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Image1\TAYLOR FILINGS\"/>
    </mc:Choice>
  </mc:AlternateContent>
  <bookViews>
    <workbookView xWindow="10800" yWindow="-15" windowWidth="10845" windowHeight="10095" tabRatio="832"/>
  </bookViews>
  <sheets>
    <sheet name="Cover Sheet" sheetId="66" r:id="rId1"/>
    <sheet name="MPG-2 (ROR)" sheetId="28" r:id="rId2"/>
    <sheet name="MPG-3 (Impact)" sheetId="64" r:id="rId3"/>
    <sheet name="MPG-38.1 (Metrics)" sheetId="2" r:id="rId4"/>
    <sheet name="MPG-38.2 (Pre-Tax ROR)" sheetId="63" r:id="rId5"/>
    <sheet name="MPG-38.3 (Adj. Debt)" sheetId="46" r:id="rId6"/>
    <sheet name="MPG-38.4" sheetId="45" r:id="rId7"/>
    <sheet name="Hist. Cap. Str" sheetId="61" r:id="rId8"/>
    <sheet name="MPG-22 (CoD)" sheetId="65" r:id="rId9"/>
    <sheet name="Table 14, Proposed Cap St." sheetId="52" r:id="rId10"/>
    <sheet name="BS -FF1" sheetId="62" r:id="rId11"/>
    <sheet name="S&amp;P - Ratios" sheetId="55" r:id="rId12"/>
    <sheet name="S&amp;P - IS" sheetId="56" r:id="rId13"/>
    <sheet name="S&amp;P - BS" sheetId="57" r:id="rId14"/>
    <sheet name="S&amp;P - CF" sheetId="58" r:id="rId15"/>
    <sheet name="S&amp;P - Cap. Structure" sheetId="59"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A" localSheetId="8">#REF!</definedName>
    <definedName name="\A" localSheetId="4">#REF!</definedName>
    <definedName name="\A" localSheetId="9">#REF!</definedName>
    <definedName name="\A">#REF!</definedName>
    <definedName name="\B">#REF!</definedName>
    <definedName name="\C">'[1]4797 Part 1'!#REF!</definedName>
    <definedName name="\d">#REF!</definedName>
    <definedName name="\E">#REF!</definedName>
    <definedName name="\F">#REF!</definedName>
    <definedName name="\G">#REF!</definedName>
    <definedName name="\H">#REF!</definedName>
    <definedName name="\I">#REF!</definedName>
    <definedName name="\J">#REF!</definedName>
    <definedName name="\L">#REF!</definedName>
    <definedName name="\M">#REF!</definedName>
    <definedName name="\N" localSheetId="8">#REF!</definedName>
    <definedName name="\N" localSheetId="4">#REF!</definedName>
    <definedName name="\N" localSheetId="9">#REF!</definedName>
    <definedName name="\N">#REF!</definedName>
    <definedName name="\P" localSheetId="8">#REF!</definedName>
    <definedName name="\P" localSheetId="4">#REF!</definedName>
    <definedName name="\P" localSheetId="9">#REF!</definedName>
    <definedName name="\P">#REF!</definedName>
    <definedName name="\Q" localSheetId="0">#REF!</definedName>
    <definedName name="\Q" localSheetId="8">'[2]NC Form 1 Page 328'!#REF!</definedName>
    <definedName name="\Q" localSheetId="4">#REF!</definedName>
    <definedName name="\Q" localSheetId="9">#REF!</definedName>
    <definedName name="\Q">#REF!</definedName>
    <definedName name="\R">#REF!</definedName>
    <definedName name="\S" localSheetId="0">#REF!</definedName>
    <definedName name="\S" localSheetId="8">'[3]EFC FL'!#REF!</definedName>
    <definedName name="\S" localSheetId="4">#REF!</definedName>
    <definedName name="\S" localSheetId="9">#REF!</definedName>
    <definedName name="\S">#REF!</definedName>
    <definedName name="\T">#REF!</definedName>
    <definedName name="\V">#REF!</definedName>
    <definedName name="\W">'[4]# shares Calc'!$V$1</definedName>
    <definedName name="\X">#REF!</definedName>
    <definedName name="\Y">#REF!</definedName>
    <definedName name="\Z">#REF!</definedName>
    <definedName name="__________FPC1">#REF!</definedName>
    <definedName name="__________FPC2">#REF!</definedName>
    <definedName name="__________FPC3">#REF!</definedName>
    <definedName name="_________FPC1">#REF!</definedName>
    <definedName name="_________FPC2">#REF!</definedName>
    <definedName name="_________FPC3">#REF!</definedName>
    <definedName name="________FPC1">#REF!</definedName>
    <definedName name="________FPC2">#REF!</definedName>
    <definedName name="________FPC3">#REF!</definedName>
    <definedName name="_______FPC1">#REF!</definedName>
    <definedName name="_______FPC2">#REF!</definedName>
    <definedName name="_______FPC3">#REF!</definedName>
    <definedName name="______FPC1">#REF!</definedName>
    <definedName name="______FPC2">#REF!</definedName>
    <definedName name="______FPC3">#REF!</definedName>
    <definedName name="______kim1" hidden="1">{#N/A,#N/A,FALSE,"Aging Summary";#N/A,#N/A,FALSE,"Ratio Analysis";#N/A,#N/A,FALSE,"Test 120 Day Accts";#N/A,#N/A,FALSE,"Tickmarks"}</definedName>
    <definedName name="______kim6" hidden="1">{#N/A,#N/A,FALSE,"Aging Summary";#N/A,#N/A,FALSE,"Ratio Analysis";#N/A,#N/A,FALSE,"Test 120 Day Accts";#N/A,#N/A,FALSE,"Tickmarks"}</definedName>
    <definedName name="_____FPC1">#REF!</definedName>
    <definedName name="_____FPC2">#REF!</definedName>
    <definedName name="_____FPC3">#REF!</definedName>
    <definedName name="_____kim1" hidden="1">{#N/A,#N/A,FALSE,"Aging Summary";#N/A,#N/A,FALSE,"Ratio Analysis";#N/A,#N/A,FALSE,"Test 120 Day Accts";#N/A,#N/A,FALSE,"Tickmarks"}</definedName>
    <definedName name="_____kim6" hidden="1">{#N/A,#N/A,FALSE,"Aging Summary";#N/A,#N/A,FALSE,"Ratio Analysis";#N/A,#N/A,FALSE,"Test 120 Day Accts";#N/A,#N/A,FALSE,"Tickmarks"}</definedName>
    <definedName name="____FPC1">#REF!</definedName>
    <definedName name="____FPC2">#REF!</definedName>
    <definedName name="____FPC3">#REF!</definedName>
    <definedName name="____fsd44" hidden="1">{#N/A,#N/A,FALSE,"Aging Summary";#N/A,#N/A,FALSE,"Ratio Analysis";#N/A,#N/A,FALSE,"Test 120 Day Accts";#N/A,#N/A,FALSE,"Tickmarks"}</definedName>
    <definedName name="____kim1" hidden="1">{#N/A,#N/A,FALSE,"Aging Summary";#N/A,#N/A,FALSE,"Ratio Analysis";#N/A,#N/A,FALSE,"Test 120 Day Accts";#N/A,#N/A,FALSE,"Tickmarks"}</definedName>
    <definedName name="____kim6" hidden="1">{#N/A,#N/A,FALSE,"Aging Summary";#N/A,#N/A,FALSE,"Ratio Analysis";#N/A,#N/A,FALSE,"Test 120 Day Accts";#N/A,#N/A,FALSE,"Tickmarks"}</definedName>
    <definedName name="___FPC1">#REF!</definedName>
    <definedName name="___FPC2">#REF!</definedName>
    <definedName name="___FPC3">#REF!</definedName>
    <definedName name="___kim1" hidden="1">{#N/A,#N/A,FALSE,"Aging Summary";#N/A,#N/A,FALSE,"Ratio Analysis";#N/A,#N/A,FALSE,"Test 120 Day Accts";#N/A,#N/A,FALSE,"Tickmarks"}</definedName>
    <definedName name="___kim6" hidden="1">{#N/A,#N/A,FALSE,"Aging Summary";#N/A,#N/A,FALSE,"Ratio Analysis";#N/A,#N/A,FALSE,"Test 120 Day Accts";#N/A,#N/A,FALSE,"Tickmarks"}</definedName>
    <definedName name="__123Graph_A" localSheetId="0" hidden="1">'[5]Over Under Recovery Calc'!#REF!</definedName>
    <definedName name="__123Graph_A" localSheetId="8" hidden="1">[6]Provision!#REF!</definedName>
    <definedName name="__123Graph_A" localSheetId="4" hidden="1">'[5]Over Under Recovery Calc'!#REF!</definedName>
    <definedName name="__123Graph_A" localSheetId="9" hidden="1">'[5]Over Under Recovery Calc'!#REF!</definedName>
    <definedName name="__123Graph_A" hidden="1">'[5]Over Under Recovery Calc'!#REF!</definedName>
    <definedName name="__123Graph_ACF" localSheetId="0" hidden="1">'[5]Over Under Recovery Calc'!#REF!</definedName>
    <definedName name="__123Graph_ACF" localSheetId="4" hidden="1">'[5]Over Under Recovery Calc'!#REF!</definedName>
    <definedName name="__123Graph_ACF" localSheetId="9" hidden="1">'[5]Over Under Recovery Calc'!#REF!</definedName>
    <definedName name="__123Graph_ACF" hidden="1">'[5]Over Under Recovery Calc'!#REF!</definedName>
    <definedName name="__123Graph_ACurrent" localSheetId="4" hidden="1">[7]Summary!#REF!</definedName>
    <definedName name="__123Graph_ACurrent" hidden="1">[7]Summary!#REF!</definedName>
    <definedName name="__123Graph_AOU" localSheetId="4" hidden="1">'[5]Over Under Recovery Calc'!#REF!</definedName>
    <definedName name="__123Graph_AOU" localSheetId="9" hidden="1">'[5]Over Under Recovery Calc'!#REF!</definedName>
    <definedName name="__123Graph_AOU" hidden="1">'[5]Over Under Recovery Calc'!#REF!</definedName>
    <definedName name="__123Graph_APUR" localSheetId="4" hidden="1">'[5]Over Under Recovery Calc'!#REF!</definedName>
    <definedName name="__123Graph_APUR" localSheetId="9" hidden="1">'[5]Over Under Recovery Calc'!#REF!</definedName>
    <definedName name="__123Graph_APUR" hidden="1">'[5]Over Under Recovery Calc'!#REF!</definedName>
    <definedName name="__123Graph_B" localSheetId="8" hidden="1">[6]Provision!#REF!</definedName>
    <definedName name="__123Graph_B" localSheetId="4" hidden="1">[8]SD!#REF!</definedName>
    <definedName name="__123Graph_B" hidden="1">[8]SD!#REF!</definedName>
    <definedName name="__123Graph_BCurrent" localSheetId="4" hidden="1">[7]Summary!#REF!</definedName>
    <definedName name="__123Graph_BCurrent" hidden="1">[7]Summary!#REF!</definedName>
    <definedName name="__123Graph_BPUR" localSheetId="4" hidden="1">'[5]Over Under Recovery Calc'!#REF!</definedName>
    <definedName name="__123Graph_BPUR" localSheetId="9" hidden="1">'[5]Over Under Recovery Calc'!#REF!</definedName>
    <definedName name="__123Graph_BPUR" hidden="1">'[5]Over Under Recovery Calc'!#REF!</definedName>
    <definedName name="__123Graph_C" localSheetId="8" hidden="1">[6]Provision!#REF!</definedName>
    <definedName name="__123Graph_C" localSheetId="4" hidden="1">'[5]Over Under Recovery Calc'!#REF!</definedName>
    <definedName name="__123Graph_C" localSheetId="9" hidden="1">'[5]Over Under Recovery Calc'!#REF!</definedName>
    <definedName name="__123Graph_C" hidden="1">'[5]Over Under Recovery Calc'!#REF!</definedName>
    <definedName name="__123Graph_CCF" localSheetId="4" hidden="1">'[5]Over Under Recovery Calc'!#REF!</definedName>
    <definedName name="__123Graph_CCF" localSheetId="9" hidden="1">'[5]Over Under Recovery Calc'!#REF!</definedName>
    <definedName name="__123Graph_CCF" hidden="1">'[5]Over Under Recovery Calc'!#REF!</definedName>
    <definedName name="__123Graph_COU" localSheetId="4" hidden="1">'[5]Over Under Recovery Calc'!#REF!</definedName>
    <definedName name="__123Graph_COU" localSheetId="9" hidden="1">'[5]Over Under Recovery Calc'!#REF!</definedName>
    <definedName name="__123Graph_COU" hidden="1">'[5]Over Under Recovery Calc'!#REF!</definedName>
    <definedName name="__123Graph_D" localSheetId="8" hidden="1">[6]Provision!#REF!</definedName>
    <definedName name="__123Graph_D" localSheetId="4" hidden="1">'[9]Plant in Ser'!#REF!</definedName>
    <definedName name="__123Graph_D" hidden="1">'[9]Plant in Ser'!#REF!</definedName>
    <definedName name="__123Graph_E" localSheetId="8" hidden="1">[6]Provision!#REF!</definedName>
    <definedName name="__123Graph_E" localSheetId="4" hidden="1">[10]Stmt!#REF!</definedName>
    <definedName name="__123Graph_E" hidden="1">[10]Stmt!#REF!</definedName>
    <definedName name="__123Graph_F" localSheetId="4" hidden="1">[10]Stmt!#REF!</definedName>
    <definedName name="__123Graph_F" hidden="1">[10]Stmt!#REF!</definedName>
    <definedName name="__123Graph_LBL_C" localSheetId="4" hidden="1">'[5]Over Under Recovery Calc'!#REF!</definedName>
    <definedName name="__123Graph_LBL_C" localSheetId="9" hidden="1">'[5]Over Under Recovery Calc'!#REF!</definedName>
    <definedName name="__123Graph_LBL_C" hidden="1">'[5]Over Under Recovery Calc'!#REF!</definedName>
    <definedName name="__123Graph_LBL_CCF" localSheetId="4" hidden="1">'[5]Over Under Recovery Calc'!#REF!</definedName>
    <definedName name="__123Graph_LBL_CCF" localSheetId="9" hidden="1">'[5]Over Under Recovery Calc'!#REF!</definedName>
    <definedName name="__123Graph_LBL_CCF" hidden="1">'[5]Over Under Recovery Calc'!#REF!</definedName>
    <definedName name="__123Graph_LBL_COU" localSheetId="4" hidden="1">'[5]Over Under Recovery Calc'!#REF!</definedName>
    <definedName name="__123Graph_LBL_COU" localSheetId="9" hidden="1">'[5]Over Under Recovery Calc'!#REF!</definedName>
    <definedName name="__123Graph_LBL_COU" hidden="1">'[5]Over Under Recovery Calc'!#REF!</definedName>
    <definedName name="__123Graph_X" localSheetId="8" hidden="1">[6]Provision!#REF!</definedName>
    <definedName name="__123Graph_X" localSheetId="4" hidden="1">'[5]Over Under Recovery Calc'!#REF!</definedName>
    <definedName name="__123Graph_X" localSheetId="9" hidden="1">'[5]Over Under Recovery Calc'!#REF!</definedName>
    <definedName name="__123Graph_X" hidden="1">'[5]Over Under Recovery Calc'!#REF!</definedName>
    <definedName name="__123Graph_XCF" localSheetId="4" hidden="1">'[5]Over Under Recovery Calc'!#REF!</definedName>
    <definedName name="__123Graph_XCF" localSheetId="9" hidden="1">'[5]Over Under Recovery Calc'!#REF!</definedName>
    <definedName name="__123Graph_XCF" hidden="1">'[5]Over Under Recovery Calc'!#REF!</definedName>
    <definedName name="__123Graph_XCurrent" localSheetId="4" hidden="1">[7]Summary!#REF!</definedName>
    <definedName name="__123Graph_XCurrent" hidden="1">[7]Summary!#REF!</definedName>
    <definedName name="__123Graph_XOU" localSheetId="4" hidden="1">'[5]Over Under Recovery Calc'!#REF!</definedName>
    <definedName name="__123Graph_XOU" localSheetId="9" hidden="1">'[5]Over Under Recovery Calc'!#REF!</definedName>
    <definedName name="__123Graph_XOU" hidden="1">'[5]Over Under Recovery Calc'!#REF!</definedName>
    <definedName name="__123Graph_XPUR" localSheetId="4" hidden="1">'[5]Over Under Recovery Calc'!#REF!</definedName>
    <definedName name="__123Graph_XPUR" localSheetId="9" hidden="1">'[5]Over Under Recovery Calc'!#REF!</definedName>
    <definedName name="__123Graph_XPUR" hidden="1">'[5]Over Under Recovery Calc'!#REF!</definedName>
    <definedName name="__DIT410">#REF!</definedName>
    <definedName name="__DIT411">#REF!</definedName>
    <definedName name="__FAS143">#REF!</definedName>
    <definedName name="__FPC1">#REF!</definedName>
    <definedName name="__FPC2">#REF!</definedName>
    <definedName name="__FPC3">#REF!</definedName>
    <definedName name="__kim1" hidden="1">{#N/A,#N/A,FALSE,"Aging Summary";#N/A,#N/A,FALSE,"Ratio Analysis";#N/A,#N/A,FALSE,"Test 120 Day Accts";#N/A,#N/A,FALSE,"Tickmarks"}</definedName>
    <definedName name="__kim6" hidden="1">{#N/A,#N/A,FALSE,"Aging Summary";#N/A,#N/A,FALSE,"Ratio Analysis";#N/A,#N/A,FALSE,"Test 120 Day Accts";#N/A,#N/A,FALSE,"Tickmarks"}</definedName>
    <definedName name="__pb1" localSheetId="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localSheetId="5"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localSheetId="6"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localSheetId="9"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2" localSheetId="0"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localSheetId="5"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localSheetId="6"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localSheetId="9"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3" localSheetId="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localSheetId="5"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localSheetId="6"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localSheetId="9"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00_01" localSheetId="0">#REF!</definedName>
    <definedName name="_00_01" localSheetId="4">#REF!</definedName>
    <definedName name="_00_01" localSheetId="9">#REF!</definedName>
    <definedName name="_00_01">#REF!</definedName>
    <definedName name="_1__123Graph_ACHART_10" hidden="1">'[11]summ graf'!$D$4:$HK$4</definedName>
    <definedName name="_1__123Graph_ACHART_4" hidden="1">'[12]MCMANEUS EXHIBIT 4'!$B$38:$D$38</definedName>
    <definedName name="_1_0__123Grap" localSheetId="4" hidden="1">'[13]Plant in Ser'!#REF!</definedName>
    <definedName name="_1_0__123Grap" hidden="1">'[13]Plant in Ser'!#REF!</definedName>
    <definedName name="_1_0pf1" localSheetId="0">[14]DIAMOND!#REF!</definedName>
    <definedName name="_1_0pf1" localSheetId="4">[14]DIAMOND!#REF!</definedName>
    <definedName name="_1_0pf1" localSheetId="9">[14]DIAMOND!#REF!</definedName>
    <definedName name="_1_0pf1">[14]DIAMOND!#REF!</definedName>
    <definedName name="_1_1MO_YTD">'[4]# shares Calc'!$B$9:$H$55</definedName>
    <definedName name="_10__123Graph_BCHART_17" hidden="1">'[11]summ graf'!$D$15:$HK$15</definedName>
    <definedName name="_106DATA" localSheetId="0">#REF!</definedName>
    <definedName name="_106DATA" localSheetId="4">#REF!</definedName>
    <definedName name="_106DATA" localSheetId="9">#REF!</definedName>
    <definedName name="_106DATA">#REF!</definedName>
    <definedName name="_11__123Graph_CCHART_10" hidden="1">'[11]summ graf'!$D$6:$HK$6</definedName>
    <definedName name="_12__123Graph_BCHART_4" hidden="1">'[15]MCMANEUS EXHIBIT 4'!$B$39:$D$39</definedName>
    <definedName name="_12__123Graph_CCHART_12" hidden="1">'[11]summ graf'!$D$11:$HK$11</definedName>
    <definedName name="_13__123Graph_CCHART_13" hidden="1">'[11]summ graf'!$D$21:$HK$21</definedName>
    <definedName name="_1324">#REF!</definedName>
    <definedName name="_1328">#REF!</definedName>
    <definedName name="_1370">#REF!</definedName>
    <definedName name="_1392">#REF!</definedName>
    <definedName name="_14__123Graph_CCHART_14" hidden="1">'[11]summ graf'!$D$26:$HK$26</definedName>
    <definedName name="_15__123Graph_CCHART_15" hidden="1">'[11]summ graf'!$D$30:$HK$30</definedName>
    <definedName name="_16__123Graph_CCHART_16" hidden="1">'[11]summ graf'!$D$36:$HK$36</definedName>
    <definedName name="_16__123Graph_CCHART_4" hidden="1">'[15]MCMANEUS EXHIBIT 4'!$B$40:$D$40</definedName>
    <definedName name="_17__123Graph_CCHART_17" hidden="1">'[11]summ graf'!$D$16:$HK$16</definedName>
    <definedName name="_18">#REF!</definedName>
    <definedName name="_18__123Graph_CCHART_18" hidden="1">'[11]summ graf'!$D$48:$HK$48</definedName>
    <definedName name="_1963" localSheetId="0">'[16]II-E-3.12 ITC Utilized'!#REF!</definedName>
    <definedName name="_1963" localSheetId="4">'[16]II-E-3.12 ITC Utilized'!#REF!</definedName>
    <definedName name="_1963" localSheetId="9">'[16]II-E-3.12 ITC Utilized'!#REF!</definedName>
    <definedName name="_1963">'[16]II-E-3.12 ITC Utilized'!#REF!</definedName>
    <definedName name="_1964" localSheetId="0">'[16]II-E-3.12 ITC Utilized'!#REF!</definedName>
    <definedName name="_1964" localSheetId="4">'[16]II-E-3.12 ITC Utilized'!#REF!</definedName>
    <definedName name="_1964" localSheetId="9">'[16]II-E-3.12 ITC Utilized'!#REF!</definedName>
    <definedName name="_1964">'[16]II-E-3.12 ITC Utilized'!#REF!</definedName>
    <definedName name="_1965" localSheetId="4">'[16]II-E-3.12 ITC Utilized'!#REF!</definedName>
    <definedName name="_1965" localSheetId="9">'[16]II-E-3.12 ITC Utilized'!#REF!</definedName>
    <definedName name="_1965">'[16]II-E-3.12 ITC Utilized'!#REF!</definedName>
    <definedName name="_1966" localSheetId="4">'[16]II-E-3.12 ITC Utilized'!#REF!</definedName>
    <definedName name="_1966" localSheetId="9">'[16]II-E-3.12 ITC Utilized'!#REF!</definedName>
    <definedName name="_1966">'[16]II-E-3.12 ITC Utilized'!#REF!</definedName>
    <definedName name="_1967" localSheetId="4">'[16]II-E-3.12 ITC Utilized'!#REF!</definedName>
    <definedName name="_1967" localSheetId="9">'[16]II-E-3.12 ITC Utilized'!#REF!</definedName>
    <definedName name="_1967">'[16]II-E-3.12 ITC Utilized'!#REF!</definedName>
    <definedName name="_2__123Graph_ACHART_12" hidden="1">'[11]summ graf'!$D$9:$HK$9</definedName>
    <definedName name="_2__123Graph_BCHART_4" hidden="1">'[12]MCMANEUS EXHIBIT 4'!$B$39:$D$39</definedName>
    <definedName name="_2_0BL" localSheetId="0">[17]Returns!#REF!</definedName>
    <definedName name="_2_0BL" localSheetId="4">[17]Returns!#REF!</definedName>
    <definedName name="_2_0BL" localSheetId="9">[17]Returns!#REF!</definedName>
    <definedName name="_2_0BL">[17]Returns!#REF!</definedName>
    <definedName name="_2006_Summary_Combined" localSheetId="0">#REF!</definedName>
    <definedName name="_2006_Summary_Combined" localSheetId="4">#REF!</definedName>
    <definedName name="_2006_Summary_Combined" localSheetId="9">#REF!</definedName>
    <definedName name="_2006_Summary_Combined">#REF!</definedName>
    <definedName name="_226.79">#REF!</definedName>
    <definedName name="_3__123Graph_ACHART_13" hidden="1">'[11]summ graf'!$D$19:$BM$19</definedName>
    <definedName name="_3__123Graph_CCHART_4" hidden="1">'[12]MCMANEUS EXHIBIT 4'!$B$40:$D$40</definedName>
    <definedName name="_328_J_7">'[2]NC Form 1 Page 328'!#REF!</definedName>
    <definedName name="_328_J_8">'[2]NC Form 1 Page 328'!#REF!</definedName>
    <definedName name="_328_K_7">'[2]NC Form 1 Page 328'!#REF!</definedName>
    <definedName name="_328_K_8">'[2]NC Form 1 Page 328'!#REF!</definedName>
    <definedName name="_328_L">[18]FERCPages!#REF!</definedName>
    <definedName name="_328_M">[18]FERCPages!#REF!</definedName>
    <definedName name="_328_N">[18]FERCPages!#REF!</definedName>
    <definedName name="_329" localSheetId="0">#REF!</definedName>
    <definedName name="_329" localSheetId="4">#REF!</definedName>
    <definedName name="_329" localSheetId="9">#REF!</definedName>
    <definedName name="_329">#REF!</definedName>
    <definedName name="_3M" localSheetId="4">#REF!</definedName>
    <definedName name="_3M" localSheetId="9">#REF!</definedName>
    <definedName name="_3M">#REF!</definedName>
    <definedName name="_4__123Graph_ACHART_14" hidden="1">'[11]summ graf'!$D$24:$BM$24</definedName>
    <definedName name="_4_0__123Grap" localSheetId="4" hidden="1">'[13]Plant in Ser'!#REF!</definedName>
    <definedName name="_4_0__123Grap" hidden="1">'[13]Plant in Ser'!#REF!</definedName>
    <definedName name="_4_0i" localSheetId="0">[14]DIAMOND!#REF!</definedName>
    <definedName name="_4_0i" localSheetId="4">[14]DIAMOND!#REF!</definedName>
    <definedName name="_4_0i" localSheetId="9">[14]DIAMOND!#REF!</definedName>
    <definedName name="_4_0i">[14]DIAMOND!#REF!</definedName>
    <definedName name="_5__123Graph_ACHART_15" hidden="1">'[11]summ graf'!$D$28:$HK$28</definedName>
    <definedName name="_6__123Graph_ACHART_16" hidden="1">'[11]summ graf'!$D$34:$HK$34</definedName>
    <definedName name="_7__123Graph_ACHART_17" hidden="1">'[11]summ graf'!$D$14:$HK$14</definedName>
    <definedName name="_7b9c__total_nav">[19]results!$AC$10</definedName>
    <definedName name="_8__123Graph_ACHART_18" hidden="1">'[11]summ graf'!$D$46:$HK$46</definedName>
    <definedName name="_8__123Graph_ACHART_4" hidden="1">'[15]MCMANEUS EXHIBIT 4'!$B$38:$D$38</definedName>
    <definedName name="_9__123Graph_BCHART_13" hidden="1">'[11]summ graf'!$D$20:$BM$20</definedName>
    <definedName name="_963" localSheetId="0">#REF!</definedName>
    <definedName name="_963" localSheetId="4">#REF!</definedName>
    <definedName name="_963" localSheetId="9">#REF!</definedName>
    <definedName name="_963">#REF!</definedName>
    <definedName name="_97opls">#REF!</definedName>
    <definedName name="_985" localSheetId="4">#REF!</definedName>
    <definedName name="_985" localSheetId="9">#REF!</definedName>
    <definedName name="_985">#REF!</definedName>
    <definedName name="_991" localSheetId="4">#REF!</definedName>
    <definedName name="_991" localSheetId="9">#REF!</definedName>
    <definedName name="_99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WW03" localSheetId="4">#REF!</definedName>
    <definedName name="_AWW03" localSheetId="9">#REF!</definedName>
    <definedName name="_AWW03">#REF!</definedName>
    <definedName name="_AWW04" localSheetId="4">#REF!</definedName>
    <definedName name="_AWW04" localSheetId="9">#REF!</definedName>
    <definedName name="_AWW04">#REF!</definedName>
    <definedName name="_AWW05" localSheetId="4">#REF!</definedName>
    <definedName name="_AWW05" localSheetId="9">#REF!</definedName>
    <definedName name="_AWW05">#REF!</definedName>
    <definedName name="_AWW06" localSheetId="4">#REF!</definedName>
    <definedName name="_AWW06" localSheetId="9">#REF!</definedName>
    <definedName name="_AWW06">#REF!</definedName>
    <definedName name="_co6rates">[20]Co6_Alloc_Table!$A$4:$H$10</definedName>
    <definedName name="_corprates1">'[20]Corp_Alloc_Table+'!$A$30:$G$44</definedName>
    <definedName name="_DAT1" localSheetId="0">#REF!</definedName>
    <definedName name="_DAT1" localSheetId="4">#REF!</definedName>
    <definedName name="_DAT1" localSheetId="9">#REF!</definedName>
    <definedName name="_DAT1">#REF!</definedName>
    <definedName name="_DAT2" localSheetId="4">#REF!</definedName>
    <definedName name="_DAT2" localSheetId="9">#REF!</definedName>
    <definedName name="_DAT2">#REF!</definedName>
    <definedName name="_DAT3" localSheetId="4">#REF!</definedName>
    <definedName name="_DAT3" localSheetId="9">#REF!</definedName>
    <definedName name="_DAT3">#REF!</definedName>
    <definedName name="_DAT4" localSheetId="4">#REF!</definedName>
    <definedName name="_DAT4" localSheetId="9">#REF!</definedName>
    <definedName name="_DAT4">#REF!</definedName>
    <definedName name="_DAT5" localSheetId="4">#REF!</definedName>
    <definedName name="_DAT5" localSheetId="9">#REF!</definedName>
    <definedName name="_DAT5">#REF!</definedName>
    <definedName name="_DAT6" localSheetId="4">#REF!</definedName>
    <definedName name="_DAT6" localSheetId="9">#REF!</definedName>
    <definedName name="_DAT6">#REF!</definedName>
    <definedName name="_DAT7" localSheetId="4">#REF!</definedName>
    <definedName name="_DAT7" localSheetId="9">#REF!</definedName>
    <definedName name="_DAT7">#REF!</definedName>
    <definedName name="_DAT8" localSheetId="4">#REF!</definedName>
    <definedName name="_DAT8" localSheetId="9">#REF!</definedName>
    <definedName name="_DAT8">#REF!</definedName>
    <definedName name="_Fill" localSheetId="8" hidden="1">#REF!</definedName>
    <definedName name="_Fill" localSheetId="4" hidden="1">#REF!</definedName>
    <definedName name="_Fill" localSheetId="5" hidden="1">#REF!</definedName>
    <definedName name="_Fill" localSheetId="6" hidden="1">#REF!</definedName>
    <definedName name="_Fill" localSheetId="9" hidden="1">#REF!</definedName>
    <definedName name="_Fill" hidden="1">#REF!</definedName>
    <definedName name="_FPC1">#REF!</definedName>
    <definedName name="_FPC2">#REF!</definedName>
    <definedName name="_FPC3">#REF!</definedName>
    <definedName name="_je41">'[21]JE 41 Detail - Jan'!$A$4:$N$153</definedName>
    <definedName name="_Key1" localSheetId="8" hidden="1">#REF!</definedName>
    <definedName name="_Key1" localSheetId="4" hidden="1">#REF!</definedName>
    <definedName name="_Key1" localSheetId="5" hidden="1">#REF!</definedName>
    <definedName name="_Key1" localSheetId="6" hidden="1">#REF!</definedName>
    <definedName name="_Key1" localSheetId="9" hidden="1">#REF!</definedName>
    <definedName name="_Key1" hidden="1">#REF!</definedName>
    <definedName name="_Key2" localSheetId="8" hidden="1">#REF!</definedName>
    <definedName name="_Key2" localSheetId="4" hidden="1">#REF!</definedName>
    <definedName name="_Key2" localSheetId="9" hidden="1">#REF!</definedName>
    <definedName name="_Key2" hidden="1">#REF!</definedName>
    <definedName name="_kim1" hidden="1">{#N/A,#N/A,FALSE,"Aging Summary";#N/A,#N/A,FALSE,"Ratio Analysis";#N/A,#N/A,FALSE,"Test 120 Day Accts";#N/A,#N/A,FALSE,"Tickmarks"}</definedName>
    <definedName name="_kim6" hidden="1">{#N/A,#N/A,FALSE,"Aging Summary";#N/A,#N/A,FALSE,"Ratio Analysis";#N/A,#N/A,FALSE,"Test 120 Day Accts";#N/A,#N/A,FALSE,"Tickmarks"}</definedName>
    <definedName name="_M" localSheetId="4">[22]A!#REF!</definedName>
    <definedName name="_M" localSheetId="9">[22]A!#REF!</definedName>
    <definedName name="_M">[22]A!#REF!</definedName>
    <definedName name="_MatMult_A" hidden="1">'[23]Fall 2008 Forecast'!#REF!</definedName>
    <definedName name="_MatMult_A1" hidden="1">'[24]Fall 2008 Forecast'!#REF!</definedName>
    <definedName name="_Order1" localSheetId="8" hidden="1">255</definedName>
    <definedName name="_Order1" hidden="1">0</definedName>
    <definedName name="_Order2" localSheetId="8" hidden="1">255</definedName>
    <definedName name="_Order2" hidden="1">0</definedName>
    <definedName name="_pb1" localSheetId="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localSheetId="5"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localSheetId="6"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localSheetId="9"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2" localSheetId="0"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localSheetId="5"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localSheetId="6"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localSheetId="9"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3" localSheetId="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localSheetId="5"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localSheetId="6"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localSheetId="9"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g1" localSheetId="0">#REF!</definedName>
    <definedName name="_pg1" localSheetId="4">#REF!</definedName>
    <definedName name="_pg1" localSheetId="9">#REF!</definedName>
    <definedName name="_pg1">#REF!</definedName>
    <definedName name="_Sch1" localSheetId="4">#REF!</definedName>
    <definedName name="_Sch1" localSheetId="9">#REF!</definedName>
    <definedName name="_Sch1">#REF!</definedName>
    <definedName name="_Sch2" localSheetId="4">#REF!</definedName>
    <definedName name="_Sch2" localSheetId="9">#REF!</definedName>
    <definedName name="_Sch2">#REF!</definedName>
    <definedName name="_Sch3" localSheetId="4">#REF!</definedName>
    <definedName name="_Sch3" localSheetId="9">#REF!</definedName>
    <definedName name="_Sch3">#REF!</definedName>
    <definedName name="_Sch4" localSheetId="4">#REF!</definedName>
    <definedName name="_Sch4" localSheetId="9">#REF!</definedName>
    <definedName name="_Sch4">#REF!</definedName>
    <definedName name="_Sch5" localSheetId="4">#REF!</definedName>
    <definedName name="_Sch5" localSheetId="9">#REF!</definedName>
    <definedName name="_Sch5">#REF!</definedName>
    <definedName name="_Sch6" localSheetId="4">#REF!</definedName>
    <definedName name="_Sch6" localSheetId="9">#REF!</definedName>
    <definedName name="_Sch6">#REF!</definedName>
    <definedName name="_Sch7" localSheetId="4">#REF!</definedName>
    <definedName name="_Sch7" localSheetId="9">#REF!</definedName>
    <definedName name="_Sch7">#REF!</definedName>
    <definedName name="_Sort" localSheetId="8" hidden="1">'[25]TAX_EQUITY_Field Serv'!$A$10:$E$76</definedName>
    <definedName name="_Sort" localSheetId="4" hidden="1">#REF!</definedName>
    <definedName name="_Sort" localSheetId="5" hidden="1">#REF!</definedName>
    <definedName name="_Sort" localSheetId="6" hidden="1">#REF!</definedName>
    <definedName name="_Sort" localSheetId="9" hidden="1">#REF!</definedName>
    <definedName name="_Sort" hidden="1">#REF!</definedName>
    <definedName name="_Table1_In1" hidden="1">#REF!</definedName>
    <definedName name="_Table1_Out" hidden="1">#REF!</definedName>
    <definedName name="_Table2_In1" hidden="1">#REF!</definedName>
    <definedName name="_Table2_Out" localSheetId="8" hidden="1">#REF!</definedName>
    <definedName name="_Table2_Out" localSheetId="4" hidden="1">#REF!</definedName>
    <definedName name="_Table2_Out" localSheetId="9" hidden="1">#REF!</definedName>
    <definedName name="_Table2_Out" hidden="1">#REF!</definedName>
    <definedName name="a" localSheetId="0"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A" localSheetId="8">#REF!</definedName>
    <definedName name="a" localSheetId="5"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a" localSheetId="6"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a" localSheetId="9"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a"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A1topd">#REF!</definedName>
    <definedName name="aa" localSheetId="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AA" localSheetId="8">#REF!</definedName>
    <definedName name="aa" localSheetId="5"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aa" localSheetId="6"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aa" localSheetId="9"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aa"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aaa" localSheetId="0"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aaa" localSheetId="5"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aaa" localSheetId="6"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aaa" localSheetId="9"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aaa"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AAET" localSheetId="0">#REF!</definedName>
    <definedName name="AAET" localSheetId="4">#REF!</definedName>
    <definedName name="AAET" localSheetId="9">#REF!</definedName>
    <definedName name="AAET">#REF!</definedName>
    <definedName name="abc" localSheetId="0" hidden="1">{#N/A,#N/A,FALSE,"04 Target Calc.";#N/A,#N/A,FALSE,"03 Projection Calc"}</definedName>
    <definedName name="abc" localSheetId="5" hidden="1">{#N/A,#N/A,FALSE,"04 Target Calc.";#N/A,#N/A,FALSE,"03 Projection Calc"}</definedName>
    <definedName name="abc" localSheetId="6" hidden="1">{#N/A,#N/A,FALSE,"04 Target Calc.";#N/A,#N/A,FALSE,"03 Projection Calc"}</definedName>
    <definedName name="abc" localSheetId="9" hidden="1">{#N/A,#N/A,FALSE,"04 Target Calc.";#N/A,#N/A,FALSE,"03 Projection Calc"}</definedName>
    <definedName name="abc" hidden="1">{#N/A,#N/A,FALSE,"04 Target Calc.";#N/A,#N/A,FALSE,"03 Projection Calc"}</definedName>
    <definedName name="AccdMICP">#REF!</definedName>
    <definedName name="AccessDatabase" hidden="1">"C:\DATA\KEVIN\MODELS\Model 0218.mdb"</definedName>
    <definedName name="Accounts">#REF!</definedName>
    <definedName name="AccrECRC">#REF!</definedName>
    <definedName name="AccrExp">#REF!</definedName>
    <definedName name="AccrExpSum">#REF!</definedName>
    <definedName name="AccrMICP">#REF!</definedName>
    <definedName name="ACCRUED_401K">#REF!</definedName>
    <definedName name="ACCRUED_LIAB">#REF!</definedName>
    <definedName name="ACCSEVADMIN">#REF!</definedName>
    <definedName name="accsevcic">#REF!</definedName>
    <definedName name="ACCSEVMED">#REF!</definedName>
    <definedName name="acct1410">#REF!</definedName>
    <definedName name="acct2810">#REF!</definedName>
    <definedName name="ACE">#REF!</definedName>
    <definedName name="ACT">'[26]Common franch tax '!$A$1</definedName>
    <definedName name="ACT_EIN">'[26]Common franch tax '!$A$2</definedName>
    <definedName name="ACTUAL" localSheetId="0">#REF!</definedName>
    <definedName name="ACTUAL" localSheetId="8">#REF!</definedName>
    <definedName name="ACTUAL" localSheetId="4">#REF!</definedName>
    <definedName name="ACTUAL" localSheetId="9">#REF!</definedName>
    <definedName name="ACTUAL">#REF!</definedName>
    <definedName name="ACTUALHEAD" localSheetId="4">#REF!</definedName>
    <definedName name="ACTUALHEAD" localSheetId="9">#REF!</definedName>
    <definedName name="ACTUALHEAD">#REF!</definedName>
    <definedName name="ADIT1">'[27]CPL M''s'!$B$45:$E$89</definedName>
    <definedName name="ADIT2">'[28]CPL M''s'!$B$139:$E$153</definedName>
    <definedName name="ADITPwr">#REF!</definedName>
    <definedName name="advance">#REF!</definedName>
    <definedName name="AFUDCDEBT">#REF!</definedName>
    <definedName name="AFUDCEquity">#REF!</definedName>
    <definedName name="ALL">'[4]# shares Calc'!$B$9:$H$81</definedName>
    <definedName name="ALL_DATA" localSheetId="0">#REF!</definedName>
    <definedName name="ALL_DATA" localSheetId="4">#REF!</definedName>
    <definedName name="ALL_DATA" localSheetId="9">#REF!</definedName>
    <definedName name="ALL_DATA">#REF!</definedName>
    <definedName name="ALT" localSheetId="4">#REF!</definedName>
    <definedName name="ALT" localSheetId="9">#REF!</definedName>
    <definedName name="ALT">#REF!</definedName>
    <definedName name="AmortInt">#REF!</definedName>
    <definedName name="AMORTLOSS">#REF!</definedName>
    <definedName name="AmortNucFuel">#REF!</definedName>
    <definedName name="AMT">#REF!</definedName>
    <definedName name="ANNFEB">#REF!</definedName>
    <definedName name="ANNMAR">[29]JE_3RD!#REF!</definedName>
    <definedName name="anscount" localSheetId="8" hidden="1">1</definedName>
    <definedName name="anscount" hidden="1">2</definedName>
    <definedName name="AOFE">#REF!</definedName>
    <definedName name="Apollo_TaxRate" localSheetId="0">#REF!</definedName>
    <definedName name="Apollo_TaxRate" localSheetId="4">#REF!</definedName>
    <definedName name="Apollo_TaxRate" localSheetId="9">#REF!</definedName>
    <definedName name="Apollo_TaxRate">#REF!</definedName>
    <definedName name="Application">[30]MDSummary!$D$3</definedName>
    <definedName name="Approved">#REF!</definedName>
    <definedName name="Apr00Daily">#REF!</definedName>
    <definedName name="Apr00Fwd1">#REF!</definedName>
    <definedName name="Apr00Fwd2">#REF!</definedName>
    <definedName name="Apr00Fwd3">#REF!</definedName>
    <definedName name="Apr00Options">#REF!</definedName>
    <definedName name="as" hidden="1">{#N/A,#N/A,FALSE,"Aging Summary";#N/A,#N/A,FALSE,"Ratio Analysis";#N/A,#N/A,FALSE,"Test 120 Day Accts";#N/A,#N/A,FALSE,"Tickmarks"}</definedName>
    <definedName name="AS_400" localSheetId="0">#REF!</definedName>
    <definedName name="AS_400" localSheetId="4">#REF!</definedName>
    <definedName name="AS_400" localSheetId="9">#REF!</definedName>
    <definedName name="AS_400">#REF!</definedName>
    <definedName name="AS2DocOpenMode" hidden="1">"AS2DocumentEdit"</definedName>
    <definedName name="AS2NamedRange" hidden="1">7</definedName>
    <definedName name="Asset_Retrieve">#REF!</definedName>
    <definedName name="audit" localSheetId="0">#REF!</definedName>
    <definedName name="audit" localSheetId="4">#REF!</definedName>
    <definedName name="audit" localSheetId="9">#REF!</definedName>
    <definedName name="audit">#REF!</definedName>
    <definedName name="audit2" localSheetId="4">#REF!</definedName>
    <definedName name="audit2" localSheetId="9">#REF!</definedName>
    <definedName name="audit2">#REF!</definedName>
    <definedName name="AVALON" localSheetId="4">#REF!</definedName>
    <definedName name="AVALON" localSheetId="9">#REF!</definedName>
    <definedName name="AVALON">#REF!</definedName>
    <definedName name="avbc" localSheetId="0"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localSheetId="5"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localSheetId="6"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localSheetId="9"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SACURRYR">#REF!</definedName>
    <definedName name="AVSBCURRMO">#REF!</definedName>
    <definedName name="awkfiscal" localSheetId="0">#REF!</definedName>
    <definedName name="awkfiscal" localSheetId="4">#REF!</definedName>
    <definedName name="awkfiscal" localSheetId="9">#REF!</definedName>
    <definedName name="awkfiscal">#REF!</definedName>
    <definedName name="AWWOp" localSheetId="4">#REF!</definedName>
    <definedName name="AWWOp" localSheetId="9">#REF!</definedName>
    <definedName name="AWWOp">#REF!</definedName>
    <definedName name="AWWS_Corp">"est"</definedName>
    <definedName name="AZ" localSheetId="0">#REF!</definedName>
    <definedName name="AZ" localSheetId="4">#REF!</definedName>
    <definedName name="AZ" localSheetId="9">#REF!</definedName>
    <definedName name="AZ">#REF!</definedName>
    <definedName name="AZAM00" localSheetId="4">#REF!</definedName>
    <definedName name="AZAM00" localSheetId="9">#REF!</definedName>
    <definedName name="AZAM00">#REF!</definedName>
    <definedName name="AZAM01" localSheetId="4">#REF!</definedName>
    <definedName name="AZAM01" localSheetId="9">#REF!</definedName>
    <definedName name="AZAM01">#REF!</definedName>
    <definedName name="azamfiscal" localSheetId="4">#REF!</definedName>
    <definedName name="azamfiscal" localSheetId="9">#REF!</definedName>
    <definedName name="azamfiscal">#REF!</definedName>
    <definedName name="B" localSheetId="4">#REF!</definedName>
    <definedName name="B" localSheetId="9">#REF!</definedName>
    <definedName name="B">#REF!</definedName>
    <definedName name="B_1">#REF!</definedName>
    <definedName name="B_S">#REF!</definedName>
    <definedName name="B2283520">[31]T25!$A$300</definedName>
    <definedName name="bad_debt">#REF!</definedName>
    <definedName name="BAD_DEBT_EXPENSE">#REF!</definedName>
    <definedName name="Base_Year_Ferc_CT_HC_Location" localSheetId="4">#REF!</definedName>
    <definedName name="Base_Year_Ferc_CT_HC_Location" localSheetId="9">#REF!</definedName>
    <definedName name="Base_Year_Ferc_CT_HC_Location">#REF!</definedName>
    <definedName name="BASIS">#REF!</definedName>
    <definedName name="bb" localSheetId="0"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bb" localSheetId="5"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bb" localSheetId="6"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bb" localSheetId="9"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bb"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bbb" localSheetId="0" hidden="1">{#N/A,#N/A,FALSE,"04 Target Calc.";#N/A,#N/A,FALSE,"03 Projection Calc"}</definedName>
    <definedName name="bbb" localSheetId="5" hidden="1">{#N/A,#N/A,FALSE,"04 Target Calc.";#N/A,#N/A,FALSE,"03 Projection Calc"}</definedName>
    <definedName name="bbb" localSheetId="6" hidden="1">{#N/A,#N/A,FALSE,"04 Target Calc.";#N/A,#N/A,FALSE,"03 Projection Calc"}</definedName>
    <definedName name="bbb" localSheetId="9" hidden="1">{#N/A,#N/A,FALSE,"04 Target Calc.";#N/A,#N/A,FALSE,"03 Projection Calc"}</definedName>
    <definedName name="bbb" hidden="1">{#N/A,#N/A,FALSE,"04 Target Calc.";#N/A,#N/A,FALSE,"03 Projection Calc"}</definedName>
    <definedName name="BELMAWR" localSheetId="0">#REF!</definedName>
    <definedName name="BELMAWR" localSheetId="4">#REF!</definedName>
    <definedName name="BELMAWR" localSheetId="9">#REF!</definedName>
    <definedName name="BELMAWR">#REF!</definedName>
    <definedName name="bigbuckrecon">#REF!</definedName>
    <definedName name="Billing">#REF!</definedName>
    <definedName name="bk1_p1">#REF!</definedName>
    <definedName name="bk1_p2">#REF!</definedName>
    <definedName name="BK3_depr_tax">#REF!</definedName>
    <definedName name="bk3_depr_tax_descr">#REF!</definedName>
    <definedName name="bk3_p1">#REF!</definedName>
    <definedName name="bk3_p2">#REF!</definedName>
    <definedName name="BKDepr">#REF!</definedName>
    <definedName name="block">#REF!</definedName>
    <definedName name="block2">'[32]Lines 12-26'!#REF!</definedName>
    <definedName name="BNE_MESSAGES_HIDDEN" hidden="1">#REF!</definedName>
    <definedName name="BookAmTotal">#REF!</definedName>
    <definedName name="BOOKDEP">#REF!</definedName>
    <definedName name="BOOKDEPAFUDC">#REF!</definedName>
    <definedName name="BSFPC">#REF!</definedName>
    <definedName name="BSPCH">#REF!</definedName>
    <definedName name="BUDGET" localSheetId="8">#REF!</definedName>
    <definedName name="BUDGET" localSheetId="4">#REF!</definedName>
    <definedName name="BUDGET" localSheetId="9">#REF!</definedName>
    <definedName name="BUDGET">#REF!</definedName>
    <definedName name="BUDGETHEAD" localSheetId="4">#REF!</definedName>
    <definedName name="BUDGETHEAD" localSheetId="9">#REF!</definedName>
    <definedName name="BUDGETHEAD">#REF!</definedName>
    <definedName name="burtonrecon">#REF!</definedName>
    <definedName name="buy">#REF!</definedName>
    <definedName name="bv" hidden="1">{#N/A,#N/A,FALSE,"Aging Summary";#N/A,#N/A,FALSE,"Ratio Analysis";#N/A,#N/A,FALSE,"Test 120 Day Accts";#N/A,#N/A,FALSE,"Tickmarks"}</definedName>
    <definedName name="C_1">#REF!</definedName>
    <definedName name="C_2">#REF!</definedName>
    <definedName name="C_3">#REF!</definedName>
    <definedName name="CA" localSheetId="4">#REF!</definedName>
    <definedName name="CA" localSheetId="9">#REF!</definedName>
    <definedName name="CA">#REF!</definedName>
    <definedName name="CAAM00" localSheetId="4">#REF!</definedName>
    <definedName name="CAAM00" localSheetId="9">#REF!</definedName>
    <definedName name="CAAM00">#REF!</definedName>
    <definedName name="CAAM01" localSheetId="4">#REF!</definedName>
    <definedName name="CAAM01" localSheetId="9">#REF!</definedName>
    <definedName name="CAAM01">#REF!</definedName>
    <definedName name="caamfiscal" localSheetId="4">#REF!</definedName>
    <definedName name="caamfiscal" localSheetId="9">#REF!</definedName>
    <definedName name="caamfiscal">#REF!</definedName>
    <definedName name="CAI" localSheetId="4">#REF!</definedName>
    <definedName name="CAI" localSheetId="9">#REF!</definedName>
    <definedName name="CAI">#REF!</definedName>
    <definedName name="CapEx_Effectiveness" localSheetId="4">#REF!</definedName>
    <definedName name="CapEx_Effectiveness" localSheetId="9">#REF!</definedName>
    <definedName name="CapEx_Effectiveness">#REF!</definedName>
    <definedName name="CAPTIVE_INS">#REF!</definedName>
    <definedName name="category" localSheetId="4">#REF!</definedName>
    <definedName name="category" localSheetId="9">#REF!</definedName>
    <definedName name="category">#REF!</definedName>
    <definedName name="CAUSE_NO_EX">[33]EX_MACROS!$C$20</definedName>
    <definedName name="cb_erf" localSheetId="0">#REF!</definedName>
    <definedName name="cb_erf" localSheetId="4">#REF!</definedName>
    <definedName name="cb_erf" localSheetId="9">#REF!</definedName>
    <definedName name="cb_erf">#REF!</definedName>
    <definedName name="cbcredit" localSheetId="4">#REF!</definedName>
    <definedName name="cbcredit" localSheetId="9">#REF!</definedName>
    <definedName name="cbcredit">#REF!</definedName>
    <definedName name="CBWorkbookPriority" hidden="1">-949294162</definedName>
    <definedName name="cc" localSheetId="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cc" localSheetId="5"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cc" localSheetId="6"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cc" localSheetId="9"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cc"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ccc" localSheetId="0"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ccc" localSheetId="5"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ccc" localSheetId="6"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ccc" localSheetId="9"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ccc"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CCI" localSheetId="0">#REF!</definedName>
    <definedName name="CCI" localSheetId="4">#REF!</definedName>
    <definedName name="CCI" localSheetId="9">#REF!</definedName>
    <definedName name="CCI">#REF!</definedName>
    <definedName name="cclookup">[34]Lookups!$A$5:$B$12</definedName>
    <definedName name="cell_down_and_left" localSheetId="0">#REF!</definedName>
    <definedName name="cell_down_and_left" localSheetId="4">#REF!</definedName>
    <definedName name="cell_down_and_left" localSheetId="9">#REF!</definedName>
    <definedName name="cell_down_and_left">#REF!</definedName>
    <definedName name="CellToLeft" localSheetId="4">#REF!</definedName>
    <definedName name="CellToLeft" localSheetId="9">#REF!</definedName>
    <definedName name="CellToLeft">#REF!</definedName>
    <definedName name="cf">[35]MRTBASIS!#REF!</definedName>
    <definedName name="charlesrecon">#REF!</definedName>
    <definedName name="Checklist1">'[36]Drop down menus'!$A$50:$A$54</definedName>
    <definedName name="Checklist2">'[36]Drop down menus'!$A$57:$A$58</definedName>
    <definedName name="CHECKREQUEST">#REF!</definedName>
    <definedName name="CICdate">[37]Summ!$A$1</definedName>
    <definedName name="CICprice">[37]Summ!$A$2</definedName>
    <definedName name="CIQWBGuid" hidden="1">"2a7ac725-4714-4054-92c1-43976da1f63f"</definedName>
    <definedName name="ClaimRese">#REF!</definedName>
    <definedName name="CLASS2000">#REF!</definedName>
    <definedName name="CLI" localSheetId="0">#REF!</definedName>
    <definedName name="CLI" localSheetId="4">#REF!</definedName>
    <definedName name="CLI" localSheetId="9">#REF!</definedName>
    <definedName name="CLI">#REF!</definedName>
    <definedName name="CLIENT_NAME">'[38]AWW Consolidated'!$D$3</definedName>
    <definedName name="ClosedApr00">#REF!</definedName>
    <definedName name="ClosedDec">#REF!</definedName>
    <definedName name="ClosedDecNE">#REF!</definedName>
    <definedName name="ClosedFeb00">#REF!</definedName>
    <definedName name="ClosedJan00">#REF!</definedName>
    <definedName name="ClosedJul00">#REF!</definedName>
    <definedName name="ClosedJun00">#REF!</definedName>
    <definedName name="ClosedMar00">#REF!</definedName>
    <definedName name="ClosedMay00">#REF!</definedName>
    <definedName name="ClosedOct">#REF!</definedName>
    <definedName name="ClosedOctNE">#REF!</definedName>
    <definedName name="ClosedSept">#REF!</definedName>
    <definedName name="ClosedWVCTMWsJul00">#REF!</definedName>
    <definedName name="Club">#REF!</definedName>
    <definedName name="ClubDues">#REF!</definedName>
    <definedName name="Coal1">#REF!</definedName>
    <definedName name="Coal2">#REF!</definedName>
    <definedName name="Coal3">#REF!</definedName>
    <definedName name="COGS">#REF!</definedName>
    <definedName name="ColControl" localSheetId="0">#REF!</definedName>
    <definedName name="ColControl" localSheetId="4">#REF!</definedName>
    <definedName name="ColControl" localSheetId="9">#REF!</definedName>
    <definedName name="ColControl">#REF!</definedName>
    <definedName name="COLI">#REF!</definedName>
    <definedName name="COMPANY">#REF!</definedName>
    <definedName name="COMPANY_NAME">[33]EX_MACROS!$B$12</definedName>
    <definedName name="CONST">'[39]Construction Estimates'!$C$7:$N$81</definedName>
    <definedName name="CONTOTS">#REF!</definedName>
    <definedName name="CONTOTS_TOP">#REF!</definedName>
    <definedName name="contr" localSheetId="4">#REF!</definedName>
    <definedName name="contr" localSheetId="9">#REF!</definedName>
    <definedName name="contr">#REF!</definedName>
    <definedName name="Copy_Of_2108_Query_2008">#REF!</definedName>
    <definedName name="Core_DebtCap" localSheetId="4">#REF!</definedName>
    <definedName name="Core_DebtCap" localSheetId="9">#REF!</definedName>
    <definedName name="Core_DebtCap">#REF!</definedName>
    <definedName name="Core_EquityCap" localSheetId="4">#REF!</definedName>
    <definedName name="Core_EquityCap" localSheetId="9">#REF!</definedName>
    <definedName name="Core_EquityCap">#REF!</definedName>
    <definedName name="core_ROE" localSheetId="4">#REF!</definedName>
    <definedName name="core_ROE" localSheetId="9">#REF!</definedName>
    <definedName name="core_ROE">#REF!</definedName>
    <definedName name="CORP">#REF!</definedName>
    <definedName name="COST93">#REF!</definedName>
    <definedName name="costcomponent" localSheetId="4">#REF!</definedName>
    <definedName name="costcomponent" localSheetId="9">#REF!</definedName>
    <definedName name="costcomponent">#REF!</definedName>
    <definedName name="covingtonrecon">#REF!</definedName>
    <definedName name="cpdata">'[40]IDR Meter Listing'!$A$1:$O$217</definedName>
    <definedName name="CPRisk">#REF!</definedName>
    <definedName name="Crap" localSheetId="0">#REF!</definedName>
    <definedName name="Crap" localSheetId="4">#REF!</definedName>
    <definedName name="Crap" localSheetId="9">#REF!</definedName>
    <definedName name="Crap">#REF!</definedName>
    <definedName name="CRApril">#REF!</definedName>
    <definedName name="CRAprNe">#REF!</definedName>
    <definedName name="CRAug">#REF!</definedName>
    <definedName name="CRAug00">#REF!</definedName>
    <definedName name="CRD" localSheetId="4">#REF!</definedName>
    <definedName name="CRD" localSheetId="9">#REF!</definedName>
    <definedName name="CRD">#REF!</definedName>
    <definedName name="CRDec00">#REF!</definedName>
    <definedName name="CRDecember99">#REF!</definedName>
    <definedName name="Credit">#REF!</definedName>
    <definedName name="CRFeb">#REF!</definedName>
    <definedName name="_xlnm.Criteria" localSheetId="4">#REF!</definedName>
    <definedName name="_xlnm.Criteria" localSheetId="9">#REF!</definedName>
    <definedName name="_xlnm.Criteria">#REF!</definedName>
    <definedName name="CRJan">#REF!</definedName>
    <definedName name="CRJanNe">#REF!</definedName>
    <definedName name="CRJul00">#REF!</definedName>
    <definedName name="CRNov00">#REF!</definedName>
    <definedName name="CRNovember">#REF!</definedName>
    <definedName name="CROct00">#REF!</definedName>
    <definedName name="CROctober">#REF!</definedName>
    <definedName name="crookedrecon">#REF!</definedName>
    <definedName name="CRSep">#REF!</definedName>
    <definedName name="CRSep00">#REF!</definedName>
    <definedName name="crud" localSheetId="4">#REF!</definedName>
    <definedName name="crud" localSheetId="9">#REF!</definedName>
    <definedName name="crud">#REF!</definedName>
    <definedName name="CSIEXP_AG_C">#REF!</definedName>
    <definedName name="CSIEXP_FUNCEX_C">#REF!</definedName>
    <definedName name="CSIEXP_OTFNEX_C">#REF!</definedName>
    <definedName name="CSIEXP_RSCNSF_C">#REF!</definedName>
    <definedName name="CSIEXP_RVCRA_C">#REF!</definedName>
    <definedName name="CSIEXP_RVCRD_C">#REF!</definedName>
    <definedName name="CTAM00" localSheetId="4">#REF!</definedName>
    <definedName name="CTAM00" localSheetId="9">#REF!</definedName>
    <definedName name="CTAM00">#REF!</definedName>
    <definedName name="CTAM01" localSheetId="4">#REF!</definedName>
    <definedName name="CTAM01" localSheetId="9">#REF!</definedName>
    <definedName name="CTAM01">#REF!</definedName>
    <definedName name="ctamfiscal" localSheetId="4">#REF!</definedName>
    <definedName name="ctamfiscal" localSheetId="9">#REF!</definedName>
    <definedName name="ctamfiscal">#REF!</definedName>
    <definedName name="CUMTD">#REF!</definedName>
    <definedName name="Current_ETR">#REF!</definedName>
    <definedName name="CUST" localSheetId="4">#REF!</definedName>
    <definedName name="CUST" localSheetId="9">#REF!</definedName>
    <definedName name="CUST">#REF!</definedName>
    <definedName name="customer" localSheetId="4">#REF!</definedName>
    <definedName name="customer" localSheetId="9">#REF!</definedName>
    <definedName name="customer">#REF!</definedName>
    <definedName name="d" hidden="1">{"edcredit",#N/A,FALSE,"edcredit"}</definedName>
    <definedName name="data" localSheetId="8">#REF!</definedName>
    <definedName name="DATA" localSheetId="4">[41]!DATA</definedName>
    <definedName name="DATA" localSheetId="9">[41]!DATA</definedName>
    <definedName name="DATA">[41]!DATA</definedName>
    <definedName name="data1991">#REF!</definedName>
    <definedName name="data1992">#REF!</definedName>
    <definedName name="data1993">#REF!</definedName>
    <definedName name="_xlnm.Database" localSheetId="0">[42]CA!#REF!</definedName>
    <definedName name="_xlnm.Database" localSheetId="8">#REF!</definedName>
    <definedName name="_xlnm.Database" localSheetId="4">[42]CA!#REF!</definedName>
    <definedName name="_xlnm.Database" localSheetId="9">[42]CA!#REF!</definedName>
    <definedName name="_xlnm.Database">[42]CA!#REF!</definedName>
    <definedName name="Database_MI" localSheetId="0">[42]CA!#REF!</definedName>
    <definedName name="Database_MI" localSheetId="4">[42]CA!#REF!</definedName>
    <definedName name="Database_MI" localSheetId="9">[42]CA!#REF!</definedName>
    <definedName name="Database_MI">[42]CA!#REF!</definedName>
    <definedName name="DATE" localSheetId="8">[33]EX_MACROS!$B$15</definedName>
    <definedName name="Date">[30]MDSummary!$D$10</definedName>
    <definedName name="DateDa">#VALUE!</definedName>
    <definedName name="DBASE">#REF!</definedName>
    <definedName name="dbo_fnv_act_rtx">#REF!</definedName>
    <definedName name="dd" hidden="1">{"Print_Detail",#N/A,FALSE,"Redemption_Maturity Extract"}</definedName>
    <definedName name="DDBOOK">#REF!</definedName>
    <definedName name="ddd" localSheetId="0"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ddd" localSheetId="5"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ddd" localSheetId="6"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ddd" localSheetId="9"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ddd"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dddd" hidden="1">{"RedPrem_InitRed View",#N/A,FALSE,"Sec MTN B Summary"}</definedName>
    <definedName name="dddddd" hidden="1">'[43]DCS Input Data'!$G$32:$M$32</definedName>
    <definedName name="dddddddd" hidden="1">{"Pivot2",#N/A,FALSE,"Redemption_Maturity Extract"}</definedName>
    <definedName name="Debt_Retrieve">#REF!</definedName>
    <definedName name="DecDaily">#REF!</definedName>
    <definedName name="DECOMACCR">#REF!</definedName>
    <definedName name="DecOptions">#REF!</definedName>
    <definedName name="DefDirector">#REF!</definedName>
    <definedName name="DeferEDCPlan">#REF!</definedName>
    <definedName name="DeferMICPlan">#REF!</definedName>
    <definedName name="DEFERRED_COMP">#REF!</definedName>
    <definedName name="DEFERRED_COMPENSATION">#REF!</definedName>
    <definedName name="DeferSERP">#REF!</definedName>
    <definedName name="DefGain">#REF!</definedName>
    <definedName name="DEFINC">#REF!</definedName>
    <definedName name="DefMICP">#REF!</definedName>
    <definedName name="DefPayFPC">#REF!</definedName>
    <definedName name="DefPayFPCFS">#REF!</definedName>
    <definedName name="DefPayPCH">#REF!</definedName>
    <definedName name="DefPayPCHFS">#REF!</definedName>
    <definedName name="DefPayPEC">#REF!</definedName>
    <definedName name="DefPayPECFS">#REF!</definedName>
    <definedName name="DefPayTotal">#REF!</definedName>
    <definedName name="DefPayTotalFS">#REF!</definedName>
    <definedName name="DefRent">#REF!</definedName>
    <definedName name="DefTaxAdjusted">'[44]SCH C4'!$L$135:$L$352</definedName>
    <definedName name="DefTaxBooks">'[44]SCH C4'!$G$135:$G$352</definedName>
    <definedName name="DefTaxCode">'[44]SCH C4'!$D$135:$D$352</definedName>
    <definedName name="DefTaxGrp">'[44]SCH C4'!$E$135:$E$352</definedName>
    <definedName name="DefTaxProforma">'[44]SCH C4'!$P$135:$P$352</definedName>
    <definedName name="DefTaxProformas">'[44]SCH C4'!$Q$135:$Q$352</definedName>
    <definedName name="DEFTAXSIGN">'[44]SCH C4'!$E$135:$E$350</definedName>
    <definedName name="Dep">#REF!</definedName>
    <definedName name="DEPR">#REF!</definedName>
    <definedName name="Detail">#REF!</definedName>
    <definedName name="devel">#REF!</definedName>
    <definedName name="df" hidden="1">{#N/A,#N/A,FALSE,"Aging Summary";#N/A,#N/A,FALSE,"Ratio Analysis";#N/A,#N/A,FALSE,"Test 120 Day Accts";#N/A,#N/A,FALSE,"Tickmarks"}</definedName>
    <definedName name="dhiirecon">#REF!</definedName>
    <definedName name="dick">#REF!</definedName>
    <definedName name="dinomountrecon">#REF!</definedName>
    <definedName name="DiscRate">[45]General!$B$2</definedName>
    <definedName name="DIT_ITC">#REF!</definedName>
    <definedName name="dit_itc_descr">#REF!</definedName>
    <definedName name="Dividend">#REF!</definedName>
    <definedName name="dkdkdk" hidden="1">{#N/A,#N/A,TRUE,"CIN-11";#N/A,#N/A,TRUE,"CIN-13";#N/A,#N/A,TRUE,"CIN-14";#N/A,#N/A,TRUE,"CIN-16";#N/A,#N/A,TRUE,"CIN-17";#N/A,#N/A,TRUE,"CIN-18";#N/A,#N/A,TRUE,"CIN Earnings To Fixed Charges";#N/A,#N/A,TRUE,"CIN Financial Ratios";#N/A,#N/A,TRUE,"CIN-IS";#N/A,#N/A,TRUE,"CIN-BS";#N/A,#N/A,TRUE,"CIN-CS";#N/A,#N/A,TRUE,"Invest In Unconsol Subs"}</definedName>
    <definedName name="DOB" localSheetId="0">'[46]NEI (Abernathy)'!#REF!</definedName>
    <definedName name="DOB" localSheetId="4">'[46]NEI (Abernathy)'!#REF!</definedName>
    <definedName name="DOB" localSheetId="9">'[46]NEI (Abernathy)'!#REF!</definedName>
    <definedName name="DOB">'[46]NEI (Abernathy)'!#REF!</definedName>
    <definedName name="DOC" localSheetId="0">#REF!</definedName>
    <definedName name="DOC" localSheetId="4">#REF!</definedName>
    <definedName name="DOC" localSheetId="9">#REF!</definedName>
    <definedName name="DOC">#REF!</definedName>
    <definedName name="dona211">'[47]Shannon''s file 2 donations'!$A$575:$AG$1093</definedName>
    <definedName name="donation1">'[48]TCC PS Donation Query'!$D$2:$N$529</definedName>
    <definedName name="donato119">'[47]Shannon''s file 2 donations'!$A$2:$AH$27</definedName>
    <definedName name="donato169">'[47]Shannon''s file 2 donations'!$A$28:$AG$547</definedName>
    <definedName name="donato192">'[47]Shannon''s file 2 donations'!$A$548:$AG$574</definedName>
    <definedName name="DP1813TB1">[49]TPACT!$B$5:$B$141</definedName>
    <definedName name="DP1813TB2">[46]TPACT!$B$287:$B$423</definedName>
    <definedName name="DP1814TB1">[49]TPACT!$B$146:$B$282</definedName>
    <definedName name="DRcr">OFFSET([50]DebtRatios!$C$10,1,0,[50]DebtRatios!$F$4,1)</definedName>
    <definedName name="DropDown_CoName">'[36]Drop down menus'!$A$9:$A$29</definedName>
    <definedName name="DropDownM1_Type">'[36]Drop down menus'!$A$1:$A$5</definedName>
    <definedName name="DRqtrlyavg">OFFSET([50]DebtRatios!$E$10,1,0,[50]DebtRatios!$F$4,1)</definedName>
    <definedName name="ds" hidden="1">{#N/A,#N/A,FALSE,"Aging Summary";#N/A,#N/A,FALSE,"Ratio Analysis";#N/A,#N/A,FALSE,"Test 120 Day Accts";#N/A,#N/A,FALSE,"Tickmarks"}</definedName>
    <definedName name="dsm" hidden="1">{#N/A,#N/A,FALSE,"Aging Summary";#N/A,#N/A,FALSE,"Ratio Analysis";#N/A,#N/A,FALSE,"Test 120 Day Accts";#N/A,#N/A,FALSE,"Tickmarks"}</definedName>
    <definedName name="DT" localSheetId="0">#REF!</definedName>
    <definedName name="DT" localSheetId="4">#REF!</definedName>
    <definedName name="DT" localSheetId="9">#REF!</definedName>
    <definedName name="DT">#REF!</definedName>
    <definedName name="dues1">'[48]TCC Dues PS Query'!$D$1:$M$209</definedName>
    <definedName name="dues119">'[47]Shannon File 2 dues'!$A$6:$AU$70</definedName>
    <definedName name="dues169">'[47]Shannon File 2 dues'!$A$2:$AU$5</definedName>
    <definedName name="dues192">'[47]Shannon File 2 dues'!$A$237:$AT$298</definedName>
    <definedName name="dues211">'[47]Shannon File 2 dues'!$A$299:$AG$552</definedName>
    <definedName name="duesto169">'[47]Shannon File 2 dues'!$A$71:$AU$236</definedName>
    <definedName name="duh" hidden="1">{"edcredit",#N/A,FALSE,"edcredit"}</definedName>
    <definedName name="E_Palo_Alto" localSheetId="0">#REF!</definedName>
    <definedName name="E_Palo_Alto" localSheetId="4">#REF!</definedName>
    <definedName name="E_Palo_Alto" localSheetId="9">#REF!</definedName>
    <definedName name="E_Palo_Alto">#REF!</definedName>
    <definedName name="ECIP">#REF!</definedName>
    <definedName name="EDC">#REF!</definedName>
    <definedName name="edd" localSheetId="0"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localSheetId="5"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localSheetId="6"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localSheetId="9"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0"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5"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6"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9"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ee" localSheetId="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eee" localSheetId="5"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eee" localSheetId="6"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eee" localSheetId="9"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eee"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EffRatePEC">#REF!</definedName>
    <definedName name="EffRatePwr">#REF!</definedName>
    <definedName name="EIGHT">#REF!</definedName>
    <definedName name="ej" hidden="1">{"Page 1",#N/A,FALSE,"Sheet1";"Page 2",#N/A,FALSE,"Sheet1"}</definedName>
    <definedName name="ELEVEN">#REF!</definedName>
    <definedName name="Employees">'[51]CPL&amp;PESC'!$A$1:$B$2665</definedName>
    <definedName name="ENT">'[52]True-up Calculation'!#REF!</definedName>
    <definedName name="Entity">'[1]Schedule M-1'!$A$1</definedName>
    <definedName name="EntityComboCacheDate" hidden="1">39099</definedName>
    <definedName name="EntityComboCacheTestDate" hidden="1">39099</definedName>
    <definedName name="ENTRIES">#REF!</definedName>
    <definedName name="ENTRY" localSheetId="0">#REF!</definedName>
    <definedName name="ENTRY" localSheetId="4">#REF!</definedName>
    <definedName name="ENTRY" localSheetId="9">#REF!</definedName>
    <definedName name="ENTRY">#REF!</definedName>
    <definedName name="EnvironCleanUp">#REF!</definedName>
    <definedName name="EOLNUCMS">#REF!</definedName>
    <definedName name="EPAAuc">#REF!</definedName>
    <definedName name="EquipList">[53]NEW!$A$6:$G$138</definedName>
    <definedName name="EquipRental">#REF!</definedName>
    <definedName name="Equity_Percentage">'[54]Input '!$E$7</definedName>
    <definedName name="Equity_Retrieve">#REF!</definedName>
    <definedName name="EssOptions">"A1110000000130000000001100000_0000"</definedName>
    <definedName name="ETR_YTD_Budget">#REF!</definedName>
    <definedName name="ETR_YTD_Prior_Year">#REF!</definedName>
    <definedName name="EV__LASTREFTIME__" hidden="1">39198.5712152778</definedName>
    <definedName name="ew" hidden="1">{#N/A,#N/A,FALSE,"Aging Summary";#N/A,#N/A,FALSE,"Ratio Analysis";#N/A,#N/A,FALSE,"Test 120 Day Accts";#N/A,#N/A,FALSE,"Tickmarks"}</definedName>
    <definedName name="EXCA___C_AG">#REF!</definedName>
    <definedName name="EXCA___C_FE">#REF!</definedName>
    <definedName name="EXCA___C_REVCR">#REF!</definedName>
    <definedName name="EXCA___C_REVCRA">#REF!</definedName>
    <definedName name="EXCSI__C_AG">#REF!</definedName>
    <definedName name="EXCSI__C_FE">#REF!</definedName>
    <definedName name="EXCSI__C_REVCR">#REF!</definedName>
    <definedName name="EXCSI__C_REVCRA">#REF!</definedName>
    <definedName name="EXCTRACT1">#REF!</definedName>
    <definedName name="EXDCI__C_AG">#REF!</definedName>
    <definedName name="EXDCI__C_FE">#REF!</definedName>
    <definedName name="EXDCI__C_REVCR">#REF!</definedName>
    <definedName name="EXDCI__C_REVCRA">#REF!</definedName>
    <definedName name="EXDDPL__D_FE">#REF!</definedName>
    <definedName name="EXDLT__C_AG">#REF!</definedName>
    <definedName name="EXDLT__C_FE">#REF!</definedName>
    <definedName name="EXDLT__C_REVCR">#REF!</definedName>
    <definedName name="EXDLT__C_REVCRA">#REF!</definedName>
    <definedName name="EXDLT__D_AG">#REF!</definedName>
    <definedName name="EXDLT__D_FE">#REF!</definedName>
    <definedName name="EXDLT__D_REVCR">#REF!</definedName>
    <definedName name="EXDLT__D_REVCRA">#REF!</definedName>
    <definedName name="EXDMM__C_AG">#REF!</definedName>
    <definedName name="EXDMM__C_FE">#REF!</definedName>
    <definedName name="EXDMM__C_REVCR">#REF!</definedName>
    <definedName name="EXDMM__C_REVCRA">#REF!</definedName>
    <definedName name="EXDMO__C_AG">#REF!</definedName>
    <definedName name="EXDMO__C_FE">#REF!</definedName>
    <definedName name="EXDMO__C_REVCR">#REF!</definedName>
    <definedName name="EXDMO__C_REVCRA">#REF!</definedName>
    <definedName name="EXDPL__C_AG">#REF!</definedName>
    <definedName name="EXDPL__C_FE">#REF!</definedName>
    <definedName name="EXDPL__C_REVCR">#REF!</definedName>
    <definedName name="EXDPL__C_REVCRA">#REF!</definedName>
    <definedName name="EXDPL__D_AG">#REF!</definedName>
    <definedName name="EXDPL__D_FE">#REF!</definedName>
    <definedName name="EXDPL__D_REVCR">#REF!</definedName>
    <definedName name="EXDPL__D_REVCRA">#REF!</definedName>
    <definedName name="EXDSAL_C_AG">#REF!</definedName>
    <definedName name="EXDSAL_C_FE">#REF!</definedName>
    <definedName name="EXDSAL_C_REVCR">#REF!</definedName>
    <definedName name="EXDSAL_C_REVCRA">#REF!</definedName>
    <definedName name="EXDSD__C_AG">#REF!</definedName>
    <definedName name="EXDSD__C_FE">#REF!</definedName>
    <definedName name="EXDSD__C_REVCR">#REF!</definedName>
    <definedName name="EXDSD__C_REVCRA">#REF!</definedName>
    <definedName name="EXDSD__D_AG">#REF!</definedName>
    <definedName name="EXDSD__D_FE">#REF!</definedName>
    <definedName name="EXDSD__D_REVCR">#REF!</definedName>
    <definedName name="EXDSD__D_REVCRA">#REF!</definedName>
    <definedName name="EXDSDS_C_AG">#REF!</definedName>
    <definedName name="EXDSDS_C_FE">#REF!</definedName>
    <definedName name="EXDSDS_C_REVCR">#REF!</definedName>
    <definedName name="EXDSDS_C_REVCRA">#REF!</definedName>
    <definedName name="EXDSL__C_AG">#REF!</definedName>
    <definedName name="EXDSL__C_FE">#REF!</definedName>
    <definedName name="EXDSL__C_REVCR">#REF!</definedName>
    <definedName name="EXDSL__C_REVCRA">#REF!</definedName>
    <definedName name="EXDSL__D_AG">#REF!</definedName>
    <definedName name="EXDSL__D_FE">#REF!</definedName>
    <definedName name="EXDSL__D_REVCR">#REF!</definedName>
    <definedName name="EXDSL__D_REVCRA">#REF!</definedName>
    <definedName name="EXDSOL_C_AG">#REF!</definedName>
    <definedName name="EXDSOL_C_FE">#REF!</definedName>
    <definedName name="EXDSOL_C_REVCR">#REF!</definedName>
    <definedName name="EXDSOL_C_REVCRA">#REF!</definedName>
    <definedName name="EXDSSL_C_AG">#REF!</definedName>
    <definedName name="EXDSSL_C_FE">#REF!</definedName>
    <definedName name="EXDSSL_C_REVCR">#REF!</definedName>
    <definedName name="EXDSSL_C_REVCRA">#REF!</definedName>
    <definedName name="EXDSVC_C_AG">#REF!</definedName>
    <definedName name="EXDSVC_C_FE">#REF!</definedName>
    <definedName name="EXDSVC_C_REVCR">#REF!</definedName>
    <definedName name="EXDSVC_C_REVCRA">#REF!</definedName>
    <definedName name="EXPCT__D_AG">#REF!</definedName>
    <definedName name="EXPCT__D_FE">#REF!</definedName>
    <definedName name="EXPCT__D_REVCR">#REF!</definedName>
    <definedName name="EXPCT__D_REVCRA">#REF!</definedName>
    <definedName name="EXPF___E_AG">#REF!</definedName>
    <definedName name="EXPF___E_FE">#REF!</definedName>
    <definedName name="EXPF___E_REVCR">#REF!</definedName>
    <definedName name="EXPF___E_REVCRA">#REF!</definedName>
    <definedName name="EXPFO__E_AG">#REF!</definedName>
    <definedName name="EXPFO__E_FE">#REF!</definedName>
    <definedName name="EXPFO__E_REVCR">#REF!</definedName>
    <definedName name="EXPFO__E_REVCRA">#REF!</definedName>
    <definedName name="ExpLoad">[55]Assumptions!$E$4</definedName>
    <definedName name="EXPO___D_AG">#REF!</definedName>
    <definedName name="EXPO___D_FE">#REF!</definedName>
    <definedName name="EXPO___D_REVCR">#REF!</definedName>
    <definedName name="EXPO___D_REVCRA">#REF!</definedName>
    <definedName name="EXPO___E_AG">#REF!</definedName>
    <definedName name="EXPO___E_FE">#REF!</definedName>
    <definedName name="EXPO___E_REVCR">#REF!</definedName>
    <definedName name="EXPO___E_REVCRA">#REF!</definedName>
    <definedName name="EXPPIP_E_AG">#REF!</definedName>
    <definedName name="EXPPIP_E_FE">#REF!</definedName>
    <definedName name="EXPPIP_E_REVCR">#REF!</definedName>
    <definedName name="EXPPIP_E_REVCRA">#REF!</definedName>
    <definedName name="EXPPLD_D_AG">#REF!</definedName>
    <definedName name="EXPPLD_D_FE">#REF!</definedName>
    <definedName name="EXPPLD_D_REVCR">#REF!</definedName>
    <definedName name="EXPPLD_D_REVCRA">#REF!</definedName>
    <definedName name="EXPPLD_E_AG">#REF!</definedName>
    <definedName name="EXPPLD_E_FE">#REF!</definedName>
    <definedName name="EXPPLD_E_REVCR">#REF!</definedName>
    <definedName name="EXPPLD_E_REVCRA">#REF!</definedName>
    <definedName name="EXPPRB_D_AG">#REF!</definedName>
    <definedName name="EXPPRB_D_FE">#REF!</definedName>
    <definedName name="EXPPRB_D_REVCR">#REF!</definedName>
    <definedName name="EXPPRB_D_REVCRA">#REF!</definedName>
    <definedName name="EXPPRB_E_AG">#REF!</definedName>
    <definedName name="EXPPRB_E_FE">#REF!</definedName>
    <definedName name="EXPPRB_E_REVCR">#REF!</definedName>
    <definedName name="EXPPRB_E_REVCRA">#REF!</definedName>
    <definedName name="EXPPSB_D_AG">#REF!</definedName>
    <definedName name="EXPPSB_D_FE">#REF!</definedName>
    <definedName name="EXPPSB_D_REVCR">#REF!</definedName>
    <definedName name="EXPPSB_D_REVCRA">#REF!</definedName>
    <definedName name="EXPPSF_E_AG">#REF!</definedName>
    <definedName name="EXPPSF_E_FE">#REF!</definedName>
    <definedName name="EXPPSF_E_REVCR">#REF!</definedName>
    <definedName name="EXPPSF_E_REVCRA">#REF!</definedName>
    <definedName name="EXPPSO_E_AG">#REF!</definedName>
    <definedName name="EXPPSO_E_FE">#REF!</definedName>
    <definedName name="EXPPSO_E_REVCR">#REF!</definedName>
    <definedName name="EXPPSO_E_REVCRA">#REF!</definedName>
    <definedName name="EXPPSP_D_AG">#REF!</definedName>
    <definedName name="EXPPSP_D_FE">#REF!</definedName>
    <definedName name="EXPPSP_D_REVCR">#REF!</definedName>
    <definedName name="EXPPSP_D_REVCRA">#REF!</definedName>
    <definedName name="EXPSUP_D_AG">#REF!</definedName>
    <definedName name="EXPSUP_D_FE">#REF!</definedName>
    <definedName name="EXPSUP_D_REVCR">#REF!</definedName>
    <definedName name="EXPSUP_D_REVCRA">#REF!</definedName>
    <definedName name="Exrate00">#REF!</definedName>
    <definedName name="Exrate99">#REF!</definedName>
    <definedName name="EXSALE_C_AG">#REF!</definedName>
    <definedName name="EXSALE_C_FE">#REF!</definedName>
    <definedName name="EXSALE_C_REVCR">#REF!</definedName>
    <definedName name="EXSALE_C_REVCRA">#REF!</definedName>
    <definedName name="EXTBO__D_AG">#REF!</definedName>
    <definedName name="EXTBO__D_FE">#REF!</definedName>
    <definedName name="EXTBO__D_REVCR">#REF!</definedName>
    <definedName name="EXTBO__D_REVCRA">#REF!</definedName>
    <definedName name="EXTBT__D_AG">#REF!</definedName>
    <definedName name="EXTBT__D_FE">#REF!</definedName>
    <definedName name="EXTBT__D_REVCR">#REF!</definedName>
    <definedName name="EXTBT__D_REVCRA">#REF!</definedName>
    <definedName name="EXTC___D_AG">#REF!</definedName>
    <definedName name="EXTC___D_FE">#REF!</definedName>
    <definedName name="EXTC___D_REVCR">#REF!</definedName>
    <definedName name="EXTC___D_REVCRA">#REF!</definedName>
    <definedName name="EXTDU__D_AG">#REF!</definedName>
    <definedName name="EXTDU__D_FE">#REF!</definedName>
    <definedName name="EXTDU__D_REVCR">#REF!</definedName>
    <definedName name="EXTDU__D_REVCRA">#REF!</definedName>
    <definedName name="_xlnm.Extract" localSheetId="0">#REF!</definedName>
    <definedName name="_xlnm.Extract" localSheetId="8">'[2]NC Form 1 Page 328'!#REF!</definedName>
    <definedName name="_xlnm.Extract" localSheetId="4">#REF!</definedName>
    <definedName name="_xlnm.Extract" localSheetId="9">#REF!</definedName>
    <definedName name="_xlnm.Extract">#REF!</definedName>
    <definedName name="EXTSUO_D_AG">#REF!</definedName>
    <definedName name="EXTSUO_D_FE">#REF!</definedName>
    <definedName name="EXTSUO_D_REVCR">#REF!</definedName>
    <definedName name="EXTSUO_D_REVCRA">#REF!</definedName>
    <definedName name="EXTSUS_C_AG">#REF!</definedName>
    <definedName name="EXTSUS_C_FE">#REF!</definedName>
    <definedName name="EXTSUS_C_REVCR">#REF!</definedName>
    <definedName name="EXTSUS_C_REVCRA">#REF!</definedName>
    <definedName name="f" hidden="1">{"edcredit",#N/A,FALSE,"edcredit"}</definedName>
    <definedName name="FAS">#REF!</definedName>
    <definedName name="fd" hidden="1">{#N/A,#N/A,FALSE,"Aging Summary";#N/A,#N/A,FALSE,"Ratio Analysis";#N/A,#N/A,FALSE,"Test 120 Day Accts";#N/A,#N/A,FALSE,"Tickmarks"}</definedName>
    <definedName name="Feb00Fwd2">#REF!</definedName>
    <definedName name="Feb00Options">#REF!</definedName>
    <definedName name="FEDERAL">#REF!</definedName>
    <definedName name="FedPayFPC">#REF!</definedName>
    <definedName name="FedPayPCH">#REF!</definedName>
    <definedName name="FedPayPEC">#REF!</definedName>
    <definedName name="FedPayPwr">#REF!</definedName>
    <definedName name="FEDTAX">'[56]INPUT TAX'!$E$33</definedName>
    <definedName name="FERC">[57]ACCTTABLE!$B$12:$B$275</definedName>
    <definedName name="FERC_236_State_Analysis">'[58]236.10 &amp; 236.11'!#REF!</definedName>
    <definedName name="FERCIS">#REF!</definedName>
    <definedName name="FGD">[59]depreciation!$A$1:$Q$58</definedName>
    <definedName name="FI_Tax_Entry_Year">'[1]M-1 Accrue NC Inc Tax Pay'!#REF!</definedName>
    <definedName name="fiddlersrecon">#REF!</definedName>
    <definedName name="Final_Values_Query">#REF!</definedName>
    <definedName name="finance" hidden="1">{#N/A,#N/A,TRUE,"CIN-11";#N/A,#N/A,TRUE,"CIN-13";#N/A,#N/A,TRUE,"CIN-14";#N/A,#N/A,TRUE,"CIN-16";#N/A,#N/A,TRUE,"CIN-17";#N/A,#N/A,TRUE,"CIN-18";#N/A,#N/A,TRUE,"CIN Earnings To Fixed Charges";#N/A,#N/A,TRUE,"CIN Financial Ratios";#N/A,#N/A,TRUE,"CIN-IS";#N/A,#N/A,TRUE,"CIN-BS";#N/A,#N/A,TRUE,"CIN-CS";#N/A,#N/A,TRUE,"Invest In Unconsol Subs"}</definedName>
    <definedName name="financings" localSheetId="0">#REF!</definedName>
    <definedName name="financings" localSheetId="4">#REF!</definedName>
    <definedName name="financings" localSheetId="9">#REF!</definedName>
    <definedName name="financings">#REF!</definedName>
    <definedName name="FINCO2000" localSheetId="4">#REF!</definedName>
    <definedName name="FINCO2000" localSheetId="9">#REF!</definedName>
    <definedName name="FINCO2000">#REF!</definedName>
    <definedName name="FINCO2001" localSheetId="4">#REF!</definedName>
    <definedName name="FINCO2001" localSheetId="9">#REF!</definedName>
    <definedName name="FINCO2001">#REF!</definedName>
    <definedName name="fincofiscal" localSheetId="4">#REF!</definedName>
    <definedName name="fincofiscal" localSheetId="9">#REF!</definedName>
    <definedName name="fincofiscal">#REF!</definedName>
    <definedName name="Fines">#REF!</definedName>
    <definedName name="fiscalprint" localSheetId="4">#REF!</definedName>
    <definedName name="fiscalprint" localSheetId="9">#REF!</definedName>
    <definedName name="fiscalprint">#REF!</definedName>
    <definedName name="FIT_SIT_prov">#REF!</definedName>
    <definedName name="FIT_SIT_prov_descr">#REF!</definedName>
    <definedName name="FIVE">#REF!</definedName>
    <definedName name="Fleet_Auto_Information" localSheetId="4">#REF!</definedName>
    <definedName name="Fleet_Auto_Information" localSheetId="9">#REF!</definedName>
    <definedName name="Fleet_Auto_Information">#REF!</definedName>
    <definedName name="Florida">#REF!</definedName>
    <definedName name="Florida_Power_Corporation">#REF!</definedName>
    <definedName name="FLOW">#REF!</definedName>
    <definedName name="Footnote">[60]Footnote!$A$1:$E$72</definedName>
    <definedName name="FORM">#REF!</definedName>
    <definedName name="FORM_4626">'[61]FORM 4626'!#REF!</definedName>
    <definedName name="FORM4626">#REF!</definedName>
    <definedName name="FORMr2_2A_2">'[59]Form 42 2E'!$A$1:$T$37</definedName>
    <definedName name="FOUR">#REF!</definedName>
    <definedName name="FOURTEEN">#REF!</definedName>
    <definedName name="frequency">'[62]Regn by Line'!$A$7</definedName>
    <definedName name="frt" hidden="1">{#N/A,#N/A,FALSE,"Aging Summary";#N/A,#N/A,FALSE,"Ratio Analysis";#N/A,#N/A,FALSE,"Test 120 Day Accts";#N/A,#N/A,FALSE,"Tickmarks"}</definedName>
    <definedName name="fsd" hidden="1">{#N/A,#N/A,FALSE,"Aging Summary";#N/A,#N/A,FALSE,"Ratio Analysis";#N/A,#N/A,FALSE,"Test 120 Day Accts";#N/A,#N/A,FALSE,"Tickmarks"}</definedName>
    <definedName name="FSIT236">'[6]236 Reconciliation'!$A$68:$R$126</definedName>
    <definedName name="FuelCredit">#REF!</definedName>
    <definedName name="Full_Service_Company_Base_Year" localSheetId="0">#REF!</definedName>
    <definedName name="Full_Service_Company_Base_Year" localSheetId="4">#REF!</definedName>
    <definedName name="Full_Service_Company_Base_Year" localSheetId="9">#REF!</definedName>
    <definedName name="Full_Service_Company_Base_Year">#REF!</definedName>
    <definedName name="g" localSheetId="0">#REF!</definedName>
    <definedName name="g" localSheetId="8" hidden="1">{#N/A,#N/A,TRUE,"CIN-11";#N/A,#N/A,TRUE,"CIN-13";#N/A,#N/A,TRUE,"CIN-14";#N/A,#N/A,TRUE,"CIN-16";#N/A,#N/A,TRUE,"CIN-17";#N/A,#N/A,TRUE,"CIN-18";#N/A,#N/A,TRUE,"CIN Earnings To Fixed Charges";#N/A,#N/A,TRUE,"CIN Financial Ratios";#N/A,#N/A,TRUE,"CIN-IS";#N/A,#N/A,TRUE,"CIN-BS";#N/A,#N/A,TRUE,"CIN-CS";#N/A,#N/A,TRUE,"Invest In Unconsol Subs"}</definedName>
    <definedName name="g" localSheetId="4">#REF!</definedName>
    <definedName name="g" localSheetId="9">#REF!</definedName>
    <definedName name="g">#REF!</definedName>
    <definedName name="GAAPBal">#REF!</definedName>
    <definedName name="GainLoss">#REF!</definedName>
    <definedName name="GAM">[63]TPACT!$B$5:$B$141</definedName>
    <definedName name="GAM94F">[63]TPACT!$B$146:$B$282</definedName>
    <definedName name="glenivyrecon">#REF!</definedName>
    <definedName name="Goodwill">#REF!</definedName>
    <definedName name="GpBal">#REF!</definedName>
    <definedName name="GPIF">#REF!</definedName>
    <definedName name="GRCF">[64]SCH_C10!$D$28</definedName>
    <definedName name="h" localSheetId="0">#REF!</definedName>
    <definedName name="h" localSheetId="4">#REF!</definedName>
    <definedName name="h" localSheetId="9">#REF!</definedName>
    <definedName name="h">#REF!</definedName>
    <definedName name="HADDON_HEIGHTS" localSheetId="4">#REF!</definedName>
    <definedName name="HADDON_HEIGHTS" localSheetId="9">#REF!</definedName>
    <definedName name="HADDON_HEIGHTS">#REF!</definedName>
    <definedName name="HAMP00" localSheetId="4">#REF!</definedName>
    <definedName name="HAMP00" localSheetId="9">#REF!</definedName>
    <definedName name="HAMP00">#REF!</definedName>
    <definedName name="HAMP01" localSheetId="4">#REF!</definedName>
    <definedName name="HAMP01" localSheetId="9">#REF!</definedName>
    <definedName name="HAMP01">#REF!</definedName>
    <definedName name="hamptfiscal" localSheetId="4">#REF!</definedName>
    <definedName name="hamptfiscal" localSheetId="9">#REF!</definedName>
    <definedName name="hamptfiscal">#REF!</definedName>
    <definedName name="HE_Rent">#REF!</definedName>
    <definedName name="HealthLifeLoad">#REF!</definedName>
    <definedName name="helenrecon">#REF!</definedName>
    <definedName name="HERSHEY" localSheetId="4">#REF!</definedName>
    <definedName name="HERSHEY" localSheetId="9">#REF!</definedName>
    <definedName name="HERSHEY">#REF!</definedName>
    <definedName name="hhh" hidden="1">{#N/A,#N/A,FALSE,"Assessment";#N/A,#N/A,FALSE,"Staffing";#N/A,#N/A,FALSE,"Hires";#N/A,#N/A,FALSE,"Assumptions"}</definedName>
    <definedName name="HI" localSheetId="0">#REF!</definedName>
    <definedName name="HI" localSheetId="4">#REF!</definedName>
    <definedName name="HI" localSheetId="9">#REF!</definedName>
    <definedName name="HI">#REF!</definedName>
    <definedName name="HIAM00" localSheetId="4">#REF!</definedName>
    <definedName name="HIAM00" localSheetId="9">#REF!</definedName>
    <definedName name="HIAM00">#REF!</definedName>
    <definedName name="HIAM01" localSheetId="4">#REF!</definedName>
    <definedName name="HIAM01" localSheetId="9">#REF!</definedName>
    <definedName name="HIAM01">#REF!</definedName>
    <definedName name="hiamfiscal" localSheetId="4">#REF!</definedName>
    <definedName name="hiamfiscal" localSheetId="9">#REF!</definedName>
    <definedName name="hiamfiscal">#REF!</definedName>
    <definedName name="holding1">#REF!</definedName>
    <definedName name="holding2">#REF!</definedName>
    <definedName name="holding3">#REF!</definedName>
    <definedName name="Housing">#REF!</definedName>
    <definedName name="IA" localSheetId="4">#REF!</definedName>
    <definedName name="IA" localSheetId="9">#REF!</definedName>
    <definedName name="IA">#REF!</definedName>
    <definedName name="IAAM00" localSheetId="4">#REF!</definedName>
    <definedName name="IAAM00" localSheetId="9">#REF!</definedName>
    <definedName name="IAAM00">#REF!</definedName>
    <definedName name="IAAM01" localSheetId="4">#REF!</definedName>
    <definedName name="IAAM01" localSheetId="9">#REF!</definedName>
    <definedName name="IAAM01">#REF!</definedName>
    <definedName name="iaamfiscal" localSheetId="4">#REF!</definedName>
    <definedName name="iaamfiscal" localSheetId="9">#REF!</definedName>
    <definedName name="iaamfiscal">#REF!</definedName>
    <definedName name="IC">#REF!</definedName>
    <definedName name="IL" localSheetId="4">#REF!</definedName>
    <definedName name="IL" localSheetId="9">#REF!</definedName>
    <definedName name="IL">#REF!</definedName>
    <definedName name="ILAM00" localSheetId="4">#REF!</definedName>
    <definedName name="ILAM00" localSheetId="9">#REF!</definedName>
    <definedName name="ILAM00">#REF!</definedName>
    <definedName name="ILAM01" localSheetId="4">#REF!</definedName>
    <definedName name="ILAM01" localSheetId="9">#REF!</definedName>
    <definedName name="ILAM01">#REF!</definedName>
    <definedName name="ilamfiscal" localSheetId="4">#REF!</definedName>
    <definedName name="ilamfiscal" localSheetId="9">#REF!</definedName>
    <definedName name="ilamfiscal">#REF!</definedName>
    <definedName name="ILL" localSheetId="4">#REF!</definedName>
    <definedName name="ILL" localSheetId="9">#REF!</definedName>
    <definedName name="ILL">#REF!</definedName>
    <definedName name="ILLCORP" localSheetId="4">#REF!</definedName>
    <definedName name="ILLCORP" localSheetId="9">#REF!</definedName>
    <definedName name="ILLCORP">#REF!</definedName>
    <definedName name="ILLINOIS" localSheetId="4">#REF!</definedName>
    <definedName name="ILLINOIS" localSheetId="9">#REF!</definedName>
    <definedName name="ILLINOIS">#REF!</definedName>
    <definedName name="Impact" localSheetId="4">#REF!</definedName>
    <definedName name="Impact" localSheetId="9">#REF!</definedName>
    <definedName name="Impact">#REF!</definedName>
    <definedName name="IN" localSheetId="4">#REF!</definedName>
    <definedName name="IN" localSheetId="9">#REF!</definedName>
    <definedName name="IN">#REF!</definedName>
    <definedName name="In.3">#REF!</definedName>
    <definedName name="INACTIVE">#REF!</definedName>
    <definedName name="INAM00" localSheetId="4">#REF!</definedName>
    <definedName name="INAM00" localSheetId="9">#REF!</definedName>
    <definedName name="INAM00">#REF!</definedName>
    <definedName name="INAM01" localSheetId="4">#REF!</definedName>
    <definedName name="INAM01" localSheetId="9">#REF!</definedName>
    <definedName name="INAM01">#REF!</definedName>
    <definedName name="inamfiscal" localSheetId="4">#REF!</definedName>
    <definedName name="inamfiscal" localSheetId="9">#REF!</definedName>
    <definedName name="inamfiscal">#REF!</definedName>
    <definedName name="IND" localSheetId="4">#REF!</definedName>
    <definedName name="IND" localSheetId="9">#REF!</definedName>
    <definedName name="IND">#REF!</definedName>
    <definedName name="INDCORP" localSheetId="4">#REF!</definedName>
    <definedName name="INDCORP" localSheetId="9">#REF!</definedName>
    <definedName name="INDCORP">#REF!</definedName>
    <definedName name="INDEX">#REF!</definedName>
    <definedName name="INDIANA" localSheetId="4">#REF!</definedName>
    <definedName name="INDIANA" localSheetId="9">#REF!</definedName>
    <definedName name="INDIANA">#REF!</definedName>
    <definedName name="ingit">#REF!</definedName>
    <definedName name="INPUT">#REF!</definedName>
    <definedName name="INSUR">#REF!</definedName>
    <definedName name="Insurance1">#REF!</definedName>
    <definedName name="Insurance2">#REF!</definedName>
    <definedName name="INT" localSheetId="4">#REF!</definedName>
    <definedName name="INT" localSheetId="9">#REF!</definedName>
    <definedName name="INT">#REF!</definedName>
    <definedName name="INTER_CO_PROFIT">#REF!</definedName>
    <definedName name="INTERCO">#REF!</definedName>
    <definedName name="interco1" localSheetId="4">#REF!</definedName>
    <definedName name="interco1" localSheetId="9">#REF!</definedName>
    <definedName name="interco1">#REF!</definedName>
    <definedName name="interco2" localSheetId="4">#REF!</definedName>
    <definedName name="interco2" localSheetId="9">#REF!</definedName>
    <definedName name="interco2">#REF!</definedName>
    <definedName name="Interest">#REF!</definedName>
    <definedName name="InterProfits">#REF!</definedName>
    <definedName name="IntroPrintArea" localSheetId="4" hidden="1">#REF!</definedName>
    <definedName name="IntroPrintArea" localSheetId="9" hidden="1">#REF!</definedName>
    <definedName name="IntroPrintArea" hidden="1">#REF!</definedName>
    <definedName name="INVENTORY">#REF!</definedName>
    <definedName name="InventoryRes">#REF!</definedName>
    <definedName name="InvestInflex">#REF!</definedName>
    <definedName name="IOA" localSheetId="4">#REF!</definedName>
    <definedName name="IOA" localSheetId="9">#REF!</definedName>
    <definedName name="IOA">#REF!</definedName>
    <definedName name="IOACORP" localSheetId="4">#REF!</definedName>
    <definedName name="IOACORP" localSheetId="9">#REF!</definedName>
    <definedName name="IOACORP">#REF!</definedName>
    <definedName name="ipSexCode">[49]IO!$C$25</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XCL_SBC" hidden="1">"c3081"</definedName>
    <definedName name="IQ_EBITDA_INT" hidden="1">"c373"</definedName>
    <definedName name="IQ_EBITDA_MARGIN" hidden="1">"c372"</definedName>
    <definedName name="IQ_EBITDA_OVER_TOTAL_IE" hidden="1">"c1371"</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40661.3016898148</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39336.6405324074</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_FIN" localSheetId="0">#REF!</definedName>
    <definedName name="IS_FIN" localSheetId="4">#REF!</definedName>
    <definedName name="IS_FIN" localSheetId="9">#REF!</definedName>
    <definedName name="IS_FIN">#REF!</definedName>
    <definedName name="IS_PC" localSheetId="4">#REF!</definedName>
    <definedName name="IS_PC" localSheetId="9">#REF!</definedName>
    <definedName name="IS_PC">#REF!</definedName>
    <definedName name="iu" hidden="1">{#N/A,#N/A,FALSE,"Aging Summary";#N/A,#N/A,FALSE,"Ratio Analysis";#N/A,#N/A,FALSE,"Test 120 Day Accts";#N/A,#N/A,FALSE,"Tickmarks"}</definedName>
    <definedName name="j" localSheetId="0">#REF!</definedName>
    <definedName name="j" localSheetId="4">#REF!</definedName>
    <definedName name="j" localSheetId="9">#REF!</definedName>
    <definedName name="j">#REF!</definedName>
    <definedName name="jack">#REF!</definedName>
    <definedName name="Jan00Daily">#REF!</definedName>
    <definedName name="Jan00Fwd1">#REF!</definedName>
    <definedName name="Jan00Fwd2">#REF!</definedName>
    <definedName name="Jan00Options">#REF!</definedName>
    <definedName name="JCWC00" localSheetId="4">#REF!</definedName>
    <definedName name="JCWC00" localSheetId="9">#REF!</definedName>
    <definedName name="JCWC00">#REF!</definedName>
    <definedName name="JCWC01" localSheetId="4">#REF!</definedName>
    <definedName name="JCWC01" localSheetId="9">#REF!</definedName>
    <definedName name="JCWC01">#REF!</definedName>
    <definedName name="jcwcfiscal" localSheetId="4">#REF!</definedName>
    <definedName name="jcwcfiscal" localSheetId="9">#REF!</definedName>
    <definedName name="jcwcfiscal">#REF!</definedName>
    <definedName name="JE" localSheetId="4">#REF!</definedName>
    <definedName name="JE" localSheetId="9">#REF!</definedName>
    <definedName name="JE">#REF!</definedName>
    <definedName name="JE_41_Detail_JAN">#REF!</definedName>
    <definedName name="JE41_Detail">#REF!</definedName>
    <definedName name="JE41_Detail_Apr">#REF!</definedName>
    <definedName name="JE41_Detail_Dec">#REF!</definedName>
    <definedName name="JE41_Detail_Feb">#REF!</definedName>
    <definedName name="JE41_Detail_Jan">#REF!</definedName>
    <definedName name="JE41_Detail_Jul">#REF!</definedName>
    <definedName name="JE41_Detail_Jun">#REF!</definedName>
    <definedName name="JE41_Detail_Mar">#REF!</definedName>
    <definedName name="JE41_Detail_May">#REF!</definedName>
    <definedName name="JE41_Detail_Nov">#REF!</definedName>
    <definedName name="JE41_Detail_Oct">#REF!</definedName>
    <definedName name="JE41_Detail_Sep">#REF!</definedName>
    <definedName name="JE41_Detail_YTD">#REF!</definedName>
    <definedName name="JE41_Trans_Control">'[65]JE 41 Transmittal'!#REF!</definedName>
    <definedName name="JE9_Apr">#REF!</definedName>
    <definedName name="JE9_Aug">#REF!</definedName>
    <definedName name="JE9_Dec">#REF!</definedName>
    <definedName name="JE9_Detail">#REF!</definedName>
    <definedName name="JE9_Feb">#REF!</definedName>
    <definedName name="JE9_Jan">#REF!</definedName>
    <definedName name="JE9_Jul">#REF!</definedName>
    <definedName name="JE9_Jun">#REF!</definedName>
    <definedName name="JE9_Mar">#REF!</definedName>
    <definedName name="JE9_May">#REF!</definedName>
    <definedName name="JE9_Nov">#REF!</definedName>
    <definedName name="JE9_Oct">#REF!</definedName>
    <definedName name="JE9_Sep">#REF!</definedName>
    <definedName name="JE9_SUM">#REF!</definedName>
    <definedName name="JE9_Trans_Control">'[65]JE 9 Transmittal'!#REF!</definedName>
    <definedName name="jj" localSheetId="0">#REF!</definedName>
    <definedName name="jj" localSheetId="8" hidden="1">{"Page 1",#N/A,FALSE,"Sheet1";"Page 2",#N/A,FALSE,"Sheet1"}</definedName>
    <definedName name="jj" localSheetId="4">#REF!</definedName>
    <definedName name="jj" localSheetId="9">#REF!</definedName>
    <definedName name="jj">#REF!</definedName>
    <definedName name="jjj" hidden="1">{#N/A,#N/A,FALSE,"Assessment";#N/A,#N/A,FALSE,"Staffing";#N/A,#N/A,FALSE,"Hires";#N/A,#N/A,FALSE,"Assumptions"}</definedName>
    <definedName name="joe" localSheetId="0">#REF!</definedName>
    <definedName name="joe" localSheetId="4">#REF!</definedName>
    <definedName name="joe" localSheetId="9">#REF!</definedName>
    <definedName name="joe">#REF!</definedName>
    <definedName name="JOP" localSheetId="4">#REF!</definedName>
    <definedName name="JOP" localSheetId="9">#REF!</definedName>
    <definedName name="JOP">#REF!</definedName>
    <definedName name="JOURNAL" localSheetId="4">#REF!</definedName>
    <definedName name="JOURNAL" localSheetId="9">#REF!</definedName>
    <definedName name="JOURNAL">#REF!</definedName>
    <definedName name="jp" localSheetId="4">#REF!</definedName>
    <definedName name="jp" localSheetId="9">#REF!</definedName>
    <definedName name="jp">#REF!</definedName>
    <definedName name="Jun00Daily">#REF!</definedName>
    <definedName name="Jun00Fwd1">#REF!</definedName>
    <definedName name="Jun00Options">#REF!</definedName>
    <definedName name="k" hidden="1">{#N/A,#N/A,TRUE,"CIN-11";#N/A,#N/A,TRUE,"CIN-13";#N/A,#N/A,TRUE,"CIN-14";#N/A,#N/A,TRUE,"CIN-16";#N/A,#N/A,TRUE,"CIN-17";#N/A,#N/A,TRUE,"CIN-18";#N/A,#N/A,TRUE,"CIN Earnings To Fixed Charges";#N/A,#N/A,TRUE,"CIN Financial Ratios";#N/A,#N/A,TRUE,"CIN-IS";#N/A,#N/A,TRUE,"CIN-BS";#N/A,#N/A,TRUE,"CIN-CS";#N/A,#N/A,TRUE,"Invest In Unconsol Subs"}</definedName>
    <definedName name="kjk" localSheetId="4" hidden="1">'[66]Plant in Ser'!#REF!</definedName>
    <definedName name="kjk" hidden="1">'[66]Plant in Ser'!#REF!</definedName>
    <definedName name="kkk" hidden="1">{#N/A,#N/A,FALSE,"Aging Summary";#N/A,#N/A,FALSE,"Ratio Analysis";#N/A,#N/A,FALSE,"Test 120 Day Accts";#N/A,#N/A,FALSE,"Tickmarks"}</definedName>
    <definedName name="KOK" localSheetId="0">#REF!</definedName>
    <definedName name="KOK" localSheetId="4">#REF!</definedName>
    <definedName name="KOK" localSheetId="9">#REF!</definedName>
    <definedName name="KOK">#REF!</definedName>
    <definedName name="KY" localSheetId="4">#REF!</definedName>
    <definedName name="KY" localSheetId="9">#REF!</definedName>
    <definedName name="KY">#REF!</definedName>
    <definedName name="KYAM00" localSheetId="4">#REF!</definedName>
    <definedName name="KYAM00" localSheetId="9">#REF!</definedName>
    <definedName name="KYAM00">#REF!</definedName>
    <definedName name="KYAM01" localSheetId="4">#REF!</definedName>
    <definedName name="KYAM01" localSheetId="9">#REF!</definedName>
    <definedName name="KYAM01">#REF!</definedName>
    <definedName name="kyamfiscal" localSheetId="4">#REF!</definedName>
    <definedName name="kyamfiscal" localSheetId="9">#REF!</definedName>
    <definedName name="kyamfiscal">#REF!</definedName>
    <definedName name="l" localSheetId="0">#REF!</definedName>
    <definedName name="L" localSheetId="8">[67]Reconciliation!#REF!</definedName>
    <definedName name="l" localSheetId="4">#REF!</definedName>
    <definedName name="l" localSheetId="9">#REF!</definedName>
    <definedName name="l">#REF!</definedName>
    <definedName name="LAG">'[52]True-up Calculation'!#REF!</definedName>
    <definedName name="LastCore">#REF!</definedName>
    <definedName name="left1">#REF!</definedName>
    <definedName name="left2">#REF!</definedName>
    <definedName name="Legal">#REF!</definedName>
    <definedName name="LI" localSheetId="4">#REF!</definedName>
    <definedName name="LI" localSheetId="9">#REF!</definedName>
    <definedName name="LI">#REF!</definedName>
    <definedName name="LIAB">#REF!</definedName>
    <definedName name="LIFEDEP">#REF!</definedName>
    <definedName name="LIFEDEPHARRIS">#REF!</definedName>
    <definedName name="limcount" hidden="1">1</definedName>
    <definedName name="LINE01">#REF!</definedName>
    <definedName name="LINE02">#REF!</definedName>
    <definedName name="LINE04">#REF!</definedName>
    <definedName name="LINE05">#REF!</definedName>
    <definedName name="LINE06">#REF!</definedName>
    <definedName name="LINE07">#REF!</definedName>
    <definedName name="LINE08">#REF!</definedName>
    <definedName name="LINE09">#REF!</definedName>
    <definedName name="LINE1">#REF!</definedName>
    <definedName name="LINE10">#REF!</definedName>
    <definedName name="LINE12">#REF!</definedName>
    <definedName name="LINE13">#REF!</definedName>
    <definedName name="LINE14">#REF!</definedName>
    <definedName name="LINE15">#REF!</definedName>
    <definedName name="LINE16">#REF!</definedName>
    <definedName name="LINE17">#REF!</definedName>
    <definedName name="LINE18">#REF!</definedName>
    <definedName name="LINE19">#REF!</definedName>
    <definedName name="LINE2">#REF!</definedName>
    <definedName name="LINE20">#REF!</definedName>
    <definedName name="LINE21">#REF!</definedName>
    <definedName name="LINE22">#REF!</definedName>
    <definedName name="LINE23">#REF!</definedName>
    <definedName name="LINE24">#REF!</definedName>
    <definedName name="LINE25">#REF!</definedName>
    <definedName name="LINE26">#REF!</definedName>
    <definedName name="LINE4">'[68]PROFORMA 1120'!#REF!</definedName>
    <definedName name="LINE5">#REF!</definedName>
    <definedName name="LINE6">#REF!</definedName>
    <definedName name="Line7">#REF!</definedName>
    <definedName name="LINE8">#REF!</definedName>
    <definedName name="LINE9">#REF!</definedName>
    <definedName name="LinkList" localSheetId="0">#REF!</definedName>
    <definedName name="LinkList" localSheetId="4">#REF!</definedName>
    <definedName name="LinkList" localSheetId="9">#REF!</definedName>
    <definedName name="LinkList">#REF!</definedName>
    <definedName name="list">OFFSET([69]Values!$N$4,0,0,COUNTA([69]Values!$N$1:$N$65536),1)</definedName>
    <definedName name="ListOffset" hidden="1">1</definedName>
    <definedName name="LIWC00" localSheetId="0">#REF!</definedName>
    <definedName name="LIWC00" localSheetId="4">#REF!</definedName>
    <definedName name="LIWC00" localSheetId="9">#REF!</definedName>
    <definedName name="LIWC00">#REF!</definedName>
    <definedName name="LIWC01" localSheetId="4">#REF!</definedName>
    <definedName name="LIWC01" localSheetId="9">#REF!</definedName>
    <definedName name="LIWC01">#REF!</definedName>
    <definedName name="liwcfiscal" localSheetId="4">#REF!</definedName>
    <definedName name="liwcfiscal" localSheetId="9">#REF!</definedName>
    <definedName name="liwcfiscal">#REF!</definedName>
    <definedName name="lk" hidden="1">{#N/A,#N/A,FALSE,"Aging Summary";#N/A,#N/A,FALSE,"Ratio Analysis";#N/A,#N/A,FALSE,"Test 120 Day Accts";#N/A,#N/A,FALSE,"Tickmarks"}</definedName>
    <definedName name="lkdeferral">'[37]DO NOT PRINT - Deferrals'!$C$13:$P$83</definedName>
    <definedName name="lkj" hidden="1">{#N/A,#N/A,FALSE,"Assessment";#N/A,#N/A,FALSE,"Staffing";#N/A,#N/A,FALSE,"Hires";#N/A,#N/A,FALSE,"Assumptions"}</definedName>
    <definedName name="lkjh" hidden="1">{#N/A,#N/A,TRUE,"CIN-11";#N/A,#N/A,TRUE,"CIN-13";#N/A,#N/A,TRUE,"CIN-14";#N/A,#N/A,TRUE,"CIN-16";#N/A,#N/A,TRUE,"CIN-17";#N/A,#N/A,TRUE,"CIN-18";#N/A,#N/A,TRUE,"CIN Earnings To Fixed Charges";#N/A,#N/A,TRUE,"CIN Financial Ratios";#N/A,#N/A,TRUE,"CIN-IS";#N/A,#N/A,TRUE,"CIN-BS";#N/A,#N/A,TRUE,"CIN-CS";#N/A,#N/A,TRUE,"Invest In Unconsol Subs"}</definedName>
    <definedName name="lku" hidden="1">{#N/A,#N/A,FALSE,"Aging Summary";#N/A,#N/A,FALSE,"Ratio Analysis";#N/A,#N/A,FALSE,"Test 120 Day Accts";#N/A,#N/A,FALSE,"Tickmarks"}</definedName>
    <definedName name="lll" hidden="1">{#N/A,#N/A,FALSE,"Aging Summary";#N/A,#N/A,FALSE,"Ratio Analysis";#N/A,#N/A,FALSE,"Test 120 Day Accts";#N/A,#N/A,FALSE,"Tickmarks"}</definedName>
    <definedName name="loadfactor" localSheetId="0">#REF!</definedName>
    <definedName name="loadfactor" localSheetId="4">#REF!</definedName>
    <definedName name="loadfactor" localSheetId="9">#REF!</definedName>
    <definedName name="loadfactor">#REF!</definedName>
    <definedName name="LOCALSALES">#REF!</definedName>
    <definedName name="lookup">[48]Lookup!$A$1:$B$12</definedName>
    <definedName name="lookup2">[34]Sheet2!$A$5:$B$407</definedName>
    <definedName name="lookup4" localSheetId="0">#REF!</definedName>
    <definedName name="lookup4" localSheetId="4">#REF!</definedName>
    <definedName name="lookup4" localSheetId="9">#REF!</definedName>
    <definedName name="lookup4">#REF!</definedName>
    <definedName name="lookup5" localSheetId="4">#REF!</definedName>
    <definedName name="lookup5" localSheetId="9">#REF!</definedName>
    <definedName name="lookup5">#REF!</definedName>
    <definedName name="LS">[63]TPACT!$B$287:$B$423</definedName>
    <definedName name="LSDiscountRate">[49]IO!$C$6</definedName>
    <definedName name="LTIP">#REF!</definedName>
    <definedName name="LTIPpg1">#REF!</definedName>
    <definedName name="LTIPpg2">#REF!</definedName>
    <definedName name="M">#REF!</definedName>
    <definedName name="M_1">#REF!</definedName>
    <definedName name="MA_ENGIN" localSheetId="0">#REF!</definedName>
    <definedName name="MA_ENGIN" localSheetId="4">#REF!</definedName>
    <definedName name="MA_ENGIN" localSheetId="9">#REF!</definedName>
    <definedName name="MA_ENGIN">#REF!</definedName>
    <definedName name="MA_OH" localSheetId="4">#REF!</definedName>
    <definedName name="MA_OH" localSheetId="9">#REF!</definedName>
    <definedName name="MA_OH">#REF!</definedName>
    <definedName name="MA_OM" localSheetId="4">#REF!</definedName>
    <definedName name="MA_OM" localSheetId="9">#REF!</definedName>
    <definedName name="MA_OM">#REF!</definedName>
    <definedName name="MA_OTHER" localSheetId="4">#REF!</definedName>
    <definedName name="MA_OTHER" localSheetId="9">#REF!</definedName>
    <definedName name="MA_OTHER">#REF!</definedName>
    <definedName name="MA_RESID" localSheetId="4">#REF!</definedName>
    <definedName name="MA_RESID" localSheetId="9">#REF!</definedName>
    <definedName name="MA_RESID">#REF!</definedName>
    <definedName name="MA_UNDER" localSheetId="4">#REF!</definedName>
    <definedName name="MA_UNDER" localSheetId="9">#REF!</definedName>
    <definedName name="MA_UNDER">#REF!</definedName>
    <definedName name="MAAM00" localSheetId="4">#REF!</definedName>
    <definedName name="MAAM00" localSheetId="9">#REF!</definedName>
    <definedName name="MAAM00">#REF!</definedName>
    <definedName name="MAAM01" localSheetId="4">#REF!</definedName>
    <definedName name="MAAM01" localSheetId="9">#REF!</definedName>
    <definedName name="MAAM01">#REF!</definedName>
    <definedName name="maamfiscal" localSheetId="4">#REF!</definedName>
    <definedName name="maamfiscal" localSheetId="9">#REF!</definedName>
    <definedName name="maamfiscal">#REF!</definedName>
    <definedName name="MAIN">#REF!</definedName>
    <definedName name="ManFee">#REF!</definedName>
    <definedName name="Mar00Daily">#REF!</definedName>
    <definedName name="Mar00Fwd1">#REF!</definedName>
    <definedName name="Mar00Options">#REF!</definedName>
    <definedName name="Mar00Options2">#REF!</definedName>
    <definedName name="Marine1">#REF!</definedName>
    <definedName name="Marine2">#REF!</definedName>
    <definedName name="Marine3">#REF!</definedName>
    <definedName name="MARY_T">#REF!</definedName>
    <definedName name="mastersheet">'[70]Master Credit Sheet'!$A$1:$N$33</definedName>
    <definedName name="MAXLINES" localSheetId="0">#REF!</definedName>
    <definedName name="MAXLINES" localSheetId="4">#REF!</definedName>
    <definedName name="MAXLINES" localSheetId="9">#REF!</definedName>
    <definedName name="MAXLINES">#REF!</definedName>
    <definedName name="May00Fwd3">#REF!</definedName>
    <definedName name="May00Options">#REF!</definedName>
    <definedName name="May1Forecast" hidden="1">{"Page 1",#N/A,FALSE,"Sheet1";"Page 2",#N/A,FALSE,"Sheet1"}</definedName>
    <definedName name="MayForecast" hidden="1">{"Page 1",#N/A,FALSE,"Sheet1";"Page 2",#N/A,FALSE,"Sheet1"}</definedName>
    <definedName name="MD" localSheetId="0">#REF!</definedName>
    <definedName name="MD" localSheetId="4">#REF!</definedName>
    <definedName name="MD" localSheetId="9">#REF!</definedName>
    <definedName name="MD">#REF!</definedName>
    <definedName name="MDAM00" localSheetId="4">#REF!</definedName>
    <definedName name="MDAM00" localSheetId="9">#REF!</definedName>
    <definedName name="MDAM00">#REF!</definedName>
    <definedName name="MDAM01" localSheetId="4">#REF!</definedName>
    <definedName name="MDAM01" localSheetId="9">#REF!</definedName>
    <definedName name="MDAM01">#REF!</definedName>
    <definedName name="mdamfiscal" localSheetId="4">#REF!</definedName>
    <definedName name="mdamfiscal" localSheetId="9">#REF!</definedName>
    <definedName name="mdamfiscal">#REF!</definedName>
    <definedName name="MEALS">#REF!</definedName>
    <definedName name="MedDentLife">#REF!</definedName>
    <definedName name="medicalrecon">#REF!</definedName>
    <definedName name="MedReserve">#REF!</definedName>
    <definedName name="meterdata">'[40]Meter Data Inventory File'!$A$1:$J$6178</definedName>
    <definedName name="MgmtIncntv">#REF!</definedName>
    <definedName name="MIAM00" localSheetId="0">#REF!</definedName>
    <definedName name="MIAM00" localSheetId="4">#REF!</definedName>
    <definedName name="MIAM00" localSheetId="9">#REF!</definedName>
    <definedName name="MIAM00">#REF!</definedName>
    <definedName name="MIAM01" localSheetId="4">#REF!</definedName>
    <definedName name="MIAM01" localSheetId="9">#REF!</definedName>
    <definedName name="MIAM01">#REF!</definedName>
    <definedName name="miamfiscal" localSheetId="4">#REF!</definedName>
    <definedName name="miamfiscal" localSheetId="9">#REF!</definedName>
    <definedName name="miamfiscal">#REF!</definedName>
    <definedName name="MICP">#REF!</definedName>
    <definedName name="MICPlanCUR">#REF!</definedName>
    <definedName name="MINEFEE">#REF!</definedName>
    <definedName name="MINROY">'[71]MISC SCHEDULES'!#REF!</definedName>
    <definedName name="MiscDefCredit">#REF!</definedName>
    <definedName name="MMRate">'[72]Input Sheet'!$M$9</definedName>
    <definedName name="mn" hidden="1">{#N/A,#N/A,FALSE,"Aging Summary";#N/A,#N/A,FALSE,"Ratio Analysis";#N/A,#N/A,FALSE,"Test 120 Day Accts";#N/A,#N/A,FALSE,"Tickmarks"}</definedName>
    <definedName name="MO" localSheetId="0">#REF!</definedName>
    <definedName name="MO" localSheetId="4">#REF!</definedName>
    <definedName name="MO" localSheetId="9">#REF!</definedName>
    <definedName name="MO">#REF!</definedName>
    <definedName name="MOA" localSheetId="4">#REF!</definedName>
    <definedName name="MOA" localSheetId="9">#REF!</definedName>
    <definedName name="MOA">#REF!</definedName>
    <definedName name="MOACORP" localSheetId="4">#REF!</definedName>
    <definedName name="MOACORP" localSheetId="9">#REF!</definedName>
    <definedName name="MOACORP">#REF!</definedName>
    <definedName name="MOAM00" localSheetId="4">#REF!</definedName>
    <definedName name="MOAM00" localSheetId="9">#REF!</definedName>
    <definedName name="MOAM00">#REF!</definedName>
    <definedName name="MOAM01" localSheetId="4">#REF!</definedName>
    <definedName name="MOAM01" localSheetId="9">#REF!</definedName>
    <definedName name="MOAM01">#REF!</definedName>
    <definedName name="moamfiscal" localSheetId="4">#REF!</definedName>
    <definedName name="moamfiscal" localSheetId="9">#REF!</definedName>
    <definedName name="moamfiscal">#REF!</definedName>
    <definedName name="Month" localSheetId="4">#REF!</definedName>
    <definedName name="Month" localSheetId="9">#REF!</definedName>
    <definedName name="Month">#REF!</definedName>
    <definedName name="MTMDecember">#REF!</definedName>
    <definedName name="MTMDecember99">#REF!</definedName>
    <definedName name="MTMFeb00">#REF!</definedName>
    <definedName name="MTMJan00">#REF!</definedName>
    <definedName name="MTMJul00">#REF!</definedName>
    <definedName name="MTMJun00">#REF!</definedName>
    <definedName name="MTMJunNe">#REF!</definedName>
    <definedName name="MTMMar00">#REF!</definedName>
    <definedName name="MTMMarNe">#REF!</definedName>
    <definedName name="MTMMay00">#REF!</definedName>
    <definedName name="MTMNov00">#REF!</definedName>
    <definedName name="MTMNovember">#REF!</definedName>
    <definedName name="MTMNovember99">#REF!</definedName>
    <definedName name="MTMOct00">#REF!</definedName>
    <definedName name="MTMOctober">#REF!</definedName>
    <definedName name="MTMSep">#REF!</definedName>
    <definedName name="MTMSep00">#REF!</definedName>
    <definedName name="MUN" localSheetId="4">#REF!</definedName>
    <definedName name="MUN" localSheetId="9">#REF!</definedName>
    <definedName name="MUN">#REF!</definedName>
    <definedName name="mypassword" hidden="1">"chuck"</definedName>
    <definedName name="name"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D_ENGIN" localSheetId="0">#REF!</definedName>
    <definedName name="ND_ENGIN" localSheetId="4">#REF!</definedName>
    <definedName name="ND_ENGIN" localSheetId="9">#REF!</definedName>
    <definedName name="ND_ENGIN">#REF!</definedName>
    <definedName name="ND_OH" localSheetId="4">#REF!</definedName>
    <definedName name="ND_OH" localSheetId="9">#REF!</definedName>
    <definedName name="ND_OH">#REF!</definedName>
    <definedName name="ND_OM" localSheetId="4">#REF!</definedName>
    <definedName name="ND_OM" localSheetId="9">#REF!</definedName>
    <definedName name="ND_OM">#REF!</definedName>
    <definedName name="ND_OTHER" localSheetId="4">#REF!</definedName>
    <definedName name="ND_OTHER" localSheetId="9">#REF!</definedName>
    <definedName name="ND_OTHER">#REF!</definedName>
    <definedName name="ND_RESID" localSheetId="4">#REF!</definedName>
    <definedName name="ND_RESID" localSheetId="9">#REF!</definedName>
    <definedName name="ND_RESID">#REF!</definedName>
    <definedName name="ND_UNDER" localSheetId="4">#REF!</definedName>
    <definedName name="ND_UNDER" localSheetId="9">#REF!</definedName>
    <definedName name="ND_UNDER">#REF!</definedName>
    <definedName name="NE_ENGIN" localSheetId="4">#REF!</definedName>
    <definedName name="NE_ENGIN" localSheetId="9">#REF!</definedName>
    <definedName name="NE_ENGIN">#REF!</definedName>
    <definedName name="NE_OH" localSheetId="4">#REF!</definedName>
    <definedName name="NE_OH" localSheetId="9">#REF!</definedName>
    <definedName name="NE_OH">#REF!</definedName>
    <definedName name="NE_OM" localSheetId="4">#REF!</definedName>
    <definedName name="NE_OM" localSheetId="9">#REF!</definedName>
    <definedName name="NE_OM">#REF!</definedName>
    <definedName name="NE_OTHER" localSheetId="4">#REF!</definedName>
    <definedName name="NE_OTHER" localSheetId="9">#REF!</definedName>
    <definedName name="NE_OTHER">#REF!</definedName>
    <definedName name="NE_RESID" localSheetId="4">#REF!</definedName>
    <definedName name="NE_RESID" localSheetId="9">#REF!</definedName>
    <definedName name="NE_RESID">#REF!</definedName>
    <definedName name="NE_UNDER" localSheetId="4">#REF!</definedName>
    <definedName name="NE_UNDER" localSheetId="9">#REF!</definedName>
    <definedName name="NE_UNDER">#REF!</definedName>
    <definedName name="NINE">#REF!</definedName>
    <definedName name="NJ" localSheetId="4">#REF!</definedName>
    <definedName name="NJ" localSheetId="9">#REF!</definedName>
    <definedName name="NJ">#REF!</definedName>
    <definedName name="NJAM00" localSheetId="4">#REF!</definedName>
    <definedName name="NJAM00" localSheetId="9">#REF!</definedName>
    <definedName name="NJAM00">#REF!</definedName>
    <definedName name="NJAM01" localSheetId="4">#REF!</definedName>
    <definedName name="NJAM01" localSheetId="9">#REF!</definedName>
    <definedName name="NJAM01">#REF!</definedName>
    <definedName name="njamfiscal" localSheetId="4">#REF!</definedName>
    <definedName name="njamfiscal" localSheetId="9">#REF!</definedName>
    <definedName name="njamfiscal">#REF!</definedName>
    <definedName name="NM" localSheetId="4">#REF!</definedName>
    <definedName name="NM" localSheetId="9">#REF!</definedName>
    <definedName name="NM">#REF!</definedName>
    <definedName name="NMAM00" localSheetId="4">#REF!</definedName>
    <definedName name="NMAM00" localSheetId="9">#REF!</definedName>
    <definedName name="NMAM00">#REF!</definedName>
    <definedName name="NMAM01" localSheetId="4">#REF!</definedName>
    <definedName name="NMAM01" localSheetId="9">#REF!</definedName>
    <definedName name="NMAM01">#REF!</definedName>
    <definedName name="nmamfiscal" localSheetId="4">#REF!</definedName>
    <definedName name="nmamfiscal" localSheetId="9">#REF!</definedName>
    <definedName name="nmamfiscal">#REF!</definedName>
    <definedName name="NO_NEI" localSheetId="4">#REF!</definedName>
    <definedName name="NO_NEI" localSheetId="9">#REF!</definedName>
    <definedName name="NO_NEI">#REF!</definedName>
    <definedName name="nom"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nadvance">#REF!</definedName>
    <definedName name="NonDedEnter">#REF!</definedName>
    <definedName name="NONDEDPEN">#REF!</definedName>
    <definedName name="NonDisrPension">#REF!</definedName>
    <definedName name="NONFUELREC">#REF!</definedName>
    <definedName name="NonUtInvenRe">#REF!</definedName>
    <definedName name="NORTHEAST" localSheetId="0">#REF!</definedName>
    <definedName name="NORTHEAST" localSheetId="4">#REF!</definedName>
    <definedName name="NORTHEAST" localSheetId="9">#REF!</definedName>
    <definedName name="NORTHEAST">#REF!</definedName>
    <definedName name="NOSH">[73]ValSummary!$B$25</definedName>
    <definedName name="NOTES" localSheetId="0">#REF!</definedName>
    <definedName name="NOTES" localSheetId="4">#REF!</definedName>
    <definedName name="NOTES" localSheetId="9">#REF!</definedName>
    <definedName name="NOTES">#REF!</definedName>
    <definedName name="NovAccts">#REF!</definedName>
    <definedName name="NovClosed">#REF!</definedName>
    <definedName name="NovDaily">#REF!</definedName>
    <definedName name="NovFwd1">#REF!</definedName>
    <definedName name="NovFwd2">#REF!</definedName>
    <definedName name="NovFwd3">#REF!</definedName>
    <definedName name="NovFwd4">#REF!</definedName>
    <definedName name="NovNEClosed">#REF!</definedName>
    <definedName name="NovOptions">#REF!</definedName>
    <definedName name="now"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cRef14">#REF!</definedName>
    <definedName name="Number_of_Payments">MATCH(0.01,End_Bal,-1)+1</definedName>
    <definedName name="NvsASD" localSheetId="8">"V1998-12-31"</definedName>
    <definedName name="NvsASD">"V2002-12-31"</definedName>
    <definedName name="NvsAutoDrillOk">"VN"</definedName>
    <definedName name="NvsElapsedTime" localSheetId="8">0.018534722221375</definedName>
    <definedName name="NvsElapsedTime">0.000300925923511386</definedName>
    <definedName name="NvsEndTime" localSheetId="8">36293.6235076389</definedName>
    <definedName name="NvsEndTime">37814.7334027778</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 localSheetId="8">"%,X,RNF.ACCOUNT.robyn,CZF.."</definedName>
    <definedName name="NvsNplSpec">"%,X,RZF..,CZF.."</definedName>
    <definedName name="NvsPanelBusUnit">"V100"</definedName>
    <definedName name="NvsPanelEffdt" localSheetId="8">"V1996-01-01"</definedName>
    <definedName name="NvsPanelEffdt">"V2020-01-01"</definedName>
    <definedName name="NvsPanelSetid" localSheetId="8">"VFON"</definedName>
    <definedName name="NvsPanelSetid">"VAEP"</definedName>
    <definedName name="NvsParentRef">[74]morcmbsd!$B$619</definedName>
    <definedName name="NvsReqBU" localSheetId="8">"V05"</definedName>
    <definedName name="NvsReqBU">"V100"</definedName>
    <definedName name="NvsReqBUOnly" localSheetId="8">"VN"</definedName>
    <definedName name="NvsReqBUOnly">"VY"</definedName>
    <definedName name="NvsTransLed">"VN"</definedName>
    <definedName name="NvsTreeASD" localSheetId="8">"V1998-12-31"</definedName>
    <definedName name="NvsTreeASD">"V2002-12-31"</definedName>
    <definedName name="NvsValTbl.ACCOUNT">"GL_ACCOUNT_TBL"</definedName>
    <definedName name="NvsValTbl.BUSINESS_UNIT">"BUS_UNIT_TBL_GL"</definedName>
    <definedName name="NvsValTbl.CURRENCY_CD">"CURRENCY_CD_TBL"</definedName>
    <definedName name="NvsValTbl.DEPTID">"DEPARTMENT_TBL"</definedName>
    <definedName name="NvsValTbl.EAC">"EAC_TBL"</definedName>
    <definedName name="NvsValTbl.FERC_OTHER">"FERC_OTHER_TBL"</definedName>
    <definedName name="NvsValTbl.PRODUCT">"PRODUCT_TBL"</definedName>
    <definedName name="NvsValTbl.Z_FUNCTION">"Z_FUNCTION_TBL"</definedName>
    <definedName name="NvsValTbl.Z_REG_ID">"Z_REG_ID_TBL"</definedName>
    <definedName name="NW_ENGIN" localSheetId="0">#REF!</definedName>
    <definedName name="NW_ENGIN" localSheetId="4">#REF!</definedName>
    <definedName name="NW_ENGIN" localSheetId="9">#REF!</definedName>
    <definedName name="NW_ENGIN">#REF!</definedName>
    <definedName name="NW_OH" localSheetId="4">#REF!</definedName>
    <definedName name="NW_OH" localSheetId="9">#REF!</definedName>
    <definedName name="NW_OH">#REF!</definedName>
    <definedName name="NW_OM" localSheetId="4">#REF!</definedName>
    <definedName name="NW_OM" localSheetId="9">#REF!</definedName>
    <definedName name="NW_OM">#REF!</definedName>
    <definedName name="NW_OTHER" localSheetId="4">#REF!</definedName>
    <definedName name="NW_OTHER" localSheetId="9">#REF!</definedName>
    <definedName name="NW_OTHER">#REF!</definedName>
    <definedName name="NW_RESID" localSheetId="4">#REF!</definedName>
    <definedName name="NW_RESID" localSheetId="9">#REF!</definedName>
    <definedName name="NW_RESID">#REF!</definedName>
    <definedName name="NW_UNDER" localSheetId="4">#REF!</definedName>
    <definedName name="NW_UNDER" localSheetId="9">#REF!</definedName>
    <definedName name="NW_UNDER">#REF!</definedName>
    <definedName name="NYAM00" localSheetId="4">#REF!</definedName>
    <definedName name="NYAM00" localSheetId="9">#REF!</definedName>
    <definedName name="NYAM00">#REF!</definedName>
    <definedName name="NYAM01" localSheetId="4">#REF!</definedName>
    <definedName name="NYAM01" localSheetId="9">#REF!</definedName>
    <definedName name="NYAM01">#REF!</definedName>
    <definedName name="nyamfiscal" localSheetId="4">#REF!</definedName>
    <definedName name="nyamfiscal" localSheetId="9">#REF!</definedName>
    <definedName name="nyamfiscal">#REF!</definedName>
    <definedName name="o">#REF!</definedName>
    <definedName name="OCCAMT" localSheetId="0">'[75]Tax allocation 3-21-06'!#REF!</definedName>
    <definedName name="OCCAMT" localSheetId="4">'[75]Tax allocation 3-21-06'!#REF!</definedName>
    <definedName name="OCCAMT" localSheetId="9">'[75]Tax allocation 3-21-06'!#REF!</definedName>
    <definedName name="OCCAMT">'[75]Tax allocation 3-21-06'!#REF!</definedName>
    <definedName name="OctAccts">#REF!</definedName>
    <definedName name="OctFwdOffPeak">#REF!</definedName>
    <definedName name="OctFwdOffPeak2">#REF!</definedName>
    <definedName name="OctFwdOnPeak">#REF!</definedName>
    <definedName name="October_2108">#REF!</definedName>
    <definedName name="OctOptFwd1">#REF!</definedName>
    <definedName name="OctOptFwd2">#REF!</definedName>
    <definedName name="OctOptFwd3">#REF!</definedName>
    <definedName name="OctOptions">#REF!</definedName>
    <definedName name="ofit_m_1">#REF!</definedName>
    <definedName name="ofit_request">#REF!</definedName>
    <definedName name="ofitrequest">#REF!</definedName>
    <definedName name="OH" localSheetId="0">#REF!</definedName>
    <definedName name="OH" localSheetId="4">#REF!</definedName>
    <definedName name="OH" localSheetId="9">#REF!</definedName>
    <definedName name="OH">#REF!</definedName>
    <definedName name="OH_ADJ" localSheetId="4">#REF!</definedName>
    <definedName name="OH_ADJ" localSheetId="9">#REF!</definedName>
    <definedName name="OH_ADJ">#REF!</definedName>
    <definedName name="OH_COMM" localSheetId="4">#REF!</definedName>
    <definedName name="OH_COMM" localSheetId="9">#REF!</definedName>
    <definedName name="OH_COMM">#REF!</definedName>
    <definedName name="OH_EL" localSheetId="4">#REF!</definedName>
    <definedName name="OH_EL" localSheetId="9">#REF!</definedName>
    <definedName name="OH_EL">#REF!</definedName>
    <definedName name="OH_EXEC" localSheetId="4">#REF!</definedName>
    <definedName name="OH_EXEC" localSheetId="9">#REF!</definedName>
    <definedName name="OH_EXEC">#REF!</definedName>
    <definedName name="OH_FIN" localSheetId="4">#REF!</definedName>
    <definedName name="OH_FIN" localSheetId="9">#REF!</definedName>
    <definedName name="OH_FIN">#REF!</definedName>
    <definedName name="OH_HR" localSheetId="4">#REF!</definedName>
    <definedName name="OH_HR" localSheetId="9">#REF!</definedName>
    <definedName name="OH_HR">#REF!</definedName>
    <definedName name="OH_LEGAL" localSheetId="4">#REF!</definedName>
    <definedName name="OH_LEGAL" localSheetId="9">#REF!</definedName>
    <definedName name="OH_LEGAL">#REF!</definedName>
    <definedName name="OH_MKT" localSheetId="4">#REF!</definedName>
    <definedName name="OH_MKT" localSheetId="9">#REF!</definedName>
    <definedName name="OH_MKT">#REF!</definedName>
    <definedName name="OH_OPS" localSheetId="4">#REF!</definedName>
    <definedName name="OH_OPS" localSheetId="9">#REF!</definedName>
    <definedName name="OH_OPS">#REF!</definedName>
    <definedName name="OH_OTH" localSheetId="4">#REF!</definedName>
    <definedName name="OH_OTH" localSheetId="9">#REF!</definedName>
    <definedName name="OH_OTH">#REF!</definedName>
    <definedName name="OH_PR" localSheetId="4">#REF!</definedName>
    <definedName name="OH_PR" localSheetId="9">#REF!</definedName>
    <definedName name="OH_PR">#REF!</definedName>
    <definedName name="OHA" localSheetId="4">#REF!</definedName>
    <definedName name="OHA" localSheetId="9">#REF!</definedName>
    <definedName name="OHA">#REF!</definedName>
    <definedName name="OHAM00" localSheetId="4">#REF!</definedName>
    <definedName name="OHAM00" localSheetId="9">#REF!</definedName>
    <definedName name="OHAM00">#REF!</definedName>
    <definedName name="OHAM01" localSheetId="4">#REF!</definedName>
    <definedName name="OHAM01" localSheetId="9">#REF!</definedName>
    <definedName name="OHAM01">#REF!</definedName>
    <definedName name="ohamfiscal" localSheetId="4">#REF!</definedName>
    <definedName name="ohamfiscal" localSheetId="9">#REF!</definedName>
    <definedName name="ohamfiscal">#REF!</definedName>
    <definedName name="oiu" hidden="1">{#N/A,#N/A,FALSE,"Aging Summary";#N/A,#N/A,FALSE,"Ratio Analysis";#N/A,#N/A,FALSE,"Test 120 Day Accts";#N/A,#N/A,FALSE,"Tickmarks"}</definedName>
    <definedName name="ok" localSheetId="0">#REF!</definedName>
    <definedName name="ok" localSheetId="4">#REF!</definedName>
    <definedName name="ok" localSheetId="9">#REF!</definedName>
    <definedName name="ok">#REF!</definedName>
    <definedName name="oliverecon">#REF!</definedName>
    <definedName name="OM_AR" localSheetId="0">#REF!,#REF!,#REF!,#REF!,#REF!,#REF!,#REF!,#REF!</definedName>
    <definedName name="OM_AR" localSheetId="4">#REF!,#REF!,#REF!,#REF!,#REF!,#REF!,#REF!,#REF!</definedName>
    <definedName name="OM_AR" localSheetId="9">#REF!,#REF!,#REF!,#REF!,#REF!,#REF!,#REF!,#REF!</definedName>
    <definedName name="OM_AR">#REF!,#REF!,#REF!,#REF!,#REF!,#REF!,#REF!,#REF!</definedName>
    <definedName name="OMI" localSheetId="0">#REF!</definedName>
    <definedName name="OMI" localSheetId="4">#REF!</definedName>
    <definedName name="OMI" localSheetId="9">#REF!</definedName>
    <definedName name="OMI">#REF!</definedName>
    <definedName name="ONE">#REF!</definedName>
    <definedName name="op" hidden="1">{#N/A,#N/A,FALSE,"Aging Summary";#N/A,#N/A,FALSE,"Ratio Analysis";#N/A,#N/A,FALSE,"Test 120 Day Accts";#N/A,#N/A,FALSE,"Tickmarks"}</definedName>
    <definedName name="OPEBSW">#REF!</definedName>
    <definedName name="ORCOM" localSheetId="4">#REF!</definedName>
    <definedName name="ORCOM" localSheetId="9">#REF!</definedName>
    <definedName name="ORCOM">#REF!</definedName>
    <definedName name="OVER">#REF!</definedName>
    <definedName name="Overage">#REF!</definedName>
    <definedName name="Overage_Report">#REF!</definedName>
    <definedName name="OverEarn_Amount" localSheetId="4">#REF!</definedName>
    <definedName name="OverEarn_Amount" localSheetId="9">#REF!</definedName>
    <definedName name="OverEarn_Amount">#REF!</definedName>
    <definedName name="OverEarn_Switch" localSheetId="4">#REF!</definedName>
    <definedName name="OverEarn_Switch" localSheetId="9">#REF!</definedName>
    <definedName name="OverEarn_Switch">#REF!</definedName>
    <definedName name="OverEarnCap_Switch" localSheetId="4">#REF!</definedName>
    <definedName name="OverEarnCap_Switch" localSheetId="9">#REF!</definedName>
    <definedName name="OverEarnCap_Switch">#REF!</definedName>
    <definedName name="p" hidden="1">{#N/A,#N/A,FALSE,"Aging Summary";#N/A,#N/A,FALSE,"Ratio Analysis";#N/A,#N/A,FALSE,"Test 120 Day Accts";#N/A,#N/A,FALSE,"Tickmarks"}</definedName>
    <definedName name="PA" localSheetId="0">#REF!</definedName>
    <definedName name="PA" localSheetId="4">#REF!</definedName>
    <definedName name="PA" localSheetId="9">#REF!</definedName>
    <definedName name="PA">#REF!</definedName>
    <definedName name="PAAM00" localSheetId="4">#REF!</definedName>
    <definedName name="PAAM00" localSheetId="9">#REF!</definedName>
    <definedName name="PAAM00">#REF!</definedName>
    <definedName name="PAAM01" localSheetId="4">#REF!</definedName>
    <definedName name="PAAM01" localSheetId="9">#REF!</definedName>
    <definedName name="PAAM01">#REF!</definedName>
    <definedName name="paamfiscal" localSheetId="4">#REF!</definedName>
    <definedName name="paamfiscal" localSheetId="9">#REF!</definedName>
    <definedName name="paamfiscal">#REF!</definedName>
    <definedName name="PAGE1" localSheetId="0">#REF!</definedName>
    <definedName name="PAGE1" localSheetId="8">[35]MRTBASIS!#REF!</definedName>
    <definedName name="PAGE1" localSheetId="4">#REF!</definedName>
    <definedName name="PAGE1" localSheetId="9">#REF!</definedName>
    <definedName name="PAGE1">#REF!</definedName>
    <definedName name="Page2" localSheetId="8">#REF!</definedName>
    <definedName name="PAGE2" localSheetId="4">#REF!</definedName>
    <definedName name="PAGE2" localSheetId="9">#REF!</definedName>
    <definedName name="PAGE2">#REF!</definedName>
    <definedName name="page4">#REF!</definedName>
    <definedName name="page5">#REF!</definedName>
    <definedName name="pain" localSheetId="4">#REF!</definedName>
    <definedName name="pain" localSheetId="9">#REF!</definedName>
    <definedName name="pain">#REF!</definedName>
    <definedName name="Pal_Workbook_GUID" hidden="1">"IXEICGU4L5XA3STIK9455AYZ"</definedName>
    <definedName name="PARTI">#REF!</definedName>
    <definedName name="PARTII">#REF!</definedName>
    <definedName name="PARTIII">#REF!</definedName>
    <definedName name="paul" hidden="1">#REF!</definedName>
    <definedName name="PayableFPC">#REF!</definedName>
    <definedName name="PayablePCH">#REF!</definedName>
    <definedName name="PayablePEC">#REF!</definedName>
    <definedName name="PayablePwr">#REF!</definedName>
    <definedName name="Payment_Date">DATE(YEAR(Loan_Start),MONTH(Loan_Start)+Payment_Number,DAY(Loan_Start))</definedName>
    <definedName name="Payments">[76]Payments!$A$1:$R$33</definedName>
    <definedName name="pb" localSheetId="0" hidden="1">{#N/A,#N/A,FALSE,"04 Target Calc.";#N/A,#N/A,FALSE,"03 Projection Calc"}</definedName>
    <definedName name="pb" localSheetId="5" hidden="1">{#N/A,#N/A,FALSE,"04 Target Calc.";#N/A,#N/A,FALSE,"03 Projection Calc"}</definedName>
    <definedName name="pb" localSheetId="6" hidden="1">{#N/A,#N/A,FALSE,"04 Target Calc.";#N/A,#N/A,FALSE,"03 Projection Calc"}</definedName>
    <definedName name="pb" localSheetId="9" hidden="1">{#N/A,#N/A,FALSE,"04 Target Calc.";#N/A,#N/A,FALSE,"03 Projection Calc"}</definedName>
    <definedName name="pb" hidden="1">{#N/A,#N/A,FALSE,"04 Target Calc.";#N/A,#N/A,FALSE,"03 Projection Calc"}</definedName>
    <definedName name="PCALOC" localSheetId="0">#REF!</definedName>
    <definedName name="PCALOC" localSheetId="4">#REF!</definedName>
    <definedName name="PCALOC" localSheetId="9">#REF!</definedName>
    <definedName name="PCALOC">#REF!</definedName>
    <definedName name="PEK" localSheetId="4">#REF!</definedName>
    <definedName name="PEK" localSheetId="9">#REF!</definedName>
    <definedName name="PEK">#REF!</definedName>
    <definedName name="PensionLia">#REF!</definedName>
    <definedName name="PENSIONS_PSP">#REF!</definedName>
    <definedName name="PEO" localSheetId="4">#REF!</definedName>
    <definedName name="PEO" localSheetId="9">#REF!</definedName>
    <definedName name="PEO">#REF!</definedName>
    <definedName name="PERIOD">[33]EX_MACROS!$B$11</definedName>
    <definedName name="PERIOD_END">'[38]AWW Consolidated'!$D$4</definedName>
    <definedName name="pesc1" hidden="1">{#N/A,#N/A,FALSE,"Aging Summary";#N/A,#N/A,FALSE,"Ratio Analysis";#N/A,#N/A,FALSE,"Test 120 Day Accts";#N/A,#N/A,FALSE,"Tickmarks"}</definedName>
    <definedName name="PG" localSheetId="0">#REF!</definedName>
    <definedName name="PG" localSheetId="4">#REF!</definedName>
    <definedName name="PG" localSheetId="9">#REF!</definedName>
    <definedName name="PG">#REF!</definedName>
    <definedName name="PG1_2" localSheetId="4">#REF!</definedName>
    <definedName name="PG1_2" localSheetId="9">#REF!</definedName>
    <definedName name="PG1_2">#REF!</definedName>
    <definedName name="PIIIVDC">#REF!</definedName>
    <definedName name="pj" localSheetId="4">#REF!</definedName>
    <definedName name="pj" localSheetId="9">#REF!</definedName>
    <definedName name="pj">#REF!</definedName>
    <definedName name="po" hidden="1">{#N/A,#N/A,FALSE,"Aging Summary";#N/A,#N/A,FALSE,"Ratio Analysis";#N/A,#N/A,FALSE,"Test 120 Day Accts";#N/A,#N/A,FALSE,"Tickmarks"}</definedName>
    <definedName name="POD_FUNC">#REF!</definedName>
    <definedName name="poil" localSheetId="4">#REF!</definedName>
    <definedName name="poil" localSheetId="9">#REF!</definedName>
    <definedName name="poil">#REF!</definedName>
    <definedName name="poll" localSheetId="4">#REF!</definedName>
    <definedName name="poll" localSheetId="9">#REF!</definedName>
    <definedName name="poll">#REF!</definedName>
    <definedName name="PONE">#REF!</definedName>
    <definedName name="pop" localSheetId="4">#REF!</definedName>
    <definedName name="pop" localSheetId="9">#REF!</definedName>
    <definedName name="pop">#REF!</definedName>
    <definedName name="PostRetire">#REF!</definedName>
    <definedName name="ppdroyal">#REF!</definedName>
    <definedName name="ppp" localSheetId="0">#REF!</definedName>
    <definedName name="ppp" localSheetId="8" hidden="1">{#N/A,#N/A,FALSE,"Aging Summary";#N/A,#N/A,FALSE,"Ratio Analysis";#N/A,#N/A,FALSE,"Test 120 Day Accts";#N/A,#N/A,FALSE,"Tickmarks"}</definedName>
    <definedName name="ppp" localSheetId="4">#REF!</definedName>
    <definedName name="ppp" localSheetId="9">#REF!</definedName>
    <definedName name="ppp">#REF!</definedName>
    <definedName name="PREFLL">#REF!</definedName>
    <definedName name="PREFPP">#REF!</definedName>
    <definedName name="PrefShSub">#REF!</definedName>
    <definedName name="PREPARED_BY">'[38]AWW Consolidated'!$J$3</definedName>
    <definedName name="PREPARED_DATE">'[38]AWW Consolidated'!$J$4</definedName>
    <definedName name="PREPAYMENTS">#REF!</definedName>
    <definedName name="Pretax_Equity">'[54]Input '!$H$7</definedName>
    <definedName name="PreTax_Return">'[54]Input '!$H$8</definedName>
    <definedName name="Print">[77]TotCorpFin!$D$1:$G$158</definedName>
    <definedName name="_xlnm.Print_Area" localSheetId="7">'Hist. Cap. Str'!$A$1:$J$49</definedName>
    <definedName name="_xlnm.Print_Area" localSheetId="1">'MPG-2 (ROR)'!$A$1:$G$33</definedName>
    <definedName name="_xlnm.Print_Area" localSheetId="8">'MPG-22 (CoD)'!$A$1:$F$77</definedName>
    <definedName name="_xlnm.Print_Area" localSheetId="2">'MPG-3 (Impact)'!$A$1:$H$58</definedName>
    <definedName name="_xlnm.Print_Area" localSheetId="3">'MPG-38.1 (Metrics)'!$A$1:$I$47</definedName>
    <definedName name="_xlnm.Print_Area" localSheetId="4">'MPG-38.2 (Pre-Tax ROR)'!$A$1:$I$34</definedName>
    <definedName name="_xlnm.Print_Area" localSheetId="5">'MPG-38.3 (Adj. Debt)'!$A$1:$E$25</definedName>
    <definedName name="_xlnm.Print_Area">'[4]# shares Calc'!$B$10:$H$80</definedName>
    <definedName name="Print_Area_MI">#REF!</definedName>
    <definedName name="Print_Area_Reset">OFFSET(Full_Print,0,0,Last_Row)</definedName>
    <definedName name="_xlnm.Print_Titles" localSheetId="13">'S&amp;P - BS'!$1:$3</definedName>
    <definedName name="_xlnm.Print_Titles" localSheetId="15">'S&amp;P - Cap. Structure'!$1:$3</definedName>
    <definedName name="_xlnm.Print_Titles" localSheetId="14">'S&amp;P - CF'!$1:$3</definedName>
    <definedName name="_xlnm.Print_Titles" localSheetId="12">'S&amp;P - IS'!$1:$3</definedName>
    <definedName name="_xlnm.Print_Titles" localSheetId="11">'S&amp;P - Ratios'!$1:$3</definedName>
    <definedName name="_xlnm.Print_Titles">#N/A</definedName>
    <definedName name="Print_Titles_MI">#REF!</definedName>
    <definedName name="PRINT2000" localSheetId="0">#REF!</definedName>
    <definedName name="PRINT2000" localSheetId="4">#REF!</definedName>
    <definedName name="PRINT2000" localSheetId="9">#REF!</definedName>
    <definedName name="PRINT2000">#REF!</definedName>
    <definedName name="PRINT2001" localSheetId="4">#REF!</definedName>
    <definedName name="PRINT2001" localSheetId="9">#REF!</definedName>
    <definedName name="PRINT2001">#REF!</definedName>
    <definedName name="Prior_Flow_Through">[78]Permanents!#REF!</definedName>
    <definedName name="PRIORMOACTUAL">#REF!</definedName>
    <definedName name="PRIORMOBUDGET">#REF!</definedName>
    <definedName name="PRIORYRACCURMO">#REF!</definedName>
    <definedName name="Prob">'[79]DS2-Trial Balance Import'!$1:$1048576</definedName>
    <definedName name="ProfSrvs">#REF!</definedName>
    <definedName name="PROPERTY_TAXES">#REF!</definedName>
    <definedName name="PSCA___C_EXPTAX">#REF!</definedName>
    <definedName name="PSCA___C_PAYTAX">#REF!</definedName>
    <definedName name="PSCSI__C_EXPTAX">#REF!</definedName>
    <definedName name="PSCSI__C_PAYTAX">#REF!</definedName>
    <definedName name="PSDCI__C_EXPTAX">#REF!</definedName>
    <definedName name="PSDCI__C_PAYTAX">#REF!</definedName>
    <definedName name="PSDLT__C_EXPTAX">#REF!</definedName>
    <definedName name="PSDLT__C_PAYTAX">#REF!</definedName>
    <definedName name="PSDLT__D_EXPTAX">#REF!</definedName>
    <definedName name="PSDLT__D_PAYTAX">#REF!</definedName>
    <definedName name="PSDMM__C_EXPTAX">#REF!</definedName>
    <definedName name="PSDMM__C_PAYTAX">#REF!</definedName>
    <definedName name="PSDMO__C_EXPTAX">#REF!</definedName>
    <definedName name="PSDMO__C_PAYTAX">#REF!</definedName>
    <definedName name="PSDPL__C_EXPTAX">#REF!</definedName>
    <definedName name="PSDPL__C_PAYTAX">#REF!</definedName>
    <definedName name="PSDPL__D_EXPTAX">#REF!</definedName>
    <definedName name="PSDPL__D_PAYTAX">#REF!</definedName>
    <definedName name="PSDSAL_C_EXPTAX">#REF!</definedName>
    <definedName name="PSDSAL_C_PAYTAX">#REF!</definedName>
    <definedName name="PSDSD__C_EXPTAX">#REF!</definedName>
    <definedName name="PSDSD__C_PAYTAX">#REF!</definedName>
    <definedName name="PSDSD__D_EXPTAX">#REF!</definedName>
    <definedName name="PSDSD__D_PAYTAX">#REF!</definedName>
    <definedName name="PSDSDS_C_EXPTAX">#REF!</definedName>
    <definedName name="PSDSDS_C_PAYTAX">#REF!</definedName>
    <definedName name="PSDSL__C_EXPTAX">#REF!</definedName>
    <definedName name="PSDSL__C_PAYTAX">#REF!</definedName>
    <definedName name="PSDSL__D_EXPTAX">#REF!</definedName>
    <definedName name="PSDSL__D_PAYTAX">#REF!</definedName>
    <definedName name="PSDSOL_C_EXPTAX">#REF!</definedName>
    <definedName name="PSDSOL_C_PAYTAX">#REF!</definedName>
    <definedName name="PSDSSL_C_EXPTAX">#REF!</definedName>
    <definedName name="PSDSSL_C_PAYTAX">#REF!</definedName>
    <definedName name="PSDSVC_C_EXPTAX">#REF!</definedName>
    <definedName name="PSDSVC_C_PAYTAX">#REF!</definedName>
    <definedName name="PSPCT__D_EXPTAX">#REF!</definedName>
    <definedName name="PSPCT__D_PAYTAX">#REF!</definedName>
    <definedName name="PSPF___E_EXPTAX">#REF!</definedName>
    <definedName name="PSPF___E_PAYTAX">#REF!</definedName>
    <definedName name="PSPFO__E_EXPTAX">#REF!</definedName>
    <definedName name="PSPFO__E_PAYTAX">#REF!</definedName>
    <definedName name="PSPO___D_EXPTAX">#REF!</definedName>
    <definedName name="PSPO___D_PAYTAX">#REF!</definedName>
    <definedName name="PSPO___E_EXPTAX">#REF!</definedName>
    <definedName name="PSPO___E_PAYTAX">#REF!</definedName>
    <definedName name="PSPPIP_E_EXPTAX">#REF!</definedName>
    <definedName name="PSPPIP_E_PAYTAX">#REF!</definedName>
    <definedName name="PSPPLD_D_EXPTAX">#REF!</definedName>
    <definedName name="PSPPLD_D_PAYTAX">#REF!</definedName>
    <definedName name="PSPPLD_E_EXPTAX">#REF!</definedName>
    <definedName name="PSPPLD_E_PAYTAX">#REF!</definedName>
    <definedName name="PSPPRB_D_EXPTAX">#REF!</definedName>
    <definedName name="PSPPRB_D_PAYTAX">#REF!</definedName>
    <definedName name="PSPPRB_E_EXPTAX">#REF!</definedName>
    <definedName name="PSPPRB_E_PAYTAX">#REF!</definedName>
    <definedName name="PSPPSB_D_EXPTAX">#REF!</definedName>
    <definedName name="PSPPSB_D_PAYTAX">#REF!</definedName>
    <definedName name="PSPPSF_E_EXPTAX">#REF!</definedName>
    <definedName name="PSPPSF_E_PAYTAX">#REF!</definedName>
    <definedName name="PSPPSO_E_EXPTAX">#REF!</definedName>
    <definedName name="PSPPSO_E_PAYTAX">#REF!</definedName>
    <definedName name="PSPPSP_D_EXPTAX">#REF!</definedName>
    <definedName name="PSPPSP_D_PAYTAX">#REF!</definedName>
    <definedName name="PSPSUP_D_EXPTAX">#REF!</definedName>
    <definedName name="PSPSUP_D_PAYTAX">#REF!</definedName>
    <definedName name="PSSALE_C_EXPTAX">#REF!</definedName>
    <definedName name="PSSALE_C_PAYTAX">#REF!</definedName>
    <definedName name="PSTBO__D_EXPTAX">#REF!</definedName>
    <definedName name="PSTBO__D_PAYTAX">#REF!</definedName>
    <definedName name="PSTBT__D_EXPTAX">#REF!</definedName>
    <definedName name="PSTBT__D_PAYTAX">#REF!</definedName>
    <definedName name="PSTC___D_EXPTAX">#REF!</definedName>
    <definedName name="PSTC___D_PAYTAX">#REF!</definedName>
    <definedName name="PSTDU__D_EXPTAX">#REF!</definedName>
    <definedName name="PSTDU__D_PAYTAX">#REF!</definedName>
    <definedName name="PSTSUO_D_EXPTAX">#REF!</definedName>
    <definedName name="PSTSUO_D_PAYTAX">#REF!</definedName>
    <definedName name="PSTSUS_C_EXPTAX">#REF!</definedName>
    <definedName name="PSTSUS_C_PAYTAX">#REF!</definedName>
    <definedName name="PTHREE">#REF!</definedName>
    <definedName name="PTWO">#REF!</definedName>
    <definedName name="pub_UtilityFee">#REF!</definedName>
    <definedName name="pubUTILITYfee">[33]input!$I$41</definedName>
    <definedName name="pull" localSheetId="0">#REF!</definedName>
    <definedName name="pull" localSheetId="4">#REF!</definedName>
    <definedName name="pull" localSheetId="9">#REF!</definedName>
    <definedName name="pull">#REF!</definedName>
    <definedName name="QC" localSheetId="4">#REF!</definedName>
    <definedName name="QC" localSheetId="9">#REF!</definedName>
    <definedName name="QC">#REF!</definedName>
    <definedName name="QUERY" localSheetId="4">#REF!</definedName>
    <definedName name="QUERY" localSheetId="9">#REF!</definedName>
    <definedName name="QUERY">#REF!</definedName>
    <definedName name="Query1" localSheetId="4">#REF!</definedName>
    <definedName name="Query1" localSheetId="9">#REF!</definedName>
    <definedName name="Query1">#REF!</definedName>
    <definedName name="qw" hidden="1">{#N/A,#N/A,FALSE,"Aging Summary";#N/A,#N/A,FALSE,"Ratio Analysis";#N/A,#N/A,FALSE,"Test 120 Day Accts";#N/A,#N/A,FALSE,"Tickmarks"}</definedName>
    <definedName name="Rail1">#REF!</definedName>
    <definedName name="Rail2">#REF!</definedName>
    <definedName name="Rail3">#REF!</definedName>
    <definedName name="RANGE" localSheetId="4">#REF!</definedName>
    <definedName name="RANGE" localSheetId="9">#REF!</definedName>
    <definedName name="RANGE">#REF!</definedName>
    <definedName name="Range1">#NAME?</definedName>
    <definedName name="RateofReturn">[64]SCH_E1!$O$35</definedName>
    <definedName name="Ratetable">#REF!</definedName>
    <definedName name="Ratios" localSheetId="8">#REF!</definedName>
    <definedName name="ratios">'[80]WP II-C-2.8'!$A$10:$I$40</definedName>
    <definedName name="rc_Other_Rent">#REF!</definedName>
    <definedName name="rc_Partner_Rent">#REF!</definedName>
    <definedName name="rc_reconnect">#REF!</definedName>
    <definedName name="RECBOOK">#REF!</definedName>
    <definedName name="RECON">#REF!</definedName>
    <definedName name="Reconciliation">#REF!</definedName>
    <definedName name="_xlnm.Recorder" localSheetId="0">#REF!</definedName>
    <definedName name="_xlnm.Recorder" localSheetId="4">#REF!</definedName>
    <definedName name="_xlnm.Recorder" localSheetId="9">#REF!</definedName>
    <definedName name="_xlnm.Recorder">#REF!</definedName>
    <definedName name="Reg_Asset__YTD">#REF!</definedName>
    <definedName name="Reg_Asset_Amort">#REF!</definedName>
    <definedName name="Reg_Asset_CM">#REF!</definedName>
    <definedName name="Reg_Liab__YTD">#REF!</definedName>
    <definedName name="Reg_Liab_Amort">#REF!</definedName>
    <definedName name="Reg_Liab_CM">#REF!</definedName>
    <definedName name="REGION_1" localSheetId="4">#REF!</definedName>
    <definedName name="REGION_1" localSheetId="9">#REF!</definedName>
    <definedName name="REGION_1">#REF!</definedName>
    <definedName name="REGION_2" localSheetId="4">#REF!</definedName>
    <definedName name="REGION_2" localSheetId="9">#REF!</definedName>
    <definedName name="REGION_2">#REF!</definedName>
    <definedName name="REGULAR">#REF!</definedName>
    <definedName name="RENT_HOLIDAY_OFFICE_LEASE">#REF!</definedName>
    <definedName name="RentalIncome">#REF!</definedName>
    <definedName name="Report">'[81]Liquidity Limits'!$A$1:$W$59</definedName>
    <definedName name="request">#REF!</definedName>
    <definedName name="RESTRICTSTK">#REF!</definedName>
    <definedName name="ret" hidden="1">{#N/A,#N/A,FALSE,"Aging Summary";#N/A,#N/A,FALSE,"Ratio Analysis";#N/A,#N/A,FALSE,"Test 120 Day Accts";#N/A,#N/A,FALSE,"Tickmarks"}</definedName>
    <definedName name="Retail">#REF!</definedName>
    <definedName name="RETPVVAR">#REF!</definedName>
    <definedName name="RETURN">#REF!</definedName>
    <definedName name="Rev_Tax_Rate">'[54]Input '!$H$181</definedName>
    <definedName name="RIC" localSheetId="0">#REF!</definedName>
    <definedName name="RIC" localSheetId="4">#REF!</definedName>
    <definedName name="RIC" localSheetId="9">#REF!</definedName>
    <definedName name="RIC">#REF!</definedName>
    <definedName name="RICHMOND" localSheetId="4">#REF!</definedName>
    <definedName name="RICHMOND" localSheetId="9">#REF!</definedName>
    <definedName name="RICHMOND">#REF!</definedName>
    <definedName name="Rider">#REF!</definedName>
    <definedName name="RiskAfterRecalcMacro" hidden="1">""</definedName>
    <definedName name="RiskAfterSimMacro" hidden="1">""</definedName>
    <definedName name="RiskBeforeRecalcMacro" hidden="1">""</definedName>
    <definedName name="RiskBeforeSimMacro" hidden="1">""</definedName>
    <definedName name="RiskMultipleCPUSupportEnabled" hidden="1">TRUE</definedName>
    <definedName name="rngConstEntities">#REF!</definedName>
    <definedName name="rngCopyFormulasSource" hidden="1">'[82]CIN-14'!#REF!</definedName>
    <definedName name="rngData">#REF!</definedName>
    <definedName name="rngDates">#REF!</definedName>
    <definedName name="rngItems">#REF!</definedName>
    <definedName name="rngPlantEntities">#REF!</definedName>
    <definedName name="rngScaleFctr">#REF!</definedName>
    <definedName name="rngTypeEntities">#REF!</definedName>
    <definedName name="rngUnitNames">#REF!</definedName>
    <definedName name="rngUnitNum">#REF!</definedName>
    <definedName name="Rob_Nonqual">'[83]128 YTD Ledger'!#REF!</definedName>
    <definedName name="Rob07_Nonqual">'[83]128 YTD Ledger'!#REF!</definedName>
    <definedName name="ROUND">[64]LOGO!$D$11</definedName>
    <definedName name="rt" hidden="1">{#N/A,#N/A,FALSE,"Aging Summary";#N/A,#N/A,FALSE,"Ratio Analysis";#N/A,#N/A,FALSE,"Test 120 Day Accts";#N/A,#N/A,FALSE,"Tickmarks"}</definedName>
    <definedName name="RTO">#REF!</definedName>
    <definedName name="s__cat_temp">#REF!</definedName>
    <definedName name="sa" hidden="1">{#N/A,#N/A,FALSE,"Aging Summary";#N/A,#N/A,FALSE,"Ratio Analysis";#N/A,#N/A,FALSE,"Test 120 Day Accts";#N/A,#N/A,FALSE,"Tickmarks"}</definedName>
    <definedName name="saf" hidden="1">{#N/A,#N/A,FALSE,"Year";#N/A,#N/A,FALSE,"AC Fiscal Year";#N/A,#N/A,FALSE,"Hourly Rate By Activity";#N/A,#N/A,FALSE,"Hourly Rate By Custom Resource";#N/A,#N/A,FALSE,"Sensitivity Analysis";#N/A,#N/A,FALSE,"Overall Staffing Review"}</definedName>
    <definedName name="SalaryContinu">#REF!</definedName>
    <definedName name="SalaryLoad">#REF!</definedName>
    <definedName name="SALEXP_AG_C">#REF!</definedName>
    <definedName name="SALEXP_FUNCEX_C">#REF!</definedName>
    <definedName name="SALEXP_RVCRA_C">#REF!</definedName>
    <definedName name="SALEXP_RVCRD_C">#REF!</definedName>
    <definedName name="SALI00" localSheetId="0">#REF!</definedName>
    <definedName name="SALI00" localSheetId="4">#REF!</definedName>
    <definedName name="SALI00" localSheetId="9">#REF!</definedName>
    <definedName name="SALI00">#REF!</definedName>
    <definedName name="SALI01" localSheetId="4">#REF!</definedName>
    <definedName name="SALI01" localSheetId="9">#REF!</definedName>
    <definedName name="SALI01">#REF!</definedName>
    <definedName name="salisfiscal" localSheetId="4">#REF!</definedName>
    <definedName name="salisfiscal" localSheetId="9">#REF!</definedName>
    <definedName name="salisfiscal">#REF!</definedName>
    <definedName name="sanddunerecon">#REF!</definedName>
    <definedName name="SAPBEXrevision" hidden="1">18</definedName>
    <definedName name="SAPBEXsysID" hidden="1">"BWP"</definedName>
    <definedName name="SAPBEXwbID" hidden="1">"3PHPFV8FO7PRQRDHFGKHVVOKV"</definedName>
    <definedName name="Sc1PG2" localSheetId="0">#REF!</definedName>
    <definedName name="Sc1PG2" localSheetId="4">#REF!</definedName>
    <definedName name="Sc1PG2" localSheetId="9">#REF!</definedName>
    <definedName name="Sc1PG2">#REF!</definedName>
    <definedName name="Sch2Pg2" localSheetId="4">#REF!</definedName>
    <definedName name="Sch2Pg2" localSheetId="9">#REF!</definedName>
    <definedName name="Sch2Pg2">#REF!</definedName>
    <definedName name="Sch3Pg2" localSheetId="4">#REF!</definedName>
    <definedName name="Sch3Pg2" localSheetId="9">#REF!</definedName>
    <definedName name="Sch3Pg2">#REF!</definedName>
    <definedName name="Sch4_pg2" localSheetId="4">#REF!</definedName>
    <definedName name="Sch4_pg2" localSheetId="9">#REF!</definedName>
    <definedName name="Sch4_pg2">#REF!</definedName>
    <definedName name="Sch4_pg3" localSheetId="4">#REF!</definedName>
    <definedName name="Sch4_pg3" localSheetId="9">#REF!</definedName>
    <definedName name="Sch4_pg3">#REF!</definedName>
    <definedName name="Sch4_pg4" localSheetId="4">#REF!</definedName>
    <definedName name="Sch4_pg4" localSheetId="9">#REF!</definedName>
    <definedName name="Sch4_pg4">#REF!</definedName>
    <definedName name="Sch4_pg5" localSheetId="4">#REF!</definedName>
    <definedName name="Sch4_pg5" localSheetId="9">#REF!</definedName>
    <definedName name="Sch4_pg5">#REF!</definedName>
    <definedName name="Sch4_pg6" localSheetId="4">#REF!</definedName>
    <definedName name="Sch4_pg6" localSheetId="9">#REF!</definedName>
    <definedName name="Sch4_pg6">#REF!</definedName>
    <definedName name="Sch6_pg2" localSheetId="4">#REF!</definedName>
    <definedName name="Sch6_pg2" localSheetId="9">#REF!</definedName>
    <definedName name="Sch6_pg2">#REF!</definedName>
    <definedName name="Sch6_pg3" localSheetId="4">#REF!</definedName>
    <definedName name="Sch6_pg3" localSheetId="9">#REF!</definedName>
    <definedName name="Sch6_pg3">#REF!</definedName>
    <definedName name="Sch6_pg4" localSheetId="4">#REF!</definedName>
    <definedName name="Sch6_pg4" localSheetId="9">#REF!</definedName>
    <definedName name="Sch6_pg4">#REF!</definedName>
    <definedName name="Sch7_pg2" localSheetId="4">#REF!</definedName>
    <definedName name="Sch7_pg2" localSheetId="9">#REF!</definedName>
    <definedName name="Sch7_pg2">#REF!</definedName>
    <definedName name="Sch7_pg3" localSheetId="4">#REF!</definedName>
    <definedName name="Sch7_pg3" localSheetId="9">#REF!</definedName>
    <definedName name="Sch7_pg3">#REF!</definedName>
    <definedName name="sch8pg1" localSheetId="4">#REF!</definedName>
    <definedName name="sch8pg1" localSheetId="9">#REF!</definedName>
    <definedName name="sch8pg1">#REF!</definedName>
    <definedName name="sch8pg2" localSheetId="4">#REF!</definedName>
    <definedName name="sch8pg2" localSheetId="9">#REF!</definedName>
    <definedName name="sch8pg2">#REF!</definedName>
    <definedName name="schedule" localSheetId="4">#REF!</definedName>
    <definedName name="schedule" localSheetId="9">#REF!</definedName>
    <definedName name="schedule">#REF!</definedName>
    <definedName name="sdfg" hidden="1">{#N/A,#N/A,TRUE,"CIN-11";#N/A,#N/A,TRUE,"CIN-13";#N/A,#N/A,TRUE,"CIN-14";#N/A,#N/A,TRUE,"CIN-16";#N/A,#N/A,TRUE,"CIN-17";#N/A,#N/A,TRUE,"CIN-18";#N/A,#N/A,TRUE,"CIN Earnings To Fixed Charges";#N/A,#N/A,TRUE,"CIN Financial Ratios";#N/A,#N/A,TRUE,"CIN-IS";#N/A,#N/A,TRUE,"CIN-BS";#N/A,#N/A,TRUE,"CIN-CS";#N/A,#N/A,TRUE,"Invest In Unconsol Subs"}</definedName>
    <definedName name="SE_ENGIN" localSheetId="0">#REF!</definedName>
    <definedName name="SE_ENGIN" localSheetId="4">#REF!</definedName>
    <definedName name="SE_ENGIN" localSheetId="9">#REF!</definedName>
    <definedName name="SE_ENGIN">#REF!</definedName>
    <definedName name="SE_OH" localSheetId="4">#REF!</definedName>
    <definedName name="SE_OH" localSheetId="9">#REF!</definedName>
    <definedName name="SE_OH">#REF!</definedName>
    <definedName name="SE_OM" localSheetId="4">#REF!</definedName>
    <definedName name="SE_OM" localSheetId="9">#REF!</definedName>
    <definedName name="SE_OM">#REF!</definedName>
    <definedName name="SE_OTHER" localSheetId="4">#REF!</definedName>
    <definedName name="SE_OTHER" localSheetId="9">#REF!</definedName>
    <definedName name="SE_OTHER">#REF!</definedName>
    <definedName name="SE_RESID" localSheetId="4">#REF!</definedName>
    <definedName name="SE_RESID" localSheetId="9">#REF!</definedName>
    <definedName name="SE_RESID">#REF!</definedName>
    <definedName name="SE_UNDER" localSheetId="4">#REF!</definedName>
    <definedName name="SE_UNDER" localSheetId="9">#REF!</definedName>
    <definedName name="SE_UNDER">#REF!</definedName>
    <definedName name="Sebring">#REF!</definedName>
    <definedName name="SebringRider">#REF!</definedName>
    <definedName name="SebringT">#REF!</definedName>
    <definedName name="SECT1" localSheetId="4">#REF!</definedName>
    <definedName name="SECT1" localSheetId="9">#REF!</definedName>
    <definedName name="SECT1">#REF!</definedName>
    <definedName name="Sect162m">#REF!</definedName>
    <definedName name="SECT2" localSheetId="4">#REF!</definedName>
    <definedName name="SECT2" localSheetId="9">#REF!</definedName>
    <definedName name="SECT2">#REF!</definedName>
    <definedName name="SECT3" localSheetId="4">#REF!</definedName>
    <definedName name="SECT3" localSheetId="9">#REF!</definedName>
    <definedName name="SECT3">#REF!</definedName>
    <definedName name="SELF_INS">#REF!</definedName>
    <definedName name="sencount" hidden="1">1</definedName>
    <definedName name="Sept">#REF!</definedName>
    <definedName name="SeptFwd1">#REF!</definedName>
    <definedName name="SeptFwd2">#REF!</definedName>
    <definedName name="SeptFwd3">#REF!</definedName>
    <definedName name="SERP">#REF!</definedName>
    <definedName name="SERPNormal">#REF!</definedName>
    <definedName name="Service" localSheetId="0">#REF!</definedName>
    <definedName name="Service" localSheetId="4">#REF!</definedName>
    <definedName name="Service" localSheetId="9">#REF!</definedName>
    <definedName name="Service">#REF!</definedName>
    <definedName name="ServiceCharge">#REF!</definedName>
    <definedName name="SEVEN">#REF!</definedName>
    <definedName name="SEY" localSheetId="4">#REF!</definedName>
    <definedName name="SEY" localSheetId="9">#REF!</definedName>
    <definedName name="SEY">#REF!</definedName>
    <definedName name="ShortTermRate">'[72]Input Sheet'!$M$5</definedName>
    <definedName name="showme" localSheetId="0">#REF!</definedName>
    <definedName name="showme" localSheetId="4">#REF!</definedName>
    <definedName name="showme" localSheetId="9">#REF!</definedName>
    <definedName name="showme">#REF!</definedName>
    <definedName name="sit_fit_rate">'[84]Input - BKs'!#REF!</definedName>
    <definedName name="sit_m_1">#REF!</definedName>
    <definedName name="sit_request">#REF!</definedName>
    <definedName name="SIX">#REF!</definedName>
    <definedName name="SizingColumn" localSheetId="0">[85]BS!#REF!</definedName>
    <definedName name="SizingColumn" localSheetId="4">[85]BS!#REF!</definedName>
    <definedName name="SizingColumn" localSheetId="9">[85]BS!#REF!</definedName>
    <definedName name="SizingColumn">[85]BS!#REF!</definedName>
    <definedName name="SLCW00" localSheetId="0">#REF!</definedName>
    <definedName name="SLCW00" localSheetId="4">#REF!</definedName>
    <definedName name="SLCW00" localSheetId="9">#REF!</definedName>
    <definedName name="SLCW00">#REF!</definedName>
    <definedName name="SLCW01" localSheetId="4">#REF!</definedName>
    <definedName name="SLCW01" localSheetId="9">#REF!</definedName>
    <definedName name="SLCW01">#REF!</definedName>
    <definedName name="slcwfiscal" localSheetId="4">#REF!</definedName>
    <definedName name="slcwfiscal" localSheetId="9">#REF!</definedName>
    <definedName name="slcwfiscal">#REF!</definedName>
    <definedName name="SOUTHEAST" localSheetId="4">#REF!</definedName>
    <definedName name="SOUTHEAST" localSheetId="9">#REF!</definedName>
    <definedName name="SOUTHEAST">#REF!</definedName>
    <definedName name="SPECIALS" localSheetId="4">#REF!</definedName>
    <definedName name="SPECIALS" localSheetId="9">#REF!</definedName>
    <definedName name="SPECIALS">#REF!</definedName>
    <definedName name="split">#REF!</definedName>
    <definedName name="spoc" hidden="1">{"Page 1",#N/A,FALSE,"Sheet1";"Page 2",#N/A,FALSE,"Sheet1"}</definedName>
    <definedName name="Spouse">#REF!</definedName>
    <definedName name="SRP" localSheetId="4">#REF!</definedName>
    <definedName name="SRP" localSheetId="9">#REF!</definedName>
    <definedName name="SRP">#REF!</definedName>
    <definedName name="staffing2" hidden="1">{#N/A,#N/A,FALSE,"Assessment";#N/A,#N/A,FALSE,"Staffing";#N/A,#N/A,FALSE,"Hires";#N/A,#N/A,FALSE,"Assumptions"}</definedName>
    <definedName name="Staffing3" hidden="1">{#N/A,#N/A,FALSE,"Assessment";#N/A,#N/A,FALSE,"Staffing";#N/A,#N/A,FALSE,"Hires";#N/A,#N/A,FALSE,"Assumptions"}</definedName>
    <definedName name="STATE">'[3]EFC FL'!#REF!</definedName>
    <definedName name="state_request">#REF!</definedName>
    <definedName name="STJ" localSheetId="4">#REF!</definedName>
    <definedName name="STJ" localSheetId="9">#REF!</definedName>
    <definedName name="STJ">#REF!</definedName>
    <definedName name="STOCKHOLDERS_EQUITY">#REF!</definedName>
    <definedName name="StockOpt">#REF!</definedName>
    <definedName name="StormRes">#REF!</definedName>
    <definedName name="StPayFPC">#REF!</definedName>
    <definedName name="StPayPCH">#REF!</definedName>
    <definedName name="StPayPEC">#REF!</definedName>
    <definedName name="StPayPwr">#REF!</definedName>
    <definedName name="stratfordrecon">#REF!</definedName>
    <definedName name="STS">#REF!</definedName>
    <definedName name="Stuff" localSheetId="4">#REF!</definedName>
    <definedName name="Stuff" localSheetId="9">#REF!</definedName>
    <definedName name="Stuff">#REF!</definedName>
    <definedName name="SUM">#REF!</definedName>
    <definedName name="Summary" localSheetId="0">'[86]Casualty Data'!#REF!</definedName>
    <definedName name="SUMMARY" localSheetId="8">#REF!</definedName>
    <definedName name="Summary" localSheetId="4">'[86]Casualty Data'!#REF!</definedName>
    <definedName name="Summary" localSheetId="9">'[86]Casualty Data'!#REF!</definedName>
    <definedName name="Summary">'[86]Casualty Data'!#REF!</definedName>
    <definedName name="SummInc">#REF!</definedName>
    <definedName name="Sumter">#REF!</definedName>
    <definedName name="Suppressor">#REF!</definedName>
    <definedName name="SW_ENGIN" localSheetId="0">#REF!</definedName>
    <definedName name="SW_ENGIN" localSheetId="4">#REF!</definedName>
    <definedName name="SW_ENGIN" localSheetId="9">#REF!</definedName>
    <definedName name="SW_ENGIN">#REF!</definedName>
    <definedName name="SW_OH" localSheetId="4">#REF!</definedName>
    <definedName name="SW_OH" localSheetId="9">#REF!</definedName>
    <definedName name="SW_OH">#REF!</definedName>
    <definedName name="SW_OM" localSheetId="4">#REF!</definedName>
    <definedName name="SW_OM" localSheetId="9">#REF!</definedName>
    <definedName name="SW_OM">#REF!</definedName>
    <definedName name="SW_OTHER" localSheetId="4">#REF!</definedName>
    <definedName name="SW_OTHER" localSheetId="9">#REF!</definedName>
    <definedName name="SW_OTHER">#REF!</definedName>
    <definedName name="SW_RESID" localSheetId="4">#REF!</definedName>
    <definedName name="SW_RESID" localSheetId="9">#REF!</definedName>
    <definedName name="SW_RESID">#REF!</definedName>
    <definedName name="SW_UNDER" localSheetId="4">#REF!</definedName>
    <definedName name="SW_UNDER" localSheetId="9">#REF!</definedName>
    <definedName name="SW_UNDER">#REF!</definedName>
    <definedName name="Swaptable">[87]Swapped!$R$3:$S$23</definedName>
    <definedName name="sysExpenseLoad">[49]IO!$C$13</definedName>
    <definedName name="sysPlanCode">[88]IO!$K$2</definedName>
    <definedName name="System_Losses">'[54]Input '!#REF!</definedName>
    <definedName name="sysValDate">[89]IO!$C$3</definedName>
    <definedName name="T" localSheetId="0">#REF!</definedName>
    <definedName name="T" localSheetId="4">#REF!</definedName>
    <definedName name="T" localSheetId="9">#REF!</definedName>
    <definedName name="T">#REF!</definedName>
    <definedName name="t_revcr_Herec">#REF!</definedName>
    <definedName name="t_revcr_tlf_com">#REF!</definedName>
    <definedName name="table" localSheetId="8">#REF!</definedName>
    <definedName name="TABLE" localSheetId="4">#REF!</definedName>
    <definedName name="TABLE" localSheetId="9">#REF!</definedName>
    <definedName name="TABLE">#REF!</definedName>
    <definedName name="Tax_Rate">'[54]Input '!$E$10</definedName>
    <definedName name="tax_rates">#REF!</definedName>
    <definedName name="Tax_Year">'[1]M-1 Accrue NC Inc Tax Pay'!$A$2</definedName>
    <definedName name="TaxDef">#REF!</definedName>
    <definedName name="TAXDEP">#REF!</definedName>
    <definedName name="TAXINC">#REF!</definedName>
    <definedName name="TaxRate">'[72]Input Sheet'!$M$4</definedName>
    <definedName name="TAXSALV">#REF!</definedName>
    <definedName name="TAXTABLE">'[90]INPUT TABLE'!$F$20:$K$364</definedName>
    <definedName name="TaxYear">'[36]Drop down menus'!$A$33:$A$42</definedName>
    <definedName name="TB">'[91]TB - CM TB'!$A:$IV</definedName>
    <definedName name="TBAL">'[92]P2-Pre-Tax Trial Balance'!$1:$1048576</definedName>
    <definedName name="tbal2">'[93]P2-Trial Balance'!$1:$1048576</definedName>
    <definedName name="TDS">#REF!</definedName>
    <definedName name="Temp_2" hidden="1">{#N/A,#N/A,FALSE,"Assessment";#N/A,#N/A,FALSE,"Staffing";#N/A,#N/A,FALSE,"Hires";#N/A,#N/A,FALSE,"Assumptions"}</definedName>
    <definedName name="Temp_3" hidden="1">{#N/A,#N/A,FALSE,"Assessment";#N/A,#N/A,FALSE,"Staffing";#N/A,#N/A,FALSE,"Hires";#N/A,#N/A,FALSE,"Assumptions"}</definedName>
    <definedName name="TEN">#REF!</definedName>
    <definedName name="test" localSheetId="0"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test" localSheetId="5"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test" localSheetId="6"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test" localSheetId="9"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test"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test_period_EX">[33]EX_MACROS!$C$18</definedName>
    <definedName name="TEST0" localSheetId="0">#REF!</definedName>
    <definedName name="TEST0" localSheetId="4">#REF!</definedName>
    <definedName name="TEST0" localSheetId="9">#REF!</definedName>
    <definedName name="TEST0">#REF!</definedName>
    <definedName name="TEST1" localSheetId="0">#REF!</definedName>
    <definedName name="test1" localSheetId="8" hidden="1">{"Page 1",#N/A,FALSE,"Sheet1";"Page 2",#N/A,FALSE,"Sheet1"}</definedName>
    <definedName name="TEST1" localSheetId="4">#REF!</definedName>
    <definedName name="TEST1" localSheetId="9">#REF!</definedName>
    <definedName name="TEST1">#REF!</definedName>
    <definedName name="TEST2" localSheetId="0">#REF!</definedName>
    <definedName name="test2" localSheetId="8" hidden="1">{"Page 1",#N/A,FALSE,"Sheet1";"Page 2",#N/A,FALSE,"Sheet1"}</definedName>
    <definedName name="TEST2" localSheetId="4">#REF!</definedName>
    <definedName name="TEST2" localSheetId="9">#REF!</definedName>
    <definedName name="TEST2">#REF!</definedName>
    <definedName name="TEST3" localSheetId="4">#REF!</definedName>
    <definedName name="TEST3" localSheetId="9">#REF!</definedName>
    <definedName name="TEST3">#REF!</definedName>
    <definedName name="TEST4" localSheetId="4">#REF!</definedName>
    <definedName name="TEST4" localSheetId="9">#REF!</definedName>
    <definedName name="TEST4">#REF!</definedName>
    <definedName name="TESTHKEY" localSheetId="4">#REF!</definedName>
    <definedName name="TESTHKEY" localSheetId="9">#REF!</definedName>
    <definedName name="TESTHKEY">#REF!</definedName>
    <definedName name="TESTKEYS" localSheetId="4">#REF!</definedName>
    <definedName name="TESTKEYS" localSheetId="9">#REF!</definedName>
    <definedName name="TESTKEYS">#REF!</definedName>
    <definedName name="TESTVKEY" localSheetId="4">#REF!</definedName>
    <definedName name="TESTVKEY" localSheetId="9">#REF!</definedName>
    <definedName name="TESTVKEY">#REF!</definedName>
    <definedName name="THIRTEEN">#REF!</definedName>
    <definedName name="Thorig" localSheetId="4">#REF!</definedName>
    <definedName name="Thorig" localSheetId="9">#REF!</definedName>
    <definedName name="Thorig">#REF!</definedName>
    <definedName name="THREE">#REF!</definedName>
    <definedName name="TigerBay">#REF!</definedName>
    <definedName name="TIME">#REF!</definedName>
    <definedName name="TITLE" localSheetId="4">#REF!</definedName>
    <definedName name="TITLE" localSheetId="9">#REF!</definedName>
    <definedName name="TITLE">#REF!</definedName>
    <definedName name="TITLES">#REF!</definedName>
    <definedName name="TITLES2">#REF!</definedName>
    <definedName name="TN" localSheetId="4">#REF!</definedName>
    <definedName name="TN" localSheetId="9">#REF!</definedName>
    <definedName name="TN">#REF!</definedName>
    <definedName name="TNAM00" localSheetId="4">#REF!</definedName>
    <definedName name="TNAM00" localSheetId="9">#REF!</definedName>
    <definedName name="TNAM00">#REF!</definedName>
    <definedName name="TNAM01" localSheetId="4">#REF!</definedName>
    <definedName name="TNAM01" localSheetId="9">#REF!</definedName>
    <definedName name="TNAM01">#REF!</definedName>
    <definedName name="tnamfiscal" localSheetId="4">#REF!</definedName>
    <definedName name="tnamfiscal" localSheetId="9">#REF!</definedName>
    <definedName name="tnamfiscal">#REF!</definedName>
    <definedName name="ToggleMax">[37]Summ!$D$1</definedName>
    <definedName name="top" localSheetId="0">#REF!</definedName>
    <definedName name="TOP" localSheetId="8">#REF!</definedName>
    <definedName name="top" localSheetId="4">#REF!</definedName>
    <definedName name="top" localSheetId="9">#REF!</definedName>
    <definedName name="top">#REF!</definedName>
    <definedName name="topp">#REF!</definedName>
    <definedName name="TOTAL" localSheetId="4">#REF!</definedName>
    <definedName name="TOTAL" localSheetId="9">#REF!</definedName>
    <definedName name="TOTAL">#REF!</definedName>
    <definedName name="Total_Lease_Interest">#REF!</definedName>
    <definedName name="Total_Lease_Payments">#REF!</definedName>
    <definedName name="Total_Lease_Principal">#REF!</definedName>
    <definedName name="Total_Payment">Scheduled_Payment+Extra_Payment</definedName>
    <definedName name="Total1">#REF!</definedName>
    <definedName name="total2">#REF!</definedName>
    <definedName name="total3">#REF!</definedName>
    <definedName name="Totals_07_Qual_Nonqual">'[83]128 YTD Ledger'!#REF!</definedName>
    <definedName name="Totals_Qual_Nonqual">'[83]128 YTD Ledger'!#REF!</definedName>
    <definedName name="TotColControl" localSheetId="0">#REF!</definedName>
    <definedName name="TotColControl" localSheetId="4">#REF!</definedName>
    <definedName name="TotColControl" localSheetId="9">#REF!</definedName>
    <definedName name="TotColControl">#REF!</definedName>
    <definedName name="TP.1">#REF!</definedName>
    <definedName name="TP.2">#REF!</definedName>
    <definedName name="TP_Footer_Path" hidden="1">"C:\DOCUME~1\kingca\LOCALS~1\Temp\C.NOTEDATA\"</definedName>
    <definedName name="TP_Footer_User" localSheetId="8" hidden="1">"Dylan Moser"</definedName>
    <definedName name="TP_Footer_User" hidden="1">"Kingca"</definedName>
    <definedName name="TP_Footer_Version" localSheetId="8" hidden="1">"v4.00"</definedName>
    <definedName name="TP_Footer_Version" hidden="1">"v3.00"</definedName>
    <definedName name="tre" hidden="1">{#N/A,#N/A,FALSE,"Aging Summary";#N/A,#N/A,FALSE,"Ratio Analysis";#N/A,#N/A,FALSE,"Test 120 Day Accts";#N/A,#N/A,FALSE,"Tickmarks"}</definedName>
    <definedName name="Treaters">#REF!</definedName>
    <definedName name="TWELVE">#REF!</definedName>
    <definedName name="TWO">#REF!</definedName>
    <definedName name="ty" hidden="1">{#N/A,#N/A,FALSE,"Aging Summary";#N/A,#N/A,FALSE,"Ratio Analysis";#N/A,#N/A,FALSE,"Test 120 Day Accts";#N/A,#N/A,FALSE,"Tickmarks"}</definedName>
    <definedName name="tyo">#REF!</definedName>
    <definedName name="Type" localSheetId="0">#REF!</definedName>
    <definedName name="Type" localSheetId="4">#REF!</definedName>
    <definedName name="Type" localSheetId="9">#REF!</definedName>
    <definedName name="Type">#REF!</definedName>
    <definedName name="TYRAMT">[57]ACCTTABLE!$E$12:$E$275</definedName>
    <definedName name="UnBalance">#REF!</definedName>
    <definedName name="UnbilledFuel">#REF!</definedName>
    <definedName name="UncollAccts">#REF!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cap">#REF!</definedName>
    <definedName name="UNIFORMANCES13R100C7" hidden="1">'[43]DCS Input Data'!$G$100:$M$100</definedName>
    <definedName name="UNIFORMANCES13R101C7" hidden="1">'[43]DCS Input Data'!$G$101:$M$101</definedName>
    <definedName name="UNIFORMANCES13R102C7" hidden="1">'[43]DCS Input Data'!$G$102:$M$102</definedName>
    <definedName name="UNIFORMANCES13R103C7" hidden="1">'[43]DCS Input Data'!$G$103:$M$103</definedName>
    <definedName name="UNIFORMANCES13R104C7" hidden="1">'[43]DCS Input Data'!$G$104:$M$104</definedName>
    <definedName name="UNIFORMANCES13R105C7" hidden="1">'[43]DCS Input Data'!$G$105:$M$105</definedName>
    <definedName name="UNIFORMANCES13R106C7" hidden="1">'[43]DCS Input Data'!$G$106:$M$106</definedName>
    <definedName name="UNIFORMANCES13R107C7" hidden="1">'[43]DCS Input Data'!$G$107:$M$107</definedName>
    <definedName name="UNIFORMANCES13R108C7" hidden="1">'[43]DCS Input Data'!$G$108:$M$108</definedName>
    <definedName name="UNIFORMANCES13R109C7" hidden="1">'[43]DCS Input Data'!$G$109:$M$109</definedName>
    <definedName name="UNIFORMANCES13R10C7" hidden="1">'[43]DCS Input Data'!$G$10:$M$10</definedName>
    <definedName name="UNIFORMANCES13R110C7" hidden="1">'[43]DCS Input Data'!$G$110:$M$110</definedName>
    <definedName name="UNIFORMANCES13R111C7" hidden="1">'[43]DCS Input Data'!$G$111:$M$111</definedName>
    <definedName name="UNIFORMANCES13R112C7" hidden="1">'[43]DCS Input Data'!$G$112:$M$112</definedName>
    <definedName name="UNIFORMANCES13R113C7" hidden="1">'[43]DCS Input Data'!$G$113:$M$113</definedName>
    <definedName name="UNIFORMANCES13R114C7" hidden="1">'[43]DCS Input Data'!$G$114:$M$114</definedName>
    <definedName name="UNIFORMANCES13R115C7" hidden="1">'[43]DCS Input Data'!$G$115:$M$115</definedName>
    <definedName name="UNIFORMANCES13R116C7" hidden="1">'[43]DCS Input Data'!$G$116:$M$116</definedName>
    <definedName name="UNIFORMANCES13R117C7" hidden="1">'[43]DCS Input Data'!$G$117:$M$117</definedName>
    <definedName name="UNIFORMANCES13R118C7" hidden="1">'[43]DCS Input Data'!$G$118:$M$118</definedName>
    <definedName name="UNIFORMANCES13R119C7" hidden="1">'[43]DCS Input Data'!$G$119:$M$119</definedName>
    <definedName name="UNIFORMANCES13R11C7" hidden="1">'[43]DCS Input Data'!$G$11:$M$11</definedName>
    <definedName name="UNIFORMANCES13R120C7" hidden="1">'[43]DCS Input Data'!$G$120:$M$120</definedName>
    <definedName name="UNIFORMANCES13R121C7" hidden="1">'[43]DCS Input Data'!$G$121:$M$121</definedName>
    <definedName name="UNIFORMANCES13R122C7" hidden="1">'[43]DCS Input Data'!$G$122:$M$122</definedName>
    <definedName name="UNIFORMANCES13R123C7" hidden="1">'[43]DCS Input Data'!$G$123:$M$123</definedName>
    <definedName name="UNIFORMANCES13R124C7" hidden="1">'[43]DCS Input Data'!$G$124:$M$124</definedName>
    <definedName name="UNIFORMANCES13R125C7" hidden="1">'[43]DCS Input Data'!$G$125:$M$125</definedName>
    <definedName name="UNIFORMANCES13R126C7" hidden="1">'[43]DCS Input Data'!$G$126:$M$126</definedName>
    <definedName name="UNIFORMANCES13R127C7" hidden="1">'[43]DCS Input Data'!$G$127:$M$127</definedName>
    <definedName name="UNIFORMANCES13R128C7" hidden="1">'[43]DCS Input Data'!$G$128:$M$128</definedName>
    <definedName name="UNIFORMANCES13R129C7" hidden="1">'[43]DCS Input Data'!$G$129:$M$129</definedName>
    <definedName name="UNIFORMANCES13R12C7" hidden="1">'[43]DCS Input Data'!$G$12:$M$12</definedName>
    <definedName name="UNIFORMANCES13R130C7" hidden="1">'[43]DCS Input Data'!$G$130:$M$130</definedName>
    <definedName name="UNIFORMANCES13R132C7" hidden="1">'[43]DCS Input Data'!$G$132:$M$132</definedName>
    <definedName name="UNIFORMANCES13R133C7" hidden="1">'[43]DCS Input Data'!$G$133:$M$133</definedName>
    <definedName name="UNIFORMANCES13R134C7" hidden="1">'[43]DCS Input Data'!$G$134:$M$134</definedName>
    <definedName name="UNIFORMANCES13R135C7" hidden="1">'[43]DCS Input Data'!$G$135:$M$135</definedName>
    <definedName name="UNIFORMANCES13R136C7" hidden="1">'[43]DCS Input Data'!$G$136:$M$136</definedName>
    <definedName name="UNIFORMANCES13R137C7" hidden="1">'[43]DCS Input Data'!$G$137:$M$137</definedName>
    <definedName name="UNIFORMANCES13R138C7" hidden="1">'[43]DCS Input Data'!$G$138:$M$138</definedName>
    <definedName name="UNIFORMANCES13R139C7" hidden="1">'[43]DCS Input Data'!$G$139:$M$139</definedName>
    <definedName name="UNIFORMANCES13R13C7" hidden="1">'[43]DCS Input Data'!$G$13:$M$13</definedName>
    <definedName name="UNIFORMANCES13R140C7" hidden="1">'[43]DCS Input Data'!$G$140:$M$140</definedName>
    <definedName name="UNIFORMANCES13R141C7" hidden="1">'[43]DCS Input Data'!$G$141:$M$141</definedName>
    <definedName name="UNIFORMANCES13R142C7" hidden="1">'[43]DCS Input Data'!$G$142:$M$142</definedName>
    <definedName name="UNIFORMANCES13R143C7" hidden="1">'[43]DCS Input Data'!$G$143:$M$143</definedName>
    <definedName name="UNIFORMANCES13R144C7" hidden="1">'[43]DCS Input Data'!$G$144:$M$144</definedName>
    <definedName name="UNIFORMANCES13R145C7" hidden="1">'[43]DCS Input Data'!$G$145:$M$145</definedName>
    <definedName name="UNIFORMANCES13R146C7" hidden="1">'[43]DCS Input Data'!$G$146:$M$146</definedName>
    <definedName name="UNIFORMANCES13R147C7" hidden="1">'[43]DCS Input Data'!$G$147:$M$147</definedName>
    <definedName name="UNIFORMANCES13R148C7" hidden="1">'[43]DCS Input Data'!$G$148:$M$148</definedName>
    <definedName name="UNIFORMANCES13R14C7" hidden="1">'[43]DCS Input Data'!$G$14:$M$14</definedName>
    <definedName name="UNIFORMANCES13R15C7" hidden="1">'[43]DCS Input Data'!$G$15:$M$15</definedName>
    <definedName name="UNIFORMANCES13R16C7" hidden="1">'[43]DCS Input Data'!$G$16:$M$16</definedName>
    <definedName name="UNIFORMANCES13R17C7" hidden="1">'[43]DCS Input Data'!$G$17:$M$17</definedName>
    <definedName name="UNIFORMANCES13R18C7" hidden="1">'[43]DCS Input Data'!$G$18:$M$18</definedName>
    <definedName name="UNIFORMANCES13R19C7" hidden="1">'[43]DCS Input Data'!$G$19:$M$19</definedName>
    <definedName name="UNIFORMANCES13R20C7" hidden="1">'[43]DCS Input Data'!$G$20:$M$20</definedName>
    <definedName name="UNIFORMANCES13R21C7" hidden="1">'[43]DCS Input Data'!$G$21:$M$21</definedName>
    <definedName name="UNIFORMANCES13R22C7" hidden="1">'[43]DCS Input Data'!$G$22:$M$22</definedName>
    <definedName name="UNIFORMANCES13R23C7" hidden="1">'[43]DCS Input Data'!$G$23:$M$23</definedName>
    <definedName name="UNIFORMANCES13R24C7" hidden="1">'[43]DCS Input Data'!$G$24:$M$24</definedName>
    <definedName name="UNIFORMANCES13R25C7" hidden="1">'[43]DCS Input Data'!$G$25:$M$25</definedName>
    <definedName name="UNIFORMANCES13R26C7" hidden="1">'[43]DCS Input Data'!$G$26:$M$26</definedName>
    <definedName name="UNIFORMANCES13R27C7" hidden="1">'[43]DCS Input Data'!$G$27:$M$27</definedName>
    <definedName name="UNIFORMANCES13R28C7" hidden="1">'[43]DCS Input Data'!$G$28:$M$28</definedName>
    <definedName name="UNIFORMANCES13R29C7" hidden="1">'[43]DCS Input Data'!$G$29:$M$29</definedName>
    <definedName name="UNIFORMANCES13R30C7" hidden="1">'[43]DCS Input Data'!$G$30:$M$30</definedName>
    <definedName name="UNIFORMANCES13R31C7" hidden="1">'[43]DCS Input Data'!$G$31:$M$31</definedName>
    <definedName name="UNIFORMANCES13R32C7" hidden="1">'[43]DCS Input Data'!$G$32:$M$32</definedName>
    <definedName name="UNIFORMANCES13R33C7" hidden="1">'[43]DCS Input Data'!$G$33:$M$33</definedName>
    <definedName name="UNIFORMANCES13R34C7" hidden="1">'[43]DCS Input Data'!$G$34:$M$34</definedName>
    <definedName name="UNIFORMANCES13R35C7" hidden="1">'[43]DCS Input Data'!$G$35:$M$35</definedName>
    <definedName name="UNIFORMANCES13R36C7" hidden="1">'[43]DCS Input Data'!$G$36:$M$36</definedName>
    <definedName name="UNIFORMANCES13R37C7" hidden="1">'[43]DCS Input Data'!$G$37:$M$37</definedName>
    <definedName name="UNIFORMANCES13R38C7" hidden="1">'[43]DCS Input Data'!$G$38:$M$38</definedName>
    <definedName name="UNIFORMANCES13R39C7" hidden="1">'[43]DCS Input Data'!$G$39:$M$39</definedName>
    <definedName name="UNIFORMANCES13R40C7" hidden="1">'[43]DCS Input Data'!$G$40:$M$40</definedName>
    <definedName name="UNIFORMANCES13R41C7" hidden="1">'[43]DCS Input Data'!$G$41:$M$41</definedName>
    <definedName name="UNIFORMANCES13R42C7" hidden="1">'[43]DCS Input Data'!$G$42:$M$42</definedName>
    <definedName name="UNIFORMANCES13R43C7" hidden="1">'[43]DCS Input Data'!$G$43:$M$43</definedName>
    <definedName name="UNIFORMANCES13R45C7" hidden="1">'[43]DCS Input Data'!$G$45:$M$45</definedName>
    <definedName name="UNIFORMANCES13R46C7" hidden="1">'[43]DCS Input Data'!$G$46:$M$46</definedName>
    <definedName name="UNIFORMANCES13R47C7" hidden="1">'[43]DCS Input Data'!$G$47:$M$47</definedName>
    <definedName name="UNIFORMANCES13R48C7" hidden="1">'[43]DCS Input Data'!$G$48:$M$48</definedName>
    <definedName name="UNIFORMANCES13R49C7" hidden="1">'[43]DCS Input Data'!$G$49:$M$49</definedName>
    <definedName name="UNIFORMANCES13R4C7" hidden="1">'[43]DCS Input Data'!$G$4:$M$4</definedName>
    <definedName name="UNIFORMANCES13R50C7" hidden="1">'[43]DCS Input Data'!$G$50:$M$50</definedName>
    <definedName name="UNIFORMANCES13R51C7" hidden="1">'[43]DCS Input Data'!$G$51:$M$51</definedName>
    <definedName name="UNIFORMANCES13R52C7" hidden="1">'[43]DCS Input Data'!$G$52:$M$52</definedName>
    <definedName name="UNIFORMANCES13R53C7" hidden="1">'[43]DCS Input Data'!$G$53:$M$53</definedName>
    <definedName name="UNIFORMANCES13R54C7" hidden="1">'[43]DCS Input Data'!$G$54:$M$54</definedName>
    <definedName name="UNIFORMANCES13R55C7" hidden="1">'[43]DCS Input Data'!$G$55:$M$55</definedName>
    <definedName name="UNIFORMANCES13R56C7" hidden="1">'[43]DCS Input Data'!$G$56:$M$56</definedName>
    <definedName name="UNIFORMANCES13R57C7" hidden="1">'[43]DCS Input Data'!$G$57:$M$57</definedName>
    <definedName name="UNIFORMANCES13R58C7" hidden="1">'[43]DCS Input Data'!$G$58:$M$58</definedName>
    <definedName name="UNIFORMANCES13R59C7" hidden="1">'[43]DCS Input Data'!$G$59:$M$59</definedName>
    <definedName name="UNIFORMANCES13R5C7" hidden="1">'[43]DCS Input Data'!$G$5:$M$5</definedName>
    <definedName name="UNIFORMANCES13R60C7" hidden="1">'[43]DCS Input Data'!$G$60:$M$60</definedName>
    <definedName name="UNIFORMANCES13R61C7" hidden="1">'[43]DCS Input Data'!$G$61:$M$61</definedName>
    <definedName name="UNIFORMANCES13R62C7" hidden="1">'[43]DCS Input Data'!$G$62:$M$62</definedName>
    <definedName name="UNIFORMANCES13R63C7" hidden="1">'[43]DCS Input Data'!$G$63:$M$63</definedName>
    <definedName name="UNIFORMANCES13R64C7" hidden="1">'[43]DCS Input Data'!$G$64:$M$64</definedName>
    <definedName name="UNIFORMANCES13R65C7" hidden="1">'[43]DCS Input Data'!$G$65:$M$65</definedName>
    <definedName name="UNIFORMANCES13R66C7" hidden="1">'[43]DCS Input Data'!$G$66:$M$66</definedName>
    <definedName name="UNIFORMANCES13R67C7" hidden="1">'[43]DCS Input Data'!$G$67:$M$67</definedName>
    <definedName name="UNIFORMANCES13R68C7" hidden="1">'[43]DCS Input Data'!$G$68:$M$68</definedName>
    <definedName name="UNIFORMANCES13R69C7" hidden="1">'[43]DCS Input Data'!$G$69:$M$69</definedName>
    <definedName name="UNIFORMANCES13R6C7" hidden="1">'[43]DCS Input Data'!$G$6:$M$6</definedName>
    <definedName name="UNIFORMANCES13R70C7" hidden="1">'[43]DCS Input Data'!$G$70:$M$70</definedName>
    <definedName name="UNIFORMANCES13R71C7" hidden="1">'[43]DCS Input Data'!$G$71:$M$71</definedName>
    <definedName name="UNIFORMANCES13R72C7" hidden="1">'[43]DCS Input Data'!$G$72:$M$72</definedName>
    <definedName name="UNIFORMANCES13R73C7" hidden="1">'[43]DCS Input Data'!$G$73:$M$73</definedName>
    <definedName name="UNIFORMANCES13R74C7" hidden="1">'[43]DCS Input Data'!$G$74:$M$74</definedName>
    <definedName name="UNIFORMANCES13R75C7" hidden="1">'[43]DCS Input Data'!$G$75:$M$75</definedName>
    <definedName name="UNIFORMANCES13R76C7" hidden="1">'[43]DCS Input Data'!$G$76:$M$76</definedName>
    <definedName name="UNIFORMANCES13R77C7" hidden="1">'[43]DCS Input Data'!$G$77:$M$77</definedName>
    <definedName name="UNIFORMANCES13R78C7" hidden="1">'[43]DCS Input Data'!$G$78:$M$78</definedName>
    <definedName name="UNIFORMANCES13R79C7" hidden="1">'[43]DCS Input Data'!$G$79:$M$79</definedName>
    <definedName name="UNIFORMANCES13R7C7" hidden="1">'[43]DCS Input Data'!$G$7:$M$7</definedName>
    <definedName name="UNIFORMANCES13R80C7" hidden="1">'[43]DCS Input Data'!$G$80:$M$80</definedName>
    <definedName name="UNIFORMANCES13R81C7" hidden="1">'[43]DCS Input Data'!$G$81:$M$81</definedName>
    <definedName name="UNIFORMANCES13R82C7" hidden="1">'[43]DCS Input Data'!$G$82:$M$82</definedName>
    <definedName name="UNIFORMANCES13R83C7" hidden="1">'[43]DCS Input Data'!$G$83:$M$83</definedName>
    <definedName name="UNIFORMANCES13R84C7" hidden="1">'[43]DCS Input Data'!$G$84:$M$84</definedName>
    <definedName name="UNIFORMANCES13R85C7" hidden="1">'[43]DCS Input Data'!$G$85:$M$85</definedName>
    <definedName name="UNIFORMANCES13R86C7" hidden="1">'[43]DCS Input Data'!$G$86:$M$86</definedName>
    <definedName name="UNIFORMANCES13R87C7" hidden="1">'[43]DCS Input Data'!$G$87:$M$87</definedName>
    <definedName name="UNIFORMANCES13R88C7" hidden="1">'[43]DCS Input Data'!$G$88:$M$88</definedName>
    <definedName name="UNIFORMANCES13R89C7" hidden="1">'[43]DCS Input Data'!$G$89:$M$89</definedName>
    <definedName name="UNIFORMANCES13R8C7" hidden="1">'[43]DCS Input Data'!$G$8:$M$8</definedName>
    <definedName name="UNIFORMANCES13R91C7" hidden="1">'[43]DCS Input Data'!$G$91:$M$91</definedName>
    <definedName name="UNIFORMANCES13R92C7" hidden="1">'[43]DCS Input Data'!$G$92:$M$92</definedName>
    <definedName name="UNIFORMANCES13R93C7" hidden="1">'[43]DCS Input Data'!$G$93:$M$93</definedName>
    <definedName name="UNIFORMANCES13R94C7" hidden="1">'[43]DCS Input Data'!$G$94:$M$94</definedName>
    <definedName name="UNIFORMANCES13R95C7" hidden="1">'[43]DCS Input Data'!$G$95:$M$95</definedName>
    <definedName name="UNIFORMANCES13R98C7" hidden="1">'[43]DCS Input Data'!$G$98:$M$98</definedName>
    <definedName name="UNIFORMANCES13R99C7" hidden="1">'[43]DCS Input Data'!$G$99:$M$99</definedName>
    <definedName name="UNIFORMANCES13R9C7" hidden="1">'[43]DCS Input Data'!$G$9:$M$9</definedName>
    <definedName name="UPDATE">'[94]YTD Selection'!$F$20</definedName>
    <definedName name="UserPass">"verify"</definedName>
    <definedName name="VA" localSheetId="0">#REF!</definedName>
    <definedName name="VA" localSheetId="4">#REF!</definedName>
    <definedName name="VA" localSheetId="9">#REF!</definedName>
    <definedName name="VA">#REF!</definedName>
    <definedName name="VAAM00" localSheetId="4">#REF!</definedName>
    <definedName name="VAAM00" localSheetId="9">#REF!</definedName>
    <definedName name="VAAM00">#REF!</definedName>
    <definedName name="VAAM01" localSheetId="4">#REF!</definedName>
    <definedName name="VAAM01" localSheetId="9">#REF!</definedName>
    <definedName name="VAAM01">#REF!</definedName>
    <definedName name="vaamfiscal" localSheetId="4">#REF!</definedName>
    <definedName name="vaamfiscal" localSheetId="9">#REF!</definedName>
    <definedName name="vaamfiscal">#REF!</definedName>
    <definedName name="VacaPay">#REF!</definedName>
    <definedName name="VacPay">#REF!</definedName>
    <definedName name="ValDate">[45]General!$B$1</definedName>
    <definedName name="valpay" localSheetId="0">#REF!</definedName>
    <definedName name="valpay" localSheetId="4">#REF!</definedName>
    <definedName name="valpay" localSheetId="9">#REF!</definedName>
    <definedName name="valpay">#REF!</definedName>
    <definedName name="Values">#REF!</definedName>
    <definedName name="Values_Entered">IF(Loan_Amount*Interest_Rate*Loan_Years*Loan_Start&gt;0,1,0)</definedName>
    <definedName name="VARIANCE" localSheetId="0">#REF!</definedName>
    <definedName name="VARIANCE" localSheetId="4">#REF!</definedName>
    <definedName name="VARIANCE" localSheetId="9">#REF!</definedName>
    <definedName name="VARIANCE">#REF!</definedName>
    <definedName name="VARIANCEHEAD" localSheetId="4">#REF!</definedName>
    <definedName name="VARIANCEHEAD" localSheetId="9">#REF!</definedName>
    <definedName name="VARIANCEHEAD">#REF!</definedName>
    <definedName name="VARIANCESUMMARY">#REF!</definedName>
    <definedName name="vendor" localSheetId="4">#REF!</definedName>
    <definedName name="vendor" localSheetId="9">#REF!</definedName>
    <definedName name="vendor">#REF!</definedName>
    <definedName name="vendor3" localSheetId="4">#REF!</definedName>
    <definedName name="vendor3" localSheetId="9">#REF!</definedName>
    <definedName name="vendor3">#REF!</definedName>
    <definedName name="ventanarecon">#REF!</definedName>
    <definedName name="Version_EX">[33]EX_MACROS!$C$19</definedName>
    <definedName name="versionnumber">"2.00"</definedName>
    <definedName name="VOUCHER" localSheetId="8">#REF!</definedName>
    <definedName name="voucher">'[47]Dues Adj WP'!$H$3:$K$54</definedName>
    <definedName name="WAB" localSheetId="0">#REF!</definedName>
    <definedName name="WAB" localSheetId="4">#REF!</definedName>
    <definedName name="WAB" localSheetId="9">#REF!</definedName>
    <definedName name="WAB">#REF!</definedName>
    <definedName name="warn"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st" localSheetId="0" hidden="1">{"Co1statements",#N/A,FALSE,"Cmpy1";"Co2statement",#N/A,FALSE,"Cmpy2";"co1pm",#N/A,FALSE,"Co1PM";"co2PM",#N/A,FALSE,"Co2PM";"value",#N/A,FALSE,"value";"opco",#N/A,FALSE,"NewSparkle";"adjusts",#N/A,FALSE,"Adjustments"}</definedName>
    <definedName name="warnst" localSheetId="5" hidden="1">{"Co1statements",#N/A,FALSE,"Cmpy1";"Co2statement",#N/A,FALSE,"Cmpy2";"co1pm",#N/A,FALSE,"Co1PM";"co2PM",#N/A,FALSE,"Co2PM";"value",#N/A,FALSE,"value";"opco",#N/A,FALSE,"NewSparkle";"adjusts",#N/A,FALSE,"Adjustments"}</definedName>
    <definedName name="warnst" localSheetId="9" hidden="1">{"Co1statements",#N/A,FALSE,"Cmpy1";"Co2statement",#N/A,FALSE,"Cmpy2";"co1pm",#N/A,FALSE,"Co1PM";"co2PM",#N/A,FALSE,"Co2PM";"value",#N/A,FALSE,"value";"opco",#N/A,FALSE,"NewSparkle";"adjusts",#N/A,FALSE,"Adjustments"}</definedName>
    <definedName name="warnst" hidden="1">{"Co1statements",#N/A,FALSE,"Cmpy1";"Co2statement",#N/A,FALSE,"Cmpy2";"co1pm",#N/A,FALSE,"Co1PM";"co2PM",#N/A,FALSE,"Co2PM";"value",#N/A,FALSE,"value";"opco",#N/A,FALSE,"NewSparkle";"adjusts",#N/A,FALSE,"Adjustments"}</definedName>
    <definedName name="WESTERN" localSheetId="0">#REF!</definedName>
    <definedName name="WESTERN" localSheetId="4">#REF!</definedName>
    <definedName name="WESTERN" localSheetId="9">#REF!</definedName>
    <definedName name="WESTERN">#REF!</definedName>
    <definedName name="wfvsd" hidden="1">{#N/A,#N/A,FALSE,"Year";#N/A,#N/A,FALSE,"AC Fiscal Year";#N/A,#N/A,FALSE,"Hourly Rate By Activity";#N/A,#N/A,FALSE,"Hourly Rate By Custom Resource";#N/A,#N/A,FALSE,"Line of Business Review";#N/A,#N/A,FALSE,"Assumptions";#N/A,#N/A,FALSE,"Sensitivity Analysis";#N/A,#N/A,FALSE,"Overall Staffing Review"}</definedName>
    <definedName name="what"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If03" localSheetId="0">#REF!</definedName>
    <definedName name="WhatIf03" localSheetId="4">#REF!</definedName>
    <definedName name="WhatIf03" localSheetId="9">#REF!</definedName>
    <definedName name="WhatIf03">#REF!</definedName>
    <definedName name="WhatIf04" localSheetId="4">#REF!</definedName>
    <definedName name="WhatIf04" localSheetId="9">#REF!</definedName>
    <definedName name="WhatIf04">#REF!</definedName>
    <definedName name="WhatIf05" localSheetId="4">#REF!</definedName>
    <definedName name="WhatIf05" localSheetId="9">#REF!</definedName>
    <definedName name="WhatIf05">#REF!</definedName>
    <definedName name="WhatIf06" localSheetId="4">#REF!</definedName>
    <definedName name="WhatIf06" localSheetId="9">#REF!</definedName>
    <definedName name="WhatIf06">#REF!</definedName>
    <definedName name="WhatIfOp" localSheetId="4">#REF!</definedName>
    <definedName name="WhatIfOp" localSheetId="9">#REF!</definedName>
    <definedName name="WhatIfOp">#REF!</definedName>
    <definedName name="WHLPVVAR">#REF!</definedName>
    <definedName name="WorkComp">#REF!</definedName>
    <definedName name="WORKERS_COMP">#REF!</definedName>
    <definedName name="workerscomp">#REF!</definedName>
    <definedName name="wrn.04._.PM._.Rpt._.Draft." localSheetId="0"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localSheetId="5"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localSheetId="6"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localSheetId="9"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Targets." localSheetId="0" hidden="1">{#N/A,#N/A,FALSE,"04 Target Calc.";#N/A,#N/A,FALSE,"03 Projection Calc"}</definedName>
    <definedName name="wrn.04._.Targets." localSheetId="5" hidden="1">{#N/A,#N/A,FALSE,"04 Target Calc.";#N/A,#N/A,FALSE,"03 Projection Calc"}</definedName>
    <definedName name="wrn.04._.Targets." localSheetId="6" hidden="1">{#N/A,#N/A,FALSE,"04 Target Calc.";#N/A,#N/A,FALSE,"03 Projection Calc"}</definedName>
    <definedName name="wrn.04._.Targets." localSheetId="9" hidden="1">{#N/A,#N/A,FALSE,"04 Target Calc.";#N/A,#N/A,FALSE,"03 Projection Calc"}</definedName>
    <definedName name="wrn.04._.Targets." hidden="1">{#N/A,#N/A,FALSE,"04 Target Calc.";#N/A,#N/A,FALSE,"03 Projection Calc"}</definedName>
    <definedName name="wrn.Aging._.and._.Trend._.Analysis." localSheetId="0"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_.Pages."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8" hidden="1">{"total page",#N/A,FALSE,"Gib 5 June 01";"WVPA Page",#N/A,FALSE,"Gib 5 June 01";"IMPA Page",#N/A,FALSE,"Gib 5 June 01"}</definedName>
    <definedName name="wrn.All._.Pages."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Sheets." hidden="1">{"IncSt",#N/A,FALSE,"IS";"BalSht",#N/A,FALSE,"BS";"IntCash",#N/A,FALSE,"Int. Cash";"Stats",#N/A,FALSE,"Stats"}</definedName>
    <definedName name="wrn.Bill._.Comparisons." hidden="1">{#N/A,#N/A,TRUE,"Bill Comp - 60";#N/A,#N/A,TRUE,"Bill Comp - 70";#N/A,#N/A,TRUE,"Bill Comp - 71";#N/A,#N/A,TRUE,"Bill Comp- 85"}</definedName>
    <definedName name="wrn.BOD._.QTR." localSheetId="0"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localSheetId="5"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localSheetId="6"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localSheetId="9"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Cashflow." localSheetId="0" hidden="1">{#N/A,#N/A,TRUE,"Cover";#N/A,#N/A,TRUE,"Revision Log";#N/A,#N/A,TRUE,"Assumptions";#N/A,#N/A,TRUE,"Inputs";#N/A,#N/A,TRUE,"Sensitivity";#N/A,#N/A,TRUE,"Graphs";#N/A,#N/A,TRUE,"Operating Graphs";#N/A,#N/A,TRUE,"Stats";#N/A,#N/A,TRUE,"Summary"}</definedName>
    <definedName name="wrn.Cashflow." localSheetId="5" hidden="1">{#N/A,#N/A,TRUE,"Cover";#N/A,#N/A,TRUE,"Revision Log";#N/A,#N/A,TRUE,"Assumptions";#N/A,#N/A,TRUE,"Inputs";#N/A,#N/A,TRUE,"Sensitivity";#N/A,#N/A,TRUE,"Graphs";#N/A,#N/A,TRUE,"Operating Graphs";#N/A,#N/A,TRUE,"Stats";#N/A,#N/A,TRUE,"Summary"}</definedName>
    <definedName name="wrn.Cashflow." localSheetId="9" hidden="1">{#N/A,#N/A,TRUE,"Cover";#N/A,#N/A,TRUE,"Revision Log";#N/A,#N/A,TRUE,"Assumptions";#N/A,#N/A,TRUE,"Inputs";#N/A,#N/A,TRUE,"Sensitivity";#N/A,#N/A,TRUE,"Graphs";#N/A,#N/A,TRUE,"Operating Graphs";#N/A,#N/A,TRUE,"Stats";#N/A,#N/A,TRUE,"Summary"}</definedName>
    <definedName name="wrn.Cashflow." hidden="1">{#N/A,#N/A,TRUE,"Cover";#N/A,#N/A,TRUE,"Revision Log";#N/A,#N/A,TRUE,"Assumptions";#N/A,#N/A,TRUE,"Inputs";#N/A,#N/A,TRUE,"Sensitivity";#N/A,#N/A,TRUE,"Graphs";#N/A,#N/A,TRUE,"Operating Graphs";#N/A,#N/A,TRUE,"Stats";#N/A,#N/A,TRUE,"Summary"}</definedName>
    <definedName name="wrn.CGE" hidden="1">{#N/A,#N/A,TRUE,"CIN-11";#N/A,#N/A,TRUE,"CIN-13";#N/A,#N/A,TRUE,"CIN-14";#N/A,#N/A,TRUE,"CIN-16";#N/A,#N/A,TRUE,"CIN-17";#N/A,#N/A,TRUE,"CIN-18";#N/A,#N/A,TRUE,"CIN Earnings To Fixed Charges";#N/A,#N/A,TRUE,"CIN Financial Ratios";#N/A,#N/A,TRUE,"CIN-IS";#N/A,#N/A,TRUE,"CIN-BS";#N/A,#N/A,TRUE,"CIN-CS";#N/A,#N/A,TRUE,"Invest In Unconsol Subs"}</definedName>
    <definedName name="wrn.Config._.and._.Calcs." hidden="1">{#N/A,#N/A,FALSE,"Configuration";#N/A,#N/A,FALSE,"Summary of Transaction";#N/A,#N/A,FALSE,"Calculations"}</definedName>
    <definedName name="wrn.Detail." hidden="1">{"Print_Detail",#N/A,FALSE,"Redemption_Maturity Extract"}</definedName>
    <definedName name="wrn.Diane._.s._.Version." hidden="1">{"Full",#N/A,FALSE,"Sec MTN B Summary"}</definedName>
    <definedName name="wrn.Distribution._.Version." hidden="1">{"RedPrem_InitRed View",#N/A,FALSE,"Sec MTN B Summary"}</definedName>
    <definedName name="wrn.edcredit." hidden="1">{"edcredit",#N/A,FALSE,"edcredit"}</definedName>
    <definedName name="wrn.Executive._.Reports."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hibits._.Clean." hidden="1">{"Exhibit 1",#N/A,FALSE,"MCMANEUS EXH 1";"Exhibit 5",#N/A,FALSE,"MCMANEUS EXH 5";"Exhibit 6",#N/A,FALSE,"MCMANEUS EXH 6";"Exhibit 7",#N/A,FALSE,"MCMANEUS EXH 7";"Exhibit 8",#N/A,FALSE,"MCMANEUS EXH 8";"Exhibit 9",#N/A,FALSE,"MCMANEUS EXH 9"}</definedName>
    <definedName name="wrn.Feb._.Senior._.Staff." localSheetId="0"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localSheetId="5"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localSheetId="6"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localSheetId="9"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inancials." hidden="1">{#N/A,#N/A,FALSE,"Year";#N/A,#N/A,FALSE,"AC Fiscal Year";#N/A,#N/A,FALSE,"Financials By Line of Business";#N/A,#N/A,FALSE,"Line of Business Review";#N/A,#N/A,FALSE,"Activity Review";#N/A,#N/A,FALSE,"Financials By Custom Resource";#N/A,#N/A,FALSE,"Custom Resource Review"}</definedName>
    <definedName name="wrn.GL._.154._.BALANCE." hidden="1">{#N/A,#N/A,FALSE,"BALANCE"}</definedName>
    <definedName name="wrn.GL154._.ISSUES." hidden="1">{#N/A,#N/A,FALSE,"ISSUES"}</definedName>
    <definedName name="wrn.GL154._.RECEIPTS." hidden="1">{#N/A,#N/A,FALSE,"RECEIPTS"}</definedName>
    <definedName name="wrn.GL154._.SALVAGE." hidden="1">{#N/A,#N/A,FALSE,"SALVAGE"}</definedName>
    <definedName name="wrn.GL154._.SYSTEM._.LEDGER._.REPORTS." hidden="1">{#N/A,#N/A,FALSE,"BALANCE";#N/A,#N/A,FALSE,"ISSUES";#N/A,#N/A,FALSE,"RECEIPTS";#N/A,#N/A,FALSE,"SALVAGE"}</definedName>
    <definedName name="wrn.InterSystem." hidden="1">{"Purchases",#N/A,TRUE,"Sheet1";"Sales",#N/A,TRUE,"Sheet1"}</definedName>
    <definedName name="wrn.Jury." hidden="1">{#N/A,#N/A,FALSE,"Year";#N/A,#N/A,FALSE,"AC Fiscal Year";#N/A,#N/A,FALSE,"Hourly Rate By Activity";#N/A,#N/A,FALSE,"Hourly Rate By Custom Resource";#N/A,#N/A,FALSE,"Sensitivity Analysis";#N/A,#N/A,FALSE,"Overall Staffing Review"}</definedName>
    <definedName name="wrn.NCDSM." hidden="1">{"NC DSM",#N/A,FALSE,"SCHEDULE A; NC"}</definedName>
    <definedName name="wrn.ND._.Schedules._.Clean."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Operating_Graphs_Stats." localSheetId="0" hidden="1">{#N/A,#N/A,TRUE,"Operating Graphs";#N/A,#N/A,TRUE,"Stats"}</definedName>
    <definedName name="wrn.Operating_Graphs_Stats." localSheetId="5" hidden="1">{#N/A,#N/A,TRUE,"Operating Graphs";#N/A,#N/A,TRUE,"Stats"}</definedName>
    <definedName name="wrn.Operating_Graphs_Stats." localSheetId="9" hidden="1">{#N/A,#N/A,TRUE,"Operating Graphs";#N/A,#N/A,TRUE,"Stats"}</definedName>
    <definedName name="wrn.Operating_Graphs_Stats." hidden="1">{#N/A,#N/A,TRUE,"Operating Graphs";#N/A,#N/A,TRUE,"Stats"}</definedName>
    <definedName name="wrn.Page._.1." hidden="1">{"Page 1",#N/A,FALSE,"Sheet1";"Page 2",#N/A,FALSE,"Sheet1"}</definedName>
    <definedName name="wrn.Pivot1." hidden="1">{"Pivot1",#N/A,FALSE,"Redemption_Maturity Extract"}</definedName>
    <definedName name="wrn.Pivot2." hidden="1">{"Pivot2",#N/A,FALSE,"Redemption_Maturity Extract"}</definedName>
    <definedName name="wrn.printall." localSheetId="0" hidden="1">{#N/A,#N/A,FALSE,"PREFDIV";#N/A,#N/A,FALSE,"STINT";#N/A,#N/A,FALSE,"LTINT";#N/A,#N/A,FALSE,"BTL";#N/A,#N/A,FALSE,"AFC";#N/A,#N/A,FALSE,"OTHNET";#N/A,#N/A,FALSE,"ATL"}</definedName>
    <definedName name="wrn.printall." localSheetId="5" hidden="1">{#N/A,#N/A,FALSE,"PREFDIV";#N/A,#N/A,FALSE,"STINT";#N/A,#N/A,FALSE,"LTINT";#N/A,#N/A,FALSE,"BTL";#N/A,#N/A,FALSE,"AFC";#N/A,#N/A,FALSE,"OTHNET";#N/A,#N/A,FALSE,"ATL"}</definedName>
    <definedName name="wrn.printall." localSheetId="6" hidden="1">{#N/A,#N/A,FALSE,"PREFDIV";#N/A,#N/A,FALSE,"STINT";#N/A,#N/A,FALSE,"LTINT";#N/A,#N/A,FALSE,"BTL";#N/A,#N/A,FALSE,"AFC";#N/A,#N/A,FALSE,"OTHNET";#N/A,#N/A,FALSE,"ATL"}</definedName>
    <definedName name="wrn.printall." localSheetId="9" hidden="1">{#N/A,#N/A,FALSE,"PREFDIV";#N/A,#N/A,FALSE,"STINT";#N/A,#N/A,FALSE,"LTINT";#N/A,#N/A,FALSE,"BTL";#N/A,#N/A,FALSE,"AFC";#N/A,#N/A,FALSE,"OTHNET";#N/A,#N/A,FALSE,"ATL"}</definedName>
    <definedName name="wrn.printall." hidden="1">{#N/A,#N/A,FALSE,"PREFDIV";#N/A,#N/A,FALSE,"STINT";#N/A,#N/A,FALSE,"LTINT";#N/A,#N/A,FALSE,"BTL";#N/A,#N/A,FALSE,"AFC";#N/A,#N/A,FALSE,"OTHNET";#N/A,#N/A,FALSE,"ATL"}</definedName>
    <definedName name="wrn.PrintExhibits." hidden="1">{"EXHSPortrait1",#N/A,FALSE,"EXHIBITS";"EXHSLandscape",#N/A,FALSE,"EXHIBITS";"EXHSPortrait2",#N/A,FALSE,"EXHIBITS";"EXHSPortrait3",#N/A,FALSE,"EXHIBITS";"EXHSPortrait4",#N/A,FALSE,"EXHIBITS"}</definedName>
    <definedName name="wrn.QTR._.AUDIT." localSheetId="0" hidden="1">{#N/A,#N/A,FALSE,"Cover";#N/A,#N/A,FALSE,"VECTREN IS";#N/A,#N/A,FALSE,"VUHI MARGIN VARIANCE";#N/A,#N/A,FALSE,"VUHI ELEC MARGIN VARIANCE";#N/A,#N/A,FALSE,"VECTREN EPS";#N/A,#N/A,FALSE,"ENTERPRISES ERNGS";#N/A,#N/A,FALSE,"CORP- OTHER";#N/A,#N/A,FALSE,"VECTREN PROJ EPS ";#N/A,#N/A,FALSE,"OTHER ISSUES";#N/A,#N/A,FALSE,"D&amp;T Summary"}</definedName>
    <definedName name="wrn.QTR._.AUDIT." localSheetId="5" hidden="1">{#N/A,#N/A,FALSE,"Cover";#N/A,#N/A,FALSE,"VECTREN IS";#N/A,#N/A,FALSE,"VUHI MARGIN VARIANCE";#N/A,#N/A,FALSE,"VUHI ELEC MARGIN VARIANCE";#N/A,#N/A,FALSE,"VECTREN EPS";#N/A,#N/A,FALSE,"ENTERPRISES ERNGS";#N/A,#N/A,FALSE,"CORP- OTHER";#N/A,#N/A,FALSE,"VECTREN PROJ EPS ";#N/A,#N/A,FALSE,"OTHER ISSUES";#N/A,#N/A,FALSE,"D&amp;T Summary"}</definedName>
    <definedName name="wrn.QTR._.AUDIT." localSheetId="6" hidden="1">{#N/A,#N/A,FALSE,"Cover";#N/A,#N/A,FALSE,"VECTREN IS";#N/A,#N/A,FALSE,"VUHI MARGIN VARIANCE";#N/A,#N/A,FALSE,"VUHI ELEC MARGIN VARIANCE";#N/A,#N/A,FALSE,"VECTREN EPS";#N/A,#N/A,FALSE,"ENTERPRISES ERNGS";#N/A,#N/A,FALSE,"CORP- OTHER";#N/A,#N/A,FALSE,"VECTREN PROJ EPS ";#N/A,#N/A,FALSE,"OTHER ISSUES";#N/A,#N/A,FALSE,"D&amp;T Summary"}</definedName>
    <definedName name="wrn.QTR._.AUDIT." localSheetId="9" hidden="1">{#N/A,#N/A,FALSE,"Cover";#N/A,#N/A,FALSE,"VECTREN IS";#N/A,#N/A,FALSE,"VUHI MARGIN VARIANCE";#N/A,#N/A,FALSE,"VUHI ELEC MARGIN VARIANCE";#N/A,#N/A,FALSE,"VECTREN EPS";#N/A,#N/A,FALSE,"ENTERPRISES ERNGS";#N/A,#N/A,FALSE,"CORP- OTHER";#N/A,#N/A,FALSE,"VECTREN PROJ EPS ";#N/A,#N/A,FALSE,"OTHER ISSUES";#N/A,#N/A,FALSE,"D&amp;T Summary"}</definedName>
    <definedName name="wrn.QTR._.AUDIT." hidden="1">{#N/A,#N/A,FALSE,"Cover";#N/A,#N/A,FALSE,"VECTREN IS";#N/A,#N/A,FALSE,"VUHI MARGIN VARIANCE";#N/A,#N/A,FALSE,"VUHI ELEC MARGIN VARIANCE";#N/A,#N/A,FALSE,"VECTREN EPS";#N/A,#N/A,FALSE,"ENTERPRISES ERNGS";#N/A,#N/A,FALSE,"CORP- OTHER";#N/A,#N/A,FALSE,"VECTREN PROJ EPS ";#N/A,#N/A,FALSE,"OTHER ISSUES";#N/A,#N/A,FALSE,"D&amp;T Summary"}</definedName>
    <definedName name="wrn.Rate._.Design."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Reports." hidden="1">{#N/A,#N/A,FALSE,"Monthly Rate By Activity";#N/A,#N/A,FALSE,"Hourly Rate By Activity";#N/A,#N/A,FALSE,"Monthly Rate By Custom Resource";#N/A,#N/A,FALSE,"Hourly Rate By Custom Resource"}</definedName>
    <definedName name="wrn.Rippert." hidden="1">{#N/A,#N/A,FALSE,"Year";#N/A,#N/A,FALSE,"AC Fiscal Year";#N/A,#N/A,FALSE,"Hourly Rate By Activity";#N/A,#N/A,FALSE,"Hourly Rate By Custom Resource";#N/A,#N/A,FALSE,"Line of Business Review";#N/A,#N/A,FALSE,"Assumptions";#N/A,#N/A,FALSE,"Sensitivity Analysis";#N/A,#N/A,FALSE,"Overall Staffing Review"}</definedName>
    <definedName name="wrn.SCDSM." hidden="1">{"SC DSM",#N/A,FALSE,"SCHEDULE A; SC"}</definedName>
    <definedName name="wrn.Schedule._.2c." hidden="1">{"Schedule 2c",#N/A,FALSE,"SCHEDULE2c"}</definedName>
    <definedName name="wrn.Senior._.Staff." localSheetId="0"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localSheetId="5"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localSheetId="6"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localSheetId="9"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taffing." hidden="1">{#N/A,#N/A,FALSE,"Assessment";#N/A,#N/A,FALSE,"Staffing";#N/A,#N/A,FALSE,"Hires";#N/A,#N/A,FALSE,"Assumptions"}</definedName>
    <definedName name="wrn.Staffing._.Inputs." hidden="1">{#N/A,#N/A,FALSE,"Overall Staffing Review";#N/A,#N/A,FALSE,"Detailed Resource Mix Review";#N/A,#N/A,FALSE,"Detailed Pyramid Review";#N/A,#N/A,FALSE,"Hours By Activity";#N/A,#N/A,FALSE,"Hours By Custom Resource"}</definedName>
    <definedName name="wrn.Staffing1" hidden="1">{#N/A,#N/A,FALSE,"Assessment";#N/A,#N/A,FALSE,"Staffing";#N/A,#N/A,FALSE,"Hires";#N/A,#N/A,FALSE,"Assumptions"}</definedName>
    <definedName name="wrn.Statements." localSheetId="0" hidden="1">{"Co1statements",#N/A,FALSE,"Cmpy1";"Co2statement",#N/A,FALSE,"Cmpy2";"co1pm",#N/A,FALSE,"Co1PM";"co2PM",#N/A,FALSE,"Co2PM";"value",#N/A,FALSE,"value";"opco",#N/A,FALSE,"NewSparkle";"adjusts",#N/A,FALSE,"Adjustments"}</definedName>
    <definedName name="wrn.Statements." localSheetId="5" hidden="1">{"Co1statements",#N/A,FALSE,"Cmpy1";"Co2statement",#N/A,FALSE,"Cmpy2";"co1pm",#N/A,FALSE,"Co1PM";"co2PM",#N/A,FALSE,"Co2PM";"value",#N/A,FALSE,"value";"opco",#N/A,FALSE,"NewSparkle";"adjusts",#N/A,FALSE,"Adjustments"}</definedName>
    <definedName name="wrn.Statements." localSheetId="9"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TETSON." localSheetId="0"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8"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5"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6"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9"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upplemental._.Information." hidden="1">{#N/A,#N/A,FALSE,"Assumptions";#N/A,#N/A,FALSE,"DNP Expense Summary";#N/A,#N/A,FALSE,"Sensitivity Analysis"}</definedName>
    <definedName name="wrn.TESTS." hidden="1">{"PAGE_1",#N/A,FALSE,"MONTH"}</definedName>
    <definedName name="wrn.Unit._.Financials."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wrn.Workfile."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_.All."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1.printal." localSheetId="0" hidden="1">{#N/A,#N/A,FALSE,"PREFDIV";#N/A,#N/A,FALSE,"STINT";#N/A,#N/A,FALSE,"LTINT";#N/A,#N/A,FALSE,"BTL";#N/A,#N/A,FALSE,"AFC";#N/A,#N/A,FALSE,"OTHNET";#N/A,#N/A,FALSE,"ATL"}</definedName>
    <definedName name="wrn1.printal." localSheetId="5" hidden="1">{#N/A,#N/A,FALSE,"PREFDIV";#N/A,#N/A,FALSE,"STINT";#N/A,#N/A,FALSE,"LTINT";#N/A,#N/A,FALSE,"BTL";#N/A,#N/A,FALSE,"AFC";#N/A,#N/A,FALSE,"OTHNET";#N/A,#N/A,FALSE,"ATL"}</definedName>
    <definedName name="wrn1.printal." localSheetId="6" hidden="1">{#N/A,#N/A,FALSE,"PREFDIV";#N/A,#N/A,FALSE,"STINT";#N/A,#N/A,FALSE,"LTINT";#N/A,#N/A,FALSE,"BTL";#N/A,#N/A,FALSE,"AFC";#N/A,#N/A,FALSE,"OTHNET";#N/A,#N/A,FALSE,"ATL"}</definedName>
    <definedName name="wrn1.printal." localSheetId="9" hidden="1">{#N/A,#N/A,FALSE,"PREFDIV";#N/A,#N/A,FALSE,"STINT";#N/A,#N/A,FALSE,"LTINT";#N/A,#N/A,FALSE,"BTL";#N/A,#N/A,FALSE,"AFC";#N/A,#N/A,FALSE,"OTHNET";#N/A,#N/A,FALSE,"ATL"}</definedName>
    <definedName name="wrn1.printal." hidden="1">{#N/A,#N/A,FALSE,"PREFDIV";#N/A,#N/A,FALSE,"STINT";#N/A,#N/A,FALSE,"LTINT";#N/A,#N/A,FALSE,"BTL";#N/A,#N/A,FALSE,"AFC";#N/A,#N/A,FALSE,"OTHNET";#N/A,#N/A,FALSE,"ATL"}</definedName>
    <definedName name="wtyu" hidden="1">{#N/A,#N/A,FALSE,"Aging Summary";#N/A,#N/A,FALSE,"Ratio Analysis";#N/A,#N/A,FALSE,"Test 120 Day Accts";#N/A,#N/A,FALSE,"Tickmarks"}</definedName>
    <definedName name="WV" localSheetId="0">#REF!</definedName>
    <definedName name="WV" localSheetId="4">#REF!</definedName>
    <definedName name="WV" localSheetId="9">#REF!</definedName>
    <definedName name="WV">#REF!</definedName>
    <definedName name="WVAM00" localSheetId="4">#REF!</definedName>
    <definedName name="WVAM00" localSheetId="9">#REF!</definedName>
    <definedName name="WVAM00">#REF!</definedName>
    <definedName name="WVAM01" localSheetId="4">#REF!</definedName>
    <definedName name="WVAM01" localSheetId="9">#REF!</definedName>
    <definedName name="WVAM01">#REF!</definedName>
    <definedName name="wvamfiscal" localSheetId="4">#REF!</definedName>
    <definedName name="wvamfiscal" localSheetId="9">#REF!</definedName>
    <definedName name="wvamfiscal">#REF!</definedName>
    <definedName name="WVCTApr00">#REF!</definedName>
    <definedName name="WVCTAug00">#REF!</definedName>
    <definedName name="WVCTAug00TransferredMWs">#REF!</definedName>
    <definedName name="WVCTClosedApr00">#REF!</definedName>
    <definedName name="WVCTClosedFeb00">#REF!</definedName>
    <definedName name="WVCTClosedJul00">#REF!</definedName>
    <definedName name="WVCTClosedJun00">#REF!</definedName>
    <definedName name="WVCTClosedMar00">#REF!</definedName>
    <definedName name="WVCTClosedMay00">#REF!</definedName>
    <definedName name="WVCTFeb00">#REF!</definedName>
    <definedName name="WVCTJan00">#REF!</definedName>
    <definedName name="WVCTJul00">#REF!</definedName>
    <definedName name="WVCTJul00TransferredMWs">#REF!</definedName>
    <definedName name="WVCTJun00">#REF!</definedName>
    <definedName name="WVCTMar00">#REF!</definedName>
    <definedName name="WVCTMay00">#REF!</definedName>
    <definedName name="WVCTMWsClosedJul00">#REF!</definedName>
    <definedName name="WVCTNov00">#REF!</definedName>
    <definedName name="WVCTNov00TransferredMWs">#REF!</definedName>
    <definedName name="WVCTOct00">#REF!</definedName>
    <definedName name="WVCTOct00TransferredMWs">#REF!</definedName>
    <definedName name="WVCTSep00">#REF!</definedName>
    <definedName name="WVCTSep00TransferredMWs">#REF!</definedName>
    <definedName name="www" localSheetId="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localSheetId="5"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localSheetId="6"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localSheetId="9"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x"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brl_Tag_02ead093_8098_4561_b1a6_35aad0b3b539" hidden="1">'[95]Adj. Income Statement'!#REF!</definedName>
    <definedName name="Xbrl_Tag_075d33f9_8d44_4b5e_8fc8_85eada4f464a" hidden="1">'[95]Adj. Income Statement'!#REF!</definedName>
    <definedName name="Xbrl_Tag_0a527475_1b41_4c03_bf3e_82e631232d6b" hidden="1">'[95]Adj. Income Statement'!#REF!</definedName>
    <definedName name="Xbrl_Tag_0bc4560b_9d42_4e7c_bfcf_072f8e0e087b" hidden="1">'[95]Adj. Income Statement'!#REF!</definedName>
    <definedName name="Xbrl_Tag_0c54907b_74c4_4d3a_b16d_9d5b6191a8f0" hidden="1">'[95]Adj. Income Statement'!#REF!</definedName>
    <definedName name="Xbrl_Tag_0f074d5a_3373_452d_affc_9e3adc16f0cc" hidden="1">'[95]Adj. Income Statement'!#REF!</definedName>
    <definedName name="Xbrl_Tag_10857a19_f8a4_4178_b6d5_1f56875498d8" hidden="1">'[95]Adj. Income Statement'!#REF!</definedName>
    <definedName name="Xbrl_Tag_157035cb_bd67_4700_bac9_8654f3e0e9d9" hidden="1">'[95]Adj. Income Statement'!#REF!</definedName>
    <definedName name="Xbrl_Tag_1a17ee58_77be_41d6_a839_b459b55e8e50" hidden="1">'[95]Adj. Income Statement'!#REF!</definedName>
    <definedName name="Xbrl_Tag_1d7e0664_9af3_4cfd_93bd_b4acb420ada8" hidden="1">'[95]Adj. Income Statement'!#REF!</definedName>
    <definedName name="Xbrl_Tag_1f22c9c6_d780_4c43_95fb_8b6123261b05" hidden="1">'[95]Adj. Income Statement'!#REF!</definedName>
    <definedName name="Xbrl_Tag_25b41a93_9486_45f9_8873_cc646f7592ac" hidden="1">'[95]Adj. Income Statement'!#REF!</definedName>
    <definedName name="Xbrl_Tag_3389f7d8_f533_46e1_b4e3_fbec1f4d27f5" hidden="1">'[95]Adj. Income Statement'!#REF!</definedName>
    <definedName name="Xbrl_Tag_359d872e_df59_485a_a441_e3067597753f" hidden="1">'[95]Adj. Income Statement'!#REF!</definedName>
    <definedName name="Xbrl_Tag_359eab43_6bae_4f5a_8af7_8f81553cd43d" hidden="1">'[95]Adj. Income Statement'!#REF!</definedName>
    <definedName name="Xbrl_Tag_3a2d5606_5470_4db9_9313_3dc1f43a8b30" hidden="1">'[95]Adj. Income Statement'!#REF!</definedName>
    <definedName name="Xbrl_Tag_3b572db0_b5be_49cb_9497_3be0c26ec438" hidden="1">'[95]Adj. Income Statement'!#REF!</definedName>
    <definedName name="Xbrl_Tag_3e2a4b0f_a9ba_404c_8c83_bbd3862592e4" hidden="1">'[95]Adj. Income Statement'!#REF!</definedName>
    <definedName name="Xbrl_Tag_3f1c33f0_bff2_4296_9181_d7cc1cb508ad" hidden="1">'[95]Adj. Income Statement'!#REF!</definedName>
    <definedName name="Xbrl_Tag_43160aa8_61a0_4559_8ee5_d6da660cfd7b" hidden="1">'[95]Adj. Income Statement'!#REF!</definedName>
    <definedName name="Xbrl_Tag_47e22a59_7971_444b_8e73_01e5291185bb" hidden="1">'[95]Adj. Income Statement'!#REF!</definedName>
    <definedName name="Xbrl_Tag_5225a8bc_9d76_4e4d_8197_37f70d298267" hidden="1">'[95]Adj. Income Statement'!#REF!</definedName>
    <definedName name="Xbrl_Tag_56e27846_9e07_4473_ad08_7bb4a5bf7faa" hidden="1">'[95]Adj. Income Statement'!#REF!</definedName>
    <definedName name="Xbrl_Tag_5b7286ee_d427_4e54_9399_1a836cd32976" hidden="1">'[95]Adj. Income Statement'!#REF!</definedName>
    <definedName name="Xbrl_Tag_5e2f6e4c_effc_4374_9096_f6a66490bc43" hidden="1">'[95]Adj. Income Statement'!#REF!</definedName>
    <definedName name="Xbrl_Tag_5e4ed468_08c0_4e10_b780_063e9fad75bb" hidden="1">'[95]Adj. Income Statement'!#REF!</definedName>
    <definedName name="Xbrl_Tag_5efedf90_6eb4_4d47_8343_cb1307f08d80" hidden="1">'[95]Adj. Income Statement'!#REF!</definedName>
    <definedName name="Xbrl_Tag_60671786_7f0e_4efe_b101_fc89065bbbc4" hidden="1">'[95]Adj. Income Statement'!#REF!</definedName>
    <definedName name="Xbrl_Tag_60802841_ecf0_4e57_a96e_084d65541dcb" hidden="1">'[95]Adj. Income Statement'!#REF!</definedName>
    <definedName name="Xbrl_Tag_6b90dd42_fcd8_4968_8afd_6736492259b1" hidden="1">'[95]Adj. Income Statement'!#REF!</definedName>
    <definedName name="Xbrl_Tag_6e1527a0_8e9b_41c7_b670_b6099df9c72f" hidden="1">'[95]Adj. Income Statement'!#REF!</definedName>
    <definedName name="Xbrl_Tag_7003e101_ef6f_40fd_959a_81c14d2cf88a" hidden="1">'[95]Adj. Income Statement'!#REF!</definedName>
    <definedName name="Xbrl_Tag_7120f3c6_2d5d_417b_9dd0_ecab9471dbc9" hidden="1">'[95]Adj. Income Statement'!#REF!</definedName>
    <definedName name="Xbrl_Tag_717e1b49_4a4d_41a2_8691_a3ef7d067cf1" hidden="1">'[95]Adj. Income Statement'!#REF!</definedName>
    <definedName name="Xbrl_Tag_729b319e_8812_4e23_9b44_cd813ffaf1fe" hidden="1">'[95]Adj. Income Statement'!#REF!</definedName>
    <definedName name="Xbrl_Tag_74e27f18_3a0d_499e_a65b_355cefde250d" hidden="1">'[95]Adj. Income Statement'!#REF!</definedName>
    <definedName name="Xbrl_Tag_76377ee8_44ec_4706_b36c_e475d4a6cffc" hidden="1">'[95]Adj. Income Statement'!#REF!</definedName>
    <definedName name="Xbrl_Tag_7bfd249d_4459_4a20_97f6_779ca44ada3b" hidden="1">'[95]Adj. Income Statement'!#REF!</definedName>
    <definedName name="Xbrl_Tag_848a3bbd_ffb9_4097_93bf_014229938d6a" hidden="1">'[95]Adj. Income Statement'!#REF!</definedName>
    <definedName name="Xbrl_Tag_8d5cd3d4_55e4_4713_bce9_54948c631266" hidden="1">'[95]Adj. Income Statement'!#REF!</definedName>
    <definedName name="Xbrl_Tag_9265a09f_3d1f_4e90_8181_a55f534abcf7" hidden="1">'[95]Adj. Income Statement'!#REF!</definedName>
    <definedName name="Xbrl_Tag_94cf5a67_ea28_42d1_b071_8f24a2864445" hidden="1">'[95]Adj. Income Statement'!#REF!</definedName>
    <definedName name="Xbrl_Tag_95086fc4_6c0f_4a0f_bf5f_c393cf959e9a" hidden="1">'[95]Adj. Income Statement'!#REF!</definedName>
    <definedName name="Xbrl_Tag_99933dd6_f0fc_421a_9b9b_634b2b60dec3" hidden="1">'[95]Adj. Income Statement'!#REF!</definedName>
    <definedName name="Xbrl_Tag_a862d720_9241_4a30_a271_b70e9c381f31" hidden="1">'[95]Adj. Income Statement'!#REF!</definedName>
    <definedName name="Xbrl_Tag_adfbba3c_68ad_4b08_a539_0ed55d3f9d5a" hidden="1">'[95]Adj. Income Statement'!#REF!</definedName>
    <definedName name="Xbrl_Tag_ae50734f_518c_403d_9d12_e2a921b026bb" hidden="1">'[95]Adj. Income Statement'!#REF!</definedName>
    <definedName name="Xbrl_Tag_b0241925_c1ae_46bf_a767_386c3caff01d" hidden="1">'[95]Adj. Income Statement'!#REF!</definedName>
    <definedName name="Xbrl_Tag_b5d40829_0fdd_433d_a950_71e472d9ef83" hidden="1">'[95]Adj. Income Statement'!#REF!</definedName>
    <definedName name="Xbrl_Tag_b649d62e_a6bc_4241_a6b7_068087ca85f4" hidden="1">'[95]Adj. Income Statement'!#REF!</definedName>
    <definedName name="Xbrl_Tag_b8bf6112_e4b6_49dc_ba78_da6302bc43e7" hidden="1">'[95]Adj. Income Statement'!#REF!</definedName>
    <definedName name="Xbrl_Tag_bae390fc_4591_4996_aba5_07899907ff02" hidden="1">'[95]Adj. Income Statement'!#REF!</definedName>
    <definedName name="Xbrl_Tag_c251f426_b699_40b7_ba72_06cdc2336bb3" hidden="1">'[95]Adj. Income Statement'!#REF!</definedName>
    <definedName name="Xbrl_Tag_c9749016_30d3_4a1c_a478_72760a5958e3" hidden="1">'[95]Adj. Income Statement'!#REF!</definedName>
    <definedName name="Xbrl_Tag_c9f670e1_f64d_4c34_a82b_5400bfb21c56" hidden="1">'[95]Adj. Income Statement'!#REF!</definedName>
    <definedName name="Xbrl_Tag_cd60a268_2a82_4c24_ac15_f0f7ad874107" hidden="1">'[95]Adj. Income Statement'!#REF!</definedName>
    <definedName name="Xbrl_Tag_cedeaf5a_67a1_461e_8505_b0f9b2659e01" hidden="1">'[95]Adj. Income Statement'!#REF!</definedName>
    <definedName name="Xbrl_Tag_d4afa79e_d64b_4386_af66_81110932cac7" hidden="1">'[95]Adj. Income Statement'!#REF!</definedName>
    <definedName name="Xbrl_Tag_d646885a_13e7_48b6_a22b_b23dd67119ff" hidden="1">'[95]Adj. Income Statement'!#REF!</definedName>
    <definedName name="Xbrl_Tag_d9ae9ca8_593c_41e1_a638_114bebca7596" hidden="1">'[95]Adj. Income Statement'!#REF!</definedName>
    <definedName name="Xbrl_Tag_e18ec5c4_a090_4244_ac37_0dcecc7c81d8" hidden="1">'[95]Adj. Income Statement'!#REF!</definedName>
    <definedName name="Xbrl_Tag_e1ea8c88_b797_4407_a87d_9da2892362e4" hidden="1">'[95]Adj. Income Statement'!#REF!</definedName>
    <definedName name="Xbrl_Tag_e75da760_6958_4085_aa7d_1b3c5e32dd34" hidden="1">'[95]Adj. Income Statement'!#REF!</definedName>
    <definedName name="Xbrl_Tag_e8bfc542_785c_45ec_9dbe_3b93db69332e" hidden="1">'[95]Adj. Income Statement'!#REF!</definedName>
    <definedName name="Xbrl_Tag_eade47b0_2243_4d32_861b_8c3268e26cf3" hidden="1">'[95]Adj. Income Statement'!#REF!</definedName>
    <definedName name="Xbrl_Tag_ed34a669_2210_43e3_8d94_63f3a7a48c96" hidden="1">'[95]Adj. Income Statement'!#REF!</definedName>
    <definedName name="Xbrl_Tag_ee7a2416_a975_4201_9277_8290d8908ccf" hidden="1">'[95]Adj. Income Statement'!#REF!</definedName>
    <definedName name="Xbrl_Tag_ee8a51a9_161a_4f09_82e8_d18efd1119a1" hidden="1">'[95]Adj. Income Statement'!#REF!</definedName>
    <definedName name="Xbrl_Tag_efa044fd_a1b2_40a5_b1f9_72090c947b21" hidden="1">'[95]Adj. Income Statement'!#REF!</definedName>
    <definedName name="Xbrl_Tag_f5d3fddf_4f85_4525_871f_f5d116e6ca67" hidden="1">'[95]Adj. Income Statement'!#REF!</definedName>
    <definedName name="Xbrl_Tag_f80d63c5_ffff_4f9e_a25e_9c37480fc1ae" hidden="1">'[95]Adj. Income Statement'!#REF!</definedName>
    <definedName name="Xbrl_Tag_f91e44a0_2671_4cea_8dec_43ad8dbe440f" hidden="1">'[95]Adj. Income Statement'!#REF!</definedName>
    <definedName name="Xbrl_Tag_fab5f0e9_4198_47ff_9b56_c2280e7e2d27" hidden="1">'[95]Adj. Income Statement'!#REF!</definedName>
    <definedName name="Xbrl_Tag_fc82f321_49fd_456c_a7a3_9e9b572f9fad" hidden="1">'[95]Adj. Income Statement'!#REF!</definedName>
    <definedName name="Xbrl_Tag_fd0762ba_faef_48ae_8f93_3b1682db973d" hidden="1">'[95]Adj. Income Statement'!#REF!</definedName>
    <definedName name="Xbrl_Tag_fdbfb964_4eb0_44bd_ba7a_9dfdfb13f3a4" hidden="1">'[95]Adj. Income Statement'!#REF!</definedName>
    <definedName name="XFER1" localSheetId="0">#REF!</definedName>
    <definedName name="XFER1" localSheetId="4">#REF!</definedName>
    <definedName name="XFER1" localSheetId="9">#REF!</definedName>
    <definedName name="XFER1">#REF!</definedName>
    <definedName name="XRefActiveRow" hidden="1">#REF!</definedName>
    <definedName name="XRefColumnsCount">3</definedName>
    <definedName name="XRefCopy1Row" hidden="1">#REF!</definedName>
    <definedName name="XRefCopy2Row" hidden="1">#REF!</definedName>
    <definedName name="XRefCopy3Row" hidden="1">#REF!</definedName>
    <definedName name="XRefCopyRangeCount">3</definedName>
    <definedName name="XRefPaste1Row" hidden="1">#REF!</definedName>
    <definedName name="XRefPaste2Row" hidden="1">#REF!</definedName>
    <definedName name="XRefPasteRangeCount">2</definedName>
    <definedName name="xsch4" localSheetId="0">[96]Sch4!#REF!</definedName>
    <definedName name="xsch4" localSheetId="4">[96]Sch4!#REF!</definedName>
    <definedName name="xsch4" localSheetId="9">[96]Sch4!#REF!</definedName>
    <definedName name="xsch4">[96]Sch4!#REF!</definedName>
    <definedName name="xxx" hidden="1">{#N/A,#N/A,FALSE,"Aging Summary";#N/A,#N/A,FALSE,"Ratio Analysis";#N/A,#N/A,FALSE,"Test 120 Day Accts";#N/A,#N/A,FALSE,"Tickmarks"}</definedName>
    <definedName name="xyzUserPassword">"abcd"</definedName>
    <definedName name="xz" hidden="1">{#N/A,#N/A,FALSE,"Aging Summary";#N/A,#N/A,FALSE,"Ratio Analysis";#N/A,#N/A,FALSE,"Test 120 Day Accts";#N/A,#N/A,FALSE,"Tickmarks"}</definedName>
    <definedName name="y" hidden="1">{#N/A,#N/A,FALSE,"Aging Summary";#N/A,#N/A,FALSE,"Ratio Analysis";#N/A,#N/A,FALSE,"Test 120 Day Accts";#N/A,#N/A,FALSE,"Tickmarks"}</definedName>
    <definedName name="YE_DB">#REF!</definedName>
    <definedName name="Year_end">'[26]Common franch tax '!$A$5</definedName>
    <definedName name="Year0">'[72]Input Sheet'!$M$8</definedName>
    <definedName name="Yes_No">'[36]Drop down menus'!$A$45:$A$47</definedName>
    <definedName name="yt" hidden="1">{#N/A,#N/A,FALSE,"Aging Summary";#N/A,#N/A,FALSE,"Ratio Analysis";#N/A,#N/A,FALSE,"Test 120 Day Accts";#N/A,#N/A,FALSE,"Tickmarks"}</definedName>
    <definedName name="YTDWIDE">'[4]# shares Calc'!$B$31:$T$55</definedName>
    <definedName name="ytm_ltd1">'[4]YTM-do not print'!$A$1:$E$35</definedName>
    <definedName name="ytm_ltd2">'[4]YTM-do not print'!$A$38:$E$82</definedName>
    <definedName name="ytm_ltd3">'[4]YTM-do not print'!$A$85:$E$119</definedName>
    <definedName name="ytm_ltd4">'[4]YTM-do not print'!$A$122:$E$156</definedName>
    <definedName name="ytm_ltd5">'[4]YTM-do not print'!$A$159:$E$193</definedName>
    <definedName name="ytm_ltd6">'[4]YTM-do not print'!$A$196:$E$230</definedName>
    <definedName name="ytm_ltd7">'[4]YTM-do not print'!$A$233:$E$277</definedName>
    <definedName name="ytm_pfs1">'[4]YTM-do not print'!$G$1:$K$65</definedName>
    <definedName name="ytm_pfs2">'[4]YTM-do not print'!$G$68:$K$132</definedName>
    <definedName name="ytm_pfs3">'[4]YTM-do not print'!$G$135:$K$199</definedName>
    <definedName name="ytm_pfs4">'[4]YTM-do not print'!$G$202:$K$266</definedName>
    <definedName name="z" hidden="1">{"edcredit",#N/A,FALSE,"edcredit"}</definedName>
  </definedNames>
  <calcPr calcId="162913"/>
</workbook>
</file>

<file path=xl/calcChain.xml><?xml version="1.0" encoding="utf-8"?>
<calcChain xmlns="http://schemas.openxmlformats.org/spreadsheetml/2006/main">
  <c r="I19" i="63" l="1"/>
  <c r="I20" i="63"/>
  <c r="I18" i="63"/>
  <c r="G35" i="64"/>
  <c r="G36" i="64"/>
  <c r="G37" i="64"/>
  <c r="H34" i="64"/>
  <c r="G34" i="64"/>
  <c r="G18" i="64"/>
  <c r="G19" i="64"/>
  <c r="G17" i="64"/>
  <c r="H35" i="64"/>
  <c r="H36" i="64"/>
  <c r="H18" i="64"/>
  <c r="H19" i="64"/>
  <c r="H17" i="64"/>
  <c r="H9" i="64" l="1"/>
  <c r="G9" i="64"/>
  <c r="A31" i="2" l="1"/>
  <c r="D30" i="2"/>
  <c r="D26" i="2"/>
  <c r="I83" i="57"/>
  <c r="D18" i="46" l="1"/>
  <c r="D13" i="46"/>
  <c r="D21" i="2" l="1"/>
  <c r="D20" i="2"/>
  <c r="K14" i="2"/>
  <c r="K16" i="2" s="1"/>
  <c r="D15" i="46" l="1"/>
  <c r="G84" i="57"/>
  <c r="F84" i="57"/>
  <c r="E84" i="57"/>
  <c r="D84" i="57"/>
  <c r="C84" i="57"/>
  <c r="B84" i="57"/>
  <c r="H84" i="57"/>
  <c r="A1" i="65" l="1"/>
  <c r="D12" i="65"/>
  <c r="E12" i="65" s="1"/>
  <c r="F12" i="65" s="1"/>
  <c r="A47" i="64" l="1"/>
  <c r="A49" i="64"/>
  <c r="A1" i="63"/>
  <c r="D24" i="2" l="1"/>
  <c r="D14" i="46" l="1"/>
  <c r="F41" i="64" l="1"/>
  <c r="F31" i="64"/>
  <c r="F33" i="64"/>
  <c r="F37" i="64"/>
  <c r="F30" i="64"/>
  <c r="D22" i="2" l="1"/>
  <c r="I22" i="2"/>
  <c r="D15" i="2"/>
  <c r="F14" i="28" l="1"/>
  <c r="G15" i="63"/>
  <c r="G17" i="63"/>
  <c r="G21" i="63"/>
  <c r="G14" i="63"/>
  <c r="G14" i="28"/>
  <c r="D68" i="65"/>
  <c r="D67" i="65"/>
  <c r="F49" i="65"/>
  <c r="F46" i="65"/>
  <c r="F43" i="65"/>
  <c r="D37" i="65"/>
  <c r="F36" i="65"/>
  <c r="F35" i="65"/>
  <c r="F34" i="65"/>
  <c r="F33" i="65"/>
  <c r="F32" i="65"/>
  <c r="F31" i="65"/>
  <c r="F30" i="65"/>
  <c r="F29" i="65"/>
  <c r="F28" i="65"/>
  <c r="F27" i="65"/>
  <c r="D23" i="65"/>
  <c r="D24" i="65" s="1"/>
  <c r="F22" i="65"/>
  <c r="F21" i="65"/>
  <c r="F20" i="65"/>
  <c r="F19" i="65"/>
  <c r="F18" i="65"/>
  <c r="F17" i="65"/>
  <c r="F16" i="65"/>
  <c r="A16" i="65"/>
  <c r="A17" i="65" s="1"/>
  <c r="A18" i="65" s="1"/>
  <c r="F15" i="65"/>
  <c r="F23" i="65" l="1"/>
  <c r="F24" i="65" s="1"/>
  <c r="F37" i="65"/>
  <c r="A19" i="65"/>
  <c r="D50" i="65"/>
  <c r="D65" i="65" s="1"/>
  <c r="D69" i="65" s="1"/>
  <c r="F50" i="65" l="1"/>
  <c r="F65" i="65" s="1"/>
  <c r="D71" i="65" s="1"/>
  <c r="F26" i="28" s="1"/>
  <c r="F42" i="64" s="1"/>
  <c r="A20" i="65"/>
  <c r="F16" i="28" l="1"/>
  <c r="F32" i="64" s="1"/>
  <c r="G16" i="63"/>
  <c r="A21" i="65"/>
  <c r="A22" i="65" l="1"/>
  <c r="A23" i="65" l="1"/>
  <c r="A24" i="65" l="1"/>
  <c r="A27" i="65" l="1"/>
  <c r="A28" i="65" l="1"/>
  <c r="A29" i="65" l="1"/>
  <c r="A30" i="65" l="1"/>
  <c r="A31" i="65" l="1"/>
  <c r="A32" i="65" l="1"/>
  <c r="A33" i="65" l="1"/>
  <c r="A34" i="65" l="1"/>
  <c r="A35" i="65" l="1"/>
  <c r="A36" i="65" l="1"/>
  <c r="A37" i="65" l="1"/>
  <c r="A40" i="65" l="1"/>
  <c r="A43" i="65" l="1"/>
  <c r="A46" i="65" l="1"/>
  <c r="A49" i="65" l="1"/>
  <c r="A50" i="65" l="1"/>
  <c r="A58" i="65" l="1"/>
  <c r="A59" i="65" l="1"/>
  <c r="A60" i="65" l="1"/>
  <c r="A62" i="65" l="1"/>
  <c r="A65" i="65" s="1"/>
  <c r="A67" i="65" l="1"/>
  <c r="A68" i="65" l="1"/>
  <c r="A69" i="65" l="1"/>
  <c r="A71" i="65" s="1"/>
  <c r="A22" i="64" l="1"/>
  <c r="A23" i="64"/>
  <c r="A27" i="64"/>
  <c r="A28" i="64"/>
  <c r="A29" i="64"/>
  <c r="A39" i="64"/>
  <c r="A40" i="64"/>
  <c r="A44" i="64"/>
  <c r="H48" i="64" l="1"/>
  <c r="B41" i="64"/>
  <c r="F25" i="64"/>
  <c r="F24" i="64"/>
  <c r="B24" i="64"/>
  <c r="D20" i="64"/>
  <c r="D37" i="64" s="1"/>
  <c r="D19" i="64"/>
  <c r="D36" i="64" s="1"/>
  <c r="D18" i="64"/>
  <c r="D35" i="64" s="1"/>
  <c r="D17" i="64"/>
  <c r="D34" i="64" s="1"/>
  <c r="D16" i="64"/>
  <c r="D33" i="64" s="1"/>
  <c r="D15" i="64"/>
  <c r="D32" i="64" s="1"/>
  <c r="D14" i="64"/>
  <c r="D31" i="64" s="1"/>
  <c r="D13" i="64"/>
  <c r="D30" i="64" s="1"/>
  <c r="D9" i="64"/>
  <c r="E9" i="64" s="1"/>
  <c r="D38" i="64" l="1"/>
  <c r="D41" i="64"/>
  <c r="D42" i="64"/>
  <c r="F9" i="64"/>
  <c r="D25" i="64"/>
  <c r="D21" i="64"/>
  <c r="E36" i="64" s="1"/>
  <c r="D24" i="64"/>
  <c r="G26" i="63"/>
  <c r="G25" i="63"/>
  <c r="B25" i="63"/>
  <c r="A24" i="63"/>
  <c r="A23" i="63"/>
  <c r="E21" i="63"/>
  <c r="E20" i="63"/>
  <c r="E19" i="63"/>
  <c r="E18" i="63"/>
  <c r="E17" i="63"/>
  <c r="E16" i="63"/>
  <c r="E26" i="63" s="1"/>
  <c r="E15" i="63"/>
  <c r="E14" i="63"/>
  <c r="E25" i="63" s="1"/>
  <c r="E11" i="63"/>
  <c r="F11" i="63" s="1"/>
  <c r="G11" i="63" s="1"/>
  <c r="H11" i="63" s="1"/>
  <c r="I11" i="63" s="1"/>
  <c r="E33" i="64" l="1"/>
  <c r="G33" i="64" s="1"/>
  <c r="H33" i="64" s="1"/>
  <c r="E31" i="64"/>
  <c r="G31" i="64" s="1"/>
  <c r="H31" i="64" s="1"/>
  <c r="E35" i="64"/>
  <c r="E32" i="64"/>
  <c r="G32" i="64" s="1"/>
  <c r="H32" i="64" s="1"/>
  <c r="E34" i="64"/>
  <c r="E30" i="64"/>
  <c r="E37" i="64"/>
  <c r="H37" i="64" s="1"/>
  <c r="D43" i="64"/>
  <c r="E14" i="64"/>
  <c r="G14" i="64" s="1"/>
  <c r="H14" i="64" s="1"/>
  <c r="D26" i="64"/>
  <c r="E24" i="64" s="1"/>
  <c r="E13" i="64"/>
  <c r="E17" i="64"/>
  <c r="E15" i="64"/>
  <c r="G15" i="64" s="1"/>
  <c r="H15" i="64" s="1"/>
  <c r="E19" i="64"/>
  <c r="E20" i="64"/>
  <c r="G20" i="64" s="1"/>
  <c r="H20" i="64" s="1"/>
  <c r="E16" i="64"/>
  <c r="G16" i="64" s="1"/>
  <c r="H16" i="64" s="1"/>
  <c r="E18" i="64"/>
  <c r="E27" i="63"/>
  <c r="F26" i="63" s="1"/>
  <c r="H26" i="63" s="1"/>
  <c r="I26" i="63" s="1"/>
  <c r="E22" i="63"/>
  <c r="F14" i="63" s="1"/>
  <c r="H14" i="63" s="1"/>
  <c r="I14" i="63" s="1"/>
  <c r="D15" i="28"/>
  <c r="D16" i="28"/>
  <c r="D26" i="28" s="1"/>
  <c r="D17" i="28"/>
  <c r="D18" i="28"/>
  <c r="D19" i="28"/>
  <c r="D20" i="28"/>
  <c r="D21" i="28"/>
  <c r="D14" i="28"/>
  <c r="D25" i="28" s="1"/>
  <c r="B43" i="61"/>
  <c r="B38" i="61"/>
  <c r="B37" i="61"/>
  <c r="J36" i="61"/>
  <c r="F36" i="61"/>
  <c r="B36" i="61"/>
  <c r="B42" i="61" s="1"/>
  <c r="J35" i="61"/>
  <c r="F35" i="61"/>
  <c r="B35" i="61"/>
  <c r="B41" i="61" s="1"/>
  <c r="J30" i="61"/>
  <c r="I30" i="61"/>
  <c r="H30" i="61"/>
  <c r="G30" i="61"/>
  <c r="F30" i="61"/>
  <c r="E30" i="61"/>
  <c r="D30" i="61"/>
  <c r="J29" i="61"/>
  <c r="I29" i="61"/>
  <c r="H29" i="61"/>
  <c r="G29" i="61"/>
  <c r="F29" i="61"/>
  <c r="E29" i="61"/>
  <c r="D29" i="61"/>
  <c r="J28" i="61"/>
  <c r="I28" i="61"/>
  <c r="H28" i="61"/>
  <c r="G28" i="61"/>
  <c r="F28" i="61"/>
  <c r="E28" i="61"/>
  <c r="D28" i="61"/>
  <c r="J27" i="61"/>
  <c r="J31" i="61" s="1"/>
  <c r="J37" i="61" s="1"/>
  <c r="I27" i="61"/>
  <c r="I31" i="61" s="1"/>
  <c r="H27" i="61"/>
  <c r="H31" i="61" s="1"/>
  <c r="G27" i="61"/>
  <c r="G31" i="61" s="1"/>
  <c r="F27" i="61"/>
  <c r="F31" i="61" s="1"/>
  <c r="F37" i="61" s="1"/>
  <c r="E27" i="61"/>
  <c r="E31" i="61" s="1"/>
  <c r="E37" i="61" s="1"/>
  <c r="D27" i="61"/>
  <c r="D31" i="61" s="1"/>
  <c r="D37" i="61" s="1"/>
  <c r="B22" i="61"/>
  <c r="B21" i="61"/>
  <c r="B20" i="61"/>
  <c r="J17" i="61"/>
  <c r="J22" i="61" s="1"/>
  <c r="F17" i="61"/>
  <c r="F22" i="61" s="1"/>
  <c r="J16" i="61"/>
  <c r="I16" i="61"/>
  <c r="I37" i="61" s="1"/>
  <c r="H16" i="61"/>
  <c r="H37" i="61" s="1"/>
  <c r="H38" i="61" s="1"/>
  <c r="G16" i="61"/>
  <c r="G37" i="61" s="1"/>
  <c r="F16" i="61"/>
  <c r="E16" i="61"/>
  <c r="D16" i="61"/>
  <c r="J15" i="61"/>
  <c r="I15" i="61"/>
  <c r="I36" i="61" s="1"/>
  <c r="H15" i="61"/>
  <c r="H36" i="61" s="1"/>
  <c r="G15" i="61"/>
  <c r="G36" i="61" s="1"/>
  <c r="F15" i="61"/>
  <c r="E15" i="61"/>
  <c r="E36" i="61" s="1"/>
  <c r="D15" i="61"/>
  <c r="D36" i="61" s="1"/>
  <c r="J14" i="61"/>
  <c r="I14" i="61"/>
  <c r="I35" i="61" s="1"/>
  <c r="H14" i="61"/>
  <c r="H35" i="61" s="1"/>
  <c r="G14" i="61"/>
  <c r="G35" i="61" s="1"/>
  <c r="F14" i="61"/>
  <c r="E14" i="61"/>
  <c r="E35" i="61" s="1"/>
  <c r="D14" i="61"/>
  <c r="D35" i="61" s="1"/>
  <c r="A14" i="61"/>
  <c r="A15" i="61" s="1"/>
  <c r="J12" i="61"/>
  <c r="I12" i="61"/>
  <c r="H12" i="61"/>
  <c r="G12" i="61"/>
  <c r="F12" i="61"/>
  <c r="E12" i="61"/>
  <c r="D12" i="61"/>
  <c r="J11" i="61"/>
  <c r="I11" i="61"/>
  <c r="H11" i="61"/>
  <c r="F11" i="61"/>
  <c r="E11" i="61"/>
  <c r="D11" i="61"/>
  <c r="Q14" i="52"/>
  <c r="O15" i="52"/>
  <c r="O16" i="52"/>
  <c r="O14" i="52"/>
  <c r="Q45" i="52"/>
  <c r="O45" i="52"/>
  <c r="M45" i="52"/>
  <c r="M23" i="52"/>
  <c r="Q15" i="52" s="1"/>
  <c r="I15" i="52"/>
  <c r="I16" i="52"/>
  <c r="I14" i="52"/>
  <c r="G23" i="52"/>
  <c r="C15" i="52"/>
  <c r="C16" i="52" s="1"/>
  <c r="C17" i="52" s="1"/>
  <c r="C18" i="52" s="1"/>
  <c r="C19" i="52" s="1"/>
  <c r="C20" i="52" s="1"/>
  <c r="C21" i="52" s="1"/>
  <c r="C23" i="52" s="1"/>
  <c r="G45" i="52"/>
  <c r="G52" i="64" l="1"/>
  <c r="I38" i="61"/>
  <c r="G38" i="61"/>
  <c r="G11" i="61"/>
  <c r="G17" i="61"/>
  <c r="G22" i="61" s="1"/>
  <c r="D17" i="61"/>
  <c r="D22" i="61" s="1"/>
  <c r="H17" i="61"/>
  <c r="H21" i="61" s="1"/>
  <c r="E17" i="61"/>
  <c r="E22" i="61" s="1"/>
  <c r="I17" i="61"/>
  <c r="I20" i="61" s="1"/>
  <c r="F25" i="63"/>
  <c r="H25" i="63" s="1"/>
  <c r="I25" i="63"/>
  <c r="E41" i="64"/>
  <c r="G41" i="64" s="1"/>
  <c r="G30" i="64"/>
  <c r="H30" i="64" s="1"/>
  <c r="E38" i="64"/>
  <c r="E42" i="64"/>
  <c r="G42" i="64" s="1"/>
  <c r="H42" i="64" s="1"/>
  <c r="G24" i="64"/>
  <c r="G13" i="64"/>
  <c r="H13" i="64" s="1"/>
  <c r="E21" i="64"/>
  <c r="E25" i="64"/>
  <c r="G25" i="64" s="1"/>
  <c r="H25" i="64" s="1"/>
  <c r="F17" i="63"/>
  <c r="F15" i="63"/>
  <c r="F16" i="63"/>
  <c r="H27" i="63"/>
  <c r="F21" i="63"/>
  <c r="H21" i="63" s="1"/>
  <c r="I21" i="63" s="1"/>
  <c r="F19" i="63"/>
  <c r="F20" i="63"/>
  <c r="F18" i="63"/>
  <c r="F27" i="63"/>
  <c r="J38" i="61"/>
  <c r="J43" i="61" s="1"/>
  <c r="G41" i="61"/>
  <c r="G42" i="61"/>
  <c r="H41" i="61"/>
  <c r="H42" i="61"/>
  <c r="F43" i="61"/>
  <c r="F38" i="61"/>
  <c r="I42" i="61"/>
  <c r="I41" i="61"/>
  <c r="E38" i="61"/>
  <c r="G20" i="61"/>
  <c r="G21" i="61"/>
  <c r="G43" i="61"/>
  <c r="A16" i="61"/>
  <c r="A17" i="61" s="1"/>
  <c r="A20" i="61" s="1"/>
  <c r="J20" i="61"/>
  <c r="J23" i="61" s="1"/>
  <c r="H43" i="61"/>
  <c r="F20" i="61"/>
  <c r="F23" i="61" s="1"/>
  <c r="J21" i="61"/>
  <c r="I22" i="61"/>
  <c r="D38" i="61"/>
  <c r="D42" i="61" s="1"/>
  <c r="I43" i="61"/>
  <c r="F21" i="61"/>
  <c r="Q18" i="52"/>
  <c r="Q17" i="52"/>
  <c r="Q19" i="52"/>
  <c r="I23" i="52"/>
  <c r="Q16" i="52"/>
  <c r="Q21" i="52"/>
  <c r="Q20" i="52"/>
  <c r="K14" i="52"/>
  <c r="K20" i="52"/>
  <c r="K21" i="52"/>
  <c r="K19" i="52"/>
  <c r="O23" i="52"/>
  <c r="K18" i="52"/>
  <c r="K17" i="52"/>
  <c r="K16" i="52"/>
  <c r="K15" i="52"/>
  <c r="H22" i="61" l="1"/>
  <c r="H20" i="61"/>
  <c r="I21" i="61"/>
  <c r="I23" i="61" s="1"/>
  <c r="E21" i="61"/>
  <c r="D21" i="61"/>
  <c r="G23" i="61"/>
  <c r="E20" i="61"/>
  <c r="D20" i="61"/>
  <c r="E43" i="64"/>
  <c r="H41" i="64"/>
  <c r="G43" i="64"/>
  <c r="E26" i="64"/>
  <c r="H24" i="64"/>
  <c r="G26" i="64"/>
  <c r="H16" i="63"/>
  <c r="I16" i="63" s="1"/>
  <c r="H15" i="63"/>
  <c r="I15" i="63" s="1"/>
  <c r="H17" i="63"/>
  <c r="I17" i="63" s="1"/>
  <c r="F22" i="63"/>
  <c r="I27" i="63"/>
  <c r="A14" i="63"/>
  <c r="E42" i="61"/>
  <c r="E41" i="61"/>
  <c r="A21" i="61"/>
  <c r="A22" i="61" s="1"/>
  <c r="D43" i="61"/>
  <c r="H23" i="61"/>
  <c r="I44" i="61"/>
  <c r="G44" i="61"/>
  <c r="H44" i="61"/>
  <c r="D41" i="61"/>
  <c r="F41" i="61"/>
  <c r="F42" i="61"/>
  <c r="J42" i="61"/>
  <c r="J41" i="61"/>
  <c r="E43" i="61"/>
  <c r="K23" i="52"/>
  <c r="Q23" i="52"/>
  <c r="E23" i="61" l="1"/>
  <c r="D23" i="61"/>
  <c r="F19" i="64"/>
  <c r="F17" i="64"/>
  <c r="F18" i="64"/>
  <c r="H43" i="64"/>
  <c r="H26" i="64"/>
  <c r="A13" i="64"/>
  <c r="A15" i="63"/>
  <c r="A16" i="63" s="1"/>
  <c r="A17" i="63" s="1"/>
  <c r="A18" i="63" s="1"/>
  <c r="A19" i="63" s="1"/>
  <c r="A20" i="63" s="1"/>
  <c r="A21" i="63" s="1"/>
  <c r="A22" i="63" s="1"/>
  <c r="F44" i="61"/>
  <c r="D44" i="61"/>
  <c r="E44" i="61"/>
  <c r="J44" i="61"/>
  <c r="A23" i="61"/>
  <c r="A26" i="61" s="1"/>
  <c r="A14" i="64" l="1"/>
  <c r="A15" i="64" s="1"/>
  <c r="A25" i="63"/>
  <c r="A26" i="63" s="1"/>
  <c r="A27" i="61"/>
  <c r="A16" i="64" l="1"/>
  <c r="G21" i="64"/>
  <c r="A28" i="61"/>
  <c r="A29" i="61" s="1"/>
  <c r="A30" i="61" s="1"/>
  <c r="G38" i="64"/>
  <c r="H38" i="64"/>
  <c r="A27" i="63"/>
  <c r="H52" i="64" l="1"/>
  <c r="A17" i="64"/>
  <c r="H21" i="64"/>
  <c r="G53" i="64" s="1"/>
  <c r="G51" i="64" s="1"/>
  <c r="H51" i="64" s="1"/>
  <c r="A31" i="61"/>
  <c r="A18" i="64" l="1"/>
  <c r="A35" i="61"/>
  <c r="A37" i="61"/>
  <c r="H53" i="64" l="1"/>
  <c r="A19" i="64"/>
  <c r="A36" i="61"/>
  <c r="A20" i="64" l="1"/>
  <c r="A38" i="61"/>
  <c r="A41" i="61" s="1"/>
  <c r="A21" i="64" l="1"/>
  <c r="A24" i="64" s="1"/>
  <c r="A25" i="64" s="1"/>
  <c r="A26" i="64" s="1"/>
  <c r="A30" i="64" s="1"/>
  <c r="A31" i="64" s="1"/>
  <c r="A32" i="64" s="1"/>
  <c r="A42" i="61"/>
  <c r="A43" i="61" s="1"/>
  <c r="A44" i="61" s="1"/>
  <c r="A33" i="64" l="1"/>
  <c r="A34" i="64" s="1"/>
  <c r="A35" i="64" s="1"/>
  <c r="A36" i="64" s="1"/>
  <c r="A37" i="64" s="1"/>
  <c r="A38" i="64" s="1"/>
  <c r="A41" i="64" s="1"/>
  <c r="A42" i="64" s="1"/>
  <c r="A43" i="64" s="1"/>
  <c r="A46" i="64" s="1"/>
  <c r="K45" i="52"/>
  <c r="I45" i="52"/>
  <c r="A48" i="64" l="1"/>
  <c r="I24" i="2"/>
  <c r="I21" i="2"/>
  <c r="A51" i="64" l="1"/>
  <c r="A52" i="64" s="1"/>
  <c r="A53" i="64" s="1"/>
  <c r="A1" i="46"/>
  <c r="A13" i="46"/>
  <c r="E11" i="46"/>
  <c r="A1" i="45"/>
  <c r="A14" i="46" l="1"/>
  <c r="A15" i="46" s="1"/>
  <c r="A16" i="46" l="1"/>
  <c r="A18" i="46" s="1"/>
  <c r="A19" i="46" s="1"/>
  <c r="B25" i="28"/>
  <c r="A24" i="28"/>
  <c r="A23" i="28"/>
  <c r="D11" i="28"/>
  <c r="E11" i="28" s="1"/>
  <c r="F11" i="28" s="1"/>
  <c r="G11" i="28" s="1"/>
  <c r="D27" i="28" l="1"/>
  <c r="E25" i="28" s="1"/>
  <c r="G25" i="28" s="1"/>
  <c r="D22" i="28"/>
  <c r="E15" i="28" l="1"/>
  <c r="G15" i="28" s="1"/>
  <c r="E16" i="28"/>
  <c r="G16" i="28" s="1"/>
  <c r="E18" i="28"/>
  <c r="E17" i="28"/>
  <c r="G17" i="28" s="1"/>
  <c r="E19" i="28"/>
  <c r="E21" i="28"/>
  <c r="G21" i="28" s="1"/>
  <c r="E20" i="28"/>
  <c r="E26" i="28"/>
  <c r="G26" i="28" s="1"/>
  <c r="E14" i="28"/>
  <c r="D16" i="46" l="1"/>
  <c r="D19" i="46" s="1"/>
  <c r="E13" i="46" s="1"/>
  <c r="E18" i="46" l="1"/>
  <c r="E14" i="46"/>
  <c r="E15" i="46"/>
  <c r="E16" i="46" l="1"/>
  <c r="D28" i="2" s="1"/>
  <c r="E22" i="45" l="1"/>
  <c r="E19" i="46"/>
  <c r="E22" i="28" l="1"/>
  <c r="E27" i="28" l="1"/>
  <c r="A14" i="2" l="1"/>
  <c r="A15" i="2" s="1"/>
  <c r="A16" i="2" l="1"/>
  <c r="A17" i="2" l="1"/>
  <c r="A18" i="2" s="1"/>
  <c r="A19" i="2" l="1"/>
  <c r="A20" i="2" l="1"/>
  <c r="A21" i="2" l="1"/>
  <c r="A22" i="2" s="1"/>
  <c r="A23" i="2" s="1"/>
  <c r="A24" i="2" s="1"/>
  <c r="A25" i="2" l="1"/>
  <c r="A28" i="2" s="1"/>
  <c r="A29" i="2" l="1"/>
  <c r="A30" i="2" s="1"/>
  <c r="D17" i="2" l="1"/>
  <c r="D23" i="2" s="1"/>
  <c r="G27" i="28" l="1"/>
  <c r="F20" i="28" l="1"/>
  <c r="F36" i="64" s="1"/>
  <c r="F19" i="28"/>
  <c r="F35" i="64" s="1"/>
  <c r="F18" i="28"/>
  <c r="F34" i="64" s="1"/>
  <c r="A14" i="28"/>
  <c r="A15" i="28" s="1"/>
  <c r="A16" i="28" s="1"/>
  <c r="A17" i="28" s="1"/>
  <c r="A18" i="28" s="1"/>
  <c r="A19" i="28" s="1"/>
  <c r="A20" i="28" s="1"/>
  <c r="A21" i="28" s="1"/>
  <c r="A22" i="28" s="1"/>
  <c r="G19" i="63" l="1"/>
  <c r="H19" i="63" s="1"/>
  <c r="G19" i="28"/>
  <c r="G18" i="63"/>
  <c r="H18" i="63" s="1"/>
  <c r="G18" i="28"/>
  <c r="G22" i="28" s="1"/>
  <c r="G20" i="63"/>
  <c r="H20" i="63" s="1"/>
  <c r="G20" i="28"/>
  <c r="I22" i="63" l="1"/>
  <c r="D16" i="2" s="1"/>
  <c r="D18" i="2" s="1"/>
  <c r="D25" i="2" s="1"/>
  <c r="D29" i="2" s="1"/>
  <c r="H22" i="63"/>
  <c r="A25" i="28" l="1"/>
  <c r="A26" i="28" s="1"/>
  <c r="A27" i="28" s="1"/>
</calcChain>
</file>

<file path=xl/sharedStrings.xml><?xml version="1.0" encoding="utf-8"?>
<sst xmlns="http://schemas.openxmlformats.org/spreadsheetml/2006/main" count="2121" uniqueCount="743">
  <si>
    <t>Rate of Return</t>
  </si>
  <si>
    <t>Line</t>
  </si>
  <si>
    <t>Description</t>
  </si>
  <si>
    <t>Weight</t>
  </si>
  <si>
    <t>Cost</t>
  </si>
  <si>
    <t>Long-Term Debt</t>
  </si>
  <si>
    <t>Common Equity</t>
  </si>
  <si>
    <t>Total</t>
  </si>
  <si>
    <t>Retail</t>
  </si>
  <si>
    <t>Cost of Service</t>
  </si>
  <si>
    <t>Intermediate</t>
  </si>
  <si>
    <t>Significant</t>
  </si>
  <si>
    <t>Aggressive</t>
  </si>
  <si>
    <t>Reference</t>
  </si>
  <si>
    <t>(1)</t>
  </si>
  <si>
    <t>(5)</t>
  </si>
  <si>
    <t>Weighted Common Return</t>
  </si>
  <si>
    <t>Pre-Tax Rate of Return</t>
  </si>
  <si>
    <t>Income to Common</t>
  </si>
  <si>
    <t>Line 1 x Line 2.</t>
  </si>
  <si>
    <t>EBIT</t>
  </si>
  <si>
    <t>Line 1 x Line 3.</t>
  </si>
  <si>
    <t>Deferred Income Taxes &amp; ITC</t>
  </si>
  <si>
    <t>Funds from Operations (FFO)</t>
  </si>
  <si>
    <t>EBITDA</t>
  </si>
  <si>
    <t>Total Adjusted Debt Ratio</t>
  </si>
  <si>
    <t>Debt to EBITDA</t>
  </si>
  <si>
    <t>FFO to Total Debt</t>
  </si>
  <si>
    <t>13% - 23%</t>
  </si>
  <si>
    <t>9% - 13%</t>
  </si>
  <si>
    <t>Sources:</t>
  </si>
  <si>
    <r>
      <rPr>
        <vertAlign val="superscript"/>
        <sz val="12"/>
        <rFont val="Arial"/>
        <family val="2"/>
      </rPr>
      <t>1</t>
    </r>
    <r>
      <rPr>
        <sz val="12"/>
        <rFont val="Arial"/>
        <family val="2"/>
      </rPr>
      <t xml:space="preserve"> Standard &amp; Poor's: "Criteria: Corporate Methodology," November 19, 2013.</t>
    </r>
  </si>
  <si>
    <t>Note:</t>
  </si>
  <si>
    <t>Depreciation &amp; Amortization</t>
  </si>
  <si>
    <t>Amount</t>
  </si>
  <si>
    <t>S&amp;P Adjusted Debt Ratio</t>
  </si>
  <si>
    <t>(Industry Medians)</t>
  </si>
  <si>
    <t>Rating</t>
  </si>
  <si>
    <t>Median</t>
  </si>
  <si>
    <t>&lt;50</t>
  </si>
  <si>
    <t>50 to 55</t>
  </si>
  <si>
    <t>&gt;55</t>
  </si>
  <si>
    <t>AA-</t>
  </si>
  <si>
    <t>A+</t>
  </si>
  <si>
    <t>A</t>
  </si>
  <si>
    <t>A-</t>
  </si>
  <si>
    <t>BBB+</t>
  </si>
  <si>
    <t>BBB</t>
  </si>
  <si>
    <t>BBB-</t>
  </si>
  <si>
    <t>Source:</t>
  </si>
  <si>
    <t>(2)</t>
  </si>
  <si>
    <t>(3)</t>
  </si>
  <si>
    <t>(4)</t>
  </si>
  <si>
    <t>Indicative Credit Rating</t>
  </si>
  <si>
    <t>Financial Risk Profile</t>
  </si>
  <si>
    <t>Capitalized Interest</t>
  </si>
  <si>
    <t>Sum of Lines 5 through 7 and Line 11.</t>
  </si>
  <si>
    <t>Sum of Line 4 and Lines 6 through 9.</t>
  </si>
  <si>
    <t>S&amp;P Business/Financial Risk Profile Matrix</t>
  </si>
  <si>
    <t xml:space="preserve">Total </t>
  </si>
  <si>
    <t>Imputed Amortization</t>
  </si>
  <si>
    <t>Imputed Interest Expense</t>
  </si>
  <si>
    <t>Rate Base</t>
  </si>
  <si>
    <t>Regulatory</t>
  </si>
  <si>
    <t>Investors</t>
  </si>
  <si>
    <t>________</t>
  </si>
  <si>
    <t>Gorman Proposed Capital Structure</t>
  </si>
  <si>
    <t>Description (2020)</t>
  </si>
  <si>
    <t>Debt</t>
  </si>
  <si>
    <t>Capital Structure</t>
  </si>
  <si>
    <t>Source: Attachment MPG-3.</t>
  </si>
  <si>
    <t>Standard &amp; Poor's Credit Metrics</t>
  </si>
  <si>
    <t>Operating Subsidiaries of Value Line Electric, Gas and Water Utilities</t>
  </si>
  <si>
    <t>% Distribution of 9 Year Average</t>
  </si>
  <si>
    <t>S&amp;P Capital IQ, downloaded May 6, 2019.</t>
  </si>
  <si>
    <t>ADFIT</t>
  </si>
  <si>
    <t>Customer Deposits</t>
  </si>
  <si>
    <t xml:space="preserve">ADITC </t>
  </si>
  <si>
    <t>(Financial Capital Structure)</t>
  </si>
  <si>
    <t>Total Long-Term Debt</t>
  </si>
  <si>
    <t>In Millions of the reported currency.</t>
  </si>
  <si>
    <t>Template:</t>
  </si>
  <si>
    <t>Adjusted</t>
  </si>
  <si>
    <t> </t>
  </si>
  <si>
    <t>Restatement:</t>
  </si>
  <si>
    <t>Latest Filings</t>
  </si>
  <si>
    <t>Period Type:</t>
  </si>
  <si>
    <t>Annual</t>
  </si>
  <si>
    <t>Order:</t>
  </si>
  <si>
    <t>Latest on Right</t>
  </si>
  <si>
    <t>Currency:</t>
  </si>
  <si>
    <t>Reported Currency</t>
  </si>
  <si>
    <t>Conversion:</t>
  </si>
  <si>
    <t>Historical</t>
  </si>
  <si>
    <t>Units:</t>
  </si>
  <si>
    <t>S&amp;P Capital IQ (Default)</t>
  </si>
  <si>
    <t>Decimals:</t>
  </si>
  <si>
    <t>Capital IQ (Default)</t>
  </si>
  <si>
    <t>Income Statement</t>
  </si>
  <si>
    <t xml:space="preserve">For the Fiscal Period Ending
</t>
  </si>
  <si>
    <t>Most
Recent 3 Yrs.
Unweighted Avg.</t>
  </si>
  <si>
    <t>12 months
Dec-31-2013</t>
  </si>
  <si>
    <t>12 months
Dec-31-2014</t>
  </si>
  <si>
    <t>12 months
Dec-31-2015</t>
  </si>
  <si>
    <t>12 months
Dec-31-2016</t>
  </si>
  <si>
    <t>12 months
Dec-31-2017</t>
  </si>
  <si>
    <t>12 months
Dec-31-2018</t>
  </si>
  <si>
    <t>Currency</t>
  </si>
  <si>
    <t>USD</t>
  </si>
  <si>
    <t xml:space="preserve"> </t>
  </si>
  <si>
    <t xml:space="preserve"> Sales</t>
  </si>
  <si>
    <t>Other Operating Revenues</t>
  </si>
  <si>
    <t xml:space="preserve">  Revenues, Pre-Adj.</t>
  </si>
  <si>
    <t>- Captive Finance Revenues</t>
  </si>
  <si>
    <t>+ Revenues, Consol. (Deconsol.)</t>
  </si>
  <si>
    <t>- Securitized Interest</t>
  </si>
  <si>
    <t>- Amortized Portion of Securitized Debt</t>
  </si>
  <si>
    <t>+ Revenues - Finance/Interest Income</t>
  </si>
  <si>
    <t>+ Revenues - Profit on Disposals</t>
  </si>
  <si>
    <t>+ Revenues - Derivatives</t>
  </si>
  <si>
    <t xml:space="preserve"> Revenues - other</t>
  </si>
  <si>
    <t xml:space="preserve">  Revenues, Adj.</t>
  </si>
  <si>
    <t>Cost of Goods Sold</t>
  </si>
  <si>
    <t>SG&amp;A</t>
  </si>
  <si>
    <t>R&amp;D</t>
  </si>
  <si>
    <t>Raw Materials, Supplies, and Merchandise</t>
  </si>
  <si>
    <t>Change in Stocks</t>
  </si>
  <si>
    <t>Capitalized Costs</t>
  </si>
  <si>
    <t>Staff Expense, Total</t>
  </si>
  <si>
    <t>Taxes Other Than Income</t>
  </si>
  <si>
    <t>Operating Expense, Other</t>
  </si>
  <si>
    <t>Inc/(Exp) of Unconsolidated Companies</t>
  </si>
  <si>
    <t>Special Items (Operating)</t>
  </si>
  <si>
    <t xml:space="preserve">   Total operating expense (Bef. D&amp;A), Pre-Adj.</t>
  </si>
  <si>
    <t>Impairment Charges/(Reversals)</t>
  </si>
  <si>
    <t>Asset Valuation Gains/(Losses)</t>
  </si>
  <si>
    <t>D&amp;A</t>
  </si>
  <si>
    <t xml:space="preserve">  Operating Income (After D&amp;A), Pre-Adj.</t>
  </si>
  <si>
    <t>Non-Operating Income (Expense), Total</t>
  </si>
  <si>
    <t xml:space="preserve">  EBIT, Pre-Adj.</t>
  </si>
  <si>
    <t xml:space="preserve">  EBITDA, Pre-Adj.</t>
  </si>
  <si>
    <t>- income (expense) of unconsolidated companies</t>
  </si>
  <si>
    <t>+ OLA Rent</t>
  </si>
  <si>
    <t>+ Incremental Lease Expense</t>
  </si>
  <si>
    <t>- Captive Finance EBITDA</t>
  </si>
  <si>
    <t>- Expenses, Consol. (Deconsol.)</t>
  </si>
  <si>
    <t>+ ARO Interest Charged to Operating Costs</t>
  </si>
  <si>
    <t>+ PPA Depreciation</t>
  </si>
  <si>
    <t>+ PPA Interest Expense</t>
  </si>
  <si>
    <t>- Capitalized Development Costs</t>
  </si>
  <si>
    <t>- Infrastructure Renewal Costs</t>
  </si>
  <si>
    <t>+ Cap. Int. (EBITDA Transfer From Inventory)</t>
  </si>
  <si>
    <t>+ Pension &amp; Other Postretirement Expense</t>
  </si>
  <si>
    <t>+ Dividends Rec. From Equity Invest.</t>
  </si>
  <si>
    <t>+ Div. from Equity Invstmts, Consol. (Deconsol.)</t>
  </si>
  <si>
    <t>+ Stock Compensation Expense</t>
  </si>
  <si>
    <t>+ Exploration Costs</t>
  </si>
  <si>
    <t xml:space="preserve"> Revenue - Other</t>
  </si>
  <si>
    <t>+ COGS - Restructuring Costs</t>
  </si>
  <si>
    <t>+ COGS - Valuation Gains/(Losses)</t>
  </si>
  <si>
    <t>+ COGS - Other Non-Operating Nonrecurring Items</t>
  </si>
  <si>
    <t>+ COGS- LIFO Liquidation gains</t>
  </si>
  <si>
    <t>+ SG&amp;A - Restructuring Costs</t>
  </si>
  <si>
    <t>+ SG&amp;A - Valuation Gains/(Losses)</t>
  </si>
  <si>
    <t>+ SG&amp;A - Other Non-Operating Nonrecurring Items</t>
  </si>
  <si>
    <t>+ R&amp;D - Restructuring Costs</t>
  </si>
  <si>
    <t>+ R&amp;D - Valuation Gains/(Losses)</t>
  </si>
  <si>
    <t>+ R&amp;D - Other Non-Operating Nonrecurring Items</t>
  </si>
  <si>
    <t>+ RMS&amp;M - Restructuring Costs</t>
  </si>
  <si>
    <t>+ RMS&amp;M - Valuation Gains/(Losses)</t>
  </si>
  <si>
    <t>+ RMS&amp;M - Other Non-Operating Nonrecurr. Items</t>
  </si>
  <si>
    <t>+ Staff - Restructuring Costs</t>
  </si>
  <si>
    <t>+ Staff - Valuation Gains/(Losses)</t>
  </si>
  <si>
    <t xml:space="preserve">+ Staff - Other Non-Operating Nonrecurring Items </t>
  </si>
  <si>
    <t>+ EBITDA - Gain/(Loss) on Disp. of PP&amp;E</t>
  </si>
  <si>
    <t>+ EBITDA - FV changes of contingent consider.</t>
  </si>
  <si>
    <t>+ EBITDA - Foreign Exchange Gain/(Loss)</t>
  </si>
  <si>
    <t>+ EBITDA - Restructuring Costs</t>
  </si>
  <si>
    <t>+ EBITDA - Derivatives</t>
  </si>
  <si>
    <t>+ EBITDA - Streaming transactions</t>
  </si>
  <si>
    <t>+ EBITDA - Settlement (Litig./Insur.) Costs</t>
  </si>
  <si>
    <t>+ EBITDA - Valuation Gains/(Losses)</t>
  </si>
  <si>
    <t>+ EBITDA - Business Divestments</t>
  </si>
  <si>
    <t>+ EBITDA - Inventory</t>
  </si>
  <si>
    <t>+ EBITDA - Other Income/(Expense)</t>
  </si>
  <si>
    <t>+ EBITDA - Other</t>
  </si>
  <si>
    <t xml:space="preserve">  EBITDA, Adj.</t>
  </si>
  <si>
    <t xml:space="preserve">  D&amp;A, Impair. &amp; Val. Changes, Pre-Adj.</t>
  </si>
  <si>
    <t>+ OLA Depreciation</t>
  </si>
  <si>
    <t>+ Incremental lease depreciation</t>
  </si>
  <si>
    <t>- Captive Finance D&amp;A</t>
  </si>
  <si>
    <t>+ Depreciation, Consol. (Deconsol.)</t>
  </si>
  <si>
    <t>- Amortized Development Costs</t>
  </si>
  <si>
    <t>+ D&amp;A - Asset Valuation Gains/(Losses)</t>
  </si>
  <si>
    <t>+ D&amp;A - Impairment Charges/(Reversals)</t>
  </si>
  <si>
    <t>+ D&amp;A - Reverse Goodwill Amortisation</t>
  </si>
  <si>
    <t xml:space="preserve"> + D&amp;A - Other</t>
  </si>
  <si>
    <t xml:space="preserve">  D&amp;A, Adj.</t>
  </si>
  <si>
    <t>Operating Income (After D&amp;A), Adj.</t>
  </si>
  <si>
    <t>+ EBIT - Finance/Interest Income</t>
  </si>
  <si>
    <t xml:space="preserve"> + EBIT - Other</t>
  </si>
  <si>
    <t>+ income (expense) of unconsolidated companies</t>
  </si>
  <si>
    <t>- Captive Finance Investment Income</t>
  </si>
  <si>
    <t>- Share of Profit/(Loss) of Eq. Affil. in Capt.</t>
  </si>
  <si>
    <t>+ Non-Oper. Inc/(Exp), Consol. (Deconsol.)</t>
  </si>
  <si>
    <t>- Dividends Rec. From Equity Invest.</t>
  </si>
  <si>
    <t>- Div. from Equity Invstmts, Consol. (Deconsol.)</t>
  </si>
  <si>
    <t>- Stock Compensation Expense</t>
  </si>
  <si>
    <t>- Exploration Costs</t>
  </si>
  <si>
    <t xml:space="preserve">  EBIT, Adj.</t>
  </si>
  <si>
    <t>Interest Expense, Pre-Adj.</t>
  </si>
  <si>
    <t>+ Capitalized Interest</t>
  </si>
  <si>
    <t>Capitalized interest not in capex (IFRS)</t>
  </si>
  <si>
    <t>+ OLA Interest Expense</t>
  </si>
  <si>
    <t>+ Incremental Lease Interest</t>
  </si>
  <si>
    <t>- Captive Finance Interest</t>
  </si>
  <si>
    <t>+ Interest Expense, Consol. (Deconsol.)</t>
  </si>
  <si>
    <t>+ ARO Interest Costs (Net of Fund Earnings)</t>
  </si>
  <si>
    <t>+ Low equity hybrid dividend accrual</t>
  </si>
  <si>
    <t>- High equity hybrid interest expense</t>
  </si>
  <si>
    <t>- Interm-Equity hybrid interest expense</t>
  </si>
  <si>
    <t>+ Interm-Equity hybrid dividend accrual</t>
  </si>
  <si>
    <t xml:space="preserve"> + Pension &amp; other postretirement interest exp.</t>
  </si>
  <si>
    <t>+ Interest Expense - Derivatives</t>
  </si>
  <si>
    <t>+ Interest Expense - Shareholder Loan</t>
  </si>
  <si>
    <t>+ Interest Expense - Amortized cost</t>
  </si>
  <si>
    <t>+ Interest - Streaming transaction</t>
  </si>
  <si>
    <t xml:space="preserve"> + Interest expense - Other</t>
  </si>
  <si>
    <t xml:space="preserve">   Interest expense, Adj.</t>
  </si>
  <si>
    <t>Cash Interest Paid, Pre-Adj.</t>
  </si>
  <si>
    <t>+ Cash interest paid, consol. (deconsol.)</t>
  </si>
  <si>
    <t>+ No equity hybrid dividends paid</t>
  </si>
  <si>
    <t>- High equity hybrid interest paid</t>
  </si>
  <si>
    <t>- Intermediate-equity hybrid interest paid</t>
  </si>
  <si>
    <t>+ Intermediate-equity hybrid dividend cash payments</t>
  </si>
  <si>
    <t>-Captive finance Cash interest Paid</t>
  </si>
  <si>
    <t>+ Other Interest Paid</t>
  </si>
  <si>
    <t>Cash Interest paid, adj.</t>
  </si>
  <si>
    <t>Funds from operations</t>
  </si>
  <si>
    <t>- Cash Interest Paid, adjusted</t>
  </si>
  <si>
    <t>- Cash Taxes Paid</t>
  </si>
  <si>
    <t>+ Captive finance cash taxes paid</t>
  </si>
  <si>
    <t>- Cash taxes paid, consolidating (deconsolidating)</t>
  </si>
  <si>
    <t>- Cash Taxes Paid - Other</t>
  </si>
  <si>
    <t>- Exploration costs</t>
  </si>
  <si>
    <t>FFO - Other</t>
  </si>
  <si>
    <t xml:space="preserve">  FFO, Adj.</t>
  </si>
  <si>
    <t>Last Update Date</t>
  </si>
  <si>
    <t>NA</t>
  </si>
  <si>
    <t>S&amp;P Credit Ratings and Research provided by</t>
  </si>
  <si>
    <t>No content (including ratings, credit-related analyses and data, valuations, model, software or other application or output therefrom) or any part thereof (Content) may be modified, reverse engineered, reproduced or distributed in any form by any means, or stored in a database or retrieval system, without the prior written permission of S&amp;P Global Market Intelligence or its affiliates (collectively, S&amp;P Global). The Content shall not be used for any unlawful or unauthorized purposes. S&amp;P Global and any third-party providers, as well as their directors, officers, shareholders, employees or agents (collectively S&amp;P Global Parties) do not guarantee the accuracy, completeness, timeliness or availability of the Content. S&amp;P Global Parties are not responsible for any errors or omissions (negligent or otherwise), regardless of the cause, for the results obtained from the use of the Content, or for the security or maintenance of any data input by the user. The Content is provided on an "as is" basis. S&amp;P GLOBAL PARTIES DISCLAIM ANY AND ALL EXPRESS OR IMPLIED WARRANTIES, INCLUDING, BUT NOT LIMITED TO, ANY WARRANTIES OF MERCHANTABILITY OR FITNESS FOR A PARTICULAR PURPOSE OR USE, FREEDOM FROM BUGS, SOFTWARE ERRORS OR DEFECTS, THAT THE CONTENT’S FUNCTIONING WILL BE UNINTERRUPTED OR THAT THE CONTENT WILL OPERATE WITH ANY SOFTWARE OR HARDWARE CONFIGURATION. In no event shall S&amp;P Global Parties be liable to any party for any direct, indirect, incidental, exemplary, compensatory, punitive, special or consequential damages, costs, expenses, legal fees, or losses (including, without limitation, lost income or lost profits and opportunity costs or losses caused by negligence) in connection with any use of the Content even if advised of the possibility of such damages.
Credit-related and other analyses, including ratings, and statements in the Content are statements of opinion as of the date they are expressed and not statements of fact. S&amp;P Global Market Intelligence’s opinions, analyses and rating acknowledgment decisions (described below) are not recommendations to purchase, hold, or sell any securities or to make any investment decisions, and do not address the suitability of any security. S&amp;P Global Market Intelligence assumes no obligation to update the Content following publication in any form or format. The Content should not be relied on and is not a substitute for the skill, judgment and experience of the user, its management, employees, advisors and/or clients when making investment and other business decisions. S&amp;P Global Market Intelligence does not act as a fiduciary or an investment advisor except where registered as such.  While S&amp;P Global Market Intelligence has obtained information from sources it believes to be reliable, S&amp;P Global Market Intelligence does not perform an audit and undertakes no duty of due diligence or independent verification of any information it receives.
S&amp;P Global keeps certain activities of its divisions separate from each other in order to preserve the independence and objectivity of their respective activities. As a result, certain divisions of S&amp;P Global may have information that is not available to other S&amp;P Global divisions. S&amp;P Global has established policies and procedures to maintain the confidentiality of certain non-public information received in connection with each analytical process.
S&amp;P Global Ratings does not contribute to or participate in the creation of credit scores generated by S&amp;P Global Market Intelligence. Lowercase nomenclature is used to differentiate S&amp;P Global Market Intelligence PD credit model scores from the credit ratings issued by S&amp;P Global Ratings.
S&amp;P Global may receive compensation for its ratings and certain analyses, normally from issuers or underwriters of securities or from obligors. S&amp;P Global reserves the right to disseminate its opinions and analyses. S&amp;P Global's public ratings and analyses are made available on its Web sites, www.standardandpoors.com (free of charge), and www.capitaliq.com (subscription), and may be distributed through other means, including via S&amp;P Global publications and third-party redistributors.  Additional information about our ratings fees is available at www.standardandpoors.com/usratingsfees.</t>
  </si>
  <si>
    <t>Balance Sheet</t>
  </si>
  <si>
    <t>Cash &amp; Short-Term Investments, Pre-Adj.</t>
  </si>
  <si>
    <t xml:space="preserve"> - Restricted cash (some IFRS reporters)</t>
  </si>
  <si>
    <t>+ Cash, Consolidating (Deconsolidating)</t>
  </si>
  <si>
    <t xml:space="preserve">  Cash &amp; Short-Term Investments, Adj.</t>
  </si>
  <si>
    <t>Receivables, Pre-Adj.</t>
  </si>
  <si>
    <t>+ Finance Receivables Sold</t>
  </si>
  <si>
    <t>+ Trade Receivables Sold</t>
  </si>
  <si>
    <t xml:space="preserve"> -  Captive short-term finance receivables</t>
  </si>
  <si>
    <t xml:space="preserve">  Receivables, Adj.</t>
  </si>
  <si>
    <t>Inventories</t>
  </si>
  <si>
    <t>Other Current Assets, Pre-Adj.</t>
  </si>
  <si>
    <t xml:space="preserve">  Total Current Assets, Adj.</t>
  </si>
  <si>
    <t>Total Assets, Pre-Adj.</t>
  </si>
  <si>
    <t>- Total Assets of Captive Finance Entity</t>
  </si>
  <si>
    <t>+ Total Assets, Consol. (Deconsol.)</t>
  </si>
  <si>
    <t>+ Present Value of Operating Leases</t>
  </si>
  <si>
    <t>+ Incremental lease liability</t>
  </si>
  <si>
    <t>+ Total Assets - Fair Value</t>
  </si>
  <si>
    <t xml:space="preserve"> + Total Assets (Other)</t>
  </si>
  <si>
    <t xml:space="preserve">  Total Assets, Adj.</t>
  </si>
  <si>
    <t>Short-Term Debt</t>
  </si>
  <si>
    <t xml:space="preserve">  Debt, Pre-Adj.</t>
  </si>
  <si>
    <t>+ OLA Debt</t>
  </si>
  <si>
    <t>+ Reported lease liabilities</t>
  </si>
  <si>
    <t>- Captive Finance Debt</t>
  </si>
  <si>
    <t>+ Debt, Consolidating (Deconsolidating)</t>
  </si>
  <si>
    <t>- Accessible cash and liquid investments</t>
  </si>
  <si>
    <t>- Securitized Debt</t>
  </si>
  <si>
    <t>+ Purchase Power Debt Equivalent</t>
  </si>
  <si>
    <t>+ ARO Debt Adjustment</t>
  </si>
  <si>
    <t>+ Low-Equity Hybrid Reported as Equity</t>
  </si>
  <si>
    <t>- High-Equity Hybrid Reported as Debt</t>
  </si>
  <si>
    <t>- Interm-Equity hybrid rep as debt, Debt</t>
  </si>
  <si>
    <t>+ Interm-Equity hybrid rep. as equity, Equity</t>
  </si>
  <si>
    <t>+ Pension &amp; Other Debt/Deferred Comp.</t>
  </si>
  <si>
    <t>Debt - Guarantees</t>
  </si>
  <si>
    <t>+ Debt - Litigation</t>
  </si>
  <si>
    <t>+ Debt - Workers Comp./Self Insurance</t>
  </si>
  <si>
    <t>+ Debt - Volumetric Production Payments</t>
  </si>
  <si>
    <t>+ Debt - Derivatives</t>
  </si>
  <si>
    <t>+ Debt - Foreign Currency Hedges</t>
  </si>
  <si>
    <t>Debt - Contingent considerations</t>
  </si>
  <si>
    <t>+ Debt - Fair Value Adjustments</t>
  </si>
  <si>
    <t>+ Debt - Finance Leases (Pre-ASU 2016-02)</t>
  </si>
  <si>
    <t>+ Debt - Put Options on Minority Stakes</t>
  </si>
  <si>
    <t>+ Debt - Debt Serviced By Third Parties</t>
  </si>
  <si>
    <t>Debt - Streaming transactions</t>
  </si>
  <si>
    <t>+ Debt - Shareholder Loans</t>
  </si>
  <si>
    <t>+ Debt - Tax Liabilities</t>
  </si>
  <si>
    <t>Debt - Seller financing repayable in cash</t>
  </si>
  <si>
    <t>Debt - Amortized cost</t>
  </si>
  <si>
    <t>+ Debt - Govt. Cost Recovery (Defense Sector)</t>
  </si>
  <si>
    <t xml:space="preserve"> Debt - Other</t>
  </si>
  <si>
    <t xml:space="preserve">  Debt, Adj.</t>
  </si>
  <si>
    <t>Preferred Stock, Pre-Adj.</t>
  </si>
  <si>
    <t>- Low-Equity Hybrid Reported as Equity</t>
  </si>
  <si>
    <t>+ High-Equity Hybrid Reported as Debt</t>
  </si>
  <si>
    <t>+ Interm-Equity hybrid rep as debt, Debt</t>
  </si>
  <si>
    <t>- Interm-Equity hybrid rep. as equity, Equity</t>
  </si>
  <si>
    <t xml:space="preserve">  Preferred Stock, Adj.</t>
  </si>
  <si>
    <t>Common Equity, Pre-Adj.</t>
  </si>
  <si>
    <t>- Captive Finance Equity</t>
  </si>
  <si>
    <t>+ Equity, Consolidating (Deconsolidating)</t>
  </si>
  <si>
    <t>+ Equity - Government Grants</t>
  </si>
  <si>
    <t>+ Equity - Fair Value Adjustments</t>
  </si>
  <si>
    <t xml:space="preserve"> Equity - Other</t>
  </si>
  <si>
    <t xml:space="preserve">  Common Equity, Adj.</t>
  </si>
  <si>
    <t>Cash Flow</t>
  </si>
  <si>
    <t>Changes in Assets and Liabilities</t>
  </si>
  <si>
    <t>Decrease (Increase) in Receivables</t>
  </si>
  <si>
    <t>Decrease (Increase) in Inventories</t>
  </si>
  <si>
    <t>Inc. (Dec.) in Acct. Payable/ Creditors</t>
  </si>
  <si>
    <t>Increase (Decrease) in Accrued Liabilities</t>
  </si>
  <si>
    <t>Inc. (Dec.) in Acct. Payable &amp; Acc. Liab.</t>
  </si>
  <si>
    <t>Inc. (Dec.) in Income Taxes - Accrued</t>
  </si>
  <si>
    <t>Increase (Decrease) in Customer Advances</t>
  </si>
  <si>
    <t>Inc. (Dec.) in Other Assets/ Liab.</t>
  </si>
  <si>
    <t xml:space="preserve">  Changes in Assets and Liab., Pre-Adj.</t>
  </si>
  <si>
    <t>- Trade Receivables Sold Movement</t>
  </si>
  <si>
    <t>- Captive Finance Working Capital</t>
  </si>
  <si>
    <t>+ Working Capital, Consol. (Deconsol.)</t>
  </si>
  <si>
    <t>+ Capitalized Interest Within Inventory</t>
  </si>
  <si>
    <t>+ Working Capital - LIFO/FIFO</t>
  </si>
  <si>
    <t>+ Working Capital - Taxes</t>
  </si>
  <si>
    <t>+ Working Capital - Derivatives</t>
  </si>
  <si>
    <t>+ Working Capital (Ad Hoc)</t>
  </si>
  <si>
    <t xml:space="preserve">  Changes in Assets and Liabilities, Adj.</t>
  </si>
  <si>
    <t>Cash Flow From Operations, Pre-Adj.</t>
  </si>
  <si>
    <t>- Capitalized Interest</t>
  </si>
  <si>
    <t>+ Incremental lease expense</t>
  </si>
  <si>
    <t>- Incremental lease interest</t>
  </si>
  <si>
    <t>- Captive Finance Cash Flow from Operations</t>
  </si>
  <si>
    <t>+ OCF Bef. Working Capital, Consol. (Deconsol.)</t>
  </si>
  <si>
    <t>- US Decommissioning Fund Contributions</t>
  </si>
  <si>
    <t xml:space="preserve"> -  Low equity hybrid dividend cash payments</t>
  </si>
  <si>
    <t>+ High equity hybrid interest cash payments</t>
  </si>
  <si>
    <t>+ Intermediate hybrid rep. as debt cash interest</t>
  </si>
  <si>
    <t>- Intermediate hybrid rep. as equity cash int.</t>
  </si>
  <si>
    <t xml:space="preserve"> + OCF - LIFO/FIFO</t>
  </si>
  <si>
    <t xml:space="preserve"> + OCF - Taxes</t>
  </si>
  <si>
    <t xml:space="preserve"> + OCF - Restructuring costs</t>
  </si>
  <si>
    <t xml:space="preserve"> + OCF - Asset Disposals</t>
  </si>
  <si>
    <t xml:space="preserve"> +  OCF - Discontinued Operations</t>
  </si>
  <si>
    <t xml:space="preserve"> + OCF - Regulatory Allowance</t>
  </si>
  <si>
    <t xml:space="preserve"> + OCF - Derivatives</t>
  </si>
  <si>
    <t xml:space="preserve"> + OCF - Other</t>
  </si>
  <si>
    <t>Int. (Incl. in Financing/Investing Acct.)</t>
  </si>
  <si>
    <t>+ Dividends Rec. (Incl. Fin/Invest Acct.)</t>
  </si>
  <si>
    <t>+ FX Movements (Rep. Below CFO)</t>
  </si>
  <si>
    <t xml:space="preserve"> + Working capital  - Other</t>
  </si>
  <si>
    <t xml:space="preserve">   Cash flow  from operations, Adj.</t>
  </si>
  <si>
    <t>Capital Expenditures, Pre-Adj.</t>
  </si>
  <si>
    <t>- Captive Finance Capital Expenditure</t>
  </si>
  <si>
    <t>+ Capex, Consolidating (Deconsolidating)</t>
  </si>
  <si>
    <t>+ Capex - Customer Contributions</t>
  </si>
  <si>
    <t>Capex - Routine sales of equipment</t>
  </si>
  <si>
    <t xml:space="preserve"> + Capital expenditure - Other</t>
  </si>
  <si>
    <t xml:space="preserve">  Capital Expenditures, Adj.</t>
  </si>
  <si>
    <t>Dividends, Pre-Adj.</t>
  </si>
  <si>
    <t>+ Dividends, Consol. (Deconsol.)</t>
  </si>
  <si>
    <t xml:space="preserve"> - Low equity hybrid dividend cash payments</t>
  </si>
  <si>
    <t xml:space="preserve"> +  Dividend - Other</t>
  </si>
  <si>
    <t xml:space="preserve">  Dividends, Adj.</t>
  </si>
  <si>
    <t>- Int. Paid/Rec. (Incl. Fin/Invest. Act.)</t>
  </si>
  <si>
    <t>+ Dividends Rec. (Incl. Fin/Invest. Act.)</t>
  </si>
  <si>
    <t xml:space="preserve">  Cash From Ops. + Reclassifcations, Rep.</t>
  </si>
  <si>
    <t>- Capital Expenditures, Pre-Adj.</t>
  </si>
  <si>
    <t xml:space="preserve">  Free Operating Cash Flow, Pre-Adj.</t>
  </si>
  <si>
    <t>- Dividends, Pre-Adj.</t>
  </si>
  <si>
    <t>- Share Repurchases</t>
  </si>
  <si>
    <t xml:space="preserve">  Discretionary Cash Flow, Pre-Adj.</t>
  </si>
  <si>
    <t xml:space="preserve"> Cash flow from operations, Adj.</t>
  </si>
  <si>
    <t>- Capital Expenditures, Adj.</t>
  </si>
  <si>
    <t xml:space="preserve">  Free Operating Cash Flow, Adj.</t>
  </si>
  <si>
    <t>- Dividends, Adj.</t>
  </si>
  <si>
    <t xml:space="preserve">  Discretionary Cash Flow, Adj.</t>
  </si>
  <si>
    <t>Minority Interest</t>
  </si>
  <si>
    <t>+ Preferred Stock, Adj.</t>
  </si>
  <si>
    <t>+ Common Stock, Adj.</t>
  </si>
  <si>
    <t xml:space="preserve">  Equity, Adj.</t>
  </si>
  <si>
    <t>Debt, Adj.</t>
  </si>
  <si>
    <t xml:space="preserve">  Debt and Equity (Capital), Adj.</t>
  </si>
  <si>
    <t>Avg. Adj. Capital For Return on Capital</t>
  </si>
  <si>
    <t>Equity, Adj.</t>
  </si>
  <si>
    <t>- Intangibles &amp; Other Long-Term Assets</t>
  </si>
  <si>
    <t xml:space="preserve">  Tangible Net Worth, Adj.</t>
  </si>
  <si>
    <t>Short-Term Debt*</t>
  </si>
  <si>
    <t>Periods: Custom</t>
  </si>
  <si>
    <t>2014 Y</t>
  </si>
  <si>
    <t>2015 Y</t>
  </si>
  <si>
    <t>2016 Y</t>
  </si>
  <si>
    <t>2017 Y</t>
  </si>
  <si>
    <t>2018 Y</t>
  </si>
  <si>
    <t>Date Ended</t>
  </si>
  <si>
    <t>Utility Plant ($000)</t>
  </si>
  <si>
    <t xml:space="preserve">                Utility Plant</t>
  </si>
  <si>
    <t xml:space="preserve">                Construction Work in Progress</t>
  </si>
  <si>
    <t xml:space="preserve">        Total Utility Plant</t>
  </si>
  <si>
    <t xml:space="preserve">        Less: Accum Provision for Depr, Amort, &amp; Depl</t>
  </si>
  <si>
    <t>Net Utility Plant (excluding Nuclear Fuel)</t>
  </si>
  <si>
    <t xml:space="preserve">                Nuclear Fuel</t>
  </si>
  <si>
    <t xml:space="preserve">                Less: Accum Prov for Amort of Nuclear Assembly</t>
  </si>
  <si>
    <t xml:space="preserve">        Nuclear Fuel - Net</t>
  </si>
  <si>
    <t>Net Utility Plant Including Nuclear Fuel</t>
  </si>
  <si>
    <t>Other Property and Investments ($000)</t>
  </si>
  <si>
    <t xml:space="preserve">        Non Utility Property</t>
  </si>
  <si>
    <t xml:space="preserve">        Less: Accum Provision for Nonutility Depreciation</t>
  </si>
  <si>
    <t xml:space="preserve">        Investment In Associated Companies</t>
  </si>
  <si>
    <t xml:space="preserve">        Investment In Subsidiary Companies</t>
  </si>
  <si>
    <t xml:space="preserve">        Noncurrent Portion of Allowances</t>
  </si>
  <si>
    <t xml:space="preserve">        Other Investments</t>
  </si>
  <si>
    <t xml:space="preserve">        Special Funds</t>
  </si>
  <si>
    <t xml:space="preserve">        LT Portion of Deriv Assets</t>
  </si>
  <si>
    <t xml:space="preserve">        LT Portion of Hedge Deriv Assets</t>
  </si>
  <si>
    <t>Total Other Property and Investments</t>
  </si>
  <si>
    <t>Current and Accrued Assets ($000)</t>
  </si>
  <si>
    <t xml:space="preserve">        Cash</t>
  </si>
  <si>
    <t xml:space="preserve">        Special Deposits</t>
  </si>
  <si>
    <t xml:space="preserve">        Working Funds</t>
  </si>
  <si>
    <t xml:space="preserve">        Temporary Cash Investment</t>
  </si>
  <si>
    <t xml:space="preserve">        Notes Receivable</t>
  </si>
  <si>
    <t xml:space="preserve">        Customer Accounts Receivable</t>
  </si>
  <si>
    <t xml:space="preserve">        Other Accounts Receivable</t>
  </si>
  <si>
    <t xml:space="preserve">        Less: Accumulated Provision for Uncollectibles</t>
  </si>
  <si>
    <t xml:space="preserve">        Accounts Receivable from Associated Companies</t>
  </si>
  <si>
    <t xml:space="preserve">        Notes Receivable From Associated Companies</t>
  </si>
  <si>
    <t xml:space="preserve">        Interest and Dividends Receivable</t>
  </si>
  <si>
    <t xml:space="preserve">        Rents Receivable</t>
  </si>
  <si>
    <t xml:space="preserve">        Fuel Stock</t>
  </si>
  <si>
    <t xml:space="preserve">        Fuel Stock Expense Undistributed</t>
  </si>
  <si>
    <t xml:space="preserve">        Residuals (electric) &amp; Extracted Products (gas)</t>
  </si>
  <si>
    <t xml:space="preserve">        Plant Materials and Operating Supplies</t>
  </si>
  <si>
    <t xml:space="preserve">        Merchandise</t>
  </si>
  <si>
    <t xml:space="preserve">        Other Material and Supplies</t>
  </si>
  <si>
    <t xml:space="preserve">        Nuclear Materials Held for Sale</t>
  </si>
  <si>
    <t xml:space="preserve">        Accrued Utility Revenue</t>
  </si>
  <si>
    <t xml:space="preserve">        Allowances</t>
  </si>
  <si>
    <t xml:space="preserve">        Stores Expense Undistributed</t>
  </si>
  <si>
    <t xml:space="preserve">        Gas Stored Underground - Current</t>
  </si>
  <si>
    <t xml:space="preserve">        Liquefied Natural Gas Held for Processing</t>
  </si>
  <si>
    <t xml:space="preserve">        Prepayments</t>
  </si>
  <si>
    <t xml:space="preserve">        Advances for Gas Explor, Development &amp; Production</t>
  </si>
  <si>
    <t xml:space="preserve">        Miscellaneous Current and Accrued Assets</t>
  </si>
  <si>
    <t xml:space="preserve">        Derivative Assets Other than Hedges</t>
  </si>
  <si>
    <t xml:space="preserve">        Less: LT Portion of Deriv Assets</t>
  </si>
  <si>
    <t xml:space="preserve">        Derivative Assets: Hedges</t>
  </si>
  <si>
    <t xml:space="preserve">        Less: LT of Hedge Deriv Assets</t>
  </si>
  <si>
    <t>Total Current and Accrued Assets</t>
  </si>
  <si>
    <t>Deferred Debits ($000)</t>
  </si>
  <si>
    <t xml:space="preserve">        Unamortized Debt Expense</t>
  </si>
  <si>
    <t xml:space="preserve">        Extraordinary Property Losses</t>
  </si>
  <si>
    <t xml:space="preserve">        Unrecovered Plant &amp; Regulatory Study Costs</t>
  </si>
  <si>
    <t xml:space="preserve">        Other Regulatory Assets</t>
  </si>
  <si>
    <t xml:space="preserve">        Preliminary Survey &amp; Investigation Charges</t>
  </si>
  <si>
    <t xml:space="preserve">        Prelim Survey &amp; Investigation (gas)</t>
  </si>
  <si>
    <t xml:space="preserve">        Other Preliminary Survey</t>
  </si>
  <si>
    <t xml:space="preserve">        Clearing Accounts</t>
  </si>
  <si>
    <t xml:space="preserve">        Temporary Facilities</t>
  </si>
  <si>
    <t xml:space="preserve">        Miscellaneous Deferred Debits</t>
  </si>
  <si>
    <t xml:space="preserve">        Deferred Losses From Disposition of Utility Plant</t>
  </si>
  <si>
    <t xml:space="preserve">        Research &amp; Development Expenditures</t>
  </si>
  <si>
    <t xml:space="preserve">        Unamortized Loss on Reacquired Debt</t>
  </si>
  <si>
    <t xml:space="preserve">        Accumulated Deferred Income Taxes - Asset</t>
  </si>
  <si>
    <t xml:space="preserve">        Unrecovered Purchased Gas Costs</t>
  </si>
  <si>
    <t>Total Deferred Debits</t>
  </si>
  <si>
    <t>Total Assets and Other Debits</t>
  </si>
  <si>
    <t>Capital &amp; Long Term Debt ($000)</t>
  </si>
  <si>
    <t xml:space="preserve">        Common Stock Issued</t>
  </si>
  <si>
    <t xml:space="preserve">        Preferred Stock Issued</t>
  </si>
  <si>
    <t xml:space="preserve">        Capital Stock Subscribed</t>
  </si>
  <si>
    <t xml:space="preserve">        Stock Liability for Conversion</t>
  </si>
  <si>
    <t xml:space="preserve">        Premium on Capital Stock</t>
  </si>
  <si>
    <t xml:space="preserve">        Other Paid In Capital</t>
  </si>
  <si>
    <t xml:space="preserve">        Installments Received on Capital Stock</t>
  </si>
  <si>
    <t xml:space="preserve">        Less: Discount on Capital Stock</t>
  </si>
  <si>
    <t xml:space="preserve">        Less: Capital Stock Expense</t>
  </si>
  <si>
    <t xml:space="preserve">        Retained Earnings</t>
  </si>
  <si>
    <t xml:space="preserve">        Unappropriated Undistributed Subsidiary Earnings</t>
  </si>
  <si>
    <t xml:space="preserve">        Less: Reacquired Capital Stock</t>
  </si>
  <si>
    <t xml:space="preserve">        Accumulated Other Comprehensive Income</t>
  </si>
  <si>
    <t>Total Proprietary Capital</t>
  </si>
  <si>
    <t xml:space="preserve">        Bonds</t>
  </si>
  <si>
    <t xml:space="preserve">        Less: Reacquired Bonds</t>
  </si>
  <si>
    <t xml:space="preserve">        Advances From Associated Companies</t>
  </si>
  <si>
    <t xml:space="preserve">        Other Long-term Debt</t>
  </si>
  <si>
    <t xml:space="preserve">        Unamortized Premium on Long-term Debt</t>
  </si>
  <si>
    <t xml:space="preserve">        Less: Unamortized Discount on LTD: Dr</t>
  </si>
  <si>
    <t>Total Long-term Debt</t>
  </si>
  <si>
    <t>Total Capitalization, at Book Value</t>
  </si>
  <si>
    <t>Other Noncurrent Liabilities ($000)</t>
  </si>
  <si>
    <t xml:space="preserve">        Obligations Under Capital Leases-Noncurrent</t>
  </si>
  <si>
    <t xml:space="preserve">        Accumulated Provision for Property Insurance</t>
  </si>
  <si>
    <t xml:space="preserve">        Accumulated Provision for Injuries &amp; Damages</t>
  </si>
  <si>
    <t xml:space="preserve">        Accumulated Provision for Pensions &amp; Benefits</t>
  </si>
  <si>
    <t xml:space="preserve">        Accumulated Miscellaneous Operating Provisions</t>
  </si>
  <si>
    <t xml:space="preserve">        Accumulated Provision for Rate Refunds</t>
  </si>
  <si>
    <t xml:space="preserve">        Asset Retirement Obligations</t>
  </si>
  <si>
    <t xml:space="preserve">        LT Portion of Deriv Liabilities</t>
  </si>
  <si>
    <t xml:space="preserve">        LT Portion of Hedge Deriv Liab</t>
  </si>
  <si>
    <t>Total Other Noncurrent Liabilities</t>
  </si>
  <si>
    <t>Current and Accrued Liabilities ($000)</t>
  </si>
  <si>
    <t xml:space="preserve">        Notes Payable</t>
  </si>
  <si>
    <t xml:space="preserve">        Accounts Payable</t>
  </si>
  <si>
    <t xml:space="preserve">        Notes Payable to Associated Companies</t>
  </si>
  <si>
    <t xml:space="preserve">        Accounts Payable to Associated Companies</t>
  </si>
  <si>
    <t xml:space="preserve">        Customer Deposits</t>
  </si>
  <si>
    <t xml:space="preserve">        Taxes Accrued</t>
  </si>
  <si>
    <t xml:space="preserve">        Interest Accrued</t>
  </si>
  <si>
    <t xml:space="preserve">        Dividends Declared</t>
  </si>
  <si>
    <t xml:space="preserve">        Matured Long-term Debt</t>
  </si>
  <si>
    <t xml:space="preserve">        Tax Collections Payable</t>
  </si>
  <si>
    <t xml:space="preserve">        Miscellaneous Current and Accrued Liabilities</t>
  </si>
  <si>
    <t xml:space="preserve">        Obligations Under Capital Leases-Current</t>
  </si>
  <si>
    <t xml:space="preserve">        Derivative Liabilities Other than Hedges</t>
  </si>
  <si>
    <t xml:space="preserve">        Less: LT Portion of Deriv Liab</t>
  </si>
  <si>
    <t xml:space="preserve">        Derivative Liabilities: Hedges</t>
  </si>
  <si>
    <t xml:space="preserve">        Less: LT of Hedge Deriv Liab</t>
  </si>
  <si>
    <t>Total Current and Accrued Liabilities</t>
  </si>
  <si>
    <t>Deferred Credits ($000)</t>
  </si>
  <si>
    <t xml:space="preserve">        Customer Advances for Construction</t>
  </si>
  <si>
    <t xml:space="preserve">        Accumulated Deferred Investment Tax Credits</t>
  </si>
  <si>
    <t xml:space="preserve">        Deferred Gains From Disposal of Utility Plant</t>
  </si>
  <si>
    <t xml:space="preserve">        Other Deferred Credits</t>
  </si>
  <si>
    <t xml:space="preserve">        Other Regulatory Liabilities</t>
  </si>
  <si>
    <t xml:space="preserve">        Unamortized Gain on Reacquired Debt</t>
  </si>
  <si>
    <t xml:space="preserve">        Accumulated Deferred Income Taxes - Liabilities</t>
  </si>
  <si>
    <t>Total Deferred Credits</t>
  </si>
  <si>
    <t>Total Liabilities and Other Credits</t>
  </si>
  <si>
    <t>Data is sourced from the FERC Form 1/1-F, FERC Form 3/3-A or EIA 861 filings.</t>
  </si>
  <si>
    <t>Energy Filings Quick Reference Guide</t>
  </si>
  <si>
    <t>TABLE</t>
  </si>
  <si>
    <r>
      <t>S&amp;P Benchmark (Medial Volatility)</t>
    </r>
    <r>
      <rPr>
        <b/>
        <vertAlign val="superscript"/>
        <sz val="12"/>
        <rFont val="Arial"/>
        <family val="2"/>
      </rPr>
      <t>1</t>
    </r>
  </si>
  <si>
    <t>4.5x - 5.5x</t>
  </si>
  <si>
    <t>2.5x-3.5x</t>
  </si>
  <si>
    <t>3.5x - 4.5x</t>
  </si>
  <si>
    <t>23% - 35%</t>
  </si>
  <si>
    <t xml:space="preserve">and A- credit rating. It falls under the 'Medial Volatility' matrix. </t>
  </si>
  <si>
    <t>Page 3, Line 4, Col. 2.</t>
  </si>
  <si>
    <t xml:space="preserve"> (MI KEY: 4062444; SPCIQ KEY: 33415)</t>
  </si>
  <si>
    <t>Duke Energy Indiana, LLC | Electric Utility Balance Sheet</t>
  </si>
  <si>
    <t>Duke Energy Indiana, LLC &gt; CreditStats Direct® &gt; Select Stats &amp; Ratios</t>
  </si>
  <si>
    <t>Select Stats &amp; Ratios</t>
  </si>
  <si>
    <t>Revenues</t>
  </si>
  <si>
    <t>Operating Income (After D&amp;A)</t>
  </si>
  <si>
    <t>Funds From Operations (FFO)</t>
  </si>
  <si>
    <t>Operating Cash Flow</t>
  </si>
  <si>
    <t>Capital Expenditures, Adj.</t>
  </si>
  <si>
    <t>Free Operating Cash Flow</t>
  </si>
  <si>
    <t>Dividends, Adj.</t>
  </si>
  <si>
    <t>Share Repurchases</t>
  </si>
  <si>
    <t>Discretionary Cash Flow</t>
  </si>
  <si>
    <t>Cash and Short-Term Investments</t>
  </si>
  <si>
    <t>Equity</t>
  </si>
  <si>
    <t>Debt and Equity</t>
  </si>
  <si>
    <t>Core Ratios</t>
  </si>
  <si>
    <t>Debt/EBITDA (x)</t>
  </si>
  <si>
    <t>FFO/Debt (%)</t>
  </si>
  <si>
    <t>Supplemental Ratios - Cash Flow Payback</t>
  </si>
  <si>
    <t>Operating Cash Flow/Debt (%)</t>
  </si>
  <si>
    <t>Free Operating Cash Flow/Debt (%)</t>
  </si>
  <si>
    <t>Discretionary Cash Flow/Debt (%)</t>
  </si>
  <si>
    <t>Supplemental Ratios - Interest Coverage</t>
  </si>
  <si>
    <t>EBITDA Interest Coverage (x)</t>
  </si>
  <si>
    <t>FFO Cash Interest Coverage (x)</t>
  </si>
  <si>
    <t>Profitability Metrics</t>
  </si>
  <si>
    <t>EBITDA Margin (%)</t>
  </si>
  <si>
    <t>Return on Capital (%)</t>
  </si>
  <si>
    <t>EBIT Margin (%)</t>
  </si>
  <si>
    <t>Real-Estate Ratios</t>
  </si>
  <si>
    <t>Debt Fixed Charge Coverage (%)</t>
  </si>
  <si>
    <t>Debt/Debt+Equity(undepreciated basis) (%)</t>
  </si>
  <si>
    <t>Debt/Debt+Equity(fair value basis) (%)</t>
  </si>
  <si>
    <t>Other Sector Specific Ratios</t>
  </si>
  <si>
    <t>Debt/Debt and Equity (%)</t>
  </si>
  <si>
    <t>ROCE (%), Adj. For AFUDC</t>
  </si>
  <si>
    <t>LTV (%)</t>
  </si>
  <si>
    <t>NM</t>
  </si>
  <si>
    <t>EBIT Interest Coverage (x)</t>
  </si>
  <si>
    <t>Other Operating Metrics</t>
  </si>
  <si>
    <t>Revenue Growth (%)</t>
  </si>
  <si>
    <t>Operating Income (After D&amp;A)/Revenues (%)</t>
  </si>
  <si>
    <t>Common Dividend Payout Ratio (%)</t>
  </si>
  <si>
    <t>NM --- Not Meaningful</t>
  </si>
  <si>
    <t>Company Last Updated: May-16-2019 10:27:34 PM CST.</t>
  </si>
  <si>
    <t>Duke Energy Indiana, LLC &gt; CreditStats Direct® &gt; Income Statement</t>
  </si>
  <si>
    <t>Duke Energy Indiana, LLC &gt; CreditStats Direct® &gt; Balance Sheet</t>
  </si>
  <si>
    <t>Duke Energy Indiana, LLC &gt; CreditStats Direct® &gt; Cash Flow</t>
  </si>
  <si>
    <t xml:space="preserve">Duke Energy Indiana, LLC &gt; CreditStats Direct® &gt; Capital Structure </t>
  </si>
  <si>
    <t>Preferred Stock</t>
  </si>
  <si>
    <t>(12 Months Ending Dec. 31, 2018)</t>
  </si>
  <si>
    <t>(12 Months Ending Dec. 31, 2020)</t>
  </si>
  <si>
    <r>
      <t>Historical</t>
    </r>
    <r>
      <rPr>
        <b/>
        <vertAlign val="superscript"/>
        <sz val="11"/>
        <color theme="1"/>
        <rFont val="Arial"/>
        <family val="2"/>
      </rPr>
      <t>1</t>
    </r>
  </si>
  <si>
    <t>Duke Energy Indiana Historical and Proposed Capital Structure</t>
  </si>
  <si>
    <t>Capitalization</t>
  </si>
  <si>
    <t>Unamortized ITC - Crane Solar</t>
  </si>
  <si>
    <t>Unamortized ITC - 1971 &amp; Later</t>
  </si>
  <si>
    <t>Unamortized ITC - Advanced Coal (IGCC)</t>
  </si>
  <si>
    <t>Deferred Income Taxes including Excess Deferred Taxes</t>
  </si>
  <si>
    <t>(6)</t>
  </si>
  <si>
    <r>
      <t>Proposed</t>
    </r>
    <r>
      <rPr>
        <b/>
        <vertAlign val="superscript"/>
        <sz val="11"/>
        <color theme="1"/>
        <rFont val="Arial"/>
        <family val="2"/>
      </rPr>
      <t>2</t>
    </r>
  </si>
  <si>
    <t>Historical Capital Structure</t>
  </si>
  <si>
    <t>STD in access of CWIP</t>
  </si>
  <si>
    <t>CWIP</t>
  </si>
  <si>
    <t>Equity Adjustments</t>
  </si>
  <si>
    <t>Non Utility Property</t>
  </si>
  <si>
    <t>Less: Accum. Depr.</t>
  </si>
  <si>
    <t>Investments in Subs</t>
  </si>
  <si>
    <t>Other Investments</t>
  </si>
  <si>
    <t>Total Non-Utility Capital</t>
  </si>
  <si>
    <t>Adjusted Capital Structure</t>
  </si>
  <si>
    <t>03/19 Q</t>
  </si>
  <si>
    <t>06/19 Q</t>
  </si>
  <si>
    <t>Financial</t>
  </si>
  <si>
    <t>(Thousands of Dollars)</t>
  </si>
  <si>
    <r>
      <t>Amount</t>
    </r>
    <r>
      <rPr>
        <b/>
        <u/>
        <vertAlign val="superscript"/>
        <sz val="11"/>
        <color theme="1"/>
        <rFont val="Arial"/>
        <family val="2"/>
      </rPr>
      <t>1</t>
    </r>
  </si>
  <si>
    <r>
      <t>Long-Term Debt</t>
    </r>
    <r>
      <rPr>
        <vertAlign val="superscript"/>
        <sz val="11"/>
        <color theme="1"/>
        <rFont val="Arial"/>
        <family val="2"/>
      </rPr>
      <t>2</t>
    </r>
  </si>
  <si>
    <t>Pre-Tax</t>
  </si>
  <si>
    <t>Attachment MPG-2.</t>
  </si>
  <si>
    <t>Debt Adjustments</t>
  </si>
  <si>
    <t>Duke Energy Indiana, LLC</t>
  </si>
  <si>
    <t>Regulatory Capital Structure</t>
  </si>
  <si>
    <t>Weighted</t>
  </si>
  <si>
    <r>
      <rPr>
        <vertAlign val="superscript"/>
        <sz val="11"/>
        <color theme="1"/>
        <rFont val="Arial"/>
        <family val="2"/>
      </rPr>
      <t>2</t>
    </r>
    <r>
      <rPr>
        <sz val="11"/>
        <color theme="1"/>
        <rFont val="Arial"/>
        <family val="2"/>
      </rPr>
      <t xml:space="preserve"> Attachment MPG-17.</t>
    </r>
  </si>
  <si>
    <t>Annual Interest</t>
  </si>
  <si>
    <t>And Net</t>
  </si>
  <si>
    <t xml:space="preserve"> Long-Term Debt           </t>
  </si>
  <si>
    <t>Outstanding</t>
  </si>
  <si>
    <t>Interest Rate</t>
  </si>
  <si>
    <t>Amortization</t>
  </si>
  <si>
    <t>(A)</t>
  </si>
  <si>
    <t>(B)</t>
  </si>
  <si>
    <t>(C)</t>
  </si>
  <si>
    <t>First Mortgage Bonds</t>
  </si>
  <si>
    <t xml:space="preserve">    Series CCC, 8.85%, Due January 15, 2022</t>
  </si>
  <si>
    <t xml:space="preserve">    Series DDD, 8.31%, Due September 1, 2032</t>
  </si>
  <si>
    <t xml:space="preserve">    Series LLL, 6.35%, Due August 15, 2038</t>
  </si>
  <si>
    <t xml:space="preserve">    Series MMM, 6.45%, Due April 1, 2039</t>
  </si>
  <si>
    <t xml:space="preserve">    Series UUU, 4.20%, Due March 15, 2042</t>
  </si>
  <si>
    <t xml:space="preserve">    IN FMB , 3.75%, Due May 15, 2046</t>
  </si>
  <si>
    <t xml:space="preserve">    Series WWW, 4.90%, Due July 15, 2043</t>
  </si>
  <si>
    <t xml:space="preserve">    IN FMB, Forecasted, 3.25%, Est. Due October 1, 2049</t>
  </si>
  <si>
    <t xml:space="preserve">    IN FMB, Forecasted, 3.25%, Est. Due November 15, 2040</t>
  </si>
  <si>
    <t>Total First Mortgage Bonds</t>
  </si>
  <si>
    <t>PCB - IDFA Environmental Refunding Revenue Bonds</t>
  </si>
  <si>
    <t xml:space="preserve">     Series 2003A, Due December 1, 2038 </t>
  </si>
  <si>
    <t xml:space="preserve">     Series 2003B, Due December 1, 2038</t>
  </si>
  <si>
    <t xml:space="preserve">     Series 2005A, 4.5%, Due July 1, 2035</t>
  </si>
  <si>
    <t xml:space="preserve">     Series 2009A1, Due May 1, 2035</t>
  </si>
  <si>
    <t xml:space="preserve">     Series 2009A2, Due March 1, 2031</t>
  </si>
  <si>
    <t xml:space="preserve">     Series 2009A3, Due December 1, 2039</t>
  </si>
  <si>
    <t xml:space="preserve">     Series 2009A4, Due December 1, 2039</t>
  </si>
  <si>
    <t xml:space="preserve">     Series 2009A5, Due October 1, 2040</t>
  </si>
  <si>
    <t xml:space="preserve">     Series 2009C, 4.95%, Due October 1, 2040</t>
  </si>
  <si>
    <t xml:space="preserve">     Series 2010A-1, 3.75%, Due April 1, 2022</t>
  </si>
  <si>
    <t>Total PCB - IDFA</t>
  </si>
  <si>
    <t>Medium Term Notes - Series B</t>
  </si>
  <si>
    <t xml:space="preserve">    8.18% - 8.24%, Due 8/11/22 to 8/22/22</t>
  </si>
  <si>
    <t>Junior Maturing Principal Securities</t>
  </si>
  <si>
    <t xml:space="preserve">    7.25%, Due March 15, 2028</t>
  </si>
  <si>
    <t>Debentures</t>
  </si>
  <si>
    <t xml:space="preserve">    6.12%, Due October 15, 2035 </t>
  </si>
  <si>
    <t>Notes Payable</t>
  </si>
  <si>
    <t xml:space="preserve">    Inter-Company Notes Payable For Commercial Paper</t>
  </si>
  <si>
    <t>Unamortized Debt Premium/Discount-Net</t>
  </si>
  <si>
    <t>Unamortized Debt Expense</t>
  </si>
  <si>
    <t>Unamortized Gain/Loss on Reacquired Debt</t>
  </si>
  <si>
    <t>Net Amortization of Debt Premium/Discount, Debt Expense,</t>
  </si>
  <si>
    <t xml:space="preserve">    and Gain/Loss on Reacquired Debt</t>
  </si>
  <si>
    <t xml:space="preserve">          </t>
  </si>
  <si>
    <t xml:space="preserve">Total Long-Term Debt including Gain/Loss on Reacquired Debt </t>
  </si>
  <si>
    <t>Eliminate Unamortized Debt Expense</t>
  </si>
  <si>
    <t>Eliminate Unamortized Gain/Loss on Reacquired Debt</t>
  </si>
  <si>
    <t xml:space="preserve">          Total Long-Term Debt Balance</t>
  </si>
  <si>
    <t xml:space="preserve">Tax Conversion Factor* </t>
  </si>
  <si>
    <r>
      <rPr>
        <vertAlign val="superscript"/>
        <sz val="11"/>
        <color theme="1"/>
        <rFont val="Arial"/>
        <family val="2"/>
      </rPr>
      <t>1</t>
    </r>
    <r>
      <rPr>
        <sz val="11"/>
        <color theme="1"/>
        <rFont val="Arial"/>
        <family val="2"/>
      </rPr>
      <t xml:space="preserve"> Petitioner's Exhibit 4-G (DLD), Schedule CS3.</t>
    </r>
  </si>
  <si>
    <t>Investor-Supplied Capital Structure</t>
  </si>
  <si>
    <t>Duke Proposed Capital Structure</t>
  </si>
  <si>
    <t>Rate of Return Reduction</t>
  </si>
  <si>
    <t>Tax Conversion Factor*</t>
  </si>
  <si>
    <t>Revenue Requirement Decrease</t>
  </si>
  <si>
    <t>Return on Equity</t>
  </si>
  <si>
    <t>Cost of Debt</t>
  </si>
  <si>
    <t>Total Revenue Impact</t>
  </si>
  <si>
    <t>Petitioner's Exhibit 4-F (DLD), Schedule RB1.</t>
  </si>
  <si>
    <t>Petitioner's Exhibit 4-E (DLD), Schedule OPIN1.</t>
  </si>
  <si>
    <t>Revenue Impact</t>
  </si>
  <si>
    <t>Includes  short-term debt + current maturities</t>
  </si>
  <si>
    <t>Includes  lTD + lintercompany loan of $150</t>
  </si>
  <si>
    <t>Duke, Adjusted</t>
  </si>
  <si>
    <t>Total Company</t>
  </si>
  <si>
    <t>Retail Jurisdiction</t>
  </si>
  <si>
    <t>Allocator</t>
  </si>
  <si>
    <t>Business Risk Profile</t>
  </si>
  <si>
    <t>3 (intermediate)</t>
  </si>
  <si>
    <t>4 (significant)</t>
  </si>
  <si>
    <t>5 (aggressive)</t>
  </si>
  <si>
    <t>1 (excellent)</t>
  </si>
  <si>
    <t>a+/a</t>
  </si>
  <si>
    <t>a-</t>
  </si>
  <si>
    <t>bbb</t>
  </si>
  <si>
    <t>2 (strong)</t>
  </si>
  <si>
    <t>a-/bbb+</t>
  </si>
  <si>
    <t>bb+</t>
  </si>
  <si>
    <t>3 (satisfactory)</t>
  </si>
  <si>
    <t>bbb/bbb-</t>
  </si>
  <si>
    <t>bbb-/bb+</t>
  </si>
  <si>
    <t>bb</t>
  </si>
  <si>
    <t>Based on the July 2019 S&amp;P report, Duke Indiana has an "Excellent" business profile and a "Significant" financial profile,</t>
  </si>
  <si>
    <t>Rate Base (Retail)</t>
  </si>
  <si>
    <t>FERC  Form 1, as of December 31, 2014-June 30, 2019 at 110, downloaded from S&amp;P MI on October 18, 2019.</t>
  </si>
  <si>
    <t>Petitioner's Exhibit 4-G (DLD), Schedule CS4.</t>
  </si>
  <si>
    <t>Embedded Cost of Long-term Debt</t>
  </si>
  <si>
    <t>(December 31, 2020)</t>
  </si>
  <si>
    <t>Embedded Cost of Long-Term Debt</t>
  </si>
  <si>
    <t>* S&amp;P Capital IQ, downloaded October 18, 2019.</t>
  </si>
  <si>
    <t>OBS Debt Adjs*</t>
  </si>
  <si>
    <t>OBS Debt</t>
  </si>
  <si>
    <r>
      <rPr>
        <vertAlign val="superscript"/>
        <sz val="10"/>
        <color theme="1"/>
        <rFont val="Arial"/>
        <family val="2"/>
      </rPr>
      <t>1</t>
    </r>
    <r>
      <rPr>
        <sz val="10"/>
        <color theme="1"/>
        <rFont val="Arial"/>
        <family val="2"/>
      </rPr>
      <t xml:space="preserve"> Petitioner's Exhibit 4-G (DLD), Schedule CS1.</t>
    </r>
  </si>
  <si>
    <r>
      <rPr>
        <vertAlign val="superscript"/>
        <sz val="10"/>
        <color theme="1"/>
        <rFont val="Arial"/>
        <family val="2"/>
      </rPr>
      <t>2</t>
    </r>
    <r>
      <rPr>
        <sz val="10"/>
        <color theme="1"/>
        <rFont val="Arial"/>
        <family val="2"/>
      </rPr>
      <t xml:space="preserve"> Petitioner's Exhibit 4-G (DLD), Schedule CS3.</t>
    </r>
  </si>
  <si>
    <t>*Petitioner's Exhibit 4-G (DLD), Schedule CS1.</t>
  </si>
  <si>
    <t>Adjusted Debt</t>
  </si>
  <si>
    <t>Page 3, Line 4, Col. 1.</t>
  </si>
  <si>
    <t>Line 13 / Line 12.</t>
  </si>
  <si>
    <t>Line 10 / Line 13.</t>
  </si>
  <si>
    <t>S&amp;P Capital IQ, downloaded October 18, 2019.</t>
  </si>
  <si>
    <t>Page 2, Line 1, Col. 4.</t>
  </si>
  <si>
    <t>Page 2, Line 9, Col. 5.</t>
  </si>
  <si>
    <t>TABLE 14</t>
  </si>
  <si>
    <t>Cause No. 45253</t>
  </si>
  <si>
    <t>Duke Industrial Group</t>
  </si>
  <si>
    <t>MPG Public WP 12</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</si>
</sst>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0\)"/>
    <numFmt numFmtId="165" formatCode="_(&quot;$&quot;* #,##0_);_(&quot;$&quot;* \(#,##0\);_(&quot;$&quot;* &quot;-&quot;??_);_(@_)"/>
    <numFmt numFmtId="166" formatCode="_(* #,##0_);_(* \(#,##0\);_(* &quot;-&quot;??_);_(@_)"/>
    <numFmt numFmtId="167" formatCode="0.0%"/>
    <numFmt numFmtId="168" formatCode="0.0\x"/>
    <numFmt numFmtId="169" formatCode="_(* #,##0.0#_);_(* \(#,##0.0#\)_)\ ;_(* 0_)"/>
    <numFmt numFmtId="170" formatCode="mmm\-dd\-yyyy"/>
    <numFmt numFmtId="171" formatCode="#,##0;[Red]\(#,##0\)"/>
    <numFmt numFmtId="172" formatCode="0.000%"/>
  </numFmts>
  <fonts count="59" x14ac:knownFonts="1">
    <font>
      <sz val="11"/>
      <color theme="1"/>
      <name val="Arial"/>
      <family val="2"/>
    </font>
    <font>
      <sz val="11"/>
      <color theme="1"/>
      <name val="Arial"/>
      <family val="2"/>
    </font>
    <font>
      <b/>
      <sz val="11"/>
      <color theme="1"/>
      <name val="Arial"/>
      <family val="2"/>
    </font>
    <font>
      <sz val="12"/>
      <color theme="1"/>
      <name val="Arial"/>
      <family val="2"/>
    </font>
    <font>
      <b/>
      <sz val="11"/>
      <name val="Arial"/>
      <family val="2"/>
    </font>
    <font>
      <sz val="11"/>
      <name val="Arial"/>
      <family val="2"/>
    </font>
    <font>
      <u/>
      <sz val="11"/>
      <color theme="1"/>
      <name val="Arial"/>
      <family val="2"/>
    </font>
    <font>
      <b/>
      <sz val="24"/>
      <color theme="1"/>
      <name val="Arial"/>
      <family val="2"/>
    </font>
    <font>
      <b/>
      <sz val="12"/>
      <color theme="1"/>
      <name val="Arial"/>
      <family val="2"/>
    </font>
    <font>
      <b/>
      <vertAlign val="superscript"/>
      <sz val="12"/>
      <name val="Arial"/>
      <family val="2"/>
    </font>
    <font>
      <b/>
      <u/>
      <sz val="12"/>
      <color theme="1"/>
      <name val="Arial"/>
      <family val="2"/>
    </font>
    <font>
      <sz val="12"/>
      <name val="Arial"/>
      <family val="2"/>
    </font>
    <font>
      <vertAlign val="superscript"/>
      <sz val="12"/>
      <name val="Arial"/>
      <family val="2"/>
    </font>
    <font>
      <b/>
      <u/>
      <sz val="11"/>
      <color theme="1"/>
      <name val="Arial"/>
      <family val="2"/>
    </font>
    <font>
      <b/>
      <sz val="9"/>
      <color theme="1"/>
      <name val="Arial"/>
      <family val="2"/>
    </font>
    <font>
      <sz val="1"/>
      <color indexed="9"/>
      <name val="Symbol"/>
      <family val="1"/>
      <charset val="2"/>
    </font>
    <font>
      <sz val="10"/>
      <name val="Arial"/>
      <family val="2"/>
    </font>
    <font>
      <b/>
      <sz val="14"/>
      <color theme="1"/>
      <name val="Arial"/>
      <family val="2"/>
    </font>
    <font>
      <sz val="10"/>
      <color theme="1"/>
      <name val="Arial"/>
      <family val="2"/>
    </font>
    <font>
      <vertAlign val="superscript"/>
      <sz val="10"/>
      <color theme="1"/>
      <name val="Arial"/>
      <family val="2"/>
    </font>
    <font>
      <u val="singleAccounting"/>
      <sz val="11"/>
      <color theme="1"/>
      <name val="Arial"/>
      <family val="2"/>
    </font>
    <font>
      <b/>
      <vertAlign val="superscript"/>
      <sz val="11"/>
      <color theme="1"/>
      <name val="Arial"/>
      <family val="2"/>
    </font>
    <font>
      <vertAlign val="superscript"/>
      <sz val="11"/>
      <color theme="1"/>
      <name val="Arial"/>
      <family val="2"/>
    </font>
    <font>
      <sz val="11"/>
      <color theme="1"/>
      <name val="Calibri"/>
      <family val="2"/>
      <scheme val="minor"/>
    </font>
    <font>
      <b/>
      <u/>
      <sz val="11"/>
      <name val="Arial"/>
      <family val="2"/>
    </font>
    <font>
      <u val="singleAccounting"/>
      <sz val="11"/>
      <name val="Arial"/>
      <family val="2"/>
    </font>
    <font>
      <sz val="10"/>
      <name val="Arial"/>
      <family val="2"/>
    </font>
    <font>
      <b/>
      <u/>
      <sz val="16"/>
      <color theme="1"/>
      <name val="Arial"/>
      <family val="2"/>
    </font>
    <font>
      <b/>
      <sz val="20"/>
      <name val="Arial"/>
      <family val="2"/>
    </font>
    <font>
      <b/>
      <sz val="18"/>
      <color theme="1"/>
      <name val="Arial"/>
      <family val="2"/>
    </font>
    <font>
      <b/>
      <sz val="18"/>
      <name val="Arial"/>
      <family val="2"/>
    </font>
    <font>
      <b/>
      <sz val="16"/>
      <name val="Arial"/>
      <family val="2"/>
    </font>
    <font>
      <b/>
      <u/>
      <sz val="14"/>
      <color theme="1"/>
      <name val="Arial"/>
      <family val="2"/>
    </font>
    <font>
      <b/>
      <sz val="16"/>
      <color theme="1"/>
      <name val="Arial"/>
      <family val="2"/>
    </font>
    <font>
      <b/>
      <i/>
      <sz val="10"/>
      <name val="Arial"/>
      <family val="2"/>
    </font>
    <font>
      <b/>
      <sz val="10"/>
      <name val="Arial"/>
      <family val="2"/>
    </font>
    <font>
      <sz val="10"/>
      <name val="Arial"/>
      <family val="2"/>
    </font>
    <font>
      <b/>
      <sz val="13"/>
      <color indexed="8"/>
      <name val="Verdana"/>
      <family val="2"/>
    </font>
    <font>
      <sz val="8"/>
      <name val="Arial"/>
      <family val="2"/>
    </font>
    <font>
      <i/>
      <sz val="8"/>
      <name val="Arial"/>
      <family val="2"/>
    </font>
    <font>
      <b/>
      <sz val="8"/>
      <name val="Arial"/>
      <family val="2"/>
    </font>
    <font>
      <sz val="8"/>
      <color indexed="8"/>
      <name val="Arial"/>
      <family val="2"/>
    </font>
    <font>
      <b/>
      <sz val="8"/>
      <color indexed="9"/>
      <name val="Verdana"/>
      <family val="2"/>
    </font>
    <font>
      <sz val="1"/>
      <color indexed="9"/>
      <name val="Symbol"/>
      <family val="1"/>
      <charset val="2"/>
    </font>
    <font>
      <b/>
      <sz val="8"/>
      <color indexed="8"/>
      <name val="Arial"/>
      <family val="2"/>
    </font>
    <font>
      <b/>
      <i/>
      <sz val="8"/>
      <color indexed="8"/>
      <name val="Arial"/>
      <family val="2"/>
    </font>
    <font>
      <b/>
      <sz val="10"/>
      <color theme="1"/>
      <name val="Arial"/>
      <family val="2"/>
    </font>
    <font>
      <b/>
      <u/>
      <vertAlign val="superscript"/>
      <sz val="11"/>
      <color theme="1"/>
      <name val="Arial"/>
      <family val="2"/>
    </font>
    <font>
      <sz val="12"/>
      <name val="helv"/>
    </font>
    <font>
      <sz val="9"/>
      <name val="Helv"/>
    </font>
    <font>
      <b/>
      <sz val="12"/>
      <name val="Arial"/>
      <family val="2"/>
    </font>
    <font>
      <b/>
      <u/>
      <sz val="12"/>
      <name val="Arial"/>
      <family val="2"/>
    </font>
    <font>
      <u val="double"/>
      <sz val="12"/>
      <name val="Arial"/>
      <family val="2"/>
    </font>
    <font>
      <b/>
      <u val="double"/>
      <sz val="12"/>
      <name val="Arial"/>
      <family val="2"/>
    </font>
    <font>
      <u val="singleAccounting"/>
      <sz val="12"/>
      <name val="Arial"/>
      <family val="2"/>
    </font>
    <font>
      <u val="doubleAccounting"/>
      <sz val="12"/>
      <name val="Arial"/>
      <family val="2"/>
    </font>
    <font>
      <b/>
      <u/>
      <sz val="14"/>
      <name val="Arial"/>
      <family val="2"/>
    </font>
    <font>
      <sz val="8"/>
      <color rgb="FFFF0000"/>
      <name val="Arial"/>
      <family val="2"/>
    </font>
    <font>
      <b/>
      <sz val="8"/>
      <color rgb="FFFF0000"/>
      <name val="Arial"/>
      <family val="2"/>
    </font>
  </fonts>
  <fills count="5">
    <fill>
      <patternFill patternType="none"/>
    </fill>
    <fill>
      <patternFill patternType="gray125"/>
    </fill>
    <fill>
      <patternFill patternType="solid">
        <fgColor rgb="FFFFFF00"/>
        <bgColor indexed="64"/>
      </patternFill>
    </fill>
    <fill>
      <patternFill patternType="solid">
        <fgColor indexed="56"/>
        <bgColor indexed="64"/>
      </patternFill>
    </fill>
    <fill>
      <patternFill patternType="solid">
        <fgColor indexed="60"/>
        <bgColor indexed="64"/>
      </patternFill>
    </fill>
  </fills>
  <borders count="29">
    <border>
      <left/>
      <right/>
      <top/>
      <bottom/>
      <diagonal/>
    </border>
    <border>
      <left/>
      <right/>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8"/>
      </top>
      <bottom/>
      <diagonal/>
    </border>
    <border>
      <left/>
      <right/>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21">
    <xf numFmtId="0" fontId="0" fillId="0" borderId="0"/>
    <xf numFmtId="44" fontId="1" fillId="0" borderId="0" applyFont="0" applyFill="0" applyBorder="0" applyAlignment="0" applyProtection="0"/>
    <xf numFmtId="9" fontId="1" fillId="0" borderId="0" applyFont="0" applyFill="0" applyBorder="0" applyAlignment="0" applyProtection="0"/>
    <xf numFmtId="0" fontId="16" fillId="0" borderId="0"/>
    <xf numFmtId="0" fontId="15" fillId="0" borderId="0" applyAlignment="0"/>
    <xf numFmtId="0" fontId="23" fillId="0" borderId="0"/>
    <xf numFmtId="43" fontId="23" fillId="0" borderId="0" applyFont="0" applyFill="0" applyBorder="0" applyAlignment="0" applyProtection="0"/>
    <xf numFmtId="44" fontId="23" fillId="0" borderId="0" applyFont="0" applyFill="0" applyBorder="0" applyAlignment="0" applyProtection="0"/>
    <xf numFmtId="43" fontId="16" fillId="0" borderId="0" applyFont="0" applyFill="0" applyBorder="0" applyAlignment="0" applyProtection="0"/>
    <xf numFmtId="0" fontId="26" fillId="0" borderId="0"/>
    <xf numFmtId="9" fontId="23" fillId="0" borderId="0" applyFont="0" applyFill="0" applyBorder="0" applyAlignment="0" applyProtection="0"/>
    <xf numFmtId="0" fontId="36" fillId="0" borderId="0"/>
    <xf numFmtId="0" fontId="43" fillId="0" borderId="0" applyAlignment="0"/>
    <xf numFmtId="0" fontId="16" fillId="0" borderId="0"/>
    <xf numFmtId="0" fontId="16" fillId="0" borderId="0"/>
    <xf numFmtId="9" fontId="16" fillId="0" borderId="0" applyFont="0" applyFill="0" applyBorder="0" applyAlignment="0" applyProtection="0"/>
    <xf numFmtId="37" fontId="48" fillId="0" borderId="0"/>
    <xf numFmtId="37" fontId="49" fillId="0" borderId="0"/>
    <xf numFmtId="0" fontId="48" fillId="0" borderId="0"/>
    <xf numFmtId="43" fontId="16" fillId="0" borderId="0" applyFont="0" applyFill="0" applyBorder="0" applyAlignment="0" applyProtection="0"/>
    <xf numFmtId="44" fontId="16" fillId="0" borderId="0" applyFont="0" applyFill="0" applyBorder="0" applyAlignment="0" applyProtection="0"/>
  </cellStyleXfs>
  <cellXfs count="340">
    <xf numFmtId="0" fontId="0" fillId="0" borderId="0" xfId="0"/>
    <xf numFmtId="0" fontId="0" fillId="0" borderId="0" xfId="0" applyFill="1"/>
    <xf numFmtId="0" fontId="8" fillId="0" borderId="0" xfId="0" applyFont="1" applyFill="1" applyAlignment="1">
      <alignment horizontal="center"/>
    </xf>
    <xf numFmtId="0" fontId="3" fillId="0" borderId="0" xfId="0" applyFont="1" applyFill="1"/>
    <xf numFmtId="0" fontId="8" fillId="0" borderId="0" xfId="0" applyFont="1" applyFill="1" applyBorder="1" applyAlignment="1">
      <alignment horizontal="center"/>
    </xf>
    <xf numFmtId="0" fontId="10" fillId="0" borderId="0" xfId="0" applyFont="1" applyFill="1" applyAlignment="1">
      <alignment horizontal="center"/>
    </xf>
    <xf numFmtId="0" fontId="8" fillId="0" borderId="0" xfId="0" quotePrefix="1" applyFont="1" applyFill="1" applyAlignment="1">
      <alignment horizontal="center"/>
    </xf>
    <xf numFmtId="0" fontId="3" fillId="0" borderId="0" xfId="0" applyFont="1" applyFill="1" applyAlignment="1">
      <alignment horizontal="center"/>
    </xf>
    <xf numFmtId="165" fontId="3" fillId="0" borderId="0" xfId="0" applyNumberFormat="1" applyFont="1" applyFill="1"/>
    <xf numFmtId="165" fontId="0" fillId="0" borderId="0" xfId="0" applyNumberFormat="1" applyFont="1" applyFill="1"/>
    <xf numFmtId="10" fontId="3" fillId="0" borderId="0" xfId="0" applyNumberFormat="1" applyFont="1" applyFill="1"/>
    <xf numFmtId="166" fontId="3" fillId="0" borderId="0" xfId="0" applyNumberFormat="1" applyFont="1" applyFill="1"/>
    <xf numFmtId="3" fontId="3" fillId="0" borderId="0" xfId="0" applyNumberFormat="1" applyFont="1" applyFill="1"/>
    <xf numFmtId="166" fontId="3" fillId="0" borderId="0" xfId="0" applyNumberFormat="1" applyFont="1" applyFill="1"/>
    <xf numFmtId="0" fontId="3" fillId="0" borderId="0" xfId="0" applyFont="1" applyFill="1" applyAlignment="1">
      <alignment horizontal="center" vertical="center"/>
    </xf>
    <xf numFmtId="0" fontId="3" fillId="0" borderId="0" xfId="0" applyFont="1" applyFill="1" applyAlignment="1">
      <alignment vertical="center"/>
    </xf>
    <xf numFmtId="167" fontId="11" fillId="0" borderId="3" xfId="0" applyNumberFormat="1" applyFont="1" applyFill="1" applyBorder="1" applyAlignment="1">
      <alignment horizontal="center" vertical="center"/>
    </xf>
    <xf numFmtId="0" fontId="0" fillId="0" borderId="0" xfId="0" applyFill="1" applyAlignment="1">
      <alignment vertical="center"/>
    </xf>
    <xf numFmtId="168" fontId="11" fillId="0" borderId="5" xfId="0" applyNumberFormat="1" applyFont="1" applyFill="1" applyBorder="1" applyAlignment="1">
      <alignment horizontal="center" vertical="center"/>
    </xf>
    <xf numFmtId="0" fontId="3" fillId="0" borderId="6"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1" xfId="0" applyFont="1" applyFill="1" applyBorder="1"/>
    <xf numFmtId="10" fontId="3" fillId="0" borderId="0" xfId="0" applyNumberFormat="1" applyFont="1" applyFill="1"/>
    <xf numFmtId="0" fontId="11" fillId="0" borderId="0" xfId="0" applyFont="1" applyFill="1"/>
    <xf numFmtId="164" fontId="4" fillId="0" borderId="0" xfId="0" quotePrefix="1" applyNumberFormat="1" applyFont="1" applyAlignment="1">
      <alignment horizontal="center"/>
    </xf>
    <xf numFmtId="0" fontId="5" fillId="0" borderId="0" xfId="0" applyFont="1" applyFill="1" applyAlignment="1">
      <alignment vertical="center"/>
    </xf>
    <xf numFmtId="0" fontId="0" fillId="0" borderId="1" xfId="0" applyBorder="1"/>
    <xf numFmtId="0" fontId="5" fillId="0" borderId="0" xfId="0" applyFont="1" applyFill="1" applyAlignment="1"/>
    <xf numFmtId="0" fontId="0" fillId="0" borderId="0" xfId="0" applyFont="1" applyFill="1" applyAlignment="1"/>
    <xf numFmtId="0" fontId="0" fillId="0" borderId="0" xfId="0" applyFill="1" applyAlignment="1"/>
    <xf numFmtId="165" fontId="0" fillId="0" borderId="0" xfId="0" applyNumberFormat="1" applyFont="1"/>
    <xf numFmtId="3" fontId="0" fillId="0" borderId="0" xfId="0" applyNumberFormat="1" applyFill="1"/>
    <xf numFmtId="0" fontId="3" fillId="0" borderId="0" xfId="0" applyFont="1" applyFill="1" applyAlignment="1">
      <alignment horizontal="left" vertical="center"/>
    </xf>
    <xf numFmtId="0" fontId="14" fillId="0" borderId="0" xfId="0" applyFont="1" applyAlignment="1">
      <alignment vertical="top" textRotation="180"/>
    </xf>
    <xf numFmtId="165" fontId="14" fillId="0" borderId="0" xfId="0" applyNumberFormat="1" applyFont="1" applyAlignment="1">
      <alignment horizontal="left"/>
    </xf>
    <xf numFmtId="165" fontId="14" fillId="0" borderId="0" xfId="0" applyNumberFormat="1" applyFont="1" applyAlignment="1">
      <alignment vertical="top" textRotation="180"/>
    </xf>
    <xf numFmtId="165" fontId="0" fillId="0" borderId="0" xfId="0" applyNumberFormat="1" applyFont="1" applyFill="1" applyAlignment="1">
      <alignment vertical="center"/>
    </xf>
    <xf numFmtId="165" fontId="14" fillId="0" borderId="0" xfId="0" applyNumberFormat="1" applyFont="1" applyAlignment="1">
      <alignment horizontal="left" vertical="center"/>
    </xf>
    <xf numFmtId="0" fontId="0" fillId="0" borderId="0" xfId="0" applyBorder="1"/>
    <xf numFmtId="0" fontId="10" fillId="0" borderId="0" xfId="0" applyFont="1" applyFill="1" applyAlignment="1">
      <alignment horizontal="center"/>
    </xf>
    <xf numFmtId="9" fontId="11" fillId="0" borderId="7" xfId="0" applyNumberFormat="1" applyFont="1" applyFill="1" applyBorder="1" applyAlignment="1">
      <alignment horizontal="center" vertical="center"/>
    </xf>
    <xf numFmtId="168" fontId="0" fillId="0" borderId="0" xfId="0" applyNumberFormat="1" applyFont="1" applyFill="1" applyAlignment="1">
      <alignment vertical="center"/>
    </xf>
    <xf numFmtId="9" fontId="0" fillId="0" borderId="0" xfId="0" applyNumberFormat="1" applyFont="1" applyFill="1" applyAlignment="1">
      <alignment vertical="center"/>
    </xf>
    <xf numFmtId="0" fontId="0" fillId="0" borderId="0" xfId="0" applyFont="1" applyBorder="1" applyAlignment="1">
      <alignment horizontal="center"/>
    </xf>
    <xf numFmtId="10" fontId="0" fillId="0" borderId="0" xfId="0" applyNumberFormat="1" applyBorder="1"/>
    <xf numFmtId="9" fontId="0" fillId="0" borderId="0" xfId="0" applyNumberFormat="1" applyBorder="1"/>
    <xf numFmtId="0" fontId="2" fillId="0" borderId="0" xfId="0" applyFont="1" applyBorder="1"/>
    <xf numFmtId="0" fontId="0" fillId="0" borderId="0" xfId="0" applyFill="1" applyBorder="1" applyAlignment="1">
      <alignment horizontal="left"/>
    </xf>
    <xf numFmtId="165" fontId="0" fillId="0" borderId="0" xfId="1" applyNumberFormat="1" applyFont="1"/>
    <xf numFmtId="10" fontId="0" fillId="0" borderId="0" xfId="2" applyNumberFormat="1" applyFont="1" applyFill="1"/>
    <xf numFmtId="165" fontId="14" fillId="0" borderId="0" xfId="1" applyNumberFormat="1" applyFont="1" applyAlignment="1">
      <alignment horizontal="left" vertical="center"/>
    </xf>
    <xf numFmtId="10" fontId="0" fillId="0" borderId="0" xfId="0" applyNumberFormat="1"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0" xfId="0" applyFont="1" applyBorder="1"/>
    <xf numFmtId="10" fontId="0" fillId="0" borderId="0" xfId="0" applyNumberFormat="1" applyFont="1" applyBorder="1" applyAlignment="1">
      <alignment horizontal="center"/>
    </xf>
    <xf numFmtId="0" fontId="8" fillId="0" borderId="0" xfId="0" applyFont="1" applyFill="1" applyAlignment="1">
      <alignment horizontal="center" vertical="center"/>
    </xf>
    <xf numFmtId="165" fontId="0" fillId="0" borderId="0" xfId="0" applyNumberFormat="1"/>
    <xf numFmtId="167" fontId="11" fillId="0" borderId="2" xfId="0" applyNumberFormat="1" applyFont="1" applyFill="1" applyBorder="1" applyAlignment="1">
      <alignment horizontal="center" vertical="center"/>
    </xf>
    <xf numFmtId="165" fontId="0" fillId="0" borderId="0" xfId="1" applyNumberFormat="1" applyFont="1" applyFill="1"/>
    <xf numFmtId="0" fontId="17" fillId="0" borderId="0" xfId="0" applyFont="1" applyAlignment="1">
      <alignment horizontal="center"/>
    </xf>
    <xf numFmtId="164" fontId="2" fillId="0" borderId="0" xfId="0" applyNumberFormat="1" applyFont="1" applyAlignment="1">
      <alignment horizontal="center"/>
    </xf>
    <xf numFmtId="10" fontId="0" fillId="0" borderId="0" xfId="2" applyNumberFormat="1" applyFont="1" applyAlignment="1">
      <alignment horizontal="center"/>
    </xf>
    <xf numFmtId="10" fontId="0" fillId="0" borderId="0" xfId="0" applyNumberFormat="1" applyAlignment="1">
      <alignment horizontal="center"/>
    </xf>
    <xf numFmtId="165" fontId="20" fillId="0" borderId="0" xfId="1" applyNumberFormat="1" applyFont="1"/>
    <xf numFmtId="10" fontId="6" fillId="0" borderId="0" xfId="2" applyNumberFormat="1" applyFont="1" applyAlignment="1">
      <alignment horizontal="center"/>
    </xf>
    <xf numFmtId="165" fontId="20" fillId="0" borderId="0" xfId="0" applyNumberFormat="1" applyFont="1"/>
    <xf numFmtId="10" fontId="6" fillId="0" borderId="0" xfId="0" applyNumberFormat="1" applyFont="1" applyAlignment="1">
      <alignment horizontal="center"/>
    </xf>
    <xf numFmtId="9" fontId="11" fillId="0" borderId="8" xfId="0" applyNumberFormat="1" applyFont="1" applyFill="1" applyBorder="1" applyAlignment="1">
      <alignment horizontal="center" vertical="center"/>
    </xf>
    <xf numFmtId="168" fontId="11" fillId="0" borderId="0" xfId="0" applyNumberFormat="1" applyFont="1" applyFill="1" applyBorder="1" applyAlignment="1">
      <alignment horizontal="center" vertical="center"/>
    </xf>
    <xf numFmtId="0" fontId="0" fillId="0" borderId="1" xfId="0" applyFont="1" applyBorder="1"/>
    <xf numFmtId="0" fontId="0" fillId="0" borderId="1" xfId="0" applyFont="1" applyBorder="1" applyAlignment="1">
      <alignment horizontal="center"/>
    </xf>
    <xf numFmtId="14" fontId="24" fillId="0" borderId="0" xfId="0" quotePrefix="1" applyNumberFormat="1" applyFont="1" applyFill="1" applyAlignment="1">
      <alignment horizontal="center"/>
    </xf>
    <xf numFmtId="0" fontId="2" fillId="0" borderId="0" xfId="0" applyFont="1" applyAlignment="1">
      <alignment horizontal="center"/>
    </xf>
    <xf numFmtId="0" fontId="24" fillId="0" borderId="0" xfId="0" quotePrefix="1" applyNumberFormat="1" applyFont="1" applyFill="1" applyAlignment="1">
      <alignment horizontal="center"/>
    </xf>
    <xf numFmtId="0" fontId="5" fillId="0" borderId="0" xfId="0" applyFont="1"/>
    <xf numFmtId="1" fontId="5" fillId="0" borderId="0" xfId="0" applyNumberFormat="1" applyFont="1" applyAlignment="1">
      <alignment horizontal="center" vertical="center"/>
    </xf>
    <xf numFmtId="165" fontId="5" fillId="0" borderId="0" xfId="0" applyNumberFormat="1" applyFont="1" applyFill="1" applyAlignment="1">
      <alignment vertical="center"/>
    </xf>
    <xf numFmtId="10" fontId="0" fillId="0" borderId="0" xfId="0" applyNumberFormat="1" applyFont="1"/>
    <xf numFmtId="165" fontId="25" fillId="0" borderId="0" xfId="0" applyNumberFormat="1" applyFont="1" applyFill="1" applyAlignment="1">
      <alignment vertical="center"/>
    </xf>
    <xf numFmtId="0" fontId="4" fillId="0" borderId="0" xfId="0" applyFont="1" applyAlignment="1">
      <alignment vertical="center"/>
    </xf>
    <xf numFmtId="10" fontId="0" fillId="0" borderId="0" xfId="0" applyNumberFormat="1"/>
    <xf numFmtId="10" fontId="0" fillId="0" borderId="0" xfId="0" applyNumberFormat="1" applyFont="1" applyAlignment="1">
      <alignment horizontal="center"/>
    </xf>
    <xf numFmtId="0" fontId="5" fillId="0" borderId="1" xfId="0" applyFont="1" applyBorder="1"/>
    <xf numFmtId="0" fontId="0" fillId="2" borderId="0" xfId="0" applyFill="1"/>
    <xf numFmtId="165" fontId="2" fillId="0" borderId="0" xfId="0" applyNumberFormat="1" applyFont="1"/>
    <xf numFmtId="0" fontId="0" fillId="0" borderId="17" xfId="0" applyBorder="1"/>
    <xf numFmtId="0" fontId="0" fillId="0" borderId="8" xfId="0" applyBorder="1"/>
    <xf numFmtId="0" fontId="0" fillId="0" borderId="9" xfId="0" applyBorder="1"/>
    <xf numFmtId="0" fontId="0" fillId="0" borderId="16" xfId="0" applyBorder="1"/>
    <xf numFmtId="0" fontId="0" fillId="0" borderId="3" xfId="0" applyBorder="1"/>
    <xf numFmtId="0" fontId="0" fillId="0" borderId="6" xfId="0" applyBorder="1"/>
    <xf numFmtId="0" fontId="0" fillId="0" borderId="0" xfId="0"/>
    <xf numFmtId="0" fontId="0" fillId="0" borderId="4" xfId="0" applyBorder="1"/>
    <xf numFmtId="0" fontId="0" fillId="0" borderId="3" xfId="0" applyBorder="1" applyAlignment="1">
      <alignment horizontal="center"/>
    </xf>
    <xf numFmtId="10" fontId="6" fillId="0" borderId="0" xfId="0" applyNumberFormat="1" applyFont="1" applyBorder="1" applyAlignment="1">
      <alignment horizontal="center"/>
    </xf>
    <xf numFmtId="0" fontId="0" fillId="0" borderId="18" xfId="0" applyBorder="1"/>
    <xf numFmtId="0" fontId="0" fillId="0" borderId="8" xfId="0" applyBorder="1" applyAlignment="1">
      <alignment horizontal="center"/>
    </xf>
    <xf numFmtId="0" fontId="17" fillId="0" borderId="0" xfId="0" applyFont="1" applyAlignment="1">
      <alignment horizontal="center"/>
    </xf>
    <xf numFmtId="0" fontId="0" fillId="0" borderId="0" xfId="0"/>
    <xf numFmtId="10" fontId="2" fillId="0" borderId="0" xfId="0" applyNumberFormat="1" applyFont="1" applyAlignment="1">
      <alignment horizontal="center"/>
    </xf>
    <xf numFmtId="9" fontId="0" fillId="0" borderId="0" xfId="0" applyNumberFormat="1" applyBorder="1" applyAlignment="1">
      <alignment horizontal="center"/>
    </xf>
    <xf numFmtId="0" fontId="2" fillId="0" borderId="0" xfId="0" quotePrefix="1" applyFont="1" applyBorder="1" applyAlignment="1">
      <alignment horizontal="center"/>
    </xf>
    <xf numFmtId="0" fontId="0" fillId="0" borderId="0" xfId="0"/>
    <xf numFmtId="0" fontId="0" fillId="0" borderId="0" xfId="0" applyFill="1" applyBorder="1"/>
    <xf numFmtId="0" fontId="0" fillId="0" borderId="0" xfId="0" applyAlignment="1"/>
    <xf numFmtId="0" fontId="2" fillId="0" borderId="0" xfId="0" applyFont="1"/>
    <xf numFmtId="0" fontId="0" fillId="0" borderId="0" xfId="0" applyFont="1"/>
    <xf numFmtId="9" fontId="0" fillId="0" borderId="0" xfId="0" applyNumberFormat="1" applyFont="1" applyBorder="1" applyAlignment="1">
      <alignment horizontal="center"/>
    </xf>
    <xf numFmtId="0" fontId="0" fillId="0" borderId="1" xfId="0" applyFont="1" applyFill="1" applyBorder="1" applyAlignment="1">
      <alignment horizontal="center"/>
    </xf>
    <xf numFmtId="0" fontId="3" fillId="0" borderId="0" xfId="0" applyFont="1" applyFill="1" applyBorder="1" applyAlignment="1">
      <alignment horizontal="center" vertical="center"/>
    </xf>
    <xf numFmtId="0" fontId="3" fillId="0" borderId="8" xfId="0" applyFont="1" applyFill="1" applyBorder="1" applyAlignment="1">
      <alignment horizontal="center" vertical="center"/>
    </xf>
    <xf numFmtId="167" fontId="3" fillId="0" borderId="3" xfId="0" applyNumberFormat="1" applyFont="1" applyFill="1" applyBorder="1" applyAlignment="1">
      <alignment horizontal="center" vertical="center"/>
    </xf>
    <xf numFmtId="167" fontId="3" fillId="0" borderId="4" xfId="0" applyNumberFormat="1" applyFont="1" applyFill="1" applyBorder="1" applyAlignment="1">
      <alignment horizontal="center" vertical="center"/>
    </xf>
    <xf numFmtId="0" fontId="2" fillId="0" borderId="0" xfId="0" applyFont="1" applyBorder="1" applyAlignment="1">
      <alignment horizontal="center"/>
    </xf>
    <xf numFmtId="0" fontId="13" fillId="0" borderId="0" xfId="0" applyFont="1" applyBorder="1" applyAlignment="1">
      <alignment horizontal="center"/>
    </xf>
    <xf numFmtId="0" fontId="13" fillId="0" borderId="0" xfId="0" applyFont="1" applyAlignment="1">
      <alignment horizontal="center"/>
    </xf>
    <xf numFmtId="10" fontId="2" fillId="0" borderId="0" xfId="0" applyNumberFormat="1" applyFont="1" applyFill="1" applyBorder="1" applyAlignment="1">
      <alignment horizontal="center"/>
    </xf>
    <xf numFmtId="165" fontId="2" fillId="0" borderId="0" xfId="1" applyNumberFormat="1" applyFont="1"/>
    <xf numFmtId="44" fontId="0" fillId="0" borderId="0" xfId="0" applyNumberFormat="1" applyFont="1"/>
    <xf numFmtId="165" fontId="4" fillId="0" borderId="0" xfId="0" applyNumberFormat="1" applyFont="1" applyFill="1" applyAlignment="1">
      <alignment horizontal="center"/>
    </xf>
    <xf numFmtId="0" fontId="2" fillId="0" borderId="0" xfId="0" applyFont="1" applyFill="1" applyAlignment="1">
      <alignment horizontal="center"/>
    </xf>
    <xf numFmtId="0" fontId="13" fillId="0" borderId="0" xfId="0" quotePrefix="1" applyFont="1" applyAlignment="1">
      <alignment horizontal="center"/>
    </xf>
    <xf numFmtId="165" fontId="1" fillId="0" borderId="0" xfId="0" applyNumberFormat="1" applyFont="1" applyFill="1" applyAlignment="1"/>
    <xf numFmtId="167" fontId="0" fillId="0" borderId="0" xfId="0" applyNumberFormat="1" applyFont="1" applyAlignment="1">
      <alignment horizontal="center"/>
    </xf>
    <xf numFmtId="0" fontId="0" fillId="0" borderId="0" xfId="0" applyAlignment="1">
      <alignment horizontal="right"/>
    </xf>
    <xf numFmtId="165" fontId="1" fillId="0" borderId="0" xfId="0" applyNumberFormat="1" applyFont="1" applyFill="1" applyAlignment="1">
      <alignment vertical="center"/>
    </xf>
    <xf numFmtId="165" fontId="0" fillId="0" borderId="1" xfId="0" applyNumberFormat="1" applyFont="1" applyFill="1" applyBorder="1" applyAlignment="1"/>
    <xf numFmtId="167" fontId="6" fillId="0" borderId="0" xfId="0" applyNumberFormat="1" applyFont="1" applyAlignment="1">
      <alignment horizontal="center"/>
    </xf>
    <xf numFmtId="0" fontId="2" fillId="0" borderId="0" xfId="0" applyFont="1" applyAlignment="1"/>
    <xf numFmtId="165" fontId="2" fillId="0" borderId="0" xfId="0" applyNumberFormat="1" applyFont="1" applyFill="1" applyAlignment="1"/>
    <xf numFmtId="167" fontId="2" fillId="0" borderId="0" xfId="0" applyNumberFormat="1" applyFont="1" applyAlignment="1">
      <alignment horizontal="center"/>
    </xf>
    <xf numFmtId="9" fontId="1" fillId="0" borderId="0" xfId="0" applyNumberFormat="1" applyFont="1" applyFill="1" applyAlignment="1">
      <alignment vertical="center"/>
    </xf>
    <xf numFmtId="0" fontId="0" fillId="0" borderId="0" xfId="0" applyAlignment="1">
      <alignment horizontal="center"/>
    </xf>
    <xf numFmtId="0" fontId="0" fillId="0" borderId="0" xfId="0" applyFill="1" applyAlignment="1" applyProtection="1">
      <alignment readingOrder="1"/>
      <protection locked="0"/>
    </xf>
    <xf numFmtId="9" fontId="1" fillId="0" borderId="0" xfId="2" applyNumberFormat="1" applyFont="1" applyFill="1" applyAlignment="1">
      <alignment vertical="center"/>
    </xf>
    <xf numFmtId="0" fontId="0" fillId="0" borderId="0" xfId="0" applyFont="1" applyFill="1"/>
    <xf numFmtId="0" fontId="17" fillId="0" borderId="0" xfId="0" applyFont="1" applyBorder="1" applyAlignment="1">
      <alignment horizontal="left"/>
    </xf>
    <xf numFmtId="0" fontId="0" fillId="0" borderId="0" xfId="0" applyAlignment="1">
      <alignment horizontal="center"/>
    </xf>
    <xf numFmtId="0" fontId="13" fillId="0" borderId="0" xfId="0" applyFont="1" applyBorder="1" applyAlignment="1">
      <alignment horizontal="center"/>
    </xf>
    <xf numFmtId="0" fontId="2" fillId="0" borderId="0" xfId="0" applyFont="1" applyBorder="1" applyAlignment="1">
      <alignment horizontal="center"/>
    </xf>
    <xf numFmtId="10" fontId="0" fillId="0" borderId="0" xfId="0" applyNumberFormat="1" applyFont="1" applyBorder="1" applyAlignment="1">
      <alignment horizontal="right"/>
    </xf>
    <xf numFmtId="0" fontId="2" fillId="0" borderId="8" xfId="0" applyFont="1" applyBorder="1" applyAlignment="1">
      <alignment horizontal="center"/>
    </xf>
    <xf numFmtId="0" fontId="2" fillId="0" borderId="0" xfId="0" quotePrefix="1" applyFont="1" applyBorder="1" applyAlignment="1">
      <alignment horizontal="center"/>
    </xf>
    <xf numFmtId="0" fontId="2" fillId="0" borderId="0" xfId="0" applyFont="1" applyBorder="1" applyAlignment="1">
      <alignment horizontal="center"/>
    </xf>
    <xf numFmtId="0" fontId="13" fillId="0" borderId="0" xfId="0" applyFont="1" applyBorder="1" applyAlignment="1">
      <alignment horizontal="center"/>
    </xf>
    <xf numFmtId="0" fontId="13" fillId="0" borderId="0" xfId="0" applyFont="1" applyAlignment="1">
      <alignment horizontal="center"/>
    </xf>
    <xf numFmtId="0" fontId="0" fillId="0" borderId="0" xfId="0" applyAlignment="1">
      <alignment horizontal="center"/>
    </xf>
    <xf numFmtId="0" fontId="13" fillId="0" borderId="0" xfId="0" applyFont="1" applyAlignment="1">
      <alignment horizontal="center"/>
    </xf>
    <xf numFmtId="0" fontId="37" fillId="0" borderId="0" xfId="11" applyNumberFormat="1" applyFont="1" applyAlignment="1"/>
    <xf numFmtId="0" fontId="38" fillId="0" borderId="0" xfId="11" applyFont="1"/>
    <xf numFmtId="0" fontId="39" fillId="0" borderId="0" xfId="11" applyFont="1" applyAlignment="1">
      <alignment wrapText="1"/>
    </xf>
    <xf numFmtId="0" fontId="40" fillId="0" borderId="0" xfId="11" applyFont="1"/>
    <xf numFmtId="0" fontId="41" fillId="0" borderId="0" xfId="11" applyNumberFormat="1" applyFont="1" applyAlignment="1">
      <alignment horizontal="left" vertical="top"/>
    </xf>
    <xf numFmtId="49" fontId="38" fillId="0" borderId="0" xfId="11" applyNumberFormat="1" applyFont="1"/>
    <xf numFmtId="0" fontId="42" fillId="3" borderId="0" xfId="11" applyFont="1" applyFill="1" applyAlignment="1"/>
    <xf numFmtId="0" fontId="43" fillId="0" borderId="0" xfId="12" applyFont="1" applyAlignment="1"/>
    <xf numFmtId="0" fontId="44" fillId="4" borderId="0" xfId="11" applyFont="1" applyFill="1" applyAlignment="1">
      <alignment wrapText="1"/>
    </xf>
    <xf numFmtId="0" fontId="44" fillId="4" borderId="0" xfId="11" applyFont="1" applyFill="1" applyAlignment="1">
      <alignment horizontal="right" wrapText="1"/>
    </xf>
    <xf numFmtId="0" fontId="45" fillId="4" borderId="0" xfId="11" applyFont="1" applyFill="1" applyAlignment="1">
      <alignment wrapText="1"/>
    </xf>
    <xf numFmtId="0" fontId="45" fillId="4" borderId="0" xfId="11" applyFont="1" applyFill="1" applyAlignment="1">
      <alignment horizontal="right" wrapText="1"/>
    </xf>
    <xf numFmtId="0" fontId="44" fillId="0" borderId="0" xfId="11" applyFont="1" applyAlignment="1">
      <alignment horizontal="left" vertical="top"/>
    </xf>
    <xf numFmtId="0" fontId="41" fillId="0" borderId="0" xfId="11" applyFont="1" applyAlignment="1">
      <alignment horizontal="left" vertical="top"/>
    </xf>
    <xf numFmtId="169" fontId="41" fillId="0" borderId="0" xfId="11" applyNumberFormat="1" applyFont="1" applyAlignment="1">
      <alignment horizontal="right" vertical="top" wrapText="1"/>
    </xf>
    <xf numFmtId="49" fontId="41" fillId="0" borderId="0" xfId="11" applyNumberFormat="1" applyFont="1" applyAlignment="1">
      <alignment horizontal="right" vertical="top" wrapText="1"/>
    </xf>
    <xf numFmtId="170" fontId="41" fillId="0" borderId="0" xfId="11" applyNumberFormat="1" applyFont="1" applyAlignment="1">
      <alignment horizontal="right" vertical="top" wrapText="1"/>
    </xf>
    <xf numFmtId="0" fontId="38" fillId="0" borderId="0" xfId="11" applyFont="1" applyAlignment="1">
      <alignment vertical="top" wrapText="1"/>
    </xf>
    <xf numFmtId="0" fontId="38" fillId="0" borderId="0" xfId="11" applyFont="1" applyAlignment="1"/>
    <xf numFmtId="0" fontId="38" fillId="0" borderId="0" xfId="11" applyFont="1" applyAlignment="1">
      <alignment horizontal="right" wrapText="1"/>
    </xf>
    <xf numFmtId="0" fontId="38" fillId="0" borderId="0" xfId="11" applyFont="1" applyAlignment="1">
      <alignment horizontal="center" vertical="top" wrapText="1"/>
    </xf>
    <xf numFmtId="0" fontId="38" fillId="0" borderId="0" xfId="11" applyFont="1" applyAlignment="1">
      <alignment wrapText="1"/>
    </xf>
    <xf numFmtId="169" fontId="44" fillId="0" borderId="19" xfId="11" applyNumberFormat="1" applyFont="1" applyBorder="1" applyAlignment="1">
      <alignment horizontal="right" vertical="top" wrapText="1"/>
    </xf>
    <xf numFmtId="169" fontId="41" fillId="0" borderId="19" xfId="11" applyNumberFormat="1" applyFont="1" applyBorder="1" applyAlignment="1">
      <alignment horizontal="right" vertical="top" wrapText="1"/>
    </xf>
    <xf numFmtId="169" fontId="44" fillId="0" borderId="0" xfId="11" applyNumberFormat="1" applyFont="1" applyAlignment="1">
      <alignment horizontal="right" vertical="top" wrapText="1"/>
    </xf>
    <xf numFmtId="0" fontId="18" fillId="0" borderId="0" xfId="0" applyFont="1" applyBorder="1" applyAlignment="1">
      <alignment horizontal="center"/>
    </xf>
    <xf numFmtId="0" fontId="18" fillId="0" borderId="0" xfId="0" applyFont="1" applyBorder="1"/>
    <xf numFmtId="0" fontId="18" fillId="0" borderId="1" xfId="0" applyFont="1" applyBorder="1"/>
    <xf numFmtId="0" fontId="18" fillId="0" borderId="0" xfId="0" applyFont="1" applyBorder="1" applyAlignment="1">
      <alignment horizontal="left"/>
    </xf>
    <xf numFmtId="0" fontId="46" fillId="0" borderId="0" xfId="0" quotePrefix="1" applyFont="1" applyBorder="1" applyAlignment="1">
      <alignment horizontal="center"/>
    </xf>
    <xf numFmtId="0" fontId="0" fillId="0" borderId="0" xfId="0"/>
    <xf numFmtId="0" fontId="0" fillId="0" borderId="0" xfId="0" applyFont="1" applyFill="1" applyBorder="1"/>
    <xf numFmtId="49" fontId="24" fillId="0" borderId="0" xfId="0" applyNumberFormat="1" applyFont="1" applyAlignment="1">
      <alignment horizontal="center"/>
    </xf>
    <xf numFmtId="0" fontId="5" fillId="0" borderId="0" xfId="0" applyFont="1" applyAlignment="1">
      <alignment horizontal="center"/>
    </xf>
    <xf numFmtId="165" fontId="5" fillId="0" borderId="0" xfId="0" applyNumberFormat="1" applyFont="1" applyFill="1"/>
    <xf numFmtId="0" fontId="5" fillId="0" borderId="0" xfId="0" applyFont="1" applyAlignment="1">
      <alignment horizontal="left" vertical="center"/>
    </xf>
    <xf numFmtId="0" fontId="5" fillId="0" borderId="0" xfId="0" applyFont="1" applyAlignment="1">
      <alignment vertical="center"/>
    </xf>
    <xf numFmtId="165" fontId="4" fillId="0" borderId="0" xfId="0" applyNumberFormat="1" applyFont="1" applyFill="1" applyAlignment="1">
      <alignment vertical="center"/>
    </xf>
    <xf numFmtId="0" fontId="2" fillId="0" borderId="1" xfId="0" applyFont="1" applyBorder="1"/>
    <xf numFmtId="0" fontId="16" fillId="0" borderId="0" xfId="13" applyNumberFormat="1" applyFont="1" applyFill="1" applyAlignment="1">
      <alignment horizontal="left" vertical="top"/>
    </xf>
    <xf numFmtId="0" fontId="2" fillId="0" borderId="1" xfId="0" applyFont="1" applyFill="1" applyBorder="1"/>
    <xf numFmtId="0" fontId="5" fillId="0" borderId="0" xfId="0" applyFont="1" applyFill="1"/>
    <xf numFmtId="0" fontId="16" fillId="0" borderId="0" xfId="14" applyAlignment="1"/>
    <xf numFmtId="0" fontId="16" fillId="0" borderId="0" xfId="14" applyNumberFormat="1" applyFont="1" applyAlignment="1">
      <alignment horizontal="left" vertical="top"/>
    </xf>
    <xf numFmtId="0" fontId="16" fillId="0" borderId="0" xfId="14" applyNumberFormat="1" applyAlignment="1">
      <alignment horizontal="left" vertical="top" wrapText="1"/>
    </xf>
    <xf numFmtId="0" fontId="34" fillId="0" borderId="0" xfId="14" applyNumberFormat="1" applyFont="1" applyAlignment="1">
      <alignment horizontal="left" vertical="top" wrapText="1"/>
    </xf>
    <xf numFmtId="0" fontId="8" fillId="4" borderId="1" xfId="2" applyNumberFormat="1" applyFont="1" applyFill="1" applyBorder="1" applyAlignment="1">
      <alignment horizontal="right" vertical="top" wrapText="1"/>
    </xf>
    <xf numFmtId="14" fontId="16" fillId="0" borderId="0" xfId="14" applyNumberFormat="1" applyAlignment="1">
      <alignment horizontal="right" vertical="top" wrapText="1"/>
    </xf>
    <xf numFmtId="0" fontId="16" fillId="0" borderId="0" xfId="14" applyNumberFormat="1" applyAlignment="1">
      <alignment horizontal="right" vertical="top" wrapText="1"/>
    </xf>
    <xf numFmtId="0" fontId="35" fillId="0" borderId="0" xfId="14" applyNumberFormat="1" applyFont="1" applyAlignment="1">
      <alignment horizontal="left" vertical="top"/>
    </xf>
    <xf numFmtId="171" fontId="16" fillId="0" borderId="0" xfId="14" applyNumberFormat="1" applyAlignment="1">
      <alignment horizontal="right" vertical="top" wrapText="1"/>
    </xf>
    <xf numFmtId="0" fontId="16" fillId="0" borderId="0" xfId="14" applyNumberFormat="1" applyAlignment="1">
      <alignment horizontal="left" vertical="top"/>
    </xf>
    <xf numFmtId="42" fontId="0" fillId="0" borderId="0" xfId="0" applyNumberFormat="1" applyFont="1" applyBorder="1" applyAlignment="1">
      <alignment horizontal="right"/>
    </xf>
    <xf numFmtId="41" fontId="0" fillId="0" borderId="0" xfId="0" applyNumberFormat="1" applyFont="1" applyBorder="1" applyAlignment="1">
      <alignment horizontal="right"/>
    </xf>
    <xf numFmtId="41" fontId="0" fillId="0" borderId="1" xfId="0" applyNumberFormat="1" applyFont="1" applyBorder="1" applyAlignment="1">
      <alignment horizontal="right"/>
    </xf>
    <xf numFmtId="10" fontId="0" fillId="0" borderId="1" xfId="0" applyNumberFormat="1" applyFont="1" applyBorder="1" applyAlignment="1">
      <alignment horizontal="right"/>
    </xf>
    <xf numFmtId="0" fontId="0" fillId="0" borderId="0" xfId="0" applyFont="1" applyAlignment="1">
      <alignment horizontal="center"/>
    </xf>
    <xf numFmtId="41" fontId="20" fillId="0" borderId="0" xfId="0" applyNumberFormat="1" applyFont="1" applyBorder="1" applyAlignment="1">
      <alignment horizontal="right"/>
    </xf>
    <xf numFmtId="10" fontId="0" fillId="0" borderId="0" xfId="0" applyNumberFormat="1" applyFont="1" applyFill="1" applyAlignment="1">
      <alignment horizontal="center"/>
    </xf>
    <xf numFmtId="0" fontId="0" fillId="0" borderId="0" xfId="0" applyAlignment="1">
      <alignment horizontal="left"/>
    </xf>
    <xf numFmtId="0" fontId="0" fillId="0" borderId="0" xfId="0" applyFont="1" applyAlignment="1">
      <alignment horizontal="left"/>
    </xf>
    <xf numFmtId="0" fontId="13" fillId="0" borderId="0" xfId="0" applyFont="1" applyAlignment="1">
      <alignment horizontal="center"/>
    </xf>
    <xf numFmtId="0" fontId="10" fillId="0" borderId="0" xfId="0" applyFont="1" applyBorder="1" applyAlignment="1">
      <alignment horizontal="center"/>
    </xf>
    <xf numFmtId="0" fontId="6" fillId="0" borderId="1" xfId="0" applyFont="1" applyBorder="1" applyAlignment="1">
      <alignment horizontal="center"/>
    </xf>
    <xf numFmtId="0" fontId="13" fillId="0" borderId="0" xfId="0" applyFont="1"/>
    <xf numFmtId="0" fontId="2" fillId="0" borderId="0" xfId="0" applyFont="1" applyAlignment="1">
      <alignment horizontal="left" indent="1"/>
    </xf>
    <xf numFmtId="10" fontId="6" fillId="0" borderId="0" xfId="0" applyNumberFormat="1" applyFont="1"/>
    <xf numFmtId="0" fontId="41" fillId="2" borderId="0" xfId="11" applyFont="1" applyFill="1" applyAlignment="1">
      <alignment horizontal="left" vertical="top"/>
    </xf>
    <xf numFmtId="169" fontId="41" fillId="2" borderId="0" xfId="11" applyNumberFormat="1" applyFont="1" applyFill="1" applyAlignment="1">
      <alignment horizontal="right" vertical="top" wrapText="1"/>
    </xf>
    <xf numFmtId="43" fontId="38" fillId="0" borderId="0" xfId="11" applyNumberFormat="1" applyFont="1"/>
    <xf numFmtId="9" fontId="0" fillId="0" borderId="0" xfId="2" applyFont="1" applyFill="1"/>
    <xf numFmtId="0" fontId="3" fillId="0" borderId="10"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1" xfId="0" applyFont="1" applyFill="1" applyBorder="1"/>
    <xf numFmtId="0" fontId="3" fillId="0" borderId="10" xfId="0" applyFont="1" applyFill="1" applyBorder="1" applyAlignment="1">
      <alignment horizontal="center"/>
    </xf>
    <xf numFmtId="0" fontId="3" fillId="0" borderId="12" xfId="0" applyFont="1" applyFill="1" applyBorder="1" applyAlignment="1">
      <alignment horizontal="center"/>
    </xf>
    <xf numFmtId="0" fontId="3" fillId="2" borderId="10" xfId="0" applyFont="1" applyFill="1" applyBorder="1" applyAlignment="1">
      <alignment horizontal="center"/>
    </xf>
    <xf numFmtId="0" fontId="3" fillId="0" borderId="13" xfId="0" applyFont="1" applyFill="1" applyBorder="1"/>
    <xf numFmtId="0" fontId="3" fillId="0" borderId="14" xfId="0" applyFont="1" applyFill="1" applyBorder="1" applyAlignment="1">
      <alignment horizontal="center"/>
    </xf>
    <xf numFmtId="0" fontId="3" fillId="0" borderId="15" xfId="0" applyFont="1" applyFill="1" applyBorder="1" applyAlignment="1">
      <alignment horizontal="center"/>
    </xf>
    <xf numFmtId="0" fontId="16" fillId="2" borderId="0" xfId="14" applyNumberFormat="1" applyFill="1" applyAlignment="1">
      <alignment horizontal="left" vertical="top"/>
    </xf>
    <xf numFmtId="171" fontId="16" fillId="2" borderId="0" xfId="14" applyNumberFormat="1" applyFill="1" applyAlignment="1">
      <alignment horizontal="right" vertical="top" wrapText="1"/>
    </xf>
    <xf numFmtId="0" fontId="11" fillId="0" borderId="0" xfId="18" applyFont="1"/>
    <xf numFmtId="0" fontId="11" fillId="0" borderId="0" xfId="18" applyFont="1" applyAlignment="1">
      <alignment horizontal="center"/>
    </xf>
    <xf numFmtId="37" fontId="11" fillId="0" borderId="0" xfId="16" applyFont="1" applyAlignment="1">
      <alignment horizontal="center"/>
    </xf>
    <xf numFmtId="37" fontId="11" fillId="0" borderId="0" xfId="16" applyFont="1" applyFill="1" applyBorder="1" applyAlignment="1">
      <alignment horizontal="center"/>
    </xf>
    <xf numFmtId="37" fontId="50" fillId="0" borderId="0" xfId="16" applyFont="1" applyFill="1" applyBorder="1" applyAlignment="1">
      <alignment horizontal="center"/>
    </xf>
    <xf numFmtId="0" fontId="50" fillId="0" borderId="0" xfId="18" applyFont="1" applyFill="1" applyBorder="1"/>
    <xf numFmtId="0" fontId="50" fillId="0" borderId="0" xfId="18" applyFont="1"/>
    <xf numFmtId="0" fontId="50" fillId="0" borderId="0" xfId="18" applyFont="1" applyFill="1" applyBorder="1" applyAlignment="1">
      <alignment horizontal="center"/>
    </xf>
    <xf numFmtId="37" fontId="50" fillId="0" borderId="1" xfId="16" applyFont="1" applyFill="1" applyBorder="1" applyAlignment="1">
      <alignment horizontal="center"/>
    </xf>
    <xf numFmtId="0" fontId="51" fillId="0" borderId="0" xfId="18" applyFont="1" applyFill="1" applyBorder="1" applyAlignment="1">
      <alignment horizontal="center"/>
    </xf>
    <xf numFmtId="0" fontId="11" fillId="0" borderId="0" xfId="18" applyFont="1" applyFill="1" applyBorder="1" applyAlignment="1"/>
    <xf numFmtId="164" fontId="8" fillId="0" borderId="0" xfId="0" applyNumberFormat="1" applyFont="1" applyAlignment="1">
      <alignment horizontal="center"/>
    </xf>
    <xf numFmtId="37" fontId="50" fillId="0" borderId="0" xfId="16" applyFont="1" applyAlignment="1">
      <alignment horizontal="center"/>
    </xf>
    <xf numFmtId="0" fontId="51" fillId="0" borderId="0" xfId="18" applyFont="1"/>
    <xf numFmtId="0" fontId="11" fillId="0" borderId="0" xfId="18" applyFont="1" applyFill="1"/>
    <xf numFmtId="0" fontId="11" fillId="0" borderId="0" xfId="18" applyFont="1" applyFill="1" applyAlignment="1">
      <alignment horizontal="center"/>
    </xf>
    <xf numFmtId="0" fontId="11" fillId="0" borderId="0" xfId="18" applyFont="1" applyFill="1" applyProtection="1">
      <protection locked="0"/>
    </xf>
    <xf numFmtId="42" fontId="11" fillId="0" borderId="0" xfId="18" applyNumberFormat="1" applyFont="1" applyFill="1" applyProtection="1"/>
    <xf numFmtId="172" fontId="11" fillId="0" borderId="0" xfId="15" applyNumberFormat="1" applyFont="1" applyFill="1" applyAlignment="1" applyProtection="1">
      <alignment horizontal="center"/>
    </xf>
    <xf numFmtId="37" fontId="11" fillId="0" borderId="0" xfId="18" applyNumberFormat="1" applyFont="1" applyFill="1" applyProtection="1"/>
    <xf numFmtId="0" fontId="11" fillId="2" borderId="0" xfId="18" applyFont="1" applyFill="1" applyProtection="1">
      <protection locked="0"/>
    </xf>
    <xf numFmtId="37" fontId="11" fillId="2" borderId="0" xfId="18" applyNumberFormat="1" applyFont="1" applyFill="1" applyProtection="1"/>
    <xf numFmtId="172" fontId="11" fillId="2" borderId="0" xfId="15" applyNumberFormat="1" applyFont="1" applyFill="1" applyAlignment="1" applyProtection="1">
      <alignment horizontal="center"/>
    </xf>
    <xf numFmtId="37" fontId="11" fillId="2" borderId="1" xfId="18" applyNumberFormat="1" applyFont="1" applyFill="1" applyBorder="1" applyProtection="1"/>
    <xf numFmtId="0" fontId="50" fillId="0" borderId="0" xfId="18" applyFont="1" applyFill="1"/>
    <xf numFmtId="172" fontId="11" fillId="0" borderId="0" xfId="15" applyNumberFormat="1" applyFont="1" applyFill="1" applyAlignment="1">
      <alignment horizontal="center"/>
    </xf>
    <xf numFmtId="0" fontId="51" fillId="0" borderId="0" xfId="18" applyFont="1" applyFill="1"/>
    <xf numFmtId="37" fontId="11" fillId="0" borderId="0" xfId="18" applyNumberFormat="1" applyFont="1" applyFill="1" applyProtection="1">
      <protection locked="0"/>
    </xf>
    <xf numFmtId="172" fontId="11" fillId="0" borderId="0" xfId="15" applyNumberFormat="1" applyFont="1" applyFill="1" applyAlignment="1" applyProtection="1">
      <alignment horizontal="center"/>
      <protection locked="0"/>
    </xf>
    <xf numFmtId="43" fontId="11" fillId="0" borderId="0" xfId="19" applyFont="1" applyFill="1"/>
    <xf numFmtId="0" fontId="11" fillId="0" borderId="0" xfId="18" quotePrefix="1" applyFont="1" applyFill="1" applyProtection="1">
      <protection locked="0"/>
    </xf>
    <xf numFmtId="37" fontId="11" fillId="0" borderId="1" xfId="18" applyNumberFormat="1" applyFont="1" applyFill="1" applyBorder="1" applyProtection="1">
      <protection locked="0"/>
    </xf>
    <xf numFmtId="37" fontId="11" fillId="0" borderId="1" xfId="18" applyNumberFormat="1" applyFont="1" applyFill="1" applyBorder="1" applyProtection="1"/>
    <xf numFmtId="37" fontId="11" fillId="0" borderId="0" xfId="18" applyNumberFormat="1" applyFont="1" applyFill="1" applyBorder="1" applyProtection="1">
      <protection locked="0"/>
    </xf>
    <xf numFmtId="0" fontId="50" fillId="0" borderId="0" xfId="18" applyFont="1" applyFill="1" applyBorder="1" applyAlignment="1"/>
    <xf numFmtId="49" fontId="50" fillId="0" borderId="0" xfId="18" applyNumberFormat="1" applyFont="1" applyFill="1" applyBorder="1" applyAlignment="1">
      <alignment horizontal="center"/>
    </xf>
    <xf numFmtId="37" fontId="11" fillId="0" borderId="0" xfId="18" applyNumberFormat="1" applyFont="1" applyProtection="1">
      <protection locked="0"/>
    </xf>
    <xf numFmtId="172" fontId="11" fillId="0" borderId="0" xfId="15" applyNumberFormat="1" applyFont="1" applyAlignment="1" applyProtection="1">
      <alignment horizontal="center"/>
      <protection locked="0"/>
    </xf>
    <xf numFmtId="37" fontId="11" fillId="0" borderId="0" xfId="18" applyNumberFormat="1" applyFont="1" applyProtection="1"/>
    <xf numFmtId="37" fontId="11" fillId="0" borderId="1" xfId="19" applyNumberFormat="1" applyFont="1" applyBorder="1" applyAlignment="1" applyProtection="1">
      <alignment horizontal="right"/>
    </xf>
    <xf numFmtId="172" fontId="11" fillId="0" borderId="0" xfId="15" applyNumberFormat="1" applyFont="1" applyAlignment="1" applyProtection="1">
      <alignment horizontal="center"/>
    </xf>
    <xf numFmtId="172" fontId="11" fillId="0" borderId="0" xfId="15" applyNumberFormat="1" applyFont="1" applyAlignment="1">
      <alignment horizontal="center"/>
    </xf>
    <xf numFmtId="37" fontId="11" fillId="0" borderId="1" xfId="18" applyNumberFormat="1" applyFont="1" applyFill="1" applyBorder="1"/>
    <xf numFmtId="37" fontId="50" fillId="0" borderId="0" xfId="18" applyNumberFormat="1" applyFont="1" applyFill="1" applyProtection="1"/>
    <xf numFmtId="172" fontId="53" fillId="0" borderId="0" xfId="15" applyNumberFormat="1" applyFont="1" applyAlignment="1" applyProtection="1">
      <alignment horizontal="center"/>
    </xf>
    <xf numFmtId="5" fontId="50" fillId="0" borderId="20" xfId="18" applyNumberFormat="1" applyFont="1" applyBorder="1" applyProtection="1"/>
    <xf numFmtId="10" fontId="50" fillId="2" borderId="20" xfId="18" applyNumberFormat="1" applyFont="1" applyFill="1" applyBorder="1" applyProtection="1"/>
    <xf numFmtId="172" fontId="52" fillId="0" borderId="0" xfId="15" applyNumberFormat="1" applyFont="1" applyAlignment="1" applyProtection="1">
      <alignment horizontal="center"/>
    </xf>
    <xf numFmtId="5" fontId="11" fillId="0" borderId="0" xfId="18" applyNumberFormat="1" applyFont="1" applyBorder="1" applyProtection="1"/>
    <xf numFmtId="3" fontId="54" fillId="0" borderId="0" xfId="19" applyNumberFormat="1" applyFont="1" applyAlignment="1" applyProtection="1">
      <alignment horizontal="center"/>
    </xf>
    <xf numFmtId="165" fontId="55" fillId="0" borderId="0" xfId="20" applyNumberFormat="1" applyFont="1" applyAlignment="1" applyProtection="1">
      <alignment horizontal="center"/>
    </xf>
    <xf numFmtId="0" fontId="11" fillId="0" borderId="1" xfId="18" applyFont="1" applyBorder="1"/>
    <xf numFmtId="5" fontId="11" fillId="0" borderId="0" xfId="18" applyNumberFormat="1" applyFont="1"/>
    <xf numFmtId="5" fontId="11" fillId="0" borderId="20" xfId="20" applyNumberFormat="1" applyFont="1" applyBorder="1" applyAlignment="1" applyProtection="1"/>
    <xf numFmtId="169" fontId="58" fillId="2" borderId="0" xfId="11" applyNumberFormat="1" applyFont="1" applyFill="1" applyAlignment="1">
      <alignment horizontal="right" vertical="top" wrapText="1"/>
    </xf>
    <xf numFmtId="0" fontId="57" fillId="0" borderId="0" xfId="11" applyFont="1" applyAlignment="1">
      <alignment horizontal="left" vertical="top"/>
    </xf>
    <xf numFmtId="0" fontId="57" fillId="2" borderId="0" xfId="11" applyFont="1" applyFill="1" applyAlignment="1">
      <alignment horizontal="left" vertical="top"/>
    </xf>
    <xf numFmtId="43" fontId="58" fillId="2" borderId="0" xfId="11" applyNumberFormat="1" applyFont="1" applyFill="1" applyAlignment="1">
      <alignment horizontal="left" vertical="top"/>
    </xf>
    <xf numFmtId="169" fontId="57" fillId="0" borderId="0" xfId="11" applyNumberFormat="1" applyFont="1" applyAlignment="1">
      <alignment horizontal="right" vertical="top" wrapText="1"/>
    </xf>
    <xf numFmtId="165" fontId="11" fillId="0" borderId="0" xfId="0" applyNumberFormat="1" applyFont="1" applyFill="1"/>
    <xf numFmtId="0" fontId="0" fillId="0" borderId="0" xfId="0" applyFont="1" applyFill="1" applyAlignment="1">
      <alignment vertical="center"/>
    </xf>
    <xf numFmtId="10" fontId="2" fillId="0" borderId="0" xfId="0" applyNumberFormat="1" applyFont="1" applyFill="1" applyAlignment="1">
      <alignment horizontal="center"/>
    </xf>
    <xf numFmtId="10" fontId="0" fillId="0" borderId="0" xfId="2" applyNumberFormat="1" applyFont="1" applyFill="1" applyAlignment="1">
      <alignment horizontal="center"/>
    </xf>
    <xf numFmtId="0" fontId="0" fillId="0" borderId="0" xfId="0" applyFont="1" applyAlignment="1">
      <alignment vertical="center"/>
    </xf>
    <xf numFmtId="0" fontId="2" fillId="0" borderId="1" xfId="0" applyFont="1" applyBorder="1" applyAlignment="1">
      <alignment horizontal="left"/>
    </xf>
    <xf numFmtId="0" fontId="29" fillId="0" borderId="0" xfId="0" applyFont="1" applyBorder="1" applyAlignment="1">
      <alignment horizontal="center"/>
    </xf>
    <xf numFmtId="0" fontId="13" fillId="0" borderId="0" xfId="0" applyFont="1" applyAlignment="1">
      <alignment horizontal="center"/>
    </xf>
    <xf numFmtId="0" fontId="32" fillId="0" borderId="0" xfId="0" applyFont="1" applyBorder="1" applyAlignment="1">
      <alignment horizontal="center"/>
    </xf>
    <xf numFmtId="0" fontId="29" fillId="0" borderId="0" xfId="0" applyFont="1" applyAlignment="1">
      <alignment horizontal="center"/>
    </xf>
    <xf numFmtId="0" fontId="33" fillId="0" borderId="0" xfId="0" applyFont="1" applyAlignment="1">
      <alignment horizontal="center"/>
    </xf>
    <xf numFmtId="0" fontId="17" fillId="0" borderId="0" xfId="0" applyFont="1" applyBorder="1" applyAlignment="1">
      <alignment horizontal="center"/>
    </xf>
    <xf numFmtId="0" fontId="10" fillId="0" borderId="0" xfId="0" applyFont="1" applyBorder="1" applyAlignment="1">
      <alignment horizontal="center"/>
    </xf>
    <xf numFmtId="0" fontId="14" fillId="0" borderId="0" xfId="0" applyFont="1" applyAlignment="1">
      <alignment horizontal="center" vertical="top" textRotation="180"/>
    </xf>
    <xf numFmtId="0" fontId="27" fillId="0" borderId="0" xfId="0" applyFont="1" applyFill="1" applyAlignment="1">
      <alignment horizontal="center"/>
    </xf>
    <xf numFmtId="0" fontId="7" fillId="0" borderId="0" xfId="0" applyFont="1" applyFill="1" applyAlignment="1">
      <alignment horizontal="center"/>
    </xf>
    <xf numFmtId="0" fontId="29" fillId="0" borderId="0" xfId="0" applyFont="1" applyFill="1" applyAlignment="1">
      <alignment horizontal="center"/>
    </xf>
    <xf numFmtId="0" fontId="8" fillId="0" borderId="1" xfId="0" applyFont="1" applyFill="1" applyBorder="1" applyAlignment="1">
      <alignment horizontal="center"/>
    </xf>
    <xf numFmtId="0" fontId="8" fillId="0" borderId="28" xfId="0" applyFont="1" applyFill="1" applyBorder="1" applyAlignment="1">
      <alignment horizontal="center"/>
    </xf>
    <xf numFmtId="0" fontId="8" fillId="0" borderId="25" xfId="0" applyFont="1" applyFill="1" applyBorder="1" applyAlignment="1">
      <alignment horizontal="center"/>
    </xf>
    <xf numFmtId="0" fontId="8" fillId="0" borderId="26" xfId="0" applyFont="1" applyFill="1" applyBorder="1" applyAlignment="1">
      <alignment horizontal="center"/>
    </xf>
    <xf numFmtId="0" fontId="8" fillId="0" borderId="21" xfId="0" applyFont="1" applyFill="1" applyBorder="1" applyAlignment="1">
      <alignment horizontal="center"/>
    </xf>
    <xf numFmtId="0" fontId="8" fillId="0" borderId="22" xfId="0" applyFont="1" applyFill="1" applyBorder="1" applyAlignment="1">
      <alignment horizontal="center"/>
    </xf>
    <xf numFmtId="0" fontId="8" fillId="0" borderId="23" xfId="0" applyFont="1" applyFill="1" applyBorder="1" applyAlignment="1">
      <alignment horizontal="center"/>
    </xf>
    <xf numFmtId="0" fontId="10" fillId="0" borderId="0" xfId="0" applyFont="1" applyFill="1" applyAlignment="1">
      <alignment horizontal="center"/>
    </xf>
    <xf numFmtId="0" fontId="8" fillId="0" borderId="24" xfId="0" applyFont="1" applyFill="1" applyBorder="1" applyAlignment="1">
      <alignment horizontal="center" wrapText="1"/>
    </xf>
    <xf numFmtId="0" fontId="8" fillId="0" borderId="27" xfId="0" applyFont="1" applyFill="1" applyBorder="1" applyAlignment="1">
      <alignment horizontal="center" wrapText="1"/>
    </xf>
    <xf numFmtId="0" fontId="33" fillId="0" borderId="0" xfId="0" applyFont="1" applyBorder="1" applyAlignment="1">
      <alignment horizontal="center"/>
    </xf>
    <xf numFmtId="0" fontId="30" fillId="0" borderId="0" xfId="0" applyNumberFormat="1" applyFont="1" applyAlignment="1">
      <alignment horizontal="center"/>
    </xf>
    <xf numFmtId="2" fontId="31" fillId="0" borderId="0" xfId="0" applyNumberFormat="1" applyFont="1" applyAlignment="1">
      <alignment horizontal="center"/>
    </xf>
    <xf numFmtId="0" fontId="32" fillId="0" borderId="0" xfId="0" applyFont="1" applyAlignment="1">
      <alignment horizontal="center"/>
    </xf>
    <xf numFmtId="0" fontId="0" fillId="0" borderId="0" xfId="0" applyAlignment="1">
      <alignment horizontal="center"/>
    </xf>
    <xf numFmtId="0" fontId="28" fillId="0" borderId="0" xfId="0" applyNumberFormat="1" applyFont="1" applyAlignment="1">
      <alignment horizontal="center"/>
    </xf>
    <xf numFmtId="0" fontId="8" fillId="0" borderId="0" xfId="0" applyFont="1" applyBorder="1" applyAlignment="1">
      <alignment horizontal="center"/>
    </xf>
    <xf numFmtId="0" fontId="13" fillId="0" borderId="0" xfId="0" applyFont="1" applyBorder="1" applyAlignment="1">
      <alignment horizontal="center"/>
    </xf>
    <xf numFmtId="0" fontId="2" fillId="0" borderId="1" xfId="0" applyFont="1" applyBorder="1" applyAlignment="1">
      <alignment horizontal="center"/>
    </xf>
    <xf numFmtId="49" fontId="24" fillId="0" borderId="0" xfId="0" applyNumberFormat="1" applyFont="1" applyAlignment="1">
      <alignment horizontal="center"/>
    </xf>
    <xf numFmtId="37" fontId="7" fillId="0" borderId="0" xfId="0" applyNumberFormat="1" applyFont="1" applyAlignment="1">
      <alignment horizontal="center"/>
    </xf>
    <xf numFmtId="0" fontId="51" fillId="0" borderId="0" xfId="18" applyFont="1" applyFill="1" applyBorder="1" applyAlignment="1">
      <alignment horizontal="center"/>
    </xf>
    <xf numFmtId="37" fontId="28" fillId="0" borderId="0" xfId="16" applyFont="1" applyAlignment="1">
      <alignment horizontal="center"/>
    </xf>
    <xf numFmtId="37" fontId="31" fillId="0" borderId="0" xfId="16" applyFont="1" applyAlignment="1">
      <alignment horizontal="center"/>
    </xf>
    <xf numFmtId="49" fontId="56" fillId="0" borderId="0" xfId="16" applyNumberFormat="1" applyFont="1" applyAlignment="1">
      <alignment horizontal="center"/>
    </xf>
    <xf numFmtId="0" fontId="2" fillId="0" borderId="8" xfId="0" applyFont="1" applyBorder="1" applyAlignment="1">
      <alignment horizontal="center"/>
    </xf>
    <xf numFmtId="0" fontId="2" fillId="0" borderId="0" xfId="0" applyFont="1" applyBorder="1" applyAlignment="1">
      <alignment horizontal="center"/>
    </xf>
    <xf numFmtId="44" fontId="2" fillId="0" borderId="8" xfId="0" applyNumberFormat="1" applyFont="1" applyBorder="1" applyAlignment="1">
      <alignment horizontal="center"/>
    </xf>
    <xf numFmtId="0" fontId="16" fillId="0" borderId="0" xfId="14" applyAlignment="1">
      <alignment horizontal="center"/>
    </xf>
    <xf numFmtId="0" fontId="16" fillId="0" borderId="0" xfId="14" applyAlignment="1"/>
    <xf numFmtId="0" fontId="1" fillId="0" borderId="0" xfId="15" applyNumberFormat="1" applyFont="1" applyAlignment="1">
      <alignment horizontal="left"/>
    </xf>
    <xf numFmtId="0" fontId="1" fillId="0" borderId="0" xfId="15" applyNumberFormat="1" applyFont="1"/>
    <xf numFmtId="0" fontId="16" fillId="0" borderId="0" xfId="14" applyNumberFormat="1" applyAlignment="1">
      <alignment horizontal="left" vertical="top" wrapText="1"/>
    </xf>
  </cellXfs>
  <cellStyles count="21">
    <cellStyle name="Comma 19" xfId="8"/>
    <cellStyle name="Comma 2" xfId="6"/>
    <cellStyle name="Comma 2 2" xfId="19"/>
    <cellStyle name="Currency" xfId="1" builtinId="4"/>
    <cellStyle name="Currency 2" xfId="7"/>
    <cellStyle name="Currency 2 2" xfId="20"/>
    <cellStyle name="Invisible" xfId="4"/>
    <cellStyle name="Invisible 2" xfId="12"/>
    <cellStyle name="Normal" xfId="0" builtinId="0"/>
    <cellStyle name="Normal 2" xfId="3"/>
    <cellStyle name="Normal 3" xfId="5"/>
    <cellStyle name="Normal 3 2" xfId="17"/>
    <cellStyle name="Normal 4" xfId="9"/>
    <cellStyle name="Normal 5" xfId="11"/>
    <cellStyle name="Normal 5 2" xfId="13"/>
    <cellStyle name="Normal 8" xfId="14"/>
    <cellStyle name="Normal_A" xfId="16"/>
    <cellStyle name="Normal_Cap Structure Calculation" xfId="18"/>
    <cellStyle name="Percent" xfId="2" builtinId="5"/>
    <cellStyle name="Percent 2" xfId="10"/>
    <cellStyle name="Percent 2 2" xfId="1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117" Type="http://schemas.openxmlformats.org/officeDocument/2006/relationships/customXml" Target="../customXml/item1.xml"/><Relationship Id="rId21" Type="http://schemas.openxmlformats.org/officeDocument/2006/relationships/externalLink" Target="externalLinks/externalLink5.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63" Type="http://schemas.openxmlformats.org/officeDocument/2006/relationships/externalLink" Target="externalLinks/externalLink47.xml"/><Relationship Id="rId68" Type="http://schemas.openxmlformats.org/officeDocument/2006/relationships/externalLink" Target="externalLinks/externalLink52.xml"/><Relationship Id="rId84" Type="http://schemas.openxmlformats.org/officeDocument/2006/relationships/externalLink" Target="externalLinks/externalLink68.xml"/><Relationship Id="rId89" Type="http://schemas.openxmlformats.org/officeDocument/2006/relationships/externalLink" Target="externalLinks/externalLink73.xml"/><Relationship Id="rId112" Type="http://schemas.openxmlformats.org/officeDocument/2006/relationships/externalLink" Target="externalLinks/externalLink96.xml"/><Relationship Id="rId16" Type="http://schemas.openxmlformats.org/officeDocument/2006/relationships/worksheet" Target="worksheets/sheet16.xml"/><Relationship Id="rId107" Type="http://schemas.openxmlformats.org/officeDocument/2006/relationships/externalLink" Target="externalLinks/externalLink91.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66" Type="http://schemas.openxmlformats.org/officeDocument/2006/relationships/externalLink" Target="externalLinks/externalLink50.xml"/><Relationship Id="rId74" Type="http://schemas.openxmlformats.org/officeDocument/2006/relationships/externalLink" Target="externalLinks/externalLink58.xml"/><Relationship Id="rId79" Type="http://schemas.openxmlformats.org/officeDocument/2006/relationships/externalLink" Target="externalLinks/externalLink63.xml"/><Relationship Id="rId87" Type="http://schemas.openxmlformats.org/officeDocument/2006/relationships/externalLink" Target="externalLinks/externalLink71.xml"/><Relationship Id="rId102" Type="http://schemas.openxmlformats.org/officeDocument/2006/relationships/externalLink" Target="externalLinks/externalLink86.xml"/><Relationship Id="rId110" Type="http://schemas.openxmlformats.org/officeDocument/2006/relationships/externalLink" Target="externalLinks/externalLink94.xml"/><Relationship Id="rId115"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90" Type="http://schemas.openxmlformats.org/officeDocument/2006/relationships/externalLink" Target="externalLinks/externalLink74.xml"/><Relationship Id="rId95" Type="http://schemas.openxmlformats.org/officeDocument/2006/relationships/externalLink" Target="externalLinks/externalLink79.xml"/><Relationship Id="rId19" Type="http://schemas.openxmlformats.org/officeDocument/2006/relationships/externalLink" Target="externalLinks/externalLink3.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56" Type="http://schemas.openxmlformats.org/officeDocument/2006/relationships/externalLink" Target="externalLinks/externalLink40.xml"/><Relationship Id="rId64" Type="http://schemas.openxmlformats.org/officeDocument/2006/relationships/externalLink" Target="externalLinks/externalLink48.xml"/><Relationship Id="rId69" Type="http://schemas.openxmlformats.org/officeDocument/2006/relationships/externalLink" Target="externalLinks/externalLink53.xml"/><Relationship Id="rId77" Type="http://schemas.openxmlformats.org/officeDocument/2006/relationships/externalLink" Target="externalLinks/externalLink61.xml"/><Relationship Id="rId100" Type="http://schemas.openxmlformats.org/officeDocument/2006/relationships/externalLink" Target="externalLinks/externalLink84.xml"/><Relationship Id="rId105" Type="http://schemas.openxmlformats.org/officeDocument/2006/relationships/externalLink" Target="externalLinks/externalLink89.xml"/><Relationship Id="rId113" Type="http://schemas.openxmlformats.org/officeDocument/2006/relationships/theme" Target="theme/theme1.xml"/><Relationship Id="rId118"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80" Type="http://schemas.openxmlformats.org/officeDocument/2006/relationships/externalLink" Target="externalLinks/externalLink64.xml"/><Relationship Id="rId85" Type="http://schemas.openxmlformats.org/officeDocument/2006/relationships/externalLink" Target="externalLinks/externalLink69.xml"/><Relationship Id="rId93" Type="http://schemas.openxmlformats.org/officeDocument/2006/relationships/externalLink" Target="externalLinks/externalLink77.xml"/><Relationship Id="rId98" Type="http://schemas.openxmlformats.org/officeDocument/2006/relationships/externalLink" Target="externalLinks/externalLink8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externalLink" Target="externalLinks/externalLink51.xml"/><Relationship Id="rId103" Type="http://schemas.openxmlformats.org/officeDocument/2006/relationships/externalLink" Target="externalLinks/externalLink87.xml"/><Relationship Id="rId108" Type="http://schemas.openxmlformats.org/officeDocument/2006/relationships/externalLink" Target="externalLinks/externalLink92.xml"/><Relationship Id="rId116" Type="http://schemas.openxmlformats.org/officeDocument/2006/relationships/calcChain" Target="calcChain.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70" Type="http://schemas.openxmlformats.org/officeDocument/2006/relationships/externalLink" Target="externalLinks/externalLink54.xml"/><Relationship Id="rId75" Type="http://schemas.openxmlformats.org/officeDocument/2006/relationships/externalLink" Target="externalLinks/externalLink59.xml"/><Relationship Id="rId83" Type="http://schemas.openxmlformats.org/officeDocument/2006/relationships/externalLink" Target="externalLinks/externalLink67.xml"/><Relationship Id="rId88" Type="http://schemas.openxmlformats.org/officeDocument/2006/relationships/externalLink" Target="externalLinks/externalLink72.xml"/><Relationship Id="rId91" Type="http://schemas.openxmlformats.org/officeDocument/2006/relationships/externalLink" Target="externalLinks/externalLink75.xml"/><Relationship Id="rId96" Type="http://schemas.openxmlformats.org/officeDocument/2006/relationships/externalLink" Target="externalLinks/externalLink80.xml"/><Relationship Id="rId111" Type="http://schemas.openxmlformats.org/officeDocument/2006/relationships/externalLink" Target="externalLinks/externalLink9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6" Type="http://schemas.openxmlformats.org/officeDocument/2006/relationships/externalLink" Target="externalLinks/externalLink90.xml"/><Relationship Id="rId114" Type="http://schemas.openxmlformats.org/officeDocument/2006/relationships/styles" Target="styles.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73" Type="http://schemas.openxmlformats.org/officeDocument/2006/relationships/externalLink" Target="externalLinks/externalLink57.xml"/><Relationship Id="rId78" Type="http://schemas.openxmlformats.org/officeDocument/2006/relationships/externalLink" Target="externalLinks/externalLink62.xml"/><Relationship Id="rId81" Type="http://schemas.openxmlformats.org/officeDocument/2006/relationships/externalLink" Target="externalLinks/externalLink65.xml"/><Relationship Id="rId86" Type="http://schemas.openxmlformats.org/officeDocument/2006/relationships/externalLink" Target="externalLinks/externalLink70.xml"/><Relationship Id="rId94" Type="http://schemas.openxmlformats.org/officeDocument/2006/relationships/externalLink" Target="externalLinks/externalLink78.xml"/><Relationship Id="rId99" Type="http://schemas.openxmlformats.org/officeDocument/2006/relationships/externalLink" Target="externalLinks/externalLink83.xml"/><Relationship Id="rId101" Type="http://schemas.openxmlformats.org/officeDocument/2006/relationships/externalLink" Target="externalLinks/externalLink8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109" Type="http://schemas.openxmlformats.org/officeDocument/2006/relationships/externalLink" Target="externalLinks/externalLink93.xml"/><Relationship Id="rId34" Type="http://schemas.openxmlformats.org/officeDocument/2006/relationships/externalLink" Target="externalLinks/externalLink18.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externalLink" Target="externalLinks/externalLink81.xml"/><Relationship Id="rId104" Type="http://schemas.openxmlformats.org/officeDocument/2006/relationships/externalLink" Target="externalLinks/externalLink88.xml"/><Relationship Id="rId7" Type="http://schemas.openxmlformats.org/officeDocument/2006/relationships/worksheet" Target="worksheets/sheet7.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2" Type="http://schemas.openxmlformats.org/officeDocument/2006/relationships/worksheet" Target="worksheets/sheet2.xml"/><Relationship Id="rId29"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4</xdr:col>
      <xdr:colOff>67067</xdr:colOff>
      <xdr:row>11</xdr:row>
      <xdr:rowOff>95440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23900"/>
          <a:ext cx="2810267" cy="1362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0</xdr:col>
      <xdr:colOff>1714500</xdr:colOff>
      <xdr:row>0</xdr:row>
      <xdr:rowOff>447675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28575"/>
          <a:ext cx="1524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914400</xdr:colOff>
      <xdr:row>2</xdr:row>
      <xdr:rowOff>104775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440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70</xdr:row>
      <xdr:rowOff>0</xdr:rowOff>
    </xdr:from>
    <xdr:to>
      <xdr:col>1</xdr:col>
      <xdr:colOff>971550</xdr:colOff>
      <xdr:row>72</xdr:row>
      <xdr:rowOff>133350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57525" y="10344150"/>
          <a:ext cx="97155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914400</xdr:colOff>
      <xdr:row>2</xdr:row>
      <xdr:rowOff>104775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440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195</xdr:row>
      <xdr:rowOff>0</xdr:rowOff>
    </xdr:from>
    <xdr:to>
      <xdr:col>1</xdr:col>
      <xdr:colOff>971550</xdr:colOff>
      <xdr:row>197</xdr:row>
      <xdr:rowOff>133350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57525" y="28203525"/>
          <a:ext cx="97155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914400</xdr:colOff>
      <xdr:row>2</xdr:row>
      <xdr:rowOff>104775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440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104</xdr:row>
      <xdr:rowOff>0</xdr:rowOff>
    </xdr:from>
    <xdr:to>
      <xdr:col>1</xdr:col>
      <xdr:colOff>971550</xdr:colOff>
      <xdr:row>106</xdr:row>
      <xdr:rowOff>133350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57525" y="15201900"/>
          <a:ext cx="97155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914400</xdr:colOff>
      <xdr:row>2</xdr:row>
      <xdr:rowOff>104775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440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119</xdr:row>
      <xdr:rowOff>0</xdr:rowOff>
    </xdr:from>
    <xdr:to>
      <xdr:col>1</xdr:col>
      <xdr:colOff>971550</xdr:colOff>
      <xdr:row>121</xdr:row>
      <xdr:rowOff>133350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57525" y="17345025"/>
          <a:ext cx="97155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914400</xdr:colOff>
      <xdr:row>2</xdr:row>
      <xdr:rowOff>104775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440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34</xdr:row>
      <xdr:rowOff>0</xdr:rowOff>
    </xdr:from>
    <xdr:to>
      <xdr:col>1</xdr:col>
      <xdr:colOff>971550</xdr:colOff>
      <xdr:row>36</xdr:row>
      <xdr:rowOff>133350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57525" y="5200650"/>
          <a:ext cx="97155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nsultbai.local\documents\ACDDOCS\I67926\1MCX01_.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RA\94E3\BASERE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nsultbai.local\documents\Documents%20and%20Settings\sminer\Local%20Settings\Temporary%20Internet%20Files\OLK12\Documents%20and%20Settings\sminer\My%20Documents\GCA%2050\New%20WEEKLY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ollaborate.duke-energy.com/SLG/Forecasts/2008%20Fall%20Forecast/Prelim%20for%20Forecast_SC%202008%20Fuel%20Filing%208-12-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onsultbai.local\Documents\COS\Annual%20Rpts\WY\2000\GA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onsultbai.local\documents\__M&amp;A\GENERAL\MODEL_A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onsultbai.local\documents\SLG\See%20Annual%20Fuel%20Filings%20Folder\2009%20Forecasts%20-%20Fall\Prelim%20for%20Forecast_SC%202008%20Fuel%20Filing%208-12-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nsultbai.local\documents\Users\MGA~1.BRU\AppData\Local\Temp\7zO0757880A\AEPTexas%20Filing%20Schedules%20TYE%2012-31-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M&amp;A%20Models\Keys\LBOKE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CD\I58047\25CQ01_.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t000344\Shared344\NDTDeliverableO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nsultbai.local\documents\Tax\Tax%20Reporting%20Services\Single%20Entity\Carolina%20Power%20&amp;%20Light%20Co\2002\Compliance\State\Return%20Workpapers\CP&amp;L%202002%20Apportionment%20Da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collaboration.pnm.com/Allocations/2006%20Docs/Calculations/2006%20Allocation%20Percentage%20Calcs-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ra168\complian\federal\fpc\acct\1999\99_accrl\je\dec99tax.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Y:\Gen%20Acct\MO\2004\JE's\09.04\Je145%20AWC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Supplemental_Data_from_the_Order%20031209.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MMFile\Supplemental_Data_from_the_Order%20031209.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onsultbai.local\documents\INTRPT\FinRpt\Needs%20-%20%20Data%20Request\Quarterly%20Data%20Request\Energy%20Services\EnSer_QDat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onsultbai.local\documents\ACDDOCS\I67926\1ZQV01_.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onsultbai.local\documents\Tax\Tax%20Reporting%20Services\Single%20Entity\Carolina%20Power%20&amp;%20Light%20Co\2003\Income%20Tax%20Accounting\Provision%20Project\CPL%20Excel%20Tax%20Package%2010-31-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onsultbai.local\documents\Tax\Tax%20Reporting%20Services\Single%20Entity\Carolina%20Power%20&amp;%20Light%20Co\2003\Income%20Tax%20Accounting\Provision%20Project\CPL%20Excel%20Tax%20Package%2011-04-2003.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Startup" Target="FEDERAL/1995EST/QTR395/MAST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_PKD\2000inttax\5-24cr17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onsultbai.local\documents\Documents%20and%20Settings\kdaga\My%20Documents\Excel\Dec%20'03\Flash%20Report%20v3%20final%201216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onsultbai.local\documents\Documents%20and%20Settings\i77942\Local%20Settings\Temporary%20Internet%20Files\OLK73\Tax\Tax%20Reporting%20Services\Single%20Entity\Florida%20Power%20Corp\2004\Return\Compliance\PEF%20T1%20and%20addt'l%20wkp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c201\data\complian\federal\energy\96return\memco\mem96w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team.duke-energy.com/sites/FRE-Finance-IT/RatesRegINPNY/Analyze/Work%20in%20Progress/Indiana/Allocation%20files/EX_CTOTS.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VAD\DRA\TERESA%20K\TCC%20and%20TNC%20Rate%20Case%20Yr%20End%20Jun%202015\Work%20Papers\Contributions%20and%20Dues%20WPs%20Used\TCC%20WP%20II-D-2.5%20Contributions%20&amp;%20Donations%20Working%20Fil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complian\federal\energy\98return\mrt\mrt98w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onsultbai.local\documents\Tax%20Reporting%20Services\Single%20Entity\Florida%20Power%20Corp\2012\Return\PEF%202012%20Federal%20%20Tax%20Return%20Workpapers.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onsultbai.local\documents\DOCUME~1\keiffeej.AWW\LOCALS~1\Temp\C.Lotus.Notes.Data\DOCUME~1\hartnejf\LOCALS~1\Temp\cash7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nsultbai.local\documents\Data\American%20Water%20Works\Back%20up\2004\Year%20End\Financial%20Statements\SUD\Consolidated%20SU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onsultbai.local\documents\Documents%20and%20Settings\i71569\Local%20Settings\Temporary%20Internet%20Files\OLK38\07-08-04%20PEC%20Updated%20Growth%20-%20CoGen%20Extension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VA\2011%20Rate%20Case\Capital\_Capital%20suppo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lbgp03\finance\Cost%20of%20Service\TNMP-TX\Texas%20COS\3-31-10%20TX%20Rate%20Case\Schedules%20&amp;%20WPs\I%20Schedules-WPs\I%20Schedules%20-%20Support\Meter%20Allocation%20Span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etapp\pucdownloads\1997\FWI\FEB\PEACHW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onsultbai.local\documents\GA%20SSC\Annual%20Report\2003\2003%20Related%20Party%20Transactions\2003%20Related%20Party%20Transaction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vvfil04\user07$\Evansville\SPCCRESULTS\TPPM\FBC3%20calcs%2006082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PSIRatecase2002\PSI\SFR%20Model\IURC%20SFR%20Mode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onsultbai.local\documents\DOCUME~1\schollm\LOCALS~1\Temp\notes6030C8\Valuation\NQVal2005_Inactive%20GAM9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nsultbai.local\documents\00270\04ret\othsys\team\Designs\NEI%20Summary%20for%20redesign%20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H:\VAD\DRA\TERESA%20K\TCC%20and%20TNC%20Rate%20Case%20Yr%20End%20Jun%202015\Work%20Papers\Contributions%20and%20Dues%20WPs%20Used\TCC%20Donations_Dues%20WP%20with%20InterCo%20fkb.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VAD\DRA\TERESA%20K\TCC%20and%20TNC%20Rate%20Case%20Yr%20End%20Jun%202015\Work%20Papers\Contributions%20and%20Dues%20WPs%20Used\TCC%20and%20TNC%20Dues%20and%20Donations%20Workpape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onsultbai.local\documents\00270\03ret\othsys\team\NQVal\NQVal2003P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lbgp03\finance\Fuel%20Over-Under%20and%20Revenue%20Worksheets\TEXAS%20OVER-UNDER%20Fuel%20Recovery%20Worksheet\FUEL%20PUC%201997-2001detail-backup.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onsultbai.local\documents\Users\MGA.BRUBAKER\AppData\Local\Temp\36780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onsultbai.local\documents\Tax\Tax%20Reporting%20Services\Single%20Entity\Carolina%20Power%20&amp;%20Light%20Co\2002\Compliance\Federal\Return%20Workpapers\2002%20CPL%20M%20139001%20RS%20Dividend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onsultbai.local\documents\Tax\Tax%20Reporting%20Services\Single%20Entity\Progress%20Energy%20Service%20Co,%20LLC\2002\Income%20Tax%20Accounting\2002%20True%20Up\Prop%20ADIT%20Recon%20&amp;%202002%20PESC%20True%20Up%20Workpapers-revise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onsultbai.local\documents\Temporary\Madsen%20Barr%20Unlicensed%20Large%20Equipmen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onsultbai.local\documents\TEMP\CPL_N1B1_Extrap_10yr_Stra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onsultbai.local\documents\DOCUME~1\schollm\LOCALS~1\Temp\notes6030C8\Valuation\NEI%20Actives_GAM94%20g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collaborate.duke-energy.com/Duke%20Energy%20-%20Indiana/2009%20Rate%20Case/Separation%20Study/IURC%20SFR%20MODEL%2005_04_2010%20%201018am.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IURC%20SFR%20MODEL.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P:\ra168\complian\federal\fpc\acct\1999\99_pbc\99-2qt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onsultbai.local\documents\Environmental(ECRC)\Docket040007\Schedules\Revised_ECRC_2004_Estimated_TU_0903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ra168\complian\federal\fpc\acct\2000\00_pbc\pbcqtr0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onsultbai.local\documents\complian\federal\00footnote\componentsaditsum11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sc201\data\complian\federal\energy\96return\krt\krt96w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onsultbai.local\documents\Hyperion\Hyperion%20Documents\Flash%20Report\Prior%20Versions\Flash%20Budget%20JAN%2003%20Y.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onsultbai.local\documents\Documents%20and%20Settings\schollm\My%20Documents\AWW\SERP-SRP-NEI%20active%20PBO%20and%20NC%2083gam%20mv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Y:\42359\IURC%20SFR%20MODEL%20-%20vs%20IURC%20Order%20Final%2042359%20with%20Commission%20Adjustment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onsultbai.local\documents\complian\federal\fpc\acct\1999\99trueup\99trueup3.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onsultbai.local\Documents\COS\ANNLRPTS\WY\98\GA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J:\Tax\Tax%20Reporting%20Services\Property%20Tax\Single%20Entity\Progress%20Energy%20Florida\2008\Unit%20Value\PEF%202008%20sysappr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onsultbai.local\documents\ra168\complian\federal\energy\98return\dmmc\dmm98w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onsultbai.local\documents\Reconciliation%20Checklists\2009\08.09\Master%20Checklist%2008-09\Master%20Checklist%2008.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onsultbai.local\Documents\RD\MTGAS\2014%20Case\2014%20RateDesignMT.xlsm"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Griffin\Randy%20Counterparty%20Sheet.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onsultbai.local\documents\complian\federal\progress\00return\KentucMayMine\kmmc00w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onsultbai.local\documents\WINDOWS\TEMP\Scenario%20Analysis%20BOD%20September.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onsultbai.local\documents\Corporate%20Finance\United%20States\Apollo\Financial%20Model%20ML%2021.08.2001%20(from%20CQ)"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onsultbai.local\documents\Documents%20and%20Settings\i77942\Local%20Settings\Temporary%20Internet%20Files\OLK73\GL321\NVISION\MORCMBSD.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onsultbai.local\documents\Gen%20Acct\AWK\2006\JE's\11.06\JE%20110_Record%20Cash%20Transactions_11.0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Griffin\Mark%20to%20Market\Oct%2000\Aug%2000\Jul00\Jan00\Jan99\Donna%201-4-9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nsultbai.local\documents\Documents%20and%20Settings\i46156\Local%20Settings\Temporary%20Internet%20Files\OLK1E\2000Plan\Projects\Feb%20Actuals\February%2000%20CFG.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onsultbai.local\documents\complian\federal\fpc\acct\2000\00_accrl\je\dec00tax.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Nt000734\users\I48703\My%20Documents\Z%202011Tax%20Return%20WP%20Model\2010%20PEF%20Tax%20Return%20Model.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nsultbai.local\Documents\COS\PGA\2002\May%20Fil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lbgp03\finance\Cost%20of%20Service\TNMP-TX\Texas%20COS\Docket%2036025\Original%20RFP\Schedules%20&amp;%20Workpapers\TNMP%20RFP%20-%20(A%20F).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onsultbai.local\documents\Daily%20Joe\June%202004\RDTR%2006-07-0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onsultbai.local\documents\Energy%20Port%20Strat%20&amp;%20Mgmt\Asset%20Valuation\Market\Models\DOCUME~1\santamej\LOCALS~1\Temp\RatingAgencyBU12-05%20Cin%20Curve%20Base%20Cas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nt000344\Shared344\RCO%20Back%20Office\2005\Emissions\Monthly%20Emissions%20Activity\47S501_.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dukeenergy.sharepoint.com/sites/O365-DEIndiana-RateCaseFY2020/Shared%20Documents/BK%20Reports/BK%20statements%20%2005012019%20850.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onsultbai.local\documents\Financial%20Reporting\Annual%20Report%20&amp;%20PwC\2005\2005%20Annual%20Reports\2005%20Annual%20Report%20Financials-M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onsultbai.local\documents\DOCUME~1\lijp\LOCALS~1\Temp\02-03%20AWW%20Summary.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J:\CashMgmt\Roy%20Files\Debt%20Portfolio\Roy%20Files\Debt%20Portfolio\Combined_Portfolio_Mode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onsultbai.local\documents\00270\04ret\othsys\team\Designs\SERP-redesign-NEW.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onsultbai.local\documents\00270\04ret\othsys\team\Designs\SERP-redesign-OL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nsultbai.local\Documents\COS\ANNLRPTS\WY\97\Wyoming%20Annual%20Report%20-%20Gas%201997.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collaborate.duke-energy.com/PSI/RateJA/IURC%20Filings/Retail%20Rate%20Cases/Cause%20No%2042359/Final%20Commission%20Order/IURC%20SFR%20MODEL%20-%20vs%20IURC%20Order.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onsultbai.local\documents\Tax\Tax%20Reporting%20Services\Single%20Entity\Carolina%20Power%20&amp;%20Light%20Co\2008\Income%20Tax%20Accounting\Provision\2008%20PEC%20Tax%20Package%20-%2011-200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onsultbai.local\documents\Monthly%20Closing\2014\Provisions\DE%20Florida\06.2014\06.2014_Change%20in%20Bal.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onsultbai.local\documents\Tax\Tax%20Reporting%20Services\SARBox\2009\Critical%20Spreadsheet%20Documentation\2009%20PEX%20Tax%20Package-CM.v2.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onsultbai.local\documents\Documents%20and%20Settings\i71148\Local%20Settings\Temporary%20Internet%20Files\OLKC3\projection_format_0905_template.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onsultbai.local\documents\DOCUME~1\NVSiehr\LOCALS~1\Temp\Temporary%20Directory%201%20for%20Pro%20forma%20financials%20-%20March%2031%202011_v2%201_xlsx.zip\Progress_reclassed_financials%203.31.11.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V:\VA\2011%20Rate%20Case\Capital\_Capital%20Structure%20Sch%201%20thru%2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M-1"/>
      <sheetName val="Return Provision"/>
      <sheetName val="Sch M - Federal Taxes"/>
      <sheetName val="Sch M - Allow D'ful"/>
      <sheetName val="Sch M - Charit Contr"/>
      <sheetName val="Sch M - Key Person"/>
      <sheetName val="Sch M - Penalties"/>
      <sheetName val="Sch M - Obsol Inv"/>
      <sheetName val="Sch M - Club dues"/>
      <sheetName val="Sch M - Meals_ent"/>
      <sheetName val="Sch M - Leases"/>
      <sheetName val="1999 Lease Schedule"/>
      <sheetName val="Lease Inclusion Calculation"/>
      <sheetName val="Sch M  - Depr."/>
      <sheetName val="AMT &amp; ACE  Depr"/>
      <sheetName val="Section 481 Adjustment"/>
      <sheetName val="Section 481 Adjustment Calc"/>
      <sheetName val="Sch M  - Gain Loss on assets"/>
      <sheetName val="4797 Part 1"/>
      <sheetName val="4797 Part 2"/>
      <sheetName val="Sch M - Warranty Reserve"/>
      <sheetName val="Sch M - Software"/>
      <sheetName val="Sch M - Flowers &amp; Gifts"/>
      <sheetName val="M-1 Accrue NC Inc Tax Pay"/>
      <sheetName val="M-1 Comp 98 99"/>
      <sheetName val="Sch M - Inventory Adjustment"/>
      <sheetName val="Schedule E"/>
      <sheetName val="Schedule M-2"/>
      <sheetName val="Elections_Stmts."/>
      <sheetName val="M - 2 Statement"/>
      <sheetName val="(Bob Normand) Summary"/>
      <sheetName val="(Bob Normand) Depn expense"/>
      <sheetName val="(B.Normand)Amort. of BBT leases"/>
      <sheetName val="DCS-VA Apportionment"/>
      <sheetName val="DCS-VA Statement 1"/>
      <sheetName val="DCS-VA Attachments"/>
      <sheetName val="DCS NC-Credit Carryforwards"/>
      <sheetName val="DCS NC - Audit Statement 1"/>
      <sheetName val="DCS NC - Documents"/>
      <sheetName val="DCS-NC Apportionment"/>
      <sheetName val="Spectrum NC - Tax Calculations"/>
      <sheetName val="Spectrum NC-Credit Carryforward"/>
      <sheetName val="Spectrum Documents"/>
      <sheetName val="Spectrum NC-Statements 1, 2 &amp; 3"/>
    </sheetNames>
    <sheetDataSet>
      <sheetData sheetId="0" refreshError="1">
        <row r="1">
          <cell r="A1" t="str">
            <v>Diversified Control Systems,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A2" t="str">
            <v>1999 Federal Income Tax Entry</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sheetName val="Per Books"/>
      <sheetName val="Current Rates"/>
      <sheetName val="Projected"/>
      <sheetName val="Fuel Cost"/>
      <sheetName val="Rate 10"/>
      <sheetName val="Rate 11"/>
      <sheetName val="Rate 13"/>
      <sheetName val="Rate 16"/>
      <sheetName val="Rate 20"/>
      <sheetName val="Rate 22"/>
      <sheetName val="Rate 25"/>
      <sheetName val="Rate 26"/>
      <sheetName val="Rate 27"/>
      <sheetName val="Rate 29"/>
      <sheetName val="Rate 30"/>
      <sheetName val="Rate 31"/>
      <sheetName val="Rate 34"/>
      <sheetName val="Rate 39"/>
      <sheetName val="Rate 40"/>
      <sheetName val="Rate 41"/>
      <sheetName val="Rate 48"/>
      <sheetName val="Rate 50"/>
      <sheetName val="Rate 52"/>
      <sheetName val="Rate 56"/>
      <sheetName val="Rate 95"/>
      <sheetName val="Adj Factors"/>
      <sheetName val="ST-9 Demand"/>
      <sheetName val="Primary Service Accts"/>
      <sheetName val="Primary_Secondary Dem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NDD"/>
      <sheetName val="COMBINED"/>
      <sheetName val="JAN98"/>
      <sheetName val="FEB98"/>
      <sheetName val="Nov01"/>
      <sheetName val="Jan02"/>
      <sheetName val="Dec01"/>
      <sheetName val="Feb02"/>
      <sheetName val="Mar02"/>
      <sheetName val="Apr02"/>
      <sheetName val="May02"/>
      <sheetName val="chgs"/>
      <sheetName val="June02"/>
      <sheetName val="July02"/>
      <sheetName val="August02"/>
      <sheetName val="September02"/>
      <sheetName val="October02"/>
      <sheetName val="Graphs"/>
      <sheetName val="wint graf"/>
      <sheetName val="summ graf"/>
      <sheetName val="CityGate"/>
      <sheetName val="SAD"/>
      <sheetName val="Jan00 Chart"/>
      <sheetName val="stor"/>
      <sheetName val="Storage OBA"/>
      <sheetName val="Sheet1"/>
      <sheetName val="dmdeq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4">
          <cell r="D4">
            <v>0.36247751322751326</v>
          </cell>
          <cell r="E4">
            <v>0.36247751322751326</v>
          </cell>
          <cell r="F4">
            <v>0.36247751322751326</v>
          </cell>
          <cell r="G4">
            <v>0.36247751322751326</v>
          </cell>
          <cell r="H4">
            <v>0.36247751322751326</v>
          </cell>
          <cell r="I4">
            <v>0.36247751322751326</v>
          </cell>
          <cell r="J4">
            <v>0.36247751322751326</v>
          </cell>
          <cell r="K4">
            <v>0.36247751322751326</v>
          </cell>
          <cell r="L4">
            <v>0.36247751322751326</v>
          </cell>
          <cell r="M4">
            <v>0.36247751322751326</v>
          </cell>
          <cell r="N4">
            <v>0.36247751322751326</v>
          </cell>
          <cell r="O4">
            <v>0.36247751322751326</v>
          </cell>
          <cell r="P4">
            <v>0.36247751322751326</v>
          </cell>
          <cell r="Q4">
            <v>0.36247751322751326</v>
          </cell>
          <cell r="R4">
            <v>0.36247751322751326</v>
          </cell>
          <cell r="S4">
            <v>0.36247751322751326</v>
          </cell>
          <cell r="T4">
            <v>0.36247751322751326</v>
          </cell>
          <cell r="U4">
            <v>0.36247751322751326</v>
          </cell>
          <cell r="V4">
            <v>0.36247751322751326</v>
          </cell>
          <cell r="W4">
            <v>0.36247751322751326</v>
          </cell>
          <cell r="X4">
            <v>0.36247751322751326</v>
          </cell>
          <cell r="Y4">
            <v>0.36247751322751326</v>
          </cell>
          <cell r="Z4">
            <v>0.36247751322751326</v>
          </cell>
          <cell r="AA4">
            <v>0.36247751322751326</v>
          </cell>
          <cell r="AB4">
            <v>0.36247751322751326</v>
          </cell>
          <cell r="AC4">
            <v>0.36247751322751326</v>
          </cell>
          <cell r="AD4">
            <v>0.36247751322751326</v>
          </cell>
          <cell r="AE4">
            <v>0.36247751322751326</v>
          </cell>
          <cell r="AF4">
            <v>0.36247751322751326</v>
          </cell>
          <cell r="AG4">
            <v>0.36247751322751326</v>
          </cell>
          <cell r="AH4">
            <v>0.36247751322751326</v>
          </cell>
          <cell r="AI4" t="e">
            <v>#REF!</v>
          </cell>
          <cell r="AJ4" t="e">
            <v>#REF!</v>
          </cell>
          <cell r="AK4" t="e">
            <v>#REF!</v>
          </cell>
          <cell r="AL4" t="e">
            <v>#REF!</v>
          </cell>
          <cell r="AM4" t="e">
            <v>#REF!</v>
          </cell>
          <cell r="AN4" t="e">
            <v>#REF!</v>
          </cell>
          <cell r="AO4" t="e">
            <v>#REF!</v>
          </cell>
          <cell r="AP4" t="e">
            <v>#REF!</v>
          </cell>
          <cell r="AQ4" t="e">
            <v>#REF!</v>
          </cell>
          <cell r="AR4" t="e">
            <v>#REF!</v>
          </cell>
          <cell r="AS4" t="e">
            <v>#REF!</v>
          </cell>
          <cell r="AT4" t="e">
            <v>#REF!</v>
          </cell>
          <cell r="AU4" t="e">
            <v>#REF!</v>
          </cell>
          <cell r="AV4" t="e">
            <v>#REF!</v>
          </cell>
          <cell r="AW4" t="e">
            <v>#REF!</v>
          </cell>
          <cell r="AX4" t="e">
            <v>#REF!</v>
          </cell>
          <cell r="AY4" t="e">
            <v>#REF!</v>
          </cell>
          <cell r="AZ4" t="e">
            <v>#REF!</v>
          </cell>
          <cell r="BA4" t="e">
            <v>#REF!</v>
          </cell>
          <cell r="BB4" t="e">
            <v>#REF!</v>
          </cell>
          <cell r="BC4" t="e">
            <v>#REF!</v>
          </cell>
          <cell r="BD4" t="e">
            <v>#REF!</v>
          </cell>
          <cell r="BE4" t="e">
            <v>#REF!</v>
          </cell>
          <cell r="BF4" t="e">
            <v>#REF!</v>
          </cell>
          <cell r="BG4" t="e">
            <v>#REF!</v>
          </cell>
          <cell r="BH4" t="e">
            <v>#REF!</v>
          </cell>
          <cell r="BI4" t="e">
            <v>#REF!</v>
          </cell>
          <cell r="BJ4" t="e">
            <v>#REF!</v>
          </cell>
          <cell r="BK4" t="e">
            <v>#REF!</v>
          </cell>
          <cell r="BL4" t="e">
            <v>#REF!</v>
          </cell>
          <cell r="BM4" t="e">
            <v>#REF!</v>
          </cell>
          <cell r="BN4" t="e">
            <v>#REF!</v>
          </cell>
          <cell r="BO4" t="e">
            <v>#REF!</v>
          </cell>
          <cell r="BP4" t="e">
            <v>#REF!</v>
          </cell>
          <cell r="BQ4" t="e">
            <v>#REF!</v>
          </cell>
          <cell r="BR4" t="e">
            <v>#REF!</v>
          </cell>
          <cell r="BS4" t="e">
            <v>#REF!</v>
          </cell>
          <cell r="BT4" t="e">
            <v>#REF!</v>
          </cell>
          <cell r="BU4" t="e">
            <v>#REF!</v>
          </cell>
          <cell r="BV4" t="e">
            <v>#REF!</v>
          </cell>
          <cell r="BW4" t="e">
            <v>#REF!</v>
          </cell>
          <cell r="BX4" t="e">
            <v>#REF!</v>
          </cell>
          <cell r="BY4" t="e">
            <v>#REF!</v>
          </cell>
          <cell r="BZ4" t="e">
            <v>#REF!</v>
          </cell>
          <cell r="CA4" t="e">
            <v>#REF!</v>
          </cell>
          <cell r="CB4" t="e">
            <v>#REF!</v>
          </cell>
          <cell r="CC4" t="e">
            <v>#REF!</v>
          </cell>
          <cell r="CD4" t="e">
            <v>#REF!</v>
          </cell>
          <cell r="CE4" t="e">
            <v>#REF!</v>
          </cell>
          <cell r="CF4" t="e">
            <v>#REF!</v>
          </cell>
          <cell r="CG4" t="e">
            <v>#REF!</v>
          </cell>
          <cell r="CH4" t="e">
            <v>#REF!</v>
          </cell>
          <cell r="CI4" t="e">
            <v>#REF!</v>
          </cell>
          <cell r="CJ4" t="e">
            <v>#REF!</v>
          </cell>
          <cell r="CK4" t="e">
            <v>#REF!</v>
          </cell>
          <cell r="CL4" t="e">
            <v>#REF!</v>
          </cell>
          <cell r="CM4" t="e">
            <v>#REF!</v>
          </cell>
          <cell r="CN4" t="e">
            <v>#REF!</v>
          </cell>
          <cell r="CO4" t="e">
            <v>#REF!</v>
          </cell>
          <cell r="CP4" t="e">
            <v>#REF!</v>
          </cell>
          <cell r="CQ4" t="e">
            <v>#REF!</v>
          </cell>
          <cell r="CR4" t="e">
            <v>#REF!</v>
          </cell>
          <cell r="CS4" t="e">
            <v>#REF!</v>
          </cell>
          <cell r="CT4" t="e">
            <v>#REF!</v>
          </cell>
          <cell r="CU4" t="e">
            <v>#REF!</v>
          </cell>
          <cell r="CV4" t="e">
            <v>#REF!</v>
          </cell>
          <cell r="CW4" t="e">
            <v>#REF!</v>
          </cell>
          <cell r="CX4" t="e">
            <v>#REF!</v>
          </cell>
          <cell r="CY4" t="e">
            <v>#REF!</v>
          </cell>
          <cell r="CZ4" t="e">
            <v>#REF!</v>
          </cell>
          <cell r="DA4" t="e">
            <v>#REF!</v>
          </cell>
          <cell r="DB4" t="e">
            <v>#REF!</v>
          </cell>
          <cell r="DC4" t="e">
            <v>#REF!</v>
          </cell>
          <cell r="DD4" t="e">
            <v>#REF!</v>
          </cell>
          <cell r="DE4" t="e">
            <v>#REF!</v>
          </cell>
          <cell r="DF4" t="e">
            <v>#REF!</v>
          </cell>
          <cell r="DG4" t="e">
            <v>#REF!</v>
          </cell>
          <cell r="DH4" t="e">
            <v>#REF!</v>
          </cell>
          <cell r="DI4" t="e">
            <v>#REF!</v>
          </cell>
          <cell r="DJ4" t="e">
            <v>#REF!</v>
          </cell>
          <cell r="DK4" t="e">
            <v>#REF!</v>
          </cell>
          <cell r="DL4" t="e">
            <v>#REF!</v>
          </cell>
          <cell r="DM4" t="e">
            <v>#REF!</v>
          </cell>
          <cell r="DN4" t="e">
            <v>#REF!</v>
          </cell>
          <cell r="DO4" t="e">
            <v>#REF!</v>
          </cell>
          <cell r="DP4" t="e">
            <v>#REF!</v>
          </cell>
          <cell r="DQ4" t="e">
            <v>#REF!</v>
          </cell>
          <cell r="DR4" t="e">
            <v>#REF!</v>
          </cell>
          <cell r="DS4" t="e">
            <v>#REF!</v>
          </cell>
          <cell r="DT4" t="e">
            <v>#REF!</v>
          </cell>
          <cell r="DU4" t="e">
            <v>#REF!</v>
          </cell>
          <cell r="DV4" t="e">
            <v>#REF!</v>
          </cell>
          <cell r="DW4" t="e">
            <v>#REF!</v>
          </cell>
          <cell r="DX4" t="e">
            <v>#REF!</v>
          </cell>
          <cell r="DY4" t="e">
            <v>#REF!</v>
          </cell>
          <cell r="DZ4" t="e">
            <v>#REF!</v>
          </cell>
          <cell r="EA4" t="e">
            <v>#REF!</v>
          </cell>
          <cell r="EB4" t="e">
            <v>#REF!</v>
          </cell>
          <cell r="EC4" t="e">
            <v>#REF!</v>
          </cell>
          <cell r="ED4" t="e">
            <v>#REF!</v>
          </cell>
          <cell r="EE4" t="e">
            <v>#REF!</v>
          </cell>
          <cell r="EF4" t="e">
            <v>#REF!</v>
          </cell>
          <cell r="EG4" t="e">
            <v>#REF!</v>
          </cell>
          <cell r="EH4" t="e">
            <v>#REF!</v>
          </cell>
          <cell r="EI4" t="e">
            <v>#REF!</v>
          </cell>
          <cell r="EJ4" t="e">
            <v>#REF!</v>
          </cell>
          <cell r="EK4" t="e">
            <v>#REF!</v>
          </cell>
          <cell r="EL4" t="e">
            <v>#REF!</v>
          </cell>
          <cell r="EM4" t="e">
            <v>#REF!</v>
          </cell>
          <cell r="EN4" t="e">
            <v>#REF!</v>
          </cell>
          <cell r="EO4" t="e">
            <v>#REF!</v>
          </cell>
          <cell r="EP4" t="e">
            <v>#REF!</v>
          </cell>
          <cell r="EQ4" t="e">
            <v>#REF!</v>
          </cell>
          <cell r="ER4" t="e">
            <v>#REF!</v>
          </cell>
          <cell r="ES4" t="e">
            <v>#REF!</v>
          </cell>
          <cell r="ET4" t="e">
            <v>#REF!</v>
          </cell>
          <cell r="EU4" t="e">
            <v>#REF!</v>
          </cell>
          <cell r="EV4" t="e">
            <v>#REF!</v>
          </cell>
          <cell r="EW4" t="e">
            <v>#REF!</v>
          </cell>
          <cell r="EX4" t="e">
            <v>#REF!</v>
          </cell>
          <cell r="EY4" t="e">
            <v>#REF!</v>
          </cell>
          <cell r="EZ4" t="e">
            <v>#REF!</v>
          </cell>
          <cell r="FA4" t="e">
            <v>#REF!</v>
          </cell>
          <cell r="FB4" t="e">
            <v>#REF!</v>
          </cell>
          <cell r="FC4" t="e">
            <v>#REF!</v>
          </cell>
          <cell r="FD4" t="e">
            <v>#REF!</v>
          </cell>
          <cell r="FE4" t="e">
            <v>#REF!</v>
          </cell>
          <cell r="FF4" t="e">
            <v>#REF!</v>
          </cell>
          <cell r="FG4" t="e">
            <v>#REF!</v>
          </cell>
          <cell r="FH4" t="e">
            <v>#REF!</v>
          </cell>
          <cell r="FI4" t="e">
            <v>#REF!</v>
          </cell>
          <cell r="FJ4" t="e">
            <v>#REF!</v>
          </cell>
          <cell r="FK4" t="e">
            <v>#REF!</v>
          </cell>
          <cell r="FL4" t="e">
            <v>#REF!</v>
          </cell>
          <cell r="FM4" t="e">
            <v>#REF!</v>
          </cell>
          <cell r="FN4" t="e">
            <v>#REF!</v>
          </cell>
          <cell r="FO4" t="e">
            <v>#REF!</v>
          </cell>
          <cell r="FP4" t="e">
            <v>#REF!</v>
          </cell>
          <cell r="FQ4" t="e">
            <v>#REF!</v>
          </cell>
          <cell r="FR4" t="e">
            <v>#REF!</v>
          </cell>
          <cell r="FS4" t="e">
            <v>#REF!</v>
          </cell>
          <cell r="FT4" t="e">
            <v>#REF!</v>
          </cell>
          <cell r="FU4" t="e">
            <v>#REF!</v>
          </cell>
          <cell r="FV4" t="e">
            <v>#REF!</v>
          </cell>
          <cell r="FW4" t="e">
            <v>#REF!</v>
          </cell>
          <cell r="FX4" t="e">
            <v>#REF!</v>
          </cell>
          <cell r="FY4" t="e">
            <v>#REF!</v>
          </cell>
          <cell r="FZ4" t="e">
            <v>#REF!</v>
          </cell>
          <cell r="GA4" t="e">
            <v>#REF!</v>
          </cell>
          <cell r="GB4" t="e">
            <v>#REF!</v>
          </cell>
          <cell r="GC4" t="e">
            <v>#REF!</v>
          </cell>
          <cell r="GD4" t="e">
            <v>#REF!</v>
          </cell>
          <cell r="GE4" t="e">
            <v>#REF!</v>
          </cell>
          <cell r="GF4" t="e">
            <v>#REF!</v>
          </cell>
          <cell r="GG4" t="e">
            <v>#REF!</v>
          </cell>
          <cell r="GH4" t="e">
            <v>#REF!</v>
          </cell>
          <cell r="GI4" t="e">
            <v>#REF!</v>
          </cell>
          <cell r="GJ4" t="e">
            <v>#REF!</v>
          </cell>
          <cell r="GK4" t="e">
            <v>#REF!</v>
          </cell>
          <cell r="GL4" t="e">
            <v>#REF!</v>
          </cell>
          <cell r="GM4" t="e">
            <v>#REF!</v>
          </cell>
          <cell r="GN4" t="e">
            <v>#REF!</v>
          </cell>
          <cell r="GO4" t="e">
            <v>#REF!</v>
          </cell>
          <cell r="GP4" t="e">
            <v>#REF!</v>
          </cell>
          <cell r="GQ4" t="e">
            <v>#REF!</v>
          </cell>
          <cell r="GR4" t="e">
            <v>#REF!</v>
          </cell>
          <cell r="GS4" t="e">
            <v>#REF!</v>
          </cell>
          <cell r="GT4" t="e">
            <v>#REF!</v>
          </cell>
          <cell r="GU4" t="e">
            <v>#REF!</v>
          </cell>
          <cell r="GV4" t="e">
            <v>#REF!</v>
          </cell>
          <cell r="GW4" t="e">
            <v>#REF!</v>
          </cell>
          <cell r="GX4" t="e">
            <v>#REF!</v>
          </cell>
          <cell r="GY4" t="e">
            <v>#REF!</v>
          </cell>
          <cell r="GZ4" t="e">
            <v>#REF!</v>
          </cell>
          <cell r="HA4" t="e">
            <v>#REF!</v>
          </cell>
          <cell r="HB4" t="e">
            <v>#REF!</v>
          </cell>
          <cell r="HC4" t="e">
            <v>#REF!</v>
          </cell>
          <cell r="HD4" t="e">
            <v>#REF!</v>
          </cell>
          <cell r="HE4" t="e">
            <v>#REF!</v>
          </cell>
          <cell r="HF4" t="e">
            <v>#REF!</v>
          </cell>
          <cell r="HG4" t="e">
            <v>#REF!</v>
          </cell>
          <cell r="HH4" t="e">
            <v>#REF!</v>
          </cell>
          <cell r="HI4" t="e">
            <v>#REF!</v>
          </cell>
          <cell r="HJ4" t="e">
            <v>#REF!</v>
          </cell>
          <cell r="HK4" t="e">
            <v>#REF!</v>
          </cell>
        </row>
        <row r="6">
          <cell r="D6" t="e">
            <v>#REF!</v>
          </cell>
          <cell r="E6" t="e">
            <v>#REF!</v>
          </cell>
          <cell r="F6" t="e">
            <v>#REF!</v>
          </cell>
          <cell r="G6" t="e">
            <v>#REF!</v>
          </cell>
          <cell r="H6" t="e">
            <v>#REF!</v>
          </cell>
          <cell r="I6" t="e">
            <v>#REF!</v>
          </cell>
          <cell r="J6" t="e">
            <v>#REF!</v>
          </cell>
          <cell r="K6" t="e">
            <v>#REF!</v>
          </cell>
          <cell r="L6" t="e">
            <v>#REF!</v>
          </cell>
          <cell r="M6" t="e">
            <v>#REF!</v>
          </cell>
          <cell r="N6" t="e">
            <v>#REF!</v>
          </cell>
          <cell r="O6" t="e">
            <v>#REF!</v>
          </cell>
          <cell r="P6" t="e">
            <v>#REF!</v>
          </cell>
          <cell r="Q6" t="e">
            <v>#REF!</v>
          </cell>
          <cell r="R6" t="e">
            <v>#REF!</v>
          </cell>
          <cell r="S6" t="e">
            <v>#REF!</v>
          </cell>
          <cell r="T6" t="e">
            <v>#REF!</v>
          </cell>
          <cell r="U6" t="e">
            <v>#REF!</v>
          </cell>
          <cell r="V6" t="e">
            <v>#REF!</v>
          </cell>
          <cell r="W6" t="e">
            <v>#REF!</v>
          </cell>
          <cell r="X6" t="e">
            <v>#REF!</v>
          </cell>
          <cell r="Y6" t="e">
            <v>#REF!</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cell r="AQ6" t="e">
            <v>#REF!</v>
          </cell>
          <cell r="AR6" t="e">
            <v>#REF!</v>
          </cell>
          <cell r="AS6" t="e">
            <v>#REF!</v>
          </cell>
          <cell r="AT6" t="e">
            <v>#REF!</v>
          </cell>
          <cell r="AU6" t="e">
            <v>#REF!</v>
          </cell>
          <cell r="AV6" t="e">
            <v>#REF!</v>
          </cell>
          <cell r="AW6" t="e">
            <v>#REF!</v>
          </cell>
          <cell r="AX6" t="e">
            <v>#REF!</v>
          </cell>
          <cell r="AY6" t="e">
            <v>#REF!</v>
          </cell>
          <cell r="AZ6" t="e">
            <v>#REF!</v>
          </cell>
          <cell r="BA6" t="e">
            <v>#REF!</v>
          </cell>
          <cell r="BB6" t="e">
            <v>#REF!</v>
          </cell>
          <cell r="BC6" t="e">
            <v>#REF!</v>
          </cell>
          <cell r="BD6" t="e">
            <v>#REF!</v>
          </cell>
          <cell r="BE6" t="e">
            <v>#REF!</v>
          </cell>
          <cell r="BF6" t="e">
            <v>#REF!</v>
          </cell>
          <cell r="BG6" t="e">
            <v>#REF!</v>
          </cell>
          <cell r="BH6" t="e">
            <v>#REF!</v>
          </cell>
          <cell r="BI6" t="e">
            <v>#REF!</v>
          </cell>
          <cell r="BJ6" t="e">
            <v>#REF!</v>
          </cell>
          <cell r="BK6" t="e">
            <v>#REF!</v>
          </cell>
          <cell r="BL6" t="e">
            <v>#REF!</v>
          </cell>
          <cell r="BM6" t="e">
            <v>#REF!</v>
          </cell>
          <cell r="BN6" t="e">
            <v>#REF!</v>
          </cell>
          <cell r="BO6" t="e">
            <v>#REF!</v>
          </cell>
          <cell r="BP6" t="e">
            <v>#REF!</v>
          </cell>
          <cell r="BQ6" t="e">
            <v>#REF!</v>
          </cell>
          <cell r="BR6" t="e">
            <v>#REF!</v>
          </cell>
          <cell r="BS6" t="e">
            <v>#REF!</v>
          </cell>
          <cell r="BT6" t="e">
            <v>#REF!</v>
          </cell>
          <cell r="BU6" t="e">
            <v>#REF!</v>
          </cell>
          <cell r="BV6" t="e">
            <v>#REF!</v>
          </cell>
          <cell r="BW6" t="e">
            <v>#REF!</v>
          </cell>
          <cell r="BX6" t="e">
            <v>#REF!</v>
          </cell>
          <cell r="BY6" t="e">
            <v>#REF!</v>
          </cell>
          <cell r="BZ6" t="e">
            <v>#REF!</v>
          </cell>
          <cell r="CA6" t="e">
            <v>#REF!</v>
          </cell>
          <cell r="CB6" t="e">
            <v>#REF!</v>
          </cell>
          <cell r="CC6" t="e">
            <v>#REF!</v>
          </cell>
          <cell r="CD6" t="e">
            <v>#REF!</v>
          </cell>
          <cell r="CE6" t="e">
            <v>#REF!</v>
          </cell>
          <cell r="CF6" t="e">
            <v>#REF!</v>
          </cell>
          <cell r="CG6" t="e">
            <v>#REF!</v>
          </cell>
          <cell r="CH6" t="e">
            <v>#REF!</v>
          </cell>
          <cell r="CI6" t="e">
            <v>#REF!</v>
          </cell>
          <cell r="CJ6" t="e">
            <v>#REF!</v>
          </cell>
          <cell r="CK6" t="e">
            <v>#REF!</v>
          </cell>
          <cell r="CL6" t="e">
            <v>#REF!</v>
          </cell>
          <cell r="CM6" t="e">
            <v>#REF!</v>
          </cell>
          <cell r="CN6" t="e">
            <v>#REF!</v>
          </cell>
          <cell r="CO6" t="e">
            <v>#REF!</v>
          </cell>
          <cell r="CP6" t="e">
            <v>#REF!</v>
          </cell>
          <cell r="CQ6" t="e">
            <v>#REF!</v>
          </cell>
          <cell r="CR6" t="e">
            <v>#REF!</v>
          </cell>
          <cell r="CS6" t="e">
            <v>#REF!</v>
          </cell>
          <cell r="CT6" t="e">
            <v>#REF!</v>
          </cell>
          <cell r="CU6" t="e">
            <v>#REF!</v>
          </cell>
          <cell r="CV6" t="e">
            <v>#REF!</v>
          </cell>
          <cell r="CW6" t="e">
            <v>#REF!</v>
          </cell>
          <cell r="CX6" t="e">
            <v>#REF!</v>
          </cell>
          <cell r="CY6" t="e">
            <v>#REF!</v>
          </cell>
          <cell r="CZ6" t="e">
            <v>#REF!</v>
          </cell>
          <cell r="DA6" t="e">
            <v>#REF!</v>
          </cell>
          <cell r="DB6" t="e">
            <v>#REF!</v>
          </cell>
          <cell r="DC6" t="e">
            <v>#REF!</v>
          </cell>
          <cell r="DD6" t="e">
            <v>#REF!</v>
          </cell>
          <cell r="DE6" t="e">
            <v>#REF!</v>
          </cell>
          <cell r="DF6" t="e">
            <v>#REF!</v>
          </cell>
          <cell r="DG6" t="e">
            <v>#REF!</v>
          </cell>
          <cell r="DH6" t="e">
            <v>#REF!</v>
          </cell>
          <cell r="DI6" t="e">
            <v>#REF!</v>
          </cell>
          <cell r="DJ6" t="e">
            <v>#REF!</v>
          </cell>
          <cell r="DK6" t="e">
            <v>#REF!</v>
          </cell>
          <cell r="DL6" t="e">
            <v>#REF!</v>
          </cell>
          <cell r="DM6" t="e">
            <v>#REF!</v>
          </cell>
          <cell r="DN6" t="e">
            <v>#REF!</v>
          </cell>
          <cell r="DO6" t="e">
            <v>#REF!</v>
          </cell>
          <cell r="DP6" t="e">
            <v>#REF!</v>
          </cell>
          <cell r="DQ6" t="e">
            <v>#REF!</v>
          </cell>
          <cell r="DR6" t="e">
            <v>#REF!</v>
          </cell>
          <cell r="DS6" t="e">
            <v>#REF!</v>
          </cell>
          <cell r="DT6" t="e">
            <v>#REF!</v>
          </cell>
          <cell r="DU6" t="e">
            <v>#REF!</v>
          </cell>
          <cell r="DV6" t="e">
            <v>#REF!</v>
          </cell>
          <cell r="DW6" t="e">
            <v>#REF!</v>
          </cell>
          <cell r="DX6" t="e">
            <v>#REF!</v>
          </cell>
          <cell r="DY6" t="e">
            <v>#REF!</v>
          </cell>
          <cell r="DZ6" t="e">
            <v>#REF!</v>
          </cell>
          <cell r="EA6" t="e">
            <v>#REF!</v>
          </cell>
          <cell r="EB6" t="e">
            <v>#REF!</v>
          </cell>
          <cell r="EC6" t="e">
            <v>#REF!</v>
          </cell>
          <cell r="ED6" t="e">
            <v>#REF!</v>
          </cell>
          <cell r="EE6" t="e">
            <v>#REF!</v>
          </cell>
          <cell r="EF6" t="e">
            <v>#REF!</v>
          </cell>
          <cell r="EG6" t="e">
            <v>#REF!</v>
          </cell>
          <cell r="EH6" t="e">
            <v>#REF!</v>
          </cell>
          <cell r="EI6" t="e">
            <v>#REF!</v>
          </cell>
          <cell r="EJ6" t="e">
            <v>#REF!</v>
          </cell>
          <cell r="EK6" t="e">
            <v>#REF!</v>
          </cell>
          <cell r="EL6" t="e">
            <v>#REF!</v>
          </cell>
          <cell r="EM6" t="e">
            <v>#REF!</v>
          </cell>
          <cell r="EN6" t="e">
            <v>#REF!</v>
          </cell>
          <cell r="EO6" t="e">
            <v>#REF!</v>
          </cell>
          <cell r="EP6" t="e">
            <v>#REF!</v>
          </cell>
          <cell r="EQ6" t="e">
            <v>#REF!</v>
          </cell>
          <cell r="ER6" t="e">
            <v>#REF!</v>
          </cell>
          <cell r="ES6" t="e">
            <v>#REF!</v>
          </cell>
          <cell r="ET6" t="e">
            <v>#REF!</v>
          </cell>
          <cell r="EU6" t="e">
            <v>#REF!</v>
          </cell>
          <cell r="EV6" t="e">
            <v>#REF!</v>
          </cell>
          <cell r="EW6" t="e">
            <v>#REF!</v>
          </cell>
          <cell r="EX6" t="e">
            <v>#REF!</v>
          </cell>
          <cell r="EY6" t="e">
            <v>#REF!</v>
          </cell>
          <cell r="EZ6" t="e">
            <v>#REF!</v>
          </cell>
          <cell r="FA6" t="e">
            <v>#REF!</v>
          </cell>
          <cell r="FB6" t="e">
            <v>#REF!</v>
          </cell>
          <cell r="FC6" t="e">
            <v>#REF!</v>
          </cell>
          <cell r="FD6" t="e">
            <v>#REF!</v>
          </cell>
          <cell r="FE6" t="e">
            <v>#REF!</v>
          </cell>
          <cell r="FF6" t="e">
            <v>#REF!</v>
          </cell>
          <cell r="FG6" t="e">
            <v>#REF!</v>
          </cell>
          <cell r="FH6" t="e">
            <v>#REF!</v>
          </cell>
          <cell r="FI6" t="e">
            <v>#REF!</v>
          </cell>
          <cell r="FJ6" t="e">
            <v>#REF!</v>
          </cell>
          <cell r="FK6" t="e">
            <v>#REF!</v>
          </cell>
          <cell r="FL6" t="e">
            <v>#REF!</v>
          </cell>
          <cell r="FM6" t="e">
            <v>#REF!</v>
          </cell>
          <cell r="FN6" t="e">
            <v>#REF!</v>
          </cell>
          <cell r="FO6" t="e">
            <v>#REF!</v>
          </cell>
          <cell r="FP6" t="e">
            <v>#REF!</v>
          </cell>
          <cell r="FQ6" t="e">
            <v>#REF!</v>
          </cell>
          <cell r="FR6" t="e">
            <v>#REF!</v>
          </cell>
          <cell r="FS6" t="e">
            <v>#REF!</v>
          </cell>
          <cell r="FT6" t="e">
            <v>#REF!</v>
          </cell>
          <cell r="FU6" t="e">
            <v>#REF!</v>
          </cell>
          <cell r="FV6" t="e">
            <v>#REF!</v>
          </cell>
          <cell r="FW6" t="e">
            <v>#REF!</v>
          </cell>
          <cell r="FX6" t="e">
            <v>#REF!</v>
          </cell>
          <cell r="FY6" t="e">
            <v>#REF!</v>
          </cell>
          <cell r="FZ6" t="e">
            <v>#REF!</v>
          </cell>
          <cell r="GA6" t="e">
            <v>#REF!</v>
          </cell>
          <cell r="GB6" t="e">
            <v>#REF!</v>
          </cell>
          <cell r="GC6" t="e">
            <v>#REF!</v>
          </cell>
          <cell r="GD6" t="e">
            <v>#REF!</v>
          </cell>
          <cell r="GE6" t="e">
            <v>#REF!</v>
          </cell>
          <cell r="GF6" t="e">
            <v>#REF!</v>
          </cell>
          <cell r="GG6" t="e">
            <v>#REF!</v>
          </cell>
          <cell r="GH6" t="e">
            <v>#REF!</v>
          </cell>
          <cell r="GI6" t="e">
            <v>#REF!</v>
          </cell>
          <cell r="GJ6" t="e">
            <v>#REF!</v>
          </cell>
          <cell r="GK6" t="e">
            <v>#REF!</v>
          </cell>
          <cell r="GL6" t="e">
            <v>#REF!</v>
          </cell>
          <cell r="GM6" t="e">
            <v>#REF!</v>
          </cell>
          <cell r="GN6" t="e">
            <v>#REF!</v>
          </cell>
          <cell r="GO6" t="e">
            <v>#REF!</v>
          </cell>
          <cell r="GP6" t="e">
            <v>#REF!</v>
          </cell>
          <cell r="GQ6" t="e">
            <v>#REF!</v>
          </cell>
          <cell r="GR6" t="e">
            <v>#REF!</v>
          </cell>
          <cell r="GS6" t="e">
            <v>#REF!</v>
          </cell>
          <cell r="GT6" t="e">
            <v>#REF!</v>
          </cell>
          <cell r="GU6" t="e">
            <v>#REF!</v>
          </cell>
          <cell r="GV6" t="e">
            <v>#REF!</v>
          </cell>
          <cell r="GW6" t="e">
            <v>#REF!</v>
          </cell>
          <cell r="GX6" t="e">
            <v>#REF!</v>
          </cell>
          <cell r="GY6" t="e">
            <v>#REF!</v>
          </cell>
          <cell r="GZ6" t="e">
            <v>#REF!</v>
          </cell>
          <cell r="HA6" t="e">
            <v>#REF!</v>
          </cell>
          <cell r="HB6" t="e">
            <v>#REF!</v>
          </cell>
          <cell r="HC6" t="e">
            <v>#REF!</v>
          </cell>
          <cell r="HD6" t="e">
            <v>#REF!</v>
          </cell>
          <cell r="HE6" t="e">
            <v>#REF!</v>
          </cell>
          <cell r="HF6" t="e">
            <v>#REF!</v>
          </cell>
          <cell r="HG6" t="e">
            <v>#REF!</v>
          </cell>
          <cell r="HH6" t="e">
            <v>#REF!</v>
          </cell>
          <cell r="HI6" t="e">
            <v>#REF!</v>
          </cell>
          <cell r="HJ6" t="e">
            <v>#REF!</v>
          </cell>
          <cell r="HK6" t="e">
            <v>#REF!</v>
          </cell>
        </row>
        <row r="9">
          <cell r="D9">
            <v>0.10783166285218215</v>
          </cell>
          <cell r="E9">
            <v>0.10783166285218215</v>
          </cell>
          <cell r="F9">
            <v>0.10783166285218215</v>
          </cell>
          <cell r="G9">
            <v>0.10783166285218215</v>
          </cell>
          <cell r="H9">
            <v>0.10783166285218215</v>
          </cell>
          <cell r="I9">
            <v>0.10783166285218215</v>
          </cell>
          <cell r="J9">
            <v>0.10783166285218215</v>
          </cell>
          <cell r="K9">
            <v>0.10783166285218215</v>
          </cell>
          <cell r="L9">
            <v>0.10783166285218215</v>
          </cell>
          <cell r="M9">
            <v>0.10783166285218215</v>
          </cell>
          <cell r="N9">
            <v>0.10783166285218215</v>
          </cell>
          <cell r="O9">
            <v>0.10783166285218215</v>
          </cell>
          <cell r="P9">
            <v>0.10783166285218215</v>
          </cell>
          <cell r="Q9">
            <v>0.10783166285218215</v>
          </cell>
          <cell r="R9">
            <v>0.10783166285218215</v>
          </cell>
          <cell r="S9">
            <v>0.10783166285218215</v>
          </cell>
          <cell r="T9">
            <v>0.10783166285218215</v>
          </cell>
          <cell r="U9">
            <v>0.10783166285218215</v>
          </cell>
          <cell r="V9">
            <v>0.10783166285218215</v>
          </cell>
          <cell r="W9">
            <v>0.10783166285218215</v>
          </cell>
          <cell r="X9">
            <v>0.10783166285218215</v>
          </cell>
          <cell r="Y9">
            <v>0.10783166285218215</v>
          </cell>
          <cell r="Z9">
            <v>0.10783166285218215</v>
          </cell>
          <cell r="AA9">
            <v>0.10783166285218215</v>
          </cell>
          <cell r="AB9">
            <v>0.10783166285218215</v>
          </cell>
          <cell r="AC9">
            <v>0.10783166285218215</v>
          </cell>
          <cell r="AD9">
            <v>0.10783166285218215</v>
          </cell>
          <cell r="AE9">
            <v>0.10783166285218215</v>
          </cell>
          <cell r="AF9">
            <v>0.10783166285218215</v>
          </cell>
          <cell r="AG9">
            <v>0.10783166285218215</v>
          </cell>
          <cell r="AH9">
            <v>0.10783166285218215</v>
          </cell>
          <cell r="AI9" t="e">
            <v>#REF!</v>
          </cell>
          <cell r="AJ9" t="e">
            <v>#REF!</v>
          </cell>
          <cell r="AK9" t="e">
            <v>#REF!</v>
          </cell>
          <cell r="AL9" t="e">
            <v>#REF!</v>
          </cell>
          <cell r="AM9" t="e">
            <v>#REF!</v>
          </cell>
          <cell r="AN9" t="e">
            <v>#REF!</v>
          </cell>
          <cell r="AO9" t="e">
            <v>#REF!</v>
          </cell>
          <cell r="AP9" t="e">
            <v>#REF!</v>
          </cell>
          <cell r="AQ9" t="e">
            <v>#REF!</v>
          </cell>
          <cell r="AR9" t="e">
            <v>#REF!</v>
          </cell>
          <cell r="AS9" t="e">
            <v>#REF!</v>
          </cell>
          <cell r="AT9" t="e">
            <v>#REF!</v>
          </cell>
          <cell r="AU9" t="e">
            <v>#REF!</v>
          </cell>
          <cell r="AV9" t="e">
            <v>#REF!</v>
          </cell>
          <cell r="AW9" t="e">
            <v>#REF!</v>
          </cell>
          <cell r="AX9" t="e">
            <v>#REF!</v>
          </cell>
          <cell r="AY9" t="e">
            <v>#REF!</v>
          </cell>
          <cell r="AZ9" t="e">
            <v>#REF!</v>
          </cell>
          <cell r="BA9" t="e">
            <v>#REF!</v>
          </cell>
          <cell r="BB9" t="e">
            <v>#REF!</v>
          </cell>
          <cell r="BC9" t="e">
            <v>#REF!</v>
          </cell>
          <cell r="BD9" t="e">
            <v>#REF!</v>
          </cell>
          <cell r="BE9" t="e">
            <v>#REF!</v>
          </cell>
          <cell r="BF9" t="e">
            <v>#REF!</v>
          </cell>
          <cell r="BG9" t="e">
            <v>#REF!</v>
          </cell>
          <cell r="BH9" t="e">
            <v>#REF!</v>
          </cell>
          <cell r="BI9" t="e">
            <v>#REF!</v>
          </cell>
          <cell r="BJ9" t="e">
            <v>#REF!</v>
          </cell>
          <cell r="BK9" t="e">
            <v>#REF!</v>
          </cell>
          <cell r="BL9" t="e">
            <v>#REF!</v>
          </cell>
          <cell r="BM9" t="e">
            <v>#REF!</v>
          </cell>
          <cell r="BN9" t="e">
            <v>#REF!</v>
          </cell>
          <cell r="BO9" t="e">
            <v>#REF!</v>
          </cell>
          <cell r="BP9" t="e">
            <v>#REF!</v>
          </cell>
          <cell r="BQ9" t="e">
            <v>#REF!</v>
          </cell>
          <cell r="BR9" t="e">
            <v>#REF!</v>
          </cell>
          <cell r="BS9" t="e">
            <v>#REF!</v>
          </cell>
          <cell r="BT9" t="e">
            <v>#REF!</v>
          </cell>
          <cell r="BU9" t="e">
            <v>#REF!</v>
          </cell>
          <cell r="BV9" t="e">
            <v>#REF!</v>
          </cell>
          <cell r="BW9" t="e">
            <v>#REF!</v>
          </cell>
          <cell r="BX9" t="e">
            <v>#REF!</v>
          </cell>
          <cell r="BY9" t="e">
            <v>#REF!</v>
          </cell>
          <cell r="BZ9" t="e">
            <v>#REF!</v>
          </cell>
          <cell r="CA9" t="e">
            <v>#REF!</v>
          </cell>
          <cell r="CB9" t="e">
            <v>#REF!</v>
          </cell>
          <cell r="CC9" t="e">
            <v>#REF!</v>
          </cell>
          <cell r="CD9" t="e">
            <v>#REF!</v>
          </cell>
          <cell r="CE9" t="e">
            <v>#REF!</v>
          </cell>
          <cell r="CF9" t="e">
            <v>#REF!</v>
          </cell>
          <cell r="CG9" t="e">
            <v>#REF!</v>
          </cell>
          <cell r="CH9" t="e">
            <v>#REF!</v>
          </cell>
          <cell r="CI9" t="e">
            <v>#REF!</v>
          </cell>
          <cell r="CJ9" t="e">
            <v>#REF!</v>
          </cell>
          <cell r="CK9" t="e">
            <v>#REF!</v>
          </cell>
          <cell r="CL9" t="e">
            <v>#REF!</v>
          </cell>
          <cell r="CM9" t="e">
            <v>#REF!</v>
          </cell>
          <cell r="CN9" t="e">
            <v>#REF!</v>
          </cell>
          <cell r="CO9" t="e">
            <v>#REF!</v>
          </cell>
          <cell r="CP9" t="e">
            <v>#REF!</v>
          </cell>
          <cell r="CQ9" t="e">
            <v>#REF!</v>
          </cell>
          <cell r="CR9" t="e">
            <v>#REF!</v>
          </cell>
          <cell r="CS9" t="e">
            <v>#REF!</v>
          </cell>
          <cell r="CT9" t="e">
            <v>#REF!</v>
          </cell>
          <cell r="CU9" t="e">
            <v>#REF!</v>
          </cell>
          <cell r="CV9" t="e">
            <v>#REF!</v>
          </cell>
          <cell r="CW9" t="e">
            <v>#REF!</v>
          </cell>
          <cell r="CX9" t="e">
            <v>#REF!</v>
          </cell>
          <cell r="CY9" t="e">
            <v>#REF!</v>
          </cell>
          <cell r="CZ9" t="e">
            <v>#REF!</v>
          </cell>
          <cell r="DA9" t="e">
            <v>#REF!</v>
          </cell>
          <cell r="DB9" t="e">
            <v>#REF!</v>
          </cell>
          <cell r="DC9" t="e">
            <v>#REF!</v>
          </cell>
          <cell r="DD9" t="e">
            <v>#REF!</v>
          </cell>
          <cell r="DE9" t="e">
            <v>#REF!</v>
          </cell>
          <cell r="DF9" t="e">
            <v>#REF!</v>
          </cell>
          <cell r="DG9" t="e">
            <v>#REF!</v>
          </cell>
          <cell r="DH9" t="e">
            <v>#REF!</v>
          </cell>
          <cell r="DI9" t="e">
            <v>#REF!</v>
          </cell>
          <cell r="DJ9" t="e">
            <v>#REF!</v>
          </cell>
          <cell r="DK9" t="e">
            <v>#REF!</v>
          </cell>
          <cell r="DL9" t="e">
            <v>#REF!</v>
          </cell>
          <cell r="DM9" t="e">
            <v>#REF!</v>
          </cell>
          <cell r="DN9" t="e">
            <v>#REF!</v>
          </cell>
          <cell r="DO9" t="e">
            <v>#REF!</v>
          </cell>
          <cell r="DP9" t="e">
            <v>#REF!</v>
          </cell>
          <cell r="DQ9" t="e">
            <v>#REF!</v>
          </cell>
          <cell r="DR9" t="e">
            <v>#REF!</v>
          </cell>
          <cell r="DS9" t="e">
            <v>#REF!</v>
          </cell>
          <cell r="DT9" t="e">
            <v>#REF!</v>
          </cell>
          <cell r="DU9" t="e">
            <v>#REF!</v>
          </cell>
          <cell r="DV9" t="e">
            <v>#REF!</v>
          </cell>
          <cell r="DW9" t="e">
            <v>#REF!</v>
          </cell>
          <cell r="DX9" t="e">
            <v>#REF!</v>
          </cell>
          <cell r="DY9" t="e">
            <v>#REF!</v>
          </cell>
          <cell r="DZ9" t="e">
            <v>#REF!</v>
          </cell>
          <cell r="EA9" t="e">
            <v>#REF!</v>
          </cell>
          <cell r="EB9" t="e">
            <v>#REF!</v>
          </cell>
          <cell r="EC9" t="e">
            <v>#REF!</v>
          </cell>
          <cell r="ED9" t="e">
            <v>#REF!</v>
          </cell>
          <cell r="EE9" t="e">
            <v>#REF!</v>
          </cell>
          <cell r="EF9" t="e">
            <v>#REF!</v>
          </cell>
          <cell r="EG9" t="e">
            <v>#REF!</v>
          </cell>
          <cell r="EH9" t="e">
            <v>#REF!</v>
          </cell>
          <cell r="EI9" t="e">
            <v>#REF!</v>
          </cell>
          <cell r="EJ9" t="e">
            <v>#REF!</v>
          </cell>
          <cell r="EK9" t="e">
            <v>#REF!</v>
          </cell>
          <cell r="EL9" t="e">
            <v>#REF!</v>
          </cell>
          <cell r="EM9" t="e">
            <v>#REF!</v>
          </cell>
          <cell r="EN9" t="e">
            <v>#REF!</v>
          </cell>
          <cell r="EO9" t="e">
            <v>#REF!</v>
          </cell>
          <cell r="EP9" t="e">
            <v>#REF!</v>
          </cell>
          <cell r="EQ9" t="e">
            <v>#REF!</v>
          </cell>
          <cell r="ER9" t="e">
            <v>#REF!</v>
          </cell>
          <cell r="ES9" t="e">
            <v>#REF!</v>
          </cell>
          <cell r="ET9" t="e">
            <v>#REF!</v>
          </cell>
          <cell r="EU9" t="e">
            <v>#REF!</v>
          </cell>
          <cell r="EV9" t="e">
            <v>#REF!</v>
          </cell>
          <cell r="EW9" t="e">
            <v>#REF!</v>
          </cell>
          <cell r="EX9" t="e">
            <v>#REF!</v>
          </cell>
          <cell r="EY9" t="e">
            <v>#REF!</v>
          </cell>
          <cell r="EZ9" t="e">
            <v>#REF!</v>
          </cell>
          <cell r="FA9" t="e">
            <v>#REF!</v>
          </cell>
          <cell r="FB9" t="e">
            <v>#REF!</v>
          </cell>
          <cell r="FC9" t="e">
            <v>#REF!</v>
          </cell>
          <cell r="FD9" t="e">
            <v>#REF!</v>
          </cell>
          <cell r="FE9" t="e">
            <v>#REF!</v>
          </cell>
          <cell r="FF9" t="e">
            <v>#REF!</v>
          </cell>
          <cell r="FG9" t="e">
            <v>#REF!</v>
          </cell>
          <cell r="FH9" t="e">
            <v>#REF!</v>
          </cell>
          <cell r="FI9" t="e">
            <v>#REF!</v>
          </cell>
          <cell r="FJ9" t="e">
            <v>#REF!</v>
          </cell>
          <cell r="FK9" t="e">
            <v>#REF!</v>
          </cell>
          <cell r="FL9" t="e">
            <v>#REF!</v>
          </cell>
          <cell r="FM9" t="e">
            <v>#REF!</v>
          </cell>
          <cell r="FN9" t="e">
            <v>#REF!</v>
          </cell>
          <cell r="FO9" t="e">
            <v>#REF!</v>
          </cell>
          <cell r="FP9" t="e">
            <v>#REF!</v>
          </cell>
          <cell r="FQ9" t="e">
            <v>#REF!</v>
          </cell>
          <cell r="FR9" t="e">
            <v>#REF!</v>
          </cell>
          <cell r="FS9" t="e">
            <v>#REF!</v>
          </cell>
          <cell r="FT9" t="e">
            <v>#REF!</v>
          </cell>
          <cell r="FU9" t="e">
            <v>#REF!</v>
          </cell>
          <cell r="FV9" t="e">
            <v>#REF!</v>
          </cell>
          <cell r="FW9" t="e">
            <v>#REF!</v>
          </cell>
          <cell r="FX9" t="e">
            <v>#REF!</v>
          </cell>
          <cell r="FY9" t="e">
            <v>#REF!</v>
          </cell>
          <cell r="FZ9" t="e">
            <v>#REF!</v>
          </cell>
          <cell r="GA9" t="e">
            <v>#REF!</v>
          </cell>
          <cell r="GB9" t="e">
            <v>#REF!</v>
          </cell>
          <cell r="GC9" t="e">
            <v>#REF!</v>
          </cell>
          <cell r="GD9" t="e">
            <v>#REF!</v>
          </cell>
          <cell r="GE9" t="e">
            <v>#REF!</v>
          </cell>
          <cell r="GF9" t="e">
            <v>#REF!</v>
          </cell>
          <cell r="GG9" t="e">
            <v>#REF!</v>
          </cell>
          <cell r="GH9" t="e">
            <v>#REF!</v>
          </cell>
          <cell r="GI9" t="e">
            <v>#REF!</v>
          </cell>
          <cell r="GJ9" t="e">
            <v>#REF!</v>
          </cell>
          <cell r="GK9" t="e">
            <v>#REF!</v>
          </cell>
          <cell r="GL9" t="e">
            <v>#REF!</v>
          </cell>
          <cell r="GM9" t="e">
            <v>#REF!</v>
          </cell>
          <cell r="GN9" t="e">
            <v>#REF!</v>
          </cell>
          <cell r="GO9" t="e">
            <v>#REF!</v>
          </cell>
          <cell r="GP9" t="e">
            <v>#REF!</v>
          </cell>
          <cell r="GQ9" t="e">
            <v>#REF!</v>
          </cell>
          <cell r="GR9" t="e">
            <v>#REF!</v>
          </cell>
          <cell r="GS9" t="e">
            <v>#REF!</v>
          </cell>
          <cell r="GT9" t="e">
            <v>#REF!</v>
          </cell>
          <cell r="GU9" t="e">
            <v>#REF!</v>
          </cell>
          <cell r="GV9" t="e">
            <v>#REF!</v>
          </cell>
          <cell r="GW9" t="e">
            <v>#REF!</v>
          </cell>
          <cell r="GX9" t="e">
            <v>#REF!</v>
          </cell>
          <cell r="GY9" t="e">
            <v>#REF!</v>
          </cell>
          <cell r="GZ9" t="e">
            <v>#REF!</v>
          </cell>
          <cell r="HA9" t="e">
            <v>#REF!</v>
          </cell>
          <cell r="HB9" t="e">
            <v>#REF!</v>
          </cell>
          <cell r="HC9" t="e">
            <v>#REF!</v>
          </cell>
          <cell r="HD9" t="e">
            <v>#REF!</v>
          </cell>
          <cell r="HE9" t="e">
            <v>#REF!</v>
          </cell>
          <cell r="HF9" t="e">
            <v>#REF!</v>
          </cell>
          <cell r="HG9" t="e">
            <v>#REF!</v>
          </cell>
          <cell r="HH9" t="e">
            <v>#REF!</v>
          </cell>
          <cell r="HI9" t="e">
            <v>#REF!</v>
          </cell>
          <cell r="HJ9" t="e">
            <v>#REF!</v>
          </cell>
          <cell r="HK9" t="e">
            <v>#REF!</v>
          </cell>
        </row>
        <row r="11">
          <cell r="D11">
            <v>1535.6979000000033</v>
          </cell>
          <cell r="E11">
            <v>1510.4778000000033</v>
          </cell>
          <cell r="F11">
            <v>1519.0705000000032</v>
          </cell>
          <cell r="G11">
            <v>1527.6632000000031</v>
          </cell>
          <cell r="H11">
            <v>1536.2559000000031</v>
          </cell>
          <cell r="I11">
            <v>1544.848600000003</v>
          </cell>
          <cell r="J11">
            <v>1553.4413000000029</v>
          </cell>
          <cell r="K11">
            <v>1562.0340000000028</v>
          </cell>
          <cell r="L11">
            <v>1570.6267000000028</v>
          </cell>
          <cell r="M11">
            <v>1579.2194000000027</v>
          </cell>
          <cell r="N11">
            <v>1587.8121000000026</v>
          </cell>
          <cell r="O11">
            <v>1596.4048000000025</v>
          </cell>
          <cell r="P11">
            <v>1604.9975000000024</v>
          </cell>
          <cell r="Q11">
            <v>1613.5902000000024</v>
          </cell>
          <cell r="R11">
            <v>1622.1829000000023</v>
          </cell>
          <cell r="S11">
            <v>1630.7756000000022</v>
          </cell>
          <cell r="T11">
            <v>1639.3683000000021</v>
          </cell>
          <cell r="U11">
            <v>1647.9610000000021</v>
          </cell>
          <cell r="V11">
            <v>1656.553700000002</v>
          </cell>
          <cell r="W11">
            <v>1665.1464000000019</v>
          </cell>
          <cell r="X11">
            <v>1673.7391000000018</v>
          </cell>
          <cell r="Y11">
            <v>1682.3318000000017</v>
          </cell>
          <cell r="Z11">
            <v>1690.9245000000017</v>
          </cell>
          <cell r="AA11">
            <v>1699.5172000000016</v>
          </cell>
          <cell r="AB11">
            <v>1708.1099000000015</v>
          </cell>
          <cell r="AC11">
            <v>1716.7026000000014</v>
          </cell>
          <cell r="AD11">
            <v>1725.2953000000014</v>
          </cell>
          <cell r="AE11">
            <v>1733.8880000000013</v>
          </cell>
          <cell r="AF11">
            <v>1742.4807000000012</v>
          </cell>
          <cell r="AG11">
            <v>804.31500000000005</v>
          </cell>
          <cell r="AH11">
            <v>804.31500000000005</v>
          </cell>
          <cell r="AI11">
            <v>858.13179493087569</v>
          </cell>
          <cell r="AJ11">
            <v>911.94858986175132</v>
          </cell>
          <cell r="AK11">
            <v>965.76538479262695</v>
          </cell>
          <cell r="AL11">
            <v>1019.5821797235026</v>
          </cell>
          <cell r="AM11">
            <v>1073.3989746543782</v>
          </cell>
          <cell r="AN11">
            <v>1127.2157695852538</v>
          </cell>
          <cell r="AO11">
            <v>1181.0325645161295</v>
          </cell>
          <cell r="AP11">
            <v>1234.8493594470051</v>
          </cell>
          <cell r="AQ11">
            <v>1288.6661543778807</v>
          </cell>
          <cell r="AR11">
            <v>1342.4829493087564</v>
          </cell>
          <cell r="AS11">
            <v>1396.299744239632</v>
          </cell>
          <cell r="AT11">
            <v>1450.1165391705076</v>
          </cell>
          <cell r="AU11">
            <v>1503.9333341013833</v>
          </cell>
          <cell r="AV11">
            <v>1557.7501290322589</v>
          </cell>
          <cell r="AW11">
            <v>1611.5669239631345</v>
          </cell>
          <cell r="AX11">
            <v>1665.3837188940101</v>
          </cell>
          <cell r="AY11">
            <v>1719.2005138248858</v>
          </cell>
          <cell r="AZ11">
            <v>1773.0173087557614</v>
          </cell>
          <cell r="BA11">
            <v>1826.834103686637</v>
          </cell>
          <cell r="BB11">
            <v>1880.6508986175127</v>
          </cell>
          <cell r="BC11">
            <v>1934.4676935483883</v>
          </cell>
          <cell r="BD11">
            <v>1988.2844884792639</v>
          </cell>
          <cell r="BE11">
            <v>2042.1012834101396</v>
          </cell>
          <cell r="BF11">
            <v>2095.9180783410152</v>
          </cell>
          <cell r="BG11">
            <v>2149.734873271891</v>
          </cell>
          <cell r="BH11">
            <v>2203.5516682027669</v>
          </cell>
          <cell r="BI11">
            <v>2257.3684631336428</v>
          </cell>
          <cell r="BJ11">
            <v>2311.1852580645186</v>
          </cell>
          <cell r="BK11">
            <v>2365.0020529953945</v>
          </cell>
          <cell r="BL11">
            <v>2418.8188479262703</v>
          </cell>
          <cell r="BM11">
            <v>2472.6356428571453</v>
          </cell>
          <cell r="BN11">
            <v>2472.6356428571453</v>
          </cell>
          <cell r="BO11">
            <v>2526.4524377880211</v>
          </cell>
          <cell r="BP11">
            <v>2580.269232718897</v>
          </cell>
          <cell r="BQ11">
            <v>2634.0860276497729</v>
          </cell>
          <cell r="BR11">
            <v>2687.9028225806487</v>
          </cell>
          <cell r="BS11">
            <v>2741.7196175115246</v>
          </cell>
          <cell r="BT11">
            <v>2795.5364124424004</v>
          </cell>
          <cell r="BU11">
            <v>2849.3532073732763</v>
          </cell>
          <cell r="BV11">
            <v>2903.1700023041521</v>
          </cell>
          <cell r="BW11">
            <v>2956.986797235028</v>
          </cell>
          <cell r="BX11">
            <v>3010.8035921659039</v>
          </cell>
          <cell r="BY11">
            <v>3064.6203870967797</v>
          </cell>
          <cell r="BZ11">
            <v>3118.4371820276556</v>
          </cell>
          <cell r="CA11">
            <v>3172.2539769585314</v>
          </cell>
          <cell r="CB11">
            <v>3226.0707718894073</v>
          </cell>
          <cell r="CC11">
            <v>3279.8875668202832</v>
          </cell>
          <cell r="CD11">
            <v>3333.704361751159</v>
          </cell>
          <cell r="CE11">
            <v>3387.5211566820349</v>
          </cell>
          <cell r="CF11">
            <v>3441.3379516129107</v>
          </cell>
          <cell r="CG11">
            <v>3495.1547465437866</v>
          </cell>
          <cell r="CH11">
            <v>3548.9715414746624</v>
          </cell>
          <cell r="CI11">
            <v>3602.7883364055383</v>
          </cell>
          <cell r="CJ11">
            <v>3656.6051313364142</v>
          </cell>
          <cell r="CK11">
            <v>3710.42192626729</v>
          </cell>
          <cell r="CL11">
            <v>3764.2387211981659</v>
          </cell>
          <cell r="CM11">
            <v>3818.0555161290417</v>
          </cell>
          <cell r="CN11">
            <v>3871.8723110599176</v>
          </cell>
          <cell r="CO11">
            <v>3925.6891059907935</v>
          </cell>
          <cell r="CP11">
            <v>3979.5059009216693</v>
          </cell>
          <cell r="CQ11">
            <v>4033.3226958525452</v>
          </cell>
          <cell r="CR11">
            <v>4087.139490783421</v>
          </cell>
          <cell r="CS11">
            <v>4140.9562857142964</v>
          </cell>
          <cell r="CT11">
            <v>4194.7730806451718</v>
          </cell>
          <cell r="CU11">
            <v>4248.5898755760472</v>
          </cell>
          <cell r="CV11">
            <v>4302.4066705069226</v>
          </cell>
          <cell r="CW11">
            <v>4356.223465437798</v>
          </cell>
          <cell r="CX11">
            <v>4410.0402603686734</v>
          </cell>
          <cell r="CY11">
            <v>4463.8570552995488</v>
          </cell>
          <cell r="CZ11">
            <v>4517.6738502304243</v>
          </cell>
          <cell r="DA11">
            <v>4571.4906451612997</v>
          </cell>
          <cell r="DB11">
            <v>4625.3074400921751</v>
          </cell>
          <cell r="DC11">
            <v>4679.1242350230505</v>
          </cell>
          <cell r="DD11">
            <v>4732.9410299539259</v>
          </cell>
          <cell r="DE11">
            <v>4786.7578248848013</v>
          </cell>
          <cell r="DF11">
            <v>4840.5746198156767</v>
          </cell>
          <cell r="DG11">
            <v>4894.3914147465521</v>
          </cell>
          <cell r="DH11">
            <v>4948.2082096774275</v>
          </cell>
          <cell r="DI11">
            <v>5002.0250046083029</v>
          </cell>
          <cell r="DJ11">
            <v>5055.8417995391783</v>
          </cell>
          <cell r="DK11">
            <v>5109.6585944700537</v>
          </cell>
          <cell r="DL11">
            <v>5163.4753894009291</v>
          </cell>
          <cell r="DM11">
            <v>5217.2921843318045</v>
          </cell>
          <cell r="DN11">
            <v>5271.1089792626799</v>
          </cell>
          <cell r="DO11">
            <v>5324.9257741935553</v>
          </cell>
          <cell r="DP11">
            <v>5378.7425691244307</v>
          </cell>
          <cell r="DQ11">
            <v>5432.5593640553061</v>
          </cell>
          <cell r="DR11">
            <v>5486.3761589861815</v>
          </cell>
          <cell r="DS11">
            <v>5540.1929539170569</v>
          </cell>
          <cell r="DT11">
            <v>5594.0097488479323</v>
          </cell>
          <cell r="DU11">
            <v>5647.8265437788077</v>
          </cell>
          <cell r="DV11">
            <v>5701.6433387096831</v>
          </cell>
          <cell r="DW11">
            <v>5755.4601336405585</v>
          </cell>
          <cell r="DX11">
            <v>5694.8982666567617</v>
          </cell>
          <cell r="DY11">
            <v>5634.3363996729649</v>
          </cell>
          <cell r="DZ11">
            <v>5573.7745326891682</v>
          </cell>
          <cell r="EA11">
            <v>5513.2126657053714</v>
          </cell>
          <cell r="EB11">
            <v>5452.6507987215746</v>
          </cell>
          <cell r="EC11">
            <v>5392.0889317377778</v>
          </cell>
          <cell r="ED11">
            <v>5331.527064753981</v>
          </cell>
          <cell r="EE11">
            <v>5270.9651977701842</v>
          </cell>
          <cell r="EF11">
            <v>5210.4033307863874</v>
          </cell>
          <cell r="EG11">
            <v>5149.8414638025906</v>
          </cell>
          <cell r="EH11">
            <v>5089.2795968187938</v>
          </cell>
          <cell r="EI11">
            <v>5028.717729834997</v>
          </cell>
          <cell r="EJ11">
            <v>4968.1558628512003</v>
          </cell>
          <cell r="EK11">
            <v>4907.5939958674035</v>
          </cell>
          <cell r="EL11">
            <v>4847.0321288836067</v>
          </cell>
          <cell r="EM11">
            <v>4786.4702618998099</v>
          </cell>
          <cell r="EN11">
            <v>4725.9083949160131</v>
          </cell>
          <cell r="EO11">
            <v>4665.3465279322163</v>
          </cell>
          <cell r="EP11">
            <v>4604.7846609484195</v>
          </cell>
          <cell r="EQ11">
            <v>4544.2227939646227</v>
          </cell>
          <cell r="ER11">
            <v>4483.6609269808259</v>
          </cell>
          <cell r="ES11">
            <v>4423.0990599970291</v>
          </cell>
          <cell r="ET11">
            <v>4362.5371930132324</v>
          </cell>
          <cell r="EU11">
            <v>4301.9753260294356</v>
          </cell>
          <cell r="EV11">
            <v>4241.4134590456388</v>
          </cell>
          <cell r="EW11">
            <v>4180.851592061842</v>
          </cell>
          <cell r="EX11">
            <v>4120.2897250780452</v>
          </cell>
          <cell r="EY11">
            <v>4059.7278580942484</v>
          </cell>
          <cell r="EZ11">
            <v>3999.1659911104516</v>
          </cell>
          <cell r="FA11">
            <v>3938.6041241266548</v>
          </cell>
          <cell r="FB11">
            <v>3878.0422571428576</v>
          </cell>
          <cell r="FC11">
            <v>3817.4803901590608</v>
          </cell>
          <cell r="FD11">
            <v>3756.918523175264</v>
          </cell>
          <cell r="FE11">
            <v>3696.3566561914672</v>
          </cell>
          <cell r="FF11">
            <v>3635.7947892076704</v>
          </cell>
          <cell r="FG11">
            <v>3575.2329222238736</v>
          </cell>
          <cell r="FH11">
            <v>3514.6710552400768</v>
          </cell>
          <cell r="FI11">
            <v>3454.10918825628</v>
          </cell>
          <cell r="FJ11">
            <v>3393.5473212724833</v>
          </cell>
          <cell r="FK11">
            <v>3332.9854542886865</v>
          </cell>
          <cell r="FL11">
            <v>3272.4235873048897</v>
          </cell>
          <cell r="FM11">
            <v>3211.8617203210929</v>
          </cell>
          <cell r="FN11">
            <v>3151.2998533372961</v>
          </cell>
          <cell r="FO11">
            <v>3090.7379863534993</v>
          </cell>
          <cell r="FP11">
            <v>3030.1761193697025</v>
          </cell>
          <cell r="FQ11">
            <v>2969.6142523859057</v>
          </cell>
          <cell r="FR11">
            <v>2909.0523854021089</v>
          </cell>
          <cell r="FS11">
            <v>2848.4905184183121</v>
          </cell>
          <cell r="FT11">
            <v>2787.9286514345154</v>
          </cell>
          <cell r="FU11">
            <v>2727.3667844507186</v>
          </cell>
          <cell r="FV11">
            <v>2666.8049174669218</v>
          </cell>
          <cell r="FW11">
            <v>2606.243050483125</v>
          </cell>
          <cell r="FX11">
            <v>2545.6811834993282</v>
          </cell>
          <cell r="FY11">
            <v>2485.1193165155314</v>
          </cell>
          <cell r="FZ11">
            <v>2424.5574495317346</v>
          </cell>
          <cell r="GA11">
            <v>2363.9955825479378</v>
          </cell>
          <cell r="GB11">
            <v>2303.433715564141</v>
          </cell>
          <cell r="GC11">
            <v>2242.8718485803442</v>
          </cell>
          <cell r="GD11">
            <v>2182.3099815965475</v>
          </cell>
          <cell r="GE11">
            <v>2121.7481146127507</v>
          </cell>
          <cell r="GF11">
            <v>4346.5111285714283</v>
          </cell>
          <cell r="GG11">
            <v>4285.9492615876316</v>
          </cell>
          <cell r="GH11">
            <v>4225.3873946038348</v>
          </cell>
          <cell r="GI11">
            <v>4164.825527620038</v>
          </cell>
          <cell r="GJ11">
            <v>4104.2636606362412</v>
          </cell>
          <cell r="GK11">
            <v>4043.7017936524444</v>
          </cell>
          <cell r="GL11">
            <v>3983.1399266686476</v>
          </cell>
          <cell r="GM11">
            <v>3922.5780596848508</v>
          </cell>
          <cell r="GN11">
            <v>3862.016192701054</v>
          </cell>
          <cell r="GO11">
            <v>3801.4543257172572</v>
          </cell>
          <cell r="GP11">
            <v>3740.8924587334604</v>
          </cell>
          <cell r="GQ11">
            <v>3680.3305917496637</v>
          </cell>
          <cell r="GR11">
            <v>3619.7687247658669</v>
          </cell>
          <cell r="GS11">
            <v>3559.2068577820701</v>
          </cell>
          <cell r="GT11">
            <v>3498.6449907982733</v>
          </cell>
          <cell r="GU11">
            <v>3438.0831238144765</v>
          </cell>
          <cell r="GV11">
            <v>3377.5212568306797</v>
          </cell>
          <cell r="GW11">
            <v>3316.9593898468829</v>
          </cell>
          <cell r="GX11">
            <v>3256.3975228630861</v>
          </cell>
          <cell r="GY11">
            <v>3195.8356558792893</v>
          </cell>
          <cell r="GZ11">
            <v>3135.2737888954925</v>
          </cell>
          <cell r="HA11">
            <v>3074.7119219116958</v>
          </cell>
          <cell r="HB11">
            <v>3014.150054927899</v>
          </cell>
          <cell r="HC11">
            <v>2953.5881879441022</v>
          </cell>
          <cell r="HD11">
            <v>2893.0263209603054</v>
          </cell>
          <cell r="HE11">
            <v>2832.4644539765086</v>
          </cell>
          <cell r="HF11">
            <v>2771.9025869927118</v>
          </cell>
          <cell r="HG11">
            <v>2711.340720008915</v>
          </cell>
          <cell r="HH11">
            <v>2650.7788530251182</v>
          </cell>
          <cell r="HI11">
            <v>2590.2169860413214</v>
          </cell>
          <cell r="HJ11">
            <v>2529.6551190575246</v>
          </cell>
          <cell r="HK11">
            <v>4814.9799999999996</v>
          </cell>
        </row>
        <row r="14">
          <cell r="D14" t="e">
            <v>#REF!</v>
          </cell>
          <cell r="E14" t="e">
            <v>#REF!</v>
          </cell>
          <cell r="F14" t="e">
            <v>#REF!</v>
          </cell>
          <cell r="G14" t="e">
            <v>#REF!</v>
          </cell>
          <cell r="H14" t="e">
            <v>#REF!</v>
          </cell>
          <cell r="I14" t="e">
            <v>#REF!</v>
          </cell>
          <cell r="J14" t="e">
            <v>#REF!</v>
          </cell>
          <cell r="K14" t="e">
            <v>#REF!</v>
          </cell>
          <cell r="L14" t="e">
            <v>#REF!</v>
          </cell>
          <cell r="M14" t="e">
            <v>#REF!</v>
          </cell>
          <cell r="N14" t="e">
            <v>#REF!</v>
          </cell>
          <cell r="O14" t="e">
            <v>#REF!</v>
          </cell>
          <cell r="P14" t="e">
            <v>#REF!</v>
          </cell>
          <cell r="Q14" t="e">
            <v>#REF!</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cell r="AQ14" t="e">
            <v>#REF!</v>
          </cell>
          <cell r="AR14" t="e">
            <v>#REF!</v>
          </cell>
          <cell r="AS14" t="e">
            <v>#REF!</v>
          </cell>
          <cell r="AT14" t="e">
            <v>#REF!</v>
          </cell>
          <cell r="AU14" t="e">
            <v>#REF!</v>
          </cell>
          <cell r="AV14" t="e">
            <v>#REF!</v>
          </cell>
          <cell r="AW14" t="e">
            <v>#REF!</v>
          </cell>
          <cell r="AX14" t="e">
            <v>#REF!</v>
          </cell>
          <cell r="AY14" t="e">
            <v>#REF!</v>
          </cell>
          <cell r="AZ14" t="e">
            <v>#REF!</v>
          </cell>
          <cell r="BA14" t="e">
            <v>#REF!</v>
          </cell>
          <cell r="BB14" t="e">
            <v>#REF!</v>
          </cell>
          <cell r="BC14" t="e">
            <v>#REF!</v>
          </cell>
          <cell r="BD14" t="e">
            <v>#REF!</v>
          </cell>
          <cell r="BE14" t="e">
            <v>#REF!</v>
          </cell>
          <cell r="BF14" t="e">
            <v>#REF!</v>
          </cell>
          <cell r="BG14" t="e">
            <v>#REF!</v>
          </cell>
          <cell r="BH14" t="e">
            <v>#REF!</v>
          </cell>
          <cell r="BI14" t="e">
            <v>#REF!</v>
          </cell>
          <cell r="BJ14" t="e">
            <v>#REF!</v>
          </cell>
          <cell r="BK14" t="e">
            <v>#REF!</v>
          </cell>
          <cell r="BL14" t="e">
            <v>#REF!</v>
          </cell>
          <cell r="BM14" t="e">
            <v>#REF!</v>
          </cell>
          <cell r="BN14" t="e">
            <v>#REF!</v>
          </cell>
          <cell r="BO14" t="e">
            <v>#REF!</v>
          </cell>
          <cell r="BP14" t="e">
            <v>#REF!</v>
          </cell>
          <cell r="BQ14" t="e">
            <v>#REF!</v>
          </cell>
          <cell r="BR14" t="e">
            <v>#REF!</v>
          </cell>
          <cell r="BS14" t="e">
            <v>#REF!</v>
          </cell>
          <cell r="BT14" t="e">
            <v>#REF!</v>
          </cell>
          <cell r="BU14" t="e">
            <v>#REF!</v>
          </cell>
          <cell r="BV14" t="e">
            <v>#REF!</v>
          </cell>
          <cell r="BW14" t="e">
            <v>#REF!</v>
          </cell>
          <cell r="BX14" t="e">
            <v>#REF!</v>
          </cell>
          <cell r="BY14" t="e">
            <v>#REF!</v>
          </cell>
          <cell r="BZ14" t="e">
            <v>#REF!</v>
          </cell>
          <cell r="CA14" t="e">
            <v>#REF!</v>
          </cell>
          <cell r="CB14" t="e">
            <v>#REF!</v>
          </cell>
          <cell r="CC14" t="e">
            <v>#REF!</v>
          </cell>
          <cell r="CD14" t="e">
            <v>#REF!</v>
          </cell>
          <cell r="CE14" t="e">
            <v>#REF!</v>
          </cell>
          <cell r="CF14" t="e">
            <v>#REF!</v>
          </cell>
          <cell r="CG14" t="e">
            <v>#REF!</v>
          </cell>
          <cell r="CH14" t="e">
            <v>#REF!</v>
          </cell>
          <cell r="CI14" t="e">
            <v>#REF!</v>
          </cell>
          <cell r="CJ14" t="e">
            <v>#REF!</v>
          </cell>
          <cell r="CK14" t="e">
            <v>#REF!</v>
          </cell>
          <cell r="CL14" t="e">
            <v>#REF!</v>
          </cell>
          <cell r="CM14" t="e">
            <v>#REF!</v>
          </cell>
          <cell r="CN14" t="e">
            <v>#REF!</v>
          </cell>
          <cell r="CO14" t="e">
            <v>#REF!</v>
          </cell>
          <cell r="CP14" t="e">
            <v>#REF!</v>
          </cell>
          <cell r="CQ14" t="e">
            <v>#REF!</v>
          </cell>
          <cell r="CR14" t="e">
            <v>#REF!</v>
          </cell>
          <cell r="CS14" t="e">
            <v>#REF!</v>
          </cell>
          <cell r="CT14" t="e">
            <v>#REF!</v>
          </cell>
          <cell r="CU14" t="e">
            <v>#REF!</v>
          </cell>
          <cell r="CV14" t="e">
            <v>#REF!</v>
          </cell>
          <cell r="CW14" t="e">
            <v>#REF!</v>
          </cell>
          <cell r="CX14" t="e">
            <v>#REF!</v>
          </cell>
          <cell r="CY14" t="e">
            <v>#REF!</v>
          </cell>
          <cell r="CZ14" t="e">
            <v>#REF!</v>
          </cell>
          <cell r="DA14" t="e">
            <v>#REF!</v>
          </cell>
          <cell r="DB14" t="e">
            <v>#REF!</v>
          </cell>
          <cell r="DC14" t="e">
            <v>#REF!</v>
          </cell>
          <cell r="DD14" t="e">
            <v>#REF!</v>
          </cell>
          <cell r="DE14" t="e">
            <v>#REF!</v>
          </cell>
          <cell r="DF14" t="e">
            <v>#REF!</v>
          </cell>
          <cell r="DG14" t="e">
            <v>#REF!</v>
          </cell>
          <cell r="DH14" t="e">
            <v>#REF!</v>
          </cell>
          <cell r="DI14" t="e">
            <v>#REF!</v>
          </cell>
          <cell r="DJ14" t="e">
            <v>#REF!</v>
          </cell>
          <cell r="DK14" t="e">
            <v>#REF!</v>
          </cell>
          <cell r="DL14" t="e">
            <v>#REF!</v>
          </cell>
          <cell r="DM14" t="e">
            <v>#REF!</v>
          </cell>
          <cell r="DN14" t="e">
            <v>#REF!</v>
          </cell>
          <cell r="DO14" t="e">
            <v>#REF!</v>
          </cell>
          <cell r="DP14" t="e">
            <v>#REF!</v>
          </cell>
          <cell r="DQ14" t="e">
            <v>#REF!</v>
          </cell>
          <cell r="DR14" t="e">
            <v>#REF!</v>
          </cell>
          <cell r="DS14" t="e">
            <v>#REF!</v>
          </cell>
          <cell r="DT14" t="e">
            <v>#REF!</v>
          </cell>
          <cell r="DU14" t="e">
            <v>#REF!</v>
          </cell>
          <cell r="DV14" t="e">
            <v>#REF!</v>
          </cell>
          <cell r="DW14" t="e">
            <v>#REF!</v>
          </cell>
          <cell r="DX14" t="e">
            <v>#REF!</v>
          </cell>
          <cell r="DY14" t="e">
            <v>#REF!</v>
          </cell>
          <cell r="DZ14" t="e">
            <v>#REF!</v>
          </cell>
          <cell r="EA14" t="e">
            <v>#REF!</v>
          </cell>
          <cell r="EB14" t="e">
            <v>#REF!</v>
          </cell>
          <cell r="EC14" t="e">
            <v>#REF!</v>
          </cell>
          <cell r="ED14" t="e">
            <v>#REF!</v>
          </cell>
          <cell r="EE14" t="e">
            <v>#REF!</v>
          </cell>
          <cell r="EF14" t="e">
            <v>#REF!</v>
          </cell>
          <cell r="EG14" t="e">
            <v>#REF!</v>
          </cell>
          <cell r="EH14" t="e">
            <v>#REF!</v>
          </cell>
          <cell r="EI14" t="e">
            <v>#REF!</v>
          </cell>
          <cell r="EJ14" t="e">
            <v>#REF!</v>
          </cell>
          <cell r="EK14" t="e">
            <v>#REF!</v>
          </cell>
          <cell r="EL14" t="e">
            <v>#REF!</v>
          </cell>
          <cell r="EM14" t="e">
            <v>#REF!</v>
          </cell>
          <cell r="EN14" t="e">
            <v>#REF!</v>
          </cell>
          <cell r="EO14" t="e">
            <v>#REF!</v>
          </cell>
          <cell r="EP14" t="e">
            <v>#REF!</v>
          </cell>
          <cell r="EQ14" t="e">
            <v>#REF!</v>
          </cell>
          <cell r="ER14" t="e">
            <v>#REF!</v>
          </cell>
          <cell r="ES14" t="e">
            <v>#REF!</v>
          </cell>
          <cell r="ET14" t="e">
            <v>#REF!</v>
          </cell>
          <cell r="EU14" t="e">
            <v>#REF!</v>
          </cell>
          <cell r="EV14" t="e">
            <v>#REF!</v>
          </cell>
          <cell r="EW14" t="e">
            <v>#REF!</v>
          </cell>
          <cell r="EX14" t="e">
            <v>#REF!</v>
          </cell>
          <cell r="EY14" t="e">
            <v>#REF!</v>
          </cell>
          <cell r="EZ14" t="e">
            <v>#REF!</v>
          </cell>
          <cell r="FA14" t="e">
            <v>#REF!</v>
          </cell>
          <cell r="FB14" t="e">
            <v>#REF!</v>
          </cell>
          <cell r="FC14" t="e">
            <v>#REF!</v>
          </cell>
          <cell r="FD14" t="e">
            <v>#REF!</v>
          </cell>
          <cell r="FE14" t="e">
            <v>#REF!</v>
          </cell>
          <cell r="FF14" t="e">
            <v>#REF!</v>
          </cell>
          <cell r="FG14" t="e">
            <v>#REF!</v>
          </cell>
          <cell r="FH14" t="e">
            <v>#REF!</v>
          </cell>
          <cell r="FI14" t="e">
            <v>#REF!</v>
          </cell>
          <cell r="FJ14" t="e">
            <v>#REF!</v>
          </cell>
          <cell r="FK14" t="e">
            <v>#REF!</v>
          </cell>
          <cell r="FL14" t="e">
            <v>#REF!</v>
          </cell>
          <cell r="FM14" t="e">
            <v>#REF!</v>
          </cell>
          <cell r="FN14" t="e">
            <v>#REF!</v>
          </cell>
          <cell r="FO14" t="e">
            <v>#REF!</v>
          </cell>
          <cell r="FP14" t="e">
            <v>#REF!</v>
          </cell>
          <cell r="FQ14" t="e">
            <v>#REF!</v>
          </cell>
          <cell r="FR14" t="e">
            <v>#REF!</v>
          </cell>
          <cell r="FS14" t="e">
            <v>#REF!</v>
          </cell>
          <cell r="FT14" t="e">
            <v>#REF!</v>
          </cell>
          <cell r="FU14" t="e">
            <v>#REF!</v>
          </cell>
          <cell r="FV14" t="e">
            <v>#REF!</v>
          </cell>
          <cell r="FW14" t="e">
            <v>#REF!</v>
          </cell>
          <cell r="FX14" t="e">
            <v>#REF!</v>
          </cell>
          <cell r="FY14" t="e">
            <v>#REF!</v>
          </cell>
          <cell r="FZ14" t="e">
            <v>#REF!</v>
          </cell>
          <cell r="GA14" t="e">
            <v>#REF!</v>
          </cell>
          <cell r="GB14" t="e">
            <v>#REF!</v>
          </cell>
          <cell r="GC14" t="e">
            <v>#REF!</v>
          </cell>
          <cell r="GD14" t="e">
            <v>#REF!</v>
          </cell>
          <cell r="GE14" t="e">
            <v>#REF!</v>
          </cell>
          <cell r="GF14" t="e">
            <v>#REF!</v>
          </cell>
          <cell r="GG14" t="e">
            <v>#REF!</v>
          </cell>
          <cell r="GH14" t="e">
            <v>#REF!</v>
          </cell>
          <cell r="GI14" t="e">
            <v>#REF!</v>
          </cell>
          <cell r="GJ14" t="e">
            <v>#REF!</v>
          </cell>
          <cell r="GK14" t="e">
            <v>#REF!</v>
          </cell>
          <cell r="GL14" t="e">
            <v>#REF!</v>
          </cell>
          <cell r="GM14" t="e">
            <v>#REF!</v>
          </cell>
          <cell r="GN14" t="e">
            <v>#REF!</v>
          </cell>
          <cell r="GO14" t="e">
            <v>#REF!</v>
          </cell>
          <cell r="GP14" t="e">
            <v>#REF!</v>
          </cell>
          <cell r="GQ14" t="e">
            <v>#REF!</v>
          </cell>
          <cell r="GR14" t="e">
            <v>#REF!</v>
          </cell>
          <cell r="GS14" t="e">
            <v>#REF!</v>
          </cell>
          <cell r="GT14" t="e">
            <v>#REF!</v>
          </cell>
          <cell r="GU14" t="e">
            <v>#REF!</v>
          </cell>
          <cell r="GV14" t="e">
            <v>#REF!</v>
          </cell>
          <cell r="GW14" t="e">
            <v>#REF!</v>
          </cell>
          <cell r="GX14" t="e">
            <v>#REF!</v>
          </cell>
          <cell r="GY14" t="e">
            <v>#REF!</v>
          </cell>
          <cell r="GZ14" t="e">
            <v>#REF!</v>
          </cell>
          <cell r="HA14" t="e">
            <v>#REF!</v>
          </cell>
          <cell r="HB14" t="e">
            <v>#REF!</v>
          </cell>
          <cell r="HC14" t="e">
            <v>#REF!</v>
          </cell>
          <cell r="HD14" t="e">
            <v>#REF!</v>
          </cell>
          <cell r="HE14" t="e">
            <v>#REF!</v>
          </cell>
          <cell r="HF14" t="e">
            <v>#REF!</v>
          </cell>
          <cell r="HG14" t="e">
            <v>#REF!</v>
          </cell>
          <cell r="HH14" t="e">
            <v>#REF!</v>
          </cell>
          <cell r="HI14" t="e">
            <v>#REF!</v>
          </cell>
          <cell r="HJ14" t="e">
            <v>#REF!</v>
          </cell>
          <cell r="HK14" t="e">
            <v>#REF!</v>
          </cell>
        </row>
        <row r="16">
          <cell r="D16" t="e">
            <v>#REF!</v>
          </cell>
          <cell r="E16" t="e">
            <v>#REF!</v>
          </cell>
          <cell r="F16" t="e">
            <v>#REF!</v>
          </cell>
          <cell r="G16" t="e">
            <v>#REF!</v>
          </cell>
          <cell r="H16" t="e">
            <v>#REF!</v>
          </cell>
          <cell r="I16" t="e">
            <v>#REF!</v>
          </cell>
          <cell r="J16" t="e">
            <v>#REF!</v>
          </cell>
          <cell r="K16" t="e">
            <v>#REF!</v>
          </cell>
          <cell r="L16" t="e">
            <v>#REF!</v>
          </cell>
          <cell r="M16" t="e">
            <v>#REF!</v>
          </cell>
          <cell r="N16" t="e">
            <v>#REF!</v>
          </cell>
          <cell r="O16" t="e">
            <v>#REF!</v>
          </cell>
          <cell r="P16" t="e">
            <v>#REF!</v>
          </cell>
          <cell r="Q16" t="e">
            <v>#REF!</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cell r="AQ16" t="e">
            <v>#REF!</v>
          </cell>
          <cell r="AR16" t="e">
            <v>#REF!</v>
          </cell>
          <cell r="AS16" t="e">
            <v>#REF!</v>
          </cell>
          <cell r="AT16" t="e">
            <v>#REF!</v>
          </cell>
          <cell r="AU16" t="e">
            <v>#REF!</v>
          </cell>
          <cell r="AV16" t="e">
            <v>#REF!</v>
          </cell>
          <cell r="AW16" t="e">
            <v>#REF!</v>
          </cell>
          <cell r="AX16" t="e">
            <v>#REF!</v>
          </cell>
          <cell r="AY16" t="e">
            <v>#REF!</v>
          </cell>
          <cell r="AZ16" t="e">
            <v>#REF!</v>
          </cell>
          <cell r="BA16" t="e">
            <v>#REF!</v>
          </cell>
          <cell r="BB16" t="e">
            <v>#REF!</v>
          </cell>
          <cell r="BC16" t="e">
            <v>#REF!</v>
          </cell>
          <cell r="BD16" t="e">
            <v>#REF!</v>
          </cell>
          <cell r="BE16" t="e">
            <v>#REF!</v>
          </cell>
          <cell r="BF16" t="e">
            <v>#REF!</v>
          </cell>
          <cell r="BG16" t="e">
            <v>#REF!</v>
          </cell>
          <cell r="BH16" t="e">
            <v>#REF!</v>
          </cell>
          <cell r="BI16" t="e">
            <v>#REF!</v>
          </cell>
          <cell r="BJ16" t="e">
            <v>#REF!</v>
          </cell>
          <cell r="BK16" t="e">
            <v>#REF!</v>
          </cell>
          <cell r="BL16" t="e">
            <v>#REF!</v>
          </cell>
          <cell r="BM16" t="e">
            <v>#REF!</v>
          </cell>
          <cell r="BN16" t="e">
            <v>#REF!</v>
          </cell>
          <cell r="BO16" t="e">
            <v>#REF!</v>
          </cell>
          <cell r="BP16" t="e">
            <v>#REF!</v>
          </cell>
          <cell r="BQ16" t="e">
            <v>#REF!</v>
          </cell>
          <cell r="BR16" t="e">
            <v>#REF!</v>
          </cell>
          <cell r="BS16" t="e">
            <v>#REF!</v>
          </cell>
          <cell r="BT16" t="e">
            <v>#REF!</v>
          </cell>
          <cell r="BU16" t="e">
            <v>#REF!</v>
          </cell>
          <cell r="BV16" t="e">
            <v>#REF!</v>
          </cell>
          <cell r="BW16" t="e">
            <v>#REF!</v>
          </cell>
          <cell r="BX16" t="e">
            <v>#REF!</v>
          </cell>
          <cell r="BY16" t="e">
            <v>#REF!</v>
          </cell>
          <cell r="BZ16" t="e">
            <v>#REF!</v>
          </cell>
          <cell r="CA16" t="e">
            <v>#REF!</v>
          </cell>
          <cell r="CB16" t="e">
            <v>#REF!</v>
          </cell>
          <cell r="CC16" t="e">
            <v>#REF!</v>
          </cell>
          <cell r="CD16" t="e">
            <v>#REF!</v>
          </cell>
          <cell r="CE16" t="e">
            <v>#REF!</v>
          </cell>
          <cell r="CF16" t="e">
            <v>#REF!</v>
          </cell>
          <cell r="CG16" t="e">
            <v>#REF!</v>
          </cell>
          <cell r="CH16" t="e">
            <v>#REF!</v>
          </cell>
          <cell r="CI16" t="e">
            <v>#REF!</v>
          </cell>
          <cell r="CJ16" t="e">
            <v>#REF!</v>
          </cell>
          <cell r="CK16" t="e">
            <v>#REF!</v>
          </cell>
          <cell r="CL16" t="e">
            <v>#REF!</v>
          </cell>
          <cell r="CM16" t="e">
            <v>#REF!</v>
          </cell>
          <cell r="CN16" t="e">
            <v>#REF!</v>
          </cell>
          <cell r="CO16" t="e">
            <v>#REF!</v>
          </cell>
          <cell r="CP16" t="e">
            <v>#REF!</v>
          </cell>
          <cell r="CQ16" t="e">
            <v>#REF!</v>
          </cell>
          <cell r="CR16" t="e">
            <v>#REF!</v>
          </cell>
          <cell r="CS16" t="e">
            <v>#REF!</v>
          </cell>
          <cell r="CT16" t="e">
            <v>#REF!</v>
          </cell>
          <cell r="CU16" t="e">
            <v>#REF!</v>
          </cell>
          <cell r="CV16" t="e">
            <v>#REF!</v>
          </cell>
          <cell r="CW16" t="e">
            <v>#REF!</v>
          </cell>
          <cell r="CX16" t="e">
            <v>#REF!</v>
          </cell>
          <cell r="CY16" t="e">
            <v>#REF!</v>
          </cell>
          <cell r="CZ16" t="e">
            <v>#REF!</v>
          </cell>
          <cell r="DA16" t="e">
            <v>#REF!</v>
          </cell>
          <cell r="DB16" t="e">
            <v>#REF!</v>
          </cell>
          <cell r="DC16" t="e">
            <v>#REF!</v>
          </cell>
          <cell r="DD16" t="e">
            <v>#REF!</v>
          </cell>
          <cell r="DE16" t="e">
            <v>#REF!</v>
          </cell>
          <cell r="DF16" t="e">
            <v>#REF!</v>
          </cell>
          <cell r="DG16" t="e">
            <v>#REF!</v>
          </cell>
          <cell r="DH16" t="e">
            <v>#REF!</v>
          </cell>
          <cell r="DI16" t="e">
            <v>#REF!</v>
          </cell>
          <cell r="DJ16" t="e">
            <v>#REF!</v>
          </cell>
          <cell r="DK16" t="e">
            <v>#REF!</v>
          </cell>
          <cell r="DL16" t="e">
            <v>#REF!</v>
          </cell>
          <cell r="DM16" t="e">
            <v>#REF!</v>
          </cell>
          <cell r="DN16" t="e">
            <v>#REF!</v>
          </cell>
          <cell r="DO16" t="e">
            <v>#REF!</v>
          </cell>
          <cell r="DP16" t="e">
            <v>#REF!</v>
          </cell>
          <cell r="DQ16" t="e">
            <v>#REF!</v>
          </cell>
          <cell r="DR16" t="e">
            <v>#REF!</v>
          </cell>
          <cell r="DS16" t="e">
            <v>#REF!</v>
          </cell>
          <cell r="DT16" t="e">
            <v>#REF!</v>
          </cell>
          <cell r="DU16" t="e">
            <v>#REF!</v>
          </cell>
          <cell r="DV16" t="e">
            <v>#REF!</v>
          </cell>
          <cell r="DW16" t="e">
            <v>#REF!</v>
          </cell>
          <cell r="DX16" t="e">
            <v>#REF!</v>
          </cell>
          <cell r="DY16" t="e">
            <v>#REF!</v>
          </cell>
          <cell r="DZ16" t="e">
            <v>#REF!</v>
          </cell>
          <cell r="EA16" t="e">
            <v>#REF!</v>
          </cell>
          <cell r="EB16" t="e">
            <v>#REF!</v>
          </cell>
          <cell r="EC16" t="e">
            <v>#REF!</v>
          </cell>
          <cell r="ED16" t="e">
            <v>#REF!</v>
          </cell>
          <cell r="EE16" t="e">
            <v>#REF!</v>
          </cell>
          <cell r="EF16" t="e">
            <v>#REF!</v>
          </cell>
          <cell r="EG16" t="e">
            <v>#REF!</v>
          </cell>
          <cell r="EH16" t="e">
            <v>#REF!</v>
          </cell>
          <cell r="EI16" t="e">
            <v>#REF!</v>
          </cell>
          <cell r="EJ16" t="e">
            <v>#REF!</v>
          </cell>
          <cell r="EK16" t="e">
            <v>#REF!</v>
          </cell>
          <cell r="EL16" t="e">
            <v>#REF!</v>
          </cell>
          <cell r="EM16" t="e">
            <v>#REF!</v>
          </cell>
          <cell r="EN16" t="e">
            <v>#REF!</v>
          </cell>
          <cell r="EO16" t="e">
            <v>#REF!</v>
          </cell>
          <cell r="EP16" t="e">
            <v>#REF!</v>
          </cell>
          <cell r="EQ16" t="e">
            <v>#REF!</v>
          </cell>
          <cell r="ER16" t="e">
            <v>#REF!</v>
          </cell>
          <cell r="ES16" t="e">
            <v>#REF!</v>
          </cell>
          <cell r="ET16" t="e">
            <v>#REF!</v>
          </cell>
          <cell r="EU16" t="e">
            <v>#REF!</v>
          </cell>
          <cell r="EV16" t="e">
            <v>#REF!</v>
          </cell>
          <cell r="EW16" t="e">
            <v>#REF!</v>
          </cell>
          <cell r="EX16" t="e">
            <v>#REF!</v>
          </cell>
          <cell r="EY16" t="e">
            <v>#REF!</v>
          </cell>
          <cell r="EZ16" t="e">
            <v>#REF!</v>
          </cell>
          <cell r="FA16" t="e">
            <v>#REF!</v>
          </cell>
          <cell r="FB16" t="e">
            <v>#REF!</v>
          </cell>
          <cell r="FC16" t="e">
            <v>#REF!</v>
          </cell>
          <cell r="FD16" t="e">
            <v>#REF!</v>
          </cell>
          <cell r="FE16" t="e">
            <v>#REF!</v>
          </cell>
          <cell r="FF16" t="e">
            <v>#REF!</v>
          </cell>
          <cell r="FG16" t="e">
            <v>#REF!</v>
          </cell>
          <cell r="FH16" t="e">
            <v>#REF!</v>
          </cell>
          <cell r="FI16" t="e">
            <v>#REF!</v>
          </cell>
          <cell r="FJ16" t="e">
            <v>#REF!</v>
          </cell>
          <cell r="FK16" t="e">
            <v>#REF!</v>
          </cell>
          <cell r="FL16" t="e">
            <v>#REF!</v>
          </cell>
          <cell r="FM16" t="e">
            <v>#REF!</v>
          </cell>
          <cell r="FN16" t="e">
            <v>#REF!</v>
          </cell>
          <cell r="FO16" t="e">
            <v>#REF!</v>
          </cell>
          <cell r="FP16" t="e">
            <v>#REF!</v>
          </cell>
          <cell r="FQ16" t="e">
            <v>#REF!</v>
          </cell>
          <cell r="FR16" t="e">
            <v>#REF!</v>
          </cell>
          <cell r="FS16" t="e">
            <v>#REF!</v>
          </cell>
          <cell r="FT16" t="e">
            <v>#REF!</v>
          </cell>
          <cell r="FU16" t="e">
            <v>#REF!</v>
          </cell>
          <cell r="FV16" t="e">
            <v>#REF!</v>
          </cell>
          <cell r="FW16" t="e">
            <v>#REF!</v>
          </cell>
          <cell r="FX16" t="e">
            <v>#REF!</v>
          </cell>
          <cell r="FY16" t="e">
            <v>#REF!</v>
          </cell>
          <cell r="FZ16" t="e">
            <v>#REF!</v>
          </cell>
          <cell r="GA16" t="e">
            <v>#REF!</v>
          </cell>
          <cell r="GB16" t="e">
            <v>#REF!</v>
          </cell>
          <cell r="GC16" t="e">
            <v>#REF!</v>
          </cell>
          <cell r="GD16" t="e">
            <v>#REF!</v>
          </cell>
          <cell r="GE16" t="e">
            <v>#REF!</v>
          </cell>
          <cell r="GF16" t="e">
            <v>#REF!</v>
          </cell>
          <cell r="GG16" t="e">
            <v>#REF!</v>
          </cell>
          <cell r="GH16" t="e">
            <v>#REF!</v>
          </cell>
          <cell r="GI16" t="e">
            <v>#REF!</v>
          </cell>
          <cell r="GJ16" t="e">
            <v>#REF!</v>
          </cell>
          <cell r="GK16" t="e">
            <v>#REF!</v>
          </cell>
          <cell r="GL16" t="e">
            <v>#REF!</v>
          </cell>
          <cell r="GM16" t="e">
            <v>#REF!</v>
          </cell>
          <cell r="GN16" t="e">
            <v>#REF!</v>
          </cell>
          <cell r="GO16" t="e">
            <v>#REF!</v>
          </cell>
          <cell r="GP16" t="e">
            <v>#REF!</v>
          </cell>
          <cell r="GQ16" t="e">
            <v>#REF!</v>
          </cell>
          <cell r="GR16" t="e">
            <v>#REF!</v>
          </cell>
          <cell r="GS16" t="e">
            <v>#REF!</v>
          </cell>
          <cell r="GT16" t="e">
            <v>#REF!</v>
          </cell>
          <cell r="GU16" t="e">
            <v>#REF!</v>
          </cell>
          <cell r="GV16" t="e">
            <v>#REF!</v>
          </cell>
          <cell r="GW16" t="e">
            <v>#REF!</v>
          </cell>
          <cell r="GX16" t="e">
            <v>#REF!</v>
          </cell>
          <cell r="GY16" t="e">
            <v>#REF!</v>
          </cell>
          <cell r="GZ16" t="e">
            <v>#REF!</v>
          </cell>
          <cell r="HA16" t="e">
            <v>#REF!</v>
          </cell>
          <cell r="HB16" t="e">
            <v>#REF!</v>
          </cell>
          <cell r="HC16" t="e">
            <v>#REF!</v>
          </cell>
          <cell r="HD16" t="e">
            <v>#REF!</v>
          </cell>
          <cell r="HE16" t="e">
            <v>#REF!</v>
          </cell>
          <cell r="HF16" t="e">
            <v>#REF!</v>
          </cell>
          <cell r="HG16" t="e">
            <v>#REF!</v>
          </cell>
          <cell r="HH16" t="e">
            <v>#REF!</v>
          </cell>
          <cell r="HI16" t="e">
            <v>#REF!</v>
          </cell>
          <cell r="HJ16" t="e">
            <v>#REF!</v>
          </cell>
          <cell r="HK16" t="e">
            <v>#REF!</v>
          </cell>
        </row>
        <row r="19">
          <cell r="D19">
            <v>0.12069674999999999</v>
          </cell>
          <cell r="E19">
            <v>0.12069674999999999</v>
          </cell>
          <cell r="F19">
            <v>0.12069674999999999</v>
          </cell>
          <cell r="G19">
            <v>0.12069674999999999</v>
          </cell>
          <cell r="H19">
            <v>0.12069674999999999</v>
          </cell>
          <cell r="I19">
            <v>0.12069674999999999</v>
          </cell>
          <cell r="J19">
            <v>0.12069674999999999</v>
          </cell>
          <cell r="K19">
            <v>0.12069674999999999</v>
          </cell>
          <cell r="L19">
            <v>0.12069674999999999</v>
          </cell>
          <cell r="M19">
            <v>0.12069674999999999</v>
          </cell>
          <cell r="N19">
            <v>0.12069674999999999</v>
          </cell>
          <cell r="O19">
            <v>0.12069674999999999</v>
          </cell>
          <cell r="P19">
            <v>0.12069674999999999</v>
          </cell>
          <cell r="Q19">
            <v>0.12069674999999999</v>
          </cell>
          <cell r="R19">
            <v>0.12069674999999999</v>
          </cell>
          <cell r="S19">
            <v>0.12069674999999999</v>
          </cell>
          <cell r="T19">
            <v>0.12069674999999999</v>
          </cell>
          <cell r="U19">
            <v>0.12069674999999999</v>
          </cell>
          <cell r="V19">
            <v>0.12069674999999999</v>
          </cell>
          <cell r="W19">
            <v>0.12069674999999999</v>
          </cell>
          <cell r="X19">
            <v>0.12069674999999999</v>
          </cell>
          <cell r="Y19">
            <v>0.12069674999999999</v>
          </cell>
          <cell r="Z19">
            <v>0.12069674999999999</v>
          </cell>
          <cell r="AA19">
            <v>0.12069674999999999</v>
          </cell>
          <cell r="AB19">
            <v>0.12069674999999999</v>
          </cell>
          <cell r="AC19">
            <v>0.12069674999999999</v>
          </cell>
          <cell r="AD19">
            <v>0.12069674999999999</v>
          </cell>
          <cell r="AE19">
            <v>0.12069674999999999</v>
          </cell>
          <cell r="AF19">
            <v>0.12069674999999999</v>
          </cell>
          <cell r="AG19">
            <v>0.12069674999999999</v>
          </cell>
          <cell r="AH19">
            <v>0.12069674999999999</v>
          </cell>
          <cell r="AI19">
            <v>0.36627974999999996</v>
          </cell>
          <cell r="AJ19">
            <v>0.36627974999999996</v>
          </cell>
          <cell r="AK19">
            <v>0.36627974999999996</v>
          </cell>
          <cell r="AL19">
            <v>0.36627974999999996</v>
          </cell>
          <cell r="AM19">
            <v>0.36627974999999996</v>
          </cell>
          <cell r="AN19">
            <v>0.36627974999999996</v>
          </cell>
          <cell r="AO19">
            <v>0.36627974999999996</v>
          </cell>
          <cell r="AP19">
            <v>0.36627974999999996</v>
          </cell>
          <cell r="AQ19">
            <v>0.36627974999999996</v>
          </cell>
          <cell r="AR19">
            <v>0.36627974999999996</v>
          </cell>
          <cell r="AS19">
            <v>0.36627974999999996</v>
          </cell>
          <cell r="AT19">
            <v>0.36627974999999996</v>
          </cell>
          <cell r="AU19">
            <v>0.36627974999999996</v>
          </cell>
          <cell r="AV19">
            <v>0.36627974999999996</v>
          </cell>
          <cell r="AW19">
            <v>0.36627974999999996</v>
          </cell>
          <cell r="AX19">
            <v>0.36627974999999996</v>
          </cell>
          <cell r="AY19">
            <v>0.36627974999999996</v>
          </cell>
          <cell r="AZ19">
            <v>0.36627974999999996</v>
          </cell>
          <cell r="BA19">
            <v>0.36627974999999996</v>
          </cell>
          <cell r="BB19">
            <v>0.36627974999999996</v>
          </cell>
          <cell r="BC19">
            <v>0.36627974999999996</v>
          </cell>
          <cell r="BD19">
            <v>0.36627974999999996</v>
          </cell>
          <cell r="BE19">
            <v>0.36627974999999996</v>
          </cell>
          <cell r="BF19">
            <v>0.36627974999999996</v>
          </cell>
          <cell r="BG19">
            <v>0.36627974999999996</v>
          </cell>
          <cell r="BH19">
            <v>0.36627974999999996</v>
          </cell>
          <cell r="BI19">
            <v>0.36627974999999996</v>
          </cell>
          <cell r="BJ19">
            <v>0.36627974999999996</v>
          </cell>
          <cell r="BK19">
            <v>0.36627974999999996</v>
          </cell>
          <cell r="BL19">
            <v>0.36627974999999996</v>
          </cell>
          <cell r="BM19">
            <v>0.36627974999999996</v>
          </cell>
        </row>
        <row r="20">
          <cell r="D20">
            <v>302</v>
          </cell>
          <cell r="E20">
            <v>302</v>
          </cell>
          <cell r="F20">
            <v>302</v>
          </cell>
          <cell r="G20">
            <v>302</v>
          </cell>
          <cell r="H20">
            <v>302</v>
          </cell>
          <cell r="I20">
            <v>302</v>
          </cell>
          <cell r="J20">
            <v>302</v>
          </cell>
          <cell r="K20">
            <v>302</v>
          </cell>
          <cell r="L20">
            <v>302</v>
          </cell>
          <cell r="M20">
            <v>302</v>
          </cell>
          <cell r="N20">
            <v>302</v>
          </cell>
          <cell r="O20">
            <v>302</v>
          </cell>
          <cell r="P20">
            <v>302</v>
          </cell>
          <cell r="Q20">
            <v>302</v>
          </cell>
          <cell r="R20">
            <v>302</v>
          </cell>
          <cell r="S20">
            <v>302</v>
          </cell>
          <cell r="T20">
            <v>302</v>
          </cell>
          <cell r="U20">
            <v>302</v>
          </cell>
          <cell r="V20">
            <v>302</v>
          </cell>
          <cell r="W20">
            <v>302</v>
          </cell>
          <cell r="X20">
            <v>302</v>
          </cell>
          <cell r="Y20">
            <v>302</v>
          </cell>
          <cell r="Z20">
            <v>302</v>
          </cell>
          <cell r="AA20">
            <v>302</v>
          </cell>
          <cell r="AB20">
            <v>302</v>
          </cell>
          <cell r="AC20">
            <v>302</v>
          </cell>
          <cell r="AD20">
            <v>302</v>
          </cell>
          <cell r="AE20">
            <v>302</v>
          </cell>
          <cell r="AF20">
            <v>302</v>
          </cell>
          <cell r="AG20">
            <v>302</v>
          </cell>
          <cell r="AH20">
            <v>302</v>
          </cell>
          <cell r="AI20">
            <v>302</v>
          </cell>
          <cell r="AJ20">
            <v>302</v>
          </cell>
          <cell r="AK20">
            <v>302</v>
          </cell>
          <cell r="AL20">
            <v>302</v>
          </cell>
          <cell r="AM20">
            <v>302</v>
          </cell>
          <cell r="AN20">
            <v>302</v>
          </cell>
          <cell r="AO20">
            <v>302</v>
          </cell>
          <cell r="AP20">
            <v>302</v>
          </cell>
          <cell r="AQ20">
            <v>302</v>
          </cell>
          <cell r="AR20">
            <v>302</v>
          </cell>
          <cell r="AS20">
            <v>302</v>
          </cell>
          <cell r="AT20">
            <v>302</v>
          </cell>
          <cell r="AU20">
            <v>302</v>
          </cell>
          <cell r="AV20">
            <v>302</v>
          </cell>
          <cell r="AW20">
            <v>302</v>
          </cell>
          <cell r="AX20">
            <v>302</v>
          </cell>
          <cell r="AY20">
            <v>302</v>
          </cell>
          <cell r="AZ20">
            <v>302</v>
          </cell>
          <cell r="BA20">
            <v>302</v>
          </cell>
          <cell r="BB20">
            <v>302</v>
          </cell>
          <cell r="BC20">
            <v>302</v>
          </cell>
          <cell r="BD20">
            <v>302</v>
          </cell>
          <cell r="BE20">
            <v>302</v>
          </cell>
          <cell r="BF20">
            <v>302</v>
          </cell>
          <cell r="BG20">
            <v>302</v>
          </cell>
          <cell r="BH20">
            <v>302</v>
          </cell>
          <cell r="BI20">
            <v>302</v>
          </cell>
          <cell r="BJ20">
            <v>302</v>
          </cell>
          <cell r="BK20">
            <v>302</v>
          </cell>
          <cell r="BL20">
            <v>302</v>
          </cell>
          <cell r="BM20">
            <v>302</v>
          </cell>
        </row>
        <row r="21">
          <cell r="D21">
            <v>70.033728571428583</v>
          </cell>
          <cell r="E21">
            <v>87.880457142857153</v>
          </cell>
          <cell r="F21">
            <v>105.72718571428572</v>
          </cell>
          <cell r="G21">
            <v>123.5739142857143</v>
          </cell>
          <cell r="H21">
            <v>141.42064285714287</v>
          </cell>
          <cell r="I21">
            <v>159.26737142857144</v>
          </cell>
          <cell r="J21">
            <v>177.11410000000001</v>
          </cell>
          <cell r="K21">
            <v>194.96082857142858</v>
          </cell>
          <cell r="L21">
            <v>212.80755714285715</v>
          </cell>
          <cell r="M21">
            <v>230.65428571428572</v>
          </cell>
          <cell r="N21">
            <v>248.50101428571429</v>
          </cell>
          <cell r="O21">
            <v>266.34774285714286</v>
          </cell>
          <cell r="P21">
            <v>284.19447142857143</v>
          </cell>
          <cell r="Q21">
            <v>302.0412</v>
          </cell>
          <cell r="R21">
            <v>319.88792857142857</v>
          </cell>
          <cell r="S21">
            <v>337.73465714285715</v>
          </cell>
          <cell r="T21">
            <v>355.58138571428572</v>
          </cell>
          <cell r="U21">
            <v>373.42811428571429</v>
          </cell>
          <cell r="V21">
            <v>391.27484285714286</v>
          </cell>
          <cell r="W21">
            <v>409.12157142857143</v>
          </cell>
          <cell r="X21">
            <v>426.9683</v>
          </cell>
          <cell r="Y21">
            <v>444.81502857142857</v>
          </cell>
          <cell r="Z21">
            <v>462.66175714285714</v>
          </cell>
          <cell r="AA21">
            <v>480.50848571428571</v>
          </cell>
          <cell r="AB21">
            <v>498.35521428571428</v>
          </cell>
          <cell r="AC21">
            <v>516.20194285714285</v>
          </cell>
          <cell r="AD21">
            <v>534.04867142857142</v>
          </cell>
          <cell r="AE21">
            <v>551.8954</v>
          </cell>
          <cell r="AF21">
            <v>569.74212857142857</v>
          </cell>
          <cell r="AG21">
            <v>587.58885714285714</v>
          </cell>
          <cell r="AH21">
            <v>587.58885714285714</v>
          </cell>
          <cell r="AI21">
            <v>604.85988479262676</v>
          </cell>
          <cell r="AJ21">
            <v>622.13091244239638</v>
          </cell>
          <cell r="AK21">
            <v>639.401940092166</v>
          </cell>
          <cell r="AL21">
            <v>656.67296774193562</v>
          </cell>
          <cell r="AM21">
            <v>673.94399539170524</v>
          </cell>
          <cell r="AN21">
            <v>691.21502304147486</v>
          </cell>
          <cell r="AO21">
            <v>708.48605069124449</v>
          </cell>
          <cell r="AP21">
            <v>725.75707834101411</v>
          </cell>
          <cell r="AQ21">
            <v>743.02810599078373</v>
          </cell>
          <cell r="AR21">
            <v>760.29913364055335</v>
          </cell>
          <cell r="AS21">
            <v>777.57016129032297</v>
          </cell>
          <cell r="AT21">
            <v>794.84118894009259</v>
          </cell>
          <cell r="AU21">
            <v>812.11221658986221</v>
          </cell>
          <cell r="AV21">
            <v>829.38324423963184</v>
          </cell>
          <cell r="AW21">
            <v>846.65427188940146</v>
          </cell>
          <cell r="AX21">
            <v>863.92529953917108</v>
          </cell>
          <cell r="AY21">
            <v>881.1963271889407</v>
          </cell>
          <cell r="AZ21">
            <v>898.46735483871032</v>
          </cell>
          <cell r="BA21">
            <v>915.73838248847994</v>
          </cell>
          <cell r="BB21">
            <v>933.00941013824956</v>
          </cell>
          <cell r="BC21">
            <v>950.28043778801919</v>
          </cell>
          <cell r="BD21">
            <v>967.55146543778881</v>
          </cell>
          <cell r="BE21">
            <v>984.82249308755843</v>
          </cell>
          <cell r="BF21">
            <v>1002.093520737328</v>
          </cell>
          <cell r="BG21">
            <v>1019.3645483870977</v>
          </cell>
          <cell r="BH21">
            <v>1036.6355760368672</v>
          </cell>
          <cell r="BI21">
            <v>1053.9066036866368</v>
          </cell>
          <cell r="BJ21">
            <v>1071.1776313364064</v>
          </cell>
          <cell r="BK21">
            <v>1088.448658986176</v>
          </cell>
          <cell r="BL21">
            <v>1105.7196866359457</v>
          </cell>
          <cell r="BM21">
            <v>1122.9907142857153</v>
          </cell>
          <cell r="BN21">
            <v>1140.8374428571437</v>
          </cell>
          <cell r="BO21">
            <v>1158.6841714285724</v>
          </cell>
          <cell r="BP21">
            <v>1176.5309000000011</v>
          </cell>
          <cell r="BQ21">
            <v>1194.3776285714298</v>
          </cell>
          <cell r="BR21">
            <v>1212.2243571428585</v>
          </cell>
          <cell r="BS21">
            <v>1230.0710857142872</v>
          </cell>
          <cell r="BT21">
            <v>1247.9178142857158</v>
          </cell>
          <cell r="BU21">
            <v>1265.7645428571445</v>
          </cell>
          <cell r="BV21">
            <v>1283.6112714285732</v>
          </cell>
          <cell r="BW21">
            <v>1301.4580000000019</v>
          </cell>
          <cell r="BX21">
            <v>1319.3047285714306</v>
          </cell>
          <cell r="BY21">
            <v>1337.1514571428593</v>
          </cell>
          <cell r="BZ21">
            <v>1354.998185714288</v>
          </cell>
          <cell r="CA21">
            <v>1372.8449142857166</v>
          </cell>
          <cell r="CB21">
            <v>1390.6916428571453</v>
          </cell>
          <cell r="CC21">
            <v>1408.538371428574</v>
          </cell>
          <cell r="CD21">
            <v>1426.3851000000027</v>
          </cell>
          <cell r="CE21">
            <v>1444.2318285714314</v>
          </cell>
          <cell r="CF21">
            <v>1462.0785571428601</v>
          </cell>
          <cell r="CG21">
            <v>1479.9252857142887</v>
          </cell>
          <cell r="CH21">
            <v>1497.7720142857174</v>
          </cell>
          <cell r="CI21">
            <v>1515.6187428571461</v>
          </cell>
          <cell r="CJ21">
            <v>1533.4654714285748</v>
          </cell>
          <cell r="CK21">
            <v>1551.3122000000035</v>
          </cell>
          <cell r="CL21">
            <v>1569.1589285714322</v>
          </cell>
          <cell r="CM21">
            <v>1587.0056571428609</v>
          </cell>
          <cell r="CN21">
            <v>1604.8523857142895</v>
          </cell>
          <cell r="CO21">
            <v>1622.6991142857182</v>
          </cell>
          <cell r="CP21">
            <v>1640.5458428571469</v>
          </cell>
          <cell r="CQ21">
            <v>1658.3925714285756</v>
          </cell>
          <cell r="CR21">
            <v>1658.3925714285756</v>
          </cell>
          <cell r="CS21">
            <v>1675.6635990783452</v>
          </cell>
          <cell r="CT21">
            <v>1692.9346267281148</v>
          </cell>
          <cell r="CU21">
            <v>1710.2056543778845</v>
          </cell>
          <cell r="CV21">
            <v>1727.4766820276541</v>
          </cell>
          <cell r="CW21">
            <v>1744.7477096774237</v>
          </cell>
          <cell r="CX21">
            <v>1762.0187373271933</v>
          </cell>
          <cell r="CY21">
            <v>1779.2897649769629</v>
          </cell>
          <cell r="CZ21">
            <v>1796.5607926267326</v>
          </cell>
          <cell r="DA21">
            <v>1813.8318202765022</v>
          </cell>
          <cell r="DB21">
            <v>1831.1028479262718</v>
          </cell>
          <cell r="DC21">
            <v>1848.3738755760414</v>
          </cell>
          <cell r="DD21">
            <v>1865.644903225811</v>
          </cell>
          <cell r="DE21">
            <v>1882.9159308755807</v>
          </cell>
          <cell r="DF21">
            <v>1900.1869585253503</v>
          </cell>
          <cell r="DG21">
            <v>1917.4579861751199</v>
          </cell>
          <cell r="DH21">
            <v>1934.7290138248895</v>
          </cell>
          <cell r="DI21">
            <v>1952.0000414746592</v>
          </cell>
          <cell r="DJ21">
            <v>1969.2710691244288</v>
          </cell>
          <cell r="DK21">
            <v>1986.5420967741984</v>
          </cell>
          <cell r="DL21">
            <v>2003.813124423968</v>
          </cell>
          <cell r="DM21">
            <v>2021.0841520737376</v>
          </cell>
          <cell r="DN21">
            <v>2038.3551797235073</v>
          </cell>
          <cell r="DO21">
            <v>2055.6262073732769</v>
          </cell>
          <cell r="DP21">
            <v>2072.8972350230465</v>
          </cell>
          <cell r="DQ21">
            <v>2090.1682626728161</v>
          </cell>
          <cell r="DR21">
            <v>2107.4392903225857</v>
          </cell>
          <cell r="DS21">
            <v>2124.7103179723554</v>
          </cell>
          <cell r="DT21">
            <v>2141.981345622125</v>
          </cell>
          <cell r="DU21">
            <v>2159.2523732718946</v>
          </cell>
          <cell r="DV21">
            <v>2176.5234009216642</v>
          </cell>
          <cell r="DW21">
            <v>2193.7944285714339</v>
          </cell>
          <cell r="DX21">
            <v>2211.0654562212035</v>
          </cell>
          <cell r="DY21">
            <v>2228.3364838709731</v>
          </cell>
          <cell r="DZ21">
            <v>2245.6075115207427</v>
          </cell>
          <cell r="EA21">
            <v>2262.8785391705123</v>
          </cell>
          <cell r="EB21">
            <v>2280.149566820282</v>
          </cell>
          <cell r="EC21">
            <v>2297.4205944700516</v>
          </cell>
          <cell r="ED21">
            <v>2314.6916221198212</v>
          </cell>
          <cell r="EE21">
            <v>2331.9626497695908</v>
          </cell>
          <cell r="EF21">
            <v>2349.2336774193604</v>
          </cell>
          <cell r="EG21">
            <v>2366.5047050691301</v>
          </cell>
          <cell r="EH21">
            <v>2383.7757327188997</v>
          </cell>
          <cell r="EI21">
            <v>2401.0467603686693</v>
          </cell>
          <cell r="EJ21">
            <v>2418.3177880184389</v>
          </cell>
          <cell r="EK21">
            <v>2435.5888156682086</v>
          </cell>
          <cell r="EL21">
            <v>2452.8598433179782</v>
          </cell>
          <cell r="EM21">
            <v>2470.1308709677478</v>
          </cell>
          <cell r="EN21">
            <v>2487.4018986175174</v>
          </cell>
          <cell r="EO21">
            <v>2504.672926267287</v>
          </cell>
          <cell r="EP21">
            <v>2521.9439539170567</v>
          </cell>
          <cell r="EQ21">
            <v>2539.2149815668263</v>
          </cell>
          <cell r="ER21">
            <v>2556.4860092165959</v>
          </cell>
          <cell r="ES21">
            <v>2573.7570368663655</v>
          </cell>
          <cell r="ET21">
            <v>2591.0280645161351</v>
          </cell>
          <cell r="EU21">
            <v>2608.2990921659048</v>
          </cell>
          <cell r="EV21">
            <v>2625.5701198156744</v>
          </cell>
          <cell r="EW21">
            <v>2642.841147465444</v>
          </cell>
          <cell r="EX21">
            <v>2660.1121751152136</v>
          </cell>
          <cell r="EY21">
            <v>2677.3832027649833</v>
          </cell>
          <cell r="EZ21">
            <v>2694.6542304147529</v>
          </cell>
          <cell r="FA21">
            <v>2711.9252580645225</v>
          </cell>
          <cell r="FB21">
            <v>2729.1962857142921</v>
          </cell>
          <cell r="FC21">
            <v>2747.0430142857208</v>
          </cell>
          <cell r="FD21">
            <v>2764.8897428571495</v>
          </cell>
          <cell r="FE21">
            <v>2782.7364714285782</v>
          </cell>
          <cell r="FF21">
            <v>2800.5832000000069</v>
          </cell>
          <cell r="FG21">
            <v>2818.4299285714355</v>
          </cell>
          <cell r="FH21">
            <v>2836.2766571428642</v>
          </cell>
          <cell r="FI21">
            <v>2854.1233857142929</v>
          </cell>
          <cell r="FJ21">
            <v>2871.9701142857216</v>
          </cell>
          <cell r="FK21">
            <v>2889.8168428571503</v>
          </cell>
          <cell r="FL21">
            <v>2907.663571428579</v>
          </cell>
          <cell r="FM21">
            <v>2925.5103000000076</v>
          </cell>
          <cell r="FN21">
            <v>2943.3570285714363</v>
          </cell>
          <cell r="FO21">
            <v>2961.203757142865</v>
          </cell>
          <cell r="FP21">
            <v>2979.0504857142937</v>
          </cell>
          <cell r="FQ21">
            <v>2996.8972142857224</v>
          </cell>
          <cell r="FR21">
            <v>3014.7439428571511</v>
          </cell>
          <cell r="FS21">
            <v>3032.5906714285798</v>
          </cell>
          <cell r="FT21">
            <v>3050.4374000000084</v>
          </cell>
          <cell r="FU21">
            <v>3068.2841285714371</v>
          </cell>
          <cell r="FV21">
            <v>3086.1308571428658</v>
          </cell>
          <cell r="FW21">
            <v>3103.9775857142945</v>
          </cell>
          <cell r="FX21">
            <v>3121.8243142857232</v>
          </cell>
          <cell r="FY21">
            <v>3139.6710428571519</v>
          </cell>
          <cell r="FZ21">
            <v>3157.5177714285805</v>
          </cell>
          <cell r="GA21">
            <v>3175.3645000000092</v>
          </cell>
          <cell r="GB21">
            <v>3193.2112285714379</v>
          </cell>
          <cell r="GC21">
            <v>3211.0579571428666</v>
          </cell>
          <cell r="GD21">
            <v>3228.9046857142953</v>
          </cell>
          <cell r="GE21">
            <v>3246.751414285724</v>
          </cell>
          <cell r="GF21">
            <v>3264.5981428571527</v>
          </cell>
          <cell r="GG21">
            <v>3281.8691705069223</v>
          </cell>
          <cell r="GH21">
            <v>3299.1401981566919</v>
          </cell>
          <cell r="GI21">
            <v>3316.4112258064615</v>
          </cell>
          <cell r="GJ21">
            <v>3333.6822534562311</v>
          </cell>
          <cell r="GK21">
            <v>3350.9532811060008</v>
          </cell>
          <cell r="GL21">
            <v>3368.2243087557704</v>
          </cell>
          <cell r="GM21">
            <v>3385.49533640554</v>
          </cell>
          <cell r="GN21">
            <v>3402.7663640553096</v>
          </cell>
          <cell r="GO21">
            <v>3420.0373917050792</v>
          </cell>
          <cell r="GP21">
            <v>3437.3084193548489</v>
          </cell>
          <cell r="GQ21">
            <v>3454.5794470046185</v>
          </cell>
          <cell r="GR21">
            <v>3471.8504746543881</v>
          </cell>
          <cell r="GS21">
            <v>3489.1215023041577</v>
          </cell>
          <cell r="GT21">
            <v>3506.3925299539274</v>
          </cell>
          <cell r="GU21">
            <v>3523.663557603697</v>
          </cell>
          <cell r="GV21">
            <v>3540.9345852534666</v>
          </cell>
          <cell r="GW21">
            <v>3558.2056129032362</v>
          </cell>
          <cell r="GX21">
            <v>3575.4766405530058</v>
          </cell>
          <cell r="GY21">
            <v>3592.7476682027755</v>
          </cell>
          <cell r="GZ21">
            <v>3610.0186958525451</v>
          </cell>
          <cell r="HA21">
            <v>3627.2897235023147</v>
          </cell>
          <cell r="HB21">
            <v>3644.5607511520843</v>
          </cell>
          <cell r="HC21">
            <v>3661.8317788018539</v>
          </cell>
          <cell r="HD21">
            <v>3679.1028064516236</v>
          </cell>
          <cell r="HE21">
            <v>3696.3738341013932</v>
          </cell>
          <cell r="HF21">
            <v>3713.6448617511628</v>
          </cell>
          <cell r="HG21">
            <v>3730.9158894009324</v>
          </cell>
          <cell r="HH21">
            <v>3748.186917050702</v>
          </cell>
          <cell r="HI21">
            <v>3765.4579447004717</v>
          </cell>
          <cell r="HJ21">
            <v>3782.7289723502413</v>
          </cell>
          <cell r="HK21">
            <v>3800.0000000000109</v>
          </cell>
        </row>
        <row r="24">
          <cell r="AH24">
            <v>2774.2939999999999</v>
          </cell>
          <cell r="AI24">
            <v>2755.5259999999998</v>
          </cell>
          <cell r="AJ24">
            <v>2736.7579999999998</v>
          </cell>
          <cell r="AK24">
            <v>2717.99</v>
          </cell>
          <cell r="AL24">
            <v>2699.2219999999998</v>
          </cell>
          <cell r="AM24">
            <v>2680.4539999999997</v>
          </cell>
          <cell r="AN24">
            <v>2661.6859999999997</v>
          </cell>
          <cell r="AO24">
            <v>2642.9179999999997</v>
          </cell>
          <cell r="AP24">
            <v>2624.1499999999996</v>
          </cell>
          <cell r="AQ24">
            <v>2605.3819999999996</v>
          </cell>
          <cell r="AR24">
            <v>2586.6139999999996</v>
          </cell>
          <cell r="AS24">
            <v>2567.8459999999995</v>
          </cell>
          <cell r="AT24">
            <v>2549.0779999999995</v>
          </cell>
          <cell r="AU24">
            <v>2530.3099999999995</v>
          </cell>
          <cell r="AV24">
            <v>2511.5419999999995</v>
          </cell>
          <cell r="AW24">
            <v>2492.7739999999994</v>
          </cell>
          <cell r="AX24">
            <v>2474.0059999999994</v>
          </cell>
          <cell r="AY24">
            <v>2455.2379999999994</v>
          </cell>
          <cell r="AZ24">
            <v>2436.4699999999993</v>
          </cell>
          <cell r="BA24">
            <v>2417.7019999999993</v>
          </cell>
          <cell r="BB24">
            <v>2398.9339999999993</v>
          </cell>
          <cell r="BC24">
            <v>2380.1659999999993</v>
          </cell>
          <cell r="BD24">
            <v>2361.3979999999992</v>
          </cell>
          <cell r="BE24">
            <v>2342.6299999999992</v>
          </cell>
          <cell r="BF24">
            <v>2323.8619999999992</v>
          </cell>
          <cell r="BG24">
            <v>2305.0939999999991</v>
          </cell>
          <cell r="BH24">
            <v>2286.3259999999991</v>
          </cell>
          <cell r="BI24">
            <v>2267.5579999999991</v>
          </cell>
          <cell r="BJ24">
            <v>2248.7899999999991</v>
          </cell>
          <cell r="BK24">
            <v>2230.021999999999</v>
          </cell>
          <cell r="BL24">
            <v>2211.253999999999</v>
          </cell>
          <cell r="BM24">
            <v>2192.485999999999</v>
          </cell>
        </row>
        <row r="28">
          <cell r="D28">
            <v>-3.1696264364959803</v>
          </cell>
          <cell r="E28">
            <v>-3.1666898526706673</v>
          </cell>
          <cell r="F28">
            <v>-3.1713498292190376</v>
          </cell>
          <cell r="G28">
            <v>-3.1788828134822111</v>
          </cell>
          <cell r="H28">
            <v>-3.1847317206390624</v>
          </cell>
          <cell r="I28">
            <v>-3.180717901636311</v>
          </cell>
          <cell r="J28">
            <v>-3.1768287419953296</v>
          </cell>
          <cell r="K28">
            <v>-3.1707775469592234</v>
          </cell>
          <cell r="L28">
            <v>-3.1705548935048111</v>
          </cell>
          <cell r="M28">
            <v>-3.1696129206680825</v>
          </cell>
          <cell r="N28">
            <v>-3.1655394857478809</v>
          </cell>
          <cell r="O28">
            <v>-3.1602469218498648</v>
          </cell>
          <cell r="P28">
            <v>-3.1598622722492475</v>
          </cell>
          <cell r="Q28">
            <v>-3.1573980111621993</v>
          </cell>
          <cell r="R28">
            <v>-3.1559495529020047</v>
          </cell>
          <cell r="S28">
            <v>-3.1545438268087014</v>
          </cell>
          <cell r="T28">
            <v>-3.1529662437368811</v>
          </cell>
          <cell r="U28">
            <v>-3.1521534655102825</v>
          </cell>
          <cell r="V28">
            <v>-3.1480247479866508</v>
          </cell>
          <cell r="W28">
            <v>-3.1465229750428132</v>
          </cell>
          <cell r="X28">
            <v>-3.1465396532756893</v>
          </cell>
          <cell r="Y28">
            <v>-3.1512689638881071</v>
          </cell>
          <cell r="Z28">
            <v>-3.1490961021205939</v>
          </cell>
          <cell r="AA28">
            <v>-3.1510184937046466</v>
          </cell>
          <cell r="AB28">
            <v>-3.1508905317469806</v>
          </cell>
          <cell r="AC28">
            <v>-3.1493663071014892</v>
          </cell>
          <cell r="AD28">
            <v>-3.1490433451583879</v>
          </cell>
          <cell r="AE28">
            <v>-3.1435781250526404</v>
          </cell>
          <cell r="AF28">
            <v>-3.1456812526432962</v>
          </cell>
          <cell r="AG28">
            <v>-3.1381599084022618</v>
          </cell>
          <cell r="AH28">
            <v>-3.1381599084022618</v>
          </cell>
          <cell r="AI28">
            <v>0.4356665545087483</v>
          </cell>
          <cell r="AJ28">
            <v>0.4356665545087483</v>
          </cell>
          <cell r="AK28">
            <v>0.4356665545087483</v>
          </cell>
          <cell r="AL28">
            <v>0.4356665545087483</v>
          </cell>
          <cell r="AM28">
            <v>0.4356665545087483</v>
          </cell>
          <cell r="AN28">
            <v>0.4356665545087483</v>
          </cell>
          <cell r="AO28">
            <v>0.4356665545087483</v>
          </cell>
          <cell r="AP28">
            <v>0.4356665545087483</v>
          </cell>
          <cell r="AQ28">
            <v>0.4356665545087483</v>
          </cell>
          <cell r="AR28">
            <v>0.4356665545087483</v>
          </cell>
          <cell r="AS28">
            <v>0.4356665545087483</v>
          </cell>
          <cell r="AT28">
            <v>0.4356665545087483</v>
          </cell>
          <cell r="AU28">
            <v>0.4356665545087483</v>
          </cell>
          <cell r="AV28">
            <v>0.4356665545087483</v>
          </cell>
          <cell r="AW28">
            <v>0.4356665545087483</v>
          </cell>
          <cell r="AX28">
            <v>0.4356665545087483</v>
          </cell>
          <cell r="AY28">
            <v>0.4356665545087483</v>
          </cell>
          <cell r="AZ28">
            <v>0.4356665545087483</v>
          </cell>
          <cell r="BA28">
            <v>0.4356665545087483</v>
          </cell>
          <cell r="BB28">
            <v>0.4356665545087483</v>
          </cell>
          <cell r="BC28">
            <v>0.4356665545087483</v>
          </cell>
          <cell r="BD28">
            <v>0.4356665545087483</v>
          </cell>
          <cell r="BE28">
            <v>0.4356665545087483</v>
          </cell>
          <cell r="BF28">
            <v>0.4356665545087483</v>
          </cell>
          <cell r="BG28">
            <v>0.4356665545087483</v>
          </cell>
          <cell r="BH28">
            <v>0.4356665545087483</v>
          </cell>
          <cell r="BI28">
            <v>0.4356665545087483</v>
          </cell>
          <cell r="BJ28">
            <v>0.4356665545087483</v>
          </cell>
          <cell r="BK28">
            <v>0.4356665545087483</v>
          </cell>
          <cell r="BL28">
            <v>0.4356665545087483</v>
          </cell>
          <cell r="BM28">
            <v>0.4356665545087483</v>
          </cell>
          <cell r="BN28">
            <v>0.43662563044132086</v>
          </cell>
          <cell r="BO28">
            <v>0.43419845810402502</v>
          </cell>
          <cell r="BP28">
            <v>0.43456984937083853</v>
          </cell>
          <cell r="BQ28">
            <v>0.43806859151830313</v>
          </cell>
          <cell r="BR28">
            <v>0.43832384950673842</v>
          </cell>
          <cell r="BS28">
            <v>0.43857910749517376</v>
          </cell>
          <cell r="BT28">
            <v>0.43905009435102438</v>
          </cell>
          <cell r="BU28">
            <v>0.44267375225228667</v>
          </cell>
          <cell r="BV28">
            <v>0.44291116188368057</v>
          </cell>
          <cell r="BW28">
            <v>0.44347031442230928</v>
          </cell>
          <cell r="BX28">
            <v>0.4436315733934616</v>
          </cell>
          <cell r="BY28">
            <v>0.44379283236461387</v>
          </cell>
          <cell r="BZ28">
            <v>0.44395409133576619</v>
          </cell>
          <cell r="CA28">
            <v>0.4186282228860132</v>
          </cell>
          <cell r="CB28">
            <v>0.39988705778315237</v>
          </cell>
          <cell r="CC28">
            <v>0.38078790820584707</v>
          </cell>
          <cell r="CD28">
            <v>0.353935131414646</v>
          </cell>
          <cell r="CE28">
            <v>0.32708235462344493</v>
          </cell>
          <cell r="CF28">
            <v>0.30022957783224391</v>
          </cell>
          <cell r="CG28">
            <v>0.27337680104104284</v>
          </cell>
          <cell r="CH28">
            <v>0.25107919638671378</v>
          </cell>
          <cell r="CI28">
            <v>0.23536629507927684</v>
          </cell>
          <cell r="CJ28">
            <v>0.2162671455019716</v>
          </cell>
          <cell r="CK28">
            <v>0.18941436871077053</v>
          </cell>
          <cell r="CL28">
            <v>0.16262888667057887</v>
          </cell>
          <cell r="CM28">
            <v>0.13584340463038724</v>
          </cell>
          <cell r="CN28">
            <v>0.10905792259019559</v>
          </cell>
          <cell r="CO28">
            <v>8.6827612686875957E-2</v>
          </cell>
          <cell r="CP28">
            <v>7.1182006130448464E-2</v>
          </cell>
          <cell r="CQ28">
            <v>5.2150151304152639E-2</v>
          </cell>
          <cell r="CR28">
            <v>5.2150151304152639E-2</v>
          </cell>
          <cell r="CS28">
            <v>0.76529811574697171</v>
          </cell>
          <cell r="CT28">
            <v>0.76529811574697171</v>
          </cell>
          <cell r="CU28">
            <v>0.76529811574697171</v>
          </cell>
          <cell r="CV28">
            <v>0.76529811574697171</v>
          </cell>
          <cell r="CW28">
            <v>0.76529811574697171</v>
          </cell>
          <cell r="CX28">
            <v>0.76529811574697171</v>
          </cell>
          <cell r="CY28">
            <v>0.76529811574697171</v>
          </cell>
          <cell r="CZ28">
            <v>0.76529811574697171</v>
          </cell>
          <cell r="DA28">
            <v>0.76529811574697171</v>
          </cell>
          <cell r="DB28">
            <v>0.76529811574697171</v>
          </cell>
          <cell r="DC28">
            <v>0.76529811574697171</v>
          </cell>
          <cell r="DD28">
            <v>0.76529811574697171</v>
          </cell>
          <cell r="DE28">
            <v>0.76529811574697171</v>
          </cell>
          <cell r="DF28">
            <v>0.76529811574697171</v>
          </cell>
          <cell r="DG28">
            <v>0.76529811574697171</v>
          </cell>
          <cell r="DH28">
            <v>0.76529811574697171</v>
          </cell>
          <cell r="DI28">
            <v>0.76529811574697171</v>
          </cell>
          <cell r="DJ28">
            <v>0.76529811574697171</v>
          </cell>
          <cell r="DK28">
            <v>0.76529811574697171</v>
          </cell>
          <cell r="DL28">
            <v>0.76529811574697171</v>
          </cell>
          <cell r="DM28">
            <v>0.76529811574697171</v>
          </cell>
          <cell r="DN28">
            <v>0.76529811574697171</v>
          </cell>
          <cell r="DO28">
            <v>0.76529811574697171</v>
          </cell>
          <cell r="DP28">
            <v>0.76529811574697171</v>
          </cell>
          <cell r="DQ28">
            <v>0.76529811574697171</v>
          </cell>
          <cell r="DR28">
            <v>0.76529811574697171</v>
          </cell>
          <cell r="DS28">
            <v>0.76529811574697171</v>
          </cell>
          <cell r="DT28">
            <v>0.76529811574697171</v>
          </cell>
          <cell r="DU28">
            <v>0.76529811574697171</v>
          </cell>
          <cell r="DV28">
            <v>0.76529811574697171</v>
          </cell>
          <cell r="DW28">
            <v>0.76529811574697171</v>
          </cell>
          <cell r="DX28">
            <v>0.7757605488413285</v>
          </cell>
          <cell r="DY28">
            <v>0.79089415473482305</v>
          </cell>
          <cell r="DZ28">
            <v>0.80711196460543044</v>
          </cell>
          <cell r="EA28">
            <v>0.81388699861532154</v>
          </cell>
          <cell r="EB28">
            <v>0.81613855345976904</v>
          </cell>
          <cell r="EC28">
            <v>0.82508593602965397</v>
          </cell>
          <cell r="ED28">
            <v>0.82862612660654611</v>
          </cell>
          <cell r="EE28">
            <v>0.83209999446772132</v>
          </cell>
          <cell r="EF28">
            <v>0.8398259584896578</v>
          </cell>
          <cell r="EG28">
            <v>0.85309439964911982</v>
          </cell>
          <cell r="EH28">
            <v>0.8537896573339453</v>
          </cell>
          <cell r="EI28">
            <v>0.84942307784525162</v>
          </cell>
          <cell r="EJ28">
            <v>0.85226342971591207</v>
          </cell>
          <cell r="EK28">
            <v>0.85590868021717759</v>
          </cell>
          <cell r="EL28">
            <v>0.85955393071844322</v>
          </cell>
          <cell r="EM28">
            <v>0.86409143596889892</v>
          </cell>
          <cell r="EN28">
            <v>0.87035934838388873</v>
          </cell>
          <cell r="EO28">
            <v>0.87071745936615697</v>
          </cell>
          <cell r="EP28">
            <v>0.86332194313452937</v>
          </cell>
          <cell r="EQ28">
            <v>0.86365542666790407</v>
          </cell>
          <cell r="ER28">
            <v>0.86386273254313628</v>
          </cell>
          <cell r="ES28">
            <v>0.86490045564582474</v>
          </cell>
          <cell r="ET28">
            <v>0.87049335088538526</v>
          </cell>
          <cell r="EU28">
            <v>0.87704309211534648</v>
          </cell>
          <cell r="EV28">
            <v>0.87381358372954443</v>
          </cell>
          <cell r="EW28">
            <v>0.86619518568031761</v>
          </cell>
          <cell r="EX28">
            <v>0.86618109449515557</v>
          </cell>
          <cell r="EY28">
            <v>0.86610658490754944</v>
          </cell>
          <cell r="EZ28">
            <v>0.86603207531994331</v>
          </cell>
          <cell r="FA28">
            <v>0.87051273786920902</v>
          </cell>
          <cell r="FB28">
            <v>0.8770693554477359</v>
          </cell>
          <cell r="FC28">
            <v>0.84800687800131946</v>
          </cell>
          <cell r="FD28">
            <v>0.8111907733410072</v>
          </cell>
          <cell r="FE28">
            <v>0.77437466868069493</v>
          </cell>
          <cell r="FF28">
            <v>0.77933413602576629</v>
          </cell>
          <cell r="FG28">
            <v>0.78088714040431428</v>
          </cell>
          <cell r="FH28">
            <v>0.78730588219564257</v>
          </cell>
          <cell r="FI28">
            <v>0.79554083877538373</v>
          </cell>
          <cell r="FJ28">
            <v>0.7946160992639798</v>
          </cell>
          <cell r="FK28">
            <v>0.78593773253868016</v>
          </cell>
          <cell r="FL28">
            <v>0.78185228330787926</v>
          </cell>
          <cell r="FM28">
            <v>0.78348688791287924</v>
          </cell>
          <cell r="FN28">
            <v>0.7851214925178791</v>
          </cell>
          <cell r="FO28">
            <v>0.79635837558545786</v>
          </cell>
          <cell r="FP28">
            <v>0.81317054073478734</v>
          </cell>
          <cell r="FQ28">
            <v>0.81986698251330625</v>
          </cell>
          <cell r="FR28">
            <v>0.8221745346284004</v>
          </cell>
          <cell r="FS28">
            <v>0.83185513466163008</v>
          </cell>
          <cell r="FT28">
            <v>0.82478228468030013</v>
          </cell>
          <cell r="FU28">
            <v>0.82368053516536588</v>
          </cell>
          <cell r="FV28">
            <v>0.8271339577873037</v>
          </cell>
          <cell r="FW28">
            <v>0.83548971498089819</v>
          </cell>
          <cell r="FX28">
            <v>0.83372974880368222</v>
          </cell>
          <cell r="FY28">
            <v>0.82758089296304127</v>
          </cell>
          <cell r="FZ28">
            <v>0.87033204443248713</v>
          </cell>
          <cell r="GA28">
            <v>0.92735148850097326</v>
          </cell>
          <cell r="GB28">
            <v>0.97162621467332844</v>
          </cell>
          <cell r="GC28">
            <v>1.0102227043431913</v>
          </cell>
          <cell r="GD28">
            <v>1.0498409247827549</v>
          </cell>
          <cell r="GE28">
            <v>1.0736280412623052</v>
          </cell>
          <cell r="GF28">
            <v>1.0866332667325356</v>
          </cell>
          <cell r="GG28">
            <v>1.0979285050391991</v>
          </cell>
          <cell r="GH28">
            <v>0.90780245628897582</v>
          </cell>
          <cell r="GI28">
            <v>0.90466568642465939</v>
          </cell>
          <cell r="GJ28">
            <v>0.90212803415163401</v>
          </cell>
          <cell r="GK28">
            <v>0.91605208233991653</v>
          </cell>
          <cell r="GL28">
            <v>0.96733452433417966</v>
          </cell>
          <cell r="GM28">
            <v>1.0180770397101304</v>
          </cell>
          <cell r="GN28">
            <v>1.0619071122598032</v>
          </cell>
          <cell r="GO28">
            <v>1.1000675451291566</v>
          </cell>
          <cell r="GP28">
            <v>1.1181061280084552</v>
          </cell>
          <cell r="GQ28">
            <v>1.1312926153135796</v>
          </cell>
          <cell r="GR28">
            <v>1.154073013044872</v>
          </cell>
          <cell r="GS28">
            <v>1.1718966129085424</v>
          </cell>
          <cell r="GT28">
            <v>1.1889450390795255</v>
          </cell>
          <cell r="GU28">
            <v>1.2049020183865455</v>
          </cell>
          <cell r="GV28">
            <v>1.2526440360649007</v>
          </cell>
          <cell r="GW28">
            <v>1.3169595551763575</v>
          </cell>
          <cell r="GX28">
            <v>1.3779239048608691</v>
          </cell>
          <cell r="GY28">
            <v>1.4234487194678282</v>
          </cell>
          <cell r="GZ28">
            <v>1.461762813464748</v>
          </cell>
          <cell r="HA28">
            <v>1.4716994144504616</v>
          </cell>
          <cell r="HB28">
            <v>1.4738823882222798</v>
          </cell>
          <cell r="HC28">
            <v>1.4715508936226305</v>
          </cell>
          <cell r="HD28">
            <v>1.4675770866471562</v>
          </cell>
          <cell r="HE28">
            <v>1.4889937502141053</v>
          </cell>
          <cell r="HF28">
            <v>1.5595548244972564</v>
          </cell>
          <cell r="HG28">
            <v>1.6350582897514745</v>
          </cell>
          <cell r="HH28">
            <v>1.7071755067358241</v>
          </cell>
          <cell r="HI28">
            <v>1.7634637263851476</v>
          </cell>
          <cell r="HJ28">
            <v>1.8064612327101102</v>
          </cell>
          <cell r="HK28">
            <v>1.8408786582813716</v>
          </cell>
        </row>
        <row r="30">
          <cell r="D30">
            <v>835.54725714285712</v>
          </cell>
          <cell r="E30">
            <v>845.0585142857143</v>
          </cell>
          <cell r="F30">
            <v>854.56977142857147</v>
          </cell>
          <cell r="G30">
            <v>864.08102857142865</v>
          </cell>
          <cell r="H30">
            <v>873.59228571428582</v>
          </cell>
          <cell r="I30">
            <v>883.103542857143</v>
          </cell>
          <cell r="J30">
            <v>892.61480000000017</v>
          </cell>
          <cell r="K30">
            <v>902.12605714285735</v>
          </cell>
          <cell r="L30">
            <v>911.63731428571452</v>
          </cell>
          <cell r="M30">
            <v>921.1485714285717</v>
          </cell>
          <cell r="N30">
            <v>930.65982857142887</v>
          </cell>
          <cell r="O30">
            <v>940.17108571428605</v>
          </cell>
          <cell r="P30">
            <v>949.68234285714323</v>
          </cell>
          <cell r="Q30">
            <v>959.1936000000004</v>
          </cell>
          <cell r="R30">
            <v>968.70485714285758</v>
          </cell>
          <cell r="S30">
            <v>978.21611428571475</v>
          </cell>
          <cell r="T30">
            <v>987.72737142857193</v>
          </cell>
          <cell r="U30">
            <v>997.2386285714291</v>
          </cell>
          <cell r="V30">
            <v>1006.7498857142863</v>
          </cell>
          <cell r="W30">
            <v>1016.2611428571435</v>
          </cell>
          <cell r="X30">
            <v>1025.7724000000005</v>
          </cell>
          <cell r="Y30">
            <v>1035.2836571428577</v>
          </cell>
          <cell r="Z30">
            <v>1044.7949142857149</v>
          </cell>
          <cell r="AA30">
            <v>1054.306171428572</v>
          </cell>
          <cell r="AB30">
            <v>1063.8174285714292</v>
          </cell>
          <cell r="AC30">
            <v>1073.3286857142864</v>
          </cell>
          <cell r="AD30">
            <v>1082.8399428571436</v>
          </cell>
          <cell r="AE30">
            <v>1092.3512000000007</v>
          </cell>
          <cell r="AF30">
            <v>1101.8624571428579</v>
          </cell>
          <cell r="AG30">
            <v>1111.3737142857151</v>
          </cell>
          <cell r="AH30">
            <v>1111.3737142857151</v>
          </cell>
          <cell r="AI30">
            <v>1120.5781566820285</v>
          </cell>
          <cell r="AJ30">
            <v>1129.7825990783419</v>
          </cell>
          <cell r="AK30">
            <v>1138.9870414746554</v>
          </cell>
          <cell r="AL30">
            <v>1148.1914838709688</v>
          </cell>
          <cell r="AM30">
            <v>1157.3959262672822</v>
          </cell>
          <cell r="AN30">
            <v>1166.6003686635956</v>
          </cell>
          <cell r="AO30">
            <v>1175.8048110599091</v>
          </cell>
          <cell r="AP30">
            <v>1185.0092534562225</v>
          </cell>
          <cell r="AQ30">
            <v>1194.2136958525359</v>
          </cell>
          <cell r="AR30">
            <v>1203.4181382488493</v>
          </cell>
          <cell r="AS30">
            <v>1212.6225806451628</v>
          </cell>
          <cell r="AT30">
            <v>1221.8270230414762</v>
          </cell>
          <cell r="AU30">
            <v>1231.0314654377896</v>
          </cell>
          <cell r="AV30">
            <v>1240.235907834103</v>
          </cell>
          <cell r="AW30">
            <v>1249.4403502304165</v>
          </cell>
          <cell r="AX30">
            <v>1258.6447926267299</v>
          </cell>
          <cell r="AY30">
            <v>1267.8492350230433</v>
          </cell>
          <cell r="AZ30">
            <v>1277.0536774193567</v>
          </cell>
          <cell r="BA30">
            <v>1286.2581198156702</v>
          </cell>
          <cell r="BB30">
            <v>1295.4625622119836</v>
          </cell>
          <cell r="BC30">
            <v>1304.667004608297</v>
          </cell>
          <cell r="BD30">
            <v>1313.8714470046104</v>
          </cell>
          <cell r="BE30">
            <v>1323.0758894009239</v>
          </cell>
          <cell r="BF30">
            <v>1332.2803317972373</v>
          </cell>
          <cell r="BG30">
            <v>1341.4847741935507</v>
          </cell>
          <cell r="BH30">
            <v>1350.6892165898641</v>
          </cell>
          <cell r="BI30">
            <v>1359.8936589861776</v>
          </cell>
          <cell r="BJ30">
            <v>1369.098101382491</v>
          </cell>
          <cell r="BK30">
            <v>1378.3025437788044</v>
          </cell>
          <cell r="BL30">
            <v>1387.5069861751178</v>
          </cell>
          <cell r="BM30">
            <v>1396.7114285714313</v>
          </cell>
          <cell r="BN30">
            <v>1406.2226857142884</v>
          </cell>
          <cell r="BO30">
            <v>1415.7339428571456</v>
          </cell>
          <cell r="BP30">
            <v>1425.2452000000028</v>
          </cell>
          <cell r="BQ30">
            <v>1434.75645714286</v>
          </cell>
          <cell r="BR30">
            <v>1444.2677142857171</v>
          </cell>
          <cell r="BS30">
            <v>1453.7789714285743</v>
          </cell>
          <cell r="BT30">
            <v>1463.2902285714315</v>
          </cell>
          <cell r="BU30">
            <v>1472.8014857142887</v>
          </cell>
          <cell r="BV30">
            <v>1482.3127428571458</v>
          </cell>
          <cell r="BW30">
            <v>1491.824000000003</v>
          </cell>
          <cell r="BX30">
            <v>1501.3352571428602</v>
          </cell>
          <cell r="BY30">
            <v>1510.8465142857174</v>
          </cell>
          <cell r="BZ30">
            <v>1520.3577714285746</v>
          </cell>
          <cell r="CA30">
            <v>1529.8690285714317</v>
          </cell>
          <cell r="CB30">
            <v>1539.3802857142889</v>
          </cell>
          <cell r="CC30">
            <v>1548.8915428571461</v>
          </cell>
          <cell r="CD30">
            <v>1558.4028000000033</v>
          </cell>
          <cell r="CE30">
            <v>1567.9140571428604</v>
          </cell>
          <cell r="CF30">
            <v>1577.4253142857176</v>
          </cell>
          <cell r="CG30">
            <v>1586.9365714285748</v>
          </cell>
          <cell r="CH30">
            <v>1596.447828571432</v>
          </cell>
          <cell r="CI30">
            <v>1605.9590857142891</v>
          </cell>
          <cell r="CJ30">
            <v>1615.4703428571463</v>
          </cell>
          <cell r="CK30">
            <v>1624.9816000000035</v>
          </cell>
          <cell r="CL30">
            <v>1634.4928571428607</v>
          </cell>
          <cell r="CM30">
            <v>1644.0041142857178</v>
          </cell>
          <cell r="CN30">
            <v>1653.515371428575</v>
          </cell>
          <cell r="CO30">
            <v>1663.0266285714322</v>
          </cell>
          <cell r="CP30">
            <v>1672.5378857142894</v>
          </cell>
          <cell r="CQ30">
            <v>1682.0491428571465</v>
          </cell>
          <cell r="CR30">
            <v>1682.0491428571465</v>
          </cell>
          <cell r="CS30">
            <v>1691.25358525346</v>
          </cell>
          <cell r="CT30">
            <v>1700.4580276497734</v>
          </cell>
          <cell r="CU30">
            <v>1709.6624700460868</v>
          </cell>
          <cell r="CV30">
            <v>1718.8669124424002</v>
          </cell>
          <cell r="CW30">
            <v>1728.0713548387137</v>
          </cell>
          <cell r="CX30">
            <v>1737.2757972350271</v>
          </cell>
          <cell r="CY30">
            <v>1746.4802396313405</v>
          </cell>
          <cell r="CZ30">
            <v>1755.6846820276539</v>
          </cell>
          <cell r="DA30">
            <v>1764.8891244239674</v>
          </cell>
          <cell r="DB30">
            <v>1774.0935668202808</v>
          </cell>
          <cell r="DC30">
            <v>1783.2980092165942</v>
          </cell>
          <cell r="DD30">
            <v>1792.5024516129076</v>
          </cell>
          <cell r="DE30">
            <v>1801.7068940092211</v>
          </cell>
          <cell r="DF30">
            <v>1810.9113364055345</v>
          </cell>
          <cell r="DG30">
            <v>1820.1157788018479</v>
          </cell>
          <cell r="DH30">
            <v>1829.3202211981613</v>
          </cell>
          <cell r="DI30">
            <v>1838.5246635944748</v>
          </cell>
          <cell r="DJ30">
            <v>1847.7291059907882</v>
          </cell>
          <cell r="DK30">
            <v>1856.9335483871016</v>
          </cell>
          <cell r="DL30">
            <v>1866.137990783415</v>
          </cell>
          <cell r="DM30">
            <v>1875.3424331797285</v>
          </cell>
          <cell r="DN30">
            <v>1884.5468755760419</v>
          </cell>
          <cell r="DO30">
            <v>1893.7513179723553</v>
          </cell>
          <cell r="DP30">
            <v>1902.9557603686687</v>
          </cell>
          <cell r="DQ30">
            <v>1912.1602027649822</v>
          </cell>
          <cell r="DR30">
            <v>1921.3646451612956</v>
          </cell>
          <cell r="DS30">
            <v>1930.569087557609</v>
          </cell>
          <cell r="DT30">
            <v>1939.7735299539224</v>
          </cell>
          <cell r="DU30">
            <v>1948.9779723502359</v>
          </cell>
          <cell r="DV30">
            <v>1958.1824147465493</v>
          </cell>
          <cell r="DW30">
            <v>1967.3868571428627</v>
          </cell>
          <cell r="DX30">
            <v>1976.5912995391761</v>
          </cell>
          <cell r="DY30">
            <v>1985.7957419354896</v>
          </cell>
          <cell r="DZ30">
            <v>1995.000184331803</v>
          </cell>
          <cell r="EA30">
            <v>2004.2046267281164</v>
          </cell>
          <cell r="EB30">
            <v>2013.4090691244298</v>
          </cell>
          <cell r="EC30">
            <v>2022.6135115207433</v>
          </cell>
          <cell r="ED30">
            <v>2031.8179539170567</v>
          </cell>
          <cell r="EE30">
            <v>2041.0223963133701</v>
          </cell>
          <cell r="EF30">
            <v>2050.2268387096833</v>
          </cell>
          <cell r="EG30">
            <v>2059.4312811059967</v>
          </cell>
          <cell r="EH30">
            <v>2068.6357235023102</v>
          </cell>
          <cell r="EI30">
            <v>2077.8401658986236</v>
          </cell>
          <cell r="EJ30">
            <v>2087.044608294937</v>
          </cell>
          <cell r="EK30">
            <v>2096.2490506912504</v>
          </cell>
          <cell r="EL30">
            <v>2105.4534930875639</v>
          </cell>
          <cell r="EM30">
            <v>2114.6579354838773</v>
          </cell>
          <cell r="EN30">
            <v>2123.8623778801907</v>
          </cell>
          <cell r="EO30">
            <v>2133.0668202765041</v>
          </cell>
          <cell r="EP30">
            <v>2142.2712626728176</v>
          </cell>
          <cell r="EQ30">
            <v>2151.475705069131</v>
          </cell>
          <cell r="ER30">
            <v>2160.6801474654444</v>
          </cell>
          <cell r="ES30">
            <v>2169.8845898617578</v>
          </cell>
          <cell r="ET30">
            <v>2179.0890322580713</v>
          </cell>
          <cell r="EU30">
            <v>2188.2934746543847</v>
          </cell>
          <cell r="EV30">
            <v>2197.4979170506981</v>
          </cell>
          <cell r="EW30">
            <v>2206.7023594470115</v>
          </cell>
          <cell r="EX30">
            <v>2215.906801843325</v>
          </cell>
          <cell r="EY30">
            <v>2225.1112442396384</v>
          </cell>
          <cell r="EZ30">
            <v>2234.3156866359518</v>
          </cell>
          <cell r="FA30">
            <v>2243.5201290322652</v>
          </cell>
          <cell r="FB30">
            <v>2252.7245714285787</v>
          </cell>
          <cell r="FC30">
            <v>2262.2358285714358</v>
          </cell>
          <cell r="FD30">
            <v>2271.747085714293</v>
          </cell>
          <cell r="FE30">
            <v>2281.2583428571502</v>
          </cell>
          <cell r="FF30">
            <v>2290.7696000000074</v>
          </cell>
          <cell r="FG30">
            <v>2300.2808571428645</v>
          </cell>
          <cell r="FH30">
            <v>2309.7921142857217</v>
          </cell>
          <cell r="FI30">
            <v>2319.3033714285789</v>
          </cell>
          <cell r="FJ30">
            <v>2328.8146285714361</v>
          </cell>
          <cell r="FK30">
            <v>2338.3258857142932</v>
          </cell>
          <cell r="FL30">
            <v>2347.8371428571504</v>
          </cell>
          <cell r="FM30">
            <v>2357.3484000000076</v>
          </cell>
          <cell r="FN30">
            <v>2366.8596571428648</v>
          </cell>
          <cell r="FO30">
            <v>2376.3709142857219</v>
          </cell>
          <cell r="FP30">
            <v>2385.8821714285791</v>
          </cell>
          <cell r="FQ30">
            <v>2395.3934285714363</v>
          </cell>
          <cell r="FR30">
            <v>2404.9046857142935</v>
          </cell>
          <cell r="FS30">
            <v>2414.4159428571506</v>
          </cell>
          <cell r="FT30">
            <v>2423.9272000000078</v>
          </cell>
          <cell r="FU30">
            <v>2433.438457142865</v>
          </cell>
          <cell r="FV30">
            <v>2442.9497142857222</v>
          </cell>
          <cell r="FW30">
            <v>2452.4609714285793</v>
          </cell>
          <cell r="FX30">
            <v>2461.9722285714365</v>
          </cell>
          <cell r="FY30">
            <v>2471.4834857142937</v>
          </cell>
          <cell r="FZ30">
            <v>2480.9947428571509</v>
          </cell>
          <cell r="GA30">
            <v>2490.506000000008</v>
          </cell>
          <cell r="GB30">
            <v>2500.0172571428652</v>
          </cell>
          <cell r="GC30">
            <v>2509.5285142857224</v>
          </cell>
          <cell r="GD30">
            <v>2519.0397714285796</v>
          </cell>
          <cell r="GE30">
            <v>2528.5510285714367</v>
          </cell>
          <cell r="GF30">
            <v>2538.0622857142939</v>
          </cell>
          <cell r="GG30">
            <v>2547.2667281106073</v>
          </cell>
          <cell r="GH30">
            <v>2556.4711705069208</v>
          </cell>
          <cell r="GI30">
            <v>2565.6756129032342</v>
          </cell>
          <cell r="GJ30">
            <v>2574.8800552995476</v>
          </cell>
          <cell r="GK30">
            <v>2584.084497695861</v>
          </cell>
          <cell r="GL30">
            <v>2593.2889400921745</v>
          </cell>
          <cell r="GM30">
            <v>2602.4933824884879</v>
          </cell>
          <cell r="GN30">
            <v>2611.6978248848013</v>
          </cell>
          <cell r="GO30">
            <v>2620.9022672811147</v>
          </cell>
          <cell r="GP30">
            <v>2630.1067096774282</v>
          </cell>
          <cell r="GQ30">
            <v>2639.3111520737416</v>
          </cell>
          <cell r="GR30">
            <v>2648.515594470055</v>
          </cell>
          <cell r="GS30">
            <v>2657.7200368663684</v>
          </cell>
          <cell r="GT30">
            <v>2666.9244792626819</v>
          </cell>
          <cell r="GU30">
            <v>2676.1289216589953</v>
          </cell>
          <cell r="GV30">
            <v>2685.3333640553087</v>
          </cell>
          <cell r="GW30">
            <v>2694.5378064516221</v>
          </cell>
          <cell r="GX30">
            <v>2703.7422488479356</v>
          </cell>
          <cell r="GY30">
            <v>2712.946691244249</v>
          </cell>
          <cell r="GZ30">
            <v>2722.1511336405624</v>
          </cell>
          <cell r="HA30">
            <v>2731.3555760368758</v>
          </cell>
          <cell r="HB30">
            <v>2740.5600184331893</v>
          </cell>
          <cell r="HC30">
            <v>2749.7644608295027</v>
          </cell>
          <cell r="HD30">
            <v>2758.9689032258161</v>
          </cell>
          <cell r="HE30">
            <v>2768.1733456221295</v>
          </cell>
          <cell r="HF30">
            <v>2777.377788018443</v>
          </cell>
          <cell r="HG30">
            <v>2786.5822304147564</v>
          </cell>
          <cell r="HH30">
            <v>2795.7866728110698</v>
          </cell>
          <cell r="HI30">
            <v>2804.9911152073832</v>
          </cell>
          <cell r="HJ30">
            <v>2814.1955576036967</v>
          </cell>
          <cell r="HK30">
            <v>2823.4000000000101</v>
          </cell>
        </row>
        <row r="34">
          <cell r="D34">
            <v>0.2014608669578295</v>
          </cell>
          <cell r="E34">
            <v>0.20680177098465899</v>
          </cell>
          <cell r="F34">
            <v>0.20188861670961178</v>
          </cell>
          <cell r="G34">
            <v>0.19765313589763697</v>
          </cell>
          <cell r="H34">
            <v>0.19317665458613564</v>
          </cell>
          <cell r="I34">
            <v>0.19266769922466834</v>
          </cell>
          <cell r="J34">
            <v>0.19903207263032435</v>
          </cell>
          <cell r="K34">
            <v>0.21034463028255568</v>
          </cell>
          <cell r="L34">
            <v>0.21137862754276876</v>
          </cell>
          <cell r="M34">
            <v>0.21322184466599553</v>
          </cell>
          <cell r="N34">
            <v>0.21631902790878854</v>
          </cell>
          <cell r="O34">
            <v>0.21984380370003365</v>
          </cell>
          <cell r="P34">
            <v>0.22434228771045683</v>
          </cell>
          <cell r="Q34">
            <v>0.22880869021403066</v>
          </cell>
          <cell r="R34">
            <v>0.23096940778609767</v>
          </cell>
          <cell r="S34">
            <v>0.23311728289241124</v>
          </cell>
          <cell r="T34">
            <v>0.23748189180246229</v>
          </cell>
          <cell r="U34">
            <v>0.23930540482210236</v>
          </cell>
          <cell r="V34">
            <v>0.24231917469105752</v>
          </cell>
          <cell r="W34">
            <v>0.24595621281106972</v>
          </cell>
          <cell r="X34">
            <v>0.24802663380779424</v>
          </cell>
          <cell r="Y34">
            <v>0.23731075069492974</v>
          </cell>
          <cell r="Z34">
            <v>0.23169176963685978</v>
          </cell>
          <cell r="AA34">
            <v>0.23382079816783088</v>
          </cell>
          <cell r="AB34">
            <v>0.23231265127363759</v>
          </cell>
          <cell r="AC34">
            <v>0.23420010711917036</v>
          </cell>
          <cell r="AD34">
            <v>0.23966448907479898</v>
          </cell>
          <cell r="AE34">
            <v>0.24432952171535915</v>
          </cell>
          <cell r="AF34">
            <v>0.23746710093126178</v>
          </cell>
          <cell r="AG34">
            <v>0.24207641499597257</v>
          </cell>
          <cell r="AH34">
            <v>0.24207641499597257</v>
          </cell>
          <cell r="AI34">
            <v>0.35291866438356162</v>
          </cell>
          <cell r="AJ34">
            <v>0.35291866438356162</v>
          </cell>
          <cell r="AK34">
            <v>0.35291866438356162</v>
          </cell>
          <cell r="AL34">
            <v>0.35291866438356162</v>
          </cell>
          <cell r="AM34">
            <v>0.35291866438356162</v>
          </cell>
          <cell r="AN34">
            <v>0.35291866438356162</v>
          </cell>
          <cell r="AO34">
            <v>0.35291866438356162</v>
          </cell>
          <cell r="AP34">
            <v>0.35291866438356162</v>
          </cell>
          <cell r="AQ34">
            <v>0.35291866438356162</v>
          </cell>
          <cell r="AR34">
            <v>0.35291866438356162</v>
          </cell>
          <cell r="AS34">
            <v>0.35291866438356162</v>
          </cell>
          <cell r="AT34">
            <v>0.35291866438356162</v>
          </cell>
          <cell r="AU34">
            <v>0.35291866438356162</v>
          </cell>
          <cell r="AV34">
            <v>0.35291866438356162</v>
          </cell>
          <cell r="AW34">
            <v>0.35291866438356162</v>
          </cell>
          <cell r="AX34">
            <v>0.35291866438356162</v>
          </cell>
          <cell r="AY34">
            <v>0.35291866438356162</v>
          </cell>
          <cell r="AZ34">
            <v>0.35291866438356162</v>
          </cell>
          <cell r="BA34">
            <v>0.35291866438356162</v>
          </cell>
          <cell r="BB34">
            <v>0.35291866438356162</v>
          </cell>
          <cell r="BC34">
            <v>0.35291866438356162</v>
          </cell>
          <cell r="BD34">
            <v>0.35291866438356162</v>
          </cell>
          <cell r="BE34">
            <v>0.35291866438356162</v>
          </cell>
          <cell r="BF34">
            <v>0.35291866438356162</v>
          </cell>
          <cell r="BG34">
            <v>0.35291866438356162</v>
          </cell>
          <cell r="BH34">
            <v>0.35291866438356162</v>
          </cell>
          <cell r="BI34">
            <v>0.35291866438356162</v>
          </cell>
          <cell r="BJ34">
            <v>0.35291866438356162</v>
          </cell>
          <cell r="BK34">
            <v>0.35291866438356162</v>
          </cell>
          <cell r="BL34">
            <v>0.35291866438356162</v>
          </cell>
          <cell r="BM34">
            <v>0.35291866438356162</v>
          </cell>
          <cell r="BN34">
            <v>0.3561915261067613</v>
          </cell>
          <cell r="BO34">
            <v>0.35866503851489245</v>
          </cell>
          <cell r="BP34">
            <v>0.35882002352576337</v>
          </cell>
          <cell r="BQ34">
            <v>0.35929139253844822</v>
          </cell>
          <cell r="BR34">
            <v>0.36002132319496877</v>
          </cell>
          <cell r="BS34">
            <v>0.36158490953168559</v>
          </cell>
          <cell r="BT34">
            <v>0.36452539655333399</v>
          </cell>
          <cell r="BU34">
            <v>0.36907329795854399</v>
          </cell>
          <cell r="BV34">
            <v>0.37282185004868551</v>
          </cell>
          <cell r="BW34">
            <v>0.37425187474156674</v>
          </cell>
          <cell r="BX34">
            <v>0.3758668309412973</v>
          </cell>
          <cell r="BY34">
            <v>0.37748178714102787</v>
          </cell>
          <cell r="BZ34">
            <v>0.37926198306678582</v>
          </cell>
          <cell r="CA34">
            <v>0.38241907967747529</v>
          </cell>
          <cell r="CB34">
            <v>0.38727948108268534</v>
          </cell>
          <cell r="CC34">
            <v>0.39134053317282685</v>
          </cell>
          <cell r="CD34">
            <v>0.39308305786570807</v>
          </cell>
          <cell r="CE34">
            <v>0.39488893872297293</v>
          </cell>
          <cell r="CF34">
            <v>0.39669481958023772</v>
          </cell>
          <cell r="CG34">
            <v>0.39844933057448884</v>
          </cell>
          <cell r="CH34">
            <v>0.40158074225367146</v>
          </cell>
          <cell r="CI34">
            <v>0.40645312996025135</v>
          </cell>
          <cell r="CJ34">
            <v>0.41052616835176275</v>
          </cell>
          <cell r="CK34">
            <v>0.41228067934601387</v>
          </cell>
          <cell r="CL34">
            <v>0.41461224513478551</v>
          </cell>
          <cell r="CM34">
            <v>0.41669381092355717</v>
          </cell>
          <cell r="CN34">
            <v>0.41878051369863023</v>
          </cell>
          <cell r="CO34">
            <v>0.42224411715863475</v>
          </cell>
          <cell r="CP34">
            <v>0.42766958705699543</v>
          </cell>
          <cell r="CQ34">
            <v>0.43229570764028763</v>
          </cell>
          <cell r="CR34">
            <v>0.43229570764028763</v>
          </cell>
          <cell r="CS34">
            <v>0.59539297945205483</v>
          </cell>
          <cell r="CT34">
            <v>0.59539297945205483</v>
          </cell>
          <cell r="CU34">
            <v>0.59539297945205483</v>
          </cell>
          <cell r="CV34">
            <v>0.59539297945205483</v>
          </cell>
          <cell r="CW34">
            <v>0.59539297945205483</v>
          </cell>
          <cell r="CX34">
            <v>0.59539297945205483</v>
          </cell>
          <cell r="CY34">
            <v>0.59539297945205483</v>
          </cell>
          <cell r="CZ34">
            <v>0.59539297945205483</v>
          </cell>
          <cell r="DA34">
            <v>0.59539297945205483</v>
          </cell>
          <cell r="DB34">
            <v>0.59539297945205483</v>
          </cell>
          <cell r="DC34">
            <v>0.59539297945205483</v>
          </cell>
          <cell r="DD34">
            <v>0.59539297945205483</v>
          </cell>
          <cell r="DE34">
            <v>0.59539297945205483</v>
          </cell>
          <cell r="DF34">
            <v>0.59539297945205483</v>
          </cell>
          <cell r="DG34">
            <v>0.59539297945205483</v>
          </cell>
          <cell r="DH34">
            <v>0.59539297945205483</v>
          </cell>
          <cell r="DI34">
            <v>0.59539297945205483</v>
          </cell>
          <cell r="DJ34">
            <v>0.59539297945205483</v>
          </cell>
          <cell r="DK34">
            <v>0.59539297945205483</v>
          </cell>
          <cell r="DL34">
            <v>0.59539297945205483</v>
          </cell>
          <cell r="DM34">
            <v>0.59539297945205483</v>
          </cell>
          <cell r="DN34">
            <v>0.59539297945205483</v>
          </cell>
          <cell r="DO34">
            <v>0.59539297945205483</v>
          </cell>
          <cell r="DP34">
            <v>0.59539297945205483</v>
          </cell>
          <cell r="DQ34">
            <v>0.59539297945205483</v>
          </cell>
          <cell r="DR34">
            <v>0.59539297945205483</v>
          </cell>
          <cell r="DS34">
            <v>0.59539297945205483</v>
          </cell>
          <cell r="DT34">
            <v>0.59539297945205483</v>
          </cell>
          <cell r="DU34">
            <v>0.59539297945205483</v>
          </cell>
          <cell r="DV34">
            <v>0.59539297945205483</v>
          </cell>
          <cell r="DW34">
            <v>0.59539297945205483</v>
          </cell>
          <cell r="DX34">
            <v>0.59936102134491998</v>
          </cell>
          <cell r="DY34">
            <v>0.60470596392271669</v>
          </cell>
          <cell r="DZ34">
            <v>0.61019209727761403</v>
          </cell>
          <cell r="EA34">
            <v>0.61487888131744273</v>
          </cell>
          <cell r="EB34">
            <v>0.61724713796001118</v>
          </cell>
          <cell r="EC34">
            <v>0.61704690145189467</v>
          </cell>
          <cell r="ED34">
            <v>0.62018128766456349</v>
          </cell>
          <cell r="EE34">
            <v>0.62331567387723241</v>
          </cell>
          <cell r="EF34">
            <v>0.6278269607748328</v>
          </cell>
          <cell r="EG34">
            <v>0.63357936125301761</v>
          </cell>
          <cell r="EH34">
            <v>0.63853241241613412</v>
          </cell>
          <cell r="EI34">
            <v>0.64116693618199017</v>
          </cell>
          <cell r="EJ34">
            <v>0.64380145994784632</v>
          </cell>
          <cell r="EK34">
            <v>0.64779678822478004</v>
          </cell>
          <cell r="EL34">
            <v>0.65179211650171376</v>
          </cell>
          <cell r="EM34">
            <v>0.65608643450467496</v>
          </cell>
          <cell r="EN34">
            <v>0.66297789291859499</v>
          </cell>
          <cell r="EO34">
            <v>0.6690700020174466</v>
          </cell>
          <cell r="EP34">
            <v>0.67284358371903785</v>
          </cell>
          <cell r="EQ34">
            <v>0.6765632270644647</v>
          </cell>
          <cell r="ER34">
            <v>0.68028287040989155</v>
          </cell>
          <cell r="ES34">
            <v>0.68404360964572941</v>
          </cell>
          <cell r="ET34">
            <v>0.68918124956649873</v>
          </cell>
          <cell r="EU34">
            <v>0.69612750250096678</v>
          </cell>
          <cell r="EV34">
            <v>0.70227440612036629</v>
          </cell>
          <cell r="EW34">
            <v>0.70610278234250545</v>
          </cell>
          <cell r="EX34">
            <v>0.70993115856464473</v>
          </cell>
          <cell r="EY34">
            <v>0.713759534786784</v>
          </cell>
          <cell r="EZ34">
            <v>0.71758791100892327</v>
          </cell>
          <cell r="FA34">
            <v>0.72279318791599401</v>
          </cell>
          <cell r="FB34">
            <v>0.72973944085046194</v>
          </cell>
          <cell r="FC34">
            <v>0.7321348939089779</v>
          </cell>
          <cell r="FD34">
            <v>0.73221181957023362</v>
          </cell>
          <cell r="FE34">
            <v>0.73228874523148924</v>
          </cell>
          <cell r="FF34">
            <v>0.73298895856397783</v>
          </cell>
          <cell r="FG34">
            <v>0.73744062245734987</v>
          </cell>
          <cell r="FH34">
            <v>0.74297723498085899</v>
          </cell>
          <cell r="FI34">
            <v>0.75025482353176542</v>
          </cell>
          <cell r="FJ34">
            <v>0.75673306276760322</v>
          </cell>
          <cell r="FK34">
            <v>0.76089277460618077</v>
          </cell>
          <cell r="FL34">
            <v>0.76507817137626521</v>
          </cell>
          <cell r="FM34">
            <v>0.76926356814634966</v>
          </cell>
          <cell r="FN34">
            <v>0.77344896491643422</v>
          </cell>
          <cell r="FO34">
            <v>0.7782439945632309</v>
          </cell>
          <cell r="FP34">
            <v>0.78478000023742489</v>
          </cell>
          <cell r="FQ34">
            <v>0.79051665659655035</v>
          </cell>
          <cell r="FR34">
            <v>0.79393478555841568</v>
          </cell>
          <cell r="FS34">
            <v>0.7973529145202809</v>
          </cell>
          <cell r="FT34">
            <v>0.79733894223633106</v>
          </cell>
          <cell r="FU34">
            <v>0.80090176297901827</v>
          </cell>
          <cell r="FV34">
            <v>0.80507421659841771</v>
          </cell>
          <cell r="FW34">
            <v>0.81098764624521447</v>
          </cell>
          <cell r="FX34">
            <v>0.8161017265769428</v>
          </cell>
          <cell r="FY34">
            <v>0.81889727951141078</v>
          </cell>
          <cell r="FZ34">
            <v>0.82208495573355</v>
          </cell>
          <cell r="GA34">
            <v>0.83325874878953177</v>
          </cell>
          <cell r="GB34">
            <v>0.84377464829333992</v>
          </cell>
          <cell r="GC34">
            <v>0.85147666137773248</v>
          </cell>
          <cell r="GD34">
            <v>0.86105321213335806</v>
          </cell>
          <cell r="GE34">
            <v>0.86607896301303144</v>
          </cell>
          <cell r="GF34">
            <v>0.86801891868722558</v>
          </cell>
          <cell r="GG34">
            <v>0.86588895214728789</v>
          </cell>
          <cell r="GH34">
            <v>0.86785984917938686</v>
          </cell>
          <cell r="GI34">
            <v>0.86889218784937694</v>
          </cell>
          <cell r="GJ34">
            <v>0.86992452651936691</v>
          </cell>
          <cell r="GK34">
            <v>0.87156649806606934</v>
          </cell>
          <cell r="GL34">
            <v>0.87494944564016897</v>
          </cell>
          <cell r="GM34">
            <v>0.88378546150067283</v>
          </cell>
          <cell r="GN34">
            <v>0.88953568215569712</v>
          </cell>
          <cell r="GO34">
            <v>0.89535867678332404</v>
          </cell>
          <cell r="GP34">
            <v>0.89701339300996941</v>
          </cell>
          <cell r="GQ34">
            <v>0.89866810923661489</v>
          </cell>
          <cell r="GR34">
            <v>0.89974545519875782</v>
          </cell>
          <cell r="GS34">
            <v>0.90423108854869083</v>
          </cell>
          <cell r="GT34">
            <v>0.90625006122316265</v>
          </cell>
          <cell r="GU34">
            <v>0.90518323869215511</v>
          </cell>
          <cell r="GV34">
            <v>0.90828469456212912</v>
          </cell>
          <cell r="GW34">
            <v>0.91305346179249591</v>
          </cell>
          <cell r="GX34">
            <v>0.9178222290228627</v>
          </cell>
          <cell r="GY34">
            <v>0.92396789693816106</v>
          </cell>
          <cell r="GZ34">
            <v>0.92941996171224472</v>
          </cell>
          <cell r="HA34">
            <v>0.92990439877027808</v>
          </cell>
          <cell r="HB34">
            <v>0.92730304062283209</v>
          </cell>
          <cell r="HC34">
            <v>0.92470168247538609</v>
          </cell>
          <cell r="HD34">
            <v>0.92210032432794009</v>
          </cell>
          <cell r="HE34">
            <v>0.91873169837227497</v>
          </cell>
          <cell r="HF34">
            <v>0.92046307936929805</v>
          </cell>
          <cell r="HG34">
            <v>0.92688157556753248</v>
          </cell>
          <cell r="HH34">
            <v>0.93173345464247903</v>
          </cell>
          <cell r="HI34">
            <v>0.93426680632016534</v>
          </cell>
          <cell r="HJ34">
            <v>0.93680015799785166</v>
          </cell>
          <cell r="HK34">
            <v>0.93933350967553797</v>
          </cell>
        </row>
        <row r="36">
          <cell r="D36">
            <v>235.1758476190476</v>
          </cell>
          <cell r="E36">
            <v>239.35969523809521</v>
          </cell>
          <cell r="F36">
            <v>243.54354285714282</v>
          </cell>
          <cell r="G36">
            <v>247.72739047619044</v>
          </cell>
          <cell r="H36">
            <v>251.91123809523805</v>
          </cell>
          <cell r="I36">
            <v>256.09508571428569</v>
          </cell>
          <cell r="J36">
            <v>260.27893333333333</v>
          </cell>
          <cell r="K36">
            <v>264.46278095238097</v>
          </cell>
          <cell r="L36">
            <v>268.64662857142861</v>
          </cell>
          <cell r="M36">
            <v>272.83047619047625</v>
          </cell>
          <cell r="N36">
            <v>277.01432380952389</v>
          </cell>
          <cell r="O36">
            <v>281.19817142857153</v>
          </cell>
          <cell r="P36">
            <v>285.38201904761917</v>
          </cell>
          <cell r="Q36">
            <v>289.56586666666681</v>
          </cell>
          <cell r="R36">
            <v>293.74971428571445</v>
          </cell>
          <cell r="S36">
            <v>297.93356190476209</v>
          </cell>
          <cell r="T36">
            <v>302.11740952380973</v>
          </cell>
          <cell r="U36">
            <v>306.30125714285737</v>
          </cell>
          <cell r="V36">
            <v>310.48510476190501</v>
          </cell>
          <cell r="W36">
            <v>314.66895238095265</v>
          </cell>
          <cell r="X36">
            <v>318.85280000000029</v>
          </cell>
          <cell r="Y36">
            <v>323.03664761904793</v>
          </cell>
          <cell r="Z36">
            <v>327.22049523809557</v>
          </cell>
          <cell r="AA36">
            <v>331.40434285714321</v>
          </cell>
          <cell r="AB36">
            <v>335.58819047619085</v>
          </cell>
          <cell r="AC36">
            <v>339.77203809523849</v>
          </cell>
          <cell r="AD36">
            <v>343.95588571428613</v>
          </cell>
          <cell r="AE36">
            <v>348.13973333333377</v>
          </cell>
          <cell r="AF36">
            <v>352.32358095238141</v>
          </cell>
          <cell r="AG36">
            <v>356.50742857142905</v>
          </cell>
          <cell r="AH36">
            <v>360.69127619047669</v>
          </cell>
          <cell r="AI36">
            <v>364.74016098310341</v>
          </cell>
          <cell r="AJ36">
            <v>368.78904577573013</v>
          </cell>
          <cell r="AK36">
            <v>372.83793056835685</v>
          </cell>
          <cell r="AL36">
            <v>376.88681536098358</v>
          </cell>
          <cell r="AM36">
            <v>380.9357001536103</v>
          </cell>
          <cell r="AN36">
            <v>384.98458494623702</v>
          </cell>
          <cell r="AO36">
            <v>389.03346973886374</v>
          </cell>
          <cell r="AP36">
            <v>393.08235453149047</v>
          </cell>
          <cell r="AQ36">
            <v>397.13123932411719</v>
          </cell>
          <cell r="AR36">
            <v>401.18012411674391</v>
          </cell>
          <cell r="AS36">
            <v>405.22900890937063</v>
          </cell>
          <cell r="AT36">
            <v>409.27789370199736</v>
          </cell>
          <cell r="AU36">
            <v>413.32677849462408</v>
          </cell>
          <cell r="AV36">
            <v>417.3756632872508</v>
          </cell>
          <cell r="AW36">
            <v>421.42454807987752</v>
          </cell>
          <cell r="AX36">
            <v>425.47343287250425</v>
          </cell>
          <cell r="AY36">
            <v>429.52231766513097</v>
          </cell>
          <cell r="AZ36">
            <v>433.57120245775769</v>
          </cell>
          <cell r="BA36">
            <v>437.62008725038442</v>
          </cell>
          <cell r="BB36">
            <v>441.66897204301114</v>
          </cell>
          <cell r="BC36">
            <v>445.71785683563786</v>
          </cell>
          <cell r="BD36">
            <v>449.76674162826458</v>
          </cell>
          <cell r="BE36">
            <v>453.81562642089131</v>
          </cell>
          <cell r="BF36">
            <v>457.86451121351803</v>
          </cell>
          <cell r="BG36">
            <v>461.91339600614475</v>
          </cell>
          <cell r="BH36">
            <v>465.96228079877147</v>
          </cell>
          <cell r="BI36">
            <v>470.0111655913982</v>
          </cell>
          <cell r="BJ36">
            <v>474.06005038402492</v>
          </cell>
          <cell r="BK36">
            <v>478.10893517665164</v>
          </cell>
          <cell r="BL36">
            <v>482.15781996927836</v>
          </cell>
          <cell r="BM36">
            <v>486.20670476190509</v>
          </cell>
          <cell r="BN36">
            <v>490.39055238095273</v>
          </cell>
          <cell r="BO36">
            <v>494.57440000000037</v>
          </cell>
          <cell r="BP36">
            <v>498.75824761904801</v>
          </cell>
          <cell r="BQ36">
            <v>502.94209523809565</v>
          </cell>
          <cell r="BR36">
            <v>507.12594285714329</v>
          </cell>
          <cell r="BS36">
            <v>511.30979047619093</v>
          </cell>
          <cell r="BT36">
            <v>515.49363809523857</v>
          </cell>
          <cell r="BU36">
            <v>519.67748571428615</v>
          </cell>
          <cell r="BV36">
            <v>523.86133333333373</v>
          </cell>
          <cell r="BW36">
            <v>528.04518095238132</v>
          </cell>
          <cell r="BX36">
            <v>532.2290285714289</v>
          </cell>
          <cell r="BY36">
            <v>536.41287619047648</v>
          </cell>
          <cell r="BZ36">
            <v>540.59672380952406</v>
          </cell>
          <cell r="CA36">
            <v>544.78057142857165</v>
          </cell>
          <cell r="CB36">
            <v>548.96441904761923</v>
          </cell>
          <cell r="CC36">
            <v>553.14826666666681</v>
          </cell>
          <cell r="CD36">
            <v>557.3321142857144</v>
          </cell>
          <cell r="CE36">
            <v>561.51596190476198</v>
          </cell>
          <cell r="CF36">
            <v>565.69980952380956</v>
          </cell>
          <cell r="CG36">
            <v>569.88365714285715</v>
          </cell>
          <cell r="CH36">
            <v>574.06750476190473</v>
          </cell>
          <cell r="CI36">
            <v>578.25135238095231</v>
          </cell>
          <cell r="CJ36">
            <v>582.4351999999999</v>
          </cell>
          <cell r="CK36">
            <v>586.61904761904748</v>
          </cell>
          <cell r="CL36">
            <v>590.80289523809506</v>
          </cell>
          <cell r="CM36">
            <v>594.98674285714264</v>
          </cell>
          <cell r="CN36">
            <v>599.17059047619023</v>
          </cell>
          <cell r="CO36">
            <v>603.35443809523781</v>
          </cell>
          <cell r="CP36">
            <v>607.53828571428539</v>
          </cell>
          <cell r="CQ36">
            <v>611.72213333333298</v>
          </cell>
          <cell r="CR36">
            <v>615.90598095238056</v>
          </cell>
          <cell r="CS36">
            <v>619.95486574500728</v>
          </cell>
          <cell r="CT36">
            <v>624.00375053763401</v>
          </cell>
          <cell r="CU36">
            <v>628.05263533026073</v>
          </cell>
          <cell r="CV36">
            <v>632.10152012288745</v>
          </cell>
          <cell r="CW36">
            <v>636.15040491551417</v>
          </cell>
          <cell r="CX36">
            <v>640.1992897081409</v>
          </cell>
          <cell r="CY36">
            <v>644.24817450076762</v>
          </cell>
          <cell r="CZ36">
            <v>648.29705929339434</v>
          </cell>
          <cell r="DA36">
            <v>652.34594408602106</v>
          </cell>
          <cell r="DB36">
            <v>656.39482887864779</v>
          </cell>
          <cell r="DC36">
            <v>660.44371367127451</v>
          </cell>
          <cell r="DD36">
            <v>664.49259846390123</v>
          </cell>
          <cell r="DE36">
            <v>668.54148325652795</v>
          </cell>
          <cell r="DF36">
            <v>672.59036804915468</v>
          </cell>
          <cell r="DG36">
            <v>676.6392528417814</v>
          </cell>
          <cell r="DH36">
            <v>680.68813763440812</v>
          </cell>
          <cell r="DI36">
            <v>684.73702242703484</v>
          </cell>
          <cell r="DJ36">
            <v>688.78590721966157</v>
          </cell>
          <cell r="DK36">
            <v>692.83479201228829</v>
          </cell>
          <cell r="DL36">
            <v>696.88367680491501</v>
          </cell>
          <cell r="DM36">
            <v>700.93256159754173</v>
          </cell>
          <cell r="DN36">
            <v>704.98144639016846</v>
          </cell>
          <cell r="DO36">
            <v>709.03033118279518</v>
          </cell>
          <cell r="DP36">
            <v>713.0792159754219</v>
          </cell>
          <cell r="DQ36">
            <v>717.12810076804863</v>
          </cell>
          <cell r="DR36">
            <v>721.17698556067535</v>
          </cell>
          <cell r="DS36">
            <v>725.22587035330207</v>
          </cell>
          <cell r="DT36">
            <v>729.27475514592879</v>
          </cell>
          <cell r="DU36">
            <v>733.32363993855552</v>
          </cell>
          <cell r="DV36">
            <v>737.37252473118224</v>
          </cell>
          <cell r="DW36">
            <v>741.42140952380896</v>
          </cell>
          <cell r="DX36">
            <v>745.47029431643568</v>
          </cell>
          <cell r="DY36">
            <v>749.51917910906241</v>
          </cell>
          <cell r="DZ36">
            <v>753.56806390168913</v>
          </cell>
          <cell r="EA36">
            <v>757.61694869431585</v>
          </cell>
          <cell r="EB36">
            <v>761.66583348694257</v>
          </cell>
          <cell r="EC36">
            <v>765.7147182795693</v>
          </cell>
          <cell r="ED36">
            <v>769.76360307219602</v>
          </cell>
          <cell r="EE36">
            <v>773.81248786482274</v>
          </cell>
          <cell r="EF36">
            <v>777.86137265744946</v>
          </cell>
          <cell r="EG36">
            <v>781.91025745007619</v>
          </cell>
          <cell r="EH36">
            <v>785.95914224270291</v>
          </cell>
          <cell r="EI36">
            <v>790.00802703532963</v>
          </cell>
          <cell r="EJ36">
            <v>794.05691182795636</v>
          </cell>
          <cell r="EK36">
            <v>798.10579662058308</v>
          </cell>
          <cell r="EL36">
            <v>802.1546814132098</v>
          </cell>
          <cell r="EM36">
            <v>806.20356620583652</v>
          </cell>
          <cell r="EN36">
            <v>810.25245099846325</v>
          </cell>
          <cell r="EO36">
            <v>814.30133579108997</v>
          </cell>
          <cell r="EP36">
            <v>818.35022058371669</v>
          </cell>
          <cell r="EQ36">
            <v>822.39910537634341</v>
          </cell>
          <cell r="ER36">
            <v>826.44799016897014</v>
          </cell>
          <cell r="ES36">
            <v>830.49687496159686</v>
          </cell>
          <cell r="ET36">
            <v>834.54575975422358</v>
          </cell>
          <cell r="EU36">
            <v>838.5946445468503</v>
          </cell>
          <cell r="EV36">
            <v>842.64352933947703</v>
          </cell>
          <cell r="EW36">
            <v>846.69241413210375</v>
          </cell>
          <cell r="EX36">
            <v>850.74129892473047</v>
          </cell>
          <cell r="EY36">
            <v>854.79018371735719</v>
          </cell>
          <cell r="EZ36">
            <v>858.83906850998392</v>
          </cell>
          <cell r="FA36">
            <v>862.88795330261064</v>
          </cell>
          <cell r="FB36">
            <v>866.93683809523736</v>
          </cell>
          <cell r="FC36">
            <v>871.12068571428495</v>
          </cell>
          <cell r="FD36">
            <v>875.30453333333253</v>
          </cell>
          <cell r="FE36">
            <v>879.48838095238011</v>
          </cell>
          <cell r="FF36">
            <v>883.67222857142769</v>
          </cell>
          <cell r="FG36">
            <v>887.85607619047528</v>
          </cell>
          <cell r="FH36">
            <v>892.03992380952286</v>
          </cell>
          <cell r="FI36">
            <v>896.22377142857044</v>
          </cell>
          <cell r="FJ36">
            <v>900.40761904761803</v>
          </cell>
          <cell r="FK36">
            <v>904.59146666666561</v>
          </cell>
          <cell r="FL36">
            <v>908.77531428571319</v>
          </cell>
          <cell r="FM36">
            <v>912.95916190476078</v>
          </cell>
          <cell r="FN36">
            <v>917.14300952380836</v>
          </cell>
          <cell r="FO36">
            <v>921.32685714285594</v>
          </cell>
          <cell r="FP36">
            <v>925.51070476190353</v>
          </cell>
          <cell r="FQ36">
            <v>929.69455238095111</v>
          </cell>
          <cell r="FR36">
            <v>933.87839999999869</v>
          </cell>
          <cell r="FS36">
            <v>938.06224761904627</v>
          </cell>
          <cell r="FT36">
            <v>942.24609523809386</v>
          </cell>
          <cell r="FU36">
            <v>946.42994285714144</v>
          </cell>
          <cell r="FV36">
            <v>950.61379047618902</v>
          </cell>
          <cell r="FW36">
            <v>954.79763809523661</v>
          </cell>
          <cell r="FX36">
            <v>958.98148571428419</v>
          </cell>
          <cell r="FY36">
            <v>963.16533333333177</v>
          </cell>
          <cell r="FZ36">
            <v>967.34918095237936</v>
          </cell>
          <cell r="GA36">
            <v>971.53302857142694</v>
          </cell>
          <cell r="GB36">
            <v>975.71687619047452</v>
          </cell>
          <cell r="GC36">
            <v>979.90072380952211</v>
          </cell>
          <cell r="GD36">
            <v>984.08457142856969</v>
          </cell>
          <cell r="GE36">
            <v>988.26841904761727</v>
          </cell>
          <cell r="GF36">
            <v>992.45226666666485</v>
          </cell>
          <cell r="GG36">
            <v>996.50115145929158</v>
          </cell>
          <cell r="GH36">
            <v>1000.5500362519183</v>
          </cell>
          <cell r="GI36">
            <v>1004.598921044545</v>
          </cell>
          <cell r="GJ36">
            <v>1008.6478058371717</v>
          </cell>
          <cell r="GK36">
            <v>1012.6966906297985</v>
          </cell>
          <cell r="GL36">
            <v>1016.7455754224252</v>
          </cell>
          <cell r="GM36">
            <v>1020.7944602150519</v>
          </cell>
          <cell r="GN36">
            <v>1024.8433450076786</v>
          </cell>
          <cell r="GO36">
            <v>1028.8922298003054</v>
          </cell>
          <cell r="GP36">
            <v>1032.9411145929321</v>
          </cell>
          <cell r="GQ36">
            <v>1036.9899993855588</v>
          </cell>
          <cell r="GR36">
            <v>1041.0388841781855</v>
          </cell>
          <cell r="GS36">
            <v>1045.0877689708122</v>
          </cell>
          <cell r="GT36">
            <v>1049.136653763439</v>
          </cell>
          <cell r="GU36">
            <v>1053.1855385560657</v>
          </cell>
          <cell r="GV36">
            <v>1057.2344233486924</v>
          </cell>
          <cell r="GW36">
            <v>1061.2833081413191</v>
          </cell>
          <cell r="GX36">
            <v>1065.3321929339459</v>
          </cell>
          <cell r="GY36">
            <v>1069.3810777265726</v>
          </cell>
          <cell r="GZ36">
            <v>1073.4299625191993</v>
          </cell>
          <cell r="HA36">
            <v>1077.478847311826</v>
          </cell>
          <cell r="HB36">
            <v>1081.5277321044528</v>
          </cell>
          <cell r="HC36">
            <v>1085.5766168970795</v>
          </cell>
          <cell r="HD36">
            <v>1089.6255016897062</v>
          </cell>
          <cell r="HE36">
            <v>1093.6743864823329</v>
          </cell>
          <cell r="HF36">
            <v>1097.7232712749596</v>
          </cell>
          <cell r="HG36">
            <v>1101.7721560675864</v>
          </cell>
          <cell r="HH36">
            <v>1105.8210408602131</v>
          </cell>
          <cell r="HI36">
            <v>1109.8699256528398</v>
          </cell>
          <cell r="HJ36">
            <v>1113.9188104454665</v>
          </cell>
          <cell r="HK36">
            <v>1117.9676952380933</v>
          </cell>
        </row>
        <row r="46">
          <cell r="D46">
            <v>8.2221754567485705E-2</v>
          </cell>
          <cell r="E46">
            <v>8.482427201072909E-2</v>
          </cell>
          <cell r="F46">
            <v>8.7396432375788938E-2</v>
          </cell>
          <cell r="G46">
            <v>9.0838410245237797E-2</v>
          </cell>
          <cell r="H46">
            <v>9.5169530825927509E-2</v>
          </cell>
          <cell r="I46">
            <v>9.6838392077172569E-2</v>
          </cell>
          <cell r="J46">
            <v>0.10096620978780127</v>
          </cell>
          <cell r="K46">
            <v>0.10673552235011974</v>
          </cell>
          <cell r="L46">
            <v>0.10748972436183139</v>
          </cell>
          <cell r="M46">
            <v>0.1094138671268083</v>
          </cell>
          <cell r="N46">
            <v>0.11299509122570379</v>
          </cell>
          <cell r="O46">
            <v>0.11704116565407649</v>
          </cell>
          <cell r="P46">
            <v>0.12108591241917878</v>
          </cell>
          <cell r="Q46">
            <v>0.1270825074239669</v>
          </cell>
          <cell r="R46">
            <v>0.13218505618195581</v>
          </cell>
          <cell r="S46">
            <v>0.13728760493994469</v>
          </cell>
          <cell r="T46">
            <v>0.14265688275736271</v>
          </cell>
          <cell r="U46">
            <v>0.14802616057478071</v>
          </cell>
          <cell r="V46">
            <v>0.15436739694137372</v>
          </cell>
          <cell r="W46">
            <v>0.1573204944565037</v>
          </cell>
          <cell r="X46">
            <v>0.15731100801994599</v>
          </cell>
          <cell r="Y46">
            <v>0.15129723063820996</v>
          </cell>
          <cell r="Z46">
            <v>0.15074415616894632</v>
          </cell>
          <cell r="AA46">
            <v>0.15036594845938986</v>
          </cell>
          <cell r="AB46">
            <v>0.15007958413254552</v>
          </cell>
          <cell r="AC46">
            <v>0.15103788909831997</v>
          </cell>
          <cell r="AD46">
            <v>0.1542828398027313</v>
          </cell>
          <cell r="AE46">
            <v>0.15846542230743285</v>
          </cell>
          <cell r="AF46">
            <v>0.15718998458805497</v>
          </cell>
          <cell r="AG46">
            <v>0.15936141388905012</v>
          </cell>
          <cell r="AH46">
            <v>0.15936141388905012</v>
          </cell>
          <cell r="AI46">
            <v>0.15957416939635002</v>
          </cell>
          <cell r="AJ46">
            <v>0.15957416939635002</v>
          </cell>
          <cell r="AK46">
            <v>0.15957416939635002</v>
          </cell>
          <cell r="AL46">
            <v>0.15957416939635002</v>
          </cell>
          <cell r="AM46">
            <v>0.15957416939635002</v>
          </cell>
          <cell r="AN46">
            <v>0.15957416939635002</v>
          </cell>
          <cell r="AO46">
            <v>0.15957416939635002</v>
          </cell>
          <cell r="AP46">
            <v>0.15957416939635002</v>
          </cell>
          <cell r="AQ46">
            <v>0.15957416939635002</v>
          </cell>
          <cell r="AR46">
            <v>0.15957416939635002</v>
          </cell>
          <cell r="AS46">
            <v>0.15957416939635002</v>
          </cell>
          <cell r="AT46">
            <v>0.15957416939635002</v>
          </cell>
          <cell r="AU46">
            <v>0.15957416939635002</v>
          </cell>
          <cell r="AV46">
            <v>0.15957416939635002</v>
          </cell>
          <cell r="AW46">
            <v>0.15957416939635002</v>
          </cell>
          <cell r="AX46">
            <v>0.15957416939635002</v>
          </cell>
          <cell r="AY46">
            <v>0.15957416939635002</v>
          </cell>
          <cell r="AZ46">
            <v>0.15957416939635002</v>
          </cell>
          <cell r="BA46">
            <v>0.15957416939635002</v>
          </cell>
          <cell r="BB46">
            <v>0.15957416939635002</v>
          </cell>
          <cell r="BC46">
            <v>0.15957416939635002</v>
          </cell>
          <cell r="BD46">
            <v>0.15957416939635002</v>
          </cell>
          <cell r="BE46">
            <v>0.15957416939635002</v>
          </cell>
          <cell r="BF46">
            <v>0.15957416939635002</v>
          </cell>
          <cell r="BG46">
            <v>0.15957416939635002</v>
          </cell>
          <cell r="BH46">
            <v>0.15957416939635002</v>
          </cell>
          <cell r="BI46">
            <v>0.15957416939635002</v>
          </cell>
          <cell r="BJ46">
            <v>0.15957416939635002</v>
          </cell>
          <cell r="BK46">
            <v>0.15957416939635002</v>
          </cell>
          <cell r="BL46">
            <v>0.15957416939635002</v>
          </cell>
          <cell r="BM46">
            <v>0.15957416939635002</v>
          </cell>
          <cell r="BN46">
            <v>0.1650158037861047</v>
          </cell>
          <cell r="BO46">
            <v>0.16987374531705615</v>
          </cell>
          <cell r="BP46">
            <v>0.17282342416181279</v>
          </cell>
          <cell r="BQ46">
            <v>0.17714325535294395</v>
          </cell>
          <cell r="BR46">
            <v>0.18146308654407509</v>
          </cell>
          <cell r="BS46">
            <v>0.18578291773520622</v>
          </cell>
          <cell r="BT46">
            <v>0.19107470747551236</v>
          </cell>
          <cell r="BU46">
            <v>0.19788649421164153</v>
          </cell>
          <cell r="BV46">
            <v>0.20411458808896751</v>
          </cell>
          <cell r="BW46">
            <v>0.20843441928009868</v>
          </cell>
          <cell r="BX46">
            <v>0.21275425047122981</v>
          </cell>
          <cell r="BY46">
            <v>0.21707408166236095</v>
          </cell>
          <cell r="BZ46">
            <v>0.22139391285349211</v>
          </cell>
          <cell r="CA46">
            <v>0.2269898673106911</v>
          </cell>
          <cell r="CB46">
            <v>0.22864341738281804</v>
          </cell>
          <cell r="CC46">
            <v>0.2297132745961418</v>
          </cell>
          <cell r="CD46">
            <v>0.22887486912327074</v>
          </cell>
          <cell r="CE46">
            <v>0.2281721679087057</v>
          </cell>
          <cell r="CF46">
            <v>0.2274694666941407</v>
          </cell>
          <cell r="CG46">
            <v>0.22676676547957567</v>
          </cell>
          <cell r="CH46">
            <v>0.22703602281418561</v>
          </cell>
          <cell r="CI46">
            <v>0.22882527714461856</v>
          </cell>
          <cell r="CJ46">
            <v>0.23003083861624835</v>
          </cell>
          <cell r="CK46">
            <v>0.22932813740168334</v>
          </cell>
          <cell r="CL46">
            <v>0.22768954475052494</v>
          </cell>
          <cell r="CM46">
            <v>0.22605095209936654</v>
          </cell>
          <cell r="CN46">
            <v>0.2244591540200378</v>
          </cell>
          <cell r="CO46">
            <v>0.22383931448988409</v>
          </cell>
          <cell r="CP46">
            <v>0.22482838164202973</v>
          </cell>
          <cell r="CQ46">
            <v>0.22523375593537218</v>
          </cell>
          <cell r="CR46">
            <v>0.22523375593537218</v>
          </cell>
          <cell r="CS46">
            <v>0.36444080486663549</v>
          </cell>
          <cell r="CT46">
            <v>0.36444080486663549</v>
          </cell>
          <cell r="CU46">
            <v>0.36444080486663549</v>
          </cell>
          <cell r="CV46">
            <v>0.36444080486663549</v>
          </cell>
          <cell r="CW46">
            <v>0.36444080486663549</v>
          </cell>
          <cell r="CX46">
            <v>0.36444080486663549</v>
          </cell>
          <cell r="CY46">
            <v>0.36444080486663549</v>
          </cell>
          <cell r="CZ46">
            <v>0.36444080486663549</v>
          </cell>
          <cell r="DA46">
            <v>0.36444080486663549</v>
          </cell>
          <cell r="DB46">
            <v>0.36444080486663549</v>
          </cell>
          <cell r="DC46">
            <v>0.36444080486663549</v>
          </cell>
          <cell r="DD46">
            <v>0.36444080486663549</v>
          </cell>
          <cell r="DE46">
            <v>0.36444080486663549</v>
          </cell>
          <cell r="DF46">
            <v>0.36444080486663549</v>
          </cell>
          <cell r="DG46">
            <v>0.36444080486663549</v>
          </cell>
          <cell r="DH46">
            <v>0.36444080486663549</v>
          </cell>
          <cell r="DI46">
            <v>0.36444080486663549</v>
          </cell>
          <cell r="DJ46">
            <v>0.36444080486663549</v>
          </cell>
          <cell r="DK46">
            <v>0.36444080486663549</v>
          </cell>
          <cell r="DL46">
            <v>0.36444080486663549</v>
          </cell>
          <cell r="DM46">
            <v>0.36444080486663549</v>
          </cell>
          <cell r="DN46">
            <v>0.36444080486663549</v>
          </cell>
          <cell r="DO46">
            <v>0.36444080486663549</v>
          </cell>
          <cell r="DP46">
            <v>0.36444080486663549</v>
          </cell>
          <cell r="DQ46">
            <v>0.36444080486663549</v>
          </cell>
          <cell r="DR46">
            <v>0.36444080486663549</v>
          </cell>
          <cell r="DS46">
            <v>0.36444080486663549</v>
          </cell>
          <cell r="DT46">
            <v>0.36444080486663549</v>
          </cell>
          <cell r="DU46">
            <v>0.36444080486663549</v>
          </cell>
          <cell r="DV46">
            <v>0.36444080486663549</v>
          </cell>
          <cell r="DW46">
            <v>0.36444080486663549</v>
          </cell>
          <cell r="DX46">
            <v>0.37020052506177059</v>
          </cell>
          <cell r="DY46">
            <v>0.37698835729227631</v>
          </cell>
          <cell r="DZ46">
            <v>0.38529618651860503</v>
          </cell>
          <cell r="EA46">
            <v>0.39302032288613054</v>
          </cell>
          <cell r="EB46">
            <v>0.39602852225768115</v>
          </cell>
          <cell r="EC46">
            <v>0.39950466734752849</v>
          </cell>
          <cell r="ED46">
            <v>0.40532054102885923</v>
          </cell>
          <cell r="EE46">
            <v>0.4112842819155707</v>
          </cell>
          <cell r="EF46">
            <v>0.41821998135145722</v>
          </cell>
          <cell r="EG46">
            <v>0.42646173372908169</v>
          </cell>
          <cell r="EH46">
            <v>0.43271595609301294</v>
          </cell>
          <cell r="EI46">
            <v>0.43706191577074938</v>
          </cell>
          <cell r="EJ46">
            <v>0.44140787544848581</v>
          </cell>
          <cell r="EK46">
            <v>0.44573979675467335</v>
          </cell>
          <cell r="EL46">
            <v>0.45007171806086088</v>
          </cell>
          <cell r="EM46">
            <v>0.4553755979162234</v>
          </cell>
          <cell r="EN46">
            <v>0.46219947476740897</v>
          </cell>
          <cell r="EO46">
            <v>0.46843965875979127</v>
          </cell>
          <cell r="EP46">
            <v>0.4727715800659788</v>
          </cell>
          <cell r="EQ46">
            <v>0.47710350137216634</v>
          </cell>
          <cell r="ER46">
            <v>0.48168123074049418</v>
          </cell>
          <cell r="ES46">
            <v>0.48364155944714315</v>
          </cell>
          <cell r="ET46">
            <v>0.48657384670296705</v>
          </cell>
          <cell r="EU46">
            <v>0.49129286001404304</v>
          </cell>
          <cell r="EV46">
            <v>0.49425376416942352</v>
          </cell>
          <cell r="EW46">
            <v>0.49530640563860906</v>
          </cell>
          <cell r="EX46">
            <v>0.49635904710779466</v>
          </cell>
          <cell r="EY46">
            <v>0.49767570464372352</v>
          </cell>
          <cell r="EZ46">
            <v>0.49899236217965237</v>
          </cell>
          <cell r="FA46">
            <v>0.50128097826475626</v>
          </cell>
          <cell r="FB46">
            <v>0.5050895913456831</v>
          </cell>
          <cell r="FC46">
            <v>0.50941300048550475</v>
          </cell>
          <cell r="FD46">
            <v>0.51182814693913159</v>
          </cell>
          <cell r="FE46">
            <v>0.51424329339275843</v>
          </cell>
          <cell r="FF46">
            <v>0.51559152360866889</v>
          </cell>
          <cell r="FG46">
            <v>0.51693975382457935</v>
          </cell>
          <cell r="FH46">
            <v>0.51925994258966479</v>
          </cell>
          <cell r="FI46">
            <v>0.52310012835057329</v>
          </cell>
          <cell r="FJ46">
            <v>0.52635662125267857</v>
          </cell>
          <cell r="FK46">
            <v>0.52770485146858903</v>
          </cell>
          <cell r="FL46">
            <v>0.52898024966608748</v>
          </cell>
          <cell r="FM46">
            <v>0.53025564786358603</v>
          </cell>
          <cell r="FN46">
            <v>0.53153104606108459</v>
          </cell>
          <cell r="FO46">
            <v>0.53377840280775801</v>
          </cell>
          <cell r="FP46">
            <v>0.53754575655025461</v>
          </cell>
          <cell r="FQ46">
            <v>0.54072941743394787</v>
          </cell>
          <cell r="FR46">
            <v>0.54200481563144642</v>
          </cell>
          <cell r="FS46">
            <v>0.54328021382894498</v>
          </cell>
          <cell r="FT46">
            <v>0.544054910107866</v>
          </cell>
          <cell r="FU46">
            <v>0.54482960638678712</v>
          </cell>
          <cell r="FV46">
            <v>0.54657626121488312</v>
          </cell>
          <cell r="FW46">
            <v>0.54984291303880228</v>
          </cell>
          <cell r="FX46">
            <v>0.55252587200391812</v>
          </cell>
          <cell r="FY46">
            <v>0.55330056828283924</v>
          </cell>
          <cell r="FZ46">
            <v>0.55419922465709737</v>
          </cell>
          <cell r="GA46">
            <v>0.56239018687485043</v>
          </cell>
          <cell r="GB46">
            <v>0.57058114909260349</v>
          </cell>
          <cell r="GC46">
            <v>0.57572465284342289</v>
          </cell>
          <cell r="GD46">
            <v>0.58139126533805208</v>
          </cell>
          <cell r="GE46">
            <v>0.58647418497387804</v>
          </cell>
          <cell r="GF46">
            <v>0.58964884192350908</v>
          </cell>
          <cell r="GG46">
            <v>0.59155214315974147</v>
          </cell>
          <cell r="GH46">
            <v>0.59471967419416172</v>
          </cell>
          <cell r="GI46">
            <v>0.59760192251954025</v>
          </cell>
          <cell r="GJ46">
            <v>0.59936110112100671</v>
          </cell>
          <cell r="GK46">
            <v>0.60209223827164826</v>
          </cell>
          <cell r="GL46">
            <v>0.61401302094900001</v>
          </cell>
          <cell r="GM46">
            <v>0.62535011076754843</v>
          </cell>
          <cell r="GN46">
            <v>0.63477893789990214</v>
          </cell>
          <cell r="GO46">
            <v>0.6443033570564215</v>
          </cell>
          <cell r="GP46">
            <v>0.65100098349832769</v>
          </cell>
          <cell r="GQ46">
            <v>0.65682462571929057</v>
          </cell>
          <cell r="GR46">
            <v>0.66397287912257907</v>
          </cell>
          <cell r="GS46">
            <v>0.67264112952169064</v>
          </cell>
          <cell r="GT46">
            <v>0.6807256870619991</v>
          </cell>
          <cell r="GU46">
            <v>0.68783787335270585</v>
          </cell>
          <cell r="GV46">
            <v>0.69495005964341272</v>
          </cell>
          <cell r="GW46">
            <v>0.7060907669525297</v>
          </cell>
          <cell r="GX46">
            <v>0.71723147426164668</v>
          </cell>
          <cell r="GY46">
            <v>0.72934414011993864</v>
          </cell>
          <cell r="GZ46">
            <v>0.73751440159315862</v>
          </cell>
          <cell r="HA46">
            <v>0.74328016974727695</v>
          </cell>
          <cell r="HB46">
            <v>0.74713767521520047</v>
          </cell>
          <cell r="HC46">
            <v>0.7509951806831241</v>
          </cell>
          <cell r="HD46">
            <v>0.75485268615104772</v>
          </cell>
          <cell r="HE46">
            <v>0.75869198361436829</v>
          </cell>
          <cell r="HF46">
            <v>0.77171504970280946</v>
          </cell>
          <cell r="HG46">
            <v>0.78853411336244661</v>
          </cell>
          <cell r="HH46">
            <v>0.80476948416328065</v>
          </cell>
          <cell r="HI46">
            <v>0.81909659227791975</v>
          </cell>
          <cell r="HJ46">
            <v>0.83108397180107541</v>
          </cell>
          <cell r="HK46">
            <v>0.84085907876496857</v>
          </cell>
        </row>
        <row r="48">
          <cell r="D48">
            <v>16.923390476190477</v>
          </cell>
          <cell r="E48">
            <v>17.813780952380952</v>
          </cell>
          <cell r="F48">
            <v>18.704171428571428</v>
          </cell>
          <cell r="G48">
            <v>19.594561904761903</v>
          </cell>
          <cell r="H48">
            <v>20.484952380952379</v>
          </cell>
          <cell r="I48">
            <v>21.375342857142854</v>
          </cell>
          <cell r="J48">
            <v>22.26573333333333</v>
          </cell>
          <cell r="K48">
            <v>23.156123809523805</v>
          </cell>
          <cell r="L48">
            <v>24.046514285714281</v>
          </cell>
          <cell r="M48">
            <v>24.936904761904756</v>
          </cell>
          <cell r="N48">
            <v>25.827295238095232</v>
          </cell>
          <cell r="O48">
            <v>26.717685714285707</v>
          </cell>
          <cell r="P48">
            <v>27.608076190476183</v>
          </cell>
          <cell r="Q48">
            <v>28.498466666666658</v>
          </cell>
          <cell r="R48">
            <v>29.388857142857134</v>
          </cell>
          <cell r="S48">
            <v>30.279247619047609</v>
          </cell>
          <cell r="T48">
            <v>31.169638095238085</v>
          </cell>
          <cell r="U48">
            <v>32.06002857142856</v>
          </cell>
          <cell r="V48">
            <v>32.950419047619036</v>
          </cell>
          <cell r="W48">
            <v>33.840809523809511</v>
          </cell>
          <cell r="X48">
            <v>34.731199999999987</v>
          </cell>
          <cell r="Y48">
            <v>35.621590476190462</v>
          </cell>
          <cell r="Z48">
            <v>36.511980952380938</v>
          </cell>
          <cell r="AA48">
            <v>37.402371428571414</v>
          </cell>
          <cell r="AB48">
            <v>38.292761904761889</v>
          </cell>
          <cell r="AC48">
            <v>39.183152380952365</v>
          </cell>
          <cell r="AD48">
            <v>40.07354285714284</v>
          </cell>
          <cell r="AE48">
            <v>40.963933333333316</v>
          </cell>
          <cell r="AF48">
            <v>41.854323809523791</v>
          </cell>
          <cell r="AG48">
            <v>42.744714285714267</v>
          </cell>
          <cell r="AH48">
            <v>43.635104761904742</v>
          </cell>
          <cell r="AI48">
            <v>44.496772964669717</v>
          </cell>
          <cell r="AJ48">
            <v>45.358441167434691</v>
          </cell>
          <cell r="AK48">
            <v>46.220109370199665</v>
          </cell>
          <cell r="AL48">
            <v>47.08177757296464</v>
          </cell>
          <cell r="AM48">
            <v>47.943445775729614</v>
          </cell>
          <cell r="AN48">
            <v>48.805113978494589</v>
          </cell>
          <cell r="AO48">
            <v>49.666782181259563</v>
          </cell>
          <cell r="AP48">
            <v>50.528450384024538</v>
          </cell>
          <cell r="AQ48">
            <v>51.390118586789512</v>
          </cell>
          <cell r="AR48">
            <v>52.251786789554487</v>
          </cell>
          <cell r="AS48">
            <v>53.113454992319461</v>
          </cell>
          <cell r="AT48">
            <v>53.975123195084436</v>
          </cell>
          <cell r="AU48">
            <v>54.83679139784941</v>
          </cell>
          <cell r="AV48">
            <v>55.698459600614385</v>
          </cell>
          <cell r="AW48">
            <v>56.560127803379359</v>
          </cell>
          <cell r="AX48">
            <v>57.421796006144334</v>
          </cell>
          <cell r="AY48">
            <v>58.283464208909308</v>
          </cell>
          <cell r="AZ48">
            <v>59.145132411674282</v>
          </cell>
          <cell r="BA48">
            <v>60.006800614439257</v>
          </cell>
          <cell r="BB48">
            <v>60.868468817204231</v>
          </cell>
          <cell r="BC48">
            <v>61.730137019969206</v>
          </cell>
          <cell r="BD48">
            <v>62.59180522273418</v>
          </cell>
          <cell r="BE48">
            <v>63.453473425499155</v>
          </cell>
          <cell r="BF48">
            <v>64.315141628264129</v>
          </cell>
          <cell r="BG48">
            <v>65.176809831029104</v>
          </cell>
          <cell r="BH48">
            <v>66.038478033794078</v>
          </cell>
          <cell r="BI48">
            <v>66.900146236559053</v>
          </cell>
          <cell r="BJ48">
            <v>67.761814439324027</v>
          </cell>
          <cell r="BK48">
            <v>68.623482642089002</v>
          </cell>
          <cell r="BL48">
            <v>69.485150844853976</v>
          </cell>
          <cell r="BM48">
            <v>70.346819047618951</v>
          </cell>
          <cell r="BN48">
            <v>71.237209523809426</v>
          </cell>
          <cell r="BO48">
            <v>72.127599999999902</v>
          </cell>
          <cell r="BP48">
            <v>73.017990476190377</v>
          </cell>
          <cell r="BQ48">
            <v>73.908380952380853</v>
          </cell>
          <cell r="BR48">
            <v>74.798771428571328</v>
          </cell>
          <cell r="BS48">
            <v>75.689161904761804</v>
          </cell>
          <cell r="BT48">
            <v>76.579552380952279</v>
          </cell>
          <cell r="BU48">
            <v>77.469942857142755</v>
          </cell>
          <cell r="BV48">
            <v>78.36033333333323</v>
          </cell>
          <cell r="BW48">
            <v>79.250723809523706</v>
          </cell>
          <cell r="BX48">
            <v>80.141114285714181</v>
          </cell>
          <cell r="BY48">
            <v>81.031504761904657</v>
          </cell>
          <cell r="BZ48">
            <v>81.921895238095132</v>
          </cell>
          <cell r="CA48">
            <v>82.812285714285608</v>
          </cell>
          <cell r="CB48">
            <v>83.702676190476083</v>
          </cell>
          <cell r="CC48">
            <v>84.593066666666559</v>
          </cell>
          <cell r="CD48">
            <v>85.483457142857034</v>
          </cell>
          <cell r="CE48">
            <v>86.37384761904751</v>
          </cell>
          <cell r="CF48">
            <v>87.264238095237985</v>
          </cell>
          <cell r="CG48">
            <v>88.154628571428461</v>
          </cell>
          <cell r="CH48">
            <v>89.045019047618936</v>
          </cell>
          <cell r="CI48">
            <v>89.935409523809412</v>
          </cell>
          <cell r="CJ48">
            <v>90.825799999999887</v>
          </cell>
          <cell r="CK48">
            <v>91.716190476190363</v>
          </cell>
          <cell r="CL48">
            <v>92.606580952380838</v>
          </cell>
          <cell r="CM48">
            <v>93.496971428571314</v>
          </cell>
          <cell r="CN48">
            <v>94.387361904761789</v>
          </cell>
          <cell r="CO48">
            <v>95.277752380952265</v>
          </cell>
          <cell r="CP48">
            <v>96.16814285714274</v>
          </cell>
          <cell r="CQ48">
            <v>97.058533333333216</v>
          </cell>
          <cell r="CR48">
            <v>97.948923809523691</v>
          </cell>
          <cell r="CS48">
            <v>98.810592012288666</v>
          </cell>
          <cell r="CT48">
            <v>99.67226021505364</v>
          </cell>
          <cell r="CU48">
            <v>100.53392841781861</v>
          </cell>
          <cell r="CV48">
            <v>101.39559662058359</v>
          </cell>
          <cell r="CW48">
            <v>102.25726482334856</v>
          </cell>
          <cell r="CX48">
            <v>103.11893302611354</v>
          </cell>
          <cell r="CY48">
            <v>103.98060122887851</v>
          </cell>
          <cell r="CZ48">
            <v>104.84226943164349</v>
          </cell>
          <cell r="DA48">
            <v>105.70393763440846</v>
          </cell>
          <cell r="DB48">
            <v>106.56560583717344</v>
          </cell>
          <cell r="DC48">
            <v>107.42727403993841</v>
          </cell>
          <cell r="DD48">
            <v>108.28894224270338</v>
          </cell>
          <cell r="DE48">
            <v>109.15061044546836</v>
          </cell>
          <cell r="DF48">
            <v>110.01227864823333</v>
          </cell>
          <cell r="DG48">
            <v>110.87394685099831</v>
          </cell>
          <cell r="DH48">
            <v>111.73561505376328</v>
          </cell>
          <cell r="DI48">
            <v>112.59728325652826</v>
          </cell>
          <cell r="DJ48">
            <v>113.45895145929323</v>
          </cell>
          <cell r="DK48">
            <v>114.32061966205821</v>
          </cell>
          <cell r="DL48">
            <v>115.18228786482318</v>
          </cell>
          <cell r="DM48">
            <v>116.04395606758816</v>
          </cell>
          <cell r="DN48">
            <v>116.90562427035313</v>
          </cell>
          <cell r="DO48">
            <v>117.7672924731181</v>
          </cell>
          <cell r="DP48">
            <v>118.62896067588308</v>
          </cell>
          <cell r="DQ48">
            <v>119.49062887864805</v>
          </cell>
          <cell r="DR48">
            <v>120.35229708141303</v>
          </cell>
          <cell r="DS48">
            <v>121.213965284178</v>
          </cell>
          <cell r="DT48">
            <v>122.07563348694298</v>
          </cell>
          <cell r="DU48">
            <v>122.93730168970795</v>
          </cell>
          <cell r="DV48">
            <v>123.79896989247293</v>
          </cell>
          <cell r="DW48">
            <v>124.6606380952379</v>
          </cell>
          <cell r="DX48">
            <v>125.52230629800287</v>
          </cell>
          <cell r="DY48">
            <v>126.38397450076785</v>
          </cell>
          <cell r="DZ48">
            <v>127.24564270353282</v>
          </cell>
          <cell r="EA48">
            <v>128.10731090629781</v>
          </cell>
          <cell r="EB48">
            <v>128.96897910906279</v>
          </cell>
          <cell r="EC48">
            <v>129.83064731182776</v>
          </cell>
          <cell r="ED48">
            <v>130.69231551459274</v>
          </cell>
          <cell r="EE48">
            <v>131.55398371735771</v>
          </cell>
          <cell r="EF48">
            <v>132.41565192012268</v>
          </cell>
          <cell r="EG48">
            <v>133.27732012288766</v>
          </cell>
          <cell r="EH48">
            <v>134.13898832565263</v>
          </cell>
          <cell r="EI48">
            <v>135.00065652841761</v>
          </cell>
          <cell r="EJ48">
            <v>135.86232473118258</v>
          </cell>
          <cell r="EK48">
            <v>136.72399293394756</v>
          </cell>
          <cell r="EL48">
            <v>137.58566113671253</v>
          </cell>
          <cell r="EM48">
            <v>138.44732933947751</v>
          </cell>
          <cell r="EN48">
            <v>139.30899754224248</v>
          </cell>
          <cell r="EO48">
            <v>140.17066574500745</v>
          </cell>
          <cell r="EP48">
            <v>141.03233394777243</v>
          </cell>
          <cell r="EQ48">
            <v>141.8940021505374</v>
          </cell>
          <cell r="ER48">
            <v>142.75567035330238</v>
          </cell>
          <cell r="ES48">
            <v>143.61733855606735</v>
          </cell>
          <cell r="ET48">
            <v>144.47900675883233</v>
          </cell>
          <cell r="EU48">
            <v>145.3406749615973</v>
          </cell>
          <cell r="EV48">
            <v>146.20234316436228</v>
          </cell>
          <cell r="EW48">
            <v>147.06401136712725</v>
          </cell>
          <cell r="EX48">
            <v>147.92567956989222</v>
          </cell>
          <cell r="EY48">
            <v>148.7873477726572</v>
          </cell>
          <cell r="EZ48">
            <v>149.64901597542217</v>
          </cell>
          <cell r="FA48">
            <v>150.51068417818715</v>
          </cell>
          <cell r="FB48">
            <v>151.37235238095212</v>
          </cell>
          <cell r="FC48">
            <v>152.2627428571426</v>
          </cell>
          <cell r="FD48">
            <v>153.15313333333307</v>
          </cell>
          <cell r="FE48">
            <v>154.04352380952355</v>
          </cell>
          <cell r="FF48">
            <v>154.93391428571402</v>
          </cell>
          <cell r="FG48">
            <v>155.8243047619045</v>
          </cell>
          <cell r="FH48">
            <v>156.71469523809498</v>
          </cell>
          <cell r="FI48">
            <v>157.60508571428545</v>
          </cell>
          <cell r="FJ48">
            <v>158.49547619047593</v>
          </cell>
          <cell r="FK48">
            <v>159.3858666666664</v>
          </cell>
          <cell r="FL48">
            <v>160.27625714285688</v>
          </cell>
          <cell r="FM48">
            <v>161.16664761904735</v>
          </cell>
          <cell r="FN48">
            <v>162.05703809523783</v>
          </cell>
          <cell r="FO48">
            <v>162.9474285714283</v>
          </cell>
          <cell r="FP48">
            <v>163.83781904761878</v>
          </cell>
          <cell r="FQ48">
            <v>164.72820952380926</v>
          </cell>
          <cell r="FR48">
            <v>165.61859999999973</v>
          </cell>
          <cell r="FS48">
            <v>166.50899047619021</v>
          </cell>
          <cell r="FT48">
            <v>167.39938095238068</v>
          </cell>
          <cell r="FU48">
            <v>168.28977142857116</v>
          </cell>
          <cell r="FV48">
            <v>169.18016190476163</v>
          </cell>
          <cell r="FW48">
            <v>170.07055238095211</v>
          </cell>
          <cell r="FX48">
            <v>170.96094285714258</v>
          </cell>
          <cell r="FY48">
            <v>171.85133333333306</v>
          </cell>
          <cell r="FZ48">
            <v>172.74172380952353</v>
          </cell>
          <cell r="GA48">
            <v>173.63211428571401</v>
          </cell>
          <cell r="GB48">
            <v>174.52250476190449</v>
          </cell>
          <cell r="GC48">
            <v>175.41289523809496</v>
          </cell>
          <cell r="GD48">
            <v>176.30328571428544</v>
          </cell>
          <cell r="GE48">
            <v>177.19367619047591</v>
          </cell>
          <cell r="GF48">
            <v>178.08406666666639</v>
          </cell>
          <cell r="GG48">
            <v>178.94573486943136</v>
          </cell>
          <cell r="GH48">
            <v>179.80740307219634</v>
          </cell>
          <cell r="GI48">
            <v>180.66907127496131</v>
          </cell>
          <cell r="GJ48">
            <v>181.53073947772629</v>
          </cell>
          <cell r="GK48">
            <v>182.39240768049126</v>
          </cell>
          <cell r="GL48">
            <v>183.25407588325623</v>
          </cell>
          <cell r="GM48">
            <v>184.11574408602121</v>
          </cell>
          <cell r="GN48">
            <v>184.97741228878618</v>
          </cell>
          <cell r="GO48">
            <v>185.83908049155116</v>
          </cell>
          <cell r="GP48">
            <v>186.70074869431613</v>
          </cell>
          <cell r="GQ48">
            <v>187.56241689708111</v>
          </cell>
          <cell r="GR48">
            <v>188.42408509984608</v>
          </cell>
          <cell r="GS48">
            <v>189.28575330261106</v>
          </cell>
          <cell r="GT48">
            <v>190.14742150537603</v>
          </cell>
          <cell r="GU48">
            <v>191.009089708141</v>
          </cell>
          <cell r="GV48">
            <v>191.87075791090598</v>
          </cell>
          <cell r="GW48">
            <v>192.73242611367095</v>
          </cell>
          <cell r="GX48">
            <v>193.59409431643593</v>
          </cell>
          <cell r="GY48">
            <v>194.4557625192009</v>
          </cell>
          <cell r="GZ48">
            <v>195.31743072196588</v>
          </cell>
          <cell r="HA48">
            <v>196.17909892473085</v>
          </cell>
          <cell r="HB48">
            <v>197.04076712749583</v>
          </cell>
          <cell r="HC48">
            <v>197.9024353302608</v>
          </cell>
          <cell r="HD48">
            <v>198.76410353302578</v>
          </cell>
          <cell r="HE48">
            <v>199.62577173579075</v>
          </cell>
          <cell r="HF48">
            <v>200.48743993855572</v>
          </cell>
          <cell r="HG48">
            <v>201.3491081413207</v>
          </cell>
          <cell r="HH48">
            <v>202.21077634408567</v>
          </cell>
          <cell r="HI48">
            <v>203.07244454685065</v>
          </cell>
          <cell r="HJ48">
            <v>203.93411274961562</v>
          </cell>
          <cell r="HK48">
            <v>204.7957809523806</v>
          </cell>
        </row>
      </sheetData>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nvironmental Costs"/>
      <sheetName val="SALES"/>
      <sheetName val="PROJ FUEL"/>
      <sheetName val="PROJ GEN"/>
      <sheetName val="NUCGEN"/>
      <sheetName val="OUTAGES"/>
      <sheetName val="CATAWBA"/>
      <sheetName val="MCMANEUS EXHIBIT 1"/>
      <sheetName val="MCMANEUS EXHIBIT 5"/>
      <sheetName val="MCMANEUS EXHIBIT 6"/>
      <sheetName val="MCMANEUS EXHIBIT 7"/>
      <sheetName val="MCMANEUS EXHIBIT 8"/>
      <sheetName val="MCMANEUS EXHIBIT 9"/>
      <sheetName val="Price for Forecast Sales"/>
      <sheetName val="Per 1000 KWH"/>
      <sheetName val="Info. for Paige"/>
      <sheetName val="SC Journal Entry"/>
      <sheetName val="MCMANEUS EXHIBIT 2"/>
      <sheetName val="MCMANEUS EXHIBIT 3"/>
      <sheetName val="MCMANEUS EXHIBIT 4"/>
      <sheetName val="BATSON EXHIBIT 2"/>
      <sheetName val="BATSON EXHIBIT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8">
          <cell r="B38">
            <v>46</v>
          </cell>
          <cell r="C38">
            <v>45</v>
          </cell>
          <cell r="D38">
            <v>44</v>
          </cell>
        </row>
        <row r="39">
          <cell r="B39">
            <v>54</v>
          </cell>
          <cell r="C39">
            <v>55.000000000000007</v>
          </cell>
          <cell r="D39">
            <v>55.000000000000007</v>
          </cell>
        </row>
        <row r="40">
          <cell r="B40">
            <v>0</v>
          </cell>
          <cell r="C40">
            <v>0</v>
          </cell>
          <cell r="D40">
            <v>1</v>
          </cell>
        </row>
      </sheetData>
      <sheetData sheetId="21"/>
      <sheetData sheetId="2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en. Info."/>
      <sheetName val="Co. Info."/>
      <sheetName val="Mngrs &amp; Offcrs"/>
      <sheetName val="Directors"/>
      <sheetName val="Long Term Debt"/>
      <sheetName val="Dividends"/>
      <sheetName val="Plant in Ser"/>
      <sheetName val="Depr."/>
      <sheetName val="Inc Stmnt"/>
      <sheetName val="Taxes Other"/>
      <sheetName val="Balance Sheet"/>
      <sheetName val="Liability Ins"/>
      <sheetName val="Miles of Line"/>
      <sheetName val="Gas Purchased &amp; Sold"/>
      <sheetName val="Dedication Res."/>
      <sheetName val="Emer. Curt. &amp; IRP"/>
      <sheetName val="Imprt Chngs"/>
      <sheetName val="Plnt Add-Ret-17a"/>
      <sheetName val="Fin Chngs (pg 17b)"/>
      <sheetName val="Oa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MOND"/>
      <sheetName val="STATIA"/>
      <sheetName val="Cover"/>
      <sheetName val="Index"/>
      <sheetName val="__FDSCACHE__"/>
      <sheetName val="Summary"/>
      <sheetName val="RevBuild"/>
      <sheetName val="ExpBuild"/>
      <sheetName val="TargetIS"/>
      <sheetName val="TargetBS"/>
      <sheetName val="Target D&amp;A"/>
      <sheetName val="Debt"/>
      <sheetName val="Taxes"/>
      <sheetName val="DCF"/>
      <sheetName val="Target_D&amp;A"/>
      <sheetName val="CA"/>
      <sheetName val="02 - AWK"/>
      <sheetName val="Returns"/>
      <sheetName val="Total"/>
      <sheetName val="PPV"/>
      <sheetName val="Target_D&amp;A1"/>
      <sheetName val="BS Consolidate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nvironmental Costs"/>
      <sheetName val="SALES"/>
      <sheetName val="PROJ FUEL"/>
      <sheetName val="PROJ GEN"/>
      <sheetName val="NUCGEN"/>
      <sheetName val="OUTAGES"/>
      <sheetName val="CATAWBA"/>
      <sheetName val="MCMANEUS EXHIBIT 1"/>
      <sheetName val="MCMANEUS EXHIBIT 5"/>
      <sheetName val="MCMANEUS EXHIBIT 6"/>
      <sheetName val="MCMANEUS EXHIBIT 7"/>
      <sheetName val="MCMANEUS EXHIBIT 8"/>
      <sheetName val="MCMANEUS EXHIBIT 9"/>
      <sheetName val="Price for Forecast Sales"/>
      <sheetName val="Per 1000 KWH"/>
      <sheetName val="Info. for Paige"/>
      <sheetName val="SC Journal Entry"/>
      <sheetName val="MCMANEUS EXHIBIT 2"/>
      <sheetName val="MCMANEUS EXHIBIT 3"/>
      <sheetName val="MCMANEUS EXHIBIT 4"/>
      <sheetName val="BATSON EXHIBIT 2"/>
      <sheetName val="BATSON EXHIBIT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8">
          <cell r="B38">
            <v>46</v>
          </cell>
          <cell r="C38">
            <v>45</v>
          </cell>
          <cell r="D38">
            <v>44</v>
          </cell>
        </row>
        <row r="39">
          <cell r="B39">
            <v>54</v>
          </cell>
          <cell r="C39">
            <v>55.000000000000007</v>
          </cell>
          <cell r="D39">
            <v>55.000000000000007</v>
          </cell>
        </row>
        <row r="40">
          <cell r="B40">
            <v>0</v>
          </cell>
          <cell r="C40">
            <v>0</v>
          </cell>
          <cell r="D40">
            <v>1</v>
          </cell>
        </row>
      </sheetData>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I-A"/>
      <sheetName val="I-A-1"/>
      <sheetName val="I-A-2"/>
      <sheetName val="II-B"/>
      <sheetName val="II-B-1 Plant"/>
      <sheetName val="II-B-2 General Plant"/>
      <sheetName val="II-B-3 Comm. Equip."/>
      <sheetName val="II-B-4 CWIP"/>
      <sheetName val="II-B-5 Depreciation"/>
      <sheetName val="II-B-6 Plant Future"/>
      <sheetName val="II-B-7 Accum. Provisions"/>
      <sheetName val="II-B-8 M&amp;S"/>
      <sheetName val="II-B-8 MONTHLY"/>
      <sheetName val="II-B-9 CWCapital"/>
      <sheetName val="II-B-10 Prepayments"/>
      <sheetName val="II-B-10 MONTHLY"/>
      <sheetName val="II-B-11 Rate Base Other"/>
      <sheetName val="II-B-12 Reg. Assets"/>
      <sheetName val="II-B-13 Gain on Disposition"/>
      <sheetName val="II-C-1 ROR"/>
      <sheetName val="II-C-1.1 ROR Method"/>
      <sheetName val="II-C-2.1"/>
      <sheetName val="II-C-2.2"/>
      <sheetName val="II-C-2.2a"/>
      <sheetName val="II-C-2.3"/>
      <sheetName val="II-C-2.3a"/>
      <sheetName val="II-C-2.4"/>
      <sheetName val="II-C-2.4a"/>
      <sheetName val="II-C-2.5"/>
      <sheetName val="II-C-2-5"/>
      <sheetName val="II-C-2.5.1"/>
      <sheetName val="II-C-2.6"/>
      <sheetName val="II-C-2.6.1"/>
      <sheetName val="II-C-2.7"/>
      <sheetName val="II-C-2.8 "/>
      <sheetName val="II-C-2.9 "/>
      <sheetName val="II-C-2.10 "/>
      <sheetName val="II-C-3"/>
      <sheetName val="II-D-1 O&amp;M"/>
      <sheetName val="II-D-1.1 Mthly O&amp;M"/>
      <sheetName val="II-D-2 A&amp;G"/>
      <sheetName val="II-D-2.1 Mthly A&amp;G"/>
      <sheetName val="II-D-2.2 Bad Debt"/>
      <sheetName val="II-D-2.3 Adv.Contr.&amp;dues"/>
      <sheetName val="II-D-2.4 Advertising"/>
      <sheetName val="II-D-2.4a Advertising Capital"/>
      <sheetName val="II-D-2.5Contributions&amp;dues"/>
      <sheetName val="II-D-2.6 Dues Summary"/>
      <sheetName val="II-D-2.6a Industry"/>
      <sheetName val="II-D-2.6b Business Economic"/>
      <sheetName val="II-D-2.6c Professional"/>
      <sheetName val="II-D-2.6d Educational"/>
      <sheetName val="II-D-2.6e Community Serv"/>
      <sheetName val="II-D-2.6f Other"/>
      <sheetName val="II-D-2.6g Political"/>
      <sheetName val="II-D-2.7 Outside Services"/>
      <sheetName val="II-D-2.8 Factoring"/>
      <sheetName val="II-D-2.9 Rents and Leases"/>
      <sheetName val="II-D-3 PAYROLL"/>
      <sheetName val="II-D-3.1 Payroll Narrative"/>
      <sheetName val="II-D-3.2 Reg and overtime"/>
      <sheetName val="II-D-3.3 Union"/>
      <sheetName val="II-D-3.4 Exp vs Capital"/>
      <sheetName val="II-D-3.5 No. of Employees"/>
      <sheetName val="II-D-3.6 Non Standard Pay"/>
      <sheetName val="II-D-3.8 Pension"/>
      <sheetName val="II-D-3.9 OPEB"/>
      <sheetName val="II-D-4 Exclusions"/>
      <sheetName val="II-E-1 Dep. Exp."/>
      <sheetName val="II-E-2 Taxes Other"/>
      <sheetName val="II-E-2.1 Ad valorem "/>
      <sheetName val="II-E-3 FIT"/>
      <sheetName val="II-E-3.1"/>
      <sheetName val="II-E-3.2"/>
      <sheetName val="II-E-3.3"/>
      <sheetName val="II-E-3.4"/>
      <sheetName val="II-E-3.5 ADFIT"/>
      <sheetName val="II-E-3.5 monthly"/>
      <sheetName val="II-E-3.6"/>
      <sheetName val="II-E-3.7"/>
      <sheetName val="II-E-3.8"/>
      <sheetName val="II-E-3.9 ITC"/>
      <sheetName val="II-E-3.10"/>
      <sheetName val="II-E-3.11"/>
      <sheetName val="II-E-3.12 ITC Utilized"/>
      <sheetName val="II-E-3.13 ITC Elections"/>
      <sheetName val="II-E-3.14 Accum Def ITC"/>
      <sheetName val="II-E-3.15"/>
      <sheetName val="II-E-3.16"/>
      <sheetName val="II-E-3.17"/>
      <sheetName val="II-E-3.18"/>
      <sheetName val="II-E-3.19"/>
      <sheetName val="II-E-3.20"/>
      <sheetName val="II-E-3.21"/>
      <sheetName val="II-E-3.22"/>
      <sheetName val="II-E-3.23"/>
      <sheetName val="II-E-3.24"/>
      <sheetName val="II-E-4 Other Expenses"/>
      <sheetName val="II-E-4.1"/>
      <sheetName val="II-E-4.2"/>
      <sheetName val="II-E-4.3"/>
      <sheetName val="II-E-4.4 Reg Comm Exp"/>
      <sheetName val="II-E-4.5 Rate Case Exp"/>
      <sheetName val="II-E-5 Other Revenues"/>
      <sheetName val="II-F Alloc_Factor"/>
      <sheetName val="III-A Wholesale TCOS"/>
      <sheetName val="III-A-1 Wholesale TCOS"/>
      <sheetName val="III-B"/>
      <sheetName val="III-E-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urns"/>
      <sheetName val="DIAMOND"/>
      <sheetName val="MDSummary"/>
      <sheetName val="Status"/>
      <sheetName val="P"/>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ERCPages"/>
    </sheetNames>
    <sheetDataSet>
      <sheetData sheetId="0"/>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7bak"/>
      <sheetName val="7b9c"/>
      <sheetName val="7bbk"/>
      <sheetName val="7bbc"/>
      <sheetName val="7bw1"/>
      <sheetName val="7bw7"/>
      <sheetName val="7bw8"/>
    </sheetNames>
    <sheetDataSet>
      <sheetData sheetId="0">
        <row r="10">
          <cell r="AC10">
            <v>121721138.33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 Form 1 Page 328"/>
      <sheetName val="FL Summary"/>
      <sheetName val="NC Summary"/>
      <sheetName val="SC Summary- Rowan"/>
      <sheetName val="SC Summary"/>
      <sheetName val="GA Summary"/>
      <sheetName val="VA Summary - Rowan"/>
      <sheetName val="VA Summary"/>
      <sheetName val="Payroll"/>
      <sheetName val="PropertySum"/>
      <sheetName val="Property"/>
      <sheetName val="PROPERTY FACTOR-LEASE PROPERTY"/>
      <sheetName val=" Sales Factor"/>
      <sheetName val="Nondesignated Sales"/>
      <sheetName val="Sheet1"/>
      <sheetName val="4797 Part 1"/>
      <sheetName val="Schedule M-1"/>
      <sheetName val="M-1 Accrue NC Inc Tax P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_Info"/>
      <sheetName val="2006 Notes"/>
      <sheetName val="Areas Providing Info"/>
      <sheetName val="PY Alloc Percentages"/>
      <sheetName val="CY vs PY Comparison"/>
      <sheetName val="Corp Office Alloc Percentages"/>
      <sheetName val="Corp_Alloc_Table+"/>
      <sheetName val="CorpAllocbyLocbyCo&amp;More"/>
      <sheetName val="Co. 6 Alloc Percentage Rates"/>
      <sheetName val="Co6_Alloc_Table"/>
      <sheetName val="911"/>
      <sheetName val="912"/>
      <sheetName val="+914"/>
      <sheetName val="+CS924"/>
      <sheetName val="IT967"/>
      <sheetName val="+IT968"/>
      <sheetName val="TNPBldg975"/>
      <sheetName val="Bldg977"/>
      <sheetName val="Bldg980"/>
      <sheetName val="+990"/>
      <sheetName val="+995"/>
      <sheetName val="Old NOTES"/>
      <sheetName val="TNP Alloc Methods"/>
      <sheetName val="T-Summarized Overview"/>
      <sheetName val="T-Overview"/>
      <sheetName val="T-Support"/>
      <sheetName val="T-Dept support"/>
      <sheetName val="T-Common GO"/>
      <sheetName val="T-PA Trans Count"/>
      <sheetName val="Macro_Bldg_All_3Sheets"/>
      <sheetName val="Macro_Bldg_ASHQandAnnexonly"/>
      <sheetName val="Macro_Bldg_CorptoBUs"/>
      <sheetName val="Macro_924_and_Dependents"/>
      <sheetName val="Macro_Print_Other_Detail"/>
    </sheetNames>
    <sheetDataSet>
      <sheetData sheetId="0"/>
      <sheetData sheetId="1"/>
      <sheetData sheetId="2"/>
      <sheetData sheetId="3"/>
      <sheetData sheetId="4"/>
      <sheetData sheetId="5"/>
      <sheetData sheetId="6">
        <row r="30">
          <cell r="A30" t="str">
            <v>911</v>
          </cell>
          <cell r="B30">
            <v>0.42170000000000002</v>
          </cell>
          <cell r="C30">
            <v>0.1714</v>
          </cell>
          <cell r="D30">
            <v>3.2199999999999999E-2</v>
          </cell>
          <cell r="E30">
            <v>0.36870000000000003</v>
          </cell>
          <cell r="F30">
            <v>6.0000000000000001E-3</v>
          </cell>
        </row>
        <row r="31">
          <cell r="A31" t="str">
            <v>912</v>
          </cell>
          <cell r="B31">
            <v>0.4592</v>
          </cell>
          <cell r="C31">
            <v>0.18559999999999999</v>
          </cell>
          <cell r="D31">
            <v>5.3699999999999998E-2</v>
          </cell>
          <cell r="E31">
            <v>0.2873</v>
          </cell>
          <cell r="F31">
            <v>1.4200000000000001E-2</v>
          </cell>
        </row>
        <row r="32">
          <cell r="A32" t="str">
            <v>914</v>
          </cell>
          <cell r="B32">
            <v>0.3967</v>
          </cell>
          <cell r="C32">
            <v>7.7600000000000002E-2</v>
          </cell>
          <cell r="D32">
            <v>9.7600000000000006E-2</v>
          </cell>
          <cell r="E32">
            <v>0.42809999999999998</v>
          </cell>
          <cell r="F32">
            <v>0</v>
          </cell>
        </row>
        <row r="33">
          <cell r="A33" t="str">
            <v>920</v>
          </cell>
          <cell r="E33">
            <v>1</v>
          </cell>
        </row>
        <row r="34">
          <cell r="A34" t="str">
            <v>924</v>
          </cell>
          <cell r="B34">
            <v>0.4698</v>
          </cell>
          <cell r="E34">
            <v>0.5302</v>
          </cell>
        </row>
        <row r="35">
          <cell r="A35" t="str">
            <v>942</v>
          </cell>
          <cell r="B35">
            <v>1</v>
          </cell>
        </row>
        <row r="36">
          <cell r="A36" t="str">
            <v>943</v>
          </cell>
          <cell r="F36">
            <v>1</v>
          </cell>
        </row>
        <row r="37">
          <cell r="A37" t="str">
            <v>946</v>
          </cell>
          <cell r="C37">
            <v>1</v>
          </cell>
        </row>
        <row r="38">
          <cell r="A38" t="str">
            <v>947</v>
          </cell>
          <cell r="D38">
            <v>1</v>
          </cell>
        </row>
        <row r="39">
          <cell r="A39" t="str">
            <v>948</v>
          </cell>
          <cell r="G39">
            <v>1</v>
          </cell>
        </row>
        <row r="40">
          <cell r="A40" t="str">
            <v>967</v>
          </cell>
          <cell r="B40">
            <v>0.29249999999999998</v>
          </cell>
          <cell r="C40">
            <v>0.26889999999999997</v>
          </cell>
          <cell r="D40">
            <v>5.8500000000000003E-2</v>
          </cell>
          <cell r="E40">
            <v>0.37259999999999999</v>
          </cell>
          <cell r="F40">
            <v>7.4999999999999997E-3</v>
          </cell>
        </row>
        <row r="41">
          <cell r="A41" t="str">
            <v>977</v>
          </cell>
          <cell r="B41">
            <v>0.31190000000000001</v>
          </cell>
          <cell r="C41">
            <v>0.20399999999999999</v>
          </cell>
          <cell r="D41">
            <v>5.45E-2</v>
          </cell>
          <cell r="E41">
            <v>0.42759999999999998</v>
          </cell>
          <cell r="F41">
            <v>2E-3</v>
          </cell>
          <cell r="G41">
            <v>1.7500000000000002E-2</v>
          </cell>
        </row>
        <row r="42">
          <cell r="A42" t="str">
            <v>980</v>
          </cell>
          <cell r="B42">
            <v>7.3899999999999993E-2</v>
          </cell>
          <cell r="C42">
            <v>0.7077</v>
          </cell>
          <cell r="D42">
            <v>2.1399999999999999E-2</v>
          </cell>
          <cell r="E42">
            <v>9.0200000000000002E-2</v>
          </cell>
          <cell r="F42">
            <v>0.10680000000000001</v>
          </cell>
        </row>
        <row r="43">
          <cell r="A43" t="str">
            <v>990</v>
          </cell>
          <cell r="B43">
            <v>0.24460000000000001</v>
          </cell>
          <cell r="C43">
            <v>0.38269999999999998</v>
          </cell>
          <cell r="D43">
            <v>7.0900000000000005E-2</v>
          </cell>
          <cell r="E43">
            <v>0.29870000000000002</v>
          </cell>
          <cell r="F43">
            <v>3.0999999999999999E-3</v>
          </cell>
        </row>
        <row r="44">
          <cell r="A44" t="str">
            <v>995</v>
          </cell>
          <cell r="B44">
            <v>0.31659999999999999</v>
          </cell>
          <cell r="C44">
            <v>0.2412</v>
          </cell>
          <cell r="D44">
            <v>2.1899999999999999E-2</v>
          </cell>
          <cell r="E44">
            <v>0.41199999999999998</v>
          </cell>
          <cell r="F44">
            <v>8.3000000000000001E-3</v>
          </cell>
        </row>
      </sheetData>
      <sheetData sheetId="7"/>
      <sheetData sheetId="8"/>
      <sheetData sheetId="9">
        <row r="4">
          <cell r="A4" t="str">
            <v>174</v>
          </cell>
          <cell r="B4" t="str">
            <v>Gen Mgmt--Elec/Trans/Gas</v>
          </cell>
          <cell r="C4">
            <v>0.4405</v>
          </cell>
          <cell r="E4">
            <v>0.1114</v>
          </cell>
          <cell r="F4">
            <v>0.4481</v>
          </cell>
        </row>
        <row r="5">
          <cell r="A5" t="str">
            <v>185</v>
          </cell>
          <cell r="B5" t="str">
            <v>Customer Services</v>
          </cell>
          <cell r="C5">
            <v>0.4698</v>
          </cell>
          <cell r="F5">
            <v>0.5302</v>
          </cell>
        </row>
        <row r="6">
          <cell r="A6" t="str">
            <v>187</v>
          </cell>
          <cell r="B6" t="str">
            <v>Gen Mgmt--Elec/Trans</v>
          </cell>
          <cell r="C6">
            <v>0.81079999999999997</v>
          </cell>
          <cell r="E6">
            <v>0.18920000000000001</v>
          </cell>
        </row>
        <row r="7">
          <cell r="A7" t="str">
            <v>189</v>
          </cell>
          <cell r="B7" t="str">
            <v>Gen Mgmt--Elec/Gas</v>
          </cell>
          <cell r="C7">
            <v>0.499</v>
          </cell>
          <cell r="F7">
            <v>0.501</v>
          </cell>
        </row>
        <row r="8">
          <cell r="A8" t="str">
            <v>191</v>
          </cell>
          <cell r="B8" t="str">
            <v>PNM-TNMP Elec Util</v>
          </cell>
          <cell r="G8">
            <v>0.81799999999999995</v>
          </cell>
          <cell r="H8">
            <v>0.182</v>
          </cell>
        </row>
        <row r="9">
          <cell r="A9" t="str">
            <v>192</v>
          </cell>
          <cell r="B9" t="str">
            <v>PNM-TNMP Texas</v>
          </cell>
          <cell r="G9">
            <v>1</v>
          </cell>
        </row>
        <row r="10">
          <cell r="A10" t="str">
            <v>193</v>
          </cell>
          <cell r="B10" t="str">
            <v>PNM-TNMP New Mexico</v>
          </cell>
          <cell r="H10">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MT Calc"/>
      <sheetName val="JE 9 Detail"/>
      <sheetName val="JE 9 Sum"/>
      <sheetName val="JE 9 Transmittal"/>
      <sheetName val="DIT Prov."/>
      <sheetName val="JE 41 Sum"/>
      <sheetName val="JE 41 Transmittal"/>
      <sheetName val="JE 9 to JE 41"/>
      <sheetName val="JE 41 Detail - YTD"/>
      <sheetName val="JE 41 Detail - Dec"/>
      <sheetName val="Reg Asset (2)"/>
      <sheetName val="Reg Asset"/>
      <sheetName val="Reg Liab"/>
      <sheetName val="Permanents"/>
      <sheetName val="FERC 255"/>
      <sheetName val="FERC 281"/>
      <sheetName val="JE 41 Detail - 97 True-up"/>
      <sheetName val="JE 41 Detail - 98 True-up"/>
      <sheetName val="JE 41 Detail - Jan"/>
      <sheetName val="JE 41 Detail - Feb"/>
      <sheetName val="JE 41 Detail - Mar"/>
      <sheetName val="JE 41 Detail - Apr"/>
      <sheetName val="JE 41 Detail - May"/>
      <sheetName val="JE 41 Detail - Jun"/>
      <sheetName val="JE 41 Detail - Jul"/>
      <sheetName val="JE 41 Detail - Jul (2)"/>
      <sheetName val="JE 41 Detail - Aug"/>
      <sheetName val="JE 41 Detail - Sep (2)"/>
      <sheetName val="JE 41 Detail - Sep"/>
      <sheetName val="JE 41 Detail - Oct"/>
      <sheetName val="JE 41 Detail - Nov"/>
      <sheetName val="ETR - Jan"/>
      <sheetName val="ETR - Feb"/>
      <sheetName val="ETR - Mar"/>
      <sheetName val="ETR - Apr"/>
      <sheetName val="ETR - May"/>
      <sheetName val="ETR - Jun"/>
      <sheetName val="ETR - Jul"/>
      <sheetName val="ETR - Jul (2)"/>
      <sheetName val="ETR - Aug"/>
      <sheetName val="ETR - Aug (2)"/>
      <sheetName val="ETR - Sep"/>
      <sheetName val="ETR - Oct"/>
      <sheetName val="ETR - Nov"/>
      <sheetName val="ETR - Dec"/>
      <sheetName val="Module1"/>
      <sheetName val="Module3"/>
      <sheetName val="M"/>
      <sheetName val="N"/>
      <sheetName val="Module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
          <cell r="D4" t="str">
            <v>1998 Accrual</v>
          </cell>
        </row>
        <row r="5">
          <cell r="D5" t="str">
            <v>Prior Year</v>
          </cell>
          <cell r="E5" t="str">
            <v>January 31, 1999</v>
          </cell>
          <cell r="F5" t="str">
            <v>January 31, 1999</v>
          </cell>
          <cell r="H5" t="str">
            <v>190.11</v>
          </cell>
          <cell r="I5" t="str">
            <v>190.11-01</v>
          </cell>
          <cell r="J5" t="str">
            <v>190.13</v>
          </cell>
          <cell r="K5" t="str">
            <v>281.10</v>
          </cell>
          <cell r="L5" t="str">
            <v>282.11</v>
          </cell>
          <cell r="M5" t="str">
            <v>282.21</v>
          </cell>
          <cell r="N5" t="str">
            <v>283.13</v>
          </cell>
        </row>
        <row r="6">
          <cell r="B6" t="str">
            <v>FERC #</v>
          </cell>
          <cell r="C6" t="str">
            <v xml:space="preserve">  Federal Deferred Taxes</v>
          </cell>
          <cell r="D6" t="str">
            <v>Balance</v>
          </cell>
          <cell r="E6" t="str">
            <v>Activity</v>
          </cell>
          <cell r="F6" t="str">
            <v>Balance</v>
          </cell>
          <cell r="H6" t="str">
            <v>Property</v>
          </cell>
          <cell r="I6" t="str">
            <v>ITC</v>
          </cell>
          <cell r="J6" t="str">
            <v>Non-Property</v>
          </cell>
          <cell r="K6" t="str">
            <v>Accel Amort</v>
          </cell>
          <cell r="L6" t="str">
            <v>Property</v>
          </cell>
          <cell r="M6" t="str">
            <v>Property</v>
          </cell>
          <cell r="N6" t="str">
            <v>Non-Property</v>
          </cell>
        </row>
        <row r="7">
          <cell r="A7">
            <v>7</v>
          </cell>
          <cell r="C7" t="str">
            <v xml:space="preserve"> Net Electric Plant</v>
          </cell>
          <cell r="D7">
            <v>1630454144</v>
          </cell>
          <cell r="E7">
            <v>-2400463.2100000009</v>
          </cell>
          <cell r="F7">
            <v>1628053680.79</v>
          </cell>
          <cell r="K7">
            <v>33391593.833333332</v>
          </cell>
          <cell r="L7">
            <v>1594662086.9566667</v>
          </cell>
        </row>
        <row r="8">
          <cell r="A8">
            <v>8</v>
          </cell>
          <cell r="C8" t="str">
            <v xml:space="preserve"> Net Non-Utility Plant</v>
          </cell>
          <cell r="D8">
            <v>-2483151</v>
          </cell>
          <cell r="E8">
            <v>-337660</v>
          </cell>
          <cell r="F8">
            <v>-2820811</v>
          </cell>
          <cell r="M8">
            <v>-2820811</v>
          </cell>
        </row>
        <row r="9">
          <cell r="A9">
            <v>9</v>
          </cell>
          <cell r="C9" t="str">
            <v xml:space="preserve"> Other</v>
          </cell>
          <cell r="D9">
            <v>0</v>
          </cell>
          <cell r="E9">
            <v>0</v>
          </cell>
          <cell r="F9">
            <v>0</v>
          </cell>
          <cell r="L9">
            <v>0</v>
          </cell>
        </row>
        <row r="10">
          <cell r="A10">
            <v>10</v>
          </cell>
          <cell r="C10" t="str">
            <v>SUBTOTAL NET ELECTRIC PLANT</v>
          </cell>
          <cell r="D10">
            <v>1627970993</v>
          </cell>
          <cell r="E10">
            <v>-2738123.2100000009</v>
          </cell>
          <cell r="F10">
            <v>1625232869.79</v>
          </cell>
          <cell r="G10">
            <v>0</v>
          </cell>
          <cell r="H10">
            <v>0</v>
          </cell>
          <cell r="I10">
            <v>0</v>
          </cell>
          <cell r="J10">
            <v>0</v>
          </cell>
          <cell r="K10">
            <v>33391593.833333332</v>
          </cell>
          <cell r="L10">
            <v>1594662086.9566667</v>
          </cell>
          <cell r="M10">
            <v>-2820811</v>
          </cell>
          <cell r="N10">
            <v>0</v>
          </cell>
        </row>
        <row r="11">
          <cell r="A11">
            <v>11</v>
          </cell>
        </row>
        <row r="12">
          <cell r="A12">
            <v>12</v>
          </cell>
          <cell r="B12" t="str">
            <v>144.00</v>
          </cell>
          <cell r="C12" t="str">
            <v xml:space="preserve"> Uncollectible Accounts</v>
          </cell>
          <cell r="D12">
            <v>-3828825</v>
          </cell>
          <cell r="E12">
            <v>-128264</v>
          </cell>
          <cell r="F12">
            <v>-3957089</v>
          </cell>
          <cell r="J12">
            <v>-3957089</v>
          </cell>
        </row>
        <row r="13">
          <cell r="A13">
            <v>13</v>
          </cell>
          <cell r="B13" t="str">
            <v>T154.30</v>
          </cell>
          <cell r="C13" t="str">
            <v xml:space="preserve"> Spare Parts Credit to EPIS</v>
          </cell>
          <cell r="D13">
            <v>973626</v>
          </cell>
          <cell r="E13">
            <v>0</v>
          </cell>
          <cell r="F13">
            <v>973626</v>
          </cell>
          <cell r="L13">
            <v>973626</v>
          </cell>
        </row>
        <row r="14">
          <cell r="A14">
            <v>14</v>
          </cell>
          <cell r="B14" t="str">
            <v>T154.40</v>
          </cell>
          <cell r="C14" t="str">
            <v xml:space="preserve"> Reserve Obsolete M &amp; S - Nuclear</v>
          </cell>
          <cell r="D14">
            <v>-662935</v>
          </cell>
          <cell r="E14">
            <v>0</v>
          </cell>
          <cell r="F14">
            <v>-662935</v>
          </cell>
          <cell r="H14">
            <v>-662935</v>
          </cell>
        </row>
        <row r="15">
          <cell r="A15">
            <v>15</v>
          </cell>
          <cell r="B15" t="str">
            <v>T154.50</v>
          </cell>
          <cell r="C15" t="str">
            <v xml:space="preserve"> Reserve Obsolete M &amp; S - Fossil</v>
          </cell>
          <cell r="D15">
            <v>-118254</v>
          </cell>
          <cell r="E15">
            <v>0</v>
          </cell>
          <cell r="F15">
            <v>-118254</v>
          </cell>
          <cell r="H15">
            <v>-118254</v>
          </cell>
        </row>
        <row r="16">
          <cell r="A16">
            <v>16</v>
          </cell>
          <cell r="B16" t="str">
            <v>T154.40</v>
          </cell>
          <cell r="C16" t="str">
            <v xml:space="preserve"> 1997 State AMT Tax (will reverse in 1998)</v>
          </cell>
          <cell r="D16">
            <v>210841</v>
          </cell>
          <cell r="E16">
            <v>0</v>
          </cell>
          <cell r="F16">
            <v>210841</v>
          </cell>
          <cell r="N16">
            <v>210841</v>
          </cell>
        </row>
        <row r="17">
          <cell r="A17">
            <v>17</v>
          </cell>
          <cell r="B17" t="str">
            <v>T154.50</v>
          </cell>
          <cell r="C17" t="str">
            <v xml:space="preserve"> Charitable Contribution Limitation</v>
          </cell>
          <cell r="D17">
            <v>-825</v>
          </cell>
          <cell r="E17">
            <v>0</v>
          </cell>
          <cell r="F17">
            <v>-825</v>
          </cell>
          <cell r="J17">
            <v>-825</v>
          </cell>
        </row>
        <row r="18">
          <cell r="A18">
            <v>18</v>
          </cell>
          <cell r="C18" t="str">
            <v xml:space="preserve"> Neil Refund</v>
          </cell>
          <cell r="D18">
            <v>-1</v>
          </cell>
          <cell r="E18">
            <v>0</v>
          </cell>
          <cell r="F18">
            <v>-1</v>
          </cell>
          <cell r="J18">
            <v>-1</v>
          </cell>
        </row>
        <row r="19">
          <cell r="A19">
            <v>19</v>
          </cell>
          <cell r="B19" t="str">
            <v>T155.00</v>
          </cell>
          <cell r="C19" t="str">
            <v xml:space="preserve"> Emmission Allowances</v>
          </cell>
          <cell r="D19">
            <v>186301</v>
          </cell>
          <cell r="E19">
            <v>0</v>
          </cell>
          <cell r="F19">
            <v>186301</v>
          </cell>
          <cell r="L19">
            <v>186301</v>
          </cell>
        </row>
        <row r="20">
          <cell r="A20">
            <v>20</v>
          </cell>
          <cell r="B20" t="str">
            <v>T165.10</v>
          </cell>
          <cell r="C20" t="str">
            <v xml:space="preserve"> Early Capacity Payments</v>
          </cell>
          <cell r="D20">
            <v>-7311851</v>
          </cell>
          <cell r="E20">
            <v>0</v>
          </cell>
          <cell r="F20">
            <v>-7311851</v>
          </cell>
          <cell r="J20">
            <v>-7311851</v>
          </cell>
        </row>
        <row r="21">
          <cell r="A21">
            <v>21</v>
          </cell>
          <cell r="B21" t="str">
            <v>Other</v>
          </cell>
          <cell r="C21" t="str">
            <v>Other</v>
          </cell>
          <cell r="D21">
            <v>0</v>
          </cell>
          <cell r="E21">
            <v>0</v>
          </cell>
          <cell r="F21">
            <v>0</v>
          </cell>
        </row>
        <row r="22">
          <cell r="A22">
            <v>22</v>
          </cell>
          <cell r="B22" t="str">
            <v>Other</v>
          </cell>
          <cell r="C22" t="str">
            <v>Other</v>
          </cell>
          <cell r="D22">
            <v>0</v>
          </cell>
          <cell r="E22">
            <v>0</v>
          </cell>
          <cell r="F22">
            <v>0</v>
          </cell>
        </row>
        <row r="23">
          <cell r="A23">
            <v>23</v>
          </cell>
          <cell r="B23" t="str">
            <v>T173.10</v>
          </cell>
          <cell r="C23" t="str">
            <v xml:space="preserve"> Unbilled Revenue - Fuel</v>
          </cell>
          <cell r="D23">
            <v>-29845247</v>
          </cell>
          <cell r="E23">
            <v>5914291</v>
          </cell>
          <cell r="F23">
            <v>-23930956</v>
          </cell>
          <cell r="J23">
            <v>-23930956</v>
          </cell>
        </row>
        <row r="24">
          <cell r="A24">
            <v>24</v>
          </cell>
          <cell r="B24" t="str">
            <v>T173.20</v>
          </cell>
          <cell r="C24" t="str">
            <v xml:space="preserve"> Unbilled Revenue - ECCR</v>
          </cell>
          <cell r="D24">
            <v>-6871693</v>
          </cell>
          <cell r="E24">
            <v>0</v>
          </cell>
          <cell r="F24">
            <v>-6871693</v>
          </cell>
          <cell r="J24">
            <v>-6871693</v>
          </cell>
        </row>
        <row r="25">
          <cell r="A25">
            <v>25</v>
          </cell>
          <cell r="B25" t="str">
            <v>T173.30</v>
          </cell>
          <cell r="C25" t="str">
            <v xml:space="preserve"> Unbilled Revenue - Equip Rental</v>
          </cell>
          <cell r="D25">
            <v>-1390984</v>
          </cell>
          <cell r="E25">
            <v>0</v>
          </cell>
          <cell r="F25">
            <v>-1390984</v>
          </cell>
          <cell r="J25">
            <v>-1390984</v>
          </cell>
        </row>
        <row r="26">
          <cell r="A26">
            <v>26</v>
          </cell>
          <cell r="B26" t="str">
            <v>T173.40</v>
          </cell>
          <cell r="C26" t="str">
            <v xml:space="preserve"> Unbilled Revenue - Service Charge Income</v>
          </cell>
          <cell r="D26">
            <v>-414214</v>
          </cell>
          <cell r="E26">
            <v>0</v>
          </cell>
          <cell r="F26">
            <v>-414214</v>
          </cell>
          <cell r="J26">
            <v>-414214</v>
          </cell>
        </row>
        <row r="27">
          <cell r="A27">
            <v>27</v>
          </cell>
          <cell r="B27" t="str">
            <v>T173.50</v>
          </cell>
          <cell r="C27" t="str">
            <v xml:space="preserve"> Unbilled Revenue - Rental Income</v>
          </cell>
          <cell r="D27">
            <v>-1707425</v>
          </cell>
          <cell r="E27">
            <v>0</v>
          </cell>
          <cell r="F27">
            <v>-1707425</v>
          </cell>
          <cell r="J27">
            <v>-1707425</v>
          </cell>
        </row>
        <row r="28">
          <cell r="A28">
            <v>28</v>
          </cell>
          <cell r="B28" t="str">
            <v>T173.55</v>
          </cell>
          <cell r="C28" t="str">
            <v xml:space="preserve"> Unbilled Revenue - Capacity Revenues</v>
          </cell>
          <cell r="D28">
            <v>-5382590</v>
          </cell>
          <cell r="E28">
            <v>0</v>
          </cell>
          <cell r="F28">
            <v>-5382590</v>
          </cell>
          <cell r="J28">
            <v>-5382590</v>
          </cell>
        </row>
        <row r="29">
          <cell r="A29">
            <v>29</v>
          </cell>
          <cell r="C29" t="str">
            <v xml:space="preserve"> Unbilled Revenue - SECI</v>
          </cell>
          <cell r="D29">
            <v>-150000</v>
          </cell>
          <cell r="E29">
            <v>0</v>
          </cell>
          <cell r="F29">
            <v>-150000</v>
          </cell>
          <cell r="J29">
            <v>-150000</v>
          </cell>
        </row>
        <row r="30">
          <cell r="A30">
            <v>30</v>
          </cell>
          <cell r="C30" t="str">
            <v>SUB CURR ASSET PORTION OF TEMP DIFF</v>
          </cell>
          <cell r="D30">
            <v>-56314076</v>
          </cell>
          <cell r="E30">
            <v>5786027</v>
          </cell>
          <cell r="F30">
            <v>-50528049</v>
          </cell>
          <cell r="G30">
            <v>0</v>
          </cell>
          <cell r="H30">
            <v>-781189</v>
          </cell>
          <cell r="I30">
            <v>0</v>
          </cell>
          <cell r="J30">
            <v>-51117628</v>
          </cell>
          <cell r="K30">
            <v>0</v>
          </cell>
          <cell r="L30">
            <v>1159927</v>
          </cell>
          <cell r="M30">
            <v>0</v>
          </cell>
          <cell r="N30">
            <v>210841</v>
          </cell>
        </row>
        <row r="31">
          <cell r="A31">
            <v>31</v>
          </cell>
        </row>
        <row r="32">
          <cell r="A32">
            <v>32</v>
          </cell>
          <cell r="B32" t="str">
            <v>182.31</v>
          </cell>
          <cell r="C32" t="str">
            <v xml:space="preserve"> Reg Asset - Prior Flow Through</v>
          </cell>
          <cell r="D32">
            <v>106178000</v>
          </cell>
          <cell r="E32">
            <v>-513000</v>
          </cell>
          <cell r="F32">
            <v>105665000</v>
          </cell>
          <cell r="N32">
            <v>105665000</v>
          </cell>
        </row>
        <row r="33">
          <cell r="A33">
            <v>33</v>
          </cell>
          <cell r="B33" t="str">
            <v>182.31</v>
          </cell>
          <cell r="C33" t="str">
            <v xml:space="preserve"> Reg Asset - AFUDC</v>
          </cell>
          <cell r="D33">
            <v>30539000</v>
          </cell>
          <cell r="E33">
            <v>615000</v>
          </cell>
          <cell r="F33">
            <v>31154000</v>
          </cell>
          <cell r="N33">
            <v>31154000</v>
          </cell>
        </row>
        <row r="34">
          <cell r="A34">
            <v>34</v>
          </cell>
          <cell r="B34" t="str">
            <v>182.31</v>
          </cell>
          <cell r="C34" t="str">
            <v xml:space="preserve"> Reg Asset - Unprotected Taxes</v>
          </cell>
          <cell r="D34">
            <v>3465000</v>
          </cell>
          <cell r="E34">
            <v>-26000</v>
          </cell>
          <cell r="F34">
            <v>3439000</v>
          </cell>
          <cell r="N34">
            <v>3439000</v>
          </cell>
        </row>
        <row r="35">
          <cell r="A35">
            <v>35</v>
          </cell>
          <cell r="B35" t="str">
            <v>182.31</v>
          </cell>
          <cell r="C35" t="str">
            <v xml:space="preserve"> Reg Asset - Carrying Charges</v>
          </cell>
          <cell r="D35">
            <v>1000</v>
          </cell>
          <cell r="E35">
            <v>0</v>
          </cell>
          <cell r="F35">
            <v>1000</v>
          </cell>
          <cell r="N35">
            <v>1000</v>
          </cell>
        </row>
        <row r="36">
          <cell r="A36">
            <v>36</v>
          </cell>
          <cell r="B36" t="str">
            <v>182.31</v>
          </cell>
          <cell r="C36" t="str">
            <v xml:space="preserve"> Reg Asset - 1% Tax Change Property</v>
          </cell>
          <cell r="D36">
            <v>16716000</v>
          </cell>
          <cell r="E36">
            <v>-79000</v>
          </cell>
          <cell r="F36">
            <v>16637000</v>
          </cell>
          <cell r="N36">
            <v>16637000</v>
          </cell>
        </row>
        <row r="37">
          <cell r="A37">
            <v>37</v>
          </cell>
          <cell r="C37" t="str">
            <v>Subtotal Temporary Differences Reg Asset</v>
          </cell>
          <cell r="D37">
            <v>156899000</v>
          </cell>
          <cell r="E37">
            <v>-3000</v>
          </cell>
          <cell r="F37">
            <v>156896000</v>
          </cell>
          <cell r="G37">
            <v>0</v>
          </cell>
          <cell r="H37">
            <v>0</v>
          </cell>
          <cell r="I37">
            <v>0</v>
          </cell>
          <cell r="J37">
            <v>0</v>
          </cell>
          <cell r="K37">
            <v>0</v>
          </cell>
          <cell r="L37">
            <v>0</v>
          </cell>
          <cell r="M37">
            <v>0</v>
          </cell>
          <cell r="N37">
            <v>156896000</v>
          </cell>
        </row>
        <row r="38">
          <cell r="A38">
            <v>38</v>
          </cell>
        </row>
        <row r="39">
          <cell r="A39">
            <v>39</v>
          </cell>
          <cell r="B39" t="str">
            <v>182.34</v>
          </cell>
          <cell r="C39" t="str">
            <v xml:space="preserve"> Reg Asset Nuc D/D </v>
          </cell>
          <cell r="D39">
            <v>-8072019</v>
          </cell>
          <cell r="E39">
            <v>0</v>
          </cell>
          <cell r="F39">
            <v>-8072019</v>
          </cell>
          <cell r="N39">
            <v>-8072019</v>
          </cell>
        </row>
        <row r="40">
          <cell r="A40">
            <v>40</v>
          </cell>
          <cell r="B40" t="str">
            <v>182.35</v>
          </cell>
          <cell r="C40" t="str">
            <v xml:space="preserve"> Reg Asset Nuc D/D - W</v>
          </cell>
          <cell r="D40">
            <v>-350525</v>
          </cell>
          <cell r="E40">
            <v>-5011.96</v>
          </cell>
          <cell r="F40">
            <v>-355536.96</v>
          </cell>
          <cell r="N40">
            <v>-355536.96</v>
          </cell>
        </row>
        <row r="41">
          <cell r="A41">
            <v>41</v>
          </cell>
          <cell r="B41" t="str">
            <v>T181.VAR</v>
          </cell>
          <cell r="C41" t="str">
            <v xml:space="preserve"> Amortization OID</v>
          </cell>
          <cell r="D41">
            <v>-720793</v>
          </cell>
          <cell r="E41">
            <v>0</v>
          </cell>
          <cell r="F41">
            <v>-720793</v>
          </cell>
          <cell r="J41">
            <v>-720793</v>
          </cell>
        </row>
        <row r="42">
          <cell r="A42">
            <v>42</v>
          </cell>
          <cell r="B42" t="str">
            <v>182.33</v>
          </cell>
          <cell r="C42" t="str">
            <v xml:space="preserve"> Replacement Fuel CR3</v>
          </cell>
          <cell r="D42">
            <v>39297300</v>
          </cell>
          <cell r="E42">
            <v>-1309910</v>
          </cell>
          <cell r="F42">
            <v>37987390</v>
          </cell>
          <cell r="J42">
            <v>37987390</v>
          </cell>
        </row>
        <row r="43">
          <cell r="A43">
            <v>43</v>
          </cell>
          <cell r="B43" t="str">
            <v>T182.37</v>
          </cell>
          <cell r="C43" t="str">
            <v>Tiger Bay Deduction</v>
          </cell>
          <cell r="D43">
            <v>0</v>
          </cell>
          <cell r="E43">
            <v>0</v>
          </cell>
          <cell r="F43">
            <v>0</v>
          </cell>
          <cell r="N43">
            <v>0</v>
          </cell>
        </row>
        <row r="44">
          <cell r="A44">
            <v>44</v>
          </cell>
          <cell r="B44" t="str">
            <v>T184.20</v>
          </cell>
          <cell r="C44" t="str">
            <v xml:space="preserve"> IT Charges Cleared in Excess of Cost</v>
          </cell>
          <cell r="D44">
            <v>-737218</v>
          </cell>
          <cell r="E44">
            <v>0</v>
          </cell>
          <cell r="F44">
            <v>-737218</v>
          </cell>
          <cell r="J44">
            <v>-737218</v>
          </cell>
        </row>
        <row r="45">
          <cell r="A45">
            <v>45</v>
          </cell>
          <cell r="B45" t="str">
            <v>T186.10</v>
          </cell>
          <cell r="C45" t="str">
            <v xml:space="preserve"> Long-term Contracts</v>
          </cell>
          <cell r="D45">
            <v>-4218314</v>
          </cell>
          <cell r="E45">
            <v>0</v>
          </cell>
          <cell r="F45">
            <v>-4218314</v>
          </cell>
          <cell r="J45">
            <v>-4218314</v>
          </cell>
        </row>
        <row r="46">
          <cell r="A46">
            <v>46</v>
          </cell>
          <cell r="B46" t="str">
            <v>T186.10</v>
          </cell>
          <cell r="C46" t="str">
            <v xml:space="preserve"> Net Revenue from Outside Contracts</v>
          </cell>
          <cell r="D46">
            <v>1745693</v>
          </cell>
          <cell r="E46">
            <v>0</v>
          </cell>
          <cell r="F46">
            <v>1745693</v>
          </cell>
          <cell r="J46">
            <v>1745693</v>
          </cell>
        </row>
        <row r="47">
          <cell r="A47">
            <v>47</v>
          </cell>
          <cell r="B47" t="str">
            <v>T186.10</v>
          </cell>
          <cell r="C47" t="str">
            <v xml:space="preserve"> Deferred Maintenance Expenses - ESS Internal Projects</v>
          </cell>
          <cell r="D47">
            <v>155434</v>
          </cell>
          <cell r="E47">
            <v>0</v>
          </cell>
          <cell r="F47">
            <v>155434</v>
          </cell>
          <cell r="N47">
            <v>155434</v>
          </cell>
        </row>
        <row r="48">
          <cell r="A48">
            <v>48</v>
          </cell>
          <cell r="B48" t="str">
            <v>T186.10</v>
          </cell>
          <cell r="C48" t="str">
            <v>Merger and Acquisition Costs per books</v>
          </cell>
          <cell r="D48">
            <v>-206668</v>
          </cell>
          <cell r="E48">
            <v>0</v>
          </cell>
          <cell r="F48">
            <v>-206668</v>
          </cell>
          <cell r="J48">
            <v>-206668</v>
          </cell>
        </row>
        <row r="49">
          <cell r="A49">
            <v>49</v>
          </cell>
          <cell r="B49" t="str">
            <v>Other</v>
          </cell>
          <cell r="C49" t="str">
            <v>Other</v>
          </cell>
          <cell r="D49">
            <v>0</v>
          </cell>
          <cell r="F49">
            <v>0</v>
          </cell>
        </row>
        <row r="50">
          <cell r="A50">
            <v>50</v>
          </cell>
          <cell r="B50" t="str">
            <v>186.64</v>
          </cell>
          <cell r="C50" t="str">
            <v xml:space="preserve"> Amortization - Sebring Rider</v>
          </cell>
          <cell r="D50">
            <v>5466843</v>
          </cell>
          <cell r="E50">
            <v>171533.91</v>
          </cell>
          <cell r="F50">
            <v>5638376.9100000001</v>
          </cell>
          <cell r="L50">
            <v>5638376.9100000001</v>
          </cell>
        </row>
        <row r="51">
          <cell r="A51">
            <v>51</v>
          </cell>
          <cell r="B51" t="str">
            <v>186.65</v>
          </cell>
          <cell r="C51" t="str">
            <v xml:space="preserve"> Deferred Expenses - Sebring</v>
          </cell>
          <cell r="D51">
            <v>-1404478</v>
          </cell>
          <cell r="E51">
            <v>-144050.65</v>
          </cell>
          <cell r="F51">
            <v>-1548528.65</v>
          </cell>
          <cell r="J51">
            <v>-1548528.65</v>
          </cell>
        </row>
        <row r="52">
          <cell r="A52">
            <v>52</v>
          </cell>
          <cell r="B52" t="str">
            <v>186.50</v>
          </cell>
          <cell r="C52" t="str">
            <v xml:space="preserve"> Amort Carrying Charges - Units On Standby</v>
          </cell>
          <cell r="D52">
            <v>0</v>
          </cell>
          <cell r="E52">
            <v>0</v>
          </cell>
          <cell r="F52">
            <v>0</v>
          </cell>
          <cell r="L52">
            <v>0</v>
          </cell>
        </row>
        <row r="53">
          <cell r="A53">
            <v>53</v>
          </cell>
          <cell r="B53" t="str">
            <v>186.70</v>
          </cell>
          <cell r="C53" t="str">
            <v xml:space="preserve"> Amort Interest On Income Tax Deficiency</v>
          </cell>
          <cell r="D53">
            <v>11913588</v>
          </cell>
          <cell r="E53">
            <v>-146611</v>
          </cell>
          <cell r="F53">
            <v>11766977</v>
          </cell>
          <cell r="J53">
            <v>11766977</v>
          </cell>
        </row>
        <row r="54">
          <cell r="A54">
            <v>54</v>
          </cell>
          <cell r="B54" t="str">
            <v>186.71</v>
          </cell>
          <cell r="C54" t="str">
            <v xml:space="preserve"> Amort Interest On Sales Tax Deficiency</v>
          </cell>
          <cell r="D54">
            <v>0</v>
          </cell>
          <cell r="E54">
            <v>0</v>
          </cell>
          <cell r="F54">
            <v>0</v>
          </cell>
          <cell r="J54">
            <v>0</v>
          </cell>
        </row>
        <row r="55">
          <cell r="A55">
            <v>55</v>
          </cell>
          <cell r="B55" t="str">
            <v>T186.80</v>
          </cell>
          <cell r="C55" t="str">
            <v xml:space="preserve"> Reimbursement PY R&amp;D EPRI Expenses</v>
          </cell>
          <cell r="D55">
            <v>107782</v>
          </cell>
          <cell r="E55">
            <v>0</v>
          </cell>
          <cell r="F55">
            <v>107782</v>
          </cell>
          <cell r="J55">
            <v>107782</v>
          </cell>
        </row>
        <row r="56">
          <cell r="A56">
            <v>56</v>
          </cell>
          <cell r="B56" t="str">
            <v>186.81</v>
          </cell>
          <cell r="C56" t="str">
            <v xml:space="preserve"> Deferred GPIF Revenues</v>
          </cell>
          <cell r="D56">
            <v>-436639</v>
          </cell>
          <cell r="E56">
            <v>36386.58</v>
          </cell>
          <cell r="F56">
            <v>-400252.42</v>
          </cell>
          <cell r="N56">
            <v>-400252.42</v>
          </cell>
        </row>
        <row r="57">
          <cell r="A57">
            <v>57</v>
          </cell>
          <cell r="B57" t="str">
            <v>186.84</v>
          </cell>
          <cell r="C57" t="str">
            <v xml:space="preserve"> Deferred Capacity Expense</v>
          </cell>
          <cell r="D57">
            <v>0</v>
          </cell>
          <cell r="E57">
            <v>0</v>
          </cell>
          <cell r="F57">
            <v>0</v>
          </cell>
          <cell r="N57">
            <v>0</v>
          </cell>
        </row>
        <row r="58">
          <cell r="A58">
            <v>58</v>
          </cell>
          <cell r="B58" t="str">
            <v>186.90</v>
          </cell>
          <cell r="C58" t="str">
            <v xml:space="preserve"> Deferred Energy Conservation Expense</v>
          </cell>
          <cell r="D58">
            <v>-612607</v>
          </cell>
          <cell r="E58">
            <v>0</v>
          </cell>
          <cell r="F58">
            <v>-612607</v>
          </cell>
          <cell r="J58">
            <v>-612607</v>
          </cell>
        </row>
        <row r="59">
          <cell r="A59">
            <v>59</v>
          </cell>
          <cell r="B59" t="str">
            <v>186.VAR</v>
          </cell>
          <cell r="C59" t="str">
            <v xml:space="preserve"> Deferred Fuel Expense</v>
          </cell>
          <cell r="D59">
            <v>17176435</v>
          </cell>
          <cell r="E59">
            <v>0</v>
          </cell>
          <cell r="F59">
            <v>17176435</v>
          </cell>
          <cell r="N59">
            <v>17176435</v>
          </cell>
        </row>
        <row r="60">
          <cell r="A60">
            <v>60</v>
          </cell>
          <cell r="B60" t="str">
            <v>T187.00</v>
          </cell>
          <cell r="C60" t="str">
            <v xml:space="preserve"> Deferred ESOP Recapture 1987 Appeals</v>
          </cell>
          <cell r="D60">
            <v>-24733</v>
          </cell>
          <cell r="E60">
            <v>0</v>
          </cell>
          <cell r="F60">
            <v>-24733</v>
          </cell>
          <cell r="N60">
            <v>-24733</v>
          </cell>
        </row>
        <row r="61">
          <cell r="A61">
            <v>61</v>
          </cell>
          <cell r="B61" t="str">
            <v>474.00</v>
          </cell>
          <cell r="C61" t="str">
            <v xml:space="preserve"> Start-up Project Costs</v>
          </cell>
          <cell r="D61">
            <v>-673234</v>
          </cell>
          <cell r="E61">
            <v>-35760</v>
          </cell>
          <cell r="F61">
            <v>-708994</v>
          </cell>
          <cell r="J61">
            <v>-708994</v>
          </cell>
        </row>
        <row r="62">
          <cell r="A62">
            <v>62</v>
          </cell>
          <cell r="B62" t="str">
            <v>Other</v>
          </cell>
          <cell r="C62" t="str">
            <v>Other</v>
          </cell>
          <cell r="D62">
            <v>0</v>
          </cell>
          <cell r="E62">
            <v>0</v>
          </cell>
          <cell r="F62">
            <v>0</v>
          </cell>
        </row>
        <row r="63">
          <cell r="A63">
            <v>63</v>
          </cell>
          <cell r="B63" t="str">
            <v>Other</v>
          </cell>
          <cell r="C63" t="str">
            <v>Other</v>
          </cell>
          <cell r="D63">
            <v>0</v>
          </cell>
          <cell r="E63">
            <v>0</v>
          </cell>
          <cell r="F63">
            <v>0</v>
          </cell>
        </row>
        <row r="64">
          <cell r="A64">
            <v>64</v>
          </cell>
          <cell r="B64" t="str">
            <v>189.VAR</v>
          </cell>
          <cell r="C64" t="str">
            <v xml:space="preserve"> Amort Loss Reacquired Debt</v>
          </cell>
          <cell r="D64">
            <v>25220930</v>
          </cell>
          <cell r="E64">
            <v>-162847.92000000001</v>
          </cell>
          <cell r="F64">
            <v>25058082.079999998</v>
          </cell>
          <cell r="N64">
            <v>25058082.079999998</v>
          </cell>
        </row>
        <row r="65">
          <cell r="A65">
            <v>65</v>
          </cell>
          <cell r="C65" t="str">
            <v>Sub Defer Debit of Temp Diff (excl Reg Asset)</v>
          </cell>
          <cell r="D65">
            <v>83626777</v>
          </cell>
          <cell r="E65">
            <v>-1596271.0399999998</v>
          </cell>
          <cell r="F65">
            <v>82030505.959999993</v>
          </cell>
          <cell r="G65">
            <v>0</v>
          </cell>
          <cell r="H65">
            <v>0</v>
          </cell>
          <cell r="I65">
            <v>0</v>
          </cell>
          <cell r="J65">
            <v>42854719.350000001</v>
          </cell>
          <cell r="K65">
            <v>0</v>
          </cell>
          <cell r="L65">
            <v>5638376.9100000001</v>
          </cell>
          <cell r="M65">
            <v>0</v>
          </cell>
          <cell r="N65">
            <v>33537409.699999996</v>
          </cell>
        </row>
        <row r="66">
          <cell r="A66">
            <v>66</v>
          </cell>
          <cell r="C66" t="str">
            <v>TOT DEFER DEBIT PORTION OF TEMP DIFF</v>
          </cell>
          <cell r="D66">
            <v>240525777</v>
          </cell>
          <cell r="E66">
            <v>-1599271.0399999998</v>
          </cell>
          <cell r="F66">
            <v>238926505.95999998</v>
          </cell>
          <cell r="G66">
            <v>0</v>
          </cell>
          <cell r="H66">
            <v>0</v>
          </cell>
          <cell r="I66">
            <v>0</v>
          </cell>
          <cell r="J66">
            <v>42854719.350000001</v>
          </cell>
          <cell r="K66">
            <v>0</v>
          </cell>
          <cell r="L66">
            <v>5638376.9100000001</v>
          </cell>
          <cell r="M66">
            <v>0</v>
          </cell>
          <cell r="N66">
            <v>190433409.69999999</v>
          </cell>
        </row>
        <row r="67">
          <cell r="A67">
            <v>67</v>
          </cell>
        </row>
        <row r="68">
          <cell r="A68">
            <v>68</v>
          </cell>
          <cell r="B68" t="str">
            <v>228.13</v>
          </cell>
          <cell r="C68" t="str">
            <v xml:space="preserve"> Unfunded - Storm Damage Expense</v>
          </cell>
          <cell r="D68">
            <v>-23840914</v>
          </cell>
          <cell r="E68">
            <v>-500000</v>
          </cell>
          <cell r="F68">
            <v>-24340914</v>
          </cell>
          <cell r="J68">
            <v>-24340914</v>
          </cell>
        </row>
        <row r="69">
          <cell r="A69">
            <v>69</v>
          </cell>
          <cell r="B69" t="str">
            <v>253.60</v>
          </cell>
          <cell r="C69" t="str">
            <v xml:space="preserve"> Deferred Gain - Storm Damage</v>
          </cell>
          <cell r="D69">
            <v>-13392</v>
          </cell>
          <cell r="E69">
            <v>0</v>
          </cell>
          <cell r="F69">
            <v>-13392</v>
          </cell>
          <cell r="J69">
            <v>-13392</v>
          </cell>
        </row>
        <row r="70">
          <cell r="A70">
            <v>70</v>
          </cell>
          <cell r="B70" t="str">
            <v>228.23</v>
          </cell>
          <cell r="C70" t="str">
            <v xml:space="preserve"> Workman's Comp Reserve</v>
          </cell>
          <cell r="D70">
            <v>-9701776</v>
          </cell>
          <cell r="E70">
            <v>78022.94</v>
          </cell>
          <cell r="F70">
            <v>-9623753.0600000005</v>
          </cell>
          <cell r="J70">
            <v>-9623753.0600000005</v>
          </cell>
        </row>
        <row r="71">
          <cell r="A71">
            <v>71</v>
          </cell>
          <cell r="B71" t="str">
            <v>228.24</v>
          </cell>
          <cell r="C71" t="str">
            <v xml:space="preserve"> Claims Reserve</v>
          </cell>
          <cell r="D71">
            <v>-8085903</v>
          </cell>
          <cell r="E71">
            <v>-126451.55</v>
          </cell>
          <cell r="F71">
            <v>-8212354.5499999998</v>
          </cell>
          <cell r="J71">
            <v>-8212354.5499999998</v>
          </cell>
        </row>
        <row r="72">
          <cell r="A72">
            <v>72</v>
          </cell>
          <cell r="B72" t="str">
            <v>228.25</v>
          </cell>
          <cell r="C72" t="str">
            <v xml:space="preserve"> Environmental Cleanup Reserve</v>
          </cell>
          <cell r="D72">
            <v>-4423650</v>
          </cell>
          <cell r="E72">
            <v>0</v>
          </cell>
          <cell r="F72">
            <v>-4423650</v>
          </cell>
          <cell r="J72">
            <v>-4423650</v>
          </cell>
        </row>
        <row r="73">
          <cell r="A73">
            <v>73</v>
          </cell>
          <cell r="B73" t="str">
            <v>T228.36</v>
          </cell>
          <cell r="C73" t="str">
            <v xml:space="preserve"> Medical\Life Reserve</v>
          </cell>
          <cell r="D73">
            <v>-116697314</v>
          </cell>
          <cell r="E73">
            <v>-442885</v>
          </cell>
          <cell r="F73">
            <v>-117140199</v>
          </cell>
          <cell r="J73">
            <v>-117140199</v>
          </cell>
        </row>
        <row r="74">
          <cell r="A74">
            <v>74</v>
          </cell>
          <cell r="B74" t="str">
            <v>T228.32</v>
          </cell>
          <cell r="C74" t="str">
            <v xml:space="preserve"> Life Reserve - ACTIVE</v>
          </cell>
          <cell r="D74">
            <v>43335</v>
          </cell>
          <cell r="E74">
            <v>0</v>
          </cell>
          <cell r="F74">
            <v>43335</v>
          </cell>
          <cell r="J74">
            <v>43335</v>
          </cell>
        </row>
        <row r="75">
          <cell r="A75">
            <v>75</v>
          </cell>
          <cell r="B75" t="str">
            <v>T228</v>
          </cell>
          <cell r="C75" t="str">
            <v>Medical/Life - OPEB</v>
          </cell>
          <cell r="D75">
            <v>-8086959</v>
          </cell>
          <cell r="E75">
            <v>-751145</v>
          </cell>
          <cell r="F75">
            <v>-8838104</v>
          </cell>
          <cell r="J75">
            <v>-8838104</v>
          </cell>
        </row>
        <row r="76">
          <cell r="A76">
            <v>76</v>
          </cell>
          <cell r="B76" t="str">
            <v>T228</v>
          </cell>
          <cell r="C76" t="str">
            <v>Federal NOL Carryforward</v>
          </cell>
          <cell r="D76">
            <v>0</v>
          </cell>
          <cell r="E76">
            <v>0</v>
          </cell>
          <cell r="F76">
            <v>0</v>
          </cell>
          <cell r="J76">
            <v>0</v>
          </cell>
        </row>
        <row r="77">
          <cell r="A77">
            <v>77</v>
          </cell>
          <cell r="B77">
            <v>232.58</v>
          </cell>
          <cell r="C77" t="str">
            <v>Reserve for GOC Move</v>
          </cell>
          <cell r="D77">
            <v>-500000</v>
          </cell>
          <cell r="E77">
            <v>174026.15</v>
          </cell>
          <cell r="F77">
            <v>-325973.84999999998</v>
          </cell>
          <cell r="J77">
            <v>-325973.84999999998</v>
          </cell>
        </row>
        <row r="78">
          <cell r="A78">
            <v>78</v>
          </cell>
          <cell r="B78" t="str">
            <v>T228.38</v>
          </cell>
          <cell r="C78" t="str">
            <v xml:space="preserve"> OPEB Life\Medical - Funded</v>
          </cell>
          <cell r="D78">
            <v>-2257508</v>
          </cell>
          <cell r="E78">
            <v>-78923</v>
          </cell>
          <cell r="F78">
            <v>-2336431</v>
          </cell>
          <cell r="J78">
            <v>-2336431</v>
          </cell>
        </row>
        <row r="79">
          <cell r="A79">
            <v>79</v>
          </cell>
          <cell r="B79" t="str">
            <v>228.42</v>
          </cell>
          <cell r="C79" t="str">
            <v xml:space="preserve"> Nuclear Refueling Outage</v>
          </cell>
          <cell r="D79">
            <v>-19905049</v>
          </cell>
          <cell r="E79">
            <v>-1149901.6599999999</v>
          </cell>
          <cell r="F79">
            <v>-21054950.66</v>
          </cell>
          <cell r="J79">
            <v>-21054950.66</v>
          </cell>
        </row>
        <row r="80">
          <cell r="A80">
            <v>80</v>
          </cell>
          <cell r="B80">
            <v>228.44</v>
          </cell>
          <cell r="C80" t="str">
            <v xml:space="preserve"> Reserve for Product Liab/Book - Meter Treater</v>
          </cell>
          <cell r="D80">
            <v>-23308</v>
          </cell>
          <cell r="F80">
            <v>-23308</v>
          </cell>
          <cell r="N80">
            <v>-23308</v>
          </cell>
        </row>
        <row r="81">
          <cell r="A81">
            <v>81</v>
          </cell>
          <cell r="B81">
            <v>228.45</v>
          </cell>
          <cell r="C81" t="str">
            <v xml:space="preserve"> Reserve for Product Liab/Book - Surge Suppressor</v>
          </cell>
          <cell r="D81">
            <v>-1239</v>
          </cell>
          <cell r="F81">
            <v>-1239</v>
          </cell>
          <cell r="N81">
            <v>-1239</v>
          </cell>
        </row>
        <row r="82">
          <cell r="A82">
            <v>82</v>
          </cell>
          <cell r="B82" t="str">
            <v>Other</v>
          </cell>
          <cell r="C82" t="str">
            <v>Other</v>
          </cell>
          <cell r="D82">
            <v>0</v>
          </cell>
          <cell r="E82">
            <v>0</v>
          </cell>
          <cell r="F82">
            <v>0</v>
          </cell>
        </row>
        <row r="83">
          <cell r="A83">
            <v>83</v>
          </cell>
          <cell r="B83" t="str">
            <v>Other</v>
          </cell>
          <cell r="C83" t="str">
            <v>Other</v>
          </cell>
          <cell r="D83">
            <v>0</v>
          </cell>
          <cell r="E83">
            <v>0</v>
          </cell>
          <cell r="F83">
            <v>0</v>
          </cell>
        </row>
        <row r="84">
          <cell r="A84">
            <v>84</v>
          </cell>
          <cell r="B84" t="str">
            <v>229.02</v>
          </cell>
          <cell r="C84" t="str">
            <v xml:space="preserve"> Wholesale Rate Limitation</v>
          </cell>
          <cell r="D84">
            <v>-1516253</v>
          </cell>
          <cell r="E84">
            <v>0</v>
          </cell>
          <cell r="F84">
            <v>-1516253</v>
          </cell>
          <cell r="J84">
            <v>-1516253</v>
          </cell>
        </row>
        <row r="85">
          <cell r="A85">
            <v>85</v>
          </cell>
          <cell r="B85" t="str">
            <v>229.08</v>
          </cell>
          <cell r="C85" t="str">
            <v xml:space="preserve"> Wholesale QF Energy</v>
          </cell>
          <cell r="D85">
            <v>545098</v>
          </cell>
          <cell r="E85">
            <v>0</v>
          </cell>
          <cell r="F85">
            <v>545098</v>
          </cell>
          <cell r="J85">
            <v>545098</v>
          </cell>
        </row>
        <row r="86">
          <cell r="A86">
            <v>86</v>
          </cell>
          <cell r="B86" t="str">
            <v>T229.07</v>
          </cell>
          <cell r="C86" t="str">
            <v xml:space="preserve"> Nuclear Decommissioning</v>
          </cell>
          <cell r="D86">
            <v>-44810163</v>
          </cell>
          <cell r="E86">
            <v>-380029</v>
          </cell>
          <cell r="F86">
            <v>-45190192</v>
          </cell>
          <cell r="H86">
            <v>-45190192</v>
          </cell>
        </row>
        <row r="87">
          <cell r="A87">
            <v>87</v>
          </cell>
          <cell r="B87" t="str">
            <v>T229.07</v>
          </cell>
          <cell r="C87" t="str">
            <v xml:space="preserve"> Earnings Non-Qualified Nuc Deco Fund</v>
          </cell>
          <cell r="D87">
            <v>-2823850</v>
          </cell>
          <cell r="E87">
            <v>0</v>
          </cell>
          <cell r="F87">
            <v>-2823850</v>
          </cell>
          <cell r="H87">
            <v>-2823850</v>
          </cell>
        </row>
        <row r="88">
          <cell r="A88">
            <v>88</v>
          </cell>
          <cell r="C88" t="str">
            <v>SUB NONCURR LIAB PORTION OF TEMP DIF</v>
          </cell>
          <cell r="D88">
            <v>-242098845</v>
          </cell>
          <cell r="E88">
            <v>-3177286.12</v>
          </cell>
          <cell r="F88">
            <v>-245276131.12</v>
          </cell>
          <cell r="G88">
            <v>0</v>
          </cell>
          <cell r="H88">
            <v>-48014042</v>
          </cell>
          <cell r="I88">
            <v>0</v>
          </cell>
          <cell r="J88">
            <v>-197237542.12</v>
          </cell>
          <cell r="K88">
            <v>0</v>
          </cell>
          <cell r="L88">
            <v>0</v>
          </cell>
          <cell r="M88">
            <v>0</v>
          </cell>
          <cell r="N88">
            <v>-24547</v>
          </cell>
        </row>
        <row r="89">
          <cell r="A89">
            <v>89</v>
          </cell>
        </row>
        <row r="90">
          <cell r="A90">
            <v>90</v>
          </cell>
          <cell r="B90" t="str">
            <v>T232.10</v>
          </cell>
          <cell r="C90" t="str">
            <v xml:space="preserve"> B &amp; W LTMP</v>
          </cell>
          <cell r="D90">
            <v>-10956757</v>
          </cell>
          <cell r="E90">
            <v>0</v>
          </cell>
          <cell r="F90">
            <v>-10956757</v>
          </cell>
          <cell r="N90">
            <v>-10956757</v>
          </cell>
        </row>
        <row r="91">
          <cell r="A91">
            <v>91</v>
          </cell>
          <cell r="B91" t="str">
            <v>T232.29</v>
          </cell>
          <cell r="C91" t="str">
            <v xml:space="preserve"> A\P Savings Plan</v>
          </cell>
          <cell r="D91">
            <v>-1389006</v>
          </cell>
          <cell r="E91">
            <v>0</v>
          </cell>
          <cell r="F91">
            <v>-1389006</v>
          </cell>
          <cell r="J91">
            <v>-1389006</v>
          </cell>
        </row>
        <row r="92">
          <cell r="A92">
            <v>92</v>
          </cell>
          <cell r="B92" t="str">
            <v>232.31</v>
          </cell>
          <cell r="C92" t="str">
            <v xml:space="preserve"> Sharing the Success</v>
          </cell>
          <cell r="D92">
            <v>-18749999</v>
          </cell>
          <cell r="E92">
            <v>-833331</v>
          </cell>
          <cell r="F92">
            <v>-19583330</v>
          </cell>
          <cell r="J92">
            <v>-19583330</v>
          </cell>
        </row>
        <row r="93">
          <cell r="A93">
            <v>93</v>
          </cell>
          <cell r="B93" t="str">
            <v>T232.20</v>
          </cell>
          <cell r="C93" t="str">
            <v xml:space="preserve"> Unpaid Vouchers</v>
          </cell>
          <cell r="D93">
            <v>-14679996</v>
          </cell>
          <cell r="E93">
            <v>0</v>
          </cell>
          <cell r="F93">
            <v>-14679996</v>
          </cell>
          <cell r="J93">
            <v>-14679996</v>
          </cell>
        </row>
        <row r="94">
          <cell r="A94">
            <v>94</v>
          </cell>
          <cell r="B94" t="str">
            <v>236.10</v>
          </cell>
          <cell r="C94" t="str">
            <v>Heavy Use Excise Tax Reserve</v>
          </cell>
          <cell r="D94">
            <v>-59546</v>
          </cell>
          <cell r="E94">
            <v>0</v>
          </cell>
          <cell r="F94">
            <v>-59546</v>
          </cell>
          <cell r="J94">
            <v>-59546</v>
          </cell>
        </row>
        <row r="95">
          <cell r="A95">
            <v>95</v>
          </cell>
          <cell r="B95">
            <v>282.22000000000003</v>
          </cell>
          <cell r="C95" t="str">
            <v>Litigation Reserve</v>
          </cell>
          <cell r="D95">
            <v>-5000000</v>
          </cell>
          <cell r="E95">
            <v>0</v>
          </cell>
          <cell r="F95">
            <v>-5000000</v>
          </cell>
          <cell r="J95">
            <v>-5000000</v>
          </cell>
        </row>
        <row r="96">
          <cell r="A96">
            <v>96</v>
          </cell>
          <cell r="B96" t="str">
            <v>T236.15</v>
          </cell>
          <cell r="C96" t="str">
            <v xml:space="preserve"> State RAR's</v>
          </cell>
          <cell r="D96">
            <v>0</v>
          </cell>
          <cell r="E96">
            <v>0</v>
          </cell>
          <cell r="F96">
            <v>0</v>
          </cell>
          <cell r="N96">
            <v>0</v>
          </cell>
        </row>
        <row r="97">
          <cell r="A97">
            <v>97</v>
          </cell>
          <cell r="B97" t="str">
            <v>237.49</v>
          </cell>
          <cell r="C97" t="str">
            <v xml:space="preserve"> Interest On Sales Tax Deficiency</v>
          </cell>
          <cell r="D97">
            <v>-620344</v>
          </cell>
          <cell r="E97">
            <v>0</v>
          </cell>
          <cell r="F97">
            <v>-620344</v>
          </cell>
          <cell r="J97">
            <v>-620344</v>
          </cell>
        </row>
        <row r="98">
          <cell r="A98">
            <v>98</v>
          </cell>
          <cell r="B98" t="str">
            <v>237.50</v>
          </cell>
          <cell r="C98" t="str">
            <v xml:space="preserve"> Interest On Income Tax Deficiency</v>
          </cell>
          <cell r="D98">
            <v>-23268838</v>
          </cell>
          <cell r="E98">
            <v>-364000</v>
          </cell>
          <cell r="F98">
            <v>-23632838</v>
          </cell>
          <cell r="J98">
            <v>-23632838</v>
          </cell>
        </row>
        <row r="99">
          <cell r="A99">
            <v>99</v>
          </cell>
          <cell r="B99" t="str">
            <v>242.01</v>
          </cell>
          <cell r="C99" t="str">
            <v xml:space="preserve"> Interest Deducted Per Tax</v>
          </cell>
          <cell r="D99">
            <v>2086229</v>
          </cell>
          <cell r="E99">
            <v>0</v>
          </cell>
          <cell r="F99">
            <v>2086229</v>
          </cell>
          <cell r="J99">
            <v>2086229</v>
          </cell>
        </row>
        <row r="100">
          <cell r="A100">
            <v>100</v>
          </cell>
          <cell r="B100" t="str">
            <v>242.21</v>
          </cell>
          <cell r="C100" t="str">
            <v xml:space="preserve"> Accrued Vacation Pay</v>
          </cell>
          <cell r="D100">
            <v>-10023983</v>
          </cell>
          <cell r="E100">
            <v>0</v>
          </cell>
          <cell r="F100">
            <v>-10023983</v>
          </cell>
          <cell r="J100">
            <v>-10023983</v>
          </cell>
        </row>
        <row r="101">
          <cell r="A101">
            <v>101</v>
          </cell>
          <cell r="B101" t="str">
            <v>Other</v>
          </cell>
          <cell r="C101" t="str">
            <v>Other</v>
          </cell>
          <cell r="D101">
            <v>0</v>
          </cell>
          <cell r="E101">
            <v>0</v>
          </cell>
          <cell r="F101">
            <v>0</v>
          </cell>
        </row>
        <row r="102">
          <cell r="A102">
            <v>102</v>
          </cell>
          <cell r="B102" t="str">
            <v>Other</v>
          </cell>
          <cell r="C102" t="str">
            <v>Other</v>
          </cell>
          <cell r="D102">
            <v>0</v>
          </cell>
          <cell r="E102">
            <v>0</v>
          </cell>
          <cell r="F102">
            <v>0</v>
          </cell>
        </row>
        <row r="103">
          <cell r="A103">
            <v>103</v>
          </cell>
          <cell r="B103" t="str">
            <v>242.22</v>
          </cell>
          <cell r="C103" t="str">
            <v xml:space="preserve"> MIC Plan - Current</v>
          </cell>
          <cell r="D103">
            <v>-3799996</v>
          </cell>
          <cell r="E103">
            <v>0</v>
          </cell>
          <cell r="F103">
            <v>-3799996</v>
          </cell>
          <cell r="J103">
            <v>-3799996</v>
          </cell>
        </row>
        <row r="104">
          <cell r="A104">
            <v>104</v>
          </cell>
          <cell r="B104" t="str">
            <v>242.22</v>
          </cell>
          <cell r="C104" t="str">
            <v xml:space="preserve"> Non Descrimination Pension</v>
          </cell>
          <cell r="D104">
            <v>-3010463</v>
          </cell>
          <cell r="E104">
            <v>0</v>
          </cell>
          <cell r="F104">
            <v>-3010463</v>
          </cell>
          <cell r="J104">
            <v>-3010463</v>
          </cell>
        </row>
        <row r="105">
          <cell r="A105">
            <v>105</v>
          </cell>
          <cell r="B105" t="str">
            <v>242.24</v>
          </cell>
          <cell r="C105" t="str">
            <v xml:space="preserve"> President's Award</v>
          </cell>
          <cell r="D105">
            <v>0</v>
          </cell>
          <cell r="E105">
            <v>0</v>
          </cell>
          <cell r="F105">
            <v>0</v>
          </cell>
          <cell r="J105">
            <v>0</v>
          </cell>
        </row>
        <row r="106">
          <cell r="A106">
            <v>106</v>
          </cell>
          <cell r="C106" t="str">
            <v>SUB CURRENT LIAB PORTION OF TEMP DIFF</v>
          </cell>
          <cell r="D106">
            <v>-89472699</v>
          </cell>
          <cell r="E106">
            <v>-1197331</v>
          </cell>
          <cell r="F106">
            <v>-90670030</v>
          </cell>
          <cell r="G106">
            <v>0</v>
          </cell>
          <cell r="H106">
            <v>0</v>
          </cell>
          <cell r="I106">
            <v>0</v>
          </cell>
          <cell r="J106">
            <v>-79713273</v>
          </cell>
          <cell r="K106">
            <v>0</v>
          </cell>
          <cell r="L106">
            <v>0</v>
          </cell>
          <cell r="M106">
            <v>0</v>
          </cell>
          <cell r="N106">
            <v>-10956757</v>
          </cell>
        </row>
        <row r="107">
          <cell r="A107">
            <v>107</v>
          </cell>
        </row>
        <row r="108">
          <cell r="A108">
            <v>108</v>
          </cell>
          <cell r="B108" t="str">
            <v>253.43</v>
          </cell>
          <cell r="C108" t="str">
            <v xml:space="preserve"> Deferred MIC Plan</v>
          </cell>
          <cell r="D108">
            <v>-831458</v>
          </cell>
          <cell r="E108">
            <v>0</v>
          </cell>
          <cell r="F108">
            <v>-831458</v>
          </cell>
          <cell r="J108">
            <v>-831458</v>
          </cell>
        </row>
        <row r="109">
          <cell r="A109">
            <v>109</v>
          </cell>
          <cell r="B109" t="str">
            <v>253.44</v>
          </cell>
          <cell r="C109" t="str">
            <v xml:space="preserve"> Deferred EDC Plan</v>
          </cell>
          <cell r="D109">
            <v>-355552</v>
          </cell>
          <cell r="E109">
            <v>-14940.08</v>
          </cell>
          <cell r="F109">
            <v>-370492.08</v>
          </cell>
          <cell r="J109">
            <v>-370492.08</v>
          </cell>
        </row>
        <row r="110">
          <cell r="A110">
            <v>110</v>
          </cell>
          <cell r="B110" t="str">
            <v>253.45</v>
          </cell>
          <cell r="C110" t="str">
            <v xml:space="preserve"> Deferred LTIP</v>
          </cell>
          <cell r="D110">
            <v>-8435604</v>
          </cell>
          <cell r="E110">
            <v>-309916</v>
          </cell>
          <cell r="F110">
            <v>-8745520</v>
          </cell>
          <cell r="J110">
            <v>-8745520</v>
          </cell>
        </row>
        <row r="111">
          <cell r="A111">
            <v>111</v>
          </cell>
          <cell r="B111" t="str">
            <v>253.46</v>
          </cell>
          <cell r="C111" t="str">
            <v xml:space="preserve"> Accum Provision Pension Expense</v>
          </cell>
          <cell r="D111">
            <v>46446097</v>
          </cell>
          <cell r="E111">
            <v>1250000</v>
          </cell>
          <cell r="F111">
            <v>47696097</v>
          </cell>
          <cell r="J111">
            <v>47696097</v>
          </cell>
        </row>
        <row r="112">
          <cell r="A112">
            <v>112</v>
          </cell>
          <cell r="B112" t="str">
            <v>253.47</v>
          </cell>
          <cell r="C112" t="str">
            <v xml:space="preserve"> Deferred SERP</v>
          </cell>
          <cell r="D112">
            <v>-1113519</v>
          </cell>
          <cell r="E112">
            <v>-181632</v>
          </cell>
          <cell r="F112">
            <v>-1295151</v>
          </cell>
          <cell r="J112">
            <v>-1295151</v>
          </cell>
        </row>
        <row r="113">
          <cell r="A113">
            <v>113</v>
          </cell>
          <cell r="B113" t="str">
            <v>253.65</v>
          </cell>
          <cell r="C113" t="str">
            <v xml:space="preserve"> Advanced Rent</v>
          </cell>
          <cell r="D113">
            <v>-400000</v>
          </cell>
          <cell r="E113">
            <v>0</v>
          </cell>
          <cell r="F113">
            <v>-400000</v>
          </cell>
          <cell r="J113">
            <v>-400000</v>
          </cell>
        </row>
        <row r="114">
          <cell r="A114">
            <v>114</v>
          </cell>
          <cell r="B114" t="str">
            <v>253.VAR</v>
          </cell>
          <cell r="C114" t="str">
            <v xml:space="preserve"> Deferred Fuel Revenue</v>
          </cell>
          <cell r="D114">
            <v>-7296382</v>
          </cell>
          <cell r="E114">
            <v>0</v>
          </cell>
          <cell r="F114">
            <v>-7296382</v>
          </cell>
          <cell r="N114">
            <v>-7296382</v>
          </cell>
        </row>
        <row r="115">
          <cell r="A115">
            <v>115</v>
          </cell>
          <cell r="B115" t="str">
            <v>253.99</v>
          </cell>
          <cell r="C115" t="str">
            <v xml:space="preserve"> Deferred Capacity Revenue</v>
          </cell>
          <cell r="D115">
            <v>-2748344</v>
          </cell>
          <cell r="E115">
            <v>0</v>
          </cell>
          <cell r="F115">
            <v>-2748344</v>
          </cell>
          <cell r="N115">
            <v>-2748344</v>
          </cell>
        </row>
        <row r="116">
          <cell r="A116">
            <v>116</v>
          </cell>
          <cell r="B116" t="str">
            <v>T236.10</v>
          </cell>
          <cell r="C116" t="str">
            <v xml:space="preserve"> 94 Excise Tax Credit - RAR</v>
          </cell>
          <cell r="D116">
            <v>192965</v>
          </cell>
          <cell r="E116">
            <v>0</v>
          </cell>
          <cell r="F116">
            <v>192965</v>
          </cell>
          <cell r="N116">
            <v>192965</v>
          </cell>
        </row>
        <row r="117">
          <cell r="A117">
            <v>117</v>
          </cell>
          <cell r="B117" t="str">
            <v>254.13</v>
          </cell>
          <cell r="C117" t="str">
            <v xml:space="preserve"> Reg Liab - OPEBS - W</v>
          </cell>
          <cell r="D117">
            <v>11543</v>
          </cell>
          <cell r="E117">
            <v>-31994</v>
          </cell>
          <cell r="F117">
            <v>-20451</v>
          </cell>
          <cell r="J117">
            <v>-20451</v>
          </cell>
        </row>
        <row r="118">
          <cell r="A118">
            <v>118</v>
          </cell>
          <cell r="B118">
            <v>253.16</v>
          </cell>
          <cell r="C118" t="str">
            <v xml:space="preserve"> 1998 Deferred FPC Earnings</v>
          </cell>
          <cell r="D118">
            <v>-8545105</v>
          </cell>
          <cell r="E118">
            <v>0</v>
          </cell>
          <cell r="F118">
            <v>-8545105</v>
          </cell>
          <cell r="N118">
            <v>-8545105</v>
          </cell>
        </row>
        <row r="119">
          <cell r="A119">
            <v>119</v>
          </cell>
          <cell r="B119" t="str">
            <v>Other</v>
          </cell>
          <cell r="C119" t="str">
            <v>Other</v>
          </cell>
          <cell r="D119">
            <v>0</v>
          </cell>
          <cell r="E119">
            <v>0</v>
          </cell>
          <cell r="F119">
            <v>0</v>
          </cell>
        </row>
        <row r="120">
          <cell r="A120">
            <v>120</v>
          </cell>
          <cell r="B120" t="str">
            <v>Other</v>
          </cell>
          <cell r="C120" t="str">
            <v>Other</v>
          </cell>
          <cell r="D120">
            <v>0</v>
          </cell>
          <cell r="E120">
            <v>0</v>
          </cell>
          <cell r="F120">
            <v>0</v>
          </cell>
        </row>
        <row r="121">
          <cell r="A121">
            <v>121</v>
          </cell>
          <cell r="B121" t="str">
            <v>255.VAR</v>
          </cell>
          <cell r="C121" t="str">
            <v xml:space="preserve"> Unamortized Investment Tax Credit</v>
          </cell>
          <cell r="D121">
            <v>-77226508</v>
          </cell>
          <cell r="E121">
            <v>656000</v>
          </cell>
          <cell r="F121">
            <v>-76570508</v>
          </cell>
          <cell r="I121">
            <v>-76570508</v>
          </cell>
        </row>
        <row r="122">
          <cell r="A122">
            <v>122</v>
          </cell>
          <cell r="C122" t="str">
            <v>Sub Defer Credit of Temp Diff (excl Reg Liab)</v>
          </cell>
          <cell r="D122">
            <v>-60301867</v>
          </cell>
          <cell r="E122">
            <v>1367517.92</v>
          </cell>
          <cell r="F122">
            <v>-58934349.079999998</v>
          </cell>
          <cell r="G122">
            <v>0</v>
          </cell>
          <cell r="H122">
            <v>0</v>
          </cell>
          <cell r="I122">
            <v>-76570508</v>
          </cell>
          <cell r="J122">
            <v>36033024.920000002</v>
          </cell>
          <cell r="K122">
            <v>0</v>
          </cell>
          <cell r="L122">
            <v>0</v>
          </cell>
          <cell r="M122">
            <v>0</v>
          </cell>
          <cell r="N122">
            <v>-18396866</v>
          </cell>
        </row>
        <row r="123">
          <cell r="A123">
            <v>123</v>
          </cell>
        </row>
        <row r="124">
          <cell r="A124">
            <v>124</v>
          </cell>
          <cell r="B124" t="str">
            <v>254.10</v>
          </cell>
          <cell r="C124" t="str">
            <v xml:space="preserve"> Reg Liab - SEC 203E Taxes</v>
          </cell>
          <cell r="D124">
            <v>-94720000</v>
          </cell>
          <cell r="E124">
            <v>845000</v>
          </cell>
          <cell r="F124">
            <v>-93875000</v>
          </cell>
          <cell r="J124">
            <v>-93875000</v>
          </cell>
        </row>
        <row r="125">
          <cell r="A125">
            <v>125</v>
          </cell>
          <cell r="B125" t="str">
            <v>254.10</v>
          </cell>
          <cell r="C125" t="str">
            <v xml:space="preserve"> Reg Liab - 1% Tax Change Nonproperty</v>
          </cell>
          <cell r="D125">
            <v>-355000</v>
          </cell>
          <cell r="E125">
            <v>0</v>
          </cell>
          <cell r="F125">
            <v>-355000</v>
          </cell>
          <cell r="J125">
            <v>-355000</v>
          </cell>
        </row>
        <row r="126">
          <cell r="A126">
            <v>126</v>
          </cell>
          <cell r="B126" t="str">
            <v>254.10</v>
          </cell>
          <cell r="C126" t="str">
            <v xml:space="preserve"> Reg Liab - Unamortized ITC</v>
          </cell>
          <cell r="D126">
            <v>-48497000</v>
          </cell>
          <cell r="E126">
            <v>412000</v>
          </cell>
          <cell r="F126">
            <v>-48085000</v>
          </cell>
          <cell r="J126">
            <v>-48085000</v>
          </cell>
        </row>
        <row r="127">
          <cell r="A127">
            <v>127</v>
          </cell>
          <cell r="C127" t="str">
            <v>Subtotal Temporary Differences Reg Liab</v>
          </cell>
          <cell r="D127">
            <v>-143572000</v>
          </cell>
          <cell r="E127">
            <v>1257000</v>
          </cell>
          <cell r="F127">
            <v>-142315000</v>
          </cell>
          <cell r="G127">
            <v>0</v>
          </cell>
          <cell r="H127">
            <v>0</v>
          </cell>
          <cell r="I127">
            <v>0</v>
          </cell>
          <cell r="J127">
            <v>-142315000</v>
          </cell>
          <cell r="K127">
            <v>0</v>
          </cell>
          <cell r="L127">
            <v>0</v>
          </cell>
          <cell r="M127">
            <v>0</v>
          </cell>
          <cell r="N127">
            <v>0</v>
          </cell>
        </row>
        <row r="128">
          <cell r="A128">
            <v>128</v>
          </cell>
          <cell r="C128" t="str">
            <v>TOT DEFER CREDIT PORTION OF TEMP DIFF</v>
          </cell>
          <cell r="D128">
            <v>-203873867</v>
          </cell>
          <cell r="E128">
            <v>2624517.92</v>
          </cell>
          <cell r="F128">
            <v>-201249349.07999998</v>
          </cell>
          <cell r="G128">
            <v>0</v>
          </cell>
          <cell r="H128">
            <v>0</v>
          </cell>
          <cell r="I128">
            <v>-76570508</v>
          </cell>
          <cell r="J128">
            <v>-106281975.08</v>
          </cell>
          <cell r="K128">
            <v>0</v>
          </cell>
          <cell r="L128">
            <v>0</v>
          </cell>
          <cell r="M128">
            <v>0</v>
          </cell>
          <cell r="N128">
            <v>-18396866</v>
          </cell>
        </row>
        <row r="129">
          <cell r="A129">
            <v>129</v>
          </cell>
        </row>
        <row r="130">
          <cell r="A130">
            <v>130</v>
          </cell>
          <cell r="C130" t="str">
            <v>Cumul Fed Temp Diff Before State Tax Effect</v>
          </cell>
          <cell r="D130">
            <v>1276737283</v>
          </cell>
          <cell r="E130">
            <v>-301466.45000000112</v>
          </cell>
          <cell r="F130">
            <v>1276435816.5500002</v>
          </cell>
          <cell r="G130">
            <v>0</v>
          </cell>
          <cell r="H130">
            <v>-48795231</v>
          </cell>
          <cell r="I130">
            <v>-76570508</v>
          </cell>
          <cell r="J130">
            <v>-391495698.84999996</v>
          </cell>
          <cell r="K130">
            <v>33391593.833333332</v>
          </cell>
          <cell r="L130">
            <v>1601460390.8666668</v>
          </cell>
          <cell r="M130">
            <v>-2820811</v>
          </cell>
          <cell r="N130">
            <v>161266080.69999999</v>
          </cell>
        </row>
        <row r="131">
          <cell r="A131">
            <v>131</v>
          </cell>
        </row>
        <row r="132">
          <cell r="A132">
            <v>132</v>
          </cell>
          <cell r="C132" t="str">
            <v>Less: State Accumulated Deferred Taxes</v>
          </cell>
          <cell r="D132">
            <v>62684000</v>
          </cell>
          <cell r="E132">
            <v>-16000</v>
          </cell>
          <cell r="F132">
            <v>62669000</v>
          </cell>
          <cell r="G132">
            <v>0</v>
          </cell>
          <cell r="H132">
            <v>-2779000</v>
          </cell>
          <cell r="I132">
            <v>-4211000</v>
          </cell>
          <cell r="J132">
            <v>-24290000</v>
          </cell>
          <cell r="K132">
            <v>1837000</v>
          </cell>
          <cell r="L132">
            <v>80569000</v>
          </cell>
          <cell r="M132">
            <v>-155000</v>
          </cell>
          <cell r="N132">
            <v>11698000</v>
          </cell>
        </row>
        <row r="133">
          <cell r="A133">
            <v>133</v>
          </cell>
        </row>
        <row r="134">
          <cell r="A134">
            <v>134</v>
          </cell>
          <cell r="C134" t="str">
            <v>Cumulative Federal Temporary Differences</v>
          </cell>
          <cell r="D134">
            <v>1214053283</v>
          </cell>
          <cell r="E134">
            <v>-285466.45000000112</v>
          </cell>
          <cell r="F134">
            <v>1213766816.5500002</v>
          </cell>
          <cell r="G134">
            <v>0</v>
          </cell>
          <cell r="H134">
            <v>-46016231</v>
          </cell>
          <cell r="I134">
            <v>-72359508</v>
          </cell>
          <cell r="J134">
            <v>-367205698.84999996</v>
          </cell>
          <cell r="K134">
            <v>31554593.833333332</v>
          </cell>
          <cell r="L134">
            <v>1520891390.8666668</v>
          </cell>
          <cell r="M134">
            <v>-2665811</v>
          </cell>
          <cell r="N134">
            <v>149568080.69999999</v>
          </cell>
        </row>
        <row r="135">
          <cell r="A135">
            <v>135</v>
          </cell>
        </row>
        <row r="136">
          <cell r="A136">
            <v>136</v>
          </cell>
          <cell r="C136" t="str">
            <v>Federal Accum Deferred Income Taxes 35%</v>
          </cell>
          <cell r="D136">
            <v>424919000</v>
          </cell>
          <cell r="E136">
            <v>-100000</v>
          </cell>
          <cell r="F136">
            <v>424818000</v>
          </cell>
          <cell r="G136">
            <v>0</v>
          </cell>
          <cell r="H136">
            <v>-16106000</v>
          </cell>
          <cell r="I136">
            <v>-25326000</v>
          </cell>
          <cell r="J136">
            <v>-128522000</v>
          </cell>
          <cell r="K136">
            <v>11044000</v>
          </cell>
          <cell r="L136">
            <v>532312000</v>
          </cell>
          <cell r="M136">
            <v>-933000</v>
          </cell>
          <cell r="N136">
            <v>52349000</v>
          </cell>
        </row>
        <row r="137">
          <cell r="A137">
            <v>137</v>
          </cell>
        </row>
        <row r="138">
          <cell r="A138">
            <v>138</v>
          </cell>
        </row>
        <row r="139">
          <cell r="A139">
            <v>139</v>
          </cell>
          <cell r="C139" t="str">
            <v>State Deferred Taxes</v>
          </cell>
          <cell r="D139" t="str">
            <v>1998 Accrual</v>
          </cell>
          <cell r="E139" t="str">
            <v>January 31, 1999</v>
          </cell>
          <cell r="F139" t="str">
            <v>Current Month</v>
          </cell>
          <cell r="H139" t="str">
            <v>190.15</v>
          </cell>
          <cell r="I139" t="str">
            <v>190.15-01</v>
          </cell>
          <cell r="J139" t="str">
            <v>190.18</v>
          </cell>
          <cell r="K139" t="str">
            <v>281.14</v>
          </cell>
          <cell r="L139" t="str">
            <v>282.15</v>
          </cell>
          <cell r="M139" t="str">
            <v>282.23</v>
          </cell>
          <cell r="N139" t="str">
            <v>283.18</v>
          </cell>
        </row>
        <row r="140">
          <cell r="A140">
            <v>140</v>
          </cell>
          <cell r="D140" t="str">
            <v>Balance</v>
          </cell>
          <cell r="E140" t="str">
            <v>Activity</v>
          </cell>
          <cell r="F140" t="str">
            <v>Balance</v>
          </cell>
          <cell r="H140" t="str">
            <v>Property</v>
          </cell>
          <cell r="I140" t="str">
            <v>Property-ITC</v>
          </cell>
          <cell r="J140" t="str">
            <v>Non-Property</v>
          </cell>
          <cell r="K140" t="str">
            <v>Accel Amort</v>
          </cell>
          <cell r="L140" t="str">
            <v>Property</v>
          </cell>
          <cell r="M140" t="str">
            <v>Property</v>
          </cell>
          <cell r="N140" t="str">
            <v>Non-Property</v>
          </cell>
        </row>
        <row r="141">
          <cell r="A141">
            <v>141</v>
          </cell>
          <cell r="C141" t="str">
            <v>Cumul Fed Temp Diff Before State Tax Effect</v>
          </cell>
          <cell r="D141">
            <v>1276737283</v>
          </cell>
          <cell r="E141">
            <v>-301466.45000000112</v>
          </cell>
          <cell r="F141">
            <v>1276435816.5500002</v>
          </cell>
          <cell r="G141">
            <v>0</v>
          </cell>
          <cell r="H141">
            <v>-48795231</v>
          </cell>
          <cell r="I141">
            <v>-76570508</v>
          </cell>
          <cell r="J141">
            <v>-391495698.84999996</v>
          </cell>
          <cell r="K141">
            <v>33391593.833333332</v>
          </cell>
          <cell r="L141">
            <v>1601460390.8666668</v>
          </cell>
          <cell r="M141">
            <v>-2820811</v>
          </cell>
          <cell r="N141">
            <v>161266080.69999999</v>
          </cell>
        </row>
        <row r="142">
          <cell r="A142">
            <v>142</v>
          </cell>
          <cell r="C142" t="str">
            <v xml:space="preserve"> 1997 State AMT Tax</v>
          </cell>
          <cell r="D142">
            <v>-210841</v>
          </cell>
          <cell r="E142">
            <v>0</v>
          </cell>
          <cell r="F142">
            <v>-210841</v>
          </cell>
          <cell r="N142">
            <v>-210841</v>
          </cell>
        </row>
        <row r="143">
          <cell r="A143">
            <v>143</v>
          </cell>
          <cell r="C143" t="str">
            <v xml:space="preserve"> Fed\State Difference Depreciation</v>
          </cell>
          <cell r="D143">
            <v>-172911696</v>
          </cell>
          <cell r="E143">
            <v>16111</v>
          </cell>
          <cell r="F143">
            <v>-172895585</v>
          </cell>
          <cell r="L143">
            <v>-172895585</v>
          </cell>
        </row>
        <row r="144">
          <cell r="A144">
            <v>144</v>
          </cell>
          <cell r="C144" t="str">
            <v xml:space="preserve"> Tax Exempt Income - NQ Nuc Decom.</v>
          </cell>
          <cell r="D144">
            <v>-1723308</v>
          </cell>
          <cell r="E144">
            <v>0</v>
          </cell>
          <cell r="F144">
            <v>-1723308</v>
          </cell>
          <cell r="H144">
            <v>-1723308</v>
          </cell>
        </row>
        <row r="145">
          <cell r="A145">
            <v>145</v>
          </cell>
          <cell r="C145" t="str">
            <v xml:space="preserve"> Federal gasoline Tax Credit/SIT NOL Carryforward</v>
          </cell>
          <cell r="D145">
            <v>-50134647</v>
          </cell>
          <cell r="E145">
            <v>0</v>
          </cell>
          <cell r="F145">
            <v>-50134647</v>
          </cell>
          <cell r="J145">
            <v>-50134647</v>
          </cell>
        </row>
        <row r="146">
          <cell r="A146">
            <v>146</v>
          </cell>
          <cell r="C146" t="str">
            <v xml:space="preserve"> Gain/Loss on ACRS Retirements</v>
          </cell>
          <cell r="D146">
            <v>4522445</v>
          </cell>
          <cell r="E146">
            <v>0</v>
          </cell>
          <cell r="F146">
            <v>4522445</v>
          </cell>
          <cell r="L146">
            <v>4522445</v>
          </cell>
        </row>
        <row r="147">
          <cell r="A147">
            <v>147</v>
          </cell>
          <cell r="C147" t="str">
            <v xml:space="preserve"> Income from Salvage State</v>
          </cell>
          <cell r="D147">
            <v>-676467</v>
          </cell>
          <cell r="E147">
            <v>0</v>
          </cell>
          <cell r="F147">
            <v>-676467</v>
          </cell>
          <cell r="L147">
            <v>-676467</v>
          </cell>
        </row>
        <row r="148">
          <cell r="A148">
            <v>148</v>
          </cell>
          <cell r="C148" t="str">
            <v xml:space="preserve"> State Taxes Amended Returns (RAR)</v>
          </cell>
          <cell r="D148">
            <v>51835473</v>
          </cell>
          <cell r="E148">
            <v>0</v>
          </cell>
          <cell r="F148">
            <v>51835473</v>
          </cell>
          <cell r="N148">
            <v>51835473</v>
          </cell>
        </row>
        <row r="149">
          <cell r="A149">
            <v>149</v>
          </cell>
          <cell r="C149" t="str">
            <v xml:space="preserve"> 1993 Capacity Expense Deduction Tax Pymt</v>
          </cell>
          <cell r="D149">
            <v>32469251</v>
          </cell>
          <cell r="E149">
            <v>0</v>
          </cell>
          <cell r="F149">
            <v>32469251</v>
          </cell>
          <cell r="L149">
            <v>32469251</v>
          </cell>
        </row>
        <row r="150">
          <cell r="A150">
            <v>150</v>
          </cell>
          <cell r="C150" t="str">
            <v xml:space="preserve"> 94 Excise Tax Credit - RAR</v>
          </cell>
          <cell r="D150">
            <v>-192965</v>
          </cell>
          <cell r="E150">
            <v>0</v>
          </cell>
          <cell r="F150">
            <v>-192965</v>
          </cell>
          <cell r="N150">
            <v>-192965</v>
          </cell>
        </row>
        <row r="151">
          <cell r="A151">
            <v>151</v>
          </cell>
          <cell r="C151" t="str">
            <v>Cumulative State Temporary Differences</v>
          </cell>
          <cell r="D151">
            <v>1139714528</v>
          </cell>
          <cell r="E151">
            <v>-285355.45000000112</v>
          </cell>
          <cell r="F151">
            <v>1139429172.5500002</v>
          </cell>
          <cell r="G151">
            <v>0</v>
          </cell>
          <cell r="H151">
            <v>-50518539</v>
          </cell>
          <cell r="I151">
            <v>-76570508</v>
          </cell>
          <cell r="J151">
            <v>-441630345.84999996</v>
          </cell>
          <cell r="K151">
            <v>33391593.833333332</v>
          </cell>
          <cell r="L151">
            <v>1464880034.8666668</v>
          </cell>
          <cell r="M151">
            <v>-2820811</v>
          </cell>
          <cell r="N151">
            <v>212697747.69999999</v>
          </cell>
        </row>
        <row r="152">
          <cell r="A152">
            <v>152</v>
          </cell>
        </row>
        <row r="153">
          <cell r="A153">
            <v>153</v>
          </cell>
          <cell r="C153" t="str">
            <v>State Accum Deferred Income Taxes 5.5%</v>
          </cell>
          <cell r="D153">
            <v>62684000</v>
          </cell>
          <cell r="E153">
            <v>-16000</v>
          </cell>
          <cell r="F153">
            <v>62669000</v>
          </cell>
          <cell r="G153">
            <v>0</v>
          </cell>
          <cell r="H153">
            <v>-2779000</v>
          </cell>
          <cell r="I153">
            <v>-4211000</v>
          </cell>
          <cell r="J153">
            <v>-24290000</v>
          </cell>
          <cell r="K153">
            <v>1837000</v>
          </cell>
          <cell r="L153">
            <v>80569000</v>
          </cell>
          <cell r="M153">
            <v>-155000</v>
          </cell>
          <cell r="N153">
            <v>11698000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sheetData sheetId="49"/>
      <sheetData sheetId="5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
    </sheetNames>
    <sheetDataSet>
      <sheetData sheetId="0"/>
      <sheetData sheetId="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Revenue Comparison"/>
      <sheetName val="Earnings Comparison"/>
      <sheetName val="Check Earnings"/>
      <sheetName val="MIRR Comparisons"/>
      <sheetName val="MIRR Calculations"/>
      <sheetName val="MIRR SAW as Filed"/>
      <sheetName val="MIRR SAW wo IS &amp; SG"/>
      <sheetName val="(A) MIRR SAW - 36 Mos LM"/>
      <sheetName val="(A) wo IS &amp; SG - 36 Mos LM"/>
      <sheetName val="(B) MIRR PS - 5% &amp; 10%"/>
      <sheetName val="(B) MIRR PS - 5% &amp; 10% wo ISSG"/>
      <sheetName val="(C) MIRR PS - 8% &amp; 13%"/>
      <sheetName val="(C) MIRR PS - 8% &amp; 13% wo ISSG"/>
      <sheetName val="(D) MIRR PEC - 8% &amp; 13%"/>
      <sheetName val="(D) MIRR PEC - 8% &amp; 13% wo ISSG"/>
      <sheetName val="(E) MIRR PEC - 10% &amp; 15%"/>
      <sheetName val="(E) MIRR PEC - 10 &amp; 15% wo ISSG"/>
      <sheetName val="(F) MIRR Mod SAW - 60% &amp; 75%"/>
      <sheetName val="(F) MIRR MSAW - 60%&amp;75% wo ISSG"/>
      <sheetName val="(G) MIRR Mod SAW - 65% &amp; 80%"/>
      <sheetName val="(G) MIRR MSAW - 65%&amp;80% wo ISSG"/>
      <sheetName val="Input Data"/>
      <sheetName val="Inputs"/>
      <sheetName val="Avoided Costs by Vintage"/>
      <sheetName val="Stevie Ex 4"/>
      <sheetName val="Program Lives"/>
      <sheetName val="Cost of Capital"/>
      <sheetName val="PowerShare"/>
      <sheetName val="AC by Pgm by Vint"/>
      <sheetName val="Forecast Summary"/>
      <sheetName val="Fall 2008 Forecast"/>
      <sheetName val="Old Discount Rate"/>
      <sheetName val="36 Months Lost Margins"/>
      <sheetName val="Lost Margins - 3 Years"/>
      <sheetName val="As Filed Data"/>
      <sheetName val="SAW as Filed"/>
      <sheetName val="Ted's Exhibit"/>
      <sheetName val="PS 25Yr Level for Revenue"/>
      <sheetName val="As Filed Rider"/>
      <sheetName val="As Filed SAW"/>
      <sheetName val="(A) SAW with 36 Mos LM"/>
      <sheetName val="(B) &amp; (C) PS Model"/>
      <sheetName val="(B) PS Method"/>
      <sheetName val="(B) PS Method wo IS &amp; SG"/>
      <sheetName val="(C) PS Method"/>
      <sheetName val="25Yr PS Revenue"/>
      <sheetName val="25Yr PS Lost Margin Level"/>
      <sheetName val="25Yr PS Incentive Level"/>
      <sheetName val="25Yr Revenue Adj"/>
      <sheetName val="25Yr Incentive Adj"/>
      <sheetName val="As Filed PS"/>
      <sheetName val="(C) PS Method wo IS &amp; SG"/>
      <sheetName val="PS Method"/>
      <sheetName val="PS Sensitivity"/>
      <sheetName val="PS PowerShare"/>
      <sheetName val="PS PowerShare wo IS &amp; SG"/>
      <sheetName val="(D) &amp; (E) PEC Model"/>
      <sheetName val="(D) PEC Method"/>
      <sheetName val="(D) PEC Method wo IS &amp; SG"/>
      <sheetName val="(E) PEC Method"/>
      <sheetName val="(E) PEC Method wo IS &amp; SG"/>
      <sheetName val="(F) &amp; (G) Modified SAW"/>
      <sheetName val="Mod SAW without IS Scaled"/>
      <sheetName val="(F) Mod SAW"/>
      <sheetName val="Sum Mod SAW without IS &amp; SG"/>
      <sheetName val="Sum Mod SAW"/>
      <sheetName val="(F) Mod SAW wo IS &amp; SG"/>
      <sheetName val="(G) Mod SAW"/>
      <sheetName val="(G) Mod SAW wo IS &amp; SG"/>
      <sheetName val="Analysis"/>
      <sheetName val="Prove MIRR"/>
      <sheetName val="Sheet2 (4)"/>
      <sheetName val="Sheet2 (3)"/>
      <sheetName val="Sheet2 (2)"/>
      <sheetName val="Sheet2"/>
      <sheetName val="Sheet1"/>
      <sheetName val="Proof"/>
      <sheetName val="Vintage 1"/>
      <sheetName val="Sheet6"/>
      <sheetName val="A"/>
      <sheetName val="B"/>
      <sheetName val="C"/>
      <sheetName val="x"/>
      <sheetName val="Stevie Ex 4 wLM Sw"/>
      <sheetName val="data"/>
      <sheetName val="Lost Margins - 4 Years"/>
      <sheetName val="25Yr PS SAW Revenue"/>
      <sheetName val="Stevie Ex 4 (IS Removed)"/>
      <sheetName val="Save A Watt (IS removed)"/>
      <sheetName val="Save A Watt (as filed)"/>
      <sheetName val="Sales Forecast"/>
      <sheetName val="Spring 2007 Forecast"/>
      <sheetName val="New DR Calc"/>
      <sheetName val="Check DR Rev Calc"/>
      <sheetName val="North Carolina"/>
      <sheetName val="As Filed SAW for Mod Term"/>
      <sheetName val="Scaled Data"/>
      <sheetName val="Lost Margins - 3 Years Scaled"/>
      <sheetName val="Avoided Costs by Vintage Scaled"/>
      <sheetName val="Lost Margins - 3 Years - Carol"/>
      <sheetName val="Mod SAW Cap"/>
      <sheetName val="Prog Meth Sum"/>
      <sheetName val="PS Meth Sensitivity"/>
      <sheetName val="PS Meth Mod"/>
      <sheetName val="Progress Method"/>
      <sheetName val="PS 25Yr for 4 Years"/>
      <sheetName val="PS 25Yr Unlevel"/>
      <sheetName val="4Yr PS Revenue"/>
      <sheetName val="PS 4Yr Level for Revenue"/>
      <sheetName val="PS 4Yr Unlevel"/>
      <sheetName val="DSM in Current Rates"/>
      <sheetName val="PS High Level"/>
      <sheetName val="Indiana Proposal"/>
      <sheetName val="Calcs"/>
      <sheetName val="Sum 2 Rnd Old"/>
      <sheetName val="Sum 2 Old"/>
      <sheetName val="25Yr PS Incentive Unlevel"/>
      <sheetName val="Graph Data"/>
      <sheetName val="RCPS Achievement to Reg Impa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3">
          <cell r="B23">
            <v>7.4999999999999997E-2</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51">
          <cell r="E51">
            <v>2810350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ow r="4">
          <cell r="C4" t="str">
            <v>C:\Documents and Settings\RMujumd\My Documents\SAW Model\Carolinas\NC\NC v18 (05 09 08) (85%)\</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Revenue Comparison"/>
      <sheetName val="Earnings Comparison"/>
      <sheetName val="Check Earnings"/>
      <sheetName val="MIRR Comparisons"/>
      <sheetName val="MIRR Calculations"/>
      <sheetName val="MIRR SAW as Filed"/>
      <sheetName val="MIRR SAW wo IS &amp; SG"/>
      <sheetName val="(A) MIRR SAW - 36 Mos LM"/>
      <sheetName val="(A) wo IS &amp; SG - 36 Mos LM"/>
      <sheetName val="(B) MIRR PS - 5% &amp; 10%"/>
      <sheetName val="(B) MIRR PS - 5% &amp; 10% wo ISSG"/>
      <sheetName val="(C) MIRR PS - 8% &amp; 13%"/>
      <sheetName val="(C) MIRR PS - 8% &amp; 13% wo ISSG"/>
      <sheetName val="(D) MIRR PEC - 8% &amp; 13%"/>
      <sheetName val="(D) MIRR PEC - 8% &amp; 13% wo ISSG"/>
      <sheetName val="(E) MIRR PEC - 10% &amp; 15%"/>
      <sheetName val="(E) MIRR PEC - 10 &amp; 15% wo ISSG"/>
      <sheetName val="(F) MIRR Mod SAW - 60% &amp; 75%"/>
      <sheetName val="(F) MIRR MSAW - 60%&amp;75% wo ISSG"/>
      <sheetName val="(G) MIRR Mod SAW - 65% &amp; 80%"/>
      <sheetName val="(G) MIRR MSAW - 65%&amp;80% wo ISSG"/>
      <sheetName val="Input Data"/>
      <sheetName val="Inputs"/>
      <sheetName val="Avoided Costs by Vintage"/>
      <sheetName val="Stevie Ex 4"/>
      <sheetName val="Program Lives"/>
      <sheetName val="Cost of Capital"/>
      <sheetName val="PowerShare"/>
      <sheetName val="AC by Pgm by Vint"/>
      <sheetName val="Forecast Summary"/>
      <sheetName val="Fall 2008 Forecast"/>
      <sheetName val="Old Discount Rate"/>
      <sheetName val="36 Months Lost Margins"/>
      <sheetName val="Lost Margins - 3 Years"/>
      <sheetName val="As Filed Data"/>
      <sheetName val="SAW as Filed"/>
      <sheetName val="Ted's Exhibit"/>
      <sheetName val="PS 25Yr Level for Revenue"/>
      <sheetName val="As Filed Rider"/>
      <sheetName val="As Filed SAW"/>
      <sheetName val="(A) SAW with 36 Mos LM"/>
      <sheetName val="(B) &amp; (C) PS Model"/>
      <sheetName val="(B) PS Method"/>
      <sheetName val="(B) PS Method wo IS &amp; SG"/>
      <sheetName val="(C) PS Method"/>
      <sheetName val="25Yr PS Revenue"/>
      <sheetName val="25Yr PS Lost Margin Level"/>
      <sheetName val="25Yr PS Incentive Level"/>
      <sheetName val="25Yr Revenue Adj"/>
      <sheetName val="25Yr Incentive Adj"/>
      <sheetName val="As Filed PS"/>
      <sheetName val="(C) PS Method wo IS &amp; SG"/>
      <sheetName val="PS Method"/>
      <sheetName val="PS Sensitivity"/>
      <sheetName val="PS PowerShare"/>
      <sheetName val="PS PowerShare wo IS &amp; SG"/>
      <sheetName val="(D) &amp; (E) PEC Model"/>
      <sheetName val="(D) PEC Method"/>
      <sheetName val="(D) PEC Method wo IS &amp; SG"/>
      <sheetName val="(E) PEC Method"/>
      <sheetName val="(E) PEC Method wo IS &amp; SG"/>
      <sheetName val="(F) &amp; (G) Modified SAW"/>
      <sheetName val="Mod SAW without IS Scaled"/>
      <sheetName val="(F) Mod SAW"/>
      <sheetName val="Sum Mod SAW without IS &amp; SG"/>
      <sheetName val="Sum Mod SAW"/>
      <sheetName val="(F) Mod SAW wo IS &amp; SG"/>
      <sheetName val="(G) Mod SAW"/>
      <sheetName val="(G) Mod SAW wo IS &amp; SG"/>
      <sheetName val="Analysis"/>
      <sheetName val="Prove MIRR"/>
      <sheetName val="Sheet2 (4)"/>
      <sheetName val="Sheet2 (3)"/>
      <sheetName val="Sheet2 (2)"/>
      <sheetName val="Sheet2"/>
      <sheetName val="Sheet1"/>
      <sheetName val="Proof"/>
      <sheetName val="Vintage 1"/>
      <sheetName val="Sheet6"/>
      <sheetName val="A"/>
      <sheetName val="B"/>
      <sheetName val="C"/>
      <sheetName val="x"/>
      <sheetName val="Stevie Ex 4 wLM Sw"/>
      <sheetName val="data"/>
      <sheetName val="Lost Margins - 4 Years"/>
      <sheetName val="25Yr PS SAW Revenue"/>
      <sheetName val="Stevie Ex 4 (IS Removed)"/>
      <sheetName val="Save A Watt (IS removed)"/>
      <sheetName val="Save A Watt (as filed)"/>
      <sheetName val="Sales Forecast"/>
      <sheetName val="Spring 2007 Forecast"/>
      <sheetName val="New DR Calc"/>
      <sheetName val="Check DR Rev Calc"/>
      <sheetName val="North Carolina"/>
      <sheetName val="As Filed SAW for Mod Term"/>
      <sheetName val="Scaled Data"/>
      <sheetName val="Lost Margins - 3 Years Scaled"/>
      <sheetName val="Avoided Costs by Vintage Scaled"/>
      <sheetName val="Lost Margins - 3 Years - Carol"/>
      <sheetName val="Mod SAW Cap"/>
      <sheetName val="Prog Meth Sum"/>
      <sheetName val="PS Meth Sensitivity"/>
      <sheetName val="PS Meth Mod"/>
      <sheetName val="Progress Method"/>
      <sheetName val="PS 25Yr for 4 Years"/>
      <sheetName val="PS 25Yr Unlevel"/>
      <sheetName val="4Yr PS Revenue"/>
      <sheetName val="PS 4Yr Level for Revenue"/>
      <sheetName val="PS 4Yr Unlevel"/>
      <sheetName val="DSM in Current Rates"/>
      <sheetName val="PS High Level"/>
      <sheetName val="Indiana Proposal"/>
      <sheetName val="Calcs"/>
      <sheetName val="Sum 2 Rnd Old"/>
      <sheetName val="Sum 2 Old"/>
      <sheetName val="25Yr PS Incentive Unlevel"/>
      <sheetName val="Graph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3">
          <cell r="B23">
            <v>7.4999999999999997E-2</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51">
          <cell r="E51">
            <v>2810350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ow r="4">
          <cell r="C4" t="str">
            <v>C:\Documents and Settings\RMujumd\My Documents\SAW Model\Carolinas\NC\NC v18 (05 09 08) (85%)\</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_EQUITY_Field Serv"/>
      <sheetName val="Needs Dates"/>
      <sheetName val="EnSer_QData"/>
    </sheetNames>
    <sheetDataSet>
      <sheetData sheetId="0" refreshError="1">
        <row r="10">
          <cell r="A10" t="str">
            <v>0001</v>
          </cell>
          <cell r="C10" t="str">
            <v>TETCO</v>
          </cell>
          <cell r="D10" t="str">
            <v>Regena Larson/Robert Bugaj</v>
          </cell>
        </row>
        <row r="11">
          <cell r="A11" t="str">
            <v>0008</v>
          </cell>
          <cell r="C11" t="str">
            <v>T.E. Cryogenics</v>
          </cell>
          <cell r="D11" t="str">
            <v>Regena Larson/Robert Bugaj</v>
          </cell>
        </row>
        <row r="12">
          <cell r="A12" t="str">
            <v>0015</v>
          </cell>
          <cell r="C12" t="str">
            <v>T.E. New England</v>
          </cell>
          <cell r="D12" t="str">
            <v>Regena Larson/Robert Bugaj</v>
          </cell>
        </row>
        <row r="13">
          <cell r="A13" t="str">
            <v>0023</v>
          </cell>
          <cell r="C13" t="str">
            <v>Algonquin Energy, Inc</v>
          </cell>
          <cell r="D13" t="str">
            <v>Regena Larson/Sunanda Seval</v>
          </cell>
        </row>
        <row r="14">
          <cell r="A14" t="str">
            <v>0036</v>
          </cell>
          <cell r="C14" t="str">
            <v>Houston Center</v>
          </cell>
          <cell r="D14" t="str">
            <v>Marilyn Charles</v>
          </cell>
        </row>
        <row r="15">
          <cell r="A15" t="str">
            <v>0037</v>
          </cell>
          <cell r="C15" t="str">
            <v>Texas Eastern Communication</v>
          </cell>
          <cell r="D15" t="str">
            <v>Regena Larson/Robert Bugaj</v>
          </cell>
        </row>
        <row r="16">
          <cell r="A16" t="str">
            <v>0046</v>
          </cell>
          <cell r="C16" t="str">
            <v>T.E. Bermuda</v>
          </cell>
          <cell r="D16" t="str">
            <v>Carolyn Tatum</v>
          </cell>
        </row>
        <row r="17">
          <cell r="A17" t="str">
            <v>0050</v>
          </cell>
          <cell r="C17" t="str">
            <v>T.E. Arabian</v>
          </cell>
          <cell r="D17" t="str">
            <v>Carolyn Tatum</v>
          </cell>
        </row>
        <row r="18">
          <cell r="A18" t="str">
            <v>0051</v>
          </cell>
          <cell r="C18" t="str">
            <v>T.E.A. CANADA</v>
          </cell>
          <cell r="D18" t="str">
            <v>Regena Larson/Helena Nguyen</v>
          </cell>
        </row>
        <row r="19">
          <cell r="A19" t="str">
            <v>0063</v>
          </cell>
          <cell r="C19" t="str">
            <v>Texas Eastern Corp</v>
          </cell>
          <cell r="D19" t="str">
            <v>Marilyn Charles</v>
          </cell>
        </row>
        <row r="20">
          <cell r="A20" t="str">
            <v>0078</v>
          </cell>
          <cell r="C20" t="str">
            <v>T.E. Slurry</v>
          </cell>
          <cell r="D20" t="str">
            <v>Marilyn Charles</v>
          </cell>
        </row>
        <row r="21">
          <cell r="A21" t="str">
            <v>0095</v>
          </cell>
          <cell r="C21" t="str">
            <v>T.E. Oil</v>
          </cell>
          <cell r="D21" t="str">
            <v>Marilyn Charles</v>
          </cell>
        </row>
        <row r="22">
          <cell r="A22" t="str">
            <v>0108</v>
          </cell>
          <cell r="C22" t="str">
            <v>Chambers County Land</v>
          </cell>
          <cell r="D22" t="str">
            <v>Regena Larson/Helena Nguyen (for 8/97)</v>
          </cell>
        </row>
        <row r="23">
          <cell r="A23" t="str">
            <v>0110</v>
          </cell>
          <cell r="C23" t="str">
            <v>T.E. Riverside</v>
          </cell>
          <cell r="D23" t="str">
            <v>Regena Larson/Robert Bugaj</v>
          </cell>
        </row>
        <row r="24">
          <cell r="A24" t="str">
            <v>0117</v>
          </cell>
          <cell r="C24" t="str">
            <v>Algonquin Gas Transmission</v>
          </cell>
          <cell r="D24" t="str">
            <v>Regena Larson/Sunanda Seval</v>
          </cell>
        </row>
        <row r="25">
          <cell r="A25" t="str">
            <v>0118</v>
          </cell>
          <cell r="C25" t="str">
            <v>Algonquin LNG</v>
          </cell>
          <cell r="D25" t="str">
            <v>Regena Larson/Sunanda Seval</v>
          </cell>
        </row>
        <row r="26">
          <cell r="A26" t="str">
            <v>0124</v>
          </cell>
          <cell r="C26" t="str">
            <v>AGT Gateway</v>
          </cell>
          <cell r="D26" t="str">
            <v>Regena Larson/Sunanda Seval</v>
          </cell>
        </row>
        <row r="27">
          <cell r="A27" t="str">
            <v>0134</v>
          </cell>
          <cell r="C27" t="str">
            <v>Products Pipeline</v>
          </cell>
          <cell r="D27" t="str">
            <v>Don Barron</v>
          </cell>
        </row>
        <row r="28">
          <cell r="A28" t="str">
            <v>0135</v>
          </cell>
          <cell r="C28" t="str">
            <v>T.E. Liberty</v>
          </cell>
          <cell r="D28" t="str">
            <v>Regena Larson/Robert Bugaj</v>
          </cell>
        </row>
        <row r="29">
          <cell r="A29" t="str">
            <v>0138</v>
          </cell>
          <cell r="C29" t="str">
            <v>TEPPCO Investments</v>
          </cell>
          <cell r="D29" t="str">
            <v xml:space="preserve">Don Barron </v>
          </cell>
        </row>
        <row r="30">
          <cell r="A30" t="str">
            <v>0139</v>
          </cell>
          <cell r="C30" t="str">
            <v>TEPPCO HOLDINGS INC</v>
          </cell>
          <cell r="D30" t="str">
            <v>Don Barron</v>
          </cell>
        </row>
        <row r="31">
          <cell r="A31" t="str">
            <v>0301</v>
          </cell>
          <cell r="C31" t="str">
            <v>Panhandle Eastern Pipeline</v>
          </cell>
          <cell r="D31" t="str">
            <v>Glen McBride/Katherine Ko</v>
          </cell>
        </row>
        <row r="32">
          <cell r="A32" t="str">
            <v>0305</v>
          </cell>
          <cell r="C32" t="str">
            <v>Panhandle Storage</v>
          </cell>
          <cell r="D32" t="str">
            <v>Glen McBride/Katherine Ko</v>
          </cell>
        </row>
        <row r="33">
          <cell r="A33" t="str">
            <v>0306</v>
          </cell>
          <cell r="C33" t="str">
            <v>Panhandle Michigan</v>
          </cell>
          <cell r="D33" t="str">
            <v>Glen McBride/Katherine Ko</v>
          </cell>
        </row>
        <row r="34">
          <cell r="A34" t="str">
            <v>0307</v>
          </cell>
          <cell r="C34" t="str">
            <v>Trunkline Gas Company</v>
          </cell>
          <cell r="D34" t="str">
            <v>Glen McBride/Katherine Ko</v>
          </cell>
        </row>
        <row r="35">
          <cell r="A35" t="str">
            <v>0310</v>
          </cell>
          <cell r="C35" t="str">
            <v>Energy Pipelines Int'l Co.</v>
          </cell>
          <cell r="D35" t="str">
            <v>Regena Larson/Helena Nguyen</v>
          </cell>
        </row>
        <row r="36">
          <cell r="A36" t="str">
            <v>0311</v>
          </cell>
          <cell r="C36" t="str">
            <v>Panhandle Field Services</v>
          </cell>
          <cell r="D36" t="str">
            <v>Petra Drinkwine</v>
          </cell>
        </row>
        <row r="37">
          <cell r="A37" t="str">
            <v>0313</v>
          </cell>
          <cell r="C37" t="str">
            <v>Panhandle Int'l Development</v>
          </cell>
          <cell r="D37" t="str">
            <v>Carolyn Tatum</v>
          </cell>
        </row>
        <row r="38">
          <cell r="A38" t="str">
            <v>0315</v>
          </cell>
          <cell r="C38" t="str">
            <v>Pan National Gas Sales</v>
          </cell>
          <cell r="D38" t="str">
            <v>Carolyn Tatum</v>
          </cell>
        </row>
        <row r="39">
          <cell r="A39" t="str">
            <v>0316</v>
          </cell>
          <cell r="C39" t="str">
            <v>Pan Border</v>
          </cell>
          <cell r="D39" t="str">
            <v>Glen McBride/Katherine Ko</v>
          </cell>
        </row>
        <row r="40">
          <cell r="A40" t="str">
            <v>0319</v>
          </cell>
          <cell r="C40" t="str">
            <v>Panhandle Acquisition Three</v>
          </cell>
          <cell r="D40" t="str">
            <v>Craig Lindberg</v>
          </cell>
        </row>
        <row r="41">
          <cell r="A41" t="str">
            <v>0320</v>
          </cell>
          <cell r="C41" t="str">
            <v xml:space="preserve">Pelmar </v>
          </cell>
          <cell r="D41" t="str">
            <v>Carolyn Tatum</v>
          </cell>
        </row>
        <row r="42">
          <cell r="A42" t="str">
            <v>0321</v>
          </cell>
          <cell r="C42" t="str">
            <v>Panhandle Four</v>
          </cell>
          <cell r="D42" t="str">
            <v>Regena Larson/Helena Nguyen</v>
          </cell>
        </row>
        <row r="43">
          <cell r="A43" t="str">
            <v>0322</v>
          </cell>
          <cell r="C43" t="str">
            <v>PanEnergy Risk Management</v>
          </cell>
          <cell r="D43" t="str">
            <v>Craig Lindberg</v>
          </cell>
        </row>
        <row r="44">
          <cell r="A44" t="str">
            <v>0325</v>
          </cell>
          <cell r="C44" t="str">
            <v>Pan Service Company</v>
          </cell>
          <cell r="D44" t="str">
            <v>Regena Larson/Helena Nguyen</v>
          </cell>
        </row>
        <row r="45">
          <cell r="A45" t="str">
            <v>0326</v>
          </cell>
          <cell r="C45" t="str">
            <v>PE Services Canad, Ltd</v>
          </cell>
          <cell r="D45" t="str">
            <v>Steve Schroeder/Andrew Le</v>
          </cell>
        </row>
        <row r="46">
          <cell r="A46" t="str">
            <v>0327</v>
          </cell>
          <cell r="C46" t="str">
            <v>Dixilyn Field Drilling</v>
          </cell>
          <cell r="D46" t="str">
            <v>Glen McBride/Katherine Ko</v>
          </cell>
        </row>
        <row r="47">
          <cell r="A47" t="str">
            <v>0332</v>
          </cell>
          <cell r="C47" t="str">
            <v>Trunkline LNG</v>
          </cell>
          <cell r="D47" t="str">
            <v>Carolyn Tatum</v>
          </cell>
        </row>
        <row r="48">
          <cell r="A48" t="str">
            <v>0334</v>
          </cell>
          <cell r="C48" t="str">
            <v>Lachmar</v>
          </cell>
          <cell r="D48" t="str">
            <v>Carolyn Tatum</v>
          </cell>
        </row>
        <row r="49">
          <cell r="A49" t="str">
            <v>0337</v>
          </cell>
          <cell r="C49" t="str">
            <v>PanEnergy Development</v>
          </cell>
          <cell r="D49" t="str">
            <v>Regena Larson/Sunanda Seval</v>
          </cell>
        </row>
        <row r="50">
          <cell r="A50" t="str">
            <v>0338</v>
          </cell>
          <cell r="C50" t="str">
            <v>PanEnergy Information Svs</v>
          </cell>
          <cell r="D50" t="str">
            <v>Regena Larson/Helena Nguyen</v>
          </cell>
        </row>
        <row r="51">
          <cell r="A51" t="str">
            <v>0341</v>
          </cell>
          <cell r="C51" t="str">
            <v>Energyplus Marketing Co.</v>
          </cell>
          <cell r="D51" t="str">
            <v>Regena Larson/Sunanda Seval</v>
          </cell>
        </row>
        <row r="52">
          <cell r="A52" t="str">
            <v>0343</v>
          </cell>
          <cell r="C52" t="str">
            <v>EnergyPlus Ventures Comp.</v>
          </cell>
          <cell r="D52" t="str">
            <v>Regena Larson/Sunanda Seval</v>
          </cell>
        </row>
        <row r="53">
          <cell r="A53" t="str">
            <v>0344</v>
          </cell>
          <cell r="C53" t="str">
            <v>M&amp;N Management Company</v>
          </cell>
          <cell r="D53" t="str">
            <v>Regena Larson/Sunanda Seval</v>
          </cell>
        </row>
        <row r="54">
          <cell r="A54" t="str">
            <v>0345</v>
          </cell>
          <cell r="C54" t="str">
            <v>Pan Gas Storage</v>
          </cell>
          <cell r="D54" t="str">
            <v>Glen McBride/Katherine Ko</v>
          </cell>
        </row>
        <row r="55">
          <cell r="A55" t="str">
            <v>0346</v>
          </cell>
          <cell r="C55" t="str">
            <v>M&amp;N Operating Company</v>
          </cell>
          <cell r="D55" t="str">
            <v>Regena Larson/Sunanda Seval</v>
          </cell>
        </row>
        <row r="56">
          <cell r="A56" t="str">
            <v>0348</v>
          </cell>
          <cell r="C56" t="str">
            <v>PIDC Aguaytia</v>
          </cell>
          <cell r="D56" t="str">
            <v>Carolyn Tatum</v>
          </cell>
        </row>
        <row r="57">
          <cell r="A57" t="str">
            <v>0353</v>
          </cell>
          <cell r="C57" t="str">
            <v xml:space="preserve">Texas-Louisiana Pipeline Co. </v>
          </cell>
          <cell r="D57" t="str">
            <v>Regena Larson/Helena Nguyen</v>
          </cell>
        </row>
        <row r="58">
          <cell r="A58" t="str">
            <v>0354</v>
          </cell>
          <cell r="C58" t="str">
            <v>PanEnergy Trading &amp; Mkt.</v>
          </cell>
          <cell r="D58" t="str">
            <v>Craig Lindberg</v>
          </cell>
        </row>
        <row r="59">
          <cell r="A59" t="str">
            <v>0356</v>
          </cell>
          <cell r="C59" t="str">
            <v>Pan Transportation</v>
          </cell>
          <cell r="D59" t="str">
            <v>Carolyn Tatum</v>
          </cell>
        </row>
        <row r="60">
          <cell r="A60" t="str">
            <v>0360</v>
          </cell>
          <cell r="C60" t="str">
            <v>Pantheon</v>
          </cell>
          <cell r="D60" t="str">
            <v>Carolyn Tatum</v>
          </cell>
        </row>
        <row r="61">
          <cell r="A61" t="str">
            <v>0361</v>
          </cell>
          <cell r="C61" t="str">
            <v>Morgas</v>
          </cell>
          <cell r="D61" t="str">
            <v>Carolyn Tatum</v>
          </cell>
        </row>
        <row r="62">
          <cell r="A62" t="str">
            <v>0364</v>
          </cell>
          <cell r="C62" t="str">
            <v>PE Plus Milford Ventures</v>
          </cell>
          <cell r="D62" t="str">
            <v>Regena Larson/Sunanda Seval</v>
          </cell>
        </row>
        <row r="63">
          <cell r="A63" t="str">
            <v>0365</v>
          </cell>
          <cell r="C63" t="str">
            <v>PE Trading &amp; Market Svcs LLC</v>
          </cell>
          <cell r="D63" t="str">
            <v>Steve Schroeder/Andrew Le</v>
          </cell>
        </row>
        <row r="64">
          <cell r="A64" t="str">
            <v>0368</v>
          </cell>
          <cell r="C64" t="str">
            <v>PTMSI Management</v>
          </cell>
          <cell r="D64" t="str">
            <v>Steve Schroeder/Andrew Le</v>
          </cell>
        </row>
        <row r="65">
          <cell r="A65" t="str">
            <v>0369</v>
          </cell>
          <cell r="C65" t="str">
            <v>PTMSI Management, Ltd.</v>
          </cell>
          <cell r="D65" t="str">
            <v>Steve Schroeder/Andrew Le</v>
          </cell>
        </row>
        <row r="66">
          <cell r="A66" t="str">
            <v>0373</v>
          </cell>
          <cell r="C66" t="str">
            <v>TE Resources, Inc.</v>
          </cell>
          <cell r="D66" t="str">
            <v>Regena Larson/Robert Bugaj</v>
          </cell>
        </row>
        <row r="67">
          <cell r="A67" t="str">
            <v>0376</v>
          </cell>
          <cell r="C67" t="str">
            <v>AGT Resource</v>
          </cell>
          <cell r="D67" t="str">
            <v>Regena Larson/Sunanda Seval</v>
          </cell>
        </row>
        <row r="68">
          <cell r="A68" t="str">
            <v>0378</v>
          </cell>
          <cell r="C68" t="str">
            <v>Pan Services L.P.</v>
          </cell>
          <cell r="D68" t="str">
            <v>Regena Larson/Helena Nguyen</v>
          </cell>
        </row>
        <row r="69">
          <cell r="A69" t="str">
            <v>0383</v>
          </cell>
          <cell r="C69" t="str">
            <v>PE Resources Mgmnt Co</v>
          </cell>
          <cell r="D69" t="str">
            <v>Craig Lindberg</v>
          </cell>
        </row>
        <row r="70">
          <cell r="A70" t="str">
            <v>0385</v>
          </cell>
          <cell r="C70" t="str">
            <v>PanEnergy Colorado</v>
          </cell>
          <cell r="D70" t="str">
            <v>Regena Larson/Helena Nguyen</v>
          </cell>
        </row>
        <row r="71">
          <cell r="A71" t="str">
            <v>0386</v>
          </cell>
          <cell r="C71" t="str">
            <v>TEC Aquaytia</v>
          </cell>
          <cell r="D71" t="str">
            <v>Carolyn Tatum</v>
          </cell>
        </row>
        <row r="72">
          <cell r="A72" t="str">
            <v>0387</v>
          </cell>
          <cell r="C72" t="str">
            <v>PanEnergy E&amp;P Peru</v>
          </cell>
          <cell r="D72" t="str">
            <v>Carolyn Tatum</v>
          </cell>
        </row>
        <row r="73">
          <cell r="A73" t="str">
            <v>0388</v>
          </cell>
          <cell r="C73" t="str">
            <v>Spectrum Interstate Pipeline</v>
          </cell>
          <cell r="D73" t="str">
            <v>Regena Larson/Helena Nguyen</v>
          </cell>
        </row>
        <row r="74">
          <cell r="A74" t="str">
            <v>0389</v>
          </cell>
          <cell r="C74" t="str">
            <v>Excelsior Pipeline Corp</v>
          </cell>
          <cell r="D74" t="str">
            <v>Regena Larson/Robert Bugaj</v>
          </cell>
        </row>
        <row r="75">
          <cell r="A75" t="str">
            <v>0398</v>
          </cell>
          <cell r="C75" t="str">
            <v>1 Source Elimininations</v>
          </cell>
          <cell r="D75" t="str">
            <v>Marilyn Charles</v>
          </cell>
        </row>
        <row r="76">
          <cell r="A76" t="str">
            <v>0399</v>
          </cell>
          <cell r="C76" t="str">
            <v>Panhandle Eastern Corp</v>
          </cell>
          <cell r="D76" t="str">
            <v>Marilyn Charles</v>
          </cell>
        </row>
      </sheetData>
      <sheetData sheetId="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on franch tax "/>
      <sheetName val="State tracking"/>
      <sheetName val="ACT-property"/>
      <sheetName val="AL franch tax calc"/>
      <sheetName val="AL Franch Attachments"/>
      <sheetName val="AL inc sch1"/>
      <sheetName val="AL inc sch2"/>
      <sheetName val="AL Attachments"/>
      <sheetName val="AZ Statement 1"/>
      <sheetName val="AZ Attachments"/>
      <sheetName val="CO Attachments"/>
      <sheetName val="FL Attachments"/>
      <sheetName val="FL NOL"/>
      <sheetName val="GA Interest"/>
      <sheetName val="GA Attachments (Init NW)"/>
      <sheetName val="GA Attachments"/>
      <sheetName val="IN NOLs"/>
      <sheetName val="IN Attachments"/>
      <sheetName val="Mass Statements"/>
      <sheetName val="Mass Attachments"/>
      <sheetName val="MD Attachments"/>
      <sheetName val="MD Sched 1 - Other Tang. Assets"/>
      <sheetName val="NC - Tax Calculations"/>
      <sheetName val="NC - Tax Credit Carryforwards"/>
      <sheetName val="NC - Tax Credit Carryforward"/>
      <sheetName val="NC - Audit, Statement 1"/>
      <sheetName val="NC - NOLs, Statement 2"/>
      <sheetName val="NC - Officers, Statement 3"/>
      <sheetName val="NC Documents"/>
      <sheetName val="NC - hold"/>
      <sheetName val="NJ Schedule B Statements"/>
      <sheetName val="NJ Schedule C Statement"/>
      <sheetName val="NJ Schedule E Statement"/>
      <sheetName val="NJ Schedule F - Officers"/>
      <sheetName val="NJ Attachments"/>
      <sheetName val="NM Attachments"/>
      <sheetName val="NM Schedule 1"/>
      <sheetName val="NY NOL Stmt1"/>
      <sheetName val="NY Attachments"/>
      <sheetName val="NY Carryforward"/>
      <sheetName val="OH sch1"/>
      <sheetName val="OH Attachments"/>
      <sheetName val="PA Schedule - Other States"/>
      <sheetName val="PA sch"/>
      <sheetName val="SC Calc for License Fee"/>
      <sheetName val="SC attchmt- Officers&amp;Directors "/>
      <sheetName val="SC Attachments"/>
      <sheetName val="TN - WP Statement 1"/>
      <sheetName val="TN - Return Statement 1"/>
      <sheetName val="TN - Franchise Tax Calc."/>
      <sheetName val="TN Documents"/>
      <sheetName val="TX - Officers"/>
      <sheetName val="TX - NOLs"/>
      <sheetName val="TX Attachments"/>
      <sheetName val="WI Attachments"/>
      <sheetName val="CA"/>
      <sheetName val="CA Combined"/>
      <sheetName val="CA COGS"/>
      <sheetName val="CA Amort"/>
      <sheetName val="CA Interest"/>
      <sheetName val="CA sch1"/>
      <sheetName val="CT minimum tax on capital"/>
      <sheetName val="CT tax base appt."/>
      <sheetName val="CT Officers Stmt 1"/>
      <sheetName val="CT Surplus Reserves Stmt 2"/>
      <sheetName val="CT Attachments"/>
      <sheetName val="GA Net Worth"/>
      <sheetName val="GA Sch7"/>
      <sheetName val="GA NOL"/>
      <sheetName val="KY"/>
      <sheetName val="KY sch1"/>
      <sheetName val="KY elims Bal Sh"/>
      <sheetName val="KY elims Inc St"/>
      <sheetName val="MI sch1"/>
      <sheetName val="MO inc"/>
      <sheetName val="MO franch calc"/>
      <sheetName val="MO franch stmt 1"/>
      <sheetName val="MO franch attachments"/>
      <sheetName val="MS franch calc"/>
      <sheetName val="MS franch stmt1"/>
      <sheetName val="MS sch2"/>
      <sheetName val="MS stmt2"/>
      <sheetName val="MS stmt3"/>
      <sheetName val="MS stmt4"/>
      <sheetName val="MS stmt5"/>
      <sheetName val="MS Attachments"/>
      <sheetName val="NY Capital Base Tax Calc"/>
      <sheetName val="NY Underpayment of ES Taxes"/>
      <sheetName val="OK franch1"/>
      <sheetName val="OK franch2"/>
      <sheetName val="OK franch3"/>
      <sheetName val="OK Interest"/>
      <sheetName val="VA sch1"/>
      <sheetName val="WV franch interest"/>
      <sheetName val="WV franch tax calc"/>
      <sheetName val="WV franch tax attachments"/>
      <sheetName val="WV income sch1"/>
      <sheetName val="WV income sch2"/>
      <sheetName val="WV income tax attachments"/>
      <sheetName val="NC Form 1 Page 328"/>
    </sheetNames>
    <sheetDataSet>
      <sheetData sheetId="0" refreshError="1">
        <row r="1">
          <cell r="A1" t="str">
            <v>Applied Computer Technologies Corp.</v>
          </cell>
        </row>
        <row r="2">
          <cell r="A2" t="str">
            <v>FEIN 56-1529534</v>
          </cell>
        </row>
        <row r="5">
          <cell r="A5" t="str">
            <v>for the year ended December 31, 1999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dex.1"/>
      <sheetName val="Index.2"/>
      <sheetName val="Rates "/>
      <sheetName val="Roll Procedures"/>
      <sheetName val="CM JE Summary"/>
      <sheetName val="CPL ITC"/>
      <sheetName val="FAS 109 RA AFUDC"/>
      <sheetName val="FAS 109 RL ITC"/>
      <sheetName val="FAS 109 RL Excess"/>
      <sheetName val="Current Excess DIT"/>
      <sheetName val="CM CSIT Calc"/>
      <sheetName val="CM TB"/>
      <sheetName val="CPL In.1"/>
      <sheetName val="CPL In.2"/>
      <sheetName val="CPL In.3"/>
      <sheetName val="CPL In.4"/>
      <sheetName val="CPL M's"/>
      <sheetName val="CPL Def.Fed"/>
      <sheetName val="CPL Def.NC"/>
      <sheetName val="CPL Def.SC"/>
      <sheetName val="CPL Def.Sum"/>
      <sheetName val="CPL Def.Rec"/>
      <sheetName val="ETR Rec"/>
      <sheetName val="M.1"/>
      <sheetName val="M.2"/>
      <sheetName val="08-2003 JE Summary"/>
      <sheetName val="09-2003 JE Summary"/>
      <sheetName val="08-2003 TB"/>
      <sheetName val="09-2003 CM TB"/>
      <sheetName val="08-2003 CPL In.1"/>
      <sheetName val="09-2003 CPL In.1"/>
      <sheetName val="08-2003 CPL In.2"/>
      <sheetName val="09-2003 CPL In.2"/>
      <sheetName val="08-2003 CSIT Calc"/>
      <sheetName val="09-2003 CSIT Calc"/>
      <sheetName val="CO 01 June TB"/>
      <sheetName val="CPL 04-2003 MANUAL INPUTS  "/>
      <sheetName val="2003 - AUGUST CM ACTUAL (PAUL)"/>
      <sheetName val="CPL 2003 Est Functional 2nd qtr"/>
      <sheetName val="Common franch tax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5">
          <cell r="B45" t="str">
            <v xml:space="preserve"> Book Depreciation </v>
          </cell>
          <cell r="C45" t="str">
            <v>In1</v>
          </cell>
          <cell r="D45">
            <v>282</v>
          </cell>
          <cell r="E45">
            <v>4111</v>
          </cell>
        </row>
        <row r="46">
          <cell r="B46" t="str">
            <v xml:space="preserve"> Book Depreciation </v>
          </cell>
          <cell r="C46" t="str">
            <v>In1</v>
          </cell>
          <cell r="D46">
            <v>282</v>
          </cell>
          <cell r="E46">
            <v>4111</v>
          </cell>
        </row>
        <row r="47">
          <cell r="B47" t="str">
            <v xml:space="preserve"> Book Depreciation </v>
          </cell>
          <cell r="C47" t="str">
            <v>In1</v>
          </cell>
          <cell r="D47">
            <v>282</v>
          </cell>
          <cell r="E47">
            <v>4111</v>
          </cell>
        </row>
        <row r="48">
          <cell r="B48" t="str">
            <v>Tax Depreciation</v>
          </cell>
          <cell r="C48" t="str">
            <v>In4</v>
          </cell>
          <cell r="D48">
            <v>282</v>
          </cell>
          <cell r="E48">
            <v>4101</v>
          </cell>
        </row>
        <row r="49">
          <cell r="B49" t="str">
            <v>Tax Depreciation</v>
          </cell>
          <cell r="C49" t="str">
            <v>In4</v>
          </cell>
          <cell r="D49">
            <v>283</v>
          </cell>
          <cell r="E49">
            <v>4101</v>
          </cell>
        </row>
        <row r="50">
          <cell r="B50" t="str">
            <v>AFUDC - Debt</v>
          </cell>
          <cell r="C50" t="str">
            <v>In1</v>
          </cell>
          <cell r="D50">
            <v>282</v>
          </cell>
          <cell r="E50">
            <v>4101</v>
          </cell>
        </row>
        <row r="51">
          <cell r="B51" t="str">
            <v>Pension Plan Funding</v>
          </cell>
          <cell r="C51" t="str">
            <v>In2</v>
          </cell>
          <cell r="D51">
            <v>190</v>
          </cell>
          <cell r="E51">
            <v>4111</v>
          </cell>
        </row>
        <row r="52">
          <cell r="B52" t="str">
            <v>Injuries &amp; Damages Reserve</v>
          </cell>
          <cell r="C52" t="str">
            <v>In2</v>
          </cell>
          <cell r="D52">
            <v>190</v>
          </cell>
          <cell r="E52">
            <v>4111</v>
          </cell>
        </row>
        <row r="53">
          <cell r="B53" t="str">
            <v xml:space="preserve"> LTD Accrual (FAS 112)</v>
          </cell>
          <cell r="C53" t="str">
            <v>In2</v>
          </cell>
          <cell r="D53">
            <v>190</v>
          </cell>
          <cell r="E53">
            <v>4111</v>
          </cell>
        </row>
        <row r="54">
          <cell r="B54" t="str">
            <v>MICP/ECIP</v>
          </cell>
          <cell r="C54" t="str">
            <v>In2</v>
          </cell>
          <cell r="D54">
            <v>283</v>
          </cell>
          <cell r="E54">
            <v>4101</v>
          </cell>
        </row>
        <row r="55">
          <cell r="B55" t="str">
            <v>Medical Reserves</v>
          </cell>
          <cell r="C55" t="str">
            <v>In2</v>
          </cell>
          <cell r="D55">
            <v>190</v>
          </cell>
          <cell r="E55">
            <v>4111</v>
          </cell>
        </row>
        <row r="56">
          <cell r="B56" t="str">
            <v>Unfunded Deferred Compensation</v>
          </cell>
          <cell r="C56" t="str">
            <v>In2</v>
          </cell>
          <cell r="D56">
            <v>190</v>
          </cell>
          <cell r="E56">
            <v>4111</v>
          </cell>
        </row>
        <row r="57">
          <cell r="B57" t="str">
            <v>Severance Reserve</v>
          </cell>
          <cell r="C57" t="str">
            <v>In2</v>
          </cell>
          <cell r="D57">
            <v>190</v>
          </cell>
          <cell r="E57">
            <v>4111</v>
          </cell>
        </row>
        <row r="58">
          <cell r="B58" t="str">
            <v>Bad Debt Reserve</v>
          </cell>
          <cell r="C58" t="str">
            <v>In2</v>
          </cell>
          <cell r="D58">
            <v>190</v>
          </cell>
          <cell r="E58">
            <v>4111</v>
          </cell>
        </row>
        <row r="59">
          <cell r="B59" t="str">
            <v>Deferred Fuel and Displaced Fuel Costs</v>
          </cell>
          <cell r="C59" t="str">
            <v>In2</v>
          </cell>
          <cell r="D59">
            <v>283</v>
          </cell>
          <cell r="E59">
            <v>4101</v>
          </cell>
        </row>
        <row r="60">
          <cell r="B60" t="str">
            <v>Low Level Radwaste Accrual</v>
          </cell>
          <cell r="C60" t="str">
            <v>In2</v>
          </cell>
          <cell r="D60">
            <v>190</v>
          </cell>
          <cell r="E60">
            <v>4111</v>
          </cell>
        </row>
        <row r="61">
          <cell r="B61" t="str">
            <v>Total OPEB (NCEMC/Fayetteville Muni))</v>
          </cell>
          <cell r="C61" t="str">
            <v>In2</v>
          </cell>
          <cell r="D61">
            <v>283</v>
          </cell>
          <cell r="E61">
            <v>4101</v>
          </cell>
        </row>
        <row r="62">
          <cell r="B62" t="str">
            <v>Total Reversal on OPEB Accruals</v>
          </cell>
          <cell r="C62" t="str">
            <v>In2</v>
          </cell>
          <cell r="D62">
            <v>190</v>
          </cell>
          <cell r="E62">
            <v>4111</v>
          </cell>
        </row>
        <row r="63">
          <cell r="B63" t="str">
            <v>Inventory Reserve</v>
          </cell>
          <cell r="C63" t="str">
            <v>In2</v>
          </cell>
          <cell r="D63">
            <v>190</v>
          </cell>
          <cell r="E63">
            <v>4111</v>
          </cell>
        </row>
        <row r="64">
          <cell r="B64" t="str">
            <v>Coal Prepayments</v>
          </cell>
          <cell r="C64" t="str">
            <v>In2</v>
          </cell>
          <cell r="D64">
            <v>283</v>
          </cell>
          <cell r="E64">
            <v>4101</v>
          </cell>
        </row>
        <row r="65">
          <cell r="B65" t="str">
            <v>Gain/Excess Tax Depreciation Reserve</v>
          </cell>
          <cell r="C65" t="str">
            <v>In3</v>
          </cell>
          <cell r="D65">
            <v>282</v>
          </cell>
          <cell r="E65">
            <v>4101</v>
          </cell>
        </row>
        <row r="66">
          <cell r="B66" t="str">
            <v>Salvage</v>
          </cell>
          <cell r="C66" t="str">
            <v>In3</v>
          </cell>
          <cell r="D66">
            <v>282</v>
          </cell>
          <cell r="E66">
            <v>4101</v>
          </cell>
        </row>
        <row r="67">
          <cell r="B67" t="str">
            <v>Construction Period Interest (CPI)</v>
          </cell>
          <cell r="C67" t="str">
            <v>In3</v>
          </cell>
          <cell r="D67">
            <v>190</v>
          </cell>
          <cell r="E67">
            <v>4111</v>
          </cell>
        </row>
        <row r="68">
          <cell r="B68" t="str">
            <v>Cap SW - Internally Developed SW (Bks Cap / Tax Ded)</v>
          </cell>
          <cell r="C68" t="str">
            <v>In3</v>
          </cell>
          <cell r="D68">
            <v>282</v>
          </cell>
          <cell r="E68">
            <v>4101</v>
          </cell>
        </row>
        <row r="69">
          <cell r="B69" t="str">
            <v>Research &amp; Development Expenses</v>
          </cell>
          <cell r="C69" t="str">
            <v>In3</v>
          </cell>
          <cell r="D69">
            <v>282</v>
          </cell>
          <cell r="E69">
            <v>4101</v>
          </cell>
        </row>
        <row r="70">
          <cell r="B70" t="str">
            <v>Repair Expenditures</v>
          </cell>
          <cell r="C70" t="str">
            <v>In3</v>
          </cell>
          <cell r="D70">
            <v>282</v>
          </cell>
          <cell r="E70">
            <v>4101</v>
          </cell>
        </row>
        <row r="71">
          <cell r="B71" t="str">
            <v>Repair Allowance - Depreciation Range - tax</v>
          </cell>
          <cell r="C71" t="str">
            <v>In3</v>
          </cell>
          <cell r="D71">
            <v>282</v>
          </cell>
          <cell r="E71">
            <v>4101</v>
          </cell>
        </row>
        <row r="72">
          <cell r="B72" t="str">
            <v>Vacation Accrual</v>
          </cell>
          <cell r="C72" t="str">
            <v>In3</v>
          </cell>
          <cell r="D72">
            <v>283</v>
          </cell>
          <cell r="E72">
            <v>4101</v>
          </cell>
        </row>
        <row r="73">
          <cell r="B73" t="str">
            <v>Wages - Restricted Stock Deduction AND Amortization</v>
          </cell>
          <cell r="C73" t="str">
            <v>In3</v>
          </cell>
          <cell r="D73">
            <v>190</v>
          </cell>
          <cell r="E73">
            <v>4111</v>
          </cell>
        </row>
        <row r="74">
          <cell r="B74" t="str">
            <v>Land Sales and Exchanges</v>
          </cell>
          <cell r="C74" t="str">
            <v>In3</v>
          </cell>
          <cell r="D74">
            <v>282</v>
          </cell>
          <cell r="E74">
            <v>4101</v>
          </cell>
        </row>
        <row r="75">
          <cell r="B75" t="str">
            <v>Emissions Allowances</v>
          </cell>
          <cell r="C75" t="str">
            <v>In3</v>
          </cell>
          <cell r="D75">
            <v>190</v>
          </cell>
          <cell r="E75">
            <v>4111</v>
          </cell>
        </row>
        <row r="76">
          <cell r="B76" t="str">
            <v>Environmental Liabilities</v>
          </cell>
          <cell r="C76" t="str">
            <v>In3</v>
          </cell>
          <cell r="D76">
            <v>190</v>
          </cell>
          <cell r="E76">
            <v>4111</v>
          </cell>
        </row>
        <row r="77">
          <cell r="B77" t="str">
            <v>Stores Expense - Undistributed</v>
          </cell>
          <cell r="C77" t="str">
            <v>In3</v>
          </cell>
          <cell r="D77">
            <v>283</v>
          </cell>
          <cell r="E77">
            <v>4101</v>
          </cell>
        </row>
        <row r="78">
          <cell r="B78" t="str">
            <v>Storm Damage Repairs</v>
          </cell>
          <cell r="C78" t="str">
            <v>In3</v>
          </cell>
          <cell r="D78">
            <v>282</v>
          </cell>
          <cell r="E78">
            <v>4101</v>
          </cell>
        </row>
        <row r="79">
          <cell r="B79" t="str">
            <v>12/2002 Ice Storm</v>
          </cell>
          <cell r="C79" t="str">
            <v>In3</v>
          </cell>
          <cell r="D79">
            <v>282</v>
          </cell>
          <cell r="E79">
            <v>4101</v>
          </cell>
        </row>
        <row r="80">
          <cell r="B80" t="str">
            <v>Materials &amp; Supplies - Current Activity (non-depr)</v>
          </cell>
          <cell r="C80" t="str">
            <v>In3</v>
          </cell>
          <cell r="D80">
            <v>190</v>
          </cell>
          <cell r="E80">
            <v>4111</v>
          </cell>
        </row>
        <row r="81">
          <cell r="B81" t="str">
            <v>Materials &amp; Supplies - Off-CMMS (non-depr)</v>
          </cell>
          <cell r="C81" t="str">
            <v>In3</v>
          </cell>
          <cell r="D81">
            <v>190</v>
          </cell>
          <cell r="E81">
            <v>4111</v>
          </cell>
        </row>
        <row r="82">
          <cell r="B82" t="str">
            <v>Nuclear Fuel Retirements</v>
          </cell>
          <cell r="C82" t="str">
            <v>In3</v>
          </cell>
          <cell r="D82">
            <v>282</v>
          </cell>
          <cell r="E82">
            <v>4101</v>
          </cell>
        </row>
        <row r="83">
          <cell r="B83" t="str">
            <v>D&amp;T Professional Fees</v>
          </cell>
          <cell r="C83" t="str">
            <v>In3</v>
          </cell>
          <cell r="D83">
            <v>190</v>
          </cell>
          <cell r="E83">
            <v>4111</v>
          </cell>
        </row>
        <row r="84">
          <cell r="B84" t="str">
            <v>Removal Costs</v>
          </cell>
          <cell r="C84" t="str">
            <v>In3</v>
          </cell>
          <cell r="D84">
            <v>190</v>
          </cell>
          <cell r="E84">
            <v>4111</v>
          </cell>
        </row>
        <row r="85">
          <cell r="B85" t="str">
            <v>467 Adjustment - Lease Payments</v>
          </cell>
          <cell r="C85" t="str">
            <v>In3</v>
          </cell>
          <cell r="D85">
            <v>282</v>
          </cell>
          <cell r="E85">
            <v>4101</v>
          </cell>
        </row>
        <row r="86">
          <cell r="B86" t="str">
            <v>FAS 146 - Lease Abandonments</v>
          </cell>
          <cell r="C86" t="str">
            <v>In3</v>
          </cell>
          <cell r="D86">
            <v>282</v>
          </cell>
          <cell r="E86">
            <v>4101</v>
          </cell>
        </row>
        <row r="87">
          <cell r="B87" t="str">
            <v>Broad River Adjustment</v>
          </cell>
          <cell r="C87" t="str">
            <v>In3</v>
          </cell>
          <cell r="D87" t="str">
            <v>190</v>
          </cell>
          <cell r="E87" t="str">
            <v>4111</v>
          </cell>
        </row>
        <row r="88">
          <cell r="B88" t="str">
            <v>Other Adjustment 4</v>
          </cell>
        </row>
        <row r="89">
          <cell r="B89" t="str">
            <v>Other Adjustment 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dex.1"/>
      <sheetName val="Index.2"/>
      <sheetName val="Rates "/>
      <sheetName val="Roll Procedures"/>
      <sheetName val="CM JE Summary"/>
      <sheetName val="CM CSIT Calc"/>
      <sheetName val="CM TB"/>
      <sheetName val="CPL In.1"/>
      <sheetName val="CPL In.2"/>
      <sheetName val="CPL In.3"/>
      <sheetName val="CPL In.4"/>
      <sheetName val="CPL M's"/>
      <sheetName val="CPL Def.Fed"/>
      <sheetName val="CPL Def.NC"/>
      <sheetName val="CPL Def.SC"/>
      <sheetName val="CPL Def.Sum"/>
      <sheetName val="CPL Def.Recon"/>
      <sheetName val="ETR Recon"/>
      <sheetName val="M.1"/>
      <sheetName val="M.2"/>
      <sheetName val="CPL BS Recon"/>
      <sheetName val="CPL IS Recon"/>
      <sheetName val="CPL ITC"/>
      <sheetName val="FAS 109 RA AFUDC"/>
      <sheetName val="FAS 109 RL ITC"/>
      <sheetName val="FAS 109 RL Excess"/>
      <sheetName val="Current Excess DIT"/>
      <sheetName val="08-2003 JE Summary"/>
      <sheetName val="09-2003 JE Summary"/>
      <sheetName val="08-2003 TB"/>
      <sheetName val="09-2003 CM TB"/>
      <sheetName val="08-2003 CPL In.1"/>
      <sheetName val="09-2003 CPL In.1"/>
      <sheetName val="08-2003 CPL In.2"/>
      <sheetName val="09-2003 CPL In.2"/>
      <sheetName val="08-2003 CSIT Calc"/>
      <sheetName val="09-2003 CSIT Calc"/>
      <sheetName val="CO 01 June TB"/>
      <sheetName val="CPL 04-2003 MANUAL INPUTS  "/>
      <sheetName val="2003 - AUGUST CM ACTUAL (PAUL)"/>
      <sheetName val="CPL 2003 Est Functional 2nd qtr"/>
      <sheetName val="January 2005"/>
      <sheetName val="February 2005 "/>
      <sheetName val="March 2005  "/>
      <sheetName val="April 2005"/>
      <sheetName val="May 2005"/>
      <sheetName val="June 2005"/>
      <sheetName val="July 2005"/>
      <sheetName val="August 2005"/>
      <sheetName val="September 2005"/>
      <sheetName val="October 2005"/>
      <sheetName val="November 2005"/>
      <sheetName val="December 2005"/>
      <sheetName val="Year to Date"/>
      <sheetName val="December 2004     "/>
      <sheetName val="Depreciation Detail Dec"/>
      <sheetName val="CO 01 Jan Post Tax TB"/>
      <sheetName val="Depreciation Detail Jan"/>
      <sheetName val="Co 01 Feb Post-Tax TB"/>
      <sheetName val="Depreciation Detail Feb"/>
      <sheetName val="Co 01 Mar Post-Tax TB "/>
      <sheetName val="Depreciation Detail Mar"/>
      <sheetName val="Co 01 Apr Post-Tax TB"/>
      <sheetName val="Depreciation Detail Apr"/>
      <sheetName val="Co 01 May Post-Tax TB"/>
      <sheetName val="Depreciation Detail May"/>
      <sheetName val="Co 01 June Post-Tax TB"/>
      <sheetName val="Depreciation Detail June"/>
      <sheetName val="Co 01 July Post-Tax TB"/>
      <sheetName val="Depreciation Detail July"/>
      <sheetName val="Co 01 August Post-Tax TB"/>
      <sheetName val="Depreciation Detail August"/>
      <sheetName val="Co 01 September Post-Tax TB"/>
      <sheetName val="Depreciation Detail September"/>
      <sheetName val="Co 01 October Post-Tax TB"/>
      <sheetName val="Depreciation Detail October"/>
      <sheetName val="Co 01 November Post-Tax TB"/>
      <sheetName val="Depreciation Detail November"/>
      <sheetName val="Co 01 December Post-Tax TB"/>
      <sheetName val="Depreciation Detail December"/>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45">
          <cell r="A45" t="str">
            <v>VARIOUS</v>
          </cell>
        </row>
        <row r="139">
          <cell r="B139" t="str">
            <v>Book Depreciation - Non-Utility</v>
          </cell>
          <cell r="C139" t="str">
            <v>In1</v>
          </cell>
          <cell r="D139">
            <v>282</v>
          </cell>
          <cell r="E139">
            <v>4112</v>
          </cell>
        </row>
        <row r="140">
          <cell r="B140" t="str">
            <v>Harris Level AFC Debt NC Other AM</v>
          </cell>
          <cell r="C140" t="str">
            <v>In1</v>
          </cell>
          <cell r="D140">
            <v>283</v>
          </cell>
          <cell r="E140">
            <v>4102</v>
          </cell>
        </row>
        <row r="141">
          <cell r="B141" t="str">
            <v>Mark to Market Adjustment</v>
          </cell>
          <cell r="C141" t="str">
            <v>In1</v>
          </cell>
          <cell r="D141">
            <v>283</v>
          </cell>
          <cell r="E141">
            <v>4102</v>
          </cell>
        </row>
        <row r="142">
          <cell r="B142" t="str">
            <v>ARO - FAS 143 (435 Accts)</v>
          </cell>
          <cell r="C142" t="str">
            <v>In1</v>
          </cell>
          <cell r="D142">
            <v>282</v>
          </cell>
          <cell r="E142">
            <v>4112</v>
          </cell>
        </row>
        <row r="143">
          <cell r="B143" t="str">
            <v>Residual Expense Coal Mines</v>
          </cell>
          <cell r="C143" t="str">
            <v>In2</v>
          </cell>
          <cell r="D143">
            <v>190</v>
          </cell>
          <cell r="E143">
            <v>4102</v>
          </cell>
        </row>
        <row r="144">
          <cell r="B144" t="str">
            <v>Tax Depreciation - Non-Utility</v>
          </cell>
          <cell r="C144" t="str">
            <v>In4</v>
          </cell>
          <cell r="D144">
            <v>282</v>
          </cell>
          <cell r="E144">
            <v>4102</v>
          </cell>
        </row>
        <row r="145">
          <cell r="B145" t="str">
            <v>Rental Expense Accrual</v>
          </cell>
          <cell r="C145" t="str">
            <v>In3</v>
          </cell>
          <cell r="D145">
            <v>190</v>
          </cell>
          <cell r="E145">
            <v>4102</v>
          </cell>
        </row>
        <row r="146">
          <cell r="B146" t="str">
            <v>IRS Interest (Audits)</v>
          </cell>
          <cell r="C146" t="str">
            <v>In3</v>
          </cell>
          <cell r="D146">
            <v>283</v>
          </cell>
          <cell r="E146">
            <v>4102</v>
          </cell>
        </row>
        <row r="147">
          <cell r="B147" t="str">
            <v>CIAC</v>
          </cell>
          <cell r="C147" t="str">
            <v>In3</v>
          </cell>
          <cell r="D147">
            <v>190</v>
          </cell>
          <cell r="E147">
            <v>4112</v>
          </cell>
        </row>
        <row r="148">
          <cell r="B148" t="str">
            <v>Gridsouth Investment</v>
          </cell>
          <cell r="C148" t="str">
            <v>In3</v>
          </cell>
          <cell r="D148">
            <v>190</v>
          </cell>
          <cell r="E148">
            <v>4102</v>
          </cell>
        </row>
        <row r="149">
          <cell r="B149" t="str">
            <v>Amortization of Organization Costs</v>
          </cell>
          <cell r="C149" t="str">
            <v>In3</v>
          </cell>
          <cell r="D149">
            <v>190</v>
          </cell>
          <cell r="E149">
            <v>4102</v>
          </cell>
        </row>
        <row r="150">
          <cell r="B150" t="str">
            <v>Timber</v>
          </cell>
          <cell r="C150" t="str">
            <v>In3</v>
          </cell>
          <cell r="D150">
            <v>283</v>
          </cell>
          <cell r="E150">
            <v>4102</v>
          </cell>
        </row>
        <row r="151">
          <cell r="B151" t="str">
            <v>Broad River Adjustment</v>
          </cell>
          <cell r="C151" t="str">
            <v>In3</v>
          </cell>
          <cell r="D151" t="str">
            <v>190</v>
          </cell>
          <cell r="E151" t="str">
            <v>4112</v>
          </cell>
        </row>
        <row r="152">
          <cell r="B152" t="str">
            <v>Investments</v>
          </cell>
          <cell r="C152" t="str">
            <v>In3</v>
          </cell>
          <cell r="D152">
            <v>283</v>
          </cell>
          <cell r="E152">
            <v>4102</v>
          </cell>
        </row>
        <row r="153">
          <cell r="B153" t="str">
            <v>Other</v>
          </cell>
        </row>
      </sheetData>
      <sheetData sheetId="13"/>
      <sheetData sheetId="14"/>
      <sheetData sheetId="15"/>
      <sheetData sheetId="16">
        <row r="72">
          <cell r="B72" t="str">
            <v>178801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mpanies"/>
      <sheetName val="1999 2nd QTR Checklist"/>
      <sheetName val="TAXESTJE"/>
      <sheetName val="AMT"/>
      <sheetName val="MASTER"/>
      <sheetName val="Reg Tax Benefit Allocation"/>
      <sheetName val="M-1 Recon"/>
      <sheetName val="NI &amp; Tax Recon"/>
      <sheetName val="Tax Provision"/>
      <sheetName val="TAXPYMTS"/>
      <sheetName val="Meals &amp; Entertainment"/>
      <sheetName val="SFAS 109"/>
      <sheetName val="FCC Partnerships"/>
      <sheetName val="AZPB &amp; Hocky LP"/>
      <sheetName val="Taxes - PPT"/>
      <sheetName val="Taxes - Sales"/>
      <sheetName val="FAS 106"/>
      <sheetName val="Book Dep &amp; Amort (FF&amp;E)"/>
      <sheetName val="FF&amp;E Book Gain-Loss"/>
      <sheetName val="Tax-AMT Depr (FF&amp;E)"/>
      <sheetName val="Tradename Amort"/>
      <sheetName val="UCC Non-Compete Agreement"/>
      <sheetName val="Partnership AMT-ACE Depr Adj"/>
      <sheetName val="Sirrom Equity Kickers"/>
      <sheetName val="ESOP - 35004"/>
      <sheetName val="FRC Mark-To-Market Adjustments"/>
      <sheetName val="Resort Finance Incentive Fees"/>
      <sheetName val="JE Summary"/>
      <sheetName val="TAXESTJE (2)"/>
      <sheetName val="JE_3RD"/>
      <sheetName val="AMT "/>
      <sheetName val="MASTER "/>
      <sheetName val="Trade Name"/>
      <sheetName val="Deposits"/>
      <sheetName val="DFL Depr"/>
      <sheetName val="Lev Lse"/>
      <sheetName val="Emp Cont"/>
      <sheetName val="Pension"/>
      <sheetName val="M &amp; E"/>
      <sheetName val="Verex acc."/>
      <sheetName val="TRICON M-1"/>
      <sheetName val="Misc. Amort."/>
      <sheetName val="Mexican paper"/>
      <sheetName val="VENTANA GAIN"/>
      <sheetName val="1998 Extension Checklist"/>
      <sheetName val="Book Income Rec"/>
      <sheetName val="Auto Le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2)"/>
      <sheetName val="Summary"/>
      <sheetName val="FL"/>
      <sheetName val="KY"/>
      <sheetName val="OH"/>
      <sheetName val="SC"/>
      <sheetName val="VA"/>
      <sheetName val="WV"/>
      <sheetName val="EFC FL"/>
      <sheetName val="Sheet2"/>
      <sheetName val="Sheet1"/>
      <sheetName val="Pre-tax Inc"/>
      <sheetName val="Tax Calc (2)"/>
      <sheetName val="Credit By Entity"/>
      <sheetName val="Tax Calc"/>
      <sheetName val="Colonapretax"/>
      <sheetName val="SumCash"/>
      <sheetName val="Consol."/>
      <sheetName val="EFC"/>
      <sheetName val="PTC"/>
      <sheetName val="Power"/>
      <sheetName val="Gross Sales Calc"/>
      <sheetName val="Contingent Payment"/>
      <sheetName val="SandyP&amp;I"/>
      <sheetName val="CeredoP&amp;I"/>
      <sheetName val="BigSandyP&amp;I"/>
      <sheetName val="PowellMtn"/>
      <sheetName val="Amort Sum"/>
      <sheetName val="Amort pg 1"/>
      <sheetName val="Amort pg 2"/>
      <sheetName val="AMT Depr"/>
      <sheetName val="Tax Depr"/>
      <sheetName val="EF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lControl"/>
      <sheetName val="Changes"/>
      <sheetName val="MDSummary"/>
      <sheetName val="SUMMARY"/>
      <sheetName val="O&amp;M"/>
      <sheetName val="RESIDUALS"/>
      <sheetName val="ENGINEERING"/>
      <sheetName val="UID"/>
      <sheetName val="CAR"/>
      <sheetName val="MIL"/>
      <sheetName val="OH"/>
      <sheetName val="REGIONAL OH"/>
      <sheetName val="WLPP"/>
      <sheetName val="Validation"/>
      <sheetName val="Engines"/>
      <sheetName val="OUD"/>
      <sheetName val="Americas2"/>
      <sheetName val="FunnelData"/>
      <sheetName val="TableofDeals"/>
      <sheetName val="Database"/>
      <sheetName val="HotDealData"/>
      <sheetName val="LeadSources"/>
      <sheetName val="OutlierData"/>
      <sheetName val="Pivot"/>
      <sheetName val="BSC2"/>
      <sheetName val="ScorecardBackup"/>
      <sheetName val="FunnelReport"/>
      <sheetName val="SuspectData"/>
      <sheetName val="ScorecardReport"/>
      <sheetName val="WinAll"/>
      <sheetName val="SCBackupData"/>
      <sheetName val="REGIONAL_OH"/>
      <sheetName val="IL - PL"/>
      <sheetName val="Regn by Line"/>
      <sheetName val="S塅䕃⹌塅EtData"/>
      <sheetName val="REGIONAL_OH1"/>
      <sheetName val="IL_-_PL"/>
      <sheetName val="Regn_by_Line"/>
    </sheetNames>
    <sheetDataSet>
      <sheetData sheetId="0" refreshError="1"/>
      <sheetData sheetId="1" refreshError="1"/>
      <sheetData sheetId="2" refreshError="1"/>
      <sheetData sheetId="3" refreshError="1">
        <row r="3">
          <cell r="D3" t="str">
            <v>AZURIXNA</v>
          </cell>
        </row>
        <row r="10">
          <cell r="D10">
            <v>37956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1"/>
      <sheetName val="T2"/>
      <sheetName val="T3"/>
      <sheetName val="T20"/>
      <sheetName val="T25"/>
      <sheetName val="T50"/>
      <sheetName val="T200"/>
      <sheetName val="T205"/>
      <sheetName val="T210"/>
      <sheetName val="T215"/>
      <sheetName val="T215.1"/>
      <sheetName val="T220"/>
      <sheetName val="T225"/>
      <sheetName val="T235"/>
      <sheetName val="T240"/>
      <sheetName val="T250"/>
      <sheetName val="T255"/>
      <sheetName val="T255.1"/>
      <sheetName val="T255.2"/>
      <sheetName val="T255.3"/>
      <sheetName val="T255.4"/>
      <sheetName val="T255.5"/>
      <sheetName val="T260"/>
      <sheetName val="T300"/>
      <sheetName val="T305"/>
      <sheetName val="T310"/>
      <sheetName val="T315"/>
      <sheetName val="T320"/>
      <sheetName val="T325"/>
      <sheetName val="T335"/>
      <sheetName val="T345"/>
      <sheetName val="T350"/>
      <sheetName val="T355"/>
      <sheetName val="T380"/>
      <sheetName val="T385"/>
      <sheetName val="T395"/>
      <sheetName val="T405"/>
      <sheetName val="T410"/>
      <sheetName val="T425"/>
      <sheetName val="T430"/>
      <sheetName val="BK Gain(Loss)"/>
      <sheetName val="Book Depr"/>
      <sheetName val="Cap HW-SW"/>
      <sheetName val="Cap OH"/>
      <sheetName val="CPL M's"/>
    </sheetNames>
    <sheetDataSet>
      <sheetData sheetId="0" refreshError="1"/>
      <sheetData sheetId="1" refreshError="1"/>
      <sheetData sheetId="2" refreshError="1"/>
      <sheetData sheetId="3" refreshError="1"/>
      <sheetData sheetId="4" refreshError="1"/>
      <sheetData sheetId="5" refreshError="1">
        <row r="300">
          <cell r="A300">
            <v>2283520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es 12-26"/>
      <sheetName val="PRINT MACROS"/>
    </sheetNames>
    <sheetDataSet>
      <sheetData sheetId="0"/>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_MACROS"/>
      <sheetName val="names"/>
      <sheetName val="data_req"/>
      <sheetName val="input"/>
      <sheetName val="CTOTS"/>
      <sheetName val="BK1"/>
      <sheetName val="BK3"/>
      <sheetName val="retail percent"/>
      <sheetName val="new_PP"/>
      <sheetName val="BK9"/>
      <sheetName val="bk10"/>
      <sheetName val="exdetOM_notes"/>
      <sheetName val="Exdet_OM"/>
      <sheetName val="ExdetBK3"/>
      <sheetName val="Exdet_AG"/>
      <sheetName val="Exdet_RC"/>
      <sheetName val="Exdet_CA"/>
      <sheetName val="Exdet_SL"/>
      <sheetName val="Exdet_TRANS"/>
      <sheetName val="Exdet_dist"/>
      <sheetName val="Exdet_OL"/>
      <sheetName val="SchList"/>
      <sheetName val="Sheet1"/>
      <sheetName val="divider_page"/>
      <sheetName val="EX_CTOTS"/>
      <sheetName val="Sheet2"/>
    </sheetNames>
    <sheetDataSet>
      <sheetData sheetId="0">
        <row r="11">
          <cell r="B11" t="str">
            <v>FOR THE TWELVE MONTHS ENDED DECEMBER 31, 2011</v>
          </cell>
        </row>
        <row r="12">
          <cell r="B12" t="str">
            <v>DUKE ENERGY INDIANA, INC.</v>
          </cell>
        </row>
        <row r="15">
          <cell r="B15">
            <v>42900.508506134262</v>
          </cell>
        </row>
        <row r="18">
          <cell r="C18" t="str">
            <v>SEPTEMBER 30, 2002</v>
          </cell>
        </row>
        <row r="19">
          <cell r="C19" t="str">
            <v>AS APPROVED MAY 18, 2004</v>
          </cell>
        </row>
        <row r="20">
          <cell r="C20">
            <v>42359</v>
          </cell>
        </row>
      </sheetData>
      <sheetData sheetId="1"/>
      <sheetData sheetId="2"/>
      <sheetData sheetId="3">
        <row r="25">
          <cell r="D25">
            <v>45</v>
          </cell>
        </row>
        <row r="41">
          <cell r="I41">
            <v>1194</v>
          </cell>
        </row>
      </sheetData>
      <sheetData sheetId="4">
        <row r="21">
          <cell r="G21">
            <v>125105</v>
          </cell>
        </row>
      </sheetData>
      <sheetData sheetId="5"/>
      <sheetData sheetId="6"/>
      <sheetData sheetId="7"/>
      <sheetData sheetId="8"/>
      <sheetData sheetId="9"/>
      <sheetData sheetId="10"/>
      <sheetData sheetId="11"/>
      <sheetData sheetId="12"/>
      <sheetData sheetId="13">
        <row r="137">
          <cell r="C137">
            <v>40171</v>
          </cell>
        </row>
      </sheetData>
      <sheetData sheetId="14"/>
      <sheetData sheetId="15"/>
      <sheetData sheetId="16">
        <row r="22">
          <cell r="G22">
            <v>0</v>
          </cell>
        </row>
      </sheetData>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D-2.3 Adv.Contr.&amp;Dues"/>
      <sheetName val="II-D-2.5Contributions&amp;Donations"/>
      <sheetName val="Pivot GL"/>
      <sheetName val="TCC GL"/>
      <sheetName val="Sheet2"/>
      <sheetName val="WP II-D-2.5-1 Educational "/>
      <sheetName val="WP II-D-2.5-2 Comm Service"/>
      <sheetName val="WP II-D-2.5-3 Econ Devel"/>
      <sheetName val="Lookup"/>
      <sheetName val="AP"/>
      <sheetName val="Notes"/>
      <sheetName val="Lookups"/>
      <sheetName val="Lines removed"/>
      <sheetName val="Sheet11"/>
      <sheetName val="BO AP Contr. and Dues"/>
    </sheetNames>
    <sheetDataSet>
      <sheetData sheetId="0"/>
      <sheetData sheetId="1"/>
      <sheetData sheetId="2"/>
      <sheetData sheetId="3"/>
      <sheetData sheetId="4">
        <row r="5">
          <cell r="A5" t="str">
            <v>ABRAHAM LINCOLN MIDDLE SCHOOL</v>
          </cell>
          <cell r="B5" t="str">
            <v>Educational</v>
          </cell>
        </row>
        <row r="6">
          <cell r="A6" t="str">
            <v>ACTIONS OF HOPE</v>
          </cell>
          <cell r="B6" t="str">
            <v>Community Service</v>
          </cell>
        </row>
        <row r="7">
          <cell r="A7" t="str">
            <v>AEP FOUNDATION</v>
          </cell>
          <cell r="B7" t="str">
            <v>Community Service</v>
          </cell>
        </row>
        <row r="8">
          <cell r="A8" t="str">
            <v>Amer. Institute of Arch.</v>
          </cell>
          <cell r="B8" t="str">
            <v>Community Service</v>
          </cell>
        </row>
        <row r="9">
          <cell r="A9" t="str">
            <v>AMERICAN ASSOCIATION OF BLACKS IN ENERGY</v>
          </cell>
          <cell r="B9" t="str">
            <v>Business</v>
          </cell>
        </row>
        <row r="10">
          <cell r="A10" t="str">
            <v>AMERICAN CANCER SOCIETY</v>
          </cell>
          <cell r="B10" t="str">
            <v>Community Service</v>
          </cell>
        </row>
        <row r="11">
          <cell r="A11" t="str">
            <v>AMERICAN COUNCIL FOR CONSTRUCTION EDUCATION</v>
          </cell>
          <cell r="B11" t="str">
            <v>Community Service</v>
          </cell>
        </row>
        <row r="12">
          <cell r="A12" t="str">
            <v>AMERICAN HEART ASSOCIATION</v>
          </cell>
          <cell r="B12" t="str">
            <v>Community Service</v>
          </cell>
        </row>
        <row r="13">
          <cell r="A13" t="str">
            <v>AMERICAN LEGISLATIVE EXCHANGE COUNCIL</v>
          </cell>
          <cell r="B13" t="str">
            <v>Business</v>
          </cell>
        </row>
        <row r="14">
          <cell r="A14" t="str">
            <v>AMERICAN RED CROSS</v>
          </cell>
          <cell r="B14" t="str">
            <v>Community Service</v>
          </cell>
        </row>
        <row r="15">
          <cell r="A15" t="str">
            <v>AMERICAN SOCIETY OF CIVIL ENGINEERS</v>
          </cell>
          <cell r="B15" t="str">
            <v>Business</v>
          </cell>
        </row>
        <row r="16">
          <cell r="A16" t="str">
            <v>AMIGOS DEL VALLE INC</v>
          </cell>
          <cell r="B16" t="str">
            <v>Economic Development</v>
          </cell>
        </row>
        <row r="17">
          <cell r="A17" t="str">
            <v>ARANSAS COUNTY</v>
          </cell>
          <cell r="B17" t="str">
            <v>Economic Development</v>
          </cell>
        </row>
        <row r="18">
          <cell r="A18" t="str">
            <v>ARANSAS COUNTY ISD</v>
          </cell>
          <cell r="B18" t="str">
            <v>Economic Development</v>
          </cell>
        </row>
        <row r="19">
          <cell r="A19" t="str">
            <v>ARANSAS PASS HIGH SCHOOL</v>
          </cell>
          <cell r="B19" t="str">
            <v>Community Service</v>
          </cell>
        </row>
        <row r="20">
          <cell r="A20" t="str">
            <v>ART CENTER FOR THE ISLANDS</v>
          </cell>
          <cell r="B20" t="str">
            <v>Community Service</v>
          </cell>
        </row>
        <row r="21">
          <cell r="A21" t="str">
            <v>ART CENTER OF CORPUS CHRISTI</v>
          </cell>
          <cell r="B21" t="str">
            <v>Community Service</v>
          </cell>
        </row>
        <row r="22">
          <cell r="A22" t="str">
            <v>AUSTIN STORM</v>
          </cell>
          <cell r="B22" t="str">
            <v>Community Service</v>
          </cell>
        </row>
        <row r="23">
          <cell r="A23" t="str">
            <v xml:space="preserve">Bahia Grande Project </v>
          </cell>
          <cell r="B23" t="str">
            <v>Community Service</v>
          </cell>
        </row>
        <row r="24">
          <cell r="A24" t="str">
            <v>BAY AREA STUDIOS  INC</v>
          </cell>
          <cell r="B24" t="str">
            <v>Community Service</v>
          </cell>
        </row>
        <row r="25">
          <cell r="A25" t="str">
            <v>BAY CITY GIRLS SOFTBALL ASSOCIATION</v>
          </cell>
          <cell r="B25" t="str">
            <v>Community Service</v>
          </cell>
        </row>
        <row r="26">
          <cell r="A26" t="str">
            <v>BAY CITY VOLUNTEER FIRE DEPT</v>
          </cell>
          <cell r="B26" t="str">
            <v>Community Service</v>
          </cell>
        </row>
        <row r="27">
          <cell r="A27" t="str">
            <v>BAYFEST INC</v>
          </cell>
          <cell r="B27" t="str">
            <v>Business</v>
          </cell>
        </row>
        <row r="28">
          <cell r="A28" t="str">
            <v>BEACH TO BAY RELAY</v>
          </cell>
          <cell r="B28" t="str">
            <v>Community Service</v>
          </cell>
        </row>
        <row r="29">
          <cell r="A29" t="str">
            <v>BENAVIDES</v>
          </cell>
          <cell r="B29" t="str">
            <v>Business</v>
          </cell>
        </row>
        <row r="30">
          <cell r="A30" t="str">
            <v>BIG BROTHERS/BIG SISTERS</v>
          </cell>
          <cell r="B30" t="str">
            <v>Community Service</v>
          </cell>
        </row>
        <row r="31">
          <cell r="A31" t="str">
            <v>BISHOP ELEMENTARY SCHOOL</v>
          </cell>
          <cell r="B31" t="str">
            <v>Educational</v>
          </cell>
        </row>
        <row r="32">
          <cell r="A32" t="str">
            <v>BLACK EX-STUDENTS OF TEXAS</v>
          </cell>
          <cell r="B32" t="str">
            <v>Community Service</v>
          </cell>
        </row>
        <row r="33">
          <cell r="A33" t="str">
            <v>BOY SCOUTS OF AMERICA</v>
          </cell>
          <cell r="B33" t="str">
            <v>Community Service</v>
          </cell>
        </row>
        <row r="34">
          <cell r="A34" t="str">
            <v>BOYS &amp; GIRLS CLUBS</v>
          </cell>
          <cell r="B34" t="str">
            <v>Community Service</v>
          </cell>
        </row>
        <row r="35">
          <cell r="A35" t="str">
            <v>BRACKENRIDGE RECREATION COMPLEX</v>
          </cell>
          <cell r="B35" t="str">
            <v>Community Service</v>
          </cell>
        </row>
        <row r="36">
          <cell r="A36" t="str">
            <v>BRUNI HIGH SCHOOL</v>
          </cell>
          <cell r="B36" t="str">
            <v>Educational</v>
          </cell>
        </row>
        <row r="37">
          <cell r="A37" t="str">
            <v>BUCCANEER COMMISSION</v>
          </cell>
          <cell r="B37" t="str">
            <v>Business</v>
          </cell>
        </row>
        <row r="38">
          <cell r="A38" t="str">
            <v>CACTUS BOWL</v>
          </cell>
          <cell r="B38" t="str">
            <v>Community Service</v>
          </cell>
        </row>
        <row r="39">
          <cell r="A39" t="str">
            <v>CALALLEN HIGH SCHOOL</v>
          </cell>
          <cell r="B39" t="str">
            <v>Educational</v>
          </cell>
        </row>
        <row r="40">
          <cell r="A40" t="str">
            <v>CALALLEN TOPCAT DANCE TEAM</v>
          </cell>
          <cell r="B40" t="str">
            <v>Educational</v>
          </cell>
        </row>
        <row r="41">
          <cell r="A41" t="str">
            <v>CALALLEN WILDCAT TOUCHDOWN CLUB</v>
          </cell>
          <cell r="B41" t="str">
            <v>Educational</v>
          </cell>
        </row>
        <row r="42">
          <cell r="A42" t="str">
            <v>CALHOUN COUNTY</v>
          </cell>
          <cell r="B42" t="str">
            <v>Community Service</v>
          </cell>
        </row>
        <row r="43">
          <cell r="A43" t="str">
            <v>CAMERON COUNTY EXTENSION</v>
          </cell>
          <cell r="B43" t="str">
            <v>Community Service</v>
          </cell>
        </row>
        <row r="44">
          <cell r="A44" t="str">
            <v>CAMP FIRE USA</v>
          </cell>
          <cell r="B44" t="str">
            <v>Community Service</v>
          </cell>
        </row>
        <row r="45">
          <cell r="A45" t="str">
            <v>CANTERBURY ELEMENTARY PTA</v>
          </cell>
          <cell r="B45" t="str">
            <v>Educational</v>
          </cell>
        </row>
        <row r="46">
          <cell r="A46" t="str">
            <v>CARING FOR CHILDREN FOUNDATION</v>
          </cell>
          <cell r="B46" t="str">
            <v>Community Service</v>
          </cell>
        </row>
        <row r="47">
          <cell r="A47" t="str">
            <v>CARROLL HIGH SCHOOL BASEBALL</v>
          </cell>
          <cell r="B47" t="str">
            <v>Educational</v>
          </cell>
        </row>
        <row r="48">
          <cell r="A48" t="str">
            <v>CATHEDRAL CONCERT SERIES</v>
          </cell>
          <cell r="B48" t="str">
            <v>Educational</v>
          </cell>
        </row>
        <row r="49">
          <cell r="A49" t="str">
            <v>CCA COASTAL CONSERVATION ASSOC</v>
          </cell>
          <cell r="B49" t="str">
            <v>Economic Development</v>
          </cell>
        </row>
        <row r="50">
          <cell r="A50" t="str">
            <v>CELEBRATE TEXAS / SHOOTOUT</v>
          </cell>
          <cell r="B50" t="str">
            <v>Community Service</v>
          </cell>
        </row>
        <row r="51">
          <cell r="A51" t="str">
            <v>CENTER FOR ENERGY &amp; ECONOMIC DEVELOPMENT</v>
          </cell>
          <cell r="B51" t="str">
            <v>Economic Development</v>
          </cell>
        </row>
        <row r="52">
          <cell r="A52" t="str">
            <v>CHAD STALEY MEMORIAL FUND</v>
          </cell>
          <cell r="B52" t="str">
            <v>Community Service</v>
          </cell>
        </row>
        <row r="53">
          <cell r="A53" t="str">
            <v>CHARLOTTE, CITY OF</v>
          </cell>
          <cell r="B53" t="str">
            <v>Community Service</v>
          </cell>
        </row>
        <row r="54">
          <cell r="A54" t="str">
            <v>CHILDREN'S DISCOVERY MUSEUM</v>
          </cell>
          <cell r="B54" t="str">
            <v>Educational</v>
          </cell>
        </row>
        <row r="55">
          <cell r="A55" t="str">
            <v>CHILDRENS HAVEN INTERNATIONAL</v>
          </cell>
          <cell r="B55" t="str">
            <v>Community Service</v>
          </cell>
        </row>
        <row r="56">
          <cell r="A56" t="str">
            <v>CHRISTUS SPOHN HEALTH SYSTEM FOUNDATION</v>
          </cell>
          <cell r="B56" t="str">
            <v>Community Service</v>
          </cell>
        </row>
        <row r="57">
          <cell r="A57" t="str">
            <v>City of El Cenizo</v>
          </cell>
          <cell r="B57" t="str">
            <v>Community Service</v>
          </cell>
        </row>
        <row r="58">
          <cell r="A58" t="str">
            <v>CITY OF MISSION PARKS &amp; RECREATION</v>
          </cell>
          <cell r="B58" t="str">
            <v>Community Service</v>
          </cell>
        </row>
        <row r="59">
          <cell r="A59" t="str">
            <v>CLARENDON COLLEGE</v>
          </cell>
          <cell r="B59" t="str">
            <v>Educational</v>
          </cell>
        </row>
        <row r="60">
          <cell r="A60" t="str">
            <v>CLEAN COAL TECHNOLOGY FOUNDATION</v>
          </cell>
          <cell r="B60" t="str">
            <v>Economic Development</v>
          </cell>
        </row>
        <row r="61">
          <cell r="A61" t="str">
            <v>COASTAL BEND</v>
          </cell>
          <cell r="B61" t="str">
            <v>Community Service</v>
          </cell>
        </row>
        <row r="62">
          <cell r="A62" t="str">
            <v>COASTAL CELEBRATION OF LIGHTS INC</v>
          </cell>
          <cell r="B62" t="str">
            <v>Community Service</v>
          </cell>
        </row>
        <row r="63">
          <cell r="A63" t="str">
            <v>COASTAL CONSERVATION ASSOCIATION</v>
          </cell>
          <cell r="B63" t="str">
            <v>Economic Development</v>
          </cell>
        </row>
        <row r="64">
          <cell r="A64" t="str">
            <v>COMFORT HOUSE</v>
          </cell>
          <cell r="B64" t="str">
            <v>Community Service</v>
          </cell>
        </row>
        <row r="65">
          <cell r="A65" t="str">
            <v>COMMUNITY SCHOOL OF THE PARK</v>
          </cell>
          <cell r="B65" t="str">
            <v>Educational</v>
          </cell>
        </row>
        <row r="66">
          <cell r="A66" t="str">
            <v>CONCHO BOXING CLUB</v>
          </cell>
          <cell r="B66" t="str">
            <v>Educational</v>
          </cell>
        </row>
        <row r="67">
          <cell r="A67" t="str">
            <v>CORPUS CHRISTI BOTANICAL SOC</v>
          </cell>
          <cell r="B67" t="str">
            <v>Educational</v>
          </cell>
        </row>
        <row r="68">
          <cell r="A68" t="str">
            <v>CORPUS CHRISTI CHAMBER OF COMMERCE</v>
          </cell>
          <cell r="B68" t="str">
            <v>Economic Development</v>
          </cell>
        </row>
        <row r="69">
          <cell r="A69" t="str">
            <v>CORPUS CHRISTI CRIMESTOPPERS</v>
          </cell>
          <cell r="B69" t="str">
            <v>Community Service</v>
          </cell>
        </row>
        <row r="70">
          <cell r="A70" t="str">
            <v>CORPUS CHRISTI LITERACY COUNCIL</v>
          </cell>
          <cell r="B70" t="str">
            <v>Educational</v>
          </cell>
        </row>
        <row r="71">
          <cell r="A71" t="str">
            <v>CORPUS CHRISTI POLICE</v>
          </cell>
          <cell r="B71" t="str">
            <v>Community Service</v>
          </cell>
        </row>
        <row r="72">
          <cell r="A72" t="str">
            <v>CORPUS CHRISTI UNITED LITTLE</v>
          </cell>
          <cell r="B72" t="str">
            <v>Community Service</v>
          </cell>
        </row>
        <row r="73">
          <cell r="A73" t="str">
            <v>CORPUS CHRISTI, CITY OF</v>
          </cell>
          <cell r="B73" t="str">
            <v>Economic Development</v>
          </cell>
        </row>
        <row r="74">
          <cell r="A74" t="str">
            <v>CRYSTAL CITY SPINACH FESTIVAL</v>
          </cell>
          <cell r="B74" t="str">
            <v>Community Service</v>
          </cell>
        </row>
        <row r="75">
          <cell r="A75" t="str">
            <v>CULTURAL COUNCIL OF VICTORIA</v>
          </cell>
          <cell r="B75" t="str">
            <v>Community Service</v>
          </cell>
        </row>
        <row r="76">
          <cell r="A76" t="str">
            <v>DEL MAR COLLEGE FOUNDATION INC</v>
          </cell>
          <cell r="B76" t="str">
            <v>Educational</v>
          </cell>
        </row>
        <row r="77">
          <cell r="A77" t="str">
            <v>DEL RIO MIDDLE SCHOOL</v>
          </cell>
          <cell r="B77" t="str">
            <v>Educational</v>
          </cell>
        </row>
        <row r="78">
          <cell r="A78" t="str">
            <v>DEL RIO RAMS</v>
          </cell>
          <cell r="B78" t="str">
            <v>Educational</v>
          </cell>
        </row>
        <row r="79">
          <cell r="A79" t="str">
            <v>DENTISTS WHO CARE</v>
          </cell>
          <cell r="B79" t="str">
            <v>Community Service</v>
          </cell>
        </row>
        <row r="80">
          <cell r="A80" t="str">
            <v>DEVINE CHAMBER OF COMMERCE</v>
          </cell>
          <cell r="B80" t="str">
            <v>Economic Development</v>
          </cell>
        </row>
        <row r="81">
          <cell r="A81" t="str">
            <v>DEWITT COUNTY</v>
          </cell>
          <cell r="B81" t="str">
            <v>Economic Development</v>
          </cell>
        </row>
        <row r="82">
          <cell r="A82" t="str">
            <v>DILLEY I S D</v>
          </cell>
          <cell r="B82" t="str">
            <v>Community Service</v>
          </cell>
        </row>
        <row r="83">
          <cell r="A83" t="str">
            <v>DONNA QUARTERBACK CLUB</v>
          </cell>
          <cell r="B83" t="str">
            <v>Educational</v>
          </cell>
        </row>
        <row r="84">
          <cell r="A84" t="str">
            <v>DRESS FOR SUCCESS</v>
          </cell>
          <cell r="B84" t="str">
            <v>Community Service</v>
          </cell>
        </row>
        <row r="85">
          <cell r="A85" t="str">
            <v>DRISCOLL CHILDRENS HOSPITAL</v>
          </cell>
          <cell r="B85" t="str">
            <v>Community Service</v>
          </cell>
        </row>
        <row r="86">
          <cell r="A86" t="str">
            <v>EAGLE PASS YOUTH</v>
          </cell>
          <cell r="B86" t="str">
            <v>Community Service</v>
          </cell>
        </row>
        <row r="87">
          <cell r="A87" t="str">
            <v>EAGLE PASS, CITY OF</v>
          </cell>
          <cell r="B87" t="str">
            <v>Economic Development</v>
          </cell>
        </row>
        <row r="88">
          <cell r="A88" t="str">
            <v>EDCOUCH</v>
          </cell>
          <cell r="B88" t="str">
            <v>Economic Development</v>
          </cell>
        </row>
        <row r="89">
          <cell r="A89" t="str">
            <v>EDCOUCH/ELSA JR HIGH SCHOOL</v>
          </cell>
          <cell r="B89" t="str">
            <v>Educational</v>
          </cell>
        </row>
        <row r="90">
          <cell r="A90" t="str">
            <v>EDINBURG LIONS CLUB</v>
          </cell>
          <cell r="B90" t="str">
            <v>Community Service</v>
          </cell>
        </row>
        <row r="91">
          <cell r="A91" t="str">
            <v>EDINBURG NORTH HIGH SCHOOL</v>
          </cell>
          <cell r="B91" t="str">
            <v>Educational</v>
          </cell>
        </row>
        <row r="92">
          <cell r="A92" t="str">
            <v>EDINBURG, CITY OF</v>
          </cell>
          <cell r="B92" t="str">
            <v>Economic Development</v>
          </cell>
        </row>
        <row r="93">
          <cell r="A93" t="str">
            <v>EDISON ELECTRIC INSTITUTE</v>
          </cell>
          <cell r="B93" t="str">
            <v>Business</v>
          </cell>
        </row>
        <row r="94">
          <cell r="A94" t="str">
            <v>EDNA, CITY OF</v>
          </cell>
          <cell r="B94" t="str">
            <v>Economic Development</v>
          </cell>
        </row>
        <row r="95">
          <cell r="A95" t="str">
            <v>EDS CHARITY GOLF AT TULSA</v>
          </cell>
          <cell r="B95" t="str">
            <v>Economic Development</v>
          </cell>
        </row>
        <row r="96">
          <cell r="A96" t="str">
            <v>EL PROGRESO MEMORIAL LIBRARY</v>
          </cell>
          <cell r="B96" t="str">
            <v>Educational</v>
          </cell>
        </row>
        <row r="97">
          <cell r="A97" t="str">
            <v>EL SOCORRO</v>
          </cell>
          <cell r="B97" t="str">
            <v>Economic Development</v>
          </cell>
        </row>
        <row r="98">
          <cell r="A98" t="str">
            <v>ESCOBARES, CITY OF</v>
          </cell>
          <cell r="B98" t="str">
            <v>Economic Development</v>
          </cell>
        </row>
        <row r="99">
          <cell r="A99" t="str">
            <v>EXPRESS SOCCER CLUB</v>
          </cell>
          <cell r="B99" t="str">
            <v>Community Service</v>
          </cell>
        </row>
        <row r="100">
          <cell r="A100" t="str">
            <v>FBI NATIONAL ACADEMY</v>
          </cell>
          <cell r="B100" t="str">
            <v>Educational</v>
          </cell>
        </row>
        <row r="101">
          <cell r="A101" t="str">
            <v>FINANCIAL ACCOUNTING STANDARDS BOARD</v>
          </cell>
          <cell r="B101" t="str">
            <v>Business</v>
          </cell>
        </row>
        <row r="102">
          <cell r="A102" t="str">
            <v>FOOD BANK OF CORPUS CHRISTI</v>
          </cell>
          <cell r="B102" t="str">
            <v>Community Service</v>
          </cell>
        </row>
        <row r="103">
          <cell r="A103" t="str">
            <v>FOOD BANK OF RIO GRANDE VALLEY</v>
          </cell>
          <cell r="B103" t="str">
            <v>Community Service</v>
          </cell>
        </row>
        <row r="104">
          <cell r="A104" t="str">
            <v>FREER CRIME STOPPERS</v>
          </cell>
          <cell r="B104" t="str">
            <v>Community Service</v>
          </cell>
        </row>
        <row r="105">
          <cell r="A105" t="str">
            <v>FREER INDEPENDENT SCHOOL DISTRICT</v>
          </cell>
          <cell r="B105" t="str">
            <v>Educational</v>
          </cell>
        </row>
        <row r="106">
          <cell r="A106" t="str">
            <v>FRIENDS OF THE GOVERNORS MANSION</v>
          </cell>
          <cell r="B106" t="str">
            <v>Community Service</v>
          </cell>
        </row>
        <row r="107">
          <cell r="A107" t="str">
            <v>FRIO COUNTY JR LIVESTOCK SHOW</v>
          </cell>
          <cell r="B107" t="str">
            <v>Educational</v>
          </cell>
        </row>
        <row r="108">
          <cell r="A108" t="str">
            <v>FUTURE FARMERS OF AMERICA</v>
          </cell>
          <cell r="B108" t="str">
            <v>Educational</v>
          </cell>
        </row>
        <row r="109">
          <cell r="A109" t="str">
            <v>GARWOOD LIONS CLUB</v>
          </cell>
          <cell r="B109" t="str">
            <v>Community Service</v>
          </cell>
        </row>
        <row r="110">
          <cell r="A110" t="str">
            <v>GARWOOD/NADA BUYERS GROUP</v>
          </cell>
          <cell r="B110" t="str">
            <v>Economic Development</v>
          </cell>
        </row>
        <row r="111">
          <cell r="A111" t="str">
            <v>GENERAL RICARDO SANCHEZ ELEMENTARY</v>
          </cell>
          <cell r="B111" t="str">
            <v>Educational</v>
          </cell>
        </row>
        <row r="112">
          <cell r="A112" t="str">
            <v>GEORGE WEST STORYFEST ASSOC INC</v>
          </cell>
          <cell r="B112" t="str">
            <v>Educational</v>
          </cell>
        </row>
        <row r="113">
          <cell r="A113" t="str">
            <v>GIRL SCOUTS</v>
          </cell>
          <cell r="B113" t="str">
            <v>Community Service</v>
          </cell>
        </row>
        <row r="114">
          <cell r="A114" t="str">
            <v>GOLIAD COUNTY</v>
          </cell>
          <cell r="B114" t="str">
            <v>Economic Development</v>
          </cell>
        </row>
        <row r="115">
          <cell r="A115" t="str">
            <v>GOLIAD INDEPENDENT SCHOOL DISTRICT</v>
          </cell>
          <cell r="B115" t="str">
            <v>Educational</v>
          </cell>
        </row>
        <row r="116">
          <cell r="A116" t="str">
            <v>GOVERNORS FELLOWSHIP PROGRAM</v>
          </cell>
          <cell r="B116" t="str">
            <v>Educational</v>
          </cell>
        </row>
        <row r="117">
          <cell r="A117" t="str">
            <v>GREATER KINGSVILLE ECONOMIC</v>
          </cell>
          <cell r="B117" t="str">
            <v>Economic Development</v>
          </cell>
        </row>
        <row r="118">
          <cell r="A118" t="str">
            <v>GREEN THUMB GARDEN CLUB</v>
          </cell>
          <cell r="B118" t="str">
            <v>Community Service</v>
          </cell>
        </row>
        <row r="119">
          <cell r="A119" t="str">
            <v>GULF COAST BIRD OBSERVATORY</v>
          </cell>
          <cell r="B119" t="str">
            <v>Community Service</v>
          </cell>
        </row>
        <row r="120">
          <cell r="A120" t="str">
            <v>HABITAT FOR HUMANITY</v>
          </cell>
          <cell r="B120" t="str">
            <v>Community Service</v>
          </cell>
        </row>
        <row r="121">
          <cell r="A121" t="str">
            <v>HALO-FLIGHT FOA</v>
          </cell>
          <cell r="B121" t="str">
            <v>Community Service</v>
          </cell>
        </row>
        <row r="122">
          <cell r="A122" t="str">
            <v>HANDS HEAD HEALTH OF UVALDE INC</v>
          </cell>
          <cell r="B122" t="str">
            <v>Community Service</v>
          </cell>
        </row>
        <row r="123">
          <cell r="A123" t="str">
            <v>HARLINGEN AREA</v>
          </cell>
          <cell r="B123" t="str">
            <v>Community Service</v>
          </cell>
        </row>
        <row r="124">
          <cell r="A124" t="str">
            <v>HEARTWALK</v>
          </cell>
          <cell r="B124" t="str">
            <v>Community Service</v>
          </cell>
        </row>
        <row r="125">
          <cell r="A125" t="str">
            <v>HENRY B GONZALEZ ELEMENTARY SCHOOL</v>
          </cell>
          <cell r="B125" t="str">
            <v>Educational</v>
          </cell>
        </row>
        <row r="126">
          <cell r="A126" t="str">
            <v>HIDALGO, CITY OF</v>
          </cell>
          <cell r="B126" t="str">
            <v>Economic Development</v>
          </cell>
        </row>
        <row r="127">
          <cell r="A127" t="str">
            <v>HILDAGO COUNTY</v>
          </cell>
          <cell r="B127" t="str">
            <v>Economic Development</v>
          </cell>
        </row>
        <row r="128">
          <cell r="A128" t="str">
            <v>HILLSIDE LITTLE LEAGUE</v>
          </cell>
          <cell r="B128" t="str">
            <v>Community Service</v>
          </cell>
        </row>
        <row r="129">
          <cell r="A129" t="str">
            <v>HISPANIC EDUCATION PROJECT</v>
          </cell>
          <cell r="B129" t="str">
            <v>Educational</v>
          </cell>
        </row>
        <row r="130">
          <cell r="A130" t="str">
            <v>HOPE LODGE #471</v>
          </cell>
          <cell r="B130" t="str">
            <v>Community Service</v>
          </cell>
        </row>
        <row r="131">
          <cell r="A131" t="str">
            <v>HUMANE SOCIETY</v>
          </cell>
          <cell r="B131" t="str">
            <v>Community Service</v>
          </cell>
        </row>
        <row r="132">
          <cell r="A132" t="str">
            <v>IDP INTERNATIONAL CENTER</v>
          </cell>
          <cell r="B132" t="str">
            <v>Community Service</v>
          </cell>
        </row>
        <row r="133">
          <cell r="A133" t="str">
            <v>IMAGES FOR CONSERVATION FUND</v>
          </cell>
          <cell r="B133" t="str">
            <v>Business</v>
          </cell>
        </row>
        <row r="134">
          <cell r="A134" t="str">
            <v>INEZ COMMUNITY BENEFIT ASSOC</v>
          </cell>
          <cell r="B134" t="str">
            <v>Community Service</v>
          </cell>
        </row>
        <row r="135">
          <cell r="A135" t="str">
            <v>INGLESIDE</v>
          </cell>
          <cell r="B135" t="str">
            <v>Community Service</v>
          </cell>
        </row>
        <row r="136">
          <cell r="A136" t="str">
            <v>ISLAND FOUNDATION INC</v>
          </cell>
          <cell r="B136" t="str">
            <v>Community Service</v>
          </cell>
        </row>
        <row r="137">
          <cell r="A137" t="str">
            <v>JIM HOGG COUNTY FAIR</v>
          </cell>
          <cell r="B137" t="str">
            <v>Community Service</v>
          </cell>
        </row>
        <row r="138">
          <cell r="A138" t="str">
            <v>JIM WELLS COUNTY FAIR ASSOC</v>
          </cell>
          <cell r="B138" t="str">
            <v>Community Service</v>
          </cell>
        </row>
        <row r="139">
          <cell r="A139" t="str">
            <v>JUNIOR SERVICE LEAGUE OF BAY CITY</v>
          </cell>
          <cell r="B139" t="str">
            <v>Community Service</v>
          </cell>
        </row>
        <row r="140">
          <cell r="A140" t="str">
            <v>KARNES CITY</v>
          </cell>
          <cell r="B140" t="str">
            <v>Economic Development</v>
          </cell>
        </row>
        <row r="141">
          <cell r="A141" t="str">
            <v>KARNES COUNTY</v>
          </cell>
          <cell r="B141" t="str">
            <v>Economic Development</v>
          </cell>
        </row>
        <row r="142">
          <cell r="A142" t="str">
            <v>KARNES COUNTY YOUTH SHOW FUND</v>
          </cell>
          <cell r="B142" t="str">
            <v>Community Service</v>
          </cell>
        </row>
        <row r="143">
          <cell r="A143" t="str">
            <v>KAVANAGH, ANTHONY P</v>
          </cell>
          <cell r="B143" t="str">
            <v>Business</v>
          </cell>
        </row>
        <row r="144">
          <cell r="A144" t="str">
            <v>KEEP TEXAS BEAUTIFUL</v>
          </cell>
          <cell r="B144" t="str">
            <v>Community Service</v>
          </cell>
        </row>
        <row r="145">
          <cell r="A145" t="str">
            <v>KENEDY ROTARY CLUB</v>
          </cell>
          <cell r="B145" t="str">
            <v>Community Service</v>
          </cell>
        </row>
        <row r="146">
          <cell r="A146" t="str">
            <v>KINGSVILLE KLENBERG COUNTY</v>
          </cell>
          <cell r="B146" t="str">
            <v>Economic Development</v>
          </cell>
        </row>
        <row r="147">
          <cell r="A147" t="str">
            <v>KIWANIS CLUB</v>
          </cell>
          <cell r="B147" t="str">
            <v>Community Service</v>
          </cell>
        </row>
        <row r="148">
          <cell r="A148" t="str">
            <v>KLEBERG-KENEDY COUNTY</v>
          </cell>
          <cell r="B148" t="str">
            <v>Economic Development</v>
          </cell>
        </row>
        <row r="149">
          <cell r="A149" t="str">
            <v>KNAPP MEDICAL CENTER</v>
          </cell>
          <cell r="B149" t="str">
            <v>Community Service</v>
          </cell>
        </row>
        <row r="150">
          <cell r="A150" t="str">
            <v>LA JOYA ISD TAX OFFICE</v>
          </cell>
          <cell r="B150" t="str">
            <v>Business</v>
          </cell>
        </row>
        <row r="151">
          <cell r="A151" t="str">
            <v>LAREDO CHAMBER OF COMMERCE</v>
          </cell>
          <cell r="B151" t="str">
            <v>Economic Development</v>
          </cell>
        </row>
        <row r="152">
          <cell r="A152" t="str">
            <v>LAREDO DEVELOPMENT FOUNDATION</v>
          </cell>
          <cell r="B152" t="str">
            <v>Economic Development</v>
          </cell>
        </row>
        <row r="153">
          <cell r="A153" t="str">
            <v>LAREDO GATEWAY ROTARY</v>
          </cell>
          <cell r="B153" t="str">
            <v>Community Service</v>
          </cell>
        </row>
        <row r="154">
          <cell r="A154" t="str">
            <v>LAREDO INTERNATIONAL FAIR &amp; EXPOSITION</v>
          </cell>
          <cell r="B154" t="str">
            <v>Economic Development</v>
          </cell>
        </row>
        <row r="155">
          <cell r="A155" t="str">
            <v>LAREDO, CITY OF</v>
          </cell>
          <cell r="B155" t="str">
            <v>Economic Development</v>
          </cell>
        </row>
        <row r="156">
          <cell r="A156" t="str">
            <v>LEAGUE OF WOMEN VOTERS</v>
          </cell>
          <cell r="B156" t="str">
            <v>Community Service</v>
          </cell>
        </row>
        <row r="157">
          <cell r="A157" t="str">
            <v>LEWIS, JENNIFER</v>
          </cell>
          <cell r="B157" t="str">
            <v>Business</v>
          </cell>
        </row>
        <row r="158">
          <cell r="A158" t="str">
            <v>LIVE OAK COUNTY FAIR ASSOCIATION</v>
          </cell>
          <cell r="B158" t="str">
            <v>Community Service</v>
          </cell>
        </row>
        <row r="159">
          <cell r="A159" t="str">
            <v>LOS FRESNOS AREA</v>
          </cell>
          <cell r="B159" t="str">
            <v>Economic Development</v>
          </cell>
        </row>
        <row r="160">
          <cell r="A160" t="str">
            <v>LOST PET HOTLINE</v>
          </cell>
          <cell r="B160" t="str">
            <v>Community Service</v>
          </cell>
        </row>
        <row r="161">
          <cell r="A161" t="str">
            <v>LOWER RIO GRANDE VALLEY</v>
          </cell>
          <cell r="B161" t="str">
            <v>Economic Development</v>
          </cell>
        </row>
        <row r="162">
          <cell r="A162" t="str">
            <v>MAKE-A-WISH FOUNDATION</v>
          </cell>
          <cell r="B162" t="str">
            <v>Community Service</v>
          </cell>
        </row>
        <row r="163">
          <cell r="A163" t="str">
            <v>MARCH OF DIMES WALK AMERICA</v>
          </cell>
          <cell r="B163" t="str">
            <v>Community Service</v>
          </cell>
        </row>
        <row r="164">
          <cell r="A164" t="str">
            <v>MATAGORDA COUNTY 100 CLUB</v>
          </cell>
          <cell r="B164" t="str">
            <v>Economic Development</v>
          </cell>
        </row>
        <row r="165">
          <cell r="A165" t="str">
            <v>MATAGORDA COUNTY FAIR &amp; LIVESTOCK ASSN</v>
          </cell>
          <cell r="B165" t="str">
            <v>Community Service</v>
          </cell>
        </row>
        <row r="166">
          <cell r="A166" t="str">
            <v>MATAGORDA COUNTY UNITED WAY</v>
          </cell>
          <cell r="B166" t="str">
            <v>Community Service</v>
          </cell>
        </row>
        <row r="167">
          <cell r="A167" t="str">
            <v>MCALLEN CHAMBER OF COMMERCE</v>
          </cell>
          <cell r="B167" t="str">
            <v>Economic Development</v>
          </cell>
        </row>
        <row r="168">
          <cell r="A168" t="str">
            <v>MCALLEN CRIME STOPPERS</v>
          </cell>
          <cell r="B168" t="str">
            <v>Community Service</v>
          </cell>
        </row>
        <row r="169">
          <cell r="A169" t="str">
            <v>MCALLEN EDUCATION FOUNDATION</v>
          </cell>
          <cell r="B169" t="str">
            <v>Educational</v>
          </cell>
        </row>
        <row r="170">
          <cell r="A170" t="str">
            <v>MCALLEN EVENING LIONS CLUB</v>
          </cell>
          <cell r="B170" t="str">
            <v>Community Service</v>
          </cell>
        </row>
        <row r="171">
          <cell r="A171" t="str">
            <v>MCALLEN HIGH SCHOOL</v>
          </cell>
          <cell r="B171" t="str">
            <v>Educational</v>
          </cell>
        </row>
        <row r="172">
          <cell r="A172" t="str">
            <v>MCALLEN HISPANIC CHAMBER OF</v>
          </cell>
          <cell r="B172" t="str">
            <v>Community Service</v>
          </cell>
        </row>
        <row r="173">
          <cell r="A173" t="str">
            <v>MCALLEN ISD</v>
          </cell>
          <cell r="B173" t="str">
            <v>Economic Development</v>
          </cell>
        </row>
        <row r="174">
          <cell r="A174" t="str">
            <v>MCALLEN LIONS CLUB</v>
          </cell>
          <cell r="B174" t="str">
            <v>Community Service</v>
          </cell>
        </row>
        <row r="175">
          <cell r="A175" t="str">
            <v>MCALLEN MEMORIAL</v>
          </cell>
          <cell r="B175" t="str">
            <v>Community Service</v>
          </cell>
        </row>
        <row r="176">
          <cell r="A176" t="str">
            <v>MCALLEN, CITY OF</v>
          </cell>
          <cell r="B176" t="str">
            <v>Economic Development</v>
          </cell>
        </row>
        <row r="177">
          <cell r="A177" t="str">
            <v>MEALS FOR THE ELDERLY</v>
          </cell>
          <cell r="B177" t="str">
            <v>Community Service</v>
          </cell>
        </row>
        <row r="178">
          <cell r="A178" t="str">
            <v>MEMORIAL HIGH SCHOOL</v>
          </cell>
          <cell r="B178" t="str">
            <v>Educational</v>
          </cell>
        </row>
        <row r="179">
          <cell r="A179" t="str">
            <v>MEMORIAL VIPER FOOTBALL BOOSTER CLUB</v>
          </cell>
          <cell r="B179" t="str">
            <v>Community Service</v>
          </cell>
        </row>
        <row r="180">
          <cell r="A180" t="str">
            <v>MEXICAN FOLKLORE SCHOOL OF DANCE</v>
          </cell>
          <cell r="B180" t="str">
            <v>Educational</v>
          </cell>
        </row>
        <row r="181">
          <cell r="A181" t="str">
            <v>MINORITY &amp; BUSINESS ALLIANCE</v>
          </cell>
          <cell r="B181" t="str">
            <v>Economic Development</v>
          </cell>
        </row>
        <row r="182">
          <cell r="A182" t="str">
            <v>MISSION BOYS &amp; GIRLS CLUB</v>
          </cell>
          <cell r="B182" t="str">
            <v>Community Service</v>
          </cell>
        </row>
        <row r="183">
          <cell r="A183" t="str">
            <v>MISSION CHAMBER OF COMMERCE</v>
          </cell>
          <cell r="B183" t="str">
            <v>Economic Development</v>
          </cell>
        </row>
        <row r="184">
          <cell r="A184" t="str">
            <v>MISSION CONSOLIDATED ISD</v>
          </cell>
          <cell r="B184" t="str">
            <v>Community Service</v>
          </cell>
        </row>
        <row r="185">
          <cell r="A185" t="str">
            <v>MISSION CRIME STOPPERS</v>
          </cell>
          <cell r="B185" t="str">
            <v>Community Service</v>
          </cell>
        </row>
        <row r="186">
          <cell r="A186" t="str">
            <v>MISSION FUTURE FARMERS OF AMERICA (FFA)</v>
          </cell>
          <cell r="B186" t="str">
            <v>Educational</v>
          </cell>
        </row>
        <row r="187">
          <cell r="A187" t="str">
            <v>MISSION HIGH SCHOOL</v>
          </cell>
          <cell r="B187" t="str">
            <v>Educational</v>
          </cell>
        </row>
        <row r="188">
          <cell r="A188" t="str">
            <v>MISSION HOUSING AUTHORITY</v>
          </cell>
          <cell r="B188" t="str">
            <v>Community Service</v>
          </cell>
        </row>
        <row r="189">
          <cell r="A189" t="str">
            <v>MISSION JUNIOR SERVICE LEAGUE</v>
          </cell>
          <cell r="B189" t="str">
            <v>Community Service</v>
          </cell>
        </row>
        <row r="190">
          <cell r="A190" t="str">
            <v>MISSION OF HOPE</v>
          </cell>
          <cell r="B190" t="str">
            <v>Community Service</v>
          </cell>
        </row>
        <row r="191">
          <cell r="A191" t="str">
            <v>MISSION ROTARY CLUB</v>
          </cell>
          <cell r="B191" t="str">
            <v>Community Service</v>
          </cell>
        </row>
        <row r="192">
          <cell r="A192" t="str">
            <v>MISSION, CITY OF</v>
          </cell>
          <cell r="B192" t="str">
            <v>Economic Development</v>
          </cell>
        </row>
        <row r="193">
          <cell r="A193" t="str">
            <v>MISSION-MCALLEN BEEF SYNDICATE</v>
          </cell>
          <cell r="B193" t="str">
            <v>Economic Development</v>
          </cell>
        </row>
        <row r="194">
          <cell r="A194" t="str">
            <v>MONTEITH, SHERRI A</v>
          </cell>
          <cell r="B194" t="str">
            <v>Business</v>
          </cell>
        </row>
        <row r="195">
          <cell r="A195" t="str">
            <v>MULTIPLE SCLEROSIS SOCIETY</v>
          </cell>
          <cell r="B195" t="str">
            <v>Community Service</v>
          </cell>
        </row>
        <row r="196">
          <cell r="A196" t="str">
            <v>MUSCULAR DYSTROPHY ASSOCIATION</v>
          </cell>
          <cell r="B196" t="str">
            <v>Community Service</v>
          </cell>
        </row>
        <row r="197">
          <cell r="A197" t="str">
            <v>MUSEUM OF SOUTH TEXAS HISTORY</v>
          </cell>
          <cell r="B197" t="str">
            <v>Educational</v>
          </cell>
        </row>
        <row r="198">
          <cell r="A198" t="str">
            <v>NAACP - Corpus Christi Chapter</v>
          </cell>
          <cell r="B198" t="str">
            <v>Business</v>
          </cell>
        </row>
        <row r="199">
          <cell r="A199" t="str">
            <v>NADA KNIGHTS OF COLUMBUS</v>
          </cell>
          <cell r="B199" t="str">
            <v>Community Service</v>
          </cell>
        </row>
        <row r="200">
          <cell r="A200" t="str">
            <v>NATIONAL COAL COUNCIL</v>
          </cell>
          <cell r="B200" t="str">
            <v>Business</v>
          </cell>
        </row>
        <row r="201">
          <cell r="A201" t="str">
            <v>NATIONAL CONFERENCE OF STATE</v>
          </cell>
          <cell r="B201" t="str">
            <v>Business</v>
          </cell>
        </row>
        <row r="202">
          <cell r="A202" t="str">
            <v>NATIONAL FUEL FUNDS NETWORK</v>
          </cell>
          <cell r="B202" t="str">
            <v>Business</v>
          </cell>
        </row>
        <row r="203">
          <cell r="A203" t="str">
            <v>NATIONAL MULTIPLE SCLEROSIS SOCIETY</v>
          </cell>
          <cell r="B203" t="str">
            <v>Community Service</v>
          </cell>
        </row>
        <row r="204">
          <cell r="A204" t="str">
            <v>NATIONAL PRESS FOUNDATION</v>
          </cell>
          <cell r="B204" t="str">
            <v>Business</v>
          </cell>
        </row>
        <row r="205">
          <cell r="A205" t="str">
            <v>NATURAL RESOURCES OF TEXAS</v>
          </cell>
          <cell r="B205" t="str">
            <v>Community Service</v>
          </cell>
        </row>
        <row r="206">
          <cell r="A206" t="str">
            <v>NATURE CONSERVANCY</v>
          </cell>
          <cell r="B206" t="str">
            <v>Educational</v>
          </cell>
        </row>
        <row r="207">
          <cell r="A207" t="str">
            <v>NAVY LEAGUE OF THE UNITED STATES</v>
          </cell>
          <cell r="B207" t="str">
            <v>Business</v>
          </cell>
        </row>
        <row r="208">
          <cell r="A208" t="str">
            <v>NCSL</v>
          </cell>
          <cell r="B208" t="str">
            <v>Community Service</v>
          </cell>
        </row>
        <row r="209">
          <cell r="A209" t="str">
            <v>NEW YORK FINANCIAL WRITERS ASSOCIATION</v>
          </cell>
          <cell r="B209" t="str">
            <v>Business</v>
          </cell>
        </row>
        <row r="210">
          <cell r="A210" t="str">
            <v>NORTH AMERICAN</v>
          </cell>
          <cell r="B210" t="str">
            <v>Business</v>
          </cell>
        </row>
        <row r="211">
          <cell r="A211" t="str">
            <v>NORTHSIDE JUNETEENTH COMMITTEE</v>
          </cell>
          <cell r="B211" t="str">
            <v>Community Service</v>
          </cell>
        </row>
        <row r="212">
          <cell r="A212" t="str">
            <v>NUECES COUNTY</v>
          </cell>
          <cell r="B212" t="str">
            <v>Economic Development</v>
          </cell>
        </row>
        <row r="213">
          <cell r="A213" t="str">
            <v>NUECES COUNTY COMMUNITY ACTION AGENCY</v>
          </cell>
          <cell r="B213" t="str">
            <v>Community Service</v>
          </cell>
        </row>
        <row r="214">
          <cell r="A214" t="str">
            <v>NWNC PONY LEAGUE</v>
          </cell>
          <cell r="B214" t="str">
            <v>Community Service</v>
          </cell>
        </row>
        <row r="215">
          <cell r="A215" t="str">
            <v>OCEAN TRUST</v>
          </cell>
          <cell r="B215" t="str">
            <v>Economic Development</v>
          </cell>
        </row>
        <row r="216">
          <cell r="A216" t="str">
            <v>OLE LANDMARK COMMITTEE</v>
          </cell>
          <cell r="B216" t="str">
            <v>Community Service</v>
          </cell>
        </row>
        <row r="217">
          <cell r="A217" t="str">
            <v>OPERATION GAME THIEF</v>
          </cell>
          <cell r="B217" t="str">
            <v>Community Service</v>
          </cell>
        </row>
        <row r="218">
          <cell r="A218" t="str">
            <v>OPTIMIST FOUNDATION</v>
          </cell>
          <cell r="B218" t="str">
            <v>Community Service</v>
          </cell>
        </row>
        <row r="219">
          <cell r="A219" t="str">
            <v>OSO PONY BASEBALL</v>
          </cell>
          <cell r="B219" t="str">
            <v>Community Service</v>
          </cell>
        </row>
        <row r="220">
          <cell r="A220" t="str">
            <v>PADRE LITTLE &amp; SENIOR LEAGUE</v>
          </cell>
          <cell r="B220" t="str">
            <v>Community Service</v>
          </cell>
        </row>
        <row r="221">
          <cell r="A221" t="str">
            <v>PALACIOS BABE RUTH</v>
          </cell>
          <cell r="B221" t="str">
            <v>Community Service</v>
          </cell>
        </row>
        <row r="222">
          <cell r="A222" t="str">
            <v>PALACIOS CHAMBER OF COMMERCE</v>
          </cell>
          <cell r="B222" t="str">
            <v>Economic Development</v>
          </cell>
        </row>
        <row r="223">
          <cell r="A223" t="str">
            <v>PALMER DRUG ABUSE PROGRAM</v>
          </cell>
          <cell r="B223" t="str">
            <v>Community Service</v>
          </cell>
        </row>
        <row r="224">
          <cell r="A224" t="str">
            <v>PALMVIEW,CITY OF</v>
          </cell>
          <cell r="B224" t="str">
            <v>Economic Development</v>
          </cell>
        </row>
        <row r="225">
          <cell r="A225" t="str">
            <v>PEOPLE TO PEOPLE</v>
          </cell>
          <cell r="B225" t="str">
            <v>Educational</v>
          </cell>
        </row>
        <row r="226">
          <cell r="A226" t="str">
            <v>PETTUS ISD</v>
          </cell>
          <cell r="B226" t="str">
            <v>Community Service</v>
          </cell>
        </row>
        <row r="227">
          <cell r="A227" t="str">
            <v>PHARR CHAMBER OF COMMERCE</v>
          </cell>
          <cell r="B227" t="str">
            <v>Economic Development</v>
          </cell>
        </row>
        <row r="228">
          <cell r="A228" t="str">
            <v>PHARR, CITY OF</v>
          </cell>
          <cell r="B228" t="str">
            <v>Economic Development</v>
          </cell>
        </row>
        <row r="229">
          <cell r="A229" t="str">
            <v>PHARR-SAN JUAN-ALAMO ISD</v>
          </cell>
          <cell r="B229" t="str">
            <v>Community Service</v>
          </cell>
        </row>
        <row r="230">
          <cell r="A230" t="str">
            <v>PODER</v>
          </cell>
          <cell r="B230" t="str">
            <v>Economic Development</v>
          </cell>
        </row>
        <row r="231">
          <cell r="A231" t="str">
            <v>PORT MANSFIELD</v>
          </cell>
          <cell r="B231" t="str">
            <v>Economic Development</v>
          </cell>
        </row>
        <row r="232">
          <cell r="A232" t="str">
            <v>POTEET ROTARY CLUB</v>
          </cell>
          <cell r="B232" t="str">
            <v>Community Service</v>
          </cell>
        </row>
        <row r="233">
          <cell r="A233" t="str">
            <v>PRO ARTS COLLECTIVE</v>
          </cell>
          <cell r="B233" t="str">
            <v>Educational</v>
          </cell>
        </row>
        <row r="234">
          <cell r="A234" t="str">
            <v>PUBLIC COMPANY ACCOUNTING OVERSIGHT</v>
          </cell>
          <cell r="B234" t="str">
            <v>Business</v>
          </cell>
        </row>
        <row r="235">
          <cell r="A235" t="str">
            <v>PUBLIC RADIO RGV</v>
          </cell>
          <cell r="B235" t="str">
            <v>Community Service</v>
          </cell>
        </row>
        <row r="236">
          <cell r="A236" t="str">
            <v>RAUL YZAGUIRRE CHARTER SCHOOL</v>
          </cell>
          <cell r="B236" t="str">
            <v>Educational</v>
          </cell>
        </row>
        <row r="237">
          <cell r="A237" t="str">
            <v>REFUGIO, TOWN OF</v>
          </cell>
          <cell r="B237" t="str">
            <v>Economic Development</v>
          </cell>
        </row>
        <row r="238">
          <cell r="A238" t="str">
            <v>RICHARD KING HIGH SCHOOL</v>
          </cell>
          <cell r="B238" t="str">
            <v>Educational</v>
          </cell>
        </row>
        <row r="239">
          <cell r="A239" t="str">
            <v>RIO GRANDE CITY</v>
          </cell>
          <cell r="B239" t="str">
            <v>Economic Development</v>
          </cell>
        </row>
        <row r="240">
          <cell r="A240" t="str">
            <v>RIO GRANDE COUNCIL - B S A</v>
          </cell>
          <cell r="B240" t="str">
            <v>Community Service</v>
          </cell>
        </row>
        <row r="241">
          <cell r="A241" t="str">
            <v>RIO GRANDE VALLEY</v>
          </cell>
          <cell r="B241" t="str">
            <v>Community Service</v>
          </cell>
        </row>
        <row r="242">
          <cell r="A242" t="str">
            <v>RIO GRANDE VALLEY LIVESTOCK SHOW</v>
          </cell>
          <cell r="B242" t="str">
            <v>Community Service</v>
          </cell>
        </row>
        <row r="243">
          <cell r="A243" t="str">
            <v>ROCKPORT PROJECT GRADUATION</v>
          </cell>
          <cell r="B243" t="str">
            <v>Educational</v>
          </cell>
        </row>
        <row r="244">
          <cell r="A244" t="str">
            <v>ROCKPORT VOLUNTEER FIRE DEPARTMENT</v>
          </cell>
          <cell r="B244" t="str">
            <v>Community Service</v>
          </cell>
        </row>
        <row r="245">
          <cell r="A245" t="str">
            <v>ROMA INDEPENDENT SCHOOL DISTRICT</v>
          </cell>
          <cell r="B245" t="str">
            <v>Educational</v>
          </cell>
        </row>
        <row r="246">
          <cell r="A246" t="str">
            <v>ROMA LITTLE LEAGUE</v>
          </cell>
          <cell r="B246" t="str">
            <v>Community Service</v>
          </cell>
        </row>
        <row r="247">
          <cell r="A247" t="str">
            <v>RONALD MCDONALD HOUSE CHARITIES</v>
          </cell>
          <cell r="B247" t="str">
            <v>Community Service</v>
          </cell>
        </row>
        <row r="248">
          <cell r="A248" t="str">
            <v>ROTARY CLUB</v>
          </cell>
          <cell r="B248" t="str">
            <v>Community Service</v>
          </cell>
        </row>
        <row r="249">
          <cell r="A249" t="str">
            <v>ROTARY INTERNATIONAL</v>
          </cell>
          <cell r="B249" t="str">
            <v>Community Service</v>
          </cell>
        </row>
        <row r="250">
          <cell r="A250" t="str">
            <v>RYAN GIBSON FOUNDATION</v>
          </cell>
          <cell r="B250" t="str">
            <v>Community Service</v>
          </cell>
        </row>
        <row r="251">
          <cell r="A251" t="str">
            <v>SAMS CLUB</v>
          </cell>
          <cell r="B251" t="str">
            <v>Business</v>
          </cell>
        </row>
        <row r="252">
          <cell r="A252" t="str">
            <v>SAN BENITO</v>
          </cell>
          <cell r="B252" t="str">
            <v>Economic Development</v>
          </cell>
        </row>
        <row r="253">
          <cell r="A253" t="str">
            <v>SAN JUAN NURSING HOME INC</v>
          </cell>
          <cell r="B253" t="str">
            <v>Community Service</v>
          </cell>
        </row>
        <row r="254">
          <cell r="A254" t="str">
            <v>SAN PATRICIO COUNTY</v>
          </cell>
          <cell r="B254" t="str">
            <v>Economic Development</v>
          </cell>
        </row>
        <row r="255">
          <cell r="A255" t="str">
            <v>SEBASTIAN PONY EXPRESS</v>
          </cell>
          <cell r="B255" t="str">
            <v>Community Service</v>
          </cell>
        </row>
        <row r="256">
          <cell r="A256" t="str">
            <v>SENATE HISPANIC RESEARCH COUNCIL INC</v>
          </cell>
          <cell r="B256" t="str">
            <v>Community Service</v>
          </cell>
        </row>
        <row r="257">
          <cell r="A257" t="str">
            <v>Senator Eddie Lucio Scholarship Fund</v>
          </cell>
          <cell r="B257" t="str">
            <v>Educational</v>
          </cell>
        </row>
        <row r="258">
          <cell r="A258" t="str">
            <v>SINTON</v>
          </cell>
          <cell r="B258" t="str">
            <v>Economic Development</v>
          </cell>
        </row>
        <row r="259">
          <cell r="A259" t="str">
            <v>SINTON INDEPENDENT SCHOOL DISTRICT</v>
          </cell>
          <cell r="B259" t="str">
            <v>Educational</v>
          </cell>
        </row>
        <row r="260">
          <cell r="A260" t="str">
            <v>SINTON KIWANIS CLUB</v>
          </cell>
          <cell r="B260" t="str">
            <v>Community Service</v>
          </cell>
        </row>
        <row r="261">
          <cell r="A261" t="str">
            <v>SKIDMORE TYNAN HIGH SCHOOL</v>
          </cell>
          <cell r="B261" t="str">
            <v>Educational</v>
          </cell>
        </row>
        <row r="262">
          <cell r="A262" t="str">
            <v>SLC</v>
          </cell>
          <cell r="B262" t="str">
            <v>Community Service</v>
          </cell>
        </row>
        <row r="263">
          <cell r="A263" t="str">
            <v>SODEXHO INC &amp; AFFILIATES</v>
          </cell>
          <cell r="B263" t="str">
            <v>Business</v>
          </cell>
        </row>
        <row r="264">
          <cell r="A264" t="str">
            <v>SOUTH ROCKPORT NEIGHBORS</v>
          </cell>
          <cell r="B264" t="str">
            <v>Community Service</v>
          </cell>
        </row>
        <row r="265">
          <cell r="A265" t="str">
            <v>SOUTH TEXAS ACADEMIC RISING SCHOLARS</v>
          </cell>
          <cell r="B265" t="str">
            <v>Educational</v>
          </cell>
        </row>
        <row r="266">
          <cell r="A266" t="str">
            <v>SOUTH TEXAS AGRICULTURE ROUND-UP</v>
          </cell>
          <cell r="B266" t="str">
            <v>Educational</v>
          </cell>
        </row>
        <row r="267">
          <cell r="A267" t="str">
            <v>SOUTH TEXAS CELEBRITY WEEKEND</v>
          </cell>
          <cell r="B267" t="str">
            <v>Community Service</v>
          </cell>
        </row>
        <row r="268">
          <cell r="A268" t="str">
            <v>SOUTH TEXAS CHARIOTS</v>
          </cell>
          <cell r="B268" t="str">
            <v>Community Service</v>
          </cell>
        </row>
        <row r="269">
          <cell r="A269" t="str">
            <v>SOUTH TEXAS CIVIL RIGHTS PROJECT</v>
          </cell>
          <cell r="B269" t="str">
            <v>Educational</v>
          </cell>
        </row>
        <row r="270">
          <cell r="A270" t="str">
            <v>SOUTH TEXAS ISD EDUCATION FOUNDATION</v>
          </cell>
          <cell r="B270" t="str">
            <v>Educational</v>
          </cell>
        </row>
        <row r="271">
          <cell r="A271" t="str">
            <v>SOUTH TEXAS PUBLIC BROADCASTING</v>
          </cell>
          <cell r="B271" t="str">
            <v>Community Service</v>
          </cell>
        </row>
        <row r="272">
          <cell r="A272" t="str">
            <v>SOUTH TEXAS RURAL HEALTH SERVICES INC</v>
          </cell>
          <cell r="B272" t="str">
            <v>Community Service</v>
          </cell>
        </row>
        <row r="273">
          <cell r="A273" t="str">
            <v>SOUTH TEXAS TRAIL RIDERS INC</v>
          </cell>
          <cell r="B273" t="str">
            <v>Community Service</v>
          </cell>
        </row>
        <row r="274">
          <cell r="A274" t="str">
            <v>SOUTH TEXAS WALKING CLUB</v>
          </cell>
          <cell r="B274" t="str">
            <v>Community Service</v>
          </cell>
        </row>
        <row r="275">
          <cell r="A275" t="str">
            <v>SPARKLING CITY CHAPTER SWEET ADELINES</v>
          </cell>
          <cell r="B275" t="str">
            <v>Community Service</v>
          </cell>
        </row>
        <row r="276">
          <cell r="A276" t="str">
            <v>SS CYRIL &amp; METHODIUS</v>
          </cell>
          <cell r="B276" t="str">
            <v>Community Service</v>
          </cell>
        </row>
        <row r="277">
          <cell r="A277" t="str">
            <v>ST HENRY DE OSSO FAMILY PROJECT</v>
          </cell>
          <cell r="B277" t="str">
            <v>Community Service</v>
          </cell>
        </row>
        <row r="278">
          <cell r="A278" t="str">
            <v>ST JOSEPH HIGH SCHOOL</v>
          </cell>
          <cell r="B278" t="str">
            <v>Educational</v>
          </cell>
        </row>
        <row r="279">
          <cell r="A279" t="str">
            <v>STAR OF TEXAS FAIR &amp; RODEO</v>
          </cell>
          <cell r="B279" t="str">
            <v>Community Service</v>
          </cell>
        </row>
        <row r="280">
          <cell r="A280" t="str">
            <v>STCC EDUCATION FOUNDATION</v>
          </cell>
          <cell r="B280" t="str">
            <v>Educational</v>
          </cell>
        </row>
        <row r="281">
          <cell r="A281" t="str">
            <v>SUSAN G KOMEN BREAST CANCER FOUNDATION</v>
          </cell>
          <cell r="B281" t="str">
            <v>Community Service</v>
          </cell>
        </row>
        <row r="282">
          <cell r="A282" t="str">
            <v>TAMACC EDUCATIONAL DEVELOPMENT</v>
          </cell>
          <cell r="B282" t="str">
            <v>Educational</v>
          </cell>
        </row>
        <row r="283">
          <cell r="A283" t="str">
            <v>TEACH FOR AMERICA</v>
          </cell>
          <cell r="B283" t="str">
            <v>Educational</v>
          </cell>
        </row>
        <row r="284">
          <cell r="A284" t="str">
            <v>TEACH THE CHILDREN</v>
          </cell>
          <cell r="B284" t="str">
            <v>Educational</v>
          </cell>
        </row>
        <row r="285">
          <cell r="A285" t="str">
            <v>TEXAS A &amp; M INTERNATIONAL</v>
          </cell>
          <cell r="B285" t="str">
            <v>Educational</v>
          </cell>
        </row>
        <row r="286">
          <cell r="A286" t="str">
            <v>TEXAS A &amp; M UNIVERSITY</v>
          </cell>
          <cell r="B286" t="str">
            <v>Educational</v>
          </cell>
        </row>
        <row r="287">
          <cell r="A287" t="str">
            <v>TEXAS A &amp; M UNIVERSITY-KINGSVILLE</v>
          </cell>
          <cell r="B287" t="str">
            <v>Educational</v>
          </cell>
        </row>
        <row r="288">
          <cell r="A288" t="str">
            <v>TEXAS ALLIANCE OF BOYS &amp; GIRLS CLUBS</v>
          </cell>
          <cell r="B288" t="str">
            <v>Community Service</v>
          </cell>
        </row>
        <row r="289">
          <cell r="A289" t="str">
            <v>TEXAS BUSINESS &amp; EDUCATION</v>
          </cell>
          <cell r="B289" t="str">
            <v>Educational</v>
          </cell>
        </row>
        <row r="290">
          <cell r="A290" t="str">
            <v>TEXAS CITY</v>
          </cell>
          <cell r="B290" t="str">
            <v>Economic Development</v>
          </cell>
        </row>
        <row r="291">
          <cell r="A291" t="str">
            <v>TEXAS CLEAN COAL TECHNOLOGY FOUNDATION</v>
          </cell>
          <cell r="B291" t="str">
            <v>Economic Development</v>
          </cell>
        </row>
        <row r="292">
          <cell r="A292" t="str">
            <v>TEXAS CONFERENCE FOR WOMEN</v>
          </cell>
          <cell r="B292" t="str">
            <v>Community Service</v>
          </cell>
        </row>
        <row r="293">
          <cell r="A293" t="str">
            <v>TEXAS CONSERVATIVE COALITION</v>
          </cell>
          <cell r="B293" t="str">
            <v>Community Service</v>
          </cell>
        </row>
        <row r="294">
          <cell r="A294" t="str">
            <v>TEXAS ECONOMIC DEVELOPMENT CORP</v>
          </cell>
          <cell r="B294" t="str">
            <v>Economic Development</v>
          </cell>
        </row>
        <row r="295">
          <cell r="A295" t="str">
            <v>TEXAS GAME WARDEN ASSOCIATION</v>
          </cell>
          <cell r="B295" t="str">
            <v>Community Service</v>
          </cell>
        </row>
        <row r="296">
          <cell r="A296" t="str">
            <v>TEXAS LEGISLATIVE SPORTSMANS CAUCUS</v>
          </cell>
          <cell r="B296" t="str">
            <v>Business</v>
          </cell>
        </row>
        <row r="297">
          <cell r="A297" t="str">
            <v>TEXAS MARITIME MUSEUM</v>
          </cell>
          <cell r="B297" t="str">
            <v>Educational</v>
          </cell>
        </row>
        <row r="298">
          <cell r="A298" t="str">
            <v>TEXAS MIGRANT COUNCIL INC</v>
          </cell>
          <cell r="B298" t="str">
            <v>Community Service</v>
          </cell>
        </row>
        <row r="299">
          <cell r="A299" t="str">
            <v>TEXAS STATE AQUARIUM</v>
          </cell>
          <cell r="B299" t="str">
            <v>Educational</v>
          </cell>
        </row>
        <row r="300">
          <cell r="A300" t="str">
            <v>TEXAS STATE TECHNICAL COLLEGE</v>
          </cell>
          <cell r="B300" t="str">
            <v>Educational</v>
          </cell>
        </row>
        <row r="301">
          <cell r="A301" t="str">
            <v>TEXAS TAXPAYERS &amp; RESEARCH</v>
          </cell>
          <cell r="B301" t="str">
            <v>Business</v>
          </cell>
        </row>
        <row r="302">
          <cell r="A302" t="str">
            <v>TEXAS TROUBLE</v>
          </cell>
          <cell r="B302" t="str">
            <v>Business</v>
          </cell>
        </row>
        <row r="303">
          <cell r="A303" t="str">
            <v>TEXAS ZOO</v>
          </cell>
          <cell r="B303" t="str">
            <v>Educational</v>
          </cell>
        </row>
        <row r="304">
          <cell r="A304" t="str">
            <v>TEXASONE</v>
          </cell>
          <cell r="B304" t="str">
            <v>Business</v>
          </cell>
        </row>
        <row r="305">
          <cell r="A305" t="str">
            <v>THE UNIVERSITY OF TEXAS</v>
          </cell>
          <cell r="B305" t="str">
            <v>Educational</v>
          </cell>
        </row>
        <row r="306">
          <cell r="A306" t="str">
            <v>THIS SI BOYS &amp; GIRLS CLUB OF</v>
          </cell>
          <cell r="B306" t="str">
            <v>Community Service</v>
          </cell>
        </row>
        <row r="307">
          <cell r="A307" t="str">
            <v>TSD BOOSTER CLUB</v>
          </cell>
          <cell r="B307" t="str">
            <v>Community Service</v>
          </cell>
        </row>
        <row r="308">
          <cell r="A308" t="str">
            <v>UNITED ENGINEERING &amp; TECHNOLOGY MAGNET</v>
          </cell>
          <cell r="B308" t="str">
            <v>Educational</v>
          </cell>
        </row>
        <row r="309">
          <cell r="A309" t="str">
            <v>UNITED WAY</v>
          </cell>
          <cell r="B309" t="str">
            <v>Community Service</v>
          </cell>
        </row>
        <row r="310">
          <cell r="A310" t="str">
            <v>UNITED WAY OF LAREDO INC</v>
          </cell>
          <cell r="B310" t="str">
            <v>Community Service</v>
          </cell>
        </row>
        <row r="311">
          <cell r="A311" t="str">
            <v>UNITED WAY OF METRO DALLAS</v>
          </cell>
          <cell r="B311" t="str">
            <v>Community Service</v>
          </cell>
        </row>
        <row r="312">
          <cell r="A312" t="str">
            <v>UNITED WAY OF NORTHERN CAMERON COUNTY</v>
          </cell>
          <cell r="B312" t="str">
            <v>Community Service</v>
          </cell>
        </row>
        <row r="313">
          <cell r="A313" t="str">
            <v>UNITED WAY OF SOUTH TEXAS</v>
          </cell>
          <cell r="B313" t="str">
            <v>Community Service</v>
          </cell>
        </row>
        <row r="314">
          <cell r="A314" t="str">
            <v>UNITED WAY OF THE COASTAL BEND</v>
          </cell>
          <cell r="B314" t="str">
            <v>Community Service</v>
          </cell>
        </row>
        <row r="315">
          <cell r="A315" t="str">
            <v>UNIVERSAL LITTLE LEAGUE</v>
          </cell>
          <cell r="B315" t="str">
            <v>Community Service</v>
          </cell>
        </row>
        <row r="316">
          <cell r="A316" t="str">
            <v>UNIVERSITY OF SOUTH FLORIDA</v>
          </cell>
          <cell r="B316" t="str">
            <v>Educational</v>
          </cell>
        </row>
        <row r="317">
          <cell r="A317" t="str">
            <v>UNIVERSITY OF SOUTHERN INDIANA</v>
          </cell>
          <cell r="B317" t="str">
            <v>Educational</v>
          </cell>
        </row>
        <row r="318">
          <cell r="A318" t="str">
            <v>UNIVERSITY OF ST THOMAS</v>
          </cell>
          <cell r="B318" t="str">
            <v>Educational</v>
          </cell>
        </row>
        <row r="319">
          <cell r="A319" t="str">
            <v>UNIVERSITY OF TEXAS</v>
          </cell>
          <cell r="B319" t="str">
            <v>Educational</v>
          </cell>
        </row>
        <row r="320">
          <cell r="A320" t="str">
            <v>UNIVERSITY OF TOLEDO FOUNDATION</v>
          </cell>
          <cell r="B320" t="str">
            <v>Educational</v>
          </cell>
        </row>
        <row r="321">
          <cell r="A321" t="str">
            <v>UNIVERSITY OF TULSA</v>
          </cell>
          <cell r="B321" t="str">
            <v>Educational</v>
          </cell>
        </row>
        <row r="322">
          <cell r="A322" t="str">
            <v>UNIVERSITY OF VERMONT</v>
          </cell>
          <cell r="B322" t="str">
            <v>Educational</v>
          </cell>
        </row>
        <row r="323">
          <cell r="A323" t="str">
            <v>UNIVERSITY OF VIRGINIA</v>
          </cell>
          <cell r="B323" t="str">
            <v>Educational</v>
          </cell>
        </row>
        <row r="324">
          <cell r="A324" t="str">
            <v>UNIVERSITY OF WYOMING FOUNDATION</v>
          </cell>
          <cell r="B324" t="str">
            <v>Educational</v>
          </cell>
        </row>
        <row r="325">
          <cell r="A325" t="str">
            <v>Unreconciled</v>
          </cell>
          <cell r="B325" t="str">
            <v>Business</v>
          </cell>
        </row>
        <row r="326">
          <cell r="A326" t="str">
            <v>URBAN COUNTY LEADERSHIP</v>
          </cell>
          <cell r="B326" t="str">
            <v>Community Service</v>
          </cell>
        </row>
        <row r="327">
          <cell r="A327" t="str">
            <v>URSULINE COLLEGE</v>
          </cell>
          <cell r="B327" t="str">
            <v>Educational</v>
          </cell>
        </row>
        <row r="328">
          <cell r="A328" t="str">
            <v>US AIR FORCE ACADEMY</v>
          </cell>
          <cell r="B328" t="str">
            <v>Educational</v>
          </cell>
        </row>
        <row r="329">
          <cell r="A329" t="str">
            <v>US MERCHANT MARINE ALUMNI FOUNDATION</v>
          </cell>
          <cell r="B329" t="str">
            <v>Educational</v>
          </cell>
        </row>
        <row r="330">
          <cell r="A330" t="str">
            <v>US TOO PROSTATE SUPPORT GROUP</v>
          </cell>
          <cell r="B330" t="str">
            <v>Community Service</v>
          </cell>
        </row>
        <row r="331">
          <cell r="A331" t="str">
            <v>USS LEXINGTON MUSEUM ON THE BAY</v>
          </cell>
          <cell r="B331" t="str">
            <v>Educational</v>
          </cell>
        </row>
        <row r="332">
          <cell r="A332" t="str">
            <v>UTILITY ECONOMIC DEVELOPMENT ASSOCIATION</v>
          </cell>
          <cell r="B332" t="str">
            <v>Economic Development</v>
          </cell>
        </row>
        <row r="333">
          <cell r="A333" t="str">
            <v>UTILITY WORKERS OF AMERICA</v>
          </cell>
          <cell r="B333" t="str">
            <v>Business</v>
          </cell>
        </row>
        <row r="334">
          <cell r="A334" t="str">
            <v>UVALDE COMMUNITY CHEST</v>
          </cell>
          <cell r="B334" t="str">
            <v>Community Service</v>
          </cell>
        </row>
        <row r="335">
          <cell r="A335" t="str">
            <v>UVALDE CONVENTION &amp; VISITORS BUREAU</v>
          </cell>
          <cell r="B335" t="str">
            <v>Community Service</v>
          </cell>
        </row>
        <row r="336">
          <cell r="A336" t="str">
            <v>UVALDE ROTARY CLUB</v>
          </cell>
          <cell r="B336" t="str">
            <v>Community Service</v>
          </cell>
        </row>
        <row r="337">
          <cell r="A337" t="str">
            <v>UVALDE YOUTH SOCCER ASSOCIATION</v>
          </cell>
          <cell r="B337" t="str">
            <v>Community Service</v>
          </cell>
        </row>
        <row r="338">
          <cell r="A338" t="str">
            <v>UVALDE, CITY OF</v>
          </cell>
          <cell r="B338" t="str">
            <v>Economic Development</v>
          </cell>
        </row>
        <row r="339">
          <cell r="A339" t="str">
            <v>VAL VERDE COUNTY</v>
          </cell>
          <cell r="B339" t="str">
            <v>Economic Development</v>
          </cell>
        </row>
        <row r="340">
          <cell r="A340" t="str">
            <v>VALLEY BAPTIST MEDICAL CENTER FOUNDATION</v>
          </cell>
          <cell r="B340" t="str">
            <v>Community Service</v>
          </cell>
        </row>
        <row r="341">
          <cell r="A341" t="str">
            <v>VALLEY INTERFAITH</v>
          </cell>
          <cell r="B341" t="str">
            <v>Community Service</v>
          </cell>
        </row>
        <row r="342">
          <cell r="A342" t="str">
            <v>VALLEY LAND FUND</v>
          </cell>
          <cell r="B342" t="str">
            <v>Community Service</v>
          </cell>
        </row>
        <row r="343">
          <cell r="A343" t="str">
            <v>VALLEY MORNING STAR</v>
          </cell>
          <cell r="B343" t="str">
            <v>Community Service</v>
          </cell>
        </row>
        <row r="344">
          <cell r="A344" t="str">
            <v>VALLEY PROUD ENVIRONMENTAL COUNCIL</v>
          </cell>
          <cell r="B344" t="str">
            <v>Economic Development</v>
          </cell>
        </row>
        <row r="345">
          <cell r="A345" t="str">
            <v>VALLEY SYMPHONY ORCHESTRA &amp; CHORALE</v>
          </cell>
          <cell r="B345" t="str">
            <v>Educational</v>
          </cell>
        </row>
        <row r="346">
          <cell r="A346" t="str">
            <v>VALPARAISO UNIVERSITY</v>
          </cell>
          <cell r="B346" t="str">
            <v>Educational</v>
          </cell>
        </row>
        <row r="347">
          <cell r="A347" t="str">
            <v>VANDERBILT UNIVERSITY</v>
          </cell>
          <cell r="B347" t="str">
            <v>Educational</v>
          </cell>
        </row>
        <row r="348">
          <cell r="A348" t="str">
            <v>VETERANS WAR MEMORIAL</v>
          </cell>
          <cell r="B348" t="str">
            <v>Community Service</v>
          </cell>
        </row>
        <row r="349">
          <cell r="A349" t="str">
            <v>VHCC EDUCATIONAL FDN INC</v>
          </cell>
          <cell r="B349" t="str">
            <v>Educational</v>
          </cell>
        </row>
        <row r="350">
          <cell r="A350" t="str">
            <v>VICTORIA ADULT LITERACY COUNCIL</v>
          </cell>
          <cell r="B350" t="str">
            <v>Educational</v>
          </cell>
        </row>
        <row r="351">
          <cell r="A351" t="str">
            <v>VICTORIA BACH FESTIVAL</v>
          </cell>
          <cell r="B351" t="str">
            <v>Educational</v>
          </cell>
        </row>
        <row r="352">
          <cell r="A352" t="str">
            <v>VICTORIA CHAMBER OF COMMERCE</v>
          </cell>
          <cell r="B352" t="str">
            <v>Economic Development</v>
          </cell>
        </row>
        <row r="353">
          <cell r="A353" t="str">
            <v>VICTORIA COLLEGE FOUNDATION</v>
          </cell>
          <cell r="B353" t="str">
            <v>Educational</v>
          </cell>
        </row>
        <row r="354">
          <cell r="A354" t="str">
            <v>VICTORIA COUNTY UNITED WAY</v>
          </cell>
          <cell r="B354" t="str">
            <v>Community Service</v>
          </cell>
        </row>
        <row r="355">
          <cell r="A355" t="str">
            <v>VICTORIA ECONOMIC DEVELOPMENT CORP</v>
          </cell>
          <cell r="B355" t="str">
            <v>Economic Development</v>
          </cell>
        </row>
        <row r="356">
          <cell r="A356" t="str">
            <v>VICTORIA PERFORMING ARTS CENTER</v>
          </cell>
          <cell r="B356" t="str">
            <v>Educational</v>
          </cell>
        </row>
        <row r="357">
          <cell r="A357" t="str">
            <v>VICTORIA ROTARY CLUB</v>
          </cell>
          <cell r="B357" t="str">
            <v>Community Service</v>
          </cell>
        </row>
        <row r="358">
          <cell r="A358" t="str">
            <v>VICTORIA TEXAS EXES</v>
          </cell>
          <cell r="B358" t="str">
            <v>Educational</v>
          </cell>
        </row>
        <row r="359">
          <cell r="A359" t="str">
            <v>VIDEO DUPLICATION SERVICES INC</v>
          </cell>
          <cell r="B359" t="str">
            <v>Business</v>
          </cell>
        </row>
        <row r="360">
          <cell r="A360" t="str">
            <v>VIRGINIA FOUNDATION</v>
          </cell>
          <cell r="B360" t="str">
            <v>Educational</v>
          </cell>
        </row>
        <row r="361">
          <cell r="A361" t="str">
            <v>VIRGINIA FOUNDATION FOR</v>
          </cell>
          <cell r="B361" t="str">
            <v>Educational</v>
          </cell>
        </row>
        <row r="362">
          <cell r="A362" t="str">
            <v>VIRGINIA HIGHLANDS</v>
          </cell>
          <cell r="B362" t="str">
            <v>Educational</v>
          </cell>
        </row>
        <row r="363">
          <cell r="A363" t="str">
            <v>VIRGINIA INTERMONT COLLEGE</v>
          </cell>
          <cell r="B363" t="str">
            <v>Educational</v>
          </cell>
        </row>
        <row r="364">
          <cell r="A364" t="str">
            <v>VIRGINIA MILITARY INSTITUTE</v>
          </cell>
          <cell r="B364" t="str">
            <v>Educational</v>
          </cell>
        </row>
        <row r="365">
          <cell r="A365" t="str">
            <v>VIRGINIA TECH FOUNDATION INC</v>
          </cell>
          <cell r="B365" t="str">
            <v>Educational</v>
          </cell>
        </row>
        <row r="366">
          <cell r="A366" t="str">
            <v>VIRGINIA WESLEYAN COLLEGE</v>
          </cell>
          <cell r="B366" t="str">
            <v>Educational</v>
          </cell>
        </row>
        <row r="367">
          <cell r="A367" t="str">
            <v>VIRGINIA WESTERN COMMUNITY COLLEGE</v>
          </cell>
          <cell r="B367" t="str">
            <v>Educational</v>
          </cell>
        </row>
        <row r="368">
          <cell r="A368" t="str">
            <v>WADLEY REGIONAL MEDICAL CENTER</v>
          </cell>
          <cell r="B368" t="str">
            <v>Community Service</v>
          </cell>
        </row>
        <row r="369">
          <cell r="A369" t="str">
            <v>WAGNER COLLEGE</v>
          </cell>
          <cell r="B369" t="str">
            <v>Educational</v>
          </cell>
        </row>
        <row r="370">
          <cell r="A370" t="str">
            <v>WAKE FOREST UNIVERSITY</v>
          </cell>
          <cell r="B370" t="str">
            <v>Educational</v>
          </cell>
        </row>
        <row r="371">
          <cell r="A371" t="str">
            <v>WALSH UNIVERSITY</v>
          </cell>
          <cell r="B371" t="str">
            <v>Educational</v>
          </cell>
        </row>
        <row r="372">
          <cell r="A372" t="str">
            <v>WASHINGTON &amp; JEFFERSON COLLEGE</v>
          </cell>
          <cell r="B372" t="str">
            <v>Educational</v>
          </cell>
        </row>
        <row r="373">
          <cell r="A373" t="str">
            <v>WASHINGTON &amp; LEE UNIVERSITY</v>
          </cell>
          <cell r="B373" t="str">
            <v>Educational</v>
          </cell>
        </row>
        <row r="374">
          <cell r="A374" t="str">
            <v>WASHINGTON STATE UNIVERSITY</v>
          </cell>
          <cell r="B374" t="str">
            <v>Educational</v>
          </cell>
        </row>
        <row r="375">
          <cell r="A375" t="str">
            <v>WASHINGTON UNIVERSITY</v>
          </cell>
          <cell r="B375" t="str">
            <v>Educational</v>
          </cell>
        </row>
        <row r="376">
          <cell r="A376" t="str">
            <v>WATERFIRE COLUMBUS</v>
          </cell>
          <cell r="B376" t="str">
            <v>Educational</v>
          </cell>
        </row>
        <row r="377">
          <cell r="A377" t="str">
            <v>WEBB COUNTY</v>
          </cell>
          <cell r="B377" t="str">
            <v>Economic Development</v>
          </cell>
        </row>
        <row r="378">
          <cell r="A378" t="str">
            <v>WENTWORTH INSTITUTE OF TECHNOLOGY</v>
          </cell>
          <cell r="B378" t="str">
            <v>Educational</v>
          </cell>
        </row>
        <row r="379">
          <cell r="A379" t="str">
            <v>WESLACO ELKS LODGE</v>
          </cell>
          <cell r="B379" t="str">
            <v>Community Service</v>
          </cell>
        </row>
        <row r="380">
          <cell r="A380" t="str">
            <v>WESLACO LITTLE LEAGUE</v>
          </cell>
          <cell r="B380" t="str">
            <v>Community Service</v>
          </cell>
        </row>
        <row r="381">
          <cell r="A381" t="str">
            <v>WEST LIBERTY STATE COLLEGE FOUNDATION</v>
          </cell>
          <cell r="B381" t="str">
            <v>Educational</v>
          </cell>
        </row>
        <row r="382">
          <cell r="A382" t="str">
            <v>WEST VIRGINIA AFL-CIO</v>
          </cell>
          <cell r="B382" t="str">
            <v>Business</v>
          </cell>
        </row>
        <row r="383">
          <cell r="A383" t="str">
            <v>WEST VIRGINIA UNIVERSITY FOUNDATION INC</v>
          </cell>
          <cell r="B383" t="str">
            <v>Educational</v>
          </cell>
        </row>
        <row r="384">
          <cell r="A384" t="str">
            <v>WESTERN MICHIGAN UNIVERSITY FOUNDATION</v>
          </cell>
          <cell r="B384" t="str">
            <v>Educational</v>
          </cell>
        </row>
        <row r="385">
          <cell r="A385" t="str">
            <v>WESTERVILLE CENTRAL HIGH SCHOOL</v>
          </cell>
          <cell r="B385" t="str">
            <v>Educational</v>
          </cell>
        </row>
        <row r="386">
          <cell r="A386" t="str">
            <v>WESTERVILLE CITY SCHOOLS</v>
          </cell>
          <cell r="B386" t="str">
            <v>Educational</v>
          </cell>
        </row>
        <row r="387">
          <cell r="A387" t="str">
            <v>WESTMINISTER COLLEGE</v>
          </cell>
          <cell r="B387" t="str">
            <v>Educational</v>
          </cell>
        </row>
        <row r="388">
          <cell r="A388" t="str">
            <v>WESTMINSTER COLLEGE DEVELOPMENT OFFICE</v>
          </cell>
          <cell r="B388" t="str">
            <v>Educational</v>
          </cell>
        </row>
        <row r="389">
          <cell r="A389" t="str">
            <v>WILLACY CO FAIR &amp; AUCTION</v>
          </cell>
          <cell r="B389" t="str">
            <v>Community Service</v>
          </cell>
        </row>
        <row r="390">
          <cell r="A390" t="str">
            <v>WILLACY COUNTY</v>
          </cell>
          <cell r="B390" t="str">
            <v>Economic Development</v>
          </cell>
        </row>
        <row r="391">
          <cell r="A391" t="str">
            <v>WILLIAM PATERSON COLLEGE</v>
          </cell>
          <cell r="B391" t="str">
            <v>Educational</v>
          </cell>
        </row>
        <row r="392">
          <cell r="A392" t="str">
            <v>WILLIAMS COLLEGE</v>
          </cell>
          <cell r="B392" t="str">
            <v>Educational</v>
          </cell>
        </row>
        <row r="393">
          <cell r="A393" t="str">
            <v>WITTENBERG UNIVERSITY</v>
          </cell>
          <cell r="B393" t="str">
            <v>Educational</v>
          </cell>
        </row>
        <row r="394">
          <cell r="A394" t="str">
            <v>WOFFORD COLLEGE</v>
          </cell>
          <cell r="B394" t="str">
            <v>Educational</v>
          </cell>
        </row>
        <row r="395">
          <cell r="A395" t="str">
            <v>WOOSTER COLLEGE</v>
          </cell>
          <cell r="B395" t="str">
            <v>Educational</v>
          </cell>
        </row>
        <row r="396">
          <cell r="A396" t="str">
            <v>WORCESTER POLYTECHNIC INSTITUTE</v>
          </cell>
          <cell r="B396" t="str">
            <v>Educational</v>
          </cell>
        </row>
        <row r="397">
          <cell r="A397" t="str">
            <v>WRIGHT STATE UNIVERSITY</v>
          </cell>
          <cell r="B397" t="str">
            <v>Educational</v>
          </cell>
        </row>
        <row r="398">
          <cell r="A398" t="str">
            <v>XAVIER UNIVERSITY</v>
          </cell>
          <cell r="B398" t="str">
            <v>Educational</v>
          </cell>
        </row>
        <row r="399">
          <cell r="A399" t="str">
            <v>YALE UNIVERSITY</v>
          </cell>
          <cell r="B399" t="str">
            <v>Educational</v>
          </cell>
        </row>
        <row r="400">
          <cell r="A400" t="str">
            <v>YMCA</v>
          </cell>
          <cell r="B400" t="str">
            <v>Community Service</v>
          </cell>
        </row>
        <row r="401">
          <cell r="A401" t="str">
            <v>YORKTOWN 4-H SUPPORTERS</v>
          </cell>
          <cell r="B401" t="str">
            <v>Educational</v>
          </cell>
        </row>
        <row r="402">
          <cell r="A402" t="str">
            <v>YORKTOWN CHAMBER OF COMMERCE</v>
          </cell>
          <cell r="B402" t="str">
            <v>Economic Development</v>
          </cell>
        </row>
        <row r="403">
          <cell r="A403" t="str">
            <v>YORKTOWN HIGH SCHOOL</v>
          </cell>
          <cell r="B403" t="str">
            <v>Educational</v>
          </cell>
        </row>
        <row r="404">
          <cell r="A404" t="str">
            <v>YOUNG CONSERVATIVES OF TEXAS FOUNDATION</v>
          </cell>
          <cell r="B404" t="str">
            <v>Educational</v>
          </cell>
        </row>
        <row r="405">
          <cell r="A405" t="str">
            <v>YREC-SHATTERED DREAMS</v>
          </cell>
          <cell r="B405" t="str">
            <v>Community Service</v>
          </cell>
        </row>
        <row r="406">
          <cell r="A406" t="str">
            <v>YWCA</v>
          </cell>
          <cell r="B406" t="str">
            <v>Community Service</v>
          </cell>
        </row>
        <row r="407">
          <cell r="A407" t="str">
            <v>ZAPATA COUNTY</v>
          </cell>
          <cell r="B407" t="str">
            <v>Economic Development</v>
          </cell>
        </row>
      </sheetData>
      <sheetData sheetId="5"/>
      <sheetData sheetId="6"/>
      <sheetData sheetId="7"/>
      <sheetData sheetId="8"/>
      <sheetData sheetId="9"/>
      <sheetData sheetId="10"/>
      <sheetData sheetId="11">
        <row r="5">
          <cell r="A5" t="str">
            <v>260</v>
          </cell>
          <cell r="B5" t="str">
            <v>Professional Svcs Exp Gen</v>
          </cell>
        </row>
        <row r="6">
          <cell r="A6" t="str">
            <v>290</v>
          </cell>
          <cell r="B6" t="str">
            <v>Other Outside Services Gen</v>
          </cell>
        </row>
        <row r="7">
          <cell r="A7" t="str">
            <v>393</v>
          </cell>
          <cell r="B7" t="str">
            <v xml:space="preserve">Sales &amp; Use Tax Accrual </v>
          </cell>
        </row>
        <row r="8">
          <cell r="A8" t="str">
            <v>396</v>
          </cell>
          <cell r="B8" t="str">
            <v>Material w/Fixed % Stores Load</v>
          </cell>
        </row>
        <row r="9">
          <cell r="A9" t="str">
            <v>510</v>
          </cell>
          <cell r="B9" t="str">
            <v>Busin Exp 100% Deduct Gen</v>
          </cell>
        </row>
        <row r="10">
          <cell r="A10" t="str">
            <v>520</v>
          </cell>
          <cell r="B10" t="str">
            <v>Business Exp Part Deduct Gen</v>
          </cell>
        </row>
        <row r="11">
          <cell r="A11" t="str">
            <v>780</v>
          </cell>
          <cell r="B11" t="str">
            <v>AEPSC Bill</v>
          </cell>
        </row>
        <row r="12">
          <cell r="A12" t="str">
            <v>960</v>
          </cell>
          <cell r="B12" t="str">
            <v>Advertising</v>
          </cell>
        </row>
      </sheetData>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ook-Tax"/>
      <sheetName val="Book-Prov"/>
      <sheetName val="MRTBASIS"/>
      <sheetName val="Summary"/>
      <sheetName val="#REF"/>
    </sheetNames>
    <sheetDataSet>
      <sheetData sheetId="0"/>
      <sheetData sheetId="1"/>
      <sheetData sheetId="2"/>
      <sheetData sheetId="3"/>
      <sheetData sheetId="4"/>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Procedures"/>
      <sheetName val="2012 Model Updates"/>
      <sheetName val="Carryforward"/>
      <sheetName val="Index"/>
      <sheetName val="T1-Book to Tax Recon"/>
      <sheetName val="T2-Retained Earnings Roll"/>
      <sheetName val="T3-SIT Deduction"/>
      <sheetName val="T3a-SIT PGN Short Yr"/>
      <sheetName val="T3b-SIT DUKE Short Yr"/>
      <sheetName val="T5a-OnesourceExport-Calendar Yr"/>
      <sheetName val="T5b-OnesourceExport-PGN ShortYr"/>
      <sheetName val="M Code mapping"/>
      <sheetName val="T5c-CorpTaxExport-DUKE Short Yr"/>
      <sheetName val="Sheet1"/>
      <sheetName val="T5.1a-JE Summary-Calendar Yr"/>
      <sheetName val="T5.1b-JE Summary-PGN Short Yr"/>
      <sheetName val="T5.1c-M Summary-PGN ShortYr"/>
      <sheetName val="T5.1d-M Summary-Duke ShortYr"/>
      <sheetName val="T5.2-JE Data"/>
      <sheetName val="DS1-Provision Import"/>
      <sheetName val="DS2-Trial Balance Import"/>
      <sheetName val="DS3-Manual Input"/>
      <sheetName val="DS4-VLOOKUP Input"/>
      <sheetName val="PR1 Prop Ms"/>
      <sheetName val="PR 1.1"/>
      <sheetName val="PR 1.1a"/>
      <sheetName val="PR 1.2"/>
      <sheetName val="PM01"/>
      <sheetName val="PM04"/>
      <sheetName val="PM05"/>
      <sheetName val="PM06"/>
      <sheetName val="PM06 ACE ADJ"/>
      <sheetName val="PM10"/>
      <sheetName val="PM11"/>
      <sheetName val="PM12"/>
      <sheetName val="PM13"/>
      <sheetName val="PM14"/>
      <sheetName val="PM15"/>
      <sheetName val="PM16"/>
      <sheetName val="PM20"/>
      <sheetName val="TM01"/>
      <sheetName val="TM02"/>
      <sheetName val="TM03"/>
      <sheetName val="TM04"/>
      <sheetName val="TM05"/>
      <sheetName val="TM06"/>
      <sheetName val="TM06.1"/>
      <sheetName val="TM08"/>
      <sheetName val="TM09"/>
      <sheetName val="TM09.1"/>
      <sheetName val="TM09.2"/>
      <sheetName val="TM10"/>
      <sheetName val="TM11"/>
      <sheetName val="TM12"/>
      <sheetName val="TM13"/>
      <sheetName val="TM13.1"/>
      <sheetName val="TM13.2"/>
      <sheetName val="TM14"/>
      <sheetName val="TM14.1"/>
      <sheetName val="TM14.2"/>
      <sheetName val="TM15"/>
      <sheetName val="TM15.1"/>
      <sheetName val="TM16"/>
      <sheetName val="TM16.1"/>
      <sheetName val="TM17"/>
      <sheetName val="TM17.1"/>
      <sheetName val="TM18"/>
      <sheetName val="TM19"/>
      <sheetName val="TM20"/>
      <sheetName val="TM21"/>
      <sheetName val="TM21.1"/>
      <sheetName val="TM22"/>
      <sheetName val="TM22.1"/>
      <sheetName val="TM22.2"/>
      <sheetName val="TM23"/>
      <sheetName val="TM23.1"/>
      <sheetName val="TM23.2"/>
      <sheetName val="TM24"/>
      <sheetName val="TM24a-PGN Short Yr"/>
      <sheetName val="TM24b-DUKE Short Yr"/>
      <sheetName val="TM24.1"/>
      <sheetName val="TM25"/>
      <sheetName val="TM25.1"/>
      <sheetName val="TM26"/>
      <sheetName val="TM30"/>
      <sheetName val="TM31"/>
      <sheetName val="TM31.1"/>
      <sheetName val="TM35"/>
      <sheetName val="TM35.1"/>
      <sheetName val="Ending Balance Roll"/>
      <sheetName val="Drop down menus"/>
      <sheetName val="Match Tables"/>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Instructions:  Copy and paste annual trial balance below.</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ow r="1">
          <cell r="A1" t="str">
            <v>Timing - Oper</v>
          </cell>
        </row>
        <row r="2">
          <cell r="A2" t="str">
            <v>Perm - Oper</v>
          </cell>
        </row>
        <row r="3">
          <cell r="A3" t="str">
            <v>Timing - NonOp</v>
          </cell>
        </row>
        <row r="4">
          <cell r="A4" t="str">
            <v>Perm - NonOp</v>
          </cell>
        </row>
        <row r="5">
          <cell r="A5" t="str">
            <v>Credit</v>
          </cell>
        </row>
        <row r="9">
          <cell r="A9" t="str">
            <v>Capitan</v>
          </cell>
        </row>
        <row r="10">
          <cell r="A10" t="str">
            <v>CaroFund</v>
          </cell>
        </row>
        <row r="11">
          <cell r="A11" t="str">
            <v>FL Prog</v>
          </cell>
        </row>
        <row r="12">
          <cell r="A12" t="str">
            <v>FPF</v>
          </cell>
        </row>
        <row r="13">
          <cell r="A13" t="str">
            <v>KMC</v>
          </cell>
        </row>
        <row r="14">
          <cell r="A14" t="str">
            <v>PCH</v>
          </cell>
        </row>
        <row r="15">
          <cell r="A15" t="str">
            <v>PEC</v>
          </cell>
        </row>
        <row r="16">
          <cell r="A16" t="str">
            <v>PEETI</v>
          </cell>
        </row>
        <row r="17">
          <cell r="A17" t="str">
            <v>PEF</v>
          </cell>
        </row>
        <row r="18">
          <cell r="A18" t="str">
            <v>PESC</v>
          </cell>
        </row>
        <row r="19">
          <cell r="A19" t="str">
            <v>PFC</v>
          </cell>
        </row>
        <row r="20">
          <cell r="A20" t="str">
            <v>PGN</v>
          </cell>
        </row>
        <row r="21">
          <cell r="A21" t="str">
            <v>PIH</v>
          </cell>
        </row>
        <row r="22">
          <cell r="A22" t="str">
            <v>PIH III</v>
          </cell>
        </row>
        <row r="23">
          <cell r="A23" t="str">
            <v>PIH IV</v>
          </cell>
        </row>
        <row r="24">
          <cell r="A24" t="str">
            <v>PIH V</v>
          </cell>
        </row>
        <row r="25">
          <cell r="A25" t="str">
            <v>PSH</v>
          </cell>
        </row>
        <row r="26">
          <cell r="A26" t="str">
            <v>PTC</v>
          </cell>
        </row>
        <row r="27">
          <cell r="A27" t="str">
            <v>PV</v>
          </cell>
        </row>
        <row r="28">
          <cell r="A28" t="str">
            <v>PVH</v>
          </cell>
        </row>
        <row r="29">
          <cell r="A29" t="str">
            <v>SRS</v>
          </cell>
        </row>
        <row r="33">
          <cell r="A33">
            <v>2006</v>
          </cell>
        </row>
        <row r="34">
          <cell r="A34">
            <v>2007</v>
          </cell>
        </row>
        <row r="35">
          <cell r="A35">
            <v>2008</v>
          </cell>
        </row>
        <row r="36">
          <cell r="A36">
            <v>2009</v>
          </cell>
        </row>
        <row r="37">
          <cell r="A37">
            <v>2010</v>
          </cell>
        </row>
        <row r="38">
          <cell r="A38">
            <v>2011</v>
          </cell>
        </row>
        <row r="39">
          <cell r="A39">
            <v>2012</v>
          </cell>
        </row>
        <row r="40">
          <cell r="A40">
            <v>2013</v>
          </cell>
        </row>
        <row r="41">
          <cell r="A41">
            <v>2014</v>
          </cell>
        </row>
        <row r="42">
          <cell r="A42">
            <v>2015</v>
          </cell>
        </row>
        <row r="45">
          <cell r="A45">
            <v>0</v>
          </cell>
        </row>
        <row r="46">
          <cell r="A46" t="str">
            <v>Yes</v>
          </cell>
        </row>
        <row r="47">
          <cell r="A47" t="str">
            <v>No</v>
          </cell>
        </row>
        <row r="50">
          <cell r="A50" t="str">
            <v>Not Yet Started</v>
          </cell>
        </row>
        <row r="51">
          <cell r="A51" t="str">
            <v>In Process</v>
          </cell>
        </row>
        <row r="52">
          <cell r="A52" t="str">
            <v>Ready for Review</v>
          </cell>
        </row>
        <row r="53">
          <cell r="A53" t="str">
            <v>Reviewed</v>
          </cell>
        </row>
        <row r="54">
          <cell r="A54" t="str">
            <v>Not Applicable</v>
          </cell>
        </row>
        <row r="57">
          <cell r="A57" t="str">
            <v>Not Completed</v>
          </cell>
        </row>
        <row r="58">
          <cell r="A58" t="str">
            <v>Completed</v>
          </cell>
        </row>
      </sheetData>
      <sheetData sheetId="91"/>
      <sheetData sheetId="9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Out Def Summ"/>
      <sheetName val="CashOut Def - Details"/>
      <sheetName val="CashOut"/>
      <sheetName val="Summ"/>
      <sheetName val="Retention Bonus"/>
      <sheetName val="PSUs 02-04"/>
      <sheetName val="LTIP In Progress 01-03 Max"/>
      <sheetName val="Outstanding Options 2001-2000"/>
      <sheetName val="Restricted Stock 00 Max"/>
      <sheetName val="DO NOT PRINT - RS 97 Table"/>
      <sheetName val="DO NOT PRINT - Deferrals"/>
      <sheetName val="DO NOT PRINT - Div Eq"/>
      <sheetName val="DO NOT PRINT - Prices"/>
      <sheetName val="DO NOT PRINT - Notes"/>
      <sheetName val="DO NOT PRINT - Names"/>
      <sheetName val="LTIP In Progress 01-03"/>
      <sheetName val="Restricted Stock 00"/>
      <sheetName val="Restricted St塅䕃⹌塅E0"/>
      <sheetName val="1994 LTIP"/>
      <sheetName val="ValSummary"/>
      <sheetName val="BS - older"/>
      <sheetName val="Input"/>
      <sheetName val="CashOut_Def_Summ"/>
      <sheetName val="CashOut_Def_-_Details"/>
      <sheetName val="Retention_Bonus"/>
      <sheetName val="PSUs_02-04"/>
      <sheetName val="LTIP_In_Progress_01-03_Max"/>
      <sheetName val="Outstanding_Options_2001-2000"/>
      <sheetName val="Restricted_Stock_00_Max"/>
      <sheetName val="DO_NOT_PRINT_-_RS_97_Table"/>
      <sheetName val="DO_NOT_PRINT_-_Deferrals"/>
      <sheetName val="DO_NOT_PRINT_-_Div_Eq"/>
      <sheetName val="DO_NOT_PRINT_-_Prices"/>
      <sheetName val="DO_NOT_PRINT_-_Notes"/>
      <sheetName val="DO_NOT_PRINT_-_Names"/>
      <sheetName val="LTIP_In_Progress_01-03"/>
      <sheetName val="Restricted_Stock_00"/>
      <sheetName val="Restricted_St塅䕃⹌塅E0"/>
      <sheetName val="1994_LTIP"/>
    </sheetNames>
    <sheetDataSet>
      <sheetData sheetId="0" refreshError="1"/>
      <sheetData sheetId="1" refreshError="1"/>
      <sheetData sheetId="2" refreshError="1"/>
      <sheetData sheetId="3" refreshError="1">
        <row r="1">
          <cell r="A1">
            <v>37631</v>
          </cell>
          <cell r="D1">
            <v>2</v>
          </cell>
        </row>
        <row r="2">
          <cell r="A2">
            <v>46</v>
          </cell>
        </row>
      </sheetData>
      <sheetData sheetId="4" refreshError="1"/>
      <sheetData sheetId="5" refreshError="1"/>
      <sheetData sheetId="6" refreshError="1"/>
      <sheetData sheetId="7" refreshError="1"/>
      <sheetData sheetId="8" refreshError="1"/>
      <sheetData sheetId="9" refreshError="1"/>
      <sheetData sheetId="10" refreshError="1">
        <row r="13">
          <cell r="C13">
            <v>1</v>
          </cell>
          <cell r="E13" t="str">
            <v>Barr, J. James</v>
          </cell>
          <cell r="G13">
            <v>100</v>
          </cell>
          <cell r="H13">
            <v>100</v>
          </cell>
          <cell r="I13">
            <v>100</v>
          </cell>
          <cell r="J13">
            <v>100</v>
          </cell>
          <cell r="K13">
            <v>100</v>
          </cell>
          <cell r="L13">
            <v>0</v>
          </cell>
          <cell r="M13">
            <v>0</v>
          </cell>
          <cell r="N13">
            <v>0</v>
          </cell>
          <cell r="O13">
            <v>0</v>
          </cell>
          <cell r="P13">
            <v>0</v>
          </cell>
        </row>
        <row r="14">
          <cell r="C14">
            <v>2</v>
          </cell>
          <cell r="E14" t="str">
            <v>Wolf, Ellen C.</v>
          </cell>
          <cell r="G14">
            <v>0</v>
          </cell>
          <cell r="H14">
            <v>0</v>
          </cell>
          <cell r="I14">
            <v>0</v>
          </cell>
          <cell r="J14">
            <v>0</v>
          </cell>
          <cell r="K14">
            <v>0</v>
          </cell>
          <cell r="L14">
            <v>0</v>
          </cell>
          <cell r="M14">
            <v>0</v>
          </cell>
          <cell r="N14">
            <v>0</v>
          </cell>
          <cell r="O14">
            <v>0</v>
          </cell>
          <cell r="P14">
            <v>0</v>
          </cell>
        </row>
        <row r="15">
          <cell r="C15">
            <v>3</v>
          </cell>
          <cell r="E15" t="str">
            <v>Kelleher, Daniel L.</v>
          </cell>
          <cell r="G15">
            <v>10</v>
          </cell>
          <cell r="H15">
            <v>10</v>
          </cell>
          <cell r="I15">
            <v>90</v>
          </cell>
          <cell r="J15">
            <v>90</v>
          </cell>
          <cell r="K15">
            <v>90</v>
          </cell>
          <cell r="L15">
            <v>100</v>
          </cell>
          <cell r="M15">
            <v>100</v>
          </cell>
          <cell r="N15">
            <v>100</v>
          </cell>
          <cell r="O15">
            <v>100</v>
          </cell>
          <cell r="P15">
            <v>100</v>
          </cell>
        </row>
        <row r="16">
          <cell r="C16">
            <v>4</v>
          </cell>
          <cell r="E16" t="str">
            <v>Pohl, W. Timothy</v>
          </cell>
          <cell r="G16">
            <v>100</v>
          </cell>
          <cell r="H16">
            <v>100</v>
          </cell>
          <cell r="I16">
            <v>100</v>
          </cell>
          <cell r="J16">
            <v>0</v>
          </cell>
          <cell r="K16">
            <v>0</v>
          </cell>
          <cell r="L16">
            <v>100</v>
          </cell>
          <cell r="M16">
            <v>100</v>
          </cell>
          <cell r="N16">
            <v>100</v>
          </cell>
          <cell r="O16">
            <v>100</v>
          </cell>
          <cell r="P16">
            <v>100</v>
          </cell>
        </row>
        <row r="17">
          <cell r="C17">
            <v>5</v>
          </cell>
          <cell r="E17" t="str">
            <v>Carrasco, Jorge</v>
          </cell>
          <cell r="G17">
            <v>100</v>
          </cell>
          <cell r="H17">
            <v>100</v>
          </cell>
          <cell r="I17">
            <v>100</v>
          </cell>
          <cell r="J17">
            <v>100</v>
          </cell>
          <cell r="K17">
            <v>100</v>
          </cell>
          <cell r="L17">
            <v>100</v>
          </cell>
          <cell r="M17">
            <v>75</v>
          </cell>
          <cell r="N17">
            <v>75</v>
          </cell>
          <cell r="O17">
            <v>75</v>
          </cell>
          <cell r="P17">
            <v>100</v>
          </cell>
        </row>
        <row r="18">
          <cell r="C18">
            <v>6</v>
          </cell>
          <cell r="E18" t="str">
            <v>Gorden, Stephen, F.</v>
          </cell>
          <cell r="G18">
            <v>100</v>
          </cell>
          <cell r="H18">
            <v>100</v>
          </cell>
          <cell r="I18">
            <v>0</v>
          </cell>
          <cell r="J18">
            <v>100</v>
          </cell>
          <cell r="K18">
            <v>100</v>
          </cell>
          <cell r="L18">
            <v>100</v>
          </cell>
          <cell r="M18">
            <v>100</v>
          </cell>
          <cell r="N18">
            <v>100</v>
          </cell>
          <cell r="O18">
            <v>100</v>
          </cell>
          <cell r="P18">
            <v>100</v>
          </cell>
        </row>
        <row r="19">
          <cell r="C19">
            <v>7</v>
          </cell>
          <cell r="E19" t="str">
            <v>Patrick, George W.</v>
          </cell>
          <cell r="G19">
            <v>0</v>
          </cell>
          <cell r="H19">
            <v>0</v>
          </cell>
          <cell r="I19">
            <v>0</v>
          </cell>
          <cell r="J19">
            <v>0</v>
          </cell>
          <cell r="K19">
            <v>0</v>
          </cell>
          <cell r="L19">
            <v>0</v>
          </cell>
          <cell r="M19">
            <v>0</v>
          </cell>
          <cell r="N19">
            <v>0</v>
          </cell>
          <cell r="O19">
            <v>0</v>
          </cell>
          <cell r="P19">
            <v>0</v>
          </cell>
        </row>
        <row r="20">
          <cell r="C20">
            <v>8</v>
          </cell>
          <cell r="E20" t="str">
            <v>Pierce, II, C. Glenn</v>
          </cell>
          <cell r="G20">
            <v>0</v>
          </cell>
          <cell r="H20">
            <v>0</v>
          </cell>
          <cell r="I20">
            <v>100</v>
          </cell>
          <cell r="J20">
            <v>100</v>
          </cell>
          <cell r="K20">
            <v>100</v>
          </cell>
          <cell r="L20">
            <v>100</v>
          </cell>
          <cell r="M20">
            <v>100</v>
          </cell>
          <cell r="N20">
            <v>100</v>
          </cell>
          <cell r="O20">
            <v>100</v>
          </cell>
          <cell r="P20">
            <v>100</v>
          </cell>
        </row>
        <row r="21">
          <cell r="C21">
            <v>9</v>
          </cell>
          <cell r="E21" t="str">
            <v>Ross, Robert M.</v>
          </cell>
          <cell r="G21">
            <v>0</v>
          </cell>
          <cell r="H21">
            <v>0</v>
          </cell>
          <cell r="I21">
            <v>100</v>
          </cell>
          <cell r="J21">
            <v>100</v>
          </cell>
          <cell r="K21">
            <v>100</v>
          </cell>
          <cell r="L21">
            <v>100</v>
          </cell>
          <cell r="M21">
            <v>100</v>
          </cell>
          <cell r="N21">
            <v>100</v>
          </cell>
          <cell r="O21">
            <v>100</v>
          </cell>
          <cell r="P21">
            <v>100</v>
          </cell>
        </row>
        <row r="22">
          <cell r="C22">
            <v>10</v>
          </cell>
          <cell r="E22" t="str">
            <v>Gallo, Robert J.</v>
          </cell>
          <cell r="G22">
            <v>100</v>
          </cell>
          <cell r="H22">
            <v>100</v>
          </cell>
          <cell r="I22">
            <v>50</v>
          </cell>
          <cell r="J22">
            <v>100</v>
          </cell>
          <cell r="K22">
            <v>100</v>
          </cell>
          <cell r="L22">
            <v>100</v>
          </cell>
          <cell r="M22">
            <v>100</v>
          </cell>
          <cell r="N22">
            <v>100</v>
          </cell>
          <cell r="O22">
            <v>100</v>
          </cell>
          <cell r="P22">
            <v>50</v>
          </cell>
        </row>
        <row r="23">
          <cell r="C23">
            <v>11</v>
          </cell>
          <cell r="E23" t="str">
            <v>Gloriod, Terry L.</v>
          </cell>
          <cell r="G23">
            <v>100</v>
          </cell>
          <cell r="H23">
            <v>100</v>
          </cell>
          <cell r="I23">
            <v>100</v>
          </cell>
          <cell r="J23">
            <v>100</v>
          </cell>
          <cell r="K23">
            <v>100</v>
          </cell>
          <cell r="L23">
            <v>100</v>
          </cell>
          <cell r="M23">
            <v>100</v>
          </cell>
          <cell r="N23">
            <v>100</v>
          </cell>
          <cell r="O23">
            <v>100</v>
          </cell>
          <cell r="P23">
            <v>100</v>
          </cell>
        </row>
        <row r="24">
          <cell r="C24">
            <v>12</v>
          </cell>
          <cell r="E24" t="str">
            <v>Eckart, John E.</v>
          </cell>
          <cell r="G24">
            <v>50</v>
          </cell>
          <cell r="H24">
            <v>100</v>
          </cell>
          <cell r="I24">
            <v>100</v>
          </cell>
          <cell r="J24">
            <v>100</v>
          </cell>
          <cell r="K24">
            <v>100</v>
          </cell>
          <cell r="L24">
            <v>100</v>
          </cell>
          <cell r="M24">
            <v>100</v>
          </cell>
          <cell r="N24">
            <v>100</v>
          </cell>
          <cell r="O24">
            <v>100</v>
          </cell>
          <cell r="P24">
            <v>50</v>
          </cell>
        </row>
        <row r="25">
          <cell r="C25">
            <v>13</v>
          </cell>
          <cell r="E25" t="str">
            <v>Jarrett, Chris E.</v>
          </cell>
          <cell r="G25">
            <v>50</v>
          </cell>
          <cell r="H25">
            <v>50</v>
          </cell>
          <cell r="I25">
            <v>100</v>
          </cell>
          <cell r="J25">
            <v>100</v>
          </cell>
          <cell r="K25">
            <v>100</v>
          </cell>
          <cell r="L25">
            <v>50</v>
          </cell>
          <cell r="M25">
            <v>100</v>
          </cell>
          <cell r="N25">
            <v>100</v>
          </cell>
          <cell r="O25">
            <v>100</v>
          </cell>
          <cell r="P25">
            <v>100</v>
          </cell>
        </row>
        <row r="26">
          <cell r="C26">
            <v>14</v>
          </cell>
          <cell r="E26" t="str">
            <v>Hartnett, Jr., Joseph F.</v>
          </cell>
          <cell r="G26">
            <v>100</v>
          </cell>
          <cell r="H26">
            <v>100</v>
          </cell>
          <cell r="I26">
            <v>100</v>
          </cell>
          <cell r="J26">
            <v>100</v>
          </cell>
          <cell r="K26">
            <v>100</v>
          </cell>
          <cell r="L26">
            <v>100</v>
          </cell>
          <cell r="M26">
            <v>100</v>
          </cell>
          <cell r="N26">
            <v>100</v>
          </cell>
          <cell r="O26">
            <v>100</v>
          </cell>
          <cell r="P26">
            <v>0</v>
          </cell>
        </row>
        <row r="27">
          <cell r="C27">
            <v>15</v>
          </cell>
          <cell r="E27" t="str">
            <v>Thornburg, Eric W.</v>
          </cell>
          <cell r="G27">
            <v>65</v>
          </cell>
          <cell r="H27">
            <v>65</v>
          </cell>
          <cell r="I27">
            <v>100</v>
          </cell>
          <cell r="J27">
            <v>100</v>
          </cell>
          <cell r="K27">
            <v>100</v>
          </cell>
          <cell r="L27">
            <v>100</v>
          </cell>
          <cell r="M27">
            <v>90</v>
          </cell>
          <cell r="N27">
            <v>90</v>
          </cell>
          <cell r="O27">
            <v>90</v>
          </cell>
          <cell r="P27">
            <v>100</v>
          </cell>
        </row>
        <row r="28">
          <cell r="C28">
            <v>16</v>
          </cell>
          <cell r="E28" t="str">
            <v>Sievers, Robert D.</v>
          </cell>
          <cell r="G28">
            <v>100</v>
          </cell>
          <cell r="H28">
            <v>100</v>
          </cell>
          <cell r="I28">
            <v>0</v>
          </cell>
          <cell r="J28">
            <v>100</v>
          </cell>
          <cell r="K28">
            <v>100</v>
          </cell>
          <cell r="L28">
            <v>100</v>
          </cell>
          <cell r="M28">
            <v>100</v>
          </cell>
          <cell r="N28">
            <v>100</v>
          </cell>
          <cell r="O28">
            <v>100</v>
          </cell>
          <cell r="P28">
            <v>0</v>
          </cell>
        </row>
        <row r="29">
          <cell r="C29">
            <v>18</v>
          </cell>
          <cell r="E29" t="str">
            <v>Strand, Mark N.</v>
          </cell>
          <cell r="G29">
            <v>0</v>
          </cell>
          <cell r="H29">
            <v>0</v>
          </cell>
          <cell r="I29">
            <v>100</v>
          </cell>
          <cell r="J29">
            <v>100</v>
          </cell>
          <cell r="K29">
            <v>100</v>
          </cell>
          <cell r="L29">
            <v>0</v>
          </cell>
          <cell r="M29">
            <v>0</v>
          </cell>
          <cell r="N29">
            <v>0</v>
          </cell>
          <cell r="O29">
            <v>0</v>
          </cell>
          <cell r="P29">
            <v>0</v>
          </cell>
        </row>
        <row r="30">
          <cell r="C30">
            <v>19</v>
          </cell>
          <cell r="E30" t="str">
            <v>Townsley, Paul G.</v>
          </cell>
          <cell r="G30">
            <v>0</v>
          </cell>
          <cell r="H30">
            <v>0</v>
          </cell>
          <cell r="I30">
            <v>0</v>
          </cell>
          <cell r="J30">
            <v>0</v>
          </cell>
          <cell r="K30">
            <v>0</v>
          </cell>
          <cell r="L30">
            <v>0</v>
          </cell>
          <cell r="M30">
            <v>0</v>
          </cell>
          <cell r="N30">
            <v>0</v>
          </cell>
          <cell r="O30">
            <v>0</v>
          </cell>
          <cell r="P30">
            <v>0</v>
          </cell>
        </row>
        <row r="31">
          <cell r="C31">
            <v>20</v>
          </cell>
          <cell r="E31" t="str">
            <v>Vallejo, Edward D.</v>
          </cell>
          <cell r="G31">
            <v>0</v>
          </cell>
          <cell r="H31">
            <v>0</v>
          </cell>
          <cell r="I31">
            <v>0</v>
          </cell>
          <cell r="J31">
            <v>0</v>
          </cell>
          <cell r="K31">
            <v>0</v>
          </cell>
          <cell r="L31">
            <v>0</v>
          </cell>
          <cell r="M31">
            <v>0</v>
          </cell>
          <cell r="N31">
            <v>0</v>
          </cell>
          <cell r="O31">
            <v>0</v>
          </cell>
          <cell r="P31">
            <v>0</v>
          </cell>
        </row>
        <row r="32">
          <cell r="C32">
            <v>21</v>
          </cell>
          <cell r="E32" t="str">
            <v>Young, Jr., John S.</v>
          </cell>
          <cell r="G32">
            <v>100</v>
          </cell>
          <cell r="H32">
            <v>0</v>
          </cell>
          <cell r="I32">
            <v>100</v>
          </cell>
          <cell r="J32">
            <v>100</v>
          </cell>
          <cell r="K32">
            <v>100</v>
          </cell>
          <cell r="L32">
            <v>100</v>
          </cell>
          <cell r="M32">
            <v>100</v>
          </cell>
          <cell r="N32">
            <v>100</v>
          </cell>
          <cell r="O32">
            <v>100</v>
          </cell>
          <cell r="P32">
            <v>0</v>
          </cell>
        </row>
        <row r="33">
          <cell r="C33">
            <v>22</v>
          </cell>
          <cell r="E33" t="str">
            <v>Tousignant, Timothy</v>
          </cell>
          <cell r="G33">
            <v>0</v>
          </cell>
          <cell r="H33">
            <v>0</v>
          </cell>
          <cell r="I33">
            <v>0</v>
          </cell>
          <cell r="J33">
            <v>0</v>
          </cell>
          <cell r="K33">
            <v>0</v>
          </cell>
          <cell r="L33">
            <v>0</v>
          </cell>
          <cell r="M33">
            <v>0</v>
          </cell>
          <cell r="N33">
            <v>0</v>
          </cell>
          <cell r="O33">
            <v>0</v>
          </cell>
          <cell r="P33">
            <v>0</v>
          </cell>
        </row>
        <row r="34">
          <cell r="C34">
            <v>23</v>
          </cell>
          <cell r="E34" t="str">
            <v>Bigelow, John R.</v>
          </cell>
          <cell r="G34">
            <v>55</v>
          </cell>
          <cell r="H34">
            <v>0</v>
          </cell>
          <cell r="I34">
            <v>95</v>
          </cell>
          <cell r="J34">
            <v>0</v>
          </cell>
          <cell r="K34">
            <v>0</v>
          </cell>
          <cell r="L34">
            <v>0</v>
          </cell>
          <cell r="M34">
            <v>0</v>
          </cell>
          <cell r="N34">
            <v>0</v>
          </cell>
          <cell r="O34">
            <v>0</v>
          </cell>
          <cell r="P34">
            <v>0</v>
          </cell>
        </row>
        <row r="35">
          <cell r="C35">
            <v>24</v>
          </cell>
          <cell r="E35" t="str">
            <v>Foran, Paul G.</v>
          </cell>
          <cell r="G35">
            <v>0</v>
          </cell>
          <cell r="H35">
            <v>0</v>
          </cell>
          <cell r="I35">
            <v>0</v>
          </cell>
          <cell r="J35">
            <v>0</v>
          </cell>
          <cell r="K35">
            <v>0</v>
          </cell>
          <cell r="L35">
            <v>0</v>
          </cell>
          <cell r="M35">
            <v>100</v>
          </cell>
          <cell r="N35">
            <v>100</v>
          </cell>
          <cell r="O35">
            <v>100</v>
          </cell>
          <cell r="P35">
            <v>0</v>
          </cell>
        </row>
        <row r="36">
          <cell r="C36">
            <v>25</v>
          </cell>
          <cell r="E36" t="str">
            <v>Turner, B. Kent</v>
          </cell>
          <cell r="G36">
            <v>0</v>
          </cell>
          <cell r="H36">
            <v>0</v>
          </cell>
          <cell r="I36">
            <v>0</v>
          </cell>
          <cell r="J36">
            <v>0</v>
          </cell>
          <cell r="K36">
            <v>0</v>
          </cell>
          <cell r="L36">
            <v>0</v>
          </cell>
          <cell r="M36">
            <v>0</v>
          </cell>
          <cell r="N36">
            <v>0</v>
          </cell>
          <cell r="O36">
            <v>0</v>
          </cell>
          <cell r="P36">
            <v>0</v>
          </cell>
        </row>
        <row r="37">
          <cell r="C37">
            <v>26</v>
          </cell>
          <cell r="E37" t="str">
            <v>Almond, Judith L.</v>
          </cell>
          <cell r="G37">
            <v>0</v>
          </cell>
          <cell r="H37">
            <v>0</v>
          </cell>
          <cell r="I37">
            <v>0</v>
          </cell>
          <cell r="J37">
            <v>0</v>
          </cell>
          <cell r="K37">
            <v>0</v>
          </cell>
          <cell r="L37">
            <v>0</v>
          </cell>
          <cell r="M37">
            <v>0</v>
          </cell>
          <cell r="N37">
            <v>0</v>
          </cell>
          <cell r="O37">
            <v>0</v>
          </cell>
          <cell r="P37">
            <v>0</v>
          </cell>
        </row>
        <row r="38">
          <cell r="C38">
            <v>27</v>
          </cell>
          <cell r="E38" t="str">
            <v>Hobbs, Doneen S.</v>
          </cell>
          <cell r="G38">
            <v>100</v>
          </cell>
          <cell r="H38">
            <v>100</v>
          </cell>
          <cell r="I38">
            <v>100</v>
          </cell>
          <cell r="J38">
            <v>100</v>
          </cell>
          <cell r="K38">
            <v>100</v>
          </cell>
          <cell r="L38">
            <v>0</v>
          </cell>
          <cell r="M38">
            <v>0</v>
          </cell>
          <cell r="N38">
            <v>0</v>
          </cell>
          <cell r="O38">
            <v>0</v>
          </cell>
          <cell r="P38">
            <v>0</v>
          </cell>
        </row>
        <row r="39">
          <cell r="C39">
            <v>28</v>
          </cell>
          <cell r="E39" t="str">
            <v>Piszker, William M.</v>
          </cell>
          <cell r="G39">
            <v>100</v>
          </cell>
          <cell r="H39">
            <v>100</v>
          </cell>
          <cell r="I39">
            <v>85</v>
          </cell>
          <cell r="J39">
            <v>85</v>
          </cell>
          <cell r="K39">
            <v>85</v>
          </cell>
          <cell r="L39">
            <v>90</v>
          </cell>
          <cell r="M39">
            <v>90</v>
          </cell>
          <cell r="N39">
            <v>90</v>
          </cell>
          <cell r="O39">
            <v>90</v>
          </cell>
          <cell r="P39">
            <v>0</v>
          </cell>
        </row>
        <row r="40">
          <cell r="C40">
            <v>29</v>
          </cell>
          <cell r="E40" t="str">
            <v>Harrison, James E.</v>
          </cell>
          <cell r="G40">
            <v>0</v>
          </cell>
          <cell r="H40">
            <v>0</v>
          </cell>
          <cell r="I40">
            <v>100</v>
          </cell>
          <cell r="J40">
            <v>100</v>
          </cell>
          <cell r="K40">
            <v>100</v>
          </cell>
          <cell r="L40">
            <v>100</v>
          </cell>
          <cell r="M40">
            <v>100</v>
          </cell>
          <cell r="N40">
            <v>100</v>
          </cell>
          <cell r="O40">
            <v>100</v>
          </cell>
          <cell r="P40">
            <v>0</v>
          </cell>
        </row>
        <row r="41">
          <cell r="C41">
            <v>30</v>
          </cell>
          <cell r="E41" t="str">
            <v>Jones, Ray L.</v>
          </cell>
          <cell r="G41">
            <v>0</v>
          </cell>
          <cell r="H41">
            <v>0</v>
          </cell>
          <cell r="I41">
            <v>0</v>
          </cell>
          <cell r="J41">
            <v>0</v>
          </cell>
          <cell r="K41">
            <v>0</v>
          </cell>
          <cell r="L41">
            <v>0</v>
          </cell>
          <cell r="M41">
            <v>0</v>
          </cell>
          <cell r="N41">
            <v>0</v>
          </cell>
          <cell r="O41">
            <v>0</v>
          </cell>
          <cell r="P41">
            <v>0</v>
          </cell>
        </row>
        <row r="42">
          <cell r="C42">
            <v>32</v>
          </cell>
          <cell r="E42" t="str">
            <v>Morgan, Wayne D.</v>
          </cell>
          <cell r="G42">
            <v>0</v>
          </cell>
          <cell r="H42">
            <v>0</v>
          </cell>
          <cell r="I42">
            <v>0</v>
          </cell>
          <cell r="J42">
            <v>0</v>
          </cell>
          <cell r="K42">
            <v>0</v>
          </cell>
          <cell r="L42">
            <v>0</v>
          </cell>
          <cell r="M42">
            <v>0</v>
          </cell>
          <cell r="N42">
            <v>0</v>
          </cell>
          <cell r="O42">
            <v>0</v>
          </cell>
          <cell r="P42">
            <v>0</v>
          </cell>
        </row>
        <row r="43">
          <cell r="C43">
            <v>33</v>
          </cell>
          <cell r="E43" t="str">
            <v>Moser, Richard H.</v>
          </cell>
          <cell r="G43">
            <v>0</v>
          </cell>
          <cell r="H43">
            <v>0</v>
          </cell>
          <cell r="I43">
            <v>100</v>
          </cell>
          <cell r="J43">
            <v>100</v>
          </cell>
          <cell r="K43">
            <v>100</v>
          </cell>
          <cell r="L43">
            <v>80</v>
          </cell>
          <cell r="M43">
            <v>0</v>
          </cell>
          <cell r="N43">
            <v>0</v>
          </cell>
          <cell r="O43">
            <v>0</v>
          </cell>
          <cell r="P43">
            <v>0</v>
          </cell>
        </row>
        <row r="44">
          <cell r="C44">
            <v>34</v>
          </cell>
          <cell r="E44" t="str">
            <v>Schmitt, Stephen P.</v>
          </cell>
          <cell r="G44">
            <v>0</v>
          </cell>
          <cell r="H44">
            <v>0</v>
          </cell>
          <cell r="I44">
            <v>0</v>
          </cell>
          <cell r="J44">
            <v>0</v>
          </cell>
          <cell r="K44">
            <v>0</v>
          </cell>
          <cell r="L44">
            <v>0</v>
          </cell>
          <cell r="M44">
            <v>0</v>
          </cell>
          <cell r="N44">
            <v>0</v>
          </cell>
          <cell r="O44">
            <v>0</v>
          </cell>
          <cell r="P44">
            <v>0</v>
          </cell>
        </row>
        <row r="45">
          <cell r="C45">
            <v>36</v>
          </cell>
          <cell r="E45" t="str">
            <v>Johnston, Charles W.</v>
          </cell>
          <cell r="G45">
            <v>0</v>
          </cell>
          <cell r="H45">
            <v>0</v>
          </cell>
          <cell r="I45">
            <v>0</v>
          </cell>
          <cell r="J45">
            <v>0</v>
          </cell>
          <cell r="K45">
            <v>0</v>
          </cell>
          <cell r="L45">
            <v>0</v>
          </cell>
          <cell r="M45">
            <v>0</v>
          </cell>
          <cell r="N45">
            <v>0</v>
          </cell>
          <cell r="O45">
            <v>0</v>
          </cell>
          <cell r="P45">
            <v>0</v>
          </cell>
        </row>
        <row r="46">
          <cell r="C46">
            <v>37</v>
          </cell>
          <cell r="E46" t="str">
            <v>Overby, Susan L.</v>
          </cell>
          <cell r="G46">
            <v>0</v>
          </cell>
          <cell r="H46">
            <v>0</v>
          </cell>
          <cell r="I46">
            <v>0</v>
          </cell>
          <cell r="J46">
            <v>0</v>
          </cell>
          <cell r="K46">
            <v>0</v>
          </cell>
          <cell r="L46">
            <v>0</v>
          </cell>
          <cell r="M46">
            <v>0</v>
          </cell>
          <cell r="N46">
            <v>0</v>
          </cell>
          <cell r="O46">
            <v>0</v>
          </cell>
          <cell r="P46">
            <v>0</v>
          </cell>
        </row>
        <row r="47">
          <cell r="C47">
            <v>38</v>
          </cell>
          <cell r="E47" t="str">
            <v>Krauss-Kelleher, Deborah</v>
          </cell>
          <cell r="G47">
            <v>0</v>
          </cell>
          <cell r="H47">
            <v>0</v>
          </cell>
          <cell r="I47">
            <v>0</v>
          </cell>
          <cell r="J47">
            <v>0</v>
          </cell>
          <cell r="K47">
            <v>0</v>
          </cell>
          <cell r="L47">
            <v>0</v>
          </cell>
          <cell r="M47">
            <v>0</v>
          </cell>
          <cell r="N47">
            <v>0</v>
          </cell>
          <cell r="O47">
            <v>0</v>
          </cell>
          <cell r="P47">
            <v>0</v>
          </cell>
        </row>
        <row r="48">
          <cell r="C48">
            <v>39</v>
          </cell>
          <cell r="E48" t="str">
            <v>Smith, Jr., Girard T.</v>
          </cell>
          <cell r="G48">
            <v>0</v>
          </cell>
          <cell r="H48">
            <v>0</v>
          </cell>
          <cell r="I48">
            <v>0</v>
          </cell>
          <cell r="J48">
            <v>0</v>
          </cell>
          <cell r="K48">
            <v>0</v>
          </cell>
          <cell r="L48">
            <v>0</v>
          </cell>
          <cell r="M48">
            <v>0</v>
          </cell>
          <cell r="N48">
            <v>0</v>
          </cell>
          <cell r="O48">
            <v>0</v>
          </cell>
          <cell r="P48">
            <v>0</v>
          </cell>
        </row>
        <row r="49">
          <cell r="C49">
            <v>40</v>
          </cell>
          <cell r="E49" t="str">
            <v>Clarkson, William A.</v>
          </cell>
          <cell r="G49">
            <v>0</v>
          </cell>
          <cell r="H49">
            <v>0</v>
          </cell>
          <cell r="I49">
            <v>0</v>
          </cell>
          <cell r="J49">
            <v>0</v>
          </cell>
          <cell r="K49">
            <v>0</v>
          </cell>
          <cell r="L49">
            <v>0</v>
          </cell>
          <cell r="M49">
            <v>0</v>
          </cell>
          <cell r="N49">
            <v>0</v>
          </cell>
          <cell r="O49">
            <v>0</v>
          </cell>
          <cell r="P49">
            <v>0</v>
          </cell>
        </row>
        <row r="50">
          <cell r="C50">
            <v>41</v>
          </cell>
          <cell r="E50" t="str">
            <v>LeChevallier, Mark</v>
          </cell>
          <cell r="G50">
            <v>0</v>
          </cell>
          <cell r="H50">
            <v>0</v>
          </cell>
          <cell r="I50">
            <v>0</v>
          </cell>
          <cell r="J50">
            <v>0</v>
          </cell>
          <cell r="K50">
            <v>0</v>
          </cell>
          <cell r="L50">
            <v>0</v>
          </cell>
          <cell r="M50">
            <v>0</v>
          </cell>
          <cell r="N50">
            <v>0</v>
          </cell>
          <cell r="O50">
            <v>0</v>
          </cell>
          <cell r="P50">
            <v>0</v>
          </cell>
        </row>
        <row r="51">
          <cell r="C51">
            <v>42</v>
          </cell>
          <cell r="E51" t="str">
            <v>Jerpe, David E.</v>
          </cell>
          <cell r="G51">
            <v>0</v>
          </cell>
          <cell r="H51">
            <v>0</v>
          </cell>
          <cell r="I51">
            <v>0</v>
          </cell>
          <cell r="J51">
            <v>0</v>
          </cell>
          <cell r="K51">
            <v>0</v>
          </cell>
          <cell r="L51">
            <v>0</v>
          </cell>
          <cell r="M51">
            <v>0</v>
          </cell>
          <cell r="N51">
            <v>0</v>
          </cell>
          <cell r="O51">
            <v>0</v>
          </cell>
          <cell r="P51">
            <v>0</v>
          </cell>
        </row>
        <row r="52">
          <cell r="C52">
            <v>43</v>
          </cell>
          <cell r="E52" t="str">
            <v>Cox, William E.</v>
          </cell>
          <cell r="G52">
            <v>0</v>
          </cell>
          <cell r="H52">
            <v>0</v>
          </cell>
          <cell r="I52">
            <v>0</v>
          </cell>
          <cell r="J52">
            <v>0</v>
          </cell>
          <cell r="K52">
            <v>0</v>
          </cell>
          <cell r="L52">
            <v>0</v>
          </cell>
          <cell r="M52">
            <v>0</v>
          </cell>
          <cell r="N52">
            <v>0</v>
          </cell>
          <cell r="O52">
            <v>0</v>
          </cell>
          <cell r="P52">
            <v>0</v>
          </cell>
        </row>
        <row r="53">
          <cell r="C53">
            <v>44</v>
          </cell>
          <cell r="E53" t="str">
            <v>LeGrand, Robert J.</v>
          </cell>
          <cell r="G53">
            <v>0</v>
          </cell>
          <cell r="H53">
            <v>0</v>
          </cell>
          <cell r="I53">
            <v>0</v>
          </cell>
          <cell r="J53">
            <v>0</v>
          </cell>
          <cell r="K53">
            <v>0</v>
          </cell>
          <cell r="L53">
            <v>0</v>
          </cell>
          <cell r="M53">
            <v>0</v>
          </cell>
          <cell r="N53">
            <v>0</v>
          </cell>
          <cell r="O53">
            <v>0</v>
          </cell>
          <cell r="P53">
            <v>0</v>
          </cell>
        </row>
        <row r="54">
          <cell r="C54">
            <v>45</v>
          </cell>
          <cell r="E54" t="str">
            <v>Smith, Kris</v>
          </cell>
          <cell r="G54">
            <v>0</v>
          </cell>
          <cell r="H54">
            <v>0</v>
          </cell>
          <cell r="I54">
            <v>0</v>
          </cell>
          <cell r="J54">
            <v>0</v>
          </cell>
          <cell r="K54">
            <v>0</v>
          </cell>
          <cell r="L54">
            <v>0</v>
          </cell>
          <cell r="M54">
            <v>0</v>
          </cell>
          <cell r="N54">
            <v>0</v>
          </cell>
          <cell r="O54">
            <v>0</v>
          </cell>
          <cell r="P54">
            <v>0</v>
          </cell>
        </row>
        <row r="55">
          <cell r="C55">
            <v>46</v>
          </cell>
          <cell r="E55" t="str">
            <v>Alario, Chris G.</v>
          </cell>
          <cell r="G55">
            <v>0</v>
          </cell>
          <cell r="H55">
            <v>0</v>
          </cell>
          <cell r="I55">
            <v>0</v>
          </cell>
          <cell r="J55">
            <v>0</v>
          </cell>
          <cell r="K55">
            <v>0</v>
          </cell>
          <cell r="L55">
            <v>0</v>
          </cell>
          <cell r="M55">
            <v>0</v>
          </cell>
          <cell r="N55">
            <v>0</v>
          </cell>
          <cell r="O55">
            <v>0</v>
          </cell>
          <cell r="P55">
            <v>0</v>
          </cell>
        </row>
        <row r="56">
          <cell r="C56">
            <v>47</v>
          </cell>
          <cell r="E56" t="str">
            <v>Pennay, Richard A.</v>
          </cell>
          <cell r="G56">
            <v>0</v>
          </cell>
          <cell r="H56">
            <v>0</v>
          </cell>
          <cell r="I56">
            <v>0</v>
          </cell>
          <cell r="J56">
            <v>0</v>
          </cell>
          <cell r="K56">
            <v>0</v>
          </cell>
          <cell r="L56">
            <v>0</v>
          </cell>
          <cell r="M56">
            <v>0</v>
          </cell>
          <cell r="N56">
            <v>0</v>
          </cell>
          <cell r="O56">
            <v>0</v>
          </cell>
          <cell r="P56">
            <v>0</v>
          </cell>
        </row>
        <row r="57">
          <cell r="C57">
            <v>48</v>
          </cell>
          <cell r="E57" t="str">
            <v>Hamilton, James</v>
          </cell>
          <cell r="G57">
            <v>0</v>
          </cell>
          <cell r="H57">
            <v>0</v>
          </cell>
          <cell r="I57">
            <v>0</v>
          </cell>
          <cell r="J57">
            <v>0</v>
          </cell>
          <cell r="K57">
            <v>0</v>
          </cell>
          <cell r="L57">
            <v>0</v>
          </cell>
          <cell r="M57">
            <v>0</v>
          </cell>
          <cell r="N57">
            <v>0</v>
          </cell>
          <cell r="O57">
            <v>0</v>
          </cell>
          <cell r="P57">
            <v>0</v>
          </cell>
        </row>
        <row r="58">
          <cell r="C58">
            <v>49</v>
          </cell>
          <cell r="E58" t="str">
            <v>Bickerton, Daniel P.</v>
          </cell>
          <cell r="G58">
            <v>0</v>
          </cell>
          <cell r="H58">
            <v>0</v>
          </cell>
          <cell r="I58">
            <v>0</v>
          </cell>
          <cell r="J58">
            <v>0</v>
          </cell>
          <cell r="K58">
            <v>0</v>
          </cell>
          <cell r="L58">
            <v>0</v>
          </cell>
          <cell r="M58">
            <v>0</v>
          </cell>
          <cell r="N58">
            <v>0</v>
          </cell>
          <cell r="O58">
            <v>0</v>
          </cell>
          <cell r="P58">
            <v>0</v>
          </cell>
        </row>
        <row r="59">
          <cell r="C59">
            <v>50</v>
          </cell>
          <cell r="E59" t="str">
            <v>Clarke, Gary D.</v>
          </cell>
          <cell r="G59">
            <v>0</v>
          </cell>
          <cell r="H59">
            <v>0</v>
          </cell>
          <cell r="I59">
            <v>0</v>
          </cell>
          <cell r="J59">
            <v>0</v>
          </cell>
          <cell r="K59">
            <v>0</v>
          </cell>
          <cell r="L59">
            <v>0</v>
          </cell>
          <cell r="M59">
            <v>0</v>
          </cell>
          <cell r="N59">
            <v>0</v>
          </cell>
          <cell r="O59">
            <v>0</v>
          </cell>
          <cell r="P59">
            <v>0</v>
          </cell>
        </row>
        <row r="60">
          <cell r="C60">
            <v>51</v>
          </cell>
          <cell r="E60" t="str">
            <v>Davis, William B.</v>
          </cell>
          <cell r="G60">
            <v>0</v>
          </cell>
          <cell r="H60">
            <v>0</v>
          </cell>
          <cell r="I60">
            <v>0</v>
          </cell>
          <cell r="J60">
            <v>0</v>
          </cell>
          <cell r="K60">
            <v>0</v>
          </cell>
          <cell r="L60">
            <v>0</v>
          </cell>
          <cell r="M60">
            <v>0</v>
          </cell>
          <cell r="N60">
            <v>0</v>
          </cell>
          <cell r="O60">
            <v>0</v>
          </cell>
          <cell r="P60">
            <v>0</v>
          </cell>
        </row>
        <row r="61">
          <cell r="C61">
            <v>52</v>
          </cell>
          <cell r="E61" t="str">
            <v>Jones, Lendel G.</v>
          </cell>
          <cell r="G61">
            <v>0</v>
          </cell>
          <cell r="H61">
            <v>0</v>
          </cell>
          <cell r="I61">
            <v>0</v>
          </cell>
          <cell r="J61">
            <v>0</v>
          </cell>
          <cell r="K61">
            <v>0</v>
          </cell>
          <cell r="L61">
            <v>0</v>
          </cell>
          <cell r="M61">
            <v>0</v>
          </cell>
          <cell r="N61">
            <v>0</v>
          </cell>
          <cell r="O61">
            <v>0</v>
          </cell>
          <cell r="P61">
            <v>0</v>
          </cell>
        </row>
        <row r="62">
          <cell r="C62">
            <v>53</v>
          </cell>
          <cell r="E62" t="str">
            <v>Kyriss, Karl M.</v>
          </cell>
          <cell r="G62">
            <v>0</v>
          </cell>
          <cell r="H62">
            <v>0</v>
          </cell>
          <cell r="I62">
            <v>0</v>
          </cell>
          <cell r="J62">
            <v>0</v>
          </cell>
          <cell r="K62">
            <v>0</v>
          </cell>
          <cell r="L62">
            <v>0</v>
          </cell>
          <cell r="M62">
            <v>0</v>
          </cell>
          <cell r="N62">
            <v>0</v>
          </cell>
          <cell r="O62">
            <v>0</v>
          </cell>
          <cell r="P62">
            <v>0</v>
          </cell>
        </row>
        <row r="63">
          <cell r="C63">
            <v>54</v>
          </cell>
          <cell r="E63" t="str">
            <v>Sgro, Michael A.</v>
          </cell>
          <cell r="G63">
            <v>0</v>
          </cell>
          <cell r="H63">
            <v>0</v>
          </cell>
          <cell r="I63">
            <v>0</v>
          </cell>
          <cell r="J63">
            <v>0</v>
          </cell>
          <cell r="K63">
            <v>0</v>
          </cell>
          <cell r="L63">
            <v>0</v>
          </cell>
          <cell r="M63">
            <v>0</v>
          </cell>
          <cell r="N63">
            <v>0</v>
          </cell>
          <cell r="O63">
            <v>0</v>
          </cell>
          <cell r="P63">
            <v>0</v>
          </cell>
        </row>
        <row r="64">
          <cell r="C64">
            <v>55</v>
          </cell>
          <cell r="E64" t="str">
            <v>Jenkins, James M.</v>
          </cell>
          <cell r="G64">
            <v>0</v>
          </cell>
          <cell r="H64">
            <v>0</v>
          </cell>
          <cell r="I64">
            <v>0</v>
          </cell>
          <cell r="J64">
            <v>0</v>
          </cell>
          <cell r="K64">
            <v>0</v>
          </cell>
          <cell r="L64">
            <v>0</v>
          </cell>
          <cell r="M64">
            <v>0</v>
          </cell>
          <cell r="N64">
            <v>0</v>
          </cell>
          <cell r="O64">
            <v>0</v>
          </cell>
          <cell r="P64">
            <v>0</v>
          </cell>
        </row>
        <row r="65">
          <cell r="C65">
            <v>56</v>
          </cell>
          <cell r="E65" t="str">
            <v>Mundy II, Roy W.</v>
          </cell>
          <cell r="G65">
            <v>0</v>
          </cell>
          <cell r="H65">
            <v>0</v>
          </cell>
          <cell r="I65">
            <v>0</v>
          </cell>
          <cell r="J65">
            <v>0</v>
          </cell>
          <cell r="K65">
            <v>0</v>
          </cell>
          <cell r="L65">
            <v>0</v>
          </cell>
          <cell r="M65">
            <v>0</v>
          </cell>
          <cell r="N65">
            <v>0</v>
          </cell>
          <cell r="O65">
            <v>0</v>
          </cell>
          <cell r="P65">
            <v>100</v>
          </cell>
        </row>
        <row r="66">
          <cell r="C66">
            <v>57</v>
          </cell>
          <cell r="E66" t="str">
            <v>L'Ecuyer, William F</v>
          </cell>
          <cell r="G66">
            <v>100</v>
          </cell>
          <cell r="H66">
            <v>100</v>
          </cell>
          <cell r="I66">
            <v>100</v>
          </cell>
          <cell r="J66">
            <v>100</v>
          </cell>
          <cell r="K66">
            <v>100</v>
          </cell>
          <cell r="L66">
            <v>100</v>
          </cell>
          <cell r="M66">
            <v>100</v>
          </cell>
          <cell r="N66">
            <v>100</v>
          </cell>
          <cell r="O66">
            <v>100</v>
          </cell>
          <cell r="P66">
            <v>0</v>
          </cell>
        </row>
        <row r="67">
          <cell r="C67">
            <v>58</v>
          </cell>
          <cell r="E67" t="str">
            <v>Ruckman, Fred L.</v>
          </cell>
          <cell r="G67">
            <v>0</v>
          </cell>
          <cell r="H67">
            <v>0</v>
          </cell>
          <cell r="I67">
            <v>0</v>
          </cell>
          <cell r="J67">
            <v>0</v>
          </cell>
          <cell r="K67">
            <v>0</v>
          </cell>
          <cell r="L67">
            <v>0</v>
          </cell>
          <cell r="M67">
            <v>0</v>
          </cell>
          <cell r="N67">
            <v>0</v>
          </cell>
          <cell r="O67">
            <v>0</v>
          </cell>
          <cell r="P67">
            <v>0</v>
          </cell>
        </row>
        <row r="68">
          <cell r="C68">
            <v>59</v>
          </cell>
          <cell r="E68" t="str">
            <v>Miller, Michael A.</v>
          </cell>
          <cell r="G68">
            <v>0</v>
          </cell>
          <cell r="H68">
            <v>0</v>
          </cell>
          <cell r="I68">
            <v>0</v>
          </cell>
          <cell r="J68">
            <v>0</v>
          </cell>
          <cell r="K68">
            <v>0</v>
          </cell>
          <cell r="L68">
            <v>0</v>
          </cell>
          <cell r="M68">
            <v>0</v>
          </cell>
          <cell r="N68">
            <v>0</v>
          </cell>
          <cell r="O68">
            <v>0</v>
          </cell>
          <cell r="P68">
            <v>0</v>
          </cell>
        </row>
        <row r="69">
          <cell r="C69">
            <v>60</v>
          </cell>
          <cell r="E69" t="str">
            <v>Freeston, Rob W.</v>
          </cell>
          <cell r="G69">
            <v>0</v>
          </cell>
          <cell r="H69">
            <v>0</v>
          </cell>
          <cell r="I69">
            <v>0</v>
          </cell>
          <cell r="J69">
            <v>0</v>
          </cell>
          <cell r="K69">
            <v>0</v>
          </cell>
          <cell r="L69">
            <v>0</v>
          </cell>
          <cell r="M69">
            <v>0</v>
          </cell>
          <cell r="N69">
            <v>0</v>
          </cell>
          <cell r="O69">
            <v>0</v>
          </cell>
          <cell r="P69">
            <v>0</v>
          </cell>
        </row>
        <row r="70">
          <cell r="C70">
            <v>61</v>
          </cell>
          <cell r="E70" t="str">
            <v>Mitchem, R. Douglas</v>
          </cell>
          <cell r="G70">
            <v>0</v>
          </cell>
          <cell r="H70">
            <v>0</v>
          </cell>
          <cell r="I70">
            <v>0</v>
          </cell>
          <cell r="J70">
            <v>0</v>
          </cell>
          <cell r="K70">
            <v>0</v>
          </cell>
          <cell r="L70">
            <v>0</v>
          </cell>
          <cell r="M70">
            <v>0</v>
          </cell>
          <cell r="N70">
            <v>0</v>
          </cell>
          <cell r="O70">
            <v>0</v>
          </cell>
          <cell r="P70">
            <v>0</v>
          </cell>
        </row>
        <row r="71">
          <cell r="C71">
            <v>62</v>
          </cell>
          <cell r="E71" t="str">
            <v>Kartman, Frank L.</v>
          </cell>
          <cell r="G71">
            <v>0</v>
          </cell>
          <cell r="H71">
            <v>0</v>
          </cell>
          <cell r="I71">
            <v>0</v>
          </cell>
          <cell r="J71">
            <v>0</v>
          </cell>
          <cell r="K71">
            <v>0</v>
          </cell>
          <cell r="L71">
            <v>0</v>
          </cell>
          <cell r="M71">
            <v>0</v>
          </cell>
          <cell r="N71">
            <v>0</v>
          </cell>
          <cell r="O71">
            <v>0</v>
          </cell>
          <cell r="P71">
            <v>0</v>
          </cell>
        </row>
        <row r="72">
          <cell r="C72">
            <v>63</v>
          </cell>
          <cell r="E72" t="str">
            <v>Kelvington, William C.</v>
          </cell>
          <cell r="G72">
            <v>0</v>
          </cell>
          <cell r="H72">
            <v>0</v>
          </cell>
          <cell r="I72">
            <v>0</v>
          </cell>
          <cell r="J72">
            <v>0</v>
          </cell>
          <cell r="K72">
            <v>0</v>
          </cell>
          <cell r="L72">
            <v>0</v>
          </cell>
          <cell r="M72">
            <v>0</v>
          </cell>
          <cell r="N72">
            <v>0</v>
          </cell>
          <cell r="O72">
            <v>0</v>
          </cell>
          <cell r="P72">
            <v>0</v>
          </cell>
        </row>
        <row r="73">
          <cell r="C73">
            <v>64</v>
          </cell>
          <cell r="E73" t="str">
            <v>Schultz, David B.</v>
          </cell>
          <cell r="G73">
            <v>0</v>
          </cell>
          <cell r="H73">
            <v>0</v>
          </cell>
          <cell r="I73">
            <v>0</v>
          </cell>
          <cell r="J73">
            <v>0</v>
          </cell>
          <cell r="K73">
            <v>0</v>
          </cell>
          <cell r="L73">
            <v>0</v>
          </cell>
          <cell r="M73">
            <v>0</v>
          </cell>
          <cell r="N73">
            <v>0</v>
          </cell>
          <cell r="O73">
            <v>0</v>
          </cell>
          <cell r="P73">
            <v>0</v>
          </cell>
        </row>
        <row r="74">
          <cell r="C74">
            <v>65</v>
          </cell>
          <cell r="E74" t="str">
            <v>Rowe, Nick O.</v>
          </cell>
          <cell r="G74">
            <v>0</v>
          </cell>
          <cell r="H74">
            <v>0</v>
          </cell>
          <cell r="I74">
            <v>0</v>
          </cell>
          <cell r="J74">
            <v>0</v>
          </cell>
          <cell r="K74">
            <v>0</v>
          </cell>
          <cell r="L74">
            <v>0</v>
          </cell>
          <cell r="M74">
            <v>0</v>
          </cell>
          <cell r="N74">
            <v>0</v>
          </cell>
          <cell r="O74">
            <v>0</v>
          </cell>
          <cell r="P74">
            <v>0</v>
          </cell>
        </row>
        <row r="75">
          <cell r="C75">
            <v>66</v>
          </cell>
          <cell r="E75" t="str">
            <v>Cole, Duane D.</v>
          </cell>
          <cell r="G75">
            <v>0</v>
          </cell>
          <cell r="H75">
            <v>0</v>
          </cell>
          <cell r="I75">
            <v>0</v>
          </cell>
          <cell r="J75">
            <v>0</v>
          </cell>
          <cell r="K75">
            <v>0</v>
          </cell>
          <cell r="L75">
            <v>0</v>
          </cell>
          <cell r="M75">
            <v>0</v>
          </cell>
          <cell r="N75">
            <v>0</v>
          </cell>
          <cell r="O75">
            <v>0</v>
          </cell>
          <cell r="P75">
            <v>0</v>
          </cell>
        </row>
        <row r="76">
          <cell r="C76">
            <v>67</v>
          </cell>
          <cell r="E76" t="str">
            <v>Smith, Laird</v>
          </cell>
          <cell r="G76">
            <v>0</v>
          </cell>
          <cell r="H76">
            <v>0</v>
          </cell>
          <cell r="I76">
            <v>0</v>
          </cell>
          <cell r="J76">
            <v>0</v>
          </cell>
          <cell r="K76">
            <v>0</v>
          </cell>
          <cell r="L76">
            <v>0</v>
          </cell>
          <cell r="M76">
            <v>0</v>
          </cell>
          <cell r="N76">
            <v>0</v>
          </cell>
          <cell r="O76">
            <v>0</v>
          </cell>
          <cell r="P76">
            <v>0</v>
          </cell>
        </row>
        <row r="77">
          <cell r="C77">
            <v>68</v>
          </cell>
          <cell r="E77" t="str">
            <v>Abernathy, David P.</v>
          </cell>
          <cell r="G77">
            <v>0</v>
          </cell>
          <cell r="H77">
            <v>0</v>
          </cell>
          <cell r="I77">
            <v>0</v>
          </cell>
          <cell r="J77">
            <v>0</v>
          </cell>
          <cell r="K77">
            <v>0</v>
          </cell>
          <cell r="L77">
            <v>0</v>
          </cell>
          <cell r="M77">
            <v>0</v>
          </cell>
          <cell r="N77">
            <v>0</v>
          </cell>
          <cell r="O77">
            <v>0</v>
          </cell>
          <cell r="P77">
            <v>0</v>
          </cell>
        </row>
        <row r="78">
          <cell r="C78">
            <v>69</v>
          </cell>
          <cell r="E78" t="str">
            <v>Redmond, Velma A.</v>
          </cell>
          <cell r="G78">
            <v>0</v>
          </cell>
          <cell r="H78">
            <v>0</v>
          </cell>
          <cell r="I78">
            <v>0</v>
          </cell>
          <cell r="J78">
            <v>0</v>
          </cell>
          <cell r="K78">
            <v>0</v>
          </cell>
          <cell r="L78">
            <v>0</v>
          </cell>
          <cell r="M78">
            <v>0</v>
          </cell>
          <cell r="N78">
            <v>0</v>
          </cell>
          <cell r="O78">
            <v>0</v>
          </cell>
          <cell r="P78">
            <v>0</v>
          </cell>
        </row>
        <row r="79">
          <cell r="C79">
            <v>70</v>
          </cell>
          <cell r="E79" t="str">
            <v>Chambers, Stephen N.</v>
          </cell>
          <cell r="G79">
            <v>0</v>
          </cell>
          <cell r="H79">
            <v>0</v>
          </cell>
          <cell r="I79">
            <v>0</v>
          </cell>
          <cell r="J79">
            <v>0</v>
          </cell>
          <cell r="K79">
            <v>0</v>
          </cell>
          <cell r="L79">
            <v>0</v>
          </cell>
          <cell r="M79">
            <v>0</v>
          </cell>
          <cell r="N79">
            <v>0</v>
          </cell>
          <cell r="O79">
            <v>0</v>
          </cell>
          <cell r="P79">
            <v>0</v>
          </cell>
        </row>
        <row r="80">
          <cell r="C80">
            <v>71</v>
          </cell>
          <cell r="E80" t="str">
            <v>Schultz, Sue A.</v>
          </cell>
          <cell r="G80">
            <v>0</v>
          </cell>
          <cell r="H80">
            <v>0</v>
          </cell>
          <cell r="I80">
            <v>0</v>
          </cell>
          <cell r="J80">
            <v>0</v>
          </cell>
          <cell r="K80">
            <v>0</v>
          </cell>
          <cell r="L80">
            <v>0</v>
          </cell>
          <cell r="M80">
            <v>0</v>
          </cell>
          <cell r="N80">
            <v>0</v>
          </cell>
          <cell r="O80">
            <v>0</v>
          </cell>
          <cell r="P80">
            <v>0</v>
          </cell>
        </row>
        <row r="81">
          <cell r="C81">
            <v>72</v>
          </cell>
          <cell r="E81" t="str">
            <v>Miller, Herbert A.</v>
          </cell>
          <cell r="G81">
            <v>0</v>
          </cell>
          <cell r="H81">
            <v>0</v>
          </cell>
          <cell r="I81">
            <v>0</v>
          </cell>
          <cell r="J81">
            <v>0</v>
          </cell>
          <cell r="K81">
            <v>0</v>
          </cell>
          <cell r="L81">
            <v>0</v>
          </cell>
          <cell r="M81">
            <v>0</v>
          </cell>
          <cell r="N81">
            <v>0</v>
          </cell>
          <cell r="O81">
            <v>0</v>
          </cell>
          <cell r="P81">
            <v>0</v>
          </cell>
        </row>
        <row r="82">
          <cell r="C82">
            <v>73</v>
          </cell>
          <cell r="E82" t="str">
            <v>Jones, Theodore (c)</v>
          </cell>
          <cell r="G82">
            <v>0</v>
          </cell>
          <cell r="H82">
            <v>0</v>
          </cell>
          <cell r="I82">
            <v>0</v>
          </cell>
          <cell r="J82">
            <v>0</v>
          </cell>
          <cell r="K82">
            <v>0</v>
          </cell>
          <cell r="L82">
            <v>0</v>
          </cell>
          <cell r="M82">
            <v>0</v>
          </cell>
          <cell r="N82">
            <v>0</v>
          </cell>
          <cell r="O82">
            <v>0</v>
          </cell>
          <cell r="P82">
            <v>0</v>
          </cell>
        </row>
        <row r="83">
          <cell r="C83">
            <v>74</v>
          </cell>
          <cell r="E83" t="str">
            <v>McKitrick, Thomas G.</v>
          </cell>
          <cell r="G83">
            <v>0</v>
          </cell>
          <cell r="H83">
            <v>0</v>
          </cell>
          <cell r="I83">
            <v>0</v>
          </cell>
          <cell r="J83">
            <v>0</v>
          </cell>
          <cell r="K83">
            <v>0</v>
          </cell>
          <cell r="L83">
            <v>0</v>
          </cell>
          <cell r="M83">
            <v>0</v>
          </cell>
          <cell r="N83">
            <v>0</v>
          </cell>
          <cell r="O83">
            <v>0</v>
          </cell>
          <cell r="P83">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W Consolidated"/>
      <sheetName val="AWW parent"/>
      <sheetName val="AZ"/>
      <sheetName val="CA"/>
      <sheetName val="HI"/>
      <sheetName val="IL"/>
      <sheetName val="IN"/>
      <sheetName val="IA"/>
      <sheetName val="KY"/>
      <sheetName val="LI"/>
      <sheetName val="MD"/>
      <sheetName val="MO"/>
      <sheetName val="NJ"/>
      <sheetName val="NM"/>
      <sheetName val="OH"/>
      <sheetName val="PA"/>
      <sheetName val="TN"/>
      <sheetName val="VA &amp; VAE"/>
      <sheetName val="WV &amp; BFV"/>
      <sheetName val="AWS"/>
      <sheetName val="Summ"/>
      <sheetName val="DO NOT PRINT - Deferrals"/>
      <sheetName val="datalist2012"/>
      <sheetName val="datalist_2010"/>
      <sheetName val="datalist_2011"/>
    </sheetNames>
    <sheetDataSet>
      <sheetData sheetId="0" refreshError="1">
        <row r="4">
          <cell r="J4">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PEX - BALANCE SHEET"/>
      <sheetName val="Construction Estimates"/>
      <sheetName val="O&amp;M"/>
      <sheetName val="Property Taxes &amp; Insurance"/>
      <sheetName val="Incremental P&amp;L"/>
      <sheetName val="Incremental PPA Costs"/>
      <sheetName val="Inc Cash_Investment Analysis"/>
      <sheetName val="Terminal Value"/>
      <sheetName val="Credit Risk Factors"/>
      <sheetName val="T25"/>
    </sheetNames>
    <sheetDataSet>
      <sheetData sheetId="0" refreshError="1"/>
      <sheetData sheetId="1" refreshError="1"/>
      <sheetData sheetId="2" refreshError="1">
        <row r="7">
          <cell r="C7" t="str">
            <v>CC12004</v>
          </cell>
          <cell r="D7">
            <v>28308</v>
          </cell>
          <cell r="E7">
            <v>3815</v>
          </cell>
        </row>
        <row r="8">
          <cell r="C8" t="str">
            <v>CC12005</v>
          </cell>
          <cell r="D8">
            <v>57439</v>
          </cell>
          <cell r="E8">
            <v>29016.000000000004</v>
          </cell>
          <cell r="F8">
            <v>3910</v>
          </cell>
        </row>
        <row r="9">
          <cell r="C9" t="str">
            <v>CC12006</v>
          </cell>
          <cell r="D9">
            <v>127395</v>
          </cell>
          <cell r="E9">
            <v>58875</v>
          </cell>
          <cell r="F9">
            <v>29741.000000000004</v>
          </cell>
          <cell r="G9">
            <v>4008</v>
          </cell>
        </row>
        <row r="10">
          <cell r="C10" t="str">
            <v>CC12007</v>
          </cell>
          <cell r="D10">
            <v>17354</v>
          </cell>
          <cell r="E10">
            <v>130580</v>
          </cell>
          <cell r="F10">
            <v>60347</v>
          </cell>
          <cell r="G10">
            <v>30485.000000000004</v>
          </cell>
          <cell r="H10">
            <v>4108</v>
          </cell>
        </row>
        <row r="11">
          <cell r="C11" t="str">
            <v>CC12008</v>
          </cell>
          <cell r="D11">
            <v>610.55799978355003</v>
          </cell>
          <cell r="E11">
            <v>17787.78541869402</v>
          </cell>
          <cell r="F11">
            <v>133844.66074942547</v>
          </cell>
          <cell r="G11">
            <v>61855.970727727574</v>
          </cell>
          <cell r="H11">
            <v>31247.570331186627</v>
          </cell>
          <cell r="I11">
            <v>4211.1641600418134</v>
          </cell>
        </row>
        <row r="12">
          <cell r="C12" t="str">
            <v>CC12009</v>
          </cell>
          <cell r="E12">
            <v>626</v>
          </cell>
          <cell r="F12">
            <v>18232</v>
          </cell>
          <cell r="G12">
            <v>137191</v>
          </cell>
          <cell r="H12">
            <v>63402</v>
          </cell>
          <cell r="I12">
            <v>32029.000000000004</v>
          </cell>
          <cell r="J12">
            <v>4316</v>
          </cell>
        </row>
        <row r="13">
          <cell r="C13" t="str">
            <v>CC12010</v>
          </cell>
          <cell r="F13">
            <v>642</v>
          </cell>
          <cell r="G13">
            <v>18688</v>
          </cell>
          <cell r="H13">
            <v>140621</v>
          </cell>
          <cell r="I13">
            <v>64987</v>
          </cell>
          <cell r="J13">
            <v>32830</v>
          </cell>
          <cell r="K13">
            <v>4424</v>
          </cell>
        </row>
        <row r="14">
          <cell r="C14" t="str">
            <v>CC12011</v>
          </cell>
          <cell r="G14">
            <v>658</v>
          </cell>
          <cell r="H14">
            <v>19155</v>
          </cell>
          <cell r="I14">
            <v>144137</v>
          </cell>
          <cell r="J14">
            <v>66612</v>
          </cell>
          <cell r="K14">
            <v>33651</v>
          </cell>
          <cell r="L14">
            <v>4535</v>
          </cell>
        </row>
        <row r="15">
          <cell r="C15" t="str">
            <v>CC12012</v>
          </cell>
          <cell r="H15">
            <v>674</v>
          </cell>
          <cell r="I15">
            <v>19634</v>
          </cell>
          <cell r="J15">
            <v>147740</v>
          </cell>
          <cell r="K15">
            <v>68277</v>
          </cell>
          <cell r="L15">
            <v>34492</v>
          </cell>
          <cell r="M15">
            <v>4648</v>
          </cell>
        </row>
        <row r="16">
          <cell r="C16" t="str">
            <v>CC12013</v>
          </cell>
          <cell r="I16">
            <v>691</v>
          </cell>
          <cell r="J16">
            <v>20125</v>
          </cell>
          <cell r="K16">
            <v>151434</v>
          </cell>
          <cell r="L16">
            <v>69984</v>
          </cell>
          <cell r="M16">
            <v>35354</v>
          </cell>
          <cell r="N16">
            <v>4764</v>
          </cell>
        </row>
        <row r="17">
          <cell r="C17" t="str">
            <v>CC12014</v>
          </cell>
          <cell r="J17">
            <v>708</v>
          </cell>
          <cell r="K17">
            <v>20628</v>
          </cell>
          <cell r="L17">
            <v>155220</v>
          </cell>
          <cell r="M17">
            <v>71734</v>
          </cell>
          <cell r="N17">
            <v>36238</v>
          </cell>
        </row>
        <row r="18">
          <cell r="C18" t="str">
            <v>CC12015</v>
          </cell>
          <cell r="K18">
            <v>726</v>
          </cell>
          <cell r="L18">
            <v>21144</v>
          </cell>
          <cell r="M18">
            <v>159101</v>
          </cell>
          <cell r="N18">
            <v>73527</v>
          </cell>
        </row>
        <row r="19">
          <cell r="C19" t="str">
            <v>CC12016</v>
          </cell>
          <cell r="L19">
            <v>744</v>
          </cell>
          <cell r="M19">
            <v>21673</v>
          </cell>
          <cell r="N19">
            <v>163079</v>
          </cell>
        </row>
        <row r="20">
          <cell r="C20" t="str">
            <v>CC12017</v>
          </cell>
          <cell r="M20">
            <v>763</v>
          </cell>
          <cell r="N20">
            <v>22215</v>
          </cell>
        </row>
        <row r="21">
          <cell r="C21" t="str">
            <v>CC12018</v>
          </cell>
          <cell r="N21">
            <v>782</v>
          </cell>
        </row>
        <row r="22">
          <cell r="C22" t="str">
            <v>CT12004</v>
          </cell>
          <cell r="D22">
            <v>16368</v>
          </cell>
          <cell r="E22">
            <v>310</v>
          </cell>
        </row>
        <row r="23">
          <cell r="C23" t="str">
            <v>CT12005</v>
          </cell>
          <cell r="D23">
            <v>29033</v>
          </cell>
          <cell r="E23">
            <v>16777</v>
          </cell>
          <cell r="F23">
            <v>318</v>
          </cell>
        </row>
        <row r="24">
          <cell r="C24" t="str">
            <v>CT12006</v>
          </cell>
          <cell r="D24">
            <v>12828</v>
          </cell>
          <cell r="E24">
            <v>29758.999999999996</v>
          </cell>
          <cell r="F24">
            <v>17196</v>
          </cell>
          <cell r="G24">
            <v>326</v>
          </cell>
        </row>
        <row r="25">
          <cell r="C25" t="str">
            <v>CT12007</v>
          </cell>
          <cell r="D25">
            <v>171.42</v>
          </cell>
          <cell r="E25">
            <v>13148.628249999998</v>
          </cell>
          <cell r="F25">
            <v>30502.621221249996</v>
          </cell>
          <cell r="G25">
            <v>17626.279758015622</v>
          </cell>
          <cell r="H25">
            <v>334.28090342265619</v>
          </cell>
        </row>
        <row r="26">
          <cell r="C26" t="str">
            <v>CT12008</v>
          </cell>
          <cell r="E26">
            <v>176</v>
          </cell>
          <cell r="F26">
            <v>13477.000000000002</v>
          </cell>
          <cell r="G26">
            <v>31264.999999999996</v>
          </cell>
          <cell r="H26">
            <v>18067</v>
          </cell>
          <cell r="I26">
            <v>343</v>
          </cell>
        </row>
        <row r="27">
          <cell r="C27" t="str">
            <v>CT12009</v>
          </cell>
          <cell r="F27">
            <v>180</v>
          </cell>
          <cell r="G27">
            <v>13813.999999999998</v>
          </cell>
          <cell r="H27">
            <v>32047.000000000004</v>
          </cell>
          <cell r="I27">
            <v>18519</v>
          </cell>
          <cell r="J27">
            <v>352</v>
          </cell>
        </row>
        <row r="28">
          <cell r="C28" t="str">
            <v>CT12010</v>
          </cell>
          <cell r="G28">
            <v>185</v>
          </cell>
          <cell r="H28">
            <v>14159</v>
          </cell>
          <cell r="I28">
            <v>32848</v>
          </cell>
          <cell r="J28">
            <v>18982</v>
          </cell>
          <cell r="K28">
            <v>361</v>
          </cell>
        </row>
        <row r="29">
          <cell r="C29" t="str">
            <v>CT12011</v>
          </cell>
          <cell r="H29">
            <v>190</v>
          </cell>
          <cell r="I29">
            <v>14513</v>
          </cell>
          <cell r="J29">
            <v>33669</v>
          </cell>
          <cell r="K29">
            <v>19457</v>
          </cell>
          <cell r="L29">
            <v>370</v>
          </cell>
        </row>
        <row r="30">
          <cell r="C30" t="str">
            <v>CT12012</v>
          </cell>
          <cell r="I30">
            <v>195</v>
          </cell>
          <cell r="J30">
            <v>14876</v>
          </cell>
          <cell r="K30">
            <v>34511</v>
          </cell>
          <cell r="L30">
            <v>19943</v>
          </cell>
          <cell r="M30">
            <v>379</v>
          </cell>
        </row>
        <row r="31">
          <cell r="C31" t="str">
            <v>CT12013</v>
          </cell>
          <cell r="J31">
            <v>200</v>
          </cell>
          <cell r="K31">
            <v>15247.999999999998</v>
          </cell>
          <cell r="L31">
            <v>35374</v>
          </cell>
          <cell r="M31">
            <v>20442</v>
          </cell>
          <cell r="N31">
            <v>388</v>
          </cell>
        </row>
        <row r="32">
          <cell r="C32" t="str">
            <v>CT12014</v>
          </cell>
          <cell r="K32">
            <v>204.99999999999997</v>
          </cell>
          <cell r="L32">
            <v>15629</v>
          </cell>
          <cell r="M32">
            <v>36258</v>
          </cell>
          <cell r="N32">
            <v>20953</v>
          </cell>
        </row>
        <row r="33">
          <cell r="C33" t="str">
            <v>CT12015</v>
          </cell>
          <cell r="L33">
            <v>210</v>
          </cell>
          <cell r="M33">
            <v>16019.999999999998</v>
          </cell>
          <cell r="N33">
            <v>37164</v>
          </cell>
        </row>
        <row r="34">
          <cell r="C34" t="str">
            <v>CT12016</v>
          </cell>
          <cell r="M34">
            <v>215</v>
          </cell>
          <cell r="N34">
            <v>16421</v>
          </cell>
        </row>
        <row r="35">
          <cell r="C35" t="str">
            <v>CT12017</v>
          </cell>
          <cell r="N35">
            <v>220.00000000000003</v>
          </cell>
        </row>
        <row r="36">
          <cell r="C36" t="str">
            <v>CT22004</v>
          </cell>
          <cell r="D36">
            <v>15005.000000000002</v>
          </cell>
          <cell r="E36">
            <v>285</v>
          </cell>
        </row>
        <row r="37">
          <cell r="C37" t="str">
            <v>CT22005</v>
          </cell>
          <cell r="D37">
            <v>26614.999999999996</v>
          </cell>
          <cell r="E37">
            <v>15380.000000000002</v>
          </cell>
          <cell r="F37">
            <v>292</v>
          </cell>
        </row>
        <row r="38">
          <cell r="C38" t="str">
            <v>CT22006</v>
          </cell>
          <cell r="D38">
            <v>11759</v>
          </cell>
          <cell r="E38">
            <v>27280</v>
          </cell>
          <cell r="F38">
            <v>15763.999999999998</v>
          </cell>
          <cell r="G38">
            <v>299</v>
          </cell>
        </row>
        <row r="39">
          <cell r="C39" t="str">
            <v>CT22007</v>
          </cell>
          <cell r="D39">
            <v>157.13999999999999</v>
          </cell>
          <cell r="E39">
            <v>12053.292750000001</v>
          </cell>
          <cell r="F39">
            <v>27961.625823750001</v>
          </cell>
          <cell r="G39">
            <v>16157.937237046875</v>
          </cell>
          <cell r="H39">
            <v>306.43391181796869</v>
          </cell>
        </row>
        <row r="40">
          <cell r="C40" t="str">
            <v>CT22008</v>
          </cell>
          <cell r="E40">
            <v>161</v>
          </cell>
          <cell r="F40">
            <v>12355</v>
          </cell>
          <cell r="G40">
            <v>28661</v>
          </cell>
          <cell r="H40">
            <v>16562</v>
          </cell>
          <cell r="I40">
            <v>314</v>
          </cell>
        </row>
        <row r="41">
          <cell r="C41" t="str">
            <v>CT22009</v>
          </cell>
          <cell r="F41">
            <v>165</v>
          </cell>
          <cell r="G41">
            <v>12664</v>
          </cell>
          <cell r="H41">
            <v>29377.999999999996</v>
          </cell>
          <cell r="I41">
            <v>16976</v>
          </cell>
          <cell r="J41">
            <v>322</v>
          </cell>
        </row>
        <row r="42">
          <cell r="C42" t="str">
            <v>CT22010</v>
          </cell>
          <cell r="G42">
            <v>169</v>
          </cell>
          <cell r="H42">
            <v>12981</v>
          </cell>
          <cell r="I42">
            <v>30112</v>
          </cell>
          <cell r="J42">
            <v>17400</v>
          </cell>
          <cell r="K42">
            <v>330</v>
          </cell>
        </row>
        <row r="43">
          <cell r="C43" t="str">
            <v>CT22011</v>
          </cell>
          <cell r="H43">
            <v>173</v>
          </cell>
          <cell r="I43">
            <v>13306</v>
          </cell>
          <cell r="J43">
            <v>30864.999999999996</v>
          </cell>
          <cell r="K43">
            <v>17835</v>
          </cell>
          <cell r="L43">
            <v>338</v>
          </cell>
        </row>
        <row r="44">
          <cell r="C44" t="str">
            <v>CT22012</v>
          </cell>
          <cell r="I44">
            <v>177</v>
          </cell>
          <cell r="J44">
            <v>13638.999999999998</v>
          </cell>
          <cell r="K44">
            <v>31637</v>
          </cell>
          <cell r="L44">
            <v>18281</v>
          </cell>
          <cell r="M44">
            <v>346</v>
          </cell>
        </row>
        <row r="45">
          <cell r="C45" t="str">
            <v>CT22013</v>
          </cell>
          <cell r="J45">
            <v>181</v>
          </cell>
          <cell r="K45">
            <v>13980.000000000002</v>
          </cell>
          <cell r="L45">
            <v>32427.999999999996</v>
          </cell>
          <cell r="M45">
            <v>18738</v>
          </cell>
          <cell r="N45">
            <v>355</v>
          </cell>
        </row>
        <row r="46">
          <cell r="C46" t="str">
            <v>CT22014</v>
          </cell>
          <cell r="K46">
            <v>186</v>
          </cell>
          <cell r="L46">
            <v>14330.000000000002</v>
          </cell>
          <cell r="M46">
            <v>33239</v>
          </cell>
          <cell r="N46">
            <v>19206</v>
          </cell>
        </row>
        <row r="47">
          <cell r="C47" t="str">
            <v>CT22015</v>
          </cell>
          <cell r="L47">
            <v>191</v>
          </cell>
          <cell r="M47">
            <v>14688</v>
          </cell>
          <cell r="N47">
            <v>34070</v>
          </cell>
        </row>
        <row r="48">
          <cell r="C48" t="str">
            <v>CT22016</v>
          </cell>
          <cell r="M48">
            <v>196</v>
          </cell>
          <cell r="N48">
            <v>15055.000000000002</v>
          </cell>
        </row>
        <row r="49">
          <cell r="C49" t="str">
            <v>CT22017</v>
          </cell>
          <cell r="N49">
            <v>200.99999999999997</v>
          </cell>
        </row>
        <row r="50">
          <cell r="C50" t="str">
            <v>PC12004</v>
          </cell>
          <cell r="D50">
            <v>73525</v>
          </cell>
        </row>
        <row r="51">
          <cell r="C51" t="str">
            <v>PC12005</v>
          </cell>
          <cell r="D51">
            <v>252984</v>
          </cell>
          <cell r="E51">
            <v>75363</v>
          </cell>
        </row>
        <row r="52">
          <cell r="C52" t="str">
            <v>PC12006</v>
          </cell>
          <cell r="D52">
            <v>254848.99999999997</v>
          </cell>
          <cell r="E52">
            <v>259309</v>
          </cell>
          <cell r="F52">
            <v>77247</v>
          </cell>
        </row>
        <row r="53">
          <cell r="C53" t="str">
            <v>PC12007</v>
          </cell>
          <cell r="D53">
            <v>41748</v>
          </cell>
          <cell r="E53">
            <v>261219.99999999997</v>
          </cell>
          <cell r="F53">
            <v>265792</v>
          </cell>
          <cell r="G53">
            <v>79178</v>
          </cell>
        </row>
        <row r="54">
          <cell r="C54" t="str">
            <v>PC12008</v>
          </cell>
          <cell r="D54">
            <v>3633</v>
          </cell>
          <cell r="E54">
            <v>42792</v>
          </cell>
          <cell r="F54">
            <v>267751</v>
          </cell>
          <cell r="G54">
            <v>272437</v>
          </cell>
          <cell r="H54">
            <v>81157</v>
          </cell>
        </row>
        <row r="55">
          <cell r="C55" t="str">
            <v>PC12009</v>
          </cell>
          <cell r="D55">
            <v>2720</v>
          </cell>
          <cell r="E55">
            <v>3724</v>
          </cell>
          <cell r="F55">
            <v>43862</v>
          </cell>
          <cell r="G55">
            <v>274445</v>
          </cell>
          <cell r="H55">
            <v>279248</v>
          </cell>
          <cell r="I55">
            <v>83186</v>
          </cell>
        </row>
        <row r="56">
          <cell r="C56" t="str">
            <v>PC12010</v>
          </cell>
          <cell r="D56">
            <v>2720</v>
          </cell>
          <cell r="E56">
            <v>2788</v>
          </cell>
          <cell r="F56">
            <v>3817</v>
          </cell>
          <cell r="G56">
            <v>44959</v>
          </cell>
          <cell r="H56">
            <v>281306</v>
          </cell>
          <cell r="I56">
            <v>286229</v>
          </cell>
          <cell r="J56">
            <v>85266</v>
          </cell>
        </row>
        <row r="57">
          <cell r="C57" t="str">
            <v>PC12011</v>
          </cell>
          <cell r="D57">
            <v>1813.24</v>
          </cell>
          <cell r="E57">
            <v>2787.8565000000003</v>
          </cell>
          <cell r="F57">
            <v>2857.5529125000003</v>
          </cell>
          <cell r="G57">
            <v>3912.1498003124993</v>
          </cell>
          <cell r="H57">
            <v>46082.973989414051</v>
          </cell>
          <cell r="I57">
            <v>288338.22901879851</v>
          </cell>
          <cell r="J57">
            <v>293385.06260045635</v>
          </cell>
          <cell r="K57">
            <v>87398.096264740248</v>
          </cell>
        </row>
        <row r="58">
          <cell r="C58" t="str">
            <v>PC12012</v>
          </cell>
          <cell r="E58">
            <v>1859</v>
          </cell>
          <cell r="F58">
            <v>2858</v>
          </cell>
          <cell r="G58">
            <v>2929</v>
          </cell>
          <cell r="H58">
            <v>4010</v>
          </cell>
          <cell r="I58">
            <v>47235</v>
          </cell>
          <cell r="J58">
            <v>295547</v>
          </cell>
          <cell r="K58">
            <v>300720</v>
          </cell>
          <cell r="L58">
            <v>89583</v>
          </cell>
        </row>
        <row r="59">
          <cell r="C59" t="str">
            <v>PC12013</v>
          </cell>
          <cell r="F59">
            <v>1905</v>
          </cell>
          <cell r="G59">
            <v>2929</v>
          </cell>
          <cell r="H59">
            <v>3002</v>
          </cell>
          <cell r="I59">
            <v>4110</v>
          </cell>
          <cell r="J59">
            <v>48416</v>
          </cell>
          <cell r="K59">
            <v>302936</v>
          </cell>
          <cell r="L59">
            <v>308238</v>
          </cell>
          <cell r="M59">
            <v>91823</v>
          </cell>
        </row>
        <row r="60">
          <cell r="C60" t="str">
            <v>PC12014</v>
          </cell>
          <cell r="G60">
            <v>1953</v>
          </cell>
          <cell r="H60">
            <v>3002</v>
          </cell>
          <cell r="I60">
            <v>3077</v>
          </cell>
          <cell r="J60">
            <v>4213</v>
          </cell>
          <cell r="K60">
            <v>49626</v>
          </cell>
          <cell r="L60">
            <v>310509</v>
          </cell>
          <cell r="M60">
            <v>315944</v>
          </cell>
          <cell r="N60">
            <v>94119</v>
          </cell>
        </row>
        <row r="61">
          <cell r="C61" t="str">
            <v>PC12015</v>
          </cell>
          <cell r="H61">
            <v>2002</v>
          </cell>
          <cell r="I61">
            <v>3077</v>
          </cell>
          <cell r="J61">
            <v>3154</v>
          </cell>
          <cell r="K61">
            <v>4318</v>
          </cell>
          <cell r="L61">
            <v>50867</v>
          </cell>
          <cell r="M61">
            <v>318272</v>
          </cell>
          <cell r="N61">
            <v>323843</v>
          </cell>
        </row>
        <row r="62">
          <cell r="C62" t="str">
            <v>PC12016</v>
          </cell>
          <cell r="I62">
            <v>2052</v>
          </cell>
          <cell r="J62">
            <v>3154</v>
          </cell>
          <cell r="K62">
            <v>3233</v>
          </cell>
          <cell r="L62">
            <v>4426</v>
          </cell>
          <cell r="M62">
            <v>52139</v>
          </cell>
          <cell r="N62">
            <v>326229</v>
          </cell>
        </row>
        <row r="63">
          <cell r="C63" t="str">
            <v>PC12017</v>
          </cell>
          <cell r="J63">
            <v>2103</v>
          </cell>
          <cell r="K63">
            <v>3233</v>
          </cell>
          <cell r="L63">
            <v>3314</v>
          </cell>
          <cell r="M63">
            <v>4537</v>
          </cell>
          <cell r="N63">
            <v>53441.999999999993</v>
          </cell>
        </row>
        <row r="64">
          <cell r="C64" t="str">
            <v>PC12018</v>
          </cell>
          <cell r="K64">
            <v>2156</v>
          </cell>
          <cell r="L64">
            <v>3314</v>
          </cell>
          <cell r="M64">
            <v>3397</v>
          </cell>
          <cell r="N64">
            <v>4650</v>
          </cell>
        </row>
        <row r="65">
          <cell r="C65" t="str">
            <v>PC12019</v>
          </cell>
          <cell r="L65">
            <v>2210</v>
          </cell>
          <cell r="M65">
            <v>3397</v>
          </cell>
          <cell r="N65">
            <v>3482</v>
          </cell>
        </row>
        <row r="66">
          <cell r="C66" t="str">
            <v>PC12020</v>
          </cell>
          <cell r="M66">
            <v>2265</v>
          </cell>
          <cell r="N66">
            <v>3482</v>
          </cell>
        </row>
        <row r="67">
          <cell r="C67" t="str">
            <v>PC12021</v>
          </cell>
          <cell r="N67">
            <v>2322</v>
          </cell>
        </row>
        <row r="68">
          <cell r="C68" t="str">
            <v>CT42004</v>
          </cell>
          <cell r="D68">
            <v>14322.999999999998</v>
          </cell>
          <cell r="E68">
            <v>271</v>
          </cell>
        </row>
        <row r="69">
          <cell r="C69" t="str">
            <v>CT42005</v>
          </cell>
          <cell r="D69">
            <v>25405</v>
          </cell>
          <cell r="E69">
            <v>14681</v>
          </cell>
          <cell r="F69">
            <v>278</v>
          </cell>
        </row>
        <row r="70">
          <cell r="C70" t="str">
            <v>CT42006</v>
          </cell>
          <cell r="D70">
            <v>11225</v>
          </cell>
          <cell r="E70">
            <v>26039.999999999996</v>
          </cell>
          <cell r="F70">
            <v>15047.999999999998</v>
          </cell>
          <cell r="G70">
            <v>285</v>
          </cell>
        </row>
        <row r="71">
          <cell r="C71" t="str">
            <v>CT42007</v>
          </cell>
          <cell r="D71">
            <v>150</v>
          </cell>
          <cell r="E71">
            <v>11505.624999999998</v>
          </cell>
          <cell r="F71">
            <v>26691.128124999996</v>
          </cell>
          <cell r="G71">
            <v>15423.765976562498</v>
          </cell>
          <cell r="H71">
            <v>292.51041601562497</v>
          </cell>
        </row>
        <row r="72">
          <cell r="C72" t="str">
            <v>CT42008</v>
          </cell>
          <cell r="E72">
            <v>154</v>
          </cell>
          <cell r="F72">
            <v>11793</v>
          </cell>
          <cell r="G72">
            <v>27358</v>
          </cell>
          <cell r="H72">
            <v>15809</v>
          </cell>
          <cell r="I72">
            <v>300</v>
          </cell>
        </row>
        <row r="73">
          <cell r="C73" t="str">
            <v>CT42009</v>
          </cell>
          <cell r="F73">
            <v>158</v>
          </cell>
          <cell r="G73">
            <v>12088</v>
          </cell>
          <cell r="H73">
            <v>28042</v>
          </cell>
          <cell r="I73">
            <v>16204</v>
          </cell>
          <cell r="J73">
            <v>308</v>
          </cell>
        </row>
        <row r="74">
          <cell r="C74" t="str">
            <v>CT42010</v>
          </cell>
          <cell r="G74">
            <v>162</v>
          </cell>
          <cell r="H74">
            <v>12390</v>
          </cell>
          <cell r="I74">
            <v>28743</v>
          </cell>
          <cell r="J74">
            <v>16609</v>
          </cell>
          <cell r="K74">
            <v>316</v>
          </cell>
        </row>
        <row r="75">
          <cell r="C75" t="str">
            <v>CT42011</v>
          </cell>
          <cell r="H75">
            <v>166</v>
          </cell>
          <cell r="I75">
            <v>12700</v>
          </cell>
          <cell r="J75">
            <v>29462</v>
          </cell>
          <cell r="K75">
            <v>17024</v>
          </cell>
          <cell r="L75">
            <v>324</v>
          </cell>
        </row>
        <row r="76">
          <cell r="C76" t="str">
            <v>CT42012</v>
          </cell>
          <cell r="I76">
            <v>170</v>
          </cell>
          <cell r="J76">
            <v>13018</v>
          </cell>
          <cell r="K76">
            <v>30199</v>
          </cell>
          <cell r="L76">
            <v>17450</v>
          </cell>
          <cell r="M76">
            <v>332</v>
          </cell>
        </row>
        <row r="77">
          <cell r="C77" t="str">
            <v>CT42013</v>
          </cell>
          <cell r="J77">
            <v>174</v>
          </cell>
          <cell r="K77">
            <v>13343</v>
          </cell>
          <cell r="L77">
            <v>30954.000000000004</v>
          </cell>
          <cell r="M77">
            <v>17886</v>
          </cell>
          <cell r="N77">
            <v>340</v>
          </cell>
        </row>
        <row r="78">
          <cell r="C78" t="str">
            <v>CT42014</v>
          </cell>
          <cell r="K78">
            <v>178</v>
          </cell>
          <cell r="L78">
            <v>13677.000000000002</v>
          </cell>
          <cell r="M78">
            <v>31727.999999999996</v>
          </cell>
          <cell r="N78">
            <v>18333</v>
          </cell>
        </row>
        <row r="79">
          <cell r="C79" t="str">
            <v>CT42015</v>
          </cell>
          <cell r="L79">
            <v>182</v>
          </cell>
          <cell r="M79">
            <v>14019</v>
          </cell>
          <cell r="N79">
            <v>32520.999999999996</v>
          </cell>
        </row>
        <row r="80">
          <cell r="C80" t="str">
            <v>CT42016</v>
          </cell>
          <cell r="M80">
            <v>187</v>
          </cell>
          <cell r="N80">
            <v>14369</v>
          </cell>
        </row>
        <row r="81">
          <cell r="C81" t="str">
            <v>CT42017</v>
          </cell>
          <cell r="N81">
            <v>192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K_2010_pg 40"/>
      <sheetName val="Q3_2011_BS VA JDE"/>
      <sheetName val="Sheet2"/>
      <sheetName val="Schedule 3 Back Up"/>
      <sheetName val="All Capital"/>
      <sheetName val="Short Debt Rate"/>
      <sheetName val="Debt"/>
      <sheetName val="Select Financial Data 2010"/>
      <sheetName val="Gain"/>
      <sheetName val="YTM-do not print"/>
      <sheetName val="08 10K TABLE9 (pg54)"/>
      <sheetName val="VA IS 12Mo data"/>
      <sheetName val="IS Q3 '09"/>
      <sheetName val="08 10K CASH_FLOW"/>
      <sheetName val="CASH_FLOW q3'09"/>
      <sheetName val="BS Q3 '09 a"/>
      <sheetName val="08 10k BALANCE_SHEET1"/>
      <sheetName val="08 10K BALANCE_SHEET2 (pg93)"/>
      <sheetName val="ExtFunds12Mo 9-2009"/>
      <sheetName val="# shares Calc"/>
      <sheetName val="AWK stock price 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VIRGINIA-AMERICAN WATER COMPANY</v>
          </cell>
          <cell r="G1" t="str">
            <v>VIRGINIA-AMERICAN WATER COMPANY</v>
          </cell>
        </row>
        <row r="2">
          <cell r="A2" t="str">
            <v>YIELD TO MATURITY - LTD</v>
          </cell>
          <cell r="G2" t="str">
            <v>YIELD TO MATURITY - PREFERRED STOCK</v>
          </cell>
        </row>
        <row r="4">
          <cell r="A4" t="str">
            <v>Face Amount</v>
          </cell>
          <cell r="C4">
            <v>7000000</v>
          </cell>
          <cell r="E4" t="str">
            <v>Maturity Date</v>
          </cell>
          <cell r="G4" t="str">
            <v>Face Amount</v>
          </cell>
          <cell r="I4">
            <v>1000000</v>
          </cell>
        </row>
        <row r="5">
          <cell r="A5" t="str">
            <v>Issuance Expense</v>
          </cell>
          <cell r="C5">
            <v>-82966</v>
          </cell>
          <cell r="E5">
            <v>38261</v>
          </cell>
          <cell r="G5" t="str">
            <v>Issuance Expense</v>
          </cell>
          <cell r="I5">
            <v>-12794</v>
          </cell>
        </row>
        <row r="6">
          <cell r="A6" t="str">
            <v>Net Amount</v>
          </cell>
          <cell r="C6">
            <v>6917034</v>
          </cell>
          <cell r="D6">
            <v>0.98814771428571424</v>
          </cell>
          <cell r="G6" t="str">
            <v>Net Amount</v>
          </cell>
          <cell r="I6">
            <v>987206</v>
          </cell>
        </row>
        <row r="7">
          <cell r="A7" t="str">
            <v>Annual Coupon Rate</v>
          </cell>
          <cell r="C7">
            <v>9.0499999999999997E-2</v>
          </cell>
          <cell r="G7" t="str">
            <v>Annual Coupon Rate</v>
          </cell>
          <cell r="I7">
            <v>5.0500000000000003E-2</v>
          </cell>
        </row>
        <row r="8">
          <cell r="A8" t="str">
            <v>Life of Bond (Years)</v>
          </cell>
          <cell r="C8">
            <v>15</v>
          </cell>
          <cell r="G8" t="str">
            <v>Life of Issue (Years)</v>
          </cell>
          <cell r="I8">
            <v>50</v>
          </cell>
        </row>
        <row r="9">
          <cell r="A9" t="str">
            <v>Sinking Fund</v>
          </cell>
          <cell r="C9">
            <v>0</v>
          </cell>
          <cell r="G9" t="str">
            <v>Sinking Fund</v>
          </cell>
          <cell r="I9">
            <v>20000</v>
          </cell>
        </row>
        <row r="10">
          <cell r="A10" t="str">
            <v>Present Value Cash Flows</v>
          </cell>
          <cell r="C10">
            <v>-1.1153212182378867</v>
          </cell>
          <cell r="G10" t="str">
            <v>Present Value Cash Flows</v>
          </cell>
          <cell r="I10">
            <v>2.4246462319379545E-5</v>
          </cell>
        </row>
        <row r="11">
          <cell r="A11" t="str">
            <v>Yield to Maturity</v>
          </cell>
          <cell r="C11">
            <v>9.1987700000000006E-2</v>
          </cell>
          <cell r="G11" t="str">
            <v>Yield to Maturity</v>
          </cell>
          <cell r="I11">
            <v>5.15247E-2</v>
          </cell>
        </row>
        <row r="13">
          <cell r="B13" t="str">
            <v>Interest</v>
          </cell>
          <cell r="C13" t="str">
            <v>Sinking</v>
          </cell>
          <cell r="H13" t="str">
            <v>Dividend</v>
          </cell>
          <cell r="I13" t="str">
            <v>Sinking</v>
          </cell>
        </row>
        <row r="14">
          <cell r="A14" t="str">
            <v>Period</v>
          </cell>
          <cell r="B14" t="str">
            <v>Payment</v>
          </cell>
          <cell r="C14" t="str">
            <v>Fund</v>
          </cell>
          <cell r="D14" t="str">
            <v>Principal</v>
          </cell>
          <cell r="E14" t="str">
            <v>Total</v>
          </cell>
          <cell r="G14" t="str">
            <v>Period</v>
          </cell>
          <cell r="H14" t="str">
            <v>Payment</v>
          </cell>
          <cell r="I14" t="str">
            <v>Fund</v>
          </cell>
          <cell r="J14" t="str">
            <v>Principal</v>
          </cell>
          <cell r="K14" t="str">
            <v>Total</v>
          </cell>
        </row>
        <row r="15">
          <cell r="A15">
            <v>0</v>
          </cell>
          <cell r="B15">
            <v>0</v>
          </cell>
          <cell r="C15">
            <v>0</v>
          </cell>
          <cell r="D15">
            <v>-6917034</v>
          </cell>
          <cell r="E15">
            <v>-6917034</v>
          </cell>
          <cell r="G15">
            <v>0</v>
          </cell>
          <cell r="H15">
            <v>0</v>
          </cell>
          <cell r="I15">
            <v>0</v>
          </cell>
          <cell r="J15">
            <v>-987206</v>
          </cell>
          <cell r="K15">
            <v>-987206</v>
          </cell>
        </row>
        <row r="16">
          <cell r="A16">
            <v>1</v>
          </cell>
          <cell r="B16">
            <v>633500</v>
          </cell>
          <cell r="C16">
            <v>0</v>
          </cell>
          <cell r="D16">
            <v>0</v>
          </cell>
          <cell r="E16">
            <v>633500</v>
          </cell>
          <cell r="G16">
            <v>1</v>
          </cell>
          <cell r="H16">
            <v>50500</v>
          </cell>
          <cell r="I16">
            <v>20000</v>
          </cell>
          <cell r="J16">
            <v>0</v>
          </cell>
          <cell r="K16">
            <v>70500</v>
          </cell>
        </row>
        <row r="17">
          <cell r="A17">
            <v>2</v>
          </cell>
          <cell r="B17">
            <v>633500</v>
          </cell>
          <cell r="C17">
            <v>0</v>
          </cell>
          <cell r="D17">
            <v>0</v>
          </cell>
          <cell r="E17">
            <v>633500</v>
          </cell>
          <cell r="G17">
            <v>2</v>
          </cell>
          <cell r="H17">
            <v>49490</v>
          </cell>
          <cell r="I17">
            <v>20000</v>
          </cell>
          <cell r="J17">
            <v>0</v>
          </cell>
          <cell r="K17">
            <v>69490</v>
          </cell>
        </row>
        <row r="18">
          <cell r="A18">
            <v>3</v>
          </cell>
          <cell r="B18">
            <v>633500</v>
          </cell>
          <cell r="C18">
            <v>0</v>
          </cell>
          <cell r="D18">
            <v>0</v>
          </cell>
          <cell r="E18">
            <v>633500</v>
          </cell>
          <cell r="G18">
            <v>3</v>
          </cell>
          <cell r="H18">
            <v>48480</v>
          </cell>
          <cell r="I18">
            <v>20000</v>
          </cell>
          <cell r="J18">
            <v>0</v>
          </cell>
          <cell r="K18">
            <v>68480</v>
          </cell>
        </row>
        <row r="19">
          <cell r="A19">
            <v>4</v>
          </cell>
          <cell r="B19">
            <v>633500</v>
          </cell>
          <cell r="C19">
            <v>0</v>
          </cell>
          <cell r="D19">
            <v>0</v>
          </cell>
          <cell r="E19">
            <v>633500</v>
          </cell>
          <cell r="G19">
            <v>4</v>
          </cell>
          <cell r="H19">
            <v>47470</v>
          </cell>
          <cell r="I19">
            <v>20000</v>
          </cell>
          <cell r="J19">
            <v>0</v>
          </cell>
          <cell r="K19">
            <v>67470</v>
          </cell>
        </row>
        <row r="20">
          <cell r="A20">
            <v>5</v>
          </cell>
          <cell r="B20">
            <v>633500</v>
          </cell>
          <cell r="C20">
            <v>0</v>
          </cell>
          <cell r="D20">
            <v>0</v>
          </cell>
          <cell r="E20">
            <v>633500</v>
          </cell>
          <cell r="G20">
            <v>5</v>
          </cell>
          <cell r="H20">
            <v>46460</v>
          </cell>
          <cell r="I20">
            <v>20000</v>
          </cell>
          <cell r="J20">
            <v>0</v>
          </cell>
          <cell r="K20">
            <v>66460</v>
          </cell>
        </row>
        <row r="21">
          <cell r="A21">
            <v>6</v>
          </cell>
          <cell r="B21">
            <v>633500</v>
          </cell>
          <cell r="C21">
            <v>0</v>
          </cell>
          <cell r="D21">
            <v>0</v>
          </cell>
          <cell r="E21">
            <v>633500</v>
          </cell>
          <cell r="G21">
            <v>6</v>
          </cell>
          <cell r="H21">
            <v>45450</v>
          </cell>
          <cell r="I21">
            <v>20000</v>
          </cell>
          <cell r="J21">
            <v>0</v>
          </cell>
          <cell r="K21">
            <v>65450</v>
          </cell>
        </row>
        <row r="22">
          <cell r="A22">
            <v>7</v>
          </cell>
          <cell r="B22">
            <v>633500</v>
          </cell>
          <cell r="C22">
            <v>0</v>
          </cell>
          <cell r="D22">
            <v>0</v>
          </cell>
          <cell r="E22">
            <v>633500</v>
          </cell>
          <cell r="G22">
            <v>7</v>
          </cell>
          <cell r="H22">
            <v>44440</v>
          </cell>
          <cell r="I22">
            <v>20000</v>
          </cell>
          <cell r="J22">
            <v>0</v>
          </cell>
          <cell r="K22">
            <v>64440</v>
          </cell>
        </row>
        <row r="23">
          <cell r="A23">
            <v>8</v>
          </cell>
          <cell r="B23">
            <v>633500</v>
          </cell>
          <cell r="C23">
            <v>0</v>
          </cell>
          <cell r="D23">
            <v>0</v>
          </cell>
          <cell r="E23">
            <v>633500</v>
          </cell>
          <cell r="G23">
            <v>8</v>
          </cell>
          <cell r="H23">
            <v>43430</v>
          </cell>
          <cell r="I23">
            <v>20000</v>
          </cell>
          <cell r="J23">
            <v>0</v>
          </cell>
          <cell r="K23">
            <v>63430</v>
          </cell>
        </row>
        <row r="24">
          <cell r="A24">
            <v>9</v>
          </cell>
          <cell r="B24">
            <v>633500</v>
          </cell>
          <cell r="C24">
            <v>0</v>
          </cell>
          <cell r="D24">
            <v>0</v>
          </cell>
          <cell r="E24">
            <v>633500</v>
          </cell>
          <cell r="G24">
            <v>9</v>
          </cell>
          <cell r="H24">
            <v>42420</v>
          </cell>
          <cell r="I24">
            <v>20000</v>
          </cell>
          <cell r="J24">
            <v>0</v>
          </cell>
          <cell r="K24">
            <v>62420</v>
          </cell>
        </row>
        <row r="25">
          <cell r="A25">
            <v>10</v>
          </cell>
          <cell r="B25">
            <v>633500</v>
          </cell>
          <cell r="C25">
            <v>0</v>
          </cell>
          <cell r="D25">
            <v>0</v>
          </cell>
          <cell r="E25">
            <v>633500</v>
          </cell>
          <cell r="G25">
            <v>10</v>
          </cell>
          <cell r="H25">
            <v>41410</v>
          </cell>
          <cell r="I25">
            <v>20000</v>
          </cell>
          <cell r="J25">
            <v>0</v>
          </cell>
          <cell r="K25">
            <v>61410</v>
          </cell>
        </row>
        <row r="26">
          <cell r="A26">
            <v>11</v>
          </cell>
          <cell r="B26">
            <v>633500</v>
          </cell>
          <cell r="C26">
            <v>0</v>
          </cell>
          <cell r="D26">
            <v>0</v>
          </cell>
          <cell r="E26">
            <v>633500</v>
          </cell>
          <cell r="G26">
            <v>11</v>
          </cell>
          <cell r="H26">
            <v>40400</v>
          </cell>
          <cell r="I26">
            <v>20000</v>
          </cell>
          <cell r="J26">
            <v>0</v>
          </cell>
          <cell r="K26">
            <v>60400</v>
          </cell>
        </row>
        <row r="27">
          <cell r="A27">
            <v>12</v>
          </cell>
          <cell r="B27">
            <v>633500</v>
          </cell>
          <cell r="C27">
            <v>0</v>
          </cell>
          <cell r="D27">
            <v>0</v>
          </cell>
          <cell r="E27">
            <v>633500</v>
          </cell>
          <cell r="G27">
            <v>12</v>
          </cell>
          <cell r="H27">
            <v>39390</v>
          </cell>
          <cell r="I27">
            <v>20000</v>
          </cell>
          <cell r="J27">
            <v>0</v>
          </cell>
          <cell r="K27">
            <v>59390</v>
          </cell>
        </row>
        <row r="28">
          <cell r="A28">
            <v>13</v>
          </cell>
          <cell r="B28">
            <v>633500</v>
          </cell>
          <cell r="C28">
            <v>0</v>
          </cell>
          <cell r="D28">
            <v>0</v>
          </cell>
          <cell r="E28">
            <v>633500</v>
          </cell>
          <cell r="G28">
            <v>13</v>
          </cell>
          <cell r="H28">
            <v>38380</v>
          </cell>
          <cell r="I28">
            <v>20000</v>
          </cell>
          <cell r="J28">
            <v>0</v>
          </cell>
          <cell r="K28">
            <v>58380</v>
          </cell>
        </row>
        <row r="29">
          <cell r="A29">
            <v>14</v>
          </cell>
          <cell r="B29">
            <v>633500</v>
          </cell>
          <cell r="C29">
            <v>0</v>
          </cell>
          <cell r="D29">
            <v>0</v>
          </cell>
          <cell r="E29">
            <v>633500</v>
          </cell>
          <cell r="G29">
            <v>14</v>
          </cell>
          <cell r="H29">
            <v>37370</v>
          </cell>
          <cell r="I29">
            <v>20000</v>
          </cell>
          <cell r="J29">
            <v>0</v>
          </cell>
          <cell r="K29">
            <v>57370</v>
          </cell>
        </row>
        <row r="30">
          <cell r="A30">
            <v>15</v>
          </cell>
          <cell r="B30">
            <v>633500</v>
          </cell>
          <cell r="C30">
            <v>0</v>
          </cell>
          <cell r="D30">
            <v>7000000</v>
          </cell>
          <cell r="E30">
            <v>7633500</v>
          </cell>
          <cell r="G30">
            <v>15</v>
          </cell>
          <cell r="H30">
            <v>36360</v>
          </cell>
          <cell r="I30">
            <v>20000</v>
          </cell>
          <cell r="J30">
            <v>0</v>
          </cell>
          <cell r="K30">
            <v>56360</v>
          </cell>
        </row>
        <row r="31">
          <cell r="A31">
            <v>16</v>
          </cell>
          <cell r="B31">
            <v>0</v>
          </cell>
          <cell r="C31">
            <v>0</v>
          </cell>
          <cell r="D31">
            <v>0</v>
          </cell>
          <cell r="E31">
            <v>0</v>
          </cell>
          <cell r="G31">
            <v>16</v>
          </cell>
          <cell r="H31">
            <v>35350</v>
          </cell>
          <cell r="I31">
            <v>20000</v>
          </cell>
          <cell r="J31">
            <v>0</v>
          </cell>
          <cell r="K31">
            <v>55350</v>
          </cell>
        </row>
        <row r="32">
          <cell r="A32">
            <v>17</v>
          </cell>
          <cell r="B32">
            <v>0</v>
          </cell>
          <cell r="C32">
            <v>0</v>
          </cell>
          <cell r="D32">
            <v>0</v>
          </cell>
          <cell r="E32">
            <v>0</v>
          </cell>
          <cell r="G32">
            <v>17</v>
          </cell>
          <cell r="H32">
            <v>34340</v>
          </cell>
          <cell r="I32">
            <v>20000</v>
          </cell>
          <cell r="J32">
            <v>0</v>
          </cell>
          <cell r="K32">
            <v>54340</v>
          </cell>
        </row>
        <row r="33">
          <cell r="A33">
            <v>18</v>
          </cell>
          <cell r="B33">
            <v>0</v>
          </cell>
          <cell r="C33">
            <v>0</v>
          </cell>
          <cell r="D33">
            <v>0</v>
          </cell>
          <cell r="E33">
            <v>0</v>
          </cell>
          <cell r="G33">
            <v>18</v>
          </cell>
          <cell r="H33">
            <v>33330</v>
          </cell>
          <cell r="I33">
            <v>20000</v>
          </cell>
          <cell r="J33">
            <v>0</v>
          </cell>
          <cell r="K33">
            <v>53330</v>
          </cell>
        </row>
        <row r="34">
          <cell r="A34">
            <v>19</v>
          </cell>
          <cell r="B34">
            <v>0</v>
          </cell>
          <cell r="C34">
            <v>0</v>
          </cell>
          <cell r="D34">
            <v>0</v>
          </cell>
          <cell r="E34">
            <v>0</v>
          </cell>
          <cell r="G34">
            <v>19</v>
          </cell>
          <cell r="H34">
            <v>32320</v>
          </cell>
          <cell r="I34">
            <v>20000</v>
          </cell>
          <cell r="J34">
            <v>0</v>
          </cell>
          <cell r="K34">
            <v>52320</v>
          </cell>
        </row>
        <row r="35">
          <cell r="A35">
            <v>20</v>
          </cell>
          <cell r="B35">
            <v>0</v>
          </cell>
          <cell r="C35">
            <v>0</v>
          </cell>
          <cell r="D35">
            <v>0</v>
          </cell>
          <cell r="E35">
            <v>0</v>
          </cell>
          <cell r="G35">
            <v>20</v>
          </cell>
          <cell r="H35">
            <v>31310</v>
          </cell>
          <cell r="I35">
            <v>20000</v>
          </cell>
          <cell r="J35">
            <v>0</v>
          </cell>
          <cell r="K35">
            <v>51310</v>
          </cell>
        </row>
        <row r="36">
          <cell r="G36">
            <v>21</v>
          </cell>
          <cell r="H36">
            <v>30300</v>
          </cell>
          <cell r="I36">
            <v>20000</v>
          </cell>
          <cell r="J36">
            <v>0</v>
          </cell>
          <cell r="K36">
            <v>50300</v>
          </cell>
        </row>
        <row r="37">
          <cell r="G37">
            <v>22</v>
          </cell>
          <cell r="H37">
            <v>29290</v>
          </cell>
          <cell r="I37">
            <v>20000</v>
          </cell>
          <cell r="J37">
            <v>0</v>
          </cell>
          <cell r="K37">
            <v>49290</v>
          </cell>
        </row>
        <row r="38">
          <cell r="A38" t="str">
            <v>VIRGINIA-AMERICAN WATER COMPANY</v>
          </cell>
          <cell r="G38">
            <v>23</v>
          </cell>
          <cell r="H38">
            <v>28280</v>
          </cell>
          <cell r="I38">
            <v>20000</v>
          </cell>
          <cell r="J38">
            <v>0</v>
          </cell>
          <cell r="K38">
            <v>48280</v>
          </cell>
        </row>
        <row r="39">
          <cell r="A39" t="str">
            <v>YIELD TO MATURITY - LTD</v>
          </cell>
          <cell r="G39">
            <v>24</v>
          </cell>
          <cell r="H39">
            <v>27270</v>
          </cell>
          <cell r="I39">
            <v>20000</v>
          </cell>
          <cell r="J39">
            <v>0</v>
          </cell>
          <cell r="K39">
            <v>47270</v>
          </cell>
        </row>
        <row r="40">
          <cell r="G40">
            <v>25</v>
          </cell>
          <cell r="H40">
            <v>26260</v>
          </cell>
          <cell r="I40">
            <v>20000</v>
          </cell>
          <cell r="J40">
            <v>0</v>
          </cell>
          <cell r="K40">
            <v>46260</v>
          </cell>
        </row>
        <row r="41">
          <cell r="A41" t="str">
            <v>Face Amount</v>
          </cell>
          <cell r="C41">
            <v>4000000</v>
          </cell>
          <cell r="E41" t="str">
            <v>Maturity Date</v>
          </cell>
          <cell r="G41">
            <v>26</v>
          </cell>
          <cell r="H41">
            <v>25250</v>
          </cell>
          <cell r="I41">
            <v>20000</v>
          </cell>
          <cell r="J41">
            <v>0</v>
          </cell>
          <cell r="K41">
            <v>45250</v>
          </cell>
        </row>
        <row r="42">
          <cell r="A42" t="str">
            <v>Issuance Expense</v>
          </cell>
          <cell r="C42">
            <v>-57849</v>
          </cell>
          <cell r="D42">
            <v>-160.69166666666666</v>
          </cell>
          <cell r="E42">
            <v>44287</v>
          </cell>
          <cell r="G42">
            <v>27</v>
          </cell>
          <cell r="H42">
            <v>24240</v>
          </cell>
          <cell r="I42">
            <v>20000</v>
          </cell>
          <cell r="J42">
            <v>0</v>
          </cell>
          <cell r="K42">
            <v>44240</v>
          </cell>
        </row>
        <row r="43">
          <cell r="A43" t="str">
            <v>Net Amount</v>
          </cell>
          <cell r="C43">
            <v>3942151</v>
          </cell>
          <cell r="G43">
            <v>28</v>
          </cell>
          <cell r="H43">
            <v>23230</v>
          </cell>
          <cell r="I43">
            <v>20000</v>
          </cell>
          <cell r="J43">
            <v>0</v>
          </cell>
          <cell r="K43">
            <v>43230</v>
          </cell>
        </row>
        <row r="44">
          <cell r="A44" t="str">
            <v>Annual Coupon Rate</v>
          </cell>
          <cell r="C44">
            <v>9.1249999999999998E-2</v>
          </cell>
          <cell r="G44">
            <v>29</v>
          </cell>
          <cell r="H44">
            <v>22220</v>
          </cell>
          <cell r="I44">
            <v>20000</v>
          </cell>
          <cell r="J44">
            <v>0</v>
          </cell>
          <cell r="K44">
            <v>42220</v>
          </cell>
        </row>
        <row r="45">
          <cell r="A45" t="str">
            <v>Life of Bond (Years)</v>
          </cell>
          <cell r="C45">
            <v>30</v>
          </cell>
          <cell r="E45">
            <v>-1446.2249999999999</v>
          </cell>
          <cell r="G45">
            <v>30</v>
          </cell>
          <cell r="H45">
            <v>21210</v>
          </cell>
          <cell r="I45">
            <v>20000</v>
          </cell>
          <cell r="J45">
            <v>0</v>
          </cell>
          <cell r="K45">
            <v>41210</v>
          </cell>
        </row>
        <row r="46">
          <cell r="A46" t="str">
            <v>Sinking Fund</v>
          </cell>
          <cell r="C46">
            <v>0</v>
          </cell>
          <cell r="G46">
            <v>31</v>
          </cell>
          <cell r="H46">
            <v>20200</v>
          </cell>
          <cell r="I46">
            <v>20000</v>
          </cell>
          <cell r="J46">
            <v>0</v>
          </cell>
          <cell r="K46">
            <v>40200</v>
          </cell>
        </row>
        <row r="47">
          <cell r="A47" t="str">
            <v>Present Value Cash Flows</v>
          </cell>
          <cell r="C47">
            <v>1.0390099617237722</v>
          </cell>
          <cell r="G47">
            <v>32</v>
          </cell>
          <cell r="H47">
            <v>19190</v>
          </cell>
          <cell r="I47">
            <v>20000</v>
          </cell>
          <cell r="J47">
            <v>0</v>
          </cell>
          <cell r="K47">
            <v>39190</v>
          </cell>
        </row>
        <row r="48">
          <cell r="A48" t="str">
            <v>Yield to Maturity</v>
          </cell>
          <cell r="C48">
            <v>9.3727900000000003E-2</v>
          </cell>
          <cell r="G48">
            <v>33</v>
          </cell>
          <cell r="H48">
            <v>18180</v>
          </cell>
          <cell r="I48">
            <v>20000</v>
          </cell>
          <cell r="J48">
            <v>0</v>
          </cell>
          <cell r="K48">
            <v>38180</v>
          </cell>
        </row>
        <row r="49">
          <cell r="G49">
            <v>34</v>
          </cell>
          <cell r="H49">
            <v>17170</v>
          </cell>
          <cell r="I49">
            <v>20000</v>
          </cell>
          <cell r="J49">
            <v>0</v>
          </cell>
          <cell r="K49">
            <v>37170</v>
          </cell>
        </row>
        <row r="50">
          <cell r="B50" t="str">
            <v>Interest</v>
          </cell>
          <cell r="C50" t="str">
            <v>Sinking</v>
          </cell>
          <cell r="G50">
            <v>35</v>
          </cell>
          <cell r="H50">
            <v>16160</v>
          </cell>
          <cell r="I50">
            <v>20000</v>
          </cell>
          <cell r="J50">
            <v>0</v>
          </cell>
          <cell r="K50">
            <v>36160</v>
          </cell>
        </row>
        <row r="51">
          <cell r="A51" t="str">
            <v>Period</v>
          </cell>
          <cell r="B51" t="str">
            <v>Payment</v>
          </cell>
          <cell r="C51" t="str">
            <v>Fund</v>
          </cell>
          <cell r="D51" t="str">
            <v>Principal</v>
          </cell>
          <cell r="E51" t="str">
            <v>Total</v>
          </cell>
          <cell r="G51">
            <v>36</v>
          </cell>
          <cell r="H51">
            <v>15150</v>
          </cell>
          <cell r="I51">
            <v>20000</v>
          </cell>
          <cell r="J51">
            <v>0</v>
          </cell>
          <cell r="K51">
            <v>35150</v>
          </cell>
        </row>
        <row r="52">
          <cell r="A52">
            <v>0</v>
          </cell>
          <cell r="B52">
            <v>0</v>
          </cell>
          <cell r="C52">
            <v>0</v>
          </cell>
          <cell r="D52">
            <v>-3942151</v>
          </cell>
          <cell r="E52">
            <v>-3942151</v>
          </cell>
          <cell r="G52">
            <v>37</v>
          </cell>
          <cell r="H52">
            <v>14140</v>
          </cell>
          <cell r="I52">
            <v>20000</v>
          </cell>
          <cell r="J52">
            <v>0</v>
          </cell>
          <cell r="K52">
            <v>34140</v>
          </cell>
        </row>
        <row r="53">
          <cell r="A53">
            <v>1</v>
          </cell>
          <cell r="B53">
            <v>365000</v>
          </cell>
          <cell r="C53">
            <v>0</v>
          </cell>
          <cell r="D53">
            <v>0</v>
          </cell>
          <cell r="E53">
            <v>365000</v>
          </cell>
          <cell r="G53">
            <v>38</v>
          </cell>
          <cell r="H53">
            <v>13130</v>
          </cell>
          <cell r="I53">
            <v>20000</v>
          </cell>
          <cell r="J53">
            <v>0</v>
          </cell>
          <cell r="K53">
            <v>33130</v>
          </cell>
        </row>
        <row r="54">
          <cell r="A54">
            <v>2</v>
          </cell>
          <cell r="B54">
            <v>365000</v>
          </cell>
          <cell r="C54">
            <v>0</v>
          </cell>
          <cell r="D54">
            <v>0</v>
          </cell>
          <cell r="E54">
            <v>365000</v>
          </cell>
          <cell r="G54">
            <v>39</v>
          </cell>
          <cell r="H54">
            <v>12120</v>
          </cell>
          <cell r="I54">
            <v>20000</v>
          </cell>
          <cell r="J54">
            <v>0</v>
          </cell>
          <cell r="K54">
            <v>32120</v>
          </cell>
        </row>
        <row r="55">
          <cell r="A55">
            <v>3</v>
          </cell>
          <cell r="B55">
            <v>365000</v>
          </cell>
          <cell r="C55">
            <v>0</v>
          </cell>
          <cell r="D55">
            <v>0</v>
          </cell>
          <cell r="E55">
            <v>365000</v>
          </cell>
          <cell r="G55">
            <v>40</v>
          </cell>
          <cell r="H55">
            <v>11110</v>
          </cell>
          <cell r="I55">
            <v>20000</v>
          </cell>
          <cell r="J55">
            <v>0</v>
          </cell>
          <cell r="K55">
            <v>31110</v>
          </cell>
        </row>
        <row r="56">
          <cell r="A56">
            <v>4</v>
          </cell>
          <cell r="B56">
            <v>365000</v>
          </cell>
          <cell r="C56">
            <v>0</v>
          </cell>
          <cell r="D56">
            <v>0</v>
          </cell>
          <cell r="E56">
            <v>365000</v>
          </cell>
          <cell r="G56">
            <v>41</v>
          </cell>
          <cell r="H56">
            <v>10100</v>
          </cell>
          <cell r="I56">
            <v>20000</v>
          </cell>
          <cell r="J56">
            <v>0</v>
          </cell>
          <cell r="K56">
            <v>30100</v>
          </cell>
        </row>
        <row r="57">
          <cell r="A57">
            <v>5</v>
          </cell>
          <cell r="B57">
            <v>365000</v>
          </cell>
          <cell r="C57">
            <v>0</v>
          </cell>
          <cell r="D57">
            <v>0</v>
          </cell>
          <cell r="E57">
            <v>365000</v>
          </cell>
          <cell r="G57">
            <v>42</v>
          </cell>
          <cell r="H57">
            <v>9090</v>
          </cell>
          <cell r="I57">
            <v>20000</v>
          </cell>
          <cell r="J57">
            <v>0</v>
          </cell>
          <cell r="K57">
            <v>29090</v>
          </cell>
        </row>
        <row r="58">
          <cell r="A58">
            <v>6</v>
          </cell>
          <cell r="B58">
            <v>365000</v>
          </cell>
          <cell r="C58">
            <v>0</v>
          </cell>
          <cell r="D58">
            <v>0</v>
          </cell>
          <cell r="E58">
            <v>365000</v>
          </cell>
          <cell r="G58">
            <v>43</v>
          </cell>
          <cell r="H58">
            <v>8080</v>
          </cell>
          <cell r="I58">
            <v>20000</v>
          </cell>
          <cell r="J58">
            <v>0</v>
          </cell>
          <cell r="K58">
            <v>28080</v>
          </cell>
        </row>
        <row r="59">
          <cell r="A59">
            <v>7</v>
          </cell>
          <cell r="B59">
            <v>365000</v>
          </cell>
          <cell r="C59">
            <v>0</v>
          </cell>
          <cell r="D59">
            <v>0</v>
          </cell>
          <cell r="E59">
            <v>365000</v>
          </cell>
          <cell r="G59">
            <v>44</v>
          </cell>
          <cell r="H59">
            <v>7070</v>
          </cell>
          <cell r="I59">
            <v>20000</v>
          </cell>
          <cell r="J59">
            <v>0</v>
          </cell>
          <cell r="K59">
            <v>27070</v>
          </cell>
        </row>
        <row r="60">
          <cell r="A60">
            <v>8</v>
          </cell>
          <cell r="B60">
            <v>365000</v>
          </cell>
          <cell r="C60">
            <v>0</v>
          </cell>
          <cell r="D60">
            <v>0</v>
          </cell>
          <cell r="E60">
            <v>365000</v>
          </cell>
          <cell r="G60">
            <v>45</v>
          </cell>
          <cell r="H60">
            <v>6060</v>
          </cell>
          <cell r="I60">
            <v>20000</v>
          </cell>
          <cell r="J60">
            <v>0</v>
          </cell>
          <cell r="K60">
            <v>26060</v>
          </cell>
        </row>
        <row r="61">
          <cell r="A61">
            <v>9</v>
          </cell>
          <cell r="B61">
            <v>365000</v>
          </cell>
          <cell r="C61">
            <v>0</v>
          </cell>
          <cell r="D61">
            <v>0</v>
          </cell>
          <cell r="E61">
            <v>365000</v>
          </cell>
          <cell r="G61">
            <v>46</v>
          </cell>
          <cell r="H61">
            <v>5050</v>
          </cell>
          <cell r="I61">
            <v>20000</v>
          </cell>
          <cell r="J61">
            <v>0</v>
          </cell>
          <cell r="K61">
            <v>25050</v>
          </cell>
        </row>
        <row r="62">
          <cell r="A62">
            <v>10</v>
          </cell>
          <cell r="B62">
            <v>365000</v>
          </cell>
          <cell r="C62">
            <v>0</v>
          </cell>
          <cell r="D62">
            <v>0</v>
          </cell>
          <cell r="E62">
            <v>365000</v>
          </cell>
          <cell r="G62">
            <v>47</v>
          </cell>
          <cell r="H62">
            <v>4040</v>
          </cell>
          <cell r="I62">
            <v>20000</v>
          </cell>
          <cell r="J62">
            <v>0</v>
          </cell>
          <cell r="K62">
            <v>24040</v>
          </cell>
        </row>
        <row r="63">
          <cell r="A63">
            <v>11</v>
          </cell>
          <cell r="B63">
            <v>365000</v>
          </cell>
          <cell r="C63">
            <v>0</v>
          </cell>
          <cell r="D63">
            <v>0</v>
          </cell>
          <cell r="E63">
            <v>365000</v>
          </cell>
          <cell r="G63">
            <v>48</v>
          </cell>
          <cell r="H63">
            <v>3030</v>
          </cell>
          <cell r="I63">
            <v>20000</v>
          </cell>
          <cell r="J63">
            <v>0</v>
          </cell>
          <cell r="K63">
            <v>23030</v>
          </cell>
        </row>
        <row r="64">
          <cell r="A64">
            <v>12</v>
          </cell>
          <cell r="B64">
            <v>365000</v>
          </cell>
          <cell r="C64">
            <v>0</v>
          </cell>
          <cell r="D64">
            <v>0</v>
          </cell>
          <cell r="E64">
            <v>365000</v>
          </cell>
          <cell r="G64">
            <v>49</v>
          </cell>
          <cell r="H64">
            <v>2020</v>
          </cell>
          <cell r="I64">
            <v>20000</v>
          </cell>
          <cell r="J64">
            <v>0</v>
          </cell>
          <cell r="K64">
            <v>22020</v>
          </cell>
        </row>
        <row r="65">
          <cell r="A65">
            <v>13</v>
          </cell>
          <cell r="B65">
            <v>365000</v>
          </cell>
          <cell r="C65">
            <v>0</v>
          </cell>
          <cell r="D65">
            <v>0</v>
          </cell>
          <cell r="E65">
            <v>365000</v>
          </cell>
          <cell r="G65">
            <v>50</v>
          </cell>
          <cell r="H65">
            <v>1010</v>
          </cell>
          <cell r="I65">
            <v>0</v>
          </cell>
          <cell r="J65">
            <v>20000</v>
          </cell>
          <cell r="K65">
            <v>21010</v>
          </cell>
        </row>
        <row r="66">
          <cell r="A66">
            <v>14</v>
          </cell>
          <cell r="B66">
            <v>365000</v>
          </cell>
          <cell r="C66">
            <v>0</v>
          </cell>
          <cell r="D66">
            <v>0</v>
          </cell>
          <cell r="E66">
            <v>365000</v>
          </cell>
        </row>
        <row r="67">
          <cell r="A67">
            <v>15</v>
          </cell>
          <cell r="B67">
            <v>365000</v>
          </cell>
          <cell r="C67">
            <v>0</v>
          </cell>
          <cell r="D67">
            <v>0</v>
          </cell>
          <cell r="E67">
            <v>365000</v>
          </cell>
        </row>
        <row r="68">
          <cell r="A68">
            <v>16</v>
          </cell>
          <cell r="B68">
            <v>365000</v>
          </cell>
          <cell r="C68">
            <v>0</v>
          </cell>
          <cell r="D68">
            <v>0</v>
          </cell>
          <cell r="E68">
            <v>365000</v>
          </cell>
          <cell r="G68" t="str">
            <v>VIRGINIA-AMERICAN WATER COMPANY</v>
          </cell>
        </row>
        <row r="69">
          <cell r="A69">
            <v>17</v>
          </cell>
          <cell r="B69">
            <v>365000</v>
          </cell>
          <cell r="C69">
            <v>0</v>
          </cell>
          <cell r="D69">
            <v>0</v>
          </cell>
          <cell r="E69">
            <v>365000</v>
          </cell>
          <cell r="G69" t="str">
            <v>YIELD TO MATURITY - PREFERRED STOCK</v>
          </cell>
        </row>
        <row r="70">
          <cell r="A70">
            <v>18</v>
          </cell>
          <cell r="B70">
            <v>365000</v>
          </cell>
          <cell r="C70">
            <v>0</v>
          </cell>
          <cell r="D70">
            <v>0</v>
          </cell>
          <cell r="E70">
            <v>365000</v>
          </cell>
        </row>
        <row r="71">
          <cell r="A71">
            <v>19</v>
          </cell>
          <cell r="B71">
            <v>365000</v>
          </cell>
          <cell r="C71">
            <v>0</v>
          </cell>
          <cell r="D71">
            <v>0</v>
          </cell>
          <cell r="E71">
            <v>365000</v>
          </cell>
          <cell r="G71" t="str">
            <v>Face Amount</v>
          </cell>
          <cell r="I71">
            <v>1300000</v>
          </cell>
          <cell r="J71">
            <v>-1300000</v>
          </cell>
        </row>
        <row r="72">
          <cell r="A72">
            <v>20</v>
          </cell>
          <cell r="B72">
            <v>365000</v>
          </cell>
          <cell r="C72">
            <v>0</v>
          </cell>
          <cell r="D72">
            <v>0</v>
          </cell>
          <cell r="E72">
            <v>365000</v>
          </cell>
          <cell r="G72" t="str">
            <v>Issuance Expense</v>
          </cell>
          <cell r="I72">
            <v>-9166</v>
          </cell>
        </row>
        <row r="73">
          <cell r="A73">
            <v>21</v>
          </cell>
          <cell r="B73">
            <v>365000</v>
          </cell>
          <cell r="C73">
            <v>0</v>
          </cell>
          <cell r="D73">
            <v>0</v>
          </cell>
          <cell r="E73">
            <v>365000</v>
          </cell>
          <cell r="G73" t="str">
            <v>Net Amount</v>
          </cell>
          <cell r="I73">
            <v>1290834</v>
          </cell>
        </row>
        <row r="74">
          <cell r="A74">
            <v>22</v>
          </cell>
          <cell r="B74">
            <v>365000</v>
          </cell>
          <cell r="C74">
            <v>0</v>
          </cell>
          <cell r="D74">
            <v>0</v>
          </cell>
          <cell r="E74">
            <v>365000</v>
          </cell>
          <cell r="G74" t="str">
            <v>Annual Coupon Rate</v>
          </cell>
          <cell r="I74">
            <v>4.5999999999999999E-2</v>
          </cell>
        </row>
        <row r="75">
          <cell r="A75">
            <v>23</v>
          </cell>
          <cell r="B75">
            <v>365000</v>
          </cell>
          <cell r="C75">
            <v>0</v>
          </cell>
          <cell r="D75">
            <v>0</v>
          </cell>
          <cell r="E75">
            <v>365000</v>
          </cell>
          <cell r="G75" t="str">
            <v>Life of Issue (Years)</v>
          </cell>
          <cell r="I75">
            <v>50</v>
          </cell>
        </row>
        <row r="76">
          <cell r="A76">
            <v>24</v>
          </cell>
          <cell r="B76">
            <v>365000</v>
          </cell>
          <cell r="C76">
            <v>0</v>
          </cell>
          <cell r="D76">
            <v>0</v>
          </cell>
          <cell r="E76">
            <v>365000</v>
          </cell>
          <cell r="G76" t="str">
            <v>Sinking Fund</v>
          </cell>
          <cell r="I76">
            <v>26000</v>
          </cell>
        </row>
        <row r="77">
          <cell r="A77">
            <v>25</v>
          </cell>
          <cell r="B77">
            <v>365000</v>
          </cell>
          <cell r="C77">
            <v>0</v>
          </cell>
          <cell r="D77">
            <v>0</v>
          </cell>
          <cell r="E77">
            <v>365000</v>
          </cell>
          <cell r="G77" t="str">
            <v>Present Value Cash Flows</v>
          </cell>
          <cell r="I77">
            <v>-5.2100990070743251E-2</v>
          </cell>
        </row>
        <row r="78">
          <cell r="A78">
            <v>26</v>
          </cell>
          <cell r="B78">
            <v>365000</v>
          </cell>
          <cell r="C78">
            <v>0</v>
          </cell>
          <cell r="D78">
            <v>0</v>
          </cell>
          <cell r="E78">
            <v>365000</v>
          </cell>
          <cell r="G78" t="str">
            <v>Yield to Maturity</v>
          </cell>
          <cell r="I78">
            <v>4.6533999999999999E-2</v>
          </cell>
        </row>
        <row r="79">
          <cell r="A79">
            <v>27</v>
          </cell>
          <cell r="B79">
            <v>365000</v>
          </cell>
          <cell r="C79">
            <v>1000000</v>
          </cell>
          <cell r="D79">
            <v>0</v>
          </cell>
          <cell r="E79">
            <v>1365000</v>
          </cell>
        </row>
        <row r="80">
          <cell r="A80">
            <v>28</v>
          </cell>
          <cell r="B80">
            <v>365000</v>
          </cell>
          <cell r="C80">
            <v>1000000</v>
          </cell>
          <cell r="D80">
            <v>0</v>
          </cell>
          <cell r="E80">
            <v>1365000</v>
          </cell>
          <cell r="H80" t="str">
            <v>Dividend</v>
          </cell>
          <cell r="I80" t="str">
            <v>Sinking</v>
          </cell>
        </row>
        <row r="81">
          <cell r="A81">
            <v>29</v>
          </cell>
          <cell r="B81">
            <v>365000</v>
          </cell>
          <cell r="C81">
            <v>1000000</v>
          </cell>
          <cell r="D81">
            <v>0</v>
          </cell>
          <cell r="E81">
            <v>1365000</v>
          </cell>
          <cell r="G81" t="str">
            <v>Period</v>
          </cell>
          <cell r="H81" t="str">
            <v>Payment</v>
          </cell>
          <cell r="I81" t="str">
            <v>Fund</v>
          </cell>
          <cell r="J81" t="str">
            <v>Principal</v>
          </cell>
          <cell r="K81" t="str">
            <v>Total</v>
          </cell>
        </row>
        <row r="82">
          <cell r="A82">
            <v>30</v>
          </cell>
          <cell r="B82">
            <v>365000</v>
          </cell>
          <cell r="C82">
            <v>1000000</v>
          </cell>
          <cell r="D82">
            <v>0</v>
          </cell>
          <cell r="E82">
            <v>1365000</v>
          </cell>
          <cell r="G82">
            <v>0</v>
          </cell>
          <cell r="H82">
            <v>0</v>
          </cell>
          <cell r="I82">
            <v>0</v>
          </cell>
          <cell r="J82">
            <v>-1290834</v>
          </cell>
          <cell r="K82">
            <v>-1290834</v>
          </cell>
        </row>
        <row r="83">
          <cell r="G83">
            <v>1</v>
          </cell>
          <cell r="H83">
            <v>59800</v>
          </cell>
          <cell r="I83">
            <v>26000</v>
          </cell>
          <cell r="J83">
            <v>0</v>
          </cell>
          <cell r="K83">
            <v>85800</v>
          </cell>
        </row>
        <row r="84">
          <cell r="G84">
            <v>2</v>
          </cell>
          <cell r="H84">
            <v>58604</v>
          </cell>
          <cell r="I84">
            <v>26000</v>
          </cell>
          <cell r="J84">
            <v>0</v>
          </cell>
          <cell r="K84">
            <v>84604</v>
          </cell>
        </row>
        <row r="85">
          <cell r="A85" t="str">
            <v>VIRGINIA-AMERICAN WATER COMPANY</v>
          </cell>
          <cell r="G85">
            <v>3</v>
          </cell>
          <cell r="H85">
            <v>57408</v>
          </cell>
          <cell r="I85">
            <v>26000</v>
          </cell>
          <cell r="J85">
            <v>0</v>
          </cell>
          <cell r="K85">
            <v>83408</v>
          </cell>
        </row>
        <row r="86">
          <cell r="A86" t="str">
            <v>YIELD TO MATURITY - LTD</v>
          </cell>
          <cell r="G86">
            <v>4</v>
          </cell>
          <cell r="H86">
            <v>56212</v>
          </cell>
          <cell r="I86">
            <v>26000</v>
          </cell>
          <cell r="J86">
            <v>0</v>
          </cell>
          <cell r="K86">
            <v>82212</v>
          </cell>
        </row>
        <row r="87">
          <cell r="G87">
            <v>5</v>
          </cell>
          <cell r="H87">
            <v>55016</v>
          </cell>
          <cell r="I87">
            <v>26000</v>
          </cell>
          <cell r="J87">
            <v>0</v>
          </cell>
          <cell r="K87">
            <v>81016</v>
          </cell>
        </row>
        <row r="88">
          <cell r="A88" t="str">
            <v>Face Amount</v>
          </cell>
          <cell r="C88">
            <v>5000000</v>
          </cell>
          <cell r="E88" t="str">
            <v>Maturity Date</v>
          </cell>
          <cell r="G88">
            <v>6</v>
          </cell>
          <cell r="H88">
            <v>53820</v>
          </cell>
          <cell r="I88">
            <v>26000</v>
          </cell>
          <cell r="J88">
            <v>0</v>
          </cell>
          <cell r="K88">
            <v>79820</v>
          </cell>
        </row>
        <row r="89">
          <cell r="A89" t="str">
            <v>Issuance Expense</v>
          </cell>
          <cell r="C89">
            <v>-67314</v>
          </cell>
          <cell r="E89">
            <v>37530</v>
          </cell>
          <cell r="G89">
            <v>7</v>
          </cell>
          <cell r="H89">
            <v>52624</v>
          </cell>
          <cell r="I89">
            <v>26000</v>
          </cell>
          <cell r="J89">
            <v>0</v>
          </cell>
          <cell r="K89">
            <v>78624</v>
          </cell>
        </row>
        <row r="90">
          <cell r="A90" t="str">
            <v>Net Amount</v>
          </cell>
          <cell r="C90">
            <v>4932686</v>
          </cell>
          <cell r="G90">
            <v>8</v>
          </cell>
          <cell r="H90">
            <v>51428</v>
          </cell>
          <cell r="I90">
            <v>26000</v>
          </cell>
          <cell r="J90">
            <v>0</v>
          </cell>
          <cell r="K90">
            <v>77428</v>
          </cell>
        </row>
        <row r="91">
          <cell r="A91" t="str">
            <v>Annual Coupon Rate</v>
          </cell>
          <cell r="C91">
            <v>7.4399999999999994E-2</v>
          </cell>
          <cell r="G91">
            <v>9</v>
          </cell>
          <cell r="H91">
            <v>50232</v>
          </cell>
          <cell r="I91">
            <v>26000</v>
          </cell>
          <cell r="J91">
            <v>0</v>
          </cell>
          <cell r="K91">
            <v>76232</v>
          </cell>
        </row>
        <row r="92">
          <cell r="A92" t="str">
            <v>Life of Bond (Years)</v>
          </cell>
          <cell r="C92">
            <v>10</v>
          </cell>
          <cell r="G92">
            <v>10</v>
          </cell>
          <cell r="H92">
            <v>49036</v>
          </cell>
          <cell r="I92">
            <v>26000</v>
          </cell>
          <cell r="J92">
            <v>0</v>
          </cell>
          <cell r="K92">
            <v>75036</v>
          </cell>
        </row>
        <row r="93">
          <cell r="A93" t="str">
            <v>Sinking Fund</v>
          </cell>
          <cell r="C93">
            <v>0</v>
          </cell>
          <cell r="G93">
            <v>11</v>
          </cell>
          <cell r="H93">
            <v>47840</v>
          </cell>
          <cell r="I93">
            <v>26000</v>
          </cell>
          <cell r="J93">
            <v>0</v>
          </cell>
          <cell r="K93">
            <v>73840</v>
          </cell>
        </row>
        <row r="94">
          <cell r="A94" t="str">
            <v>Present Value Cash Flows</v>
          </cell>
          <cell r="C94">
            <v>-1.2448987299268444</v>
          </cell>
          <cell r="G94">
            <v>12</v>
          </cell>
          <cell r="H94">
            <v>46644</v>
          </cell>
          <cell r="I94">
            <v>26000</v>
          </cell>
          <cell r="J94">
            <v>0</v>
          </cell>
          <cell r="K94">
            <v>72644</v>
          </cell>
        </row>
        <row r="95">
          <cell r="A95" t="str">
            <v>Yield to Maturity</v>
          </cell>
          <cell r="C95">
            <v>7.6373700000000003E-2</v>
          </cell>
          <cell r="G95">
            <v>13</v>
          </cell>
          <cell r="H95">
            <v>45448</v>
          </cell>
          <cell r="I95">
            <v>26000</v>
          </cell>
          <cell r="J95">
            <v>0</v>
          </cell>
          <cell r="K95">
            <v>71448</v>
          </cell>
        </row>
        <row r="96">
          <cell r="G96">
            <v>14</v>
          </cell>
          <cell r="H96">
            <v>44252</v>
          </cell>
          <cell r="I96">
            <v>26000</v>
          </cell>
          <cell r="J96">
            <v>0</v>
          </cell>
          <cell r="K96">
            <v>70252</v>
          </cell>
        </row>
        <row r="97">
          <cell r="B97" t="str">
            <v>Interest</v>
          </cell>
          <cell r="C97" t="str">
            <v>Sinking</v>
          </cell>
          <cell r="G97">
            <v>15</v>
          </cell>
          <cell r="H97">
            <v>43056</v>
          </cell>
          <cell r="I97">
            <v>26000</v>
          </cell>
          <cell r="J97">
            <v>0</v>
          </cell>
          <cell r="K97">
            <v>69056</v>
          </cell>
        </row>
        <row r="98">
          <cell r="A98" t="str">
            <v>Period</v>
          </cell>
          <cell r="B98" t="str">
            <v>Payment</v>
          </cell>
          <cell r="C98" t="str">
            <v>Fund</v>
          </cell>
          <cell r="D98" t="str">
            <v>Principal</v>
          </cell>
          <cell r="E98" t="str">
            <v>Total</v>
          </cell>
          <cell r="G98">
            <v>16</v>
          </cell>
          <cell r="H98">
            <v>41860</v>
          </cell>
          <cell r="I98">
            <v>26000</v>
          </cell>
          <cell r="J98">
            <v>0</v>
          </cell>
          <cell r="K98">
            <v>67860</v>
          </cell>
        </row>
        <row r="99">
          <cell r="A99">
            <v>0</v>
          </cell>
          <cell r="B99">
            <v>0</v>
          </cell>
          <cell r="C99">
            <v>0</v>
          </cell>
          <cell r="D99">
            <v>-4932686</v>
          </cell>
          <cell r="E99">
            <v>-4932686</v>
          </cell>
          <cell r="G99">
            <v>17</v>
          </cell>
          <cell r="H99">
            <v>40664</v>
          </cell>
          <cell r="I99">
            <v>26000</v>
          </cell>
          <cell r="J99">
            <v>0</v>
          </cell>
          <cell r="K99">
            <v>66664</v>
          </cell>
        </row>
        <row r="100">
          <cell r="A100">
            <v>1</v>
          </cell>
          <cell r="B100">
            <v>372000</v>
          </cell>
          <cell r="C100">
            <v>0</v>
          </cell>
          <cell r="D100">
            <v>0</v>
          </cell>
          <cell r="E100">
            <v>372000</v>
          </cell>
          <cell r="G100">
            <v>18</v>
          </cell>
          <cell r="H100">
            <v>39468</v>
          </cell>
          <cell r="I100">
            <v>26000</v>
          </cell>
          <cell r="J100">
            <v>0</v>
          </cell>
          <cell r="K100">
            <v>65468</v>
          </cell>
        </row>
        <row r="101">
          <cell r="A101">
            <v>2</v>
          </cell>
          <cell r="B101">
            <v>372000</v>
          </cell>
          <cell r="C101">
            <v>0</v>
          </cell>
          <cell r="D101">
            <v>0</v>
          </cell>
          <cell r="E101">
            <v>372000</v>
          </cell>
          <cell r="G101">
            <v>19</v>
          </cell>
          <cell r="H101">
            <v>38272</v>
          </cell>
          <cell r="I101">
            <v>26000</v>
          </cell>
          <cell r="J101">
            <v>0</v>
          </cell>
          <cell r="K101">
            <v>64272</v>
          </cell>
        </row>
        <row r="102">
          <cell r="A102">
            <v>3</v>
          </cell>
          <cell r="B102">
            <v>372000</v>
          </cell>
          <cell r="C102">
            <v>0</v>
          </cell>
          <cell r="D102">
            <v>0</v>
          </cell>
          <cell r="E102">
            <v>372000</v>
          </cell>
          <cell r="G102">
            <v>20</v>
          </cell>
          <cell r="H102">
            <v>37076</v>
          </cell>
          <cell r="I102">
            <v>26000</v>
          </cell>
          <cell r="J102">
            <v>0</v>
          </cell>
          <cell r="K102">
            <v>63076</v>
          </cell>
        </row>
        <row r="103">
          <cell r="A103">
            <v>4</v>
          </cell>
          <cell r="B103">
            <v>372000</v>
          </cell>
          <cell r="C103">
            <v>0</v>
          </cell>
          <cell r="D103">
            <v>0</v>
          </cell>
          <cell r="E103">
            <v>372000</v>
          </cell>
          <cell r="G103">
            <v>21</v>
          </cell>
          <cell r="H103">
            <v>35880</v>
          </cell>
          <cell r="I103">
            <v>26000</v>
          </cell>
          <cell r="J103">
            <v>0</v>
          </cell>
          <cell r="K103">
            <v>61880</v>
          </cell>
        </row>
        <row r="104">
          <cell r="A104">
            <v>5</v>
          </cell>
          <cell r="B104">
            <v>372000</v>
          </cell>
          <cell r="C104">
            <v>0</v>
          </cell>
          <cell r="D104">
            <v>0</v>
          </cell>
          <cell r="E104">
            <v>372000</v>
          </cell>
          <cell r="G104">
            <v>22</v>
          </cell>
          <cell r="H104">
            <v>34684</v>
          </cell>
          <cell r="I104">
            <v>26000</v>
          </cell>
          <cell r="J104">
            <v>0</v>
          </cell>
          <cell r="K104">
            <v>60684</v>
          </cell>
        </row>
        <row r="105">
          <cell r="A105">
            <v>6</v>
          </cell>
          <cell r="B105">
            <v>372000</v>
          </cell>
          <cell r="C105">
            <v>0</v>
          </cell>
          <cell r="D105">
            <v>0</v>
          </cell>
          <cell r="E105">
            <v>372000</v>
          </cell>
          <cell r="G105">
            <v>23</v>
          </cell>
          <cell r="H105">
            <v>33488</v>
          </cell>
          <cell r="I105">
            <v>26000</v>
          </cell>
          <cell r="J105">
            <v>0</v>
          </cell>
          <cell r="K105">
            <v>59488</v>
          </cell>
        </row>
        <row r="106">
          <cell r="A106">
            <v>7</v>
          </cell>
          <cell r="B106">
            <v>372000</v>
          </cell>
          <cell r="C106">
            <v>0</v>
          </cell>
          <cell r="D106">
            <v>0</v>
          </cell>
          <cell r="E106">
            <v>372000</v>
          </cell>
          <cell r="G106">
            <v>24</v>
          </cell>
          <cell r="H106">
            <v>32292</v>
          </cell>
          <cell r="I106">
            <v>26000</v>
          </cell>
          <cell r="J106">
            <v>0</v>
          </cell>
          <cell r="K106">
            <v>58292</v>
          </cell>
        </row>
        <row r="107">
          <cell r="A107">
            <v>8</v>
          </cell>
          <cell r="B107">
            <v>372000</v>
          </cell>
          <cell r="C107">
            <v>0</v>
          </cell>
          <cell r="D107">
            <v>0</v>
          </cell>
          <cell r="E107">
            <v>372000</v>
          </cell>
          <cell r="G107">
            <v>25</v>
          </cell>
          <cell r="H107">
            <v>31096</v>
          </cell>
          <cell r="I107">
            <v>26000</v>
          </cell>
          <cell r="J107">
            <v>0</v>
          </cell>
          <cell r="K107">
            <v>57096</v>
          </cell>
        </row>
        <row r="108">
          <cell r="A108">
            <v>9</v>
          </cell>
          <cell r="B108">
            <v>372000</v>
          </cell>
          <cell r="C108">
            <v>0</v>
          </cell>
          <cell r="D108">
            <v>0</v>
          </cell>
          <cell r="E108">
            <v>372000</v>
          </cell>
          <cell r="G108">
            <v>26</v>
          </cell>
          <cell r="H108">
            <v>29900</v>
          </cell>
          <cell r="I108">
            <v>26000</v>
          </cell>
          <cell r="J108">
            <v>0</v>
          </cell>
          <cell r="K108">
            <v>55900</v>
          </cell>
        </row>
        <row r="109">
          <cell r="A109">
            <v>10</v>
          </cell>
          <cell r="B109">
            <v>372000</v>
          </cell>
          <cell r="C109">
            <v>0</v>
          </cell>
          <cell r="D109">
            <v>5000000</v>
          </cell>
          <cell r="E109">
            <v>5372000</v>
          </cell>
          <cell r="G109">
            <v>27</v>
          </cell>
          <cell r="H109">
            <v>28704</v>
          </cell>
          <cell r="I109">
            <v>26000</v>
          </cell>
          <cell r="J109">
            <v>0</v>
          </cell>
          <cell r="K109">
            <v>54704</v>
          </cell>
        </row>
        <row r="110">
          <cell r="A110">
            <v>11</v>
          </cell>
          <cell r="B110">
            <v>0</v>
          </cell>
          <cell r="C110">
            <v>0</v>
          </cell>
          <cell r="D110">
            <v>0</v>
          </cell>
          <cell r="E110">
            <v>0</v>
          </cell>
          <cell r="G110">
            <v>28</v>
          </cell>
          <cell r="H110">
            <v>27508</v>
          </cell>
          <cell r="I110">
            <v>26000</v>
          </cell>
          <cell r="J110">
            <v>0</v>
          </cell>
          <cell r="K110">
            <v>53508</v>
          </cell>
        </row>
        <row r="111">
          <cell r="A111">
            <v>12</v>
          </cell>
          <cell r="B111">
            <v>0</v>
          </cell>
          <cell r="C111">
            <v>0</v>
          </cell>
          <cell r="D111">
            <v>0</v>
          </cell>
          <cell r="E111">
            <v>0</v>
          </cell>
          <cell r="G111">
            <v>29</v>
          </cell>
          <cell r="H111">
            <v>26312</v>
          </cell>
          <cell r="I111">
            <v>26000</v>
          </cell>
          <cell r="J111">
            <v>0</v>
          </cell>
          <cell r="K111">
            <v>52312</v>
          </cell>
        </row>
        <row r="112">
          <cell r="A112">
            <v>13</v>
          </cell>
          <cell r="B112">
            <v>0</v>
          </cell>
          <cell r="C112">
            <v>0</v>
          </cell>
          <cell r="D112">
            <v>0</v>
          </cell>
          <cell r="E112">
            <v>0</v>
          </cell>
          <cell r="G112">
            <v>30</v>
          </cell>
          <cell r="H112">
            <v>25116</v>
          </cell>
          <cell r="I112">
            <v>26000</v>
          </cell>
          <cell r="J112">
            <v>0</v>
          </cell>
          <cell r="K112">
            <v>51116</v>
          </cell>
        </row>
        <row r="113">
          <cell r="A113">
            <v>14</v>
          </cell>
          <cell r="B113">
            <v>0</v>
          </cell>
          <cell r="C113">
            <v>0</v>
          </cell>
          <cell r="D113">
            <v>0</v>
          </cell>
          <cell r="E113">
            <v>0</v>
          </cell>
          <cell r="G113">
            <v>31</v>
          </cell>
          <cell r="H113">
            <v>23920</v>
          </cell>
          <cell r="I113">
            <v>26000</v>
          </cell>
          <cell r="J113">
            <v>0</v>
          </cell>
          <cell r="K113">
            <v>49920</v>
          </cell>
        </row>
        <row r="114">
          <cell r="A114">
            <v>15</v>
          </cell>
          <cell r="B114">
            <v>0</v>
          </cell>
          <cell r="C114">
            <v>0</v>
          </cell>
          <cell r="D114">
            <v>0</v>
          </cell>
          <cell r="E114">
            <v>0</v>
          </cell>
          <cell r="G114">
            <v>32</v>
          </cell>
          <cell r="H114">
            <v>22724</v>
          </cell>
          <cell r="I114">
            <v>26000</v>
          </cell>
          <cell r="J114">
            <v>0</v>
          </cell>
          <cell r="K114">
            <v>48724</v>
          </cell>
        </row>
        <row r="115">
          <cell r="A115">
            <v>16</v>
          </cell>
          <cell r="B115">
            <v>0</v>
          </cell>
          <cell r="C115">
            <v>0</v>
          </cell>
          <cell r="D115">
            <v>0</v>
          </cell>
          <cell r="E115">
            <v>0</v>
          </cell>
          <cell r="G115">
            <v>33</v>
          </cell>
          <cell r="H115">
            <v>21528</v>
          </cell>
          <cell r="I115">
            <v>26000</v>
          </cell>
          <cell r="J115">
            <v>0</v>
          </cell>
          <cell r="K115">
            <v>47528</v>
          </cell>
        </row>
        <row r="116">
          <cell r="A116">
            <v>17</v>
          </cell>
          <cell r="B116">
            <v>0</v>
          </cell>
          <cell r="C116">
            <v>0</v>
          </cell>
          <cell r="D116">
            <v>0</v>
          </cell>
          <cell r="E116">
            <v>0</v>
          </cell>
          <cell r="G116">
            <v>34</v>
          </cell>
          <cell r="H116">
            <v>20332</v>
          </cell>
          <cell r="I116">
            <v>26000</v>
          </cell>
          <cell r="J116">
            <v>0</v>
          </cell>
          <cell r="K116">
            <v>46332</v>
          </cell>
        </row>
        <row r="117">
          <cell r="A117">
            <v>18</v>
          </cell>
          <cell r="B117">
            <v>0</v>
          </cell>
          <cell r="C117">
            <v>0</v>
          </cell>
          <cell r="D117">
            <v>0</v>
          </cell>
          <cell r="E117">
            <v>0</v>
          </cell>
          <cell r="G117">
            <v>35</v>
          </cell>
          <cell r="H117">
            <v>19136</v>
          </cell>
          <cell r="I117">
            <v>26000</v>
          </cell>
          <cell r="J117">
            <v>0</v>
          </cell>
          <cell r="K117">
            <v>45136</v>
          </cell>
        </row>
        <row r="118">
          <cell r="A118">
            <v>19</v>
          </cell>
          <cell r="B118">
            <v>0</v>
          </cell>
          <cell r="C118">
            <v>0</v>
          </cell>
          <cell r="D118">
            <v>0</v>
          </cell>
          <cell r="E118">
            <v>0</v>
          </cell>
          <cell r="G118">
            <v>36</v>
          </cell>
          <cell r="H118">
            <v>17940</v>
          </cell>
          <cell r="I118">
            <v>26000</v>
          </cell>
          <cell r="J118">
            <v>0</v>
          </cell>
          <cell r="K118">
            <v>43940</v>
          </cell>
        </row>
        <row r="119">
          <cell r="A119">
            <v>20</v>
          </cell>
          <cell r="B119">
            <v>0</v>
          </cell>
          <cell r="C119">
            <v>0</v>
          </cell>
          <cell r="D119">
            <v>0</v>
          </cell>
          <cell r="E119">
            <v>0</v>
          </cell>
          <cell r="G119">
            <v>37</v>
          </cell>
          <cell r="H119">
            <v>16744</v>
          </cell>
          <cell r="I119">
            <v>26000</v>
          </cell>
          <cell r="J119">
            <v>0</v>
          </cell>
          <cell r="K119">
            <v>42744</v>
          </cell>
        </row>
        <row r="120">
          <cell r="G120">
            <v>38</v>
          </cell>
          <cell r="H120">
            <v>15548</v>
          </cell>
          <cell r="I120">
            <v>26000</v>
          </cell>
          <cell r="J120">
            <v>0</v>
          </cell>
          <cell r="K120">
            <v>41548</v>
          </cell>
        </row>
        <row r="121">
          <cell r="G121">
            <v>39</v>
          </cell>
          <cell r="H121">
            <v>14352</v>
          </cell>
          <cell r="I121">
            <v>26000</v>
          </cell>
          <cell r="J121">
            <v>0</v>
          </cell>
          <cell r="K121">
            <v>40352</v>
          </cell>
        </row>
        <row r="122">
          <cell r="A122" t="str">
            <v>VIRGINIA-AMERICAN WATER COMPANY</v>
          </cell>
          <cell r="G122">
            <v>40</v>
          </cell>
          <cell r="H122">
            <v>13156</v>
          </cell>
          <cell r="I122">
            <v>26000</v>
          </cell>
          <cell r="J122">
            <v>0</v>
          </cell>
          <cell r="K122">
            <v>39156</v>
          </cell>
        </row>
        <row r="123">
          <cell r="A123" t="str">
            <v>YIELD TO MATURITY - LTD</v>
          </cell>
          <cell r="G123">
            <v>41</v>
          </cell>
          <cell r="H123">
            <v>11960</v>
          </cell>
          <cell r="I123">
            <v>26000</v>
          </cell>
          <cell r="J123">
            <v>0</v>
          </cell>
          <cell r="K123">
            <v>37960</v>
          </cell>
        </row>
        <row r="124">
          <cell r="G124">
            <v>42</v>
          </cell>
          <cell r="H124">
            <v>10764</v>
          </cell>
          <cell r="I124">
            <v>26000</v>
          </cell>
          <cell r="J124">
            <v>0</v>
          </cell>
          <cell r="K124">
            <v>36764</v>
          </cell>
        </row>
        <row r="125">
          <cell r="A125" t="str">
            <v>Face Amount</v>
          </cell>
          <cell r="C125">
            <v>6000000</v>
          </cell>
          <cell r="E125" t="str">
            <v>Maturity Date</v>
          </cell>
          <cell r="G125">
            <v>43</v>
          </cell>
          <cell r="H125">
            <v>9568</v>
          </cell>
          <cell r="I125">
            <v>26000</v>
          </cell>
          <cell r="J125">
            <v>0</v>
          </cell>
          <cell r="K125">
            <v>35568</v>
          </cell>
        </row>
        <row r="126">
          <cell r="A126" t="str">
            <v>Issuance Expense</v>
          </cell>
          <cell r="C126">
            <v>-64466</v>
          </cell>
          <cell r="E126">
            <v>37742</v>
          </cell>
          <cell r="G126">
            <v>44</v>
          </cell>
          <cell r="H126">
            <v>8372</v>
          </cell>
          <cell r="I126">
            <v>26000</v>
          </cell>
          <cell r="J126">
            <v>0</v>
          </cell>
          <cell r="K126">
            <v>34372</v>
          </cell>
        </row>
        <row r="127">
          <cell r="A127" t="str">
            <v>Net Amount</v>
          </cell>
          <cell r="C127">
            <v>5935534</v>
          </cell>
          <cell r="G127">
            <v>45</v>
          </cell>
          <cell r="H127">
            <v>7176</v>
          </cell>
          <cell r="I127">
            <v>26000</v>
          </cell>
          <cell r="J127">
            <v>0</v>
          </cell>
          <cell r="K127">
            <v>33176</v>
          </cell>
        </row>
        <row r="128">
          <cell r="A128" t="str">
            <v>Annual Coupon Rate</v>
          </cell>
          <cell r="C128">
            <v>6.8599999999999994E-2</v>
          </cell>
          <cell r="G128">
            <v>46</v>
          </cell>
          <cell r="H128">
            <v>5980</v>
          </cell>
          <cell r="I128">
            <v>26000</v>
          </cell>
          <cell r="J128">
            <v>0</v>
          </cell>
          <cell r="K128">
            <v>31980</v>
          </cell>
        </row>
        <row r="129">
          <cell r="A129" t="str">
            <v>Life of Bond (Years)</v>
          </cell>
          <cell r="C129">
            <v>10</v>
          </cell>
          <cell r="G129">
            <v>47</v>
          </cell>
          <cell r="H129">
            <v>4784</v>
          </cell>
          <cell r="I129">
            <v>26000</v>
          </cell>
          <cell r="J129">
            <v>0</v>
          </cell>
          <cell r="K129">
            <v>30784</v>
          </cell>
        </row>
        <row r="130">
          <cell r="A130" t="str">
            <v>Sinking Fund</v>
          </cell>
          <cell r="C130">
            <v>0</v>
          </cell>
          <cell r="G130">
            <v>48</v>
          </cell>
          <cell r="H130">
            <v>3588</v>
          </cell>
          <cell r="I130">
            <v>26000</v>
          </cell>
          <cell r="J130">
            <v>0</v>
          </cell>
          <cell r="K130">
            <v>29588</v>
          </cell>
        </row>
        <row r="131">
          <cell r="A131" t="str">
            <v>Present Value Cash Flows</v>
          </cell>
          <cell r="C131">
            <v>-0.95657996879141305</v>
          </cell>
          <cell r="G131">
            <v>49</v>
          </cell>
          <cell r="H131">
            <v>2392</v>
          </cell>
          <cell r="I131">
            <v>26000</v>
          </cell>
          <cell r="J131">
            <v>0</v>
          </cell>
          <cell r="K131">
            <v>28392</v>
          </cell>
        </row>
        <row r="132">
          <cell r="A132" t="str">
            <v>Yield to Maturity</v>
          </cell>
          <cell r="C132">
            <v>7.0130700000000004E-2</v>
          </cell>
          <cell r="G132">
            <v>50</v>
          </cell>
          <cell r="H132">
            <v>1196</v>
          </cell>
          <cell r="I132">
            <v>0</v>
          </cell>
          <cell r="J132">
            <v>26000</v>
          </cell>
          <cell r="K132">
            <v>27196</v>
          </cell>
        </row>
        <row r="134">
          <cell r="B134" t="str">
            <v>Interest</v>
          </cell>
          <cell r="C134" t="str">
            <v>Sinking</v>
          </cell>
        </row>
        <row r="135">
          <cell r="A135" t="str">
            <v>Period</v>
          </cell>
          <cell r="B135" t="str">
            <v>Payment</v>
          </cell>
          <cell r="C135" t="str">
            <v>Fund</v>
          </cell>
          <cell r="D135" t="str">
            <v>Principal</v>
          </cell>
          <cell r="E135" t="str">
            <v>Total</v>
          </cell>
          <cell r="G135" t="str">
            <v>VIRGINIA-AMERICAN WATER COMPANY</v>
          </cell>
        </row>
        <row r="136">
          <cell r="A136">
            <v>0</v>
          </cell>
          <cell r="B136">
            <v>0</v>
          </cell>
          <cell r="C136">
            <v>0</v>
          </cell>
          <cell r="D136">
            <v>-5935534</v>
          </cell>
          <cell r="E136">
            <v>-5935534</v>
          </cell>
          <cell r="G136" t="str">
            <v>YIELD TO MATURITY - PREFERRED STOCK</v>
          </cell>
        </row>
        <row r="137">
          <cell r="A137">
            <v>1</v>
          </cell>
          <cell r="B137">
            <v>411600</v>
          </cell>
          <cell r="C137">
            <v>0</v>
          </cell>
          <cell r="D137">
            <v>0</v>
          </cell>
          <cell r="E137">
            <v>411600</v>
          </cell>
        </row>
        <row r="138">
          <cell r="A138">
            <v>2</v>
          </cell>
          <cell r="B138">
            <v>411600</v>
          </cell>
          <cell r="C138">
            <v>0</v>
          </cell>
          <cell r="D138">
            <v>0</v>
          </cell>
          <cell r="E138">
            <v>411600</v>
          </cell>
          <cell r="G138" t="str">
            <v>Face Amount</v>
          </cell>
          <cell r="I138">
            <v>700000</v>
          </cell>
          <cell r="J138">
            <v>-700000</v>
          </cell>
        </row>
        <row r="139">
          <cell r="A139">
            <v>3</v>
          </cell>
          <cell r="B139">
            <v>411600</v>
          </cell>
          <cell r="C139">
            <v>0</v>
          </cell>
          <cell r="D139">
            <v>0</v>
          </cell>
          <cell r="E139">
            <v>411600</v>
          </cell>
          <cell r="G139" t="str">
            <v>Issuance Expense</v>
          </cell>
          <cell r="I139">
            <v>-5391</v>
          </cell>
        </row>
        <row r="140">
          <cell r="A140">
            <v>4</v>
          </cell>
          <cell r="B140">
            <v>411600</v>
          </cell>
          <cell r="C140">
            <v>0</v>
          </cell>
          <cell r="D140">
            <v>0</v>
          </cell>
          <cell r="E140">
            <v>411600</v>
          </cell>
          <cell r="G140" t="str">
            <v>Net Amount</v>
          </cell>
          <cell r="I140">
            <v>694609</v>
          </cell>
        </row>
        <row r="141">
          <cell r="A141">
            <v>5</v>
          </cell>
          <cell r="B141">
            <v>411600</v>
          </cell>
          <cell r="C141">
            <v>0</v>
          </cell>
          <cell r="D141">
            <v>0</v>
          </cell>
          <cell r="E141">
            <v>411600</v>
          </cell>
          <cell r="G141" t="str">
            <v>Annual Coupon Rate</v>
          </cell>
          <cell r="I141">
            <v>0.06</v>
          </cell>
        </row>
        <row r="142">
          <cell r="A142">
            <v>6</v>
          </cell>
          <cell r="B142">
            <v>411600</v>
          </cell>
          <cell r="C142">
            <v>0</v>
          </cell>
          <cell r="D142">
            <v>0</v>
          </cell>
          <cell r="E142">
            <v>411600</v>
          </cell>
          <cell r="G142" t="str">
            <v>Life of Issue (Years)</v>
          </cell>
          <cell r="I142">
            <v>50</v>
          </cell>
        </row>
        <row r="143">
          <cell r="A143">
            <v>7</v>
          </cell>
          <cell r="B143">
            <v>411600</v>
          </cell>
          <cell r="C143">
            <v>0</v>
          </cell>
          <cell r="D143">
            <v>0</v>
          </cell>
          <cell r="E143">
            <v>411600</v>
          </cell>
          <cell r="G143" t="str">
            <v>Sinking Fund</v>
          </cell>
          <cell r="I143">
            <v>14000</v>
          </cell>
        </row>
        <row r="144">
          <cell r="A144">
            <v>8</v>
          </cell>
          <cell r="B144">
            <v>411600</v>
          </cell>
          <cell r="C144">
            <v>0</v>
          </cell>
          <cell r="D144">
            <v>0</v>
          </cell>
          <cell r="E144">
            <v>411600</v>
          </cell>
          <cell r="G144" t="str">
            <v>Present Value Cash Flows</v>
          </cell>
          <cell r="I144">
            <v>7.8699023546824134E-2</v>
          </cell>
        </row>
        <row r="145">
          <cell r="A145">
            <v>9</v>
          </cell>
          <cell r="B145">
            <v>411600</v>
          </cell>
          <cell r="C145">
            <v>0</v>
          </cell>
          <cell r="D145">
            <v>0</v>
          </cell>
          <cell r="E145">
            <v>411600</v>
          </cell>
          <cell r="G145" t="str">
            <v>Yield to Maturity</v>
          </cell>
          <cell r="I145">
            <v>6.0679499999999997E-2</v>
          </cell>
        </row>
        <row r="146">
          <cell r="A146">
            <v>10</v>
          </cell>
          <cell r="B146">
            <v>411600</v>
          </cell>
          <cell r="C146">
            <v>0</v>
          </cell>
          <cell r="D146">
            <v>6000000</v>
          </cell>
          <cell r="E146">
            <v>6411600</v>
          </cell>
        </row>
        <row r="147">
          <cell r="A147">
            <v>11</v>
          </cell>
          <cell r="B147">
            <v>0</v>
          </cell>
          <cell r="C147">
            <v>0</v>
          </cell>
          <cell r="D147">
            <v>0</v>
          </cell>
          <cell r="E147">
            <v>0</v>
          </cell>
          <cell r="H147" t="str">
            <v>Dividend</v>
          </cell>
          <cell r="I147" t="str">
            <v>Sinking</v>
          </cell>
        </row>
        <row r="148">
          <cell r="A148">
            <v>12</v>
          </cell>
          <cell r="B148">
            <v>0</v>
          </cell>
          <cell r="C148">
            <v>0</v>
          </cell>
          <cell r="D148">
            <v>0</v>
          </cell>
          <cell r="E148">
            <v>0</v>
          </cell>
          <cell r="G148" t="str">
            <v>Period</v>
          </cell>
          <cell r="H148" t="str">
            <v>Payment</v>
          </cell>
          <cell r="I148" t="str">
            <v>Fund</v>
          </cell>
          <cell r="J148" t="str">
            <v>Principal</v>
          </cell>
          <cell r="K148" t="str">
            <v>Total</v>
          </cell>
        </row>
        <row r="149">
          <cell r="A149">
            <v>13</v>
          </cell>
          <cell r="B149">
            <v>0</v>
          </cell>
          <cell r="C149">
            <v>0</v>
          </cell>
          <cell r="D149">
            <v>0</v>
          </cell>
          <cell r="E149">
            <v>0</v>
          </cell>
          <cell r="G149">
            <v>0</v>
          </cell>
          <cell r="H149">
            <v>0</v>
          </cell>
          <cell r="I149">
            <v>0</v>
          </cell>
          <cell r="J149">
            <v>-694609</v>
          </cell>
          <cell r="K149">
            <v>-694609</v>
          </cell>
        </row>
        <row r="150">
          <cell r="A150">
            <v>14</v>
          </cell>
          <cell r="B150">
            <v>0</v>
          </cell>
          <cell r="C150">
            <v>0</v>
          </cell>
          <cell r="D150">
            <v>0</v>
          </cell>
          <cell r="E150">
            <v>0</v>
          </cell>
          <cell r="G150">
            <v>1</v>
          </cell>
          <cell r="H150">
            <v>42000</v>
          </cell>
          <cell r="I150">
            <v>14000</v>
          </cell>
          <cell r="J150">
            <v>0</v>
          </cell>
          <cell r="K150">
            <v>56000</v>
          </cell>
        </row>
        <row r="151">
          <cell r="A151">
            <v>15</v>
          </cell>
          <cell r="B151">
            <v>0</v>
          </cell>
          <cell r="C151">
            <v>0</v>
          </cell>
          <cell r="D151">
            <v>0</v>
          </cell>
          <cell r="E151">
            <v>0</v>
          </cell>
          <cell r="G151">
            <v>2</v>
          </cell>
          <cell r="H151">
            <v>41160</v>
          </cell>
          <cell r="I151">
            <v>14000</v>
          </cell>
          <cell r="J151">
            <v>0</v>
          </cell>
          <cell r="K151">
            <v>55160</v>
          </cell>
        </row>
        <row r="152">
          <cell r="A152">
            <v>16</v>
          </cell>
          <cell r="B152">
            <v>0</v>
          </cell>
          <cell r="C152">
            <v>0</v>
          </cell>
          <cell r="D152">
            <v>0</v>
          </cell>
          <cell r="E152">
            <v>0</v>
          </cell>
          <cell r="G152">
            <v>3</v>
          </cell>
          <cell r="H152">
            <v>40320</v>
          </cell>
          <cell r="I152">
            <v>14000</v>
          </cell>
          <cell r="J152">
            <v>0</v>
          </cell>
          <cell r="K152">
            <v>54320</v>
          </cell>
        </row>
        <row r="153">
          <cell r="A153">
            <v>17</v>
          </cell>
          <cell r="B153">
            <v>0</v>
          </cell>
          <cell r="C153">
            <v>0</v>
          </cell>
          <cell r="D153">
            <v>0</v>
          </cell>
          <cell r="E153">
            <v>0</v>
          </cell>
          <cell r="G153">
            <v>4</v>
          </cell>
          <cell r="H153">
            <v>39480</v>
          </cell>
          <cell r="I153">
            <v>14000</v>
          </cell>
          <cell r="J153">
            <v>0</v>
          </cell>
          <cell r="K153">
            <v>53480</v>
          </cell>
        </row>
        <row r="154">
          <cell r="A154">
            <v>18</v>
          </cell>
          <cell r="B154">
            <v>0</v>
          </cell>
          <cell r="C154">
            <v>0</v>
          </cell>
          <cell r="D154">
            <v>0</v>
          </cell>
          <cell r="E154">
            <v>0</v>
          </cell>
          <cell r="G154">
            <v>5</v>
          </cell>
          <cell r="H154">
            <v>38640</v>
          </cell>
          <cell r="I154">
            <v>14000</v>
          </cell>
          <cell r="J154">
            <v>0</v>
          </cell>
          <cell r="K154">
            <v>52640</v>
          </cell>
        </row>
        <row r="155">
          <cell r="A155">
            <v>19</v>
          </cell>
          <cell r="B155">
            <v>0</v>
          </cell>
          <cell r="C155">
            <v>0</v>
          </cell>
          <cell r="D155">
            <v>0</v>
          </cell>
          <cell r="E155">
            <v>0</v>
          </cell>
          <cell r="G155">
            <v>6</v>
          </cell>
          <cell r="H155">
            <v>37800</v>
          </cell>
          <cell r="I155">
            <v>14000</v>
          </cell>
          <cell r="J155">
            <v>0</v>
          </cell>
          <cell r="K155">
            <v>51800</v>
          </cell>
        </row>
        <row r="156">
          <cell r="A156">
            <v>20</v>
          </cell>
          <cell r="B156">
            <v>0</v>
          </cell>
          <cell r="C156">
            <v>0</v>
          </cell>
          <cell r="D156">
            <v>0</v>
          </cell>
          <cell r="E156">
            <v>0</v>
          </cell>
          <cell r="G156">
            <v>7</v>
          </cell>
          <cell r="H156">
            <v>36960</v>
          </cell>
          <cell r="I156">
            <v>14000</v>
          </cell>
          <cell r="J156">
            <v>0</v>
          </cell>
          <cell r="K156">
            <v>50960</v>
          </cell>
        </row>
        <row r="157">
          <cell r="G157">
            <v>8</v>
          </cell>
          <cell r="H157">
            <v>36120</v>
          </cell>
          <cell r="I157">
            <v>14000</v>
          </cell>
          <cell r="J157">
            <v>0</v>
          </cell>
          <cell r="K157">
            <v>50120</v>
          </cell>
        </row>
        <row r="158">
          <cell r="G158">
            <v>9</v>
          </cell>
          <cell r="H158">
            <v>35280</v>
          </cell>
          <cell r="I158">
            <v>14000</v>
          </cell>
          <cell r="J158">
            <v>0</v>
          </cell>
          <cell r="K158">
            <v>49280</v>
          </cell>
        </row>
        <row r="159">
          <cell r="A159" t="str">
            <v>VIRGINIA-AMERICAN WATER COMPANY</v>
          </cell>
          <cell r="G159">
            <v>10</v>
          </cell>
          <cell r="H159">
            <v>34440</v>
          </cell>
          <cell r="I159">
            <v>14000</v>
          </cell>
          <cell r="J159">
            <v>0</v>
          </cell>
          <cell r="K159">
            <v>48440</v>
          </cell>
        </row>
        <row r="160">
          <cell r="A160" t="str">
            <v>YIELD TO MATURITY - LTD</v>
          </cell>
          <cell r="G160">
            <v>11</v>
          </cell>
          <cell r="H160">
            <v>33600</v>
          </cell>
          <cell r="I160">
            <v>14000</v>
          </cell>
          <cell r="J160">
            <v>0</v>
          </cell>
          <cell r="K160">
            <v>47600</v>
          </cell>
        </row>
        <row r="161">
          <cell r="G161">
            <v>12</v>
          </cell>
          <cell r="H161">
            <v>32760</v>
          </cell>
          <cell r="I161">
            <v>14000</v>
          </cell>
          <cell r="J161">
            <v>0</v>
          </cell>
          <cell r="K161">
            <v>46760</v>
          </cell>
        </row>
        <row r="162">
          <cell r="A162" t="str">
            <v>Face Amount</v>
          </cell>
          <cell r="C162">
            <v>4600000</v>
          </cell>
          <cell r="E162" t="str">
            <v>Maturity Date</v>
          </cell>
          <cell r="G162">
            <v>13</v>
          </cell>
          <cell r="H162">
            <v>31920</v>
          </cell>
          <cell r="I162">
            <v>14000</v>
          </cell>
          <cell r="J162">
            <v>0</v>
          </cell>
          <cell r="K162">
            <v>45920</v>
          </cell>
        </row>
        <row r="163">
          <cell r="A163" t="str">
            <v>Issuance Expense</v>
          </cell>
          <cell r="C163">
            <v>-59065</v>
          </cell>
          <cell r="E163">
            <v>38687</v>
          </cell>
          <cell r="G163">
            <v>14</v>
          </cell>
          <cell r="H163">
            <v>31080</v>
          </cell>
          <cell r="I163">
            <v>14000</v>
          </cell>
          <cell r="J163">
            <v>0</v>
          </cell>
          <cell r="K163">
            <v>45080</v>
          </cell>
        </row>
        <row r="164">
          <cell r="A164" t="str">
            <v>Net Amount</v>
          </cell>
          <cell r="C164">
            <v>4540935</v>
          </cell>
          <cell r="G164">
            <v>15</v>
          </cell>
          <cell r="H164">
            <v>30240</v>
          </cell>
          <cell r="I164">
            <v>14000</v>
          </cell>
          <cell r="J164">
            <v>0</v>
          </cell>
          <cell r="K164">
            <v>44240</v>
          </cell>
        </row>
        <row r="165">
          <cell r="A165" t="str">
            <v>Annual Coupon Rate</v>
          </cell>
          <cell r="C165">
            <v>6.9099999999999995E-2</v>
          </cell>
          <cell r="G165">
            <v>16</v>
          </cell>
          <cell r="H165">
            <v>29400</v>
          </cell>
          <cell r="I165">
            <v>14000</v>
          </cell>
          <cell r="J165">
            <v>0</v>
          </cell>
          <cell r="K165">
            <v>43400</v>
          </cell>
        </row>
        <row r="166">
          <cell r="A166" t="str">
            <v>Life of Bond (Years)</v>
          </cell>
          <cell r="C166">
            <v>10</v>
          </cell>
          <cell r="G166">
            <v>17</v>
          </cell>
          <cell r="H166">
            <v>28560</v>
          </cell>
          <cell r="I166">
            <v>14000</v>
          </cell>
          <cell r="J166">
            <v>0</v>
          </cell>
          <cell r="K166">
            <v>42560</v>
          </cell>
        </row>
        <row r="167">
          <cell r="A167" t="str">
            <v>Sinking Fund</v>
          </cell>
          <cell r="C167">
            <v>0</v>
          </cell>
          <cell r="G167">
            <v>18</v>
          </cell>
          <cell r="H167">
            <v>27720</v>
          </cell>
          <cell r="I167">
            <v>14000</v>
          </cell>
          <cell r="J167">
            <v>0</v>
          </cell>
          <cell r="K167">
            <v>41720</v>
          </cell>
        </row>
        <row r="168">
          <cell r="A168" t="str">
            <v>Present Value Cash Flows</v>
          </cell>
          <cell r="C168">
            <v>-0.69835430353515826</v>
          </cell>
          <cell r="G168">
            <v>19</v>
          </cell>
          <cell r="H168">
            <v>26880</v>
          </cell>
          <cell r="I168">
            <v>14000</v>
          </cell>
          <cell r="J168">
            <v>0</v>
          </cell>
          <cell r="K168">
            <v>40880</v>
          </cell>
        </row>
        <row r="169">
          <cell r="A169" t="str">
            <v>Yield to Maturity</v>
          </cell>
          <cell r="C169">
            <v>7.0936100000000002E-2</v>
          </cell>
          <cell r="G169">
            <v>20</v>
          </cell>
          <cell r="H169">
            <v>26040</v>
          </cell>
          <cell r="I169">
            <v>14000</v>
          </cell>
          <cell r="J169">
            <v>0</v>
          </cell>
          <cell r="K169">
            <v>40040</v>
          </cell>
        </row>
        <row r="170">
          <cell r="G170">
            <v>21</v>
          </cell>
          <cell r="H170">
            <v>25200</v>
          </cell>
          <cell r="I170">
            <v>14000</v>
          </cell>
          <cell r="J170">
            <v>0</v>
          </cell>
          <cell r="K170">
            <v>39200</v>
          </cell>
        </row>
        <row r="171">
          <cell r="B171" t="str">
            <v>Interest</v>
          </cell>
          <cell r="C171" t="str">
            <v>Sinking</v>
          </cell>
          <cell r="G171">
            <v>22</v>
          </cell>
          <cell r="H171">
            <v>24360</v>
          </cell>
          <cell r="I171">
            <v>14000</v>
          </cell>
          <cell r="J171">
            <v>0</v>
          </cell>
          <cell r="K171">
            <v>38360</v>
          </cell>
        </row>
        <row r="172">
          <cell r="A172" t="str">
            <v>Period</v>
          </cell>
          <cell r="B172" t="str">
            <v>Payment</v>
          </cell>
          <cell r="C172" t="str">
            <v>Fund</v>
          </cell>
          <cell r="D172" t="str">
            <v>Principal</v>
          </cell>
          <cell r="E172" t="str">
            <v>Total</v>
          </cell>
          <cell r="G172">
            <v>23</v>
          </cell>
          <cell r="H172">
            <v>23520</v>
          </cell>
          <cell r="I172">
            <v>14000</v>
          </cell>
          <cell r="J172">
            <v>0</v>
          </cell>
          <cell r="K172">
            <v>37520</v>
          </cell>
        </row>
        <row r="173">
          <cell r="A173">
            <v>0</v>
          </cell>
          <cell r="B173">
            <v>0</v>
          </cell>
          <cell r="C173">
            <v>0</v>
          </cell>
          <cell r="D173">
            <v>-4540935</v>
          </cell>
          <cell r="E173">
            <v>-4540935</v>
          </cell>
          <cell r="G173">
            <v>24</v>
          </cell>
          <cell r="H173">
            <v>22680</v>
          </cell>
          <cell r="I173">
            <v>14000</v>
          </cell>
          <cell r="J173">
            <v>0</v>
          </cell>
          <cell r="K173">
            <v>36680</v>
          </cell>
        </row>
        <row r="174">
          <cell r="A174">
            <v>1</v>
          </cell>
          <cell r="B174">
            <v>317860</v>
          </cell>
          <cell r="C174">
            <v>0</v>
          </cell>
          <cell r="D174">
            <v>0</v>
          </cell>
          <cell r="E174">
            <v>317860</v>
          </cell>
          <cell r="G174">
            <v>25</v>
          </cell>
          <cell r="H174">
            <v>21840</v>
          </cell>
          <cell r="I174">
            <v>14000</v>
          </cell>
          <cell r="J174">
            <v>0</v>
          </cell>
          <cell r="K174">
            <v>35840</v>
          </cell>
        </row>
        <row r="175">
          <cell r="A175">
            <v>2</v>
          </cell>
          <cell r="B175">
            <v>317860</v>
          </cell>
          <cell r="C175">
            <v>0</v>
          </cell>
          <cell r="D175">
            <v>0</v>
          </cell>
          <cell r="E175">
            <v>317860</v>
          </cell>
          <cell r="G175">
            <v>26</v>
          </cell>
          <cell r="H175">
            <v>21000</v>
          </cell>
          <cell r="I175">
            <v>14000</v>
          </cell>
          <cell r="J175">
            <v>0</v>
          </cell>
          <cell r="K175">
            <v>35000</v>
          </cell>
        </row>
        <row r="176">
          <cell r="A176">
            <v>3</v>
          </cell>
          <cell r="B176">
            <v>317860</v>
          </cell>
          <cell r="C176">
            <v>0</v>
          </cell>
          <cell r="D176">
            <v>0</v>
          </cell>
          <cell r="E176">
            <v>317860</v>
          </cell>
          <cell r="G176">
            <v>27</v>
          </cell>
          <cell r="H176">
            <v>20160</v>
          </cell>
          <cell r="I176">
            <v>14000</v>
          </cell>
          <cell r="J176">
            <v>0</v>
          </cell>
          <cell r="K176">
            <v>34160</v>
          </cell>
        </row>
        <row r="177">
          <cell r="A177">
            <v>4</v>
          </cell>
          <cell r="B177">
            <v>317860</v>
          </cell>
          <cell r="C177">
            <v>0</v>
          </cell>
          <cell r="D177">
            <v>0</v>
          </cell>
          <cell r="E177">
            <v>317860</v>
          </cell>
          <cell r="G177">
            <v>28</v>
          </cell>
          <cell r="H177">
            <v>19320</v>
          </cell>
          <cell r="I177">
            <v>14000</v>
          </cell>
          <cell r="J177">
            <v>0</v>
          </cell>
          <cell r="K177">
            <v>33320</v>
          </cell>
        </row>
        <row r="178">
          <cell r="A178">
            <v>5</v>
          </cell>
          <cell r="B178">
            <v>317860</v>
          </cell>
          <cell r="C178">
            <v>0</v>
          </cell>
          <cell r="D178">
            <v>0</v>
          </cell>
          <cell r="E178">
            <v>317860</v>
          </cell>
          <cell r="G178">
            <v>29</v>
          </cell>
          <cell r="H178">
            <v>18480</v>
          </cell>
          <cell r="I178">
            <v>14000</v>
          </cell>
          <cell r="J178">
            <v>0</v>
          </cell>
          <cell r="K178">
            <v>32480</v>
          </cell>
        </row>
        <row r="179">
          <cell r="A179">
            <v>6</v>
          </cell>
          <cell r="B179">
            <v>317860</v>
          </cell>
          <cell r="C179">
            <v>0</v>
          </cell>
          <cell r="D179">
            <v>0</v>
          </cell>
          <cell r="E179">
            <v>317860</v>
          </cell>
          <cell r="G179">
            <v>30</v>
          </cell>
          <cell r="H179">
            <v>17640</v>
          </cell>
          <cell r="I179">
            <v>14000</v>
          </cell>
          <cell r="J179">
            <v>0</v>
          </cell>
          <cell r="K179">
            <v>31640</v>
          </cell>
        </row>
        <row r="180">
          <cell r="A180">
            <v>7</v>
          </cell>
          <cell r="B180">
            <v>317860</v>
          </cell>
          <cell r="C180">
            <v>0</v>
          </cell>
          <cell r="D180">
            <v>0</v>
          </cell>
          <cell r="E180">
            <v>317860</v>
          </cell>
          <cell r="G180">
            <v>31</v>
          </cell>
          <cell r="H180">
            <v>16800</v>
          </cell>
          <cell r="I180">
            <v>14000</v>
          </cell>
          <cell r="J180">
            <v>0</v>
          </cell>
          <cell r="K180">
            <v>30800</v>
          </cell>
        </row>
        <row r="181">
          <cell r="A181">
            <v>8</v>
          </cell>
          <cell r="B181">
            <v>317860</v>
          </cell>
          <cell r="C181">
            <v>0</v>
          </cell>
          <cell r="D181">
            <v>0</v>
          </cell>
          <cell r="E181">
            <v>317860</v>
          </cell>
          <cell r="G181">
            <v>32</v>
          </cell>
          <cell r="H181">
            <v>15960</v>
          </cell>
          <cell r="I181">
            <v>14000</v>
          </cell>
          <cell r="J181">
            <v>0</v>
          </cell>
          <cell r="K181">
            <v>29960</v>
          </cell>
        </row>
        <row r="182">
          <cell r="A182">
            <v>9</v>
          </cell>
          <cell r="B182">
            <v>317860</v>
          </cell>
          <cell r="C182">
            <v>0</v>
          </cell>
          <cell r="D182">
            <v>0</v>
          </cell>
          <cell r="E182">
            <v>317860</v>
          </cell>
          <cell r="G182">
            <v>33</v>
          </cell>
          <cell r="H182">
            <v>15120</v>
          </cell>
          <cell r="I182">
            <v>14000</v>
          </cell>
          <cell r="J182">
            <v>0</v>
          </cell>
          <cell r="K182">
            <v>29120</v>
          </cell>
        </row>
        <row r="183">
          <cell r="A183">
            <v>10</v>
          </cell>
          <cell r="B183">
            <v>317860</v>
          </cell>
          <cell r="C183">
            <v>0</v>
          </cell>
          <cell r="D183">
            <v>4600000</v>
          </cell>
          <cell r="E183">
            <v>4917860</v>
          </cell>
          <cell r="G183">
            <v>34</v>
          </cell>
          <cell r="H183">
            <v>14280</v>
          </cell>
          <cell r="I183">
            <v>14000</v>
          </cell>
          <cell r="J183">
            <v>0</v>
          </cell>
          <cell r="K183">
            <v>28280</v>
          </cell>
        </row>
        <row r="184">
          <cell r="A184">
            <v>11</v>
          </cell>
          <cell r="B184">
            <v>0</v>
          </cell>
          <cell r="C184">
            <v>0</v>
          </cell>
          <cell r="D184">
            <v>0</v>
          </cell>
          <cell r="E184">
            <v>0</v>
          </cell>
          <cell r="G184">
            <v>35</v>
          </cell>
          <cell r="H184">
            <v>13440</v>
          </cell>
          <cell r="I184">
            <v>14000</v>
          </cell>
          <cell r="J184">
            <v>0</v>
          </cell>
          <cell r="K184">
            <v>27440</v>
          </cell>
        </row>
        <row r="185">
          <cell r="A185">
            <v>12</v>
          </cell>
          <cell r="B185">
            <v>0</v>
          </cell>
          <cell r="C185">
            <v>0</v>
          </cell>
          <cell r="D185">
            <v>0</v>
          </cell>
          <cell r="E185">
            <v>0</v>
          </cell>
          <cell r="G185">
            <v>36</v>
          </cell>
          <cell r="H185">
            <v>12600</v>
          </cell>
          <cell r="I185">
            <v>14000</v>
          </cell>
          <cell r="J185">
            <v>0</v>
          </cell>
          <cell r="K185">
            <v>26600</v>
          </cell>
        </row>
        <row r="186">
          <cell r="A186">
            <v>13</v>
          </cell>
          <cell r="B186">
            <v>0</v>
          </cell>
          <cell r="C186">
            <v>0</v>
          </cell>
          <cell r="D186">
            <v>0</v>
          </cell>
          <cell r="E186">
            <v>0</v>
          </cell>
          <cell r="G186">
            <v>37</v>
          </cell>
          <cell r="H186">
            <v>11760</v>
          </cell>
          <cell r="I186">
            <v>14000</v>
          </cell>
          <cell r="J186">
            <v>0</v>
          </cell>
          <cell r="K186">
            <v>25760</v>
          </cell>
        </row>
        <row r="187">
          <cell r="A187">
            <v>14</v>
          </cell>
          <cell r="B187">
            <v>0</v>
          </cell>
          <cell r="C187">
            <v>0</v>
          </cell>
          <cell r="D187">
            <v>0</v>
          </cell>
          <cell r="E187">
            <v>0</v>
          </cell>
          <cell r="G187">
            <v>38</v>
          </cell>
          <cell r="H187">
            <v>10920</v>
          </cell>
          <cell r="I187">
            <v>14000</v>
          </cell>
          <cell r="J187">
            <v>0</v>
          </cell>
          <cell r="K187">
            <v>24920</v>
          </cell>
        </row>
        <row r="188">
          <cell r="A188">
            <v>15</v>
          </cell>
          <cell r="B188">
            <v>0</v>
          </cell>
          <cell r="C188">
            <v>0</v>
          </cell>
          <cell r="D188">
            <v>0</v>
          </cell>
          <cell r="E188">
            <v>0</v>
          </cell>
          <cell r="G188">
            <v>39</v>
          </cell>
          <cell r="H188">
            <v>10080</v>
          </cell>
          <cell r="I188">
            <v>14000</v>
          </cell>
          <cell r="J188">
            <v>0</v>
          </cell>
          <cell r="K188">
            <v>24080</v>
          </cell>
        </row>
        <row r="189">
          <cell r="A189">
            <v>16</v>
          </cell>
          <cell r="B189">
            <v>0</v>
          </cell>
          <cell r="C189">
            <v>0</v>
          </cell>
          <cell r="D189">
            <v>0</v>
          </cell>
          <cell r="E189">
            <v>0</v>
          </cell>
          <cell r="G189">
            <v>40</v>
          </cell>
          <cell r="H189">
            <v>9240</v>
          </cell>
          <cell r="I189">
            <v>14000</v>
          </cell>
          <cell r="J189">
            <v>0</v>
          </cell>
          <cell r="K189">
            <v>23240</v>
          </cell>
        </row>
        <row r="190">
          <cell r="A190">
            <v>17</v>
          </cell>
          <cell r="B190">
            <v>0</v>
          </cell>
          <cell r="C190">
            <v>0</v>
          </cell>
          <cell r="D190">
            <v>0</v>
          </cell>
          <cell r="E190">
            <v>0</v>
          </cell>
          <cell r="G190">
            <v>41</v>
          </cell>
          <cell r="H190">
            <v>8400</v>
          </cell>
          <cell r="I190">
            <v>14000</v>
          </cell>
          <cell r="J190">
            <v>0</v>
          </cell>
          <cell r="K190">
            <v>22400</v>
          </cell>
        </row>
        <row r="191">
          <cell r="A191">
            <v>18</v>
          </cell>
          <cell r="B191">
            <v>0</v>
          </cell>
          <cell r="C191">
            <v>0</v>
          </cell>
          <cell r="D191">
            <v>0</v>
          </cell>
          <cell r="E191">
            <v>0</v>
          </cell>
          <cell r="G191">
            <v>42</v>
          </cell>
          <cell r="H191">
            <v>7560</v>
          </cell>
          <cell r="I191">
            <v>14000</v>
          </cell>
          <cell r="J191">
            <v>0</v>
          </cell>
          <cell r="K191">
            <v>21560</v>
          </cell>
        </row>
        <row r="192">
          <cell r="A192">
            <v>19</v>
          </cell>
          <cell r="B192">
            <v>0</v>
          </cell>
          <cell r="C192">
            <v>0</v>
          </cell>
          <cell r="D192">
            <v>0</v>
          </cell>
          <cell r="E192">
            <v>0</v>
          </cell>
          <cell r="G192">
            <v>43</v>
          </cell>
          <cell r="H192">
            <v>6720</v>
          </cell>
          <cell r="I192">
            <v>14000</v>
          </cell>
          <cell r="J192">
            <v>0</v>
          </cell>
          <cell r="K192">
            <v>20720</v>
          </cell>
        </row>
        <row r="193">
          <cell r="A193">
            <v>20</v>
          </cell>
          <cell r="B193">
            <v>0</v>
          </cell>
          <cell r="C193">
            <v>0</v>
          </cell>
          <cell r="D193">
            <v>0</v>
          </cell>
          <cell r="E193">
            <v>0</v>
          </cell>
          <cell r="G193">
            <v>44</v>
          </cell>
          <cell r="H193">
            <v>5880</v>
          </cell>
          <cell r="I193">
            <v>14000</v>
          </cell>
          <cell r="J193">
            <v>0</v>
          </cell>
          <cell r="K193">
            <v>19880</v>
          </cell>
        </row>
        <row r="194">
          <cell r="G194">
            <v>45</v>
          </cell>
          <cell r="H194">
            <v>5040</v>
          </cell>
          <cell r="I194">
            <v>14000</v>
          </cell>
          <cell r="J194">
            <v>0</v>
          </cell>
          <cell r="K194">
            <v>19040</v>
          </cell>
        </row>
        <row r="195">
          <cell r="G195">
            <v>46</v>
          </cell>
          <cell r="H195">
            <v>4200</v>
          </cell>
          <cell r="I195">
            <v>14000</v>
          </cell>
          <cell r="J195">
            <v>0</v>
          </cell>
          <cell r="K195">
            <v>18200</v>
          </cell>
        </row>
        <row r="196">
          <cell r="A196" t="str">
            <v>VIRGINIA-AMERICAN WATER COMPANY</v>
          </cell>
          <cell r="G196">
            <v>47</v>
          </cell>
          <cell r="H196">
            <v>3360</v>
          </cell>
          <cell r="I196">
            <v>14000</v>
          </cell>
          <cell r="J196">
            <v>0</v>
          </cell>
          <cell r="K196">
            <v>17360</v>
          </cell>
        </row>
        <row r="197">
          <cell r="A197" t="str">
            <v>YIELD TO MATURITY - LTD</v>
          </cell>
          <cell r="G197">
            <v>48</v>
          </cell>
          <cell r="H197">
            <v>2520</v>
          </cell>
          <cell r="I197">
            <v>14000</v>
          </cell>
          <cell r="J197">
            <v>0</v>
          </cell>
          <cell r="K197">
            <v>16520</v>
          </cell>
        </row>
        <row r="198">
          <cell r="G198">
            <v>49</v>
          </cell>
          <cell r="H198">
            <v>1680</v>
          </cell>
          <cell r="I198">
            <v>14000</v>
          </cell>
          <cell r="J198">
            <v>0</v>
          </cell>
          <cell r="K198">
            <v>15680</v>
          </cell>
        </row>
        <row r="199">
          <cell r="A199" t="str">
            <v>Face Amount</v>
          </cell>
          <cell r="C199">
            <v>3000000</v>
          </cell>
          <cell r="E199" t="str">
            <v>Issuanc Date</v>
          </cell>
          <cell r="G199">
            <v>50</v>
          </cell>
          <cell r="H199">
            <v>840</v>
          </cell>
          <cell r="I199">
            <v>0</v>
          </cell>
          <cell r="J199">
            <v>14000</v>
          </cell>
          <cell r="K199">
            <v>14840</v>
          </cell>
        </row>
        <row r="200">
          <cell r="A200" t="str">
            <v>Issuance Expense</v>
          </cell>
          <cell r="C200">
            <v>-73948</v>
          </cell>
          <cell r="E200">
            <v>36100</v>
          </cell>
        </row>
        <row r="201">
          <cell r="A201" t="str">
            <v>Net Amount</v>
          </cell>
          <cell r="C201">
            <v>2926052</v>
          </cell>
          <cell r="E201" t="str">
            <v>Maturity Date</v>
          </cell>
        </row>
        <row r="202">
          <cell r="A202" t="str">
            <v>Annual Coupon Rate</v>
          </cell>
          <cell r="C202">
            <v>7.0300000000000001E-2</v>
          </cell>
          <cell r="E202">
            <v>39387</v>
          </cell>
          <cell r="G202" t="str">
            <v>VIRGINIA-AMERICAN WATER COMPANY</v>
          </cell>
        </row>
        <row r="203">
          <cell r="A203" t="str">
            <v>Life of Bond (Years)</v>
          </cell>
          <cell r="C203">
            <v>10</v>
          </cell>
          <cell r="G203" t="str">
            <v>YIELD TO MATURITY - PREFERRED STOCK</v>
          </cell>
        </row>
        <row r="204">
          <cell r="A204" t="str">
            <v>Sinking Fund</v>
          </cell>
          <cell r="C204">
            <v>0</v>
          </cell>
          <cell r="E204">
            <v>3073948</v>
          </cell>
        </row>
        <row r="205">
          <cell r="A205" t="str">
            <v>Present Value Cash Flows</v>
          </cell>
          <cell r="C205">
            <v>-5.8952630443655993E-2</v>
          </cell>
          <cell r="E205">
            <v>2109000</v>
          </cell>
          <cell r="G205" t="str">
            <v>Face Amount</v>
          </cell>
          <cell r="I205">
            <v>1500000</v>
          </cell>
        </row>
        <row r="206">
          <cell r="A206" t="str">
            <v>Yield to Maturity</v>
          </cell>
          <cell r="C206">
            <v>7.3872599999999997E-2</v>
          </cell>
          <cell r="G206" t="str">
            <v>Issuance Expense</v>
          </cell>
          <cell r="I206">
            <v>-23447</v>
          </cell>
        </row>
        <row r="207">
          <cell r="G207" t="str">
            <v>Net Amount</v>
          </cell>
          <cell r="I207">
            <v>1476553</v>
          </cell>
        </row>
        <row r="208">
          <cell r="B208" t="str">
            <v>Interest</v>
          </cell>
          <cell r="C208" t="str">
            <v>Sinking</v>
          </cell>
          <cell r="G208" t="str">
            <v>Annual Coupon Rate</v>
          </cell>
          <cell r="I208">
            <v>8.8749999999999996E-2</v>
          </cell>
        </row>
        <row r="209">
          <cell r="A209" t="str">
            <v>Period</v>
          </cell>
          <cell r="B209" t="str">
            <v>Payment</v>
          </cell>
          <cell r="C209" t="str">
            <v>Fund</v>
          </cell>
          <cell r="D209" t="str">
            <v>Principal</v>
          </cell>
          <cell r="E209" t="str">
            <v>Total</v>
          </cell>
          <cell r="G209" t="str">
            <v>Life of Issue (Years)</v>
          </cell>
          <cell r="I209">
            <v>10</v>
          </cell>
        </row>
        <row r="210">
          <cell r="A210">
            <v>0</v>
          </cell>
          <cell r="B210">
            <v>0</v>
          </cell>
          <cell r="C210">
            <v>0</v>
          </cell>
          <cell r="D210">
            <v>-2926052</v>
          </cell>
          <cell r="E210">
            <v>-2926052</v>
          </cell>
          <cell r="G210" t="str">
            <v>Sinking Fund</v>
          </cell>
          <cell r="I210">
            <v>0</v>
          </cell>
        </row>
        <row r="211">
          <cell r="A211">
            <v>1</v>
          </cell>
          <cell r="B211">
            <v>210900</v>
          </cell>
          <cell r="C211">
            <v>0</v>
          </cell>
          <cell r="D211">
            <v>0</v>
          </cell>
          <cell r="E211">
            <v>210900</v>
          </cell>
          <cell r="G211" t="str">
            <v>Present Value Cash Flows</v>
          </cell>
          <cell r="I211">
            <v>0.35012555603235612</v>
          </cell>
        </row>
        <row r="212">
          <cell r="A212">
            <v>2</v>
          </cell>
          <cell r="B212">
            <v>210900</v>
          </cell>
          <cell r="C212">
            <v>0</v>
          </cell>
          <cell r="D212">
            <v>0</v>
          </cell>
          <cell r="E212">
            <v>210900</v>
          </cell>
          <cell r="G212" t="str">
            <v>Yield to Maturity</v>
          </cell>
          <cell r="I212">
            <v>9.1198500000000002E-2</v>
          </cell>
        </row>
        <row r="213">
          <cell r="A213">
            <v>3</v>
          </cell>
          <cell r="B213">
            <v>210900</v>
          </cell>
          <cell r="C213">
            <v>0</v>
          </cell>
          <cell r="D213">
            <v>0</v>
          </cell>
          <cell r="E213">
            <v>210900</v>
          </cell>
        </row>
        <row r="214">
          <cell r="A214">
            <v>4</v>
          </cell>
          <cell r="B214">
            <v>210900</v>
          </cell>
          <cell r="C214">
            <v>0</v>
          </cell>
          <cell r="D214">
            <v>0</v>
          </cell>
          <cell r="E214">
            <v>210900</v>
          </cell>
          <cell r="H214" t="str">
            <v>Dividend</v>
          </cell>
          <cell r="I214" t="str">
            <v>Sinking</v>
          </cell>
        </row>
        <row r="215">
          <cell r="A215">
            <v>5</v>
          </cell>
          <cell r="B215">
            <v>210900</v>
          </cell>
          <cell r="C215">
            <v>0</v>
          </cell>
          <cell r="D215">
            <v>0</v>
          </cell>
          <cell r="E215">
            <v>210900</v>
          </cell>
          <cell r="G215" t="str">
            <v>Period</v>
          </cell>
          <cell r="H215" t="str">
            <v>Payment</v>
          </cell>
          <cell r="I215" t="str">
            <v>Fund</v>
          </cell>
          <cell r="J215" t="str">
            <v>Principal</v>
          </cell>
          <cell r="K215" t="str">
            <v>Total</v>
          </cell>
        </row>
        <row r="216">
          <cell r="A216">
            <v>6</v>
          </cell>
          <cell r="B216">
            <v>210900</v>
          </cell>
          <cell r="C216">
            <v>0</v>
          </cell>
          <cell r="D216">
            <v>0</v>
          </cell>
          <cell r="E216">
            <v>210900</v>
          </cell>
          <cell r="G216">
            <v>0</v>
          </cell>
          <cell r="H216">
            <v>0</v>
          </cell>
          <cell r="I216">
            <v>0</v>
          </cell>
          <cell r="J216">
            <v>-1476553</v>
          </cell>
          <cell r="K216">
            <v>-1476553</v>
          </cell>
        </row>
        <row r="217">
          <cell r="A217">
            <v>7</v>
          </cell>
          <cell r="B217">
            <v>210900</v>
          </cell>
          <cell r="C217">
            <v>0</v>
          </cell>
          <cell r="D217">
            <v>0</v>
          </cell>
          <cell r="E217">
            <v>210900</v>
          </cell>
          <cell r="G217">
            <v>1</v>
          </cell>
          <cell r="H217">
            <v>133125</v>
          </cell>
          <cell r="I217">
            <v>0</v>
          </cell>
          <cell r="J217">
            <v>0</v>
          </cell>
          <cell r="K217">
            <v>133125</v>
          </cell>
        </row>
        <row r="218">
          <cell r="A218">
            <v>8</v>
          </cell>
          <cell r="B218">
            <v>210900</v>
          </cell>
          <cell r="C218">
            <v>0</v>
          </cell>
          <cell r="D218">
            <v>0</v>
          </cell>
          <cell r="E218">
            <v>210900</v>
          </cell>
          <cell r="G218">
            <v>2</v>
          </cell>
          <cell r="H218">
            <v>133125</v>
          </cell>
          <cell r="I218">
            <v>0</v>
          </cell>
          <cell r="J218">
            <v>0</v>
          </cell>
          <cell r="K218">
            <v>133125</v>
          </cell>
        </row>
        <row r="219">
          <cell r="A219">
            <v>9</v>
          </cell>
          <cell r="B219">
            <v>210900</v>
          </cell>
          <cell r="C219">
            <v>0</v>
          </cell>
          <cell r="D219">
            <v>0</v>
          </cell>
          <cell r="E219">
            <v>210900</v>
          </cell>
          <cell r="G219">
            <v>3</v>
          </cell>
          <cell r="H219">
            <v>133125</v>
          </cell>
          <cell r="I219">
            <v>0</v>
          </cell>
          <cell r="J219">
            <v>0</v>
          </cell>
          <cell r="K219">
            <v>133125</v>
          </cell>
        </row>
        <row r="220">
          <cell r="A220">
            <v>10</v>
          </cell>
          <cell r="B220">
            <v>210900</v>
          </cell>
          <cell r="C220">
            <v>0</v>
          </cell>
          <cell r="D220">
            <v>3000000</v>
          </cell>
          <cell r="E220">
            <v>3210900</v>
          </cell>
          <cell r="G220">
            <v>4</v>
          </cell>
          <cell r="H220">
            <v>133125</v>
          </cell>
          <cell r="I220">
            <v>0</v>
          </cell>
          <cell r="J220">
            <v>0</v>
          </cell>
          <cell r="K220">
            <v>133125</v>
          </cell>
        </row>
        <row r="221">
          <cell r="A221">
            <v>11</v>
          </cell>
          <cell r="B221">
            <v>0</v>
          </cell>
          <cell r="C221">
            <v>0</v>
          </cell>
          <cell r="D221">
            <v>0</v>
          </cell>
          <cell r="E221">
            <v>0</v>
          </cell>
          <cell r="G221">
            <v>5</v>
          </cell>
          <cell r="H221">
            <v>133125</v>
          </cell>
          <cell r="I221">
            <v>0</v>
          </cell>
          <cell r="J221">
            <v>0</v>
          </cell>
          <cell r="K221">
            <v>133125</v>
          </cell>
        </row>
        <row r="222">
          <cell r="A222">
            <v>12</v>
          </cell>
          <cell r="B222">
            <v>0</v>
          </cell>
          <cell r="C222">
            <v>0</v>
          </cell>
          <cell r="D222">
            <v>0</v>
          </cell>
          <cell r="E222">
            <v>0</v>
          </cell>
          <cell r="G222">
            <v>6</v>
          </cell>
          <cell r="H222">
            <v>133125</v>
          </cell>
          <cell r="I222">
            <v>0</v>
          </cell>
          <cell r="J222">
            <v>0</v>
          </cell>
          <cell r="K222">
            <v>133125</v>
          </cell>
        </row>
        <row r="223">
          <cell r="A223">
            <v>13</v>
          </cell>
          <cell r="B223">
            <v>0</v>
          </cell>
          <cell r="C223">
            <v>0</v>
          </cell>
          <cell r="D223">
            <v>0</v>
          </cell>
          <cell r="E223">
            <v>0</v>
          </cell>
          <cell r="G223">
            <v>7</v>
          </cell>
          <cell r="H223">
            <v>133125</v>
          </cell>
          <cell r="I223">
            <v>0</v>
          </cell>
          <cell r="J223">
            <v>0</v>
          </cell>
          <cell r="K223">
            <v>133125</v>
          </cell>
        </row>
        <row r="224">
          <cell r="A224">
            <v>14</v>
          </cell>
          <cell r="B224">
            <v>0</v>
          </cell>
          <cell r="C224">
            <v>0</v>
          </cell>
          <cell r="D224">
            <v>0</v>
          </cell>
          <cell r="E224">
            <v>0</v>
          </cell>
          <cell r="G224">
            <v>8</v>
          </cell>
          <cell r="H224">
            <v>133125</v>
          </cell>
          <cell r="I224">
            <v>0</v>
          </cell>
          <cell r="J224">
            <v>0</v>
          </cell>
          <cell r="K224">
            <v>133125</v>
          </cell>
        </row>
        <row r="225">
          <cell r="A225">
            <v>15</v>
          </cell>
          <cell r="B225">
            <v>0</v>
          </cell>
          <cell r="C225">
            <v>0</v>
          </cell>
          <cell r="D225">
            <v>0</v>
          </cell>
          <cell r="E225">
            <v>0</v>
          </cell>
          <cell r="G225">
            <v>9</v>
          </cell>
          <cell r="H225">
            <v>133125</v>
          </cell>
          <cell r="I225">
            <v>0</v>
          </cell>
          <cell r="J225">
            <v>0</v>
          </cell>
          <cell r="K225">
            <v>133125</v>
          </cell>
        </row>
        <row r="226">
          <cell r="A226">
            <v>16</v>
          </cell>
          <cell r="B226">
            <v>0</v>
          </cell>
          <cell r="C226">
            <v>0</v>
          </cell>
          <cell r="D226">
            <v>0</v>
          </cell>
          <cell r="E226">
            <v>0</v>
          </cell>
          <cell r="G226">
            <v>10</v>
          </cell>
          <cell r="H226">
            <v>133125</v>
          </cell>
          <cell r="I226">
            <v>0</v>
          </cell>
          <cell r="J226">
            <v>1500000</v>
          </cell>
          <cell r="K226">
            <v>1633125</v>
          </cell>
        </row>
        <row r="227">
          <cell r="A227">
            <v>17</v>
          </cell>
          <cell r="B227">
            <v>0</v>
          </cell>
          <cell r="C227">
            <v>0</v>
          </cell>
          <cell r="D227">
            <v>0</v>
          </cell>
          <cell r="E227">
            <v>0</v>
          </cell>
          <cell r="G227">
            <v>11</v>
          </cell>
          <cell r="H227">
            <v>0</v>
          </cell>
          <cell r="I227">
            <v>0</v>
          </cell>
          <cell r="J227">
            <v>0</v>
          </cell>
          <cell r="K227">
            <v>0</v>
          </cell>
        </row>
        <row r="228">
          <cell r="A228">
            <v>18</v>
          </cell>
          <cell r="B228">
            <v>0</v>
          </cell>
          <cell r="C228">
            <v>0</v>
          </cell>
          <cell r="D228">
            <v>0</v>
          </cell>
          <cell r="E228">
            <v>0</v>
          </cell>
          <cell r="G228">
            <v>12</v>
          </cell>
          <cell r="H228">
            <v>0</v>
          </cell>
          <cell r="I228">
            <v>0</v>
          </cell>
          <cell r="J228">
            <v>0</v>
          </cell>
          <cell r="K228">
            <v>0</v>
          </cell>
        </row>
        <row r="229">
          <cell r="A229">
            <v>19</v>
          </cell>
          <cell r="B229">
            <v>0</v>
          </cell>
          <cell r="C229">
            <v>0</v>
          </cell>
          <cell r="D229">
            <v>0</v>
          </cell>
          <cell r="E229">
            <v>0</v>
          </cell>
          <cell r="G229">
            <v>13</v>
          </cell>
          <cell r="H229">
            <v>0</v>
          </cell>
          <cell r="I229">
            <v>0</v>
          </cell>
          <cell r="J229">
            <v>0</v>
          </cell>
          <cell r="K229">
            <v>0</v>
          </cell>
        </row>
        <row r="230">
          <cell r="A230">
            <v>20</v>
          </cell>
          <cell r="B230">
            <v>0</v>
          </cell>
          <cell r="C230">
            <v>0</v>
          </cell>
          <cell r="D230">
            <v>0</v>
          </cell>
          <cell r="E230">
            <v>0</v>
          </cell>
          <cell r="G230">
            <v>14</v>
          </cell>
          <cell r="H230">
            <v>0</v>
          </cell>
          <cell r="I230">
            <v>0</v>
          </cell>
          <cell r="J230">
            <v>0</v>
          </cell>
          <cell r="K230">
            <v>0</v>
          </cell>
        </row>
        <row r="231">
          <cell r="G231">
            <v>15</v>
          </cell>
          <cell r="H231">
            <v>0</v>
          </cell>
          <cell r="I231">
            <v>0</v>
          </cell>
          <cell r="J231">
            <v>0</v>
          </cell>
          <cell r="K231">
            <v>0</v>
          </cell>
        </row>
        <row r="232">
          <cell r="G232">
            <v>16</v>
          </cell>
          <cell r="H232">
            <v>0</v>
          </cell>
          <cell r="I232">
            <v>0</v>
          </cell>
          <cell r="J232">
            <v>0</v>
          </cell>
          <cell r="K232">
            <v>0</v>
          </cell>
        </row>
        <row r="233">
          <cell r="A233" t="str">
            <v>VIRGINIA-AMERICAN WATER COMPANY</v>
          </cell>
          <cell r="G233">
            <v>17</v>
          </cell>
          <cell r="H233">
            <v>0</v>
          </cell>
          <cell r="I233">
            <v>0</v>
          </cell>
          <cell r="J233">
            <v>0</v>
          </cell>
          <cell r="K233">
            <v>0</v>
          </cell>
        </row>
        <row r="234">
          <cell r="A234" t="str">
            <v>YIELD TO MATURITY - LTD</v>
          </cell>
          <cell r="G234">
            <v>18</v>
          </cell>
          <cell r="H234">
            <v>0</v>
          </cell>
          <cell r="I234">
            <v>0</v>
          </cell>
          <cell r="J234">
            <v>0</v>
          </cell>
          <cell r="K234">
            <v>0</v>
          </cell>
        </row>
        <row r="235">
          <cell r="G235">
            <v>19</v>
          </cell>
          <cell r="H235">
            <v>0</v>
          </cell>
          <cell r="I235">
            <v>0</v>
          </cell>
          <cell r="J235">
            <v>0</v>
          </cell>
          <cell r="K235">
            <v>0</v>
          </cell>
        </row>
        <row r="236">
          <cell r="A236" t="str">
            <v>Face Amount</v>
          </cell>
          <cell r="C236">
            <v>6000000</v>
          </cell>
          <cell r="E236" t="str">
            <v>Maturity Date</v>
          </cell>
          <cell r="G236">
            <v>20</v>
          </cell>
          <cell r="H236">
            <v>0</v>
          </cell>
          <cell r="I236">
            <v>0</v>
          </cell>
          <cell r="J236">
            <v>0</v>
          </cell>
          <cell r="K236">
            <v>0</v>
          </cell>
        </row>
        <row r="237">
          <cell r="A237" t="str">
            <v>Issuance Expense</v>
          </cell>
          <cell r="C237">
            <v>-61172</v>
          </cell>
          <cell r="E237">
            <v>47058</v>
          </cell>
          <cell r="G237">
            <v>21</v>
          </cell>
          <cell r="H237">
            <v>0</v>
          </cell>
          <cell r="I237">
            <v>0</v>
          </cell>
          <cell r="J237">
            <v>0</v>
          </cell>
          <cell r="K237">
            <v>0</v>
          </cell>
        </row>
        <row r="238">
          <cell r="A238" t="str">
            <v>Net Amount</v>
          </cell>
          <cell r="C238">
            <v>5938828</v>
          </cell>
          <cell r="G238">
            <v>22</v>
          </cell>
          <cell r="H238">
            <v>0</v>
          </cell>
          <cell r="I238">
            <v>0</v>
          </cell>
          <cell r="J238">
            <v>0</v>
          </cell>
          <cell r="K238">
            <v>0</v>
          </cell>
        </row>
        <row r="239">
          <cell r="A239" t="str">
            <v>Annual Coupon Rate</v>
          </cell>
          <cell r="C239">
            <v>6.7199999999999996E-2</v>
          </cell>
          <cell r="G239">
            <v>23</v>
          </cell>
          <cell r="H239">
            <v>0</v>
          </cell>
          <cell r="I239">
            <v>0</v>
          </cell>
          <cell r="J239">
            <v>0</v>
          </cell>
          <cell r="K239">
            <v>0</v>
          </cell>
        </row>
        <row r="240">
          <cell r="A240" t="str">
            <v>Life of Bond (Years)</v>
          </cell>
          <cell r="C240">
            <v>30</v>
          </cell>
          <cell r="G240">
            <v>24</v>
          </cell>
          <cell r="H240">
            <v>0</v>
          </cell>
          <cell r="I240">
            <v>0</v>
          </cell>
          <cell r="J240">
            <v>0</v>
          </cell>
          <cell r="K240">
            <v>0</v>
          </cell>
        </row>
        <row r="241">
          <cell r="A241" t="str">
            <v>Sinking Fund</v>
          </cell>
          <cell r="C241">
            <v>0</v>
          </cell>
          <cell r="G241">
            <v>25</v>
          </cell>
          <cell r="H241">
            <v>0</v>
          </cell>
          <cell r="I241">
            <v>0</v>
          </cell>
          <cell r="J241">
            <v>0</v>
          </cell>
          <cell r="K241">
            <v>0</v>
          </cell>
        </row>
        <row r="242">
          <cell r="A242" t="str">
            <v>Present Value Cash Flows</v>
          </cell>
          <cell r="C242">
            <v>0.23772006489047362</v>
          </cell>
          <cell r="G242">
            <v>26</v>
          </cell>
          <cell r="H242">
            <v>0</v>
          </cell>
          <cell r="I242">
            <v>0</v>
          </cell>
          <cell r="J242">
            <v>0</v>
          </cell>
          <cell r="K242">
            <v>0</v>
          </cell>
        </row>
        <row r="243">
          <cell r="A243" t="str">
            <v>Yield to Maturity</v>
          </cell>
          <cell r="C243">
            <v>6.8005200000000002E-2</v>
          </cell>
          <cell r="G243">
            <v>27</v>
          </cell>
          <cell r="H243">
            <v>0</v>
          </cell>
          <cell r="I243">
            <v>0</v>
          </cell>
          <cell r="J243">
            <v>0</v>
          </cell>
          <cell r="K243">
            <v>0</v>
          </cell>
        </row>
        <row r="244">
          <cell r="G244">
            <v>28</v>
          </cell>
          <cell r="H244">
            <v>0</v>
          </cell>
          <cell r="I244">
            <v>0</v>
          </cell>
          <cell r="J244">
            <v>0</v>
          </cell>
          <cell r="K244">
            <v>0</v>
          </cell>
        </row>
        <row r="245">
          <cell r="B245" t="str">
            <v>Interest</v>
          </cell>
          <cell r="C245" t="str">
            <v>Sinking</v>
          </cell>
          <cell r="G245">
            <v>29</v>
          </cell>
          <cell r="H245">
            <v>0</v>
          </cell>
          <cell r="I245">
            <v>0</v>
          </cell>
          <cell r="J245">
            <v>0</v>
          </cell>
          <cell r="K245">
            <v>0</v>
          </cell>
        </row>
        <row r="246">
          <cell r="A246" t="str">
            <v>Period</v>
          </cell>
          <cell r="B246" t="str">
            <v>Payment</v>
          </cell>
          <cell r="C246" t="str">
            <v>Fund</v>
          </cell>
          <cell r="D246" t="str">
            <v>Principal</v>
          </cell>
          <cell r="E246" t="str">
            <v>Total</v>
          </cell>
          <cell r="G246">
            <v>30</v>
          </cell>
          <cell r="H246">
            <v>0</v>
          </cell>
          <cell r="I246">
            <v>0</v>
          </cell>
          <cell r="J246">
            <v>0</v>
          </cell>
          <cell r="K246">
            <v>0</v>
          </cell>
        </row>
        <row r="247">
          <cell r="A247">
            <v>0</v>
          </cell>
          <cell r="B247">
            <v>0</v>
          </cell>
          <cell r="C247">
            <v>0</v>
          </cell>
          <cell r="D247">
            <v>-5938828</v>
          </cell>
          <cell r="E247">
            <v>-5938828</v>
          </cell>
          <cell r="G247">
            <v>31</v>
          </cell>
          <cell r="H247">
            <v>0</v>
          </cell>
          <cell r="I247">
            <v>0</v>
          </cell>
          <cell r="J247">
            <v>0</v>
          </cell>
          <cell r="K247">
            <v>0</v>
          </cell>
        </row>
        <row r="248">
          <cell r="A248">
            <v>1</v>
          </cell>
          <cell r="B248">
            <v>403200</v>
          </cell>
          <cell r="C248">
            <v>0</v>
          </cell>
          <cell r="D248">
            <v>0</v>
          </cell>
          <cell r="E248">
            <v>403200</v>
          </cell>
          <cell r="G248">
            <v>32</v>
          </cell>
          <cell r="H248">
            <v>0</v>
          </cell>
          <cell r="I248">
            <v>0</v>
          </cell>
          <cell r="J248">
            <v>0</v>
          </cell>
          <cell r="K248">
            <v>0</v>
          </cell>
        </row>
        <row r="249">
          <cell r="A249">
            <v>2</v>
          </cell>
          <cell r="B249">
            <v>403200</v>
          </cell>
          <cell r="C249">
            <v>0</v>
          </cell>
          <cell r="D249">
            <v>0</v>
          </cell>
          <cell r="E249">
            <v>403200</v>
          </cell>
          <cell r="G249">
            <v>33</v>
          </cell>
          <cell r="H249">
            <v>0</v>
          </cell>
          <cell r="I249">
            <v>0</v>
          </cell>
          <cell r="J249">
            <v>0</v>
          </cell>
          <cell r="K249">
            <v>0</v>
          </cell>
        </row>
        <row r="250">
          <cell r="A250">
            <v>3</v>
          </cell>
          <cell r="B250">
            <v>403200</v>
          </cell>
          <cell r="C250">
            <v>0</v>
          </cell>
          <cell r="D250">
            <v>0</v>
          </cell>
          <cell r="E250">
            <v>403200</v>
          </cell>
          <cell r="G250">
            <v>34</v>
          </cell>
          <cell r="H250">
            <v>0</v>
          </cell>
          <cell r="I250">
            <v>0</v>
          </cell>
          <cell r="J250">
            <v>0</v>
          </cell>
          <cell r="K250">
            <v>0</v>
          </cell>
        </row>
        <row r="251">
          <cell r="A251">
            <v>4</v>
          </cell>
          <cell r="B251">
            <v>403200</v>
          </cell>
          <cell r="C251">
            <v>0</v>
          </cell>
          <cell r="D251">
            <v>0</v>
          </cell>
          <cell r="E251">
            <v>403200</v>
          </cell>
          <cell r="G251">
            <v>35</v>
          </cell>
          <cell r="H251">
            <v>0</v>
          </cell>
          <cell r="I251">
            <v>0</v>
          </cell>
          <cell r="J251">
            <v>0</v>
          </cell>
          <cell r="K251">
            <v>0</v>
          </cell>
        </row>
        <row r="252">
          <cell r="A252">
            <v>5</v>
          </cell>
          <cell r="B252">
            <v>403200</v>
          </cell>
          <cell r="C252">
            <v>0</v>
          </cell>
          <cell r="D252">
            <v>0</v>
          </cell>
          <cell r="E252">
            <v>403200</v>
          </cell>
          <cell r="G252">
            <v>36</v>
          </cell>
          <cell r="H252">
            <v>0</v>
          </cell>
          <cell r="I252">
            <v>0</v>
          </cell>
          <cell r="J252">
            <v>0</v>
          </cell>
          <cell r="K252">
            <v>0</v>
          </cell>
        </row>
        <row r="253">
          <cell r="A253">
            <v>6</v>
          </cell>
          <cell r="B253">
            <v>403200</v>
          </cell>
          <cell r="C253">
            <v>0</v>
          </cell>
          <cell r="D253">
            <v>0</v>
          </cell>
          <cell r="E253">
            <v>403200</v>
          </cell>
          <cell r="G253">
            <v>37</v>
          </cell>
          <cell r="H253">
            <v>0</v>
          </cell>
          <cell r="I253">
            <v>0</v>
          </cell>
          <cell r="J253">
            <v>0</v>
          </cell>
          <cell r="K253">
            <v>0</v>
          </cell>
        </row>
        <row r="254">
          <cell r="A254">
            <v>7</v>
          </cell>
          <cell r="B254">
            <v>403200</v>
          </cell>
          <cell r="C254">
            <v>0</v>
          </cell>
          <cell r="D254">
            <v>0</v>
          </cell>
          <cell r="E254">
            <v>403200</v>
          </cell>
          <cell r="G254">
            <v>38</v>
          </cell>
          <cell r="H254">
            <v>0</v>
          </cell>
          <cell r="I254">
            <v>0</v>
          </cell>
          <cell r="J254">
            <v>0</v>
          </cell>
          <cell r="K254">
            <v>0</v>
          </cell>
        </row>
        <row r="255">
          <cell r="A255">
            <v>8</v>
          </cell>
          <cell r="B255">
            <v>403200</v>
          </cell>
          <cell r="C255">
            <v>0</v>
          </cell>
          <cell r="D255">
            <v>0</v>
          </cell>
          <cell r="E255">
            <v>403200</v>
          </cell>
          <cell r="G255">
            <v>39</v>
          </cell>
          <cell r="H255">
            <v>0</v>
          </cell>
          <cell r="I255">
            <v>0</v>
          </cell>
          <cell r="J255">
            <v>0</v>
          </cell>
          <cell r="K255">
            <v>0</v>
          </cell>
        </row>
        <row r="256">
          <cell r="A256">
            <v>9</v>
          </cell>
          <cell r="B256">
            <v>403200</v>
          </cell>
          <cell r="C256">
            <v>0</v>
          </cell>
          <cell r="D256">
            <v>0</v>
          </cell>
          <cell r="E256">
            <v>403200</v>
          </cell>
          <cell r="G256">
            <v>40</v>
          </cell>
          <cell r="H256">
            <v>0</v>
          </cell>
          <cell r="I256">
            <v>0</v>
          </cell>
          <cell r="J256">
            <v>0</v>
          </cell>
          <cell r="K256">
            <v>0</v>
          </cell>
        </row>
        <row r="257">
          <cell r="A257">
            <v>10</v>
          </cell>
          <cell r="B257">
            <v>403200</v>
          </cell>
          <cell r="C257">
            <v>0</v>
          </cell>
          <cell r="D257">
            <v>0</v>
          </cell>
          <cell r="E257">
            <v>403200</v>
          </cell>
          <cell r="G257">
            <v>41</v>
          </cell>
          <cell r="H257">
            <v>0</v>
          </cell>
          <cell r="I257">
            <v>0</v>
          </cell>
          <cell r="J257">
            <v>0</v>
          </cell>
          <cell r="K257">
            <v>0</v>
          </cell>
        </row>
        <row r="258">
          <cell r="A258">
            <v>11</v>
          </cell>
          <cell r="B258">
            <v>403200</v>
          </cell>
          <cell r="C258">
            <v>0</v>
          </cell>
          <cell r="D258">
            <v>0</v>
          </cell>
          <cell r="E258">
            <v>403200</v>
          </cell>
          <cell r="G258">
            <v>42</v>
          </cell>
          <cell r="H258">
            <v>0</v>
          </cell>
          <cell r="I258">
            <v>0</v>
          </cell>
          <cell r="J258">
            <v>0</v>
          </cell>
          <cell r="K258">
            <v>0</v>
          </cell>
        </row>
        <row r="259">
          <cell r="A259">
            <v>12</v>
          </cell>
          <cell r="B259">
            <v>403200</v>
          </cell>
          <cell r="C259">
            <v>0</v>
          </cell>
          <cell r="D259">
            <v>0</v>
          </cell>
          <cell r="E259">
            <v>403200</v>
          </cell>
          <cell r="G259">
            <v>43</v>
          </cell>
          <cell r="H259">
            <v>0</v>
          </cell>
          <cell r="I259">
            <v>0</v>
          </cell>
          <cell r="J259">
            <v>0</v>
          </cell>
          <cell r="K259">
            <v>0</v>
          </cell>
        </row>
        <row r="260">
          <cell r="A260">
            <v>13</v>
          </cell>
          <cell r="B260">
            <v>403200</v>
          </cell>
          <cell r="C260">
            <v>0</v>
          </cell>
          <cell r="D260">
            <v>0</v>
          </cell>
          <cell r="E260">
            <v>403200</v>
          </cell>
          <cell r="G260">
            <v>44</v>
          </cell>
          <cell r="H260">
            <v>0</v>
          </cell>
          <cell r="I260">
            <v>0</v>
          </cell>
          <cell r="J260">
            <v>0</v>
          </cell>
          <cell r="K260">
            <v>0</v>
          </cell>
        </row>
        <row r="261">
          <cell r="A261">
            <v>14</v>
          </cell>
          <cell r="B261">
            <v>403200</v>
          </cell>
          <cell r="C261">
            <v>0</v>
          </cell>
          <cell r="D261">
            <v>0</v>
          </cell>
          <cell r="E261">
            <v>403200</v>
          </cell>
          <cell r="G261">
            <v>45</v>
          </cell>
          <cell r="H261">
            <v>0</v>
          </cell>
          <cell r="I261">
            <v>0</v>
          </cell>
          <cell r="J261">
            <v>0</v>
          </cell>
          <cell r="K261">
            <v>0</v>
          </cell>
        </row>
        <row r="262">
          <cell r="A262">
            <v>15</v>
          </cell>
          <cell r="B262">
            <v>403200</v>
          </cell>
          <cell r="C262">
            <v>0</v>
          </cell>
          <cell r="D262">
            <v>0</v>
          </cell>
          <cell r="E262">
            <v>403200</v>
          </cell>
          <cell r="G262">
            <v>46</v>
          </cell>
          <cell r="H262">
            <v>0</v>
          </cell>
          <cell r="I262">
            <v>0</v>
          </cell>
          <cell r="J262">
            <v>0</v>
          </cell>
          <cell r="K262">
            <v>0</v>
          </cell>
        </row>
        <row r="263">
          <cell r="A263">
            <v>16</v>
          </cell>
          <cell r="B263">
            <v>403200</v>
          </cell>
          <cell r="C263">
            <v>0</v>
          </cell>
          <cell r="D263">
            <v>0</v>
          </cell>
          <cell r="E263">
            <v>403200</v>
          </cell>
          <cell r="G263">
            <v>47</v>
          </cell>
          <cell r="H263">
            <v>0</v>
          </cell>
          <cell r="I263">
            <v>0</v>
          </cell>
          <cell r="J263">
            <v>0</v>
          </cell>
          <cell r="K263">
            <v>0</v>
          </cell>
        </row>
        <row r="264">
          <cell r="A264">
            <v>17</v>
          </cell>
          <cell r="B264">
            <v>403200</v>
          </cell>
          <cell r="C264">
            <v>0</v>
          </cell>
          <cell r="D264">
            <v>0</v>
          </cell>
          <cell r="E264">
            <v>403200</v>
          </cell>
          <cell r="G264">
            <v>48</v>
          </cell>
          <cell r="H264">
            <v>0</v>
          </cell>
          <cell r="I264">
            <v>0</v>
          </cell>
          <cell r="J264">
            <v>0</v>
          </cell>
          <cell r="K264">
            <v>0</v>
          </cell>
        </row>
        <row r="265">
          <cell r="A265">
            <v>18</v>
          </cell>
          <cell r="B265">
            <v>403200</v>
          </cell>
          <cell r="C265">
            <v>0</v>
          </cell>
          <cell r="D265">
            <v>0</v>
          </cell>
          <cell r="E265">
            <v>403200</v>
          </cell>
          <cell r="G265">
            <v>49</v>
          </cell>
          <cell r="H265">
            <v>0</v>
          </cell>
          <cell r="I265">
            <v>0</v>
          </cell>
          <cell r="J265">
            <v>0</v>
          </cell>
          <cell r="K265">
            <v>0</v>
          </cell>
        </row>
        <row r="266">
          <cell r="A266">
            <v>19</v>
          </cell>
          <cell r="B266">
            <v>403200</v>
          </cell>
          <cell r="C266">
            <v>0</v>
          </cell>
          <cell r="D266">
            <v>0</v>
          </cell>
          <cell r="E266">
            <v>403200</v>
          </cell>
          <cell r="G266">
            <v>50</v>
          </cell>
          <cell r="H266">
            <v>0</v>
          </cell>
          <cell r="I266">
            <v>0</v>
          </cell>
          <cell r="J266">
            <v>0</v>
          </cell>
          <cell r="K266">
            <v>0</v>
          </cell>
        </row>
        <row r="267">
          <cell r="A267">
            <v>20</v>
          </cell>
          <cell r="B267">
            <v>403200</v>
          </cell>
          <cell r="C267">
            <v>0</v>
          </cell>
          <cell r="D267">
            <v>0</v>
          </cell>
          <cell r="E267">
            <v>403200</v>
          </cell>
        </row>
        <row r="268">
          <cell r="A268">
            <v>21</v>
          </cell>
          <cell r="B268">
            <v>403200</v>
          </cell>
          <cell r="C268">
            <v>0</v>
          </cell>
          <cell r="D268">
            <v>0</v>
          </cell>
          <cell r="E268">
            <v>403200</v>
          </cell>
        </row>
        <row r="269">
          <cell r="A269">
            <v>22</v>
          </cell>
          <cell r="B269">
            <v>403200</v>
          </cell>
          <cell r="C269">
            <v>0</v>
          </cell>
          <cell r="D269">
            <v>0</v>
          </cell>
          <cell r="E269">
            <v>403200</v>
          </cell>
        </row>
        <row r="270">
          <cell r="A270">
            <v>23</v>
          </cell>
          <cell r="B270">
            <v>403200</v>
          </cell>
          <cell r="C270">
            <v>0</v>
          </cell>
          <cell r="D270">
            <v>0</v>
          </cell>
          <cell r="E270">
            <v>403200</v>
          </cell>
        </row>
        <row r="271">
          <cell r="A271">
            <v>24</v>
          </cell>
          <cell r="B271">
            <v>403200</v>
          </cell>
          <cell r="C271">
            <v>0</v>
          </cell>
          <cell r="D271">
            <v>0</v>
          </cell>
          <cell r="E271">
            <v>403200</v>
          </cell>
        </row>
        <row r="272">
          <cell r="A272">
            <v>25</v>
          </cell>
          <cell r="B272">
            <v>403200</v>
          </cell>
          <cell r="C272">
            <v>0</v>
          </cell>
          <cell r="D272">
            <v>0</v>
          </cell>
          <cell r="E272">
            <v>403200</v>
          </cell>
        </row>
        <row r="273">
          <cell r="A273">
            <v>26</v>
          </cell>
          <cell r="B273">
            <v>403200</v>
          </cell>
          <cell r="C273">
            <v>0</v>
          </cell>
          <cell r="D273">
            <v>0</v>
          </cell>
          <cell r="E273">
            <v>403200</v>
          </cell>
        </row>
        <row r="274">
          <cell r="A274">
            <v>27</v>
          </cell>
          <cell r="B274">
            <v>403200</v>
          </cell>
          <cell r="C274">
            <v>0</v>
          </cell>
          <cell r="D274">
            <v>0</v>
          </cell>
          <cell r="E274">
            <v>403200</v>
          </cell>
        </row>
        <row r="275">
          <cell r="A275">
            <v>28</v>
          </cell>
          <cell r="B275">
            <v>403200</v>
          </cell>
          <cell r="C275">
            <v>0</v>
          </cell>
          <cell r="D275">
            <v>0</v>
          </cell>
          <cell r="E275">
            <v>403200</v>
          </cell>
        </row>
        <row r="276">
          <cell r="A276">
            <v>29</v>
          </cell>
          <cell r="B276">
            <v>403200</v>
          </cell>
          <cell r="C276">
            <v>0</v>
          </cell>
          <cell r="D276">
            <v>0</v>
          </cell>
          <cell r="E276">
            <v>403200</v>
          </cell>
        </row>
        <row r="277">
          <cell r="A277">
            <v>30</v>
          </cell>
          <cell r="B277">
            <v>403200</v>
          </cell>
          <cell r="C277">
            <v>0</v>
          </cell>
          <cell r="D277">
            <v>6000000</v>
          </cell>
          <cell r="E277">
            <v>6403200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0">
          <cell r="B10">
            <v>40056</v>
          </cell>
          <cell r="D10">
            <v>174600191</v>
          </cell>
          <cell r="E10">
            <v>25</v>
          </cell>
          <cell r="F10">
            <v>4365004775</v>
          </cell>
        </row>
        <row r="11">
          <cell r="B11">
            <v>40081</v>
          </cell>
          <cell r="C11">
            <v>139</v>
          </cell>
          <cell r="D11">
            <v>174600330</v>
          </cell>
          <cell r="E11">
            <v>5</v>
          </cell>
          <cell r="F11">
            <v>873001650</v>
          </cell>
        </row>
        <row r="12">
          <cell r="B12">
            <v>40086</v>
          </cell>
          <cell r="D12">
            <v>174600330</v>
          </cell>
          <cell r="F12">
            <v>0</v>
          </cell>
        </row>
        <row r="13">
          <cell r="E13">
            <v>30</v>
          </cell>
          <cell r="F13">
            <v>5238006425</v>
          </cell>
          <cell r="H13">
            <v>174600214.16666666</v>
          </cell>
        </row>
        <row r="14">
          <cell r="H14">
            <v>0</v>
          </cell>
        </row>
        <row r="15">
          <cell r="B15" t="str">
            <v>1 MONTH ENDED 9/30/2009</v>
          </cell>
          <cell r="G15" t="str">
            <v xml:space="preserve">Avg. shares for Basic EPS calculation: </v>
          </cell>
          <cell r="H15">
            <v>174600214.16666666</v>
          </cell>
        </row>
        <row r="18">
          <cell r="B18">
            <v>39994</v>
          </cell>
          <cell r="D18">
            <v>174562309</v>
          </cell>
          <cell r="E18">
            <v>31</v>
          </cell>
          <cell r="F18">
            <v>5411431579</v>
          </cell>
        </row>
        <row r="19">
          <cell r="B19">
            <v>40025</v>
          </cell>
          <cell r="D19">
            <v>174562309</v>
          </cell>
          <cell r="E19">
            <v>30</v>
          </cell>
          <cell r="F19">
            <v>5236869270</v>
          </cell>
        </row>
        <row r="20">
          <cell r="B20">
            <v>40055</v>
          </cell>
          <cell r="D20">
            <v>174562309</v>
          </cell>
          <cell r="E20">
            <v>1</v>
          </cell>
          <cell r="F20">
            <v>174562309</v>
          </cell>
        </row>
        <row r="21">
          <cell r="B21">
            <v>40056</v>
          </cell>
          <cell r="C21">
            <v>37882</v>
          </cell>
          <cell r="D21">
            <v>174600191</v>
          </cell>
          <cell r="E21">
            <v>25</v>
          </cell>
          <cell r="F21">
            <v>4365004775</v>
          </cell>
        </row>
        <row r="22">
          <cell r="B22">
            <v>40081</v>
          </cell>
          <cell r="C22">
            <v>139</v>
          </cell>
          <cell r="D22">
            <v>174600330</v>
          </cell>
          <cell r="E22">
            <v>5</v>
          </cell>
          <cell r="F22">
            <v>873001650</v>
          </cell>
        </row>
        <row r="23">
          <cell r="B23">
            <v>40086</v>
          </cell>
        </row>
        <row r="27">
          <cell r="E27">
            <v>92</v>
          </cell>
          <cell r="F27">
            <v>16060869583</v>
          </cell>
          <cell r="H27">
            <v>174574669.38043478</v>
          </cell>
        </row>
        <row r="28">
          <cell r="H28">
            <v>0</v>
          </cell>
        </row>
        <row r="29">
          <cell r="B29" t="str">
            <v>QTD  ENDED 9/30/2009</v>
          </cell>
          <cell r="G29" t="str">
            <v xml:space="preserve">Avg. shares for Basic EPS calculation: </v>
          </cell>
          <cell r="H29">
            <v>174574669.38043478</v>
          </cell>
        </row>
        <row r="31">
          <cell r="L31" t="str">
            <v>drip</v>
          </cell>
          <cell r="M31" t="str">
            <v>espp</v>
          </cell>
          <cell r="N31" t="str">
            <v>401k</v>
          </cell>
          <cell r="O31" t="str">
            <v>incentive</v>
          </cell>
          <cell r="P31" t="str">
            <v>esop</v>
          </cell>
          <cell r="R31" t="str">
            <v>treasury</v>
          </cell>
          <cell r="T31" t="str">
            <v>pooling</v>
          </cell>
        </row>
        <row r="33">
          <cell r="K33">
            <v>159999330</v>
          </cell>
          <cell r="L33">
            <v>0</v>
          </cell>
          <cell r="M33">
            <v>0</v>
          </cell>
          <cell r="N33">
            <v>0</v>
          </cell>
          <cell r="O33">
            <v>0</v>
          </cell>
          <cell r="P33">
            <v>0</v>
          </cell>
          <cell r="R33">
            <v>-335</v>
          </cell>
          <cell r="T33">
            <v>0</v>
          </cell>
        </row>
        <row r="34">
          <cell r="B34">
            <v>39813</v>
          </cell>
          <cell r="D34">
            <v>159999665</v>
          </cell>
          <cell r="E34">
            <v>31</v>
          </cell>
          <cell r="F34">
            <v>4959989615</v>
          </cell>
        </row>
        <row r="35">
          <cell r="B35">
            <v>39844</v>
          </cell>
          <cell r="D35">
            <v>159999665</v>
          </cell>
          <cell r="E35">
            <v>27</v>
          </cell>
          <cell r="F35">
            <v>4319990955</v>
          </cell>
          <cell r="J35" t="str">
            <v>Contribution from RWE for resticted stock gift</v>
          </cell>
          <cell r="K35">
            <v>0</v>
          </cell>
          <cell r="O35">
            <v>0</v>
          </cell>
        </row>
        <row r="36">
          <cell r="B36">
            <v>39871</v>
          </cell>
          <cell r="C36">
            <v>31501</v>
          </cell>
          <cell r="D36">
            <v>160031166</v>
          </cell>
          <cell r="E36">
            <v>1</v>
          </cell>
          <cell r="F36">
            <v>160031166</v>
          </cell>
          <cell r="J36" t="str">
            <v>Issue shares for gift</v>
          </cell>
          <cell r="K36">
            <v>0</v>
          </cell>
        </row>
        <row r="37">
          <cell r="B37">
            <v>39872</v>
          </cell>
          <cell r="D37">
            <v>160031166</v>
          </cell>
          <cell r="E37">
            <v>31</v>
          </cell>
          <cell r="F37">
            <v>4960966146</v>
          </cell>
          <cell r="J37" t="str">
            <v>Issue shares for ESPP</v>
          </cell>
          <cell r="K37">
            <v>0</v>
          </cell>
          <cell r="R37">
            <v>0</v>
          </cell>
        </row>
        <row r="38">
          <cell r="B38">
            <v>39903</v>
          </cell>
          <cell r="D38">
            <v>160031166</v>
          </cell>
          <cell r="E38">
            <v>30</v>
          </cell>
          <cell r="F38">
            <v>4800934980</v>
          </cell>
          <cell r="J38" t="str">
            <v>Issue options  for xxxx (0,000)</v>
          </cell>
          <cell r="K38">
            <v>0</v>
          </cell>
          <cell r="R38">
            <v>0</v>
          </cell>
        </row>
        <row r="39">
          <cell r="B39">
            <v>39933</v>
          </cell>
          <cell r="D39">
            <v>160031166</v>
          </cell>
          <cell r="E39">
            <v>29</v>
          </cell>
          <cell r="F39">
            <v>4640903814</v>
          </cell>
          <cell r="J39" t="str">
            <v>Issue shares from t/s for deferred incent plan (x,xxx)</v>
          </cell>
          <cell r="K39">
            <v>0</v>
          </cell>
        </row>
        <row r="40">
          <cell r="B40">
            <v>39962</v>
          </cell>
          <cell r="C40">
            <v>31143</v>
          </cell>
          <cell r="D40">
            <v>160062309</v>
          </cell>
          <cell r="E40">
            <v>2</v>
          </cell>
          <cell r="F40">
            <v>320124618</v>
          </cell>
          <cell r="J40" t="str">
            <v>Issue shares from t/s for deferred incent plan (x,xxx)</v>
          </cell>
          <cell r="K40">
            <v>0</v>
          </cell>
        </row>
        <row r="41">
          <cell r="B41">
            <v>39964</v>
          </cell>
          <cell r="D41">
            <v>160062309</v>
          </cell>
          <cell r="E41">
            <v>10</v>
          </cell>
          <cell r="F41">
            <v>1600623090</v>
          </cell>
          <cell r="J41" t="str">
            <v>Transfer shares into t/s (x,xxx)</v>
          </cell>
          <cell r="K41">
            <v>0</v>
          </cell>
        </row>
        <row r="42">
          <cell r="B42">
            <v>39974</v>
          </cell>
          <cell r="C42">
            <v>14500000</v>
          </cell>
          <cell r="D42">
            <v>174562309</v>
          </cell>
          <cell r="E42">
            <v>20</v>
          </cell>
          <cell r="F42">
            <v>3491246180</v>
          </cell>
          <cell r="J42" t="str">
            <v xml:space="preserve">Transfer shares into t/s (xxx) </v>
          </cell>
          <cell r="K42">
            <v>0</v>
          </cell>
        </row>
        <row r="43">
          <cell r="B43">
            <v>39994</v>
          </cell>
          <cell r="D43">
            <v>174562309</v>
          </cell>
          <cell r="E43">
            <v>31</v>
          </cell>
          <cell r="F43">
            <v>5411431579</v>
          </cell>
          <cell r="J43" t="str">
            <v>Issue shares for options</v>
          </cell>
          <cell r="K43">
            <v>0</v>
          </cell>
        </row>
        <row r="44">
          <cell r="B44">
            <v>40025</v>
          </cell>
          <cell r="D44">
            <v>174562309</v>
          </cell>
          <cell r="E44">
            <v>31</v>
          </cell>
          <cell r="F44">
            <v>5411431579</v>
          </cell>
          <cell r="J44" t="str">
            <v>Issue shares for options</v>
          </cell>
          <cell r="K44">
            <v>0</v>
          </cell>
        </row>
        <row r="45">
          <cell r="B45">
            <v>40056</v>
          </cell>
          <cell r="C45">
            <v>37882</v>
          </cell>
          <cell r="D45">
            <v>174600191</v>
          </cell>
          <cell r="E45">
            <v>25</v>
          </cell>
          <cell r="F45">
            <v>4365004775</v>
          </cell>
          <cell r="J45" t="str">
            <v>Issue shares for options</v>
          </cell>
          <cell r="K45">
            <v>0</v>
          </cell>
        </row>
        <row r="46">
          <cell r="B46">
            <v>40081</v>
          </cell>
          <cell r="C46">
            <v>139</v>
          </cell>
          <cell r="D46">
            <v>174600330</v>
          </cell>
          <cell r="E46">
            <v>5</v>
          </cell>
          <cell r="F46">
            <v>873001650</v>
          </cell>
          <cell r="J46" t="str">
            <v>Issue shares for options</v>
          </cell>
          <cell r="K46">
            <v>0</v>
          </cell>
        </row>
        <row r="47">
          <cell r="B47">
            <v>40086</v>
          </cell>
        </row>
        <row r="52">
          <cell r="E52">
            <v>273</v>
          </cell>
          <cell r="F52">
            <v>45315680147</v>
          </cell>
          <cell r="H52">
            <v>165991502.36996338</v>
          </cell>
        </row>
        <row r="53">
          <cell r="H53">
            <v>0</v>
          </cell>
          <cell r="S53" t="str">
            <v xml:space="preserve">Secondary </v>
          </cell>
        </row>
        <row r="54">
          <cell r="B54" t="str">
            <v>YTD ENDED 9/30/2009</v>
          </cell>
          <cell r="G54" t="str">
            <v xml:space="preserve">Avg. shares for Basic EPS calculation: </v>
          </cell>
          <cell r="H54">
            <v>165991502.36996338</v>
          </cell>
          <cell r="L54" t="str">
            <v>drip</v>
          </cell>
          <cell r="M54" t="str">
            <v>espp</v>
          </cell>
          <cell r="N54" t="str">
            <v>401k</v>
          </cell>
          <cell r="O54" t="str">
            <v>incentive</v>
          </cell>
          <cell r="P54" t="str">
            <v>esop</v>
          </cell>
          <cell r="Q54" t="str">
            <v>RSU</v>
          </cell>
          <cell r="R54" t="str">
            <v>treasury</v>
          </cell>
          <cell r="S54" t="str">
            <v>Offering</v>
          </cell>
          <cell r="T54" t="str">
            <v>pooling</v>
          </cell>
        </row>
        <row r="55">
          <cell r="K55">
            <v>174623935</v>
          </cell>
          <cell r="L55">
            <v>0</v>
          </cell>
          <cell r="M55">
            <v>100191</v>
          </cell>
          <cell r="N55">
            <v>0</v>
          </cell>
          <cell r="O55">
            <v>0</v>
          </cell>
          <cell r="P55">
            <v>0</v>
          </cell>
          <cell r="R55">
            <v>23744</v>
          </cell>
          <cell r="S55">
            <v>14500000</v>
          </cell>
          <cell r="T55">
            <v>0</v>
          </cell>
        </row>
        <row r="56">
          <cell r="B56">
            <v>39721</v>
          </cell>
          <cell r="D56">
            <v>159983845</v>
          </cell>
          <cell r="E56">
            <v>59</v>
          </cell>
          <cell r="F56">
            <v>9439046855</v>
          </cell>
        </row>
        <row r="57">
          <cell r="B57">
            <v>39780</v>
          </cell>
          <cell r="C57">
            <v>15820</v>
          </cell>
          <cell r="D57">
            <v>159999665</v>
          </cell>
          <cell r="E57">
            <v>91</v>
          </cell>
          <cell r="F57">
            <v>14559969515</v>
          </cell>
        </row>
        <row r="58">
          <cell r="B58">
            <v>39871</v>
          </cell>
          <cell r="C58">
            <v>31501</v>
          </cell>
          <cell r="D58">
            <v>160031166</v>
          </cell>
          <cell r="E58">
            <v>91</v>
          </cell>
          <cell r="F58">
            <v>14562836106</v>
          </cell>
        </row>
        <row r="59">
          <cell r="B59">
            <v>39962</v>
          </cell>
          <cell r="C59">
            <v>31143</v>
          </cell>
          <cell r="D59">
            <v>160062309</v>
          </cell>
          <cell r="E59">
            <v>12</v>
          </cell>
          <cell r="F59">
            <v>1920747708</v>
          </cell>
        </row>
        <row r="60">
          <cell r="B60">
            <v>39974</v>
          </cell>
          <cell r="C60">
            <v>14500000</v>
          </cell>
          <cell r="D60">
            <v>174562309</v>
          </cell>
          <cell r="E60">
            <v>82</v>
          </cell>
          <cell r="F60">
            <v>14314109338</v>
          </cell>
        </row>
        <row r="61">
          <cell r="B61">
            <v>40056</v>
          </cell>
          <cell r="C61">
            <v>37882</v>
          </cell>
          <cell r="D61">
            <v>174600191</v>
          </cell>
          <cell r="E61">
            <v>25</v>
          </cell>
          <cell r="F61">
            <v>4365004775</v>
          </cell>
        </row>
        <row r="62">
          <cell r="B62">
            <v>40081</v>
          </cell>
          <cell r="C62">
            <v>139</v>
          </cell>
          <cell r="D62">
            <v>174600330</v>
          </cell>
          <cell r="E62">
            <v>5</v>
          </cell>
          <cell r="F62">
            <v>873001650</v>
          </cell>
        </row>
        <row r="63">
          <cell r="B63">
            <v>40086</v>
          </cell>
          <cell r="F63">
            <v>0</v>
          </cell>
        </row>
        <row r="64">
          <cell r="F64">
            <v>0</v>
          </cell>
        </row>
        <row r="65">
          <cell r="F65">
            <v>0</v>
          </cell>
        </row>
        <row r="66">
          <cell r="F66">
            <v>0</v>
          </cell>
        </row>
        <row r="67">
          <cell r="F67">
            <v>0</v>
          </cell>
        </row>
        <row r="68">
          <cell r="E68">
            <v>0</v>
          </cell>
          <cell r="F68">
            <v>0</v>
          </cell>
        </row>
        <row r="69">
          <cell r="E69">
            <v>0</v>
          </cell>
          <cell r="F69">
            <v>0</v>
          </cell>
        </row>
        <row r="70">
          <cell r="E70">
            <v>0</v>
          </cell>
          <cell r="F70">
            <v>0</v>
          </cell>
        </row>
        <row r="71">
          <cell r="E71">
            <v>0</v>
          </cell>
          <cell r="F71">
            <v>0</v>
          </cell>
        </row>
        <row r="72">
          <cell r="E72">
            <v>0</v>
          </cell>
          <cell r="F72">
            <v>0</v>
          </cell>
        </row>
        <row r="73">
          <cell r="E73">
            <v>0</v>
          </cell>
          <cell r="F73">
            <v>0</v>
          </cell>
        </row>
        <row r="74">
          <cell r="E74">
            <v>0</v>
          </cell>
          <cell r="F74">
            <v>0</v>
          </cell>
        </row>
        <row r="77">
          <cell r="E77">
            <v>365</v>
          </cell>
          <cell r="F77">
            <v>60034715947</v>
          </cell>
          <cell r="H77">
            <v>164478673.82739726</v>
          </cell>
        </row>
        <row r="78">
          <cell r="H78">
            <v>0</v>
          </cell>
        </row>
        <row r="79">
          <cell r="B79" t="str">
            <v>Rolling 12 MONTHS ENDED 9/30/2009</v>
          </cell>
          <cell r="G79" t="str">
            <v xml:space="preserve">Avg. shares for Basic EPS calculation: </v>
          </cell>
          <cell r="H79">
            <v>164478673.82739726</v>
          </cell>
        </row>
      </sheetData>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370 Alloc Factor Summary"/>
      <sheetName val="Meter Cost by Rate Class"/>
      <sheetName val="Meter Cost by Type"/>
      <sheetName val="Rate Totals"/>
      <sheetName val="IDR Meter Listing"/>
      <sheetName val="Meter Data Inventory File"/>
    </sheetNames>
    <sheetDataSet>
      <sheetData sheetId="0" refreshError="1"/>
      <sheetData sheetId="1" refreshError="1"/>
      <sheetData sheetId="2" refreshError="1"/>
      <sheetData sheetId="3" refreshError="1"/>
      <sheetData sheetId="4" refreshError="1">
        <row r="1">
          <cell r="A1" t="str">
            <v xml:space="preserve">PF </v>
          </cell>
          <cell r="B1" t="str">
            <v>CLASS</v>
          </cell>
          <cell r="C1" t="str">
            <v>COMM</v>
          </cell>
          <cell r="D1" t="str">
            <v>CYCLE</v>
          </cell>
          <cell r="E1" t="str">
            <v>RATE</v>
          </cell>
          <cell r="F1" t="str">
            <v>CM</v>
          </cell>
          <cell r="G1" t="str">
            <v>ACCOUNT NUMBER</v>
          </cell>
          <cell r="H1" t="str">
            <v>ESI ID</v>
          </cell>
          <cell r="I1" t="str">
            <v>CUSTOMER NAME</v>
          </cell>
          <cell r="J1" t="str">
            <v>4CP 01/15/10</v>
          </cell>
          <cell r="K1" t="str">
            <v>4CP    1/15/09</v>
          </cell>
          <cell r="L1" t="str">
            <v>4CP    1/15/08</v>
          </cell>
          <cell r="M1" t="str">
            <v>4CP  2/15/08</v>
          </cell>
          <cell r="O1" t="str">
            <v>Notes</v>
          </cell>
        </row>
        <row r="2">
          <cell r="A2" t="str">
            <v>PF</v>
          </cell>
          <cell r="B2" t="str">
            <v>Prim</v>
          </cell>
          <cell r="C2" t="str">
            <v>Probed</v>
          </cell>
          <cell r="D2" t="str">
            <v>L02</v>
          </cell>
          <cell r="E2" t="str">
            <v>PSLI</v>
          </cell>
          <cell r="G2" t="str">
            <v>875138-102419</v>
          </cell>
          <cell r="H2" t="str">
            <v>10400511024190001</v>
          </cell>
          <cell r="I2" t="str">
            <v>CITY OF LEWISVILLE</v>
          </cell>
          <cell r="J2">
            <v>0</v>
          </cell>
          <cell r="K2">
            <v>0</v>
          </cell>
          <cell r="L2">
            <v>588.26</v>
          </cell>
          <cell r="M2">
            <v>629.70000000000005</v>
          </cell>
        </row>
        <row r="3">
          <cell r="A3" t="str">
            <v>PF</v>
          </cell>
          <cell r="B3" t="str">
            <v>Prim</v>
          </cell>
          <cell r="C3" t="str">
            <v>Probed</v>
          </cell>
          <cell r="D3" t="str">
            <v>L04</v>
          </cell>
          <cell r="E3" t="str">
            <v>PSLI</v>
          </cell>
          <cell r="G3" t="str">
            <v>308151-143522</v>
          </cell>
          <cell r="H3" t="str">
            <v>10400511435220001</v>
          </cell>
          <cell r="I3" t="str">
            <v>ALVIN COMM COLLEGE</v>
          </cell>
          <cell r="J3">
            <v>1031.4000000000001</v>
          </cell>
          <cell r="K3">
            <v>1160.6300000000001</v>
          </cell>
          <cell r="L3">
            <v>1066.8599999999999</v>
          </cell>
          <cell r="M3">
            <v>1199.29</v>
          </cell>
        </row>
        <row r="4">
          <cell r="A4" t="str">
            <v>PF</v>
          </cell>
          <cell r="B4" t="str">
            <v>Prim</v>
          </cell>
          <cell r="C4" t="str">
            <v>Probed</v>
          </cell>
          <cell r="D4" t="str">
            <v>L19</v>
          </cell>
          <cell r="E4" t="str">
            <v>PSLI</v>
          </cell>
          <cell r="G4" t="str">
            <v>1242047-385806</v>
          </cell>
          <cell r="H4" t="str">
            <v>10400513858060001</v>
          </cell>
          <cell r="I4" t="str">
            <v>GULF COAST WASTE DISPOSAL</v>
          </cell>
          <cell r="J4">
            <v>921.38</v>
          </cell>
          <cell r="K4">
            <v>1496.67</v>
          </cell>
          <cell r="L4">
            <v>1348.52</v>
          </cell>
          <cell r="M4">
            <v>1626.86</v>
          </cell>
        </row>
        <row r="5">
          <cell r="A5" t="str">
            <v>PF Adj</v>
          </cell>
          <cell r="B5" t="str">
            <v>Prim</v>
          </cell>
          <cell r="C5" t="str">
            <v>Probed</v>
          </cell>
          <cell r="D5" t="str">
            <v>L02</v>
          </cell>
          <cell r="E5" t="str">
            <v>PSLI</v>
          </cell>
          <cell r="G5" t="str">
            <v>1566490-318491</v>
          </cell>
          <cell r="H5" t="str">
            <v>10400513184910001</v>
          </cell>
          <cell r="I5" t="str">
            <v>SANDRIDGE ENERGY</v>
          </cell>
          <cell r="J5">
            <v>1112.57</v>
          </cell>
          <cell r="O5" t="str">
            <v>IDR effective 06/03/09</v>
          </cell>
        </row>
        <row r="6">
          <cell r="A6" t="str">
            <v>PF Adj</v>
          </cell>
          <cell r="B6" t="str">
            <v>Prim</v>
          </cell>
          <cell r="C6" t="str">
            <v>Probed</v>
          </cell>
          <cell r="D6" t="str">
            <v>L02</v>
          </cell>
          <cell r="E6" t="str">
            <v>PSEI</v>
          </cell>
          <cell r="G6" t="str">
            <v>977850-399547</v>
          </cell>
          <cell r="H6" t="str">
            <v>10400513995470001</v>
          </cell>
          <cell r="I6" t="str">
            <v>UPPER TRINITY REG WATER</v>
          </cell>
          <cell r="J6">
            <v>2025.03</v>
          </cell>
          <cell r="K6">
            <v>1722.16</v>
          </cell>
          <cell r="L6">
            <v>900.05</v>
          </cell>
          <cell r="M6">
            <v>994.24</v>
          </cell>
        </row>
        <row r="7">
          <cell r="A7" t="str">
            <v>PF Adj</v>
          </cell>
          <cell r="B7" t="str">
            <v>Prim</v>
          </cell>
          <cell r="C7" t="str">
            <v>Probed</v>
          </cell>
          <cell r="D7" t="str">
            <v>L02</v>
          </cell>
          <cell r="E7" t="str">
            <v>PSEI</v>
          </cell>
          <cell r="G7" t="str">
            <v>160008-400703</v>
          </cell>
          <cell r="H7" t="str">
            <v>10400514007030001</v>
          </cell>
          <cell r="I7" t="str">
            <v>UNIVERSAL DISPLAY</v>
          </cell>
          <cell r="J7">
            <v>584.79</v>
          </cell>
          <cell r="K7">
            <v>463.59</v>
          </cell>
          <cell r="L7">
            <v>567</v>
          </cell>
          <cell r="M7">
            <v>697.03</v>
          </cell>
        </row>
        <row r="8">
          <cell r="A8" t="str">
            <v>PF Adj</v>
          </cell>
          <cell r="B8" t="str">
            <v>Prim</v>
          </cell>
          <cell r="C8" t="str">
            <v>Probed</v>
          </cell>
          <cell r="D8" t="str">
            <v>L04</v>
          </cell>
          <cell r="E8" t="str">
            <v>PSLI</v>
          </cell>
          <cell r="G8" t="str">
            <v>837862-314840</v>
          </cell>
          <cell r="H8" t="str">
            <v>10400513148400001</v>
          </cell>
          <cell r="I8" t="str">
            <v>FT. STOCKTON ISD</v>
          </cell>
          <cell r="J8">
            <v>597.53</v>
          </cell>
          <cell r="K8">
            <v>492.09</v>
          </cell>
          <cell r="L8">
            <v>583.20000000000005</v>
          </cell>
          <cell r="M8">
            <v>692.55</v>
          </cell>
        </row>
        <row r="9">
          <cell r="A9" t="str">
            <v>PF Adj</v>
          </cell>
          <cell r="B9" t="str">
            <v>Prim</v>
          </cell>
          <cell r="C9" t="str">
            <v>Probed</v>
          </cell>
          <cell r="D9" t="str">
            <v>L08</v>
          </cell>
          <cell r="E9" t="str">
            <v>PSLI</v>
          </cell>
          <cell r="G9" t="str">
            <v>478647-189238</v>
          </cell>
          <cell r="H9" t="str">
            <v>10400511892380001</v>
          </cell>
          <cell r="I9" t="str">
            <v>TEXAS CITY ISD</v>
          </cell>
          <cell r="J9">
            <v>1180.5999999999999</v>
          </cell>
          <cell r="K9">
            <v>1344.1</v>
          </cell>
          <cell r="L9">
            <v>206.1</v>
          </cell>
          <cell r="M9">
            <v>220.99</v>
          </cell>
        </row>
        <row r="10">
          <cell r="A10" t="str">
            <v>PF Adj</v>
          </cell>
          <cell r="B10" t="str">
            <v>Prim</v>
          </cell>
          <cell r="C10" t="str">
            <v>Probed</v>
          </cell>
          <cell r="D10" t="str">
            <v>L09</v>
          </cell>
          <cell r="E10" t="str">
            <v>PSLI</v>
          </cell>
          <cell r="G10" t="str">
            <v>732283-267516</v>
          </cell>
          <cell r="H10" t="str">
            <v>10400512675160001</v>
          </cell>
          <cell r="I10" t="str">
            <v>CLIFTON MOULDING CORP</v>
          </cell>
          <cell r="J10">
            <v>1725.75</v>
          </cell>
          <cell r="K10">
            <v>1662.54</v>
          </cell>
          <cell r="L10">
            <v>356.38</v>
          </cell>
          <cell r="M10">
            <v>431.64</v>
          </cell>
        </row>
        <row r="11">
          <cell r="A11" t="str">
            <v>PF Adj</v>
          </cell>
          <cell r="B11" t="str">
            <v>Prim</v>
          </cell>
          <cell r="C11" t="str">
            <v>Probed</v>
          </cell>
          <cell r="D11" t="str">
            <v>L10</v>
          </cell>
          <cell r="E11" t="str">
            <v>PSLI</v>
          </cell>
          <cell r="G11" t="str">
            <v>1166463-114915</v>
          </cell>
          <cell r="H11" t="str">
            <v>10400511149150001</v>
          </cell>
          <cell r="I11" t="str">
            <v>AMERISOUTH X LTD</v>
          </cell>
          <cell r="J11">
            <v>676.94</v>
          </cell>
          <cell r="K11">
            <v>662.53</v>
          </cell>
          <cell r="L11">
            <v>630.72</v>
          </cell>
          <cell r="M11">
            <v>630.72</v>
          </cell>
        </row>
        <row r="12">
          <cell r="A12" t="str">
            <v>PF Adj</v>
          </cell>
          <cell r="B12" t="str">
            <v>Prim</v>
          </cell>
          <cell r="C12" t="str">
            <v>Probed</v>
          </cell>
          <cell r="D12" t="str">
            <v>L10</v>
          </cell>
          <cell r="E12" t="str">
            <v>PSEI</v>
          </cell>
          <cell r="G12" t="str">
            <v>785341-285700</v>
          </cell>
          <cell r="H12" t="str">
            <v>10400512857000001</v>
          </cell>
          <cell r="I12" t="str">
            <v>BLUE CHIP ICE CO.</v>
          </cell>
          <cell r="J12">
            <v>696.58</v>
          </cell>
          <cell r="K12">
            <v>970.7</v>
          </cell>
          <cell r="L12">
            <v>347.13</v>
          </cell>
          <cell r="M12">
            <v>347.13</v>
          </cell>
        </row>
        <row r="13">
          <cell r="A13" t="str">
            <v>PF Adj</v>
          </cell>
          <cell r="B13" t="str">
            <v>Prim</v>
          </cell>
          <cell r="C13" t="str">
            <v>Probed</v>
          </cell>
          <cell r="D13" t="str">
            <v>L11</v>
          </cell>
          <cell r="E13" t="str">
            <v>PSLI</v>
          </cell>
          <cell r="G13" t="str">
            <v>281208-133684</v>
          </cell>
          <cell r="H13" t="str">
            <v>10400511336840001</v>
          </cell>
          <cell r="I13" t="str">
            <v>PHILLIPS 66 COMPANY</v>
          </cell>
          <cell r="J13">
            <v>440.17</v>
          </cell>
          <cell r="K13">
            <v>386.21</v>
          </cell>
          <cell r="L13">
            <v>289.58</v>
          </cell>
          <cell r="M13">
            <v>289.58</v>
          </cell>
        </row>
        <row r="14">
          <cell r="A14" t="str">
            <v>PF Adj</v>
          </cell>
          <cell r="B14" t="str">
            <v>Prim</v>
          </cell>
          <cell r="C14" t="str">
            <v>Probed</v>
          </cell>
          <cell r="D14" t="str">
            <v>L11</v>
          </cell>
          <cell r="E14" t="str">
            <v>PSLI</v>
          </cell>
          <cell r="G14" t="str">
            <v>850686-318444</v>
          </cell>
          <cell r="H14" t="str">
            <v>10400513184440001</v>
          </cell>
          <cell r="I14" t="str">
            <v>WESTERN GAS RESOURCES</v>
          </cell>
          <cell r="J14">
            <v>760.18</v>
          </cell>
          <cell r="K14">
            <v>765.12</v>
          </cell>
          <cell r="L14">
            <v>2663.04</v>
          </cell>
          <cell r="M14">
            <v>3078.02</v>
          </cell>
        </row>
        <row r="15">
          <cell r="A15" t="str">
            <v>PF Adj</v>
          </cell>
          <cell r="B15" t="str">
            <v>Prim</v>
          </cell>
          <cell r="C15" t="str">
            <v>Probed</v>
          </cell>
          <cell r="D15" t="str">
            <v>L12</v>
          </cell>
          <cell r="E15" t="str">
            <v>PSEI</v>
          </cell>
          <cell r="G15" t="str">
            <v>1341124-307096</v>
          </cell>
          <cell r="H15" t="str">
            <v>10400513070960001</v>
          </cell>
          <cell r="I15" t="str">
            <v>WHITING OIL</v>
          </cell>
          <cell r="J15">
            <v>1059.24</v>
          </cell>
          <cell r="K15">
            <v>1052.1600000000001</v>
          </cell>
          <cell r="L15">
            <v>978.61</v>
          </cell>
          <cell r="M15">
            <v>1087.82</v>
          </cell>
        </row>
        <row r="16">
          <cell r="A16" t="str">
            <v>PF Adj</v>
          </cell>
          <cell r="B16" t="str">
            <v>Prim</v>
          </cell>
          <cell r="C16" t="str">
            <v>Probed</v>
          </cell>
          <cell r="D16" t="str">
            <v>L13</v>
          </cell>
          <cell r="E16" t="str">
            <v>PSLI</v>
          </cell>
          <cell r="G16" t="str">
            <v>987187-378194</v>
          </cell>
          <cell r="H16" t="str">
            <v>10400513781940001</v>
          </cell>
          <cell r="I16" t="str">
            <v>LC SPORTS COMPLEX</v>
          </cell>
          <cell r="J16">
            <v>29.22</v>
          </cell>
          <cell r="K16">
            <v>31.29</v>
          </cell>
        </row>
        <row r="17">
          <cell r="A17" t="str">
            <v>PF Adj</v>
          </cell>
          <cell r="B17" t="str">
            <v>Prim</v>
          </cell>
          <cell r="C17" t="str">
            <v>Probed</v>
          </cell>
          <cell r="D17" t="str">
            <v>L14</v>
          </cell>
          <cell r="E17" t="str">
            <v>PSLI</v>
          </cell>
          <cell r="G17" t="str">
            <v>1025080-405338</v>
          </cell>
          <cell r="H17" t="str">
            <v>10400514053380001</v>
          </cell>
          <cell r="I17" t="str">
            <v>REEVES CO LEC</v>
          </cell>
          <cell r="J17">
            <v>153.11000000000001</v>
          </cell>
          <cell r="K17">
            <v>830.97</v>
          </cell>
          <cell r="L17">
            <v>845.84</v>
          </cell>
          <cell r="M17">
            <v>845.84</v>
          </cell>
        </row>
        <row r="18">
          <cell r="A18" t="str">
            <v>PF Adj</v>
          </cell>
          <cell r="B18" t="str">
            <v>Prim</v>
          </cell>
          <cell r="C18" t="str">
            <v>Probed</v>
          </cell>
          <cell r="D18" t="str">
            <v>L15</v>
          </cell>
          <cell r="E18" t="str">
            <v>PSLI</v>
          </cell>
          <cell r="G18" t="str">
            <v>264253-129332</v>
          </cell>
          <cell r="H18" t="str">
            <v>10400511293320001</v>
          </cell>
          <cell r="I18" t="str">
            <v>BRAZORIA COUNTY FAIRGROUNDS</v>
          </cell>
          <cell r="J18">
            <v>67.38</v>
          </cell>
          <cell r="K18">
            <v>70.989999999999995</v>
          </cell>
          <cell r="L18">
            <v>68.900000000000006</v>
          </cell>
          <cell r="M18">
            <v>81.23</v>
          </cell>
        </row>
        <row r="19">
          <cell r="A19" t="str">
            <v>PF Adj</v>
          </cell>
          <cell r="B19" t="str">
            <v>Prim</v>
          </cell>
          <cell r="C19" t="str">
            <v>Probed</v>
          </cell>
          <cell r="D19" t="str">
            <v>L16</v>
          </cell>
          <cell r="E19" t="str">
            <v>PNLI</v>
          </cell>
          <cell r="G19" t="str">
            <v>454531-181849</v>
          </cell>
          <cell r="H19" t="str">
            <v>10400511818490001</v>
          </cell>
          <cell r="I19" t="str">
            <v>GULF COAST WATER AUTHORITY</v>
          </cell>
          <cell r="J19">
            <v>2296.4699999999998</v>
          </cell>
          <cell r="K19">
            <v>2681.16</v>
          </cell>
          <cell r="L19">
            <v>1709.9</v>
          </cell>
          <cell r="M19">
            <v>1709.9</v>
          </cell>
          <cell r="N19">
            <v>2271.4499999999998</v>
          </cell>
          <cell r="O19" t="str">
            <v>Netted 3/25/08</v>
          </cell>
        </row>
        <row r="20">
          <cell r="A20" t="str">
            <v>PF Adj</v>
          </cell>
          <cell r="B20" t="str">
            <v>Prim</v>
          </cell>
          <cell r="C20" t="str">
            <v>Probed</v>
          </cell>
          <cell r="D20" t="str">
            <v>L20</v>
          </cell>
          <cell r="E20" t="str">
            <v>PSLI</v>
          </cell>
          <cell r="F20" t="str">
            <v>Y</v>
          </cell>
          <cell r="G20" t="str">
            <v>483944-190289</v>
          </cell>
          <cell r="H20" t="str">
            <v>10400511902890001</v>
          </cell>
          <cell r="I20" t="str">
            <v>PRAXAIR INC</v>
          </cell>
          <cell r="J20">
            <v>233.38</v>
          </cell>
          <cell r="K20">
            <v>249.71</v>
          </cell>
          <cell r="L20">
            <v>224.82</v>
          </cell>
          <cell r="M20">
            <v>243.59</v>
          </cell>
        </row>
        <row r="21">
          <cell r="A21" t="str">
            <v>PF Adj</v>
          </cell>
          <cell r="B21" t="str">
            <v>Prim</v>
          </cell>
          <cell r="C21" t="str">
            <v>Probed</v>
          </cell>
          <cell r="D21" t="str">
            <v>L20</v>
          </cell>
          <cell r="E21" t="str">
            <v>PSEI</v>
          </cell>
          <cell r="G21" t="str">
            <v>500632-193682</v>
          </cell>
          <cell r="H21" t="str">
            <v>10400511936820001</v>
          </cell>
          <cell r="I21" t="str">
            <v>MARATHON PIPELINE</v>
          </cell>
          <cell r="J21">
            <v>1110.77</v>
          </cell>
          <cell r="K21">
            <v>2036.52</v>
          </cell>
          <cell r="L21">
            <v>616.03</v>
          </cell>
          <cell r="M21">
            <v>616.03</v>
          </cell>
        </row>
        <row r="22">
          <cell r="B22" t="str">
            <v>Prim</v>
          </cell>
          <cell r="C22" t="str">
            <v>Probed</v>
          </cell>
          <cell r="D22" t="str">
            <v>L15</v>
          </cell>
          <cell r="E22" t="str">
            <v>PSLI</v>
          </cell>
          <cell r="G22" t="str">
            <v>820627-308029</v>
          </cell>
          <cell r="H22" t="str">
            <v>10400513080290001</v>
          </cell>
          <cell r="I22" t="str">
            <v>APACHE CORP</v>
          </cell>
          <cell r="J22">
            <v>255.62</v>
          </cell>
          <cell r="K22">
            <v>271.89</v>
          </cell>
          <cell r="L22">
            <v>5.23</v>
          </cell>
          <cell r="M22">
            <v>7.12</v>
          </cell>
        </row>
        <row r="23">
          <cell r="B23" t="str">
            <v>Prim</v>
          </cell>
          <cell r="C23" t="str">
            <v>Probed</v>
          </cell>
          <cell r="D23" t="str">
            <v>L15</v>
          </cell>
          <cell r="E23" t="str">
            <v>PSLI</v>
          </cell>
          <cell r="G23" t="str">
            <v>1434150-460153</v>
          </cell>
          <cell r="H23" t="str">
            <v>10400514601530001</v>
          </cell>
          <cell r="I23" t="str">
            <v xml:space="preserve">SEABOARD ACQUISTION PARTNERS </v>
          </cell>
          <cell r="J23">
            <v>284.02</v>
          </cell>
          <cell r="K23">
            <v>254.16</v>
          </cell>
          <cell r="L23">
            <v>266.33</v>
          </cell>
          <cell r="M23">
            <v>266.33</v>
          </cell>
        </row>
        <row r="24">
          <cell r="B24" t="str">
            <v>Prim</v>
          </cell>
          <cell r="C24" t="str">
            <v>Probed</v>
          </cell>
          <cell r="D24" t="str">
            <v>L16</v>
          </cell>
          <cell r="E24" t="str">
            <v>PSLI</v>
          </cell>
          <cell r="G24" t="str">
            <v>454531-464419</v>
          </cell>
          <cell r="H24" t="str">
            <v>10400511818490005</v>
          </cell>
          <cell r="I24" t="str">
            <v>GULF COAST WATER AUTHORITY - INACTIVE COMBINE WITH 181849-001</v>
          </cell>
          <cell r="L24">
            <v>9639.77</v>
          </cell>
          <cell r="M24">
            <v>9639.77</v>
          </cell>
        </row>
        <row r="25">
          <cell r="B25" t="str">
            <v>Prim</v>
          </cell>
          <cell r="C25" t="str">
            <v>Probed</v>
          </cell>
          <cell r="D25" t="str">
            <v>L16</v>
          </cell>
          <cell r="E25" t="str">
            <v>PSLN</v>
          </cell>
          <cell r="G25" t="str">
            <v>1580638-470782</v>
          </cell>
          <cell r="H25" t="str">
            <v>10400514707820001</v>
          </cell>
          <cell r="I25" t="str">
            <v>CHESAPEAKE OPERATING</v>
          </cell>
          <cell r="O25" t="str">
            <v>IDR effective 08/21/2009</v>
          </cell>
        </row>
        <row r="26">
          <cell r="B26" t="str">
            <v>Prim</v>
          </cell>
          <cell r="C26" t="str">
            <v>Probed</v>
          </cell>
          <cell r="D26" t="str">
            <v>L17</v>
          </cell>
          <cell r="E26" t="str">
            <v>PSAI</v>
          </cell>
          <cell r="G26" t="str">
            <v>1577934-399417</v>
          </cell>
          <cell r="H26" t="str">
            <v>10400513994170001</v>
          </cell>
          <cell r="I26" t="str">
            <v>AARON BOESE - Eff 04/11/08</v>
          </cell>
          <cell r="J26">
            <v>77.040000000000006</v>
          </cell>
          <cell r="K26">
            <v>4.05</v>
          </cell>
          <cell r="M26">
            <v>0</v>
          </cell>
          <cell r="O26" t="str">
            <v>IDR effective 04/11/08</v>
          </cell>
        </row>
        <row r="27">
          <cell r="B27" t="str">
            <v>Prim</v>
          </cell>
          <cell r="C27" t="str">
            <v>Probed</v>
          </cell>
          <cell r="D27" t="str">
            <v>L19</v>
          </cell>
          <cell r="E27" t="str">
            <v>PSLI</v>
          </cell>
          <cell r="G27" t="str">
            <v>1529304-467818</v>
          </cell>
          <cell r="H27" t="str">
            <v>10400514678180001</v>
          </cell>
          <cell r="I27" t="str">
            <v>NUSTAR LOGISTICS</v>
          </cell>
          <cell r="J27">
            <v>106.88</v>
          </cell>
          <cell r="K27">
            <v>113</v>
          </cell>
        </row>
        <row r="29">
          <cell r="A29" t="str">
            <v>PF</v>
          </cell>
          <cell r="B29" t="str">
            <v>Prim</v>
          </cell>
          <cell r="C29" t="str">
            <v>Remote</v>
          </cell>
          <cell r="D29" t="str">
            <v>L02</v>
          </cell>
          <cell r="E29" t="str">
            <v>PSLI</v>
          </cell>
          <cell r="G29" t="str">
            <v>750293-273060</v>
          </cell>
          <cell r="H29" t="str">
            <v>10400512730600001</v>
          </cell>
          <cell r="I29" t="str">
            <v>HILLTOP STA</v>
          </cell>
          <cell r="J29">
            <v>2175.84</v>
          </cell>
          <cell r="K29">
            <v>2130.2399999999998</v>
          </cell>
          <cell r="L29">
            <v>623.34</v>
          </cell>
          <cell r="M29">
            <v>757.03</v>
          </cell>
        </row>
        <row r="30">
          <cell r="A30" t="str">
            <v>PF</v>
          </cell>
          <cell r="B30" t="str">
            <v>Prim</v>
          </cell>
          <cell r="C30" t="str">
            <v>Remote</v>
          </cell>
          <cell r="D30" t="str">
            <v>L02</v>
          </cell>
          <cell r="E30" t="str">
            <v>PSEI</v>
          </cell>
          <cell r="G30" t="str">
            <v>853580-340439</v>
          </cell>
          <cell r="H30" t="str">
            <v>10400513404390001</v>
          </cell>
          <cell r="I30" t="str">
            <v>WESTERN GAS RESOURCES</v>
          </cell>
          <cell r="J30">
            <v>2478</v>
          </cell>
          <cell r="K30">
            <v>2704.8</v>
          </cell>
          <cell r="L30">
            <v>79.819999999999993</v>
          </cell>
          <cell r="M30">
            <v>79.819999999999993</v>
          </cell>
        </row>
        <row r="31">
          <cell r="A31" t="str">
            <v>PF</v>
          </cell>
          <cell r="B31" t="str">
            <v>Prim</v>
          </cell>
          <cell r="C31" t="str">
            <v>Remote</v>
          </cell>
          <cell r="D31" t="str">
            <v>L03</v>
          </cell>
          <cell r="E31" t="str">
            <v>PSEI</v>
          </cell>
          <cell r="G31" t="str">
            <v>935981-355510</v>
          </cell>
          <cell r="H31" t="str">
            <v>10400513555100001</v>
          </cell>
          <cell r="I31" t="str">
            <v>TDCJ/ID</v>
          </cell>
          <cell r="J31">
            <v>533.25</v>
          </cell>
          <cell r="K31">
            <v>531.36</v>
          </cell>
          <cell r="L31">
            <v>31.22</v>
          </cell>
          <cell r="M31">
            <v>31.22</v>
          </cell>
        </row>
        <row r="32">
          <cell r="A32" t="str">
            <v>PF</v>
          </cell>
          <cell r="B32" t="str">
            <v>Prim</v>
          </cell>
          <cell r="C32" t="str">
            <v>Remote</v>
          </cell>
          <cell r="D32" t="str">
            <v>L07</v>
          </cell>
          <cell r="E32" t="str">
            <v>PSLI</v>
          </cell>
          <cell r="G32" t="str">
            <v>1390568-456974</v>
          </cell>
          <cell r="H32" t="str">
            <v>10400514569740001</v>
          </cell>
          <cell r="I32" t="str">
            <v>LATIGO PETROLEUM INC</v>
          </cell>
          <cell r="J32">
            <v>1883.97</v>
          </cell>
          <cell r="K32">
            <v>1016.11</v>
          </cell>
          <cell r="L32">
            <v>1042.6600000000001</v>
          </cell>
          <cell r="M32">
            <v>1042.6600000000001</v>
          </cell>
        </row>
        <row r="33">
          <cell r="A33" t="str">
            <v>PF</v>
          </cell>
          <cell r="B33" t="str">
            <v>Prim</v>
          </cell>
          <cell r="C33" t="str">
            <v>Remote</v>
          </cell>
          <cell r="D33" t="str">
            <v>L08</v>
          </cell>
          <cell r="E33" t="str">
            <v>PSLI</v>
          </cell>
          <cell r="G33" t="str">
            <v>1002082-180525</v>
          </cell>
          <cell r="H33" t="str">
            <v>10400511805250001</v>
          </cell>
          <cell r="I33" t="str">
            <v>COLLEGE OF THE MAINLAND</v>
          </cell>
          <cell r="J33">
            <v>1409.58</v>
          </cell>
          <cell r="K33">
            <v>1491.48</v>
          </cell>
          <cell r="L33">
            <v>1250.28</v>
          </cell>
          <cell r="M33">
            <v>1250.28</v>
          </cell>
        </row>
        <row r="34">
          <cell r="A34" t="str">
            <v>PF</v>
          </cell>
          <cell r="B34" t="str">
            <v>Prim</v>
          </cell>
          <cell r="C34" t="str">
            <v>Remote</v>
          </cell>
          <cell r="D34" t="str">
            <v>L20</v>
          </cell>
          <cell r="E34" t="str">
            <v>PSEI</v>
          </cell>
          <cell r="G34" t="str">
            <v>304859-142726</v>
          </cell>
          <cell r="H34" t="str">
            <v>10400511427260001</v>
          </cell>
          <cell r="I34" t="str">
            <v>PHILLIPS 66 COMPANY</v>
          </cell>
          <cell r="J34">
            <v>1046.3399999999999</v>
          </cell>
          <cell r="K34">
            <v>988.56</v>
          </cell>
          <cell r="L34">
            <v>1092.06</v>
          </cell>
          <cell r="M34">
            <v>1092.06</v>
          </cell>
        </row>
        <row r="35">
          <cell r="A35" t="str">
            <v>PF Adj</v>
          </cell>
          <cell r="B35" t="str">
            <v>Prim</v>
          </cell>
          <cell r="C35" t="str">
            <v>Remote</v>
          </cell>
          <cell r="D35" t="str">
            <v>L02</v>
          </cell>
          <cell r="E35" t="str">
            <v>PSEI</v>
          </cell>
          <cell r="G35" t="str">
            <v>1032341-101799</v>
          </cell>
          <cell r="H35" t="str">
            <v>10400511017990001</v>
          </cell>
          <cell r="I35" t="str">
            <v>LONE STAR LEWISVILLE LSF/LP</v>
          </cell>
          <cell r="J35">
            <v>2675.93</v>
          </cell>
          <cell r="K35">
            <v>2362.67</v>
          </cell>
          <cell r="L35">
            <v>2481.84</v>
          </cell>
          <cell r="M35">
            <v>2883.56</v>
          </cell>
        </row>
        <row r="36">
          <cell r="A36" t="str">
            <v>PF Adj</v>
          </cell>
          <cell r="B36" t="str">
            <v>Prim</v>
          </cell>
          <cell r="C36" t="str">
            <v>Remote</v>
          </cell>
          <cell r="D36" t="str">
            <v>L02</v>
          </cell>
          <cell r="E36" t="str">
            <v>PSEI</v>
          </cell>
          <cell r="G36" t="str">
            <v>1032341-101801</v>
          </cell>
          <cell r="H36" t="str">
            <v>10400511018010001</v>
          </cell>
          <cell r="I36" t="str">
            <v>LONE STAR LEWISVILLE LSF/LP</v>
          </cell>
          <cell r="J36">
            <v>2889.1</v>
          </cell>
          <cell r="K36">
            <v>3102.26</v>
          </cell>
          <cell r="L36">
            <v>2273.4</v>
          </cell>
          <cell r="M36">
            <v>2506.75</v>
          </cell>
        </row>
        <row r="37">
          <cell r="A37" t="str">
            <v>PF Adj</v>
          </cell>
          <cell r="B37" t="str">
            <v>Prim</v>
          </cell>
          <cell r="C37" t="str">
            <v>Remote</v>
          </cell>
          <cell r="D37" t="str">
            <v>L02</v>
          </cell>
          <cell r="E37" t="str">
            <v>PSLI</v>
          </cell>
          <cell r="G37" t="str">
            <v>866356-325192</v>
          </cell>
          <cell r="H37" t="str">
            <v>10400513251920001</v>
          </cell>
          <cell r="I37" t="str">
            <v>HUGHES UNIT</v>
          </cell>
          <cell r="J37">
            <v>2490.41</v>
          </cell>
          <cell r="K37">
            <v>2381.6999999999998</v>
          </cell>
          <cell r="L37">
            <v>986.1</v>
          </cell>
          <cell r="M37">
            <v>986.1</v>
          </cell>
        </row>
        <row r="38">
          <cell r="A38" t="str">
            <v>PF Adj</v>
          </cell>
          <cell r="B38" t="str">
            <v>Prim</v>
          </cell>
          <cell r="C38" t="str">
            <v>Remote</v>
          </cell>
          <cell r="D38" t="str">
            <v>L02</v>
          </cell>
          <cell r="E38" t="str">
            <v>PSLI</v>
          </cell>
          <cell r="G38" t="str">
            <v>938646-357007</v>
          </cell>
          <cell r="H38" t="str">
            <v>10400513570070001</v>
          </cell>
          <cell r="I38" t="str">
            <v>MURRAY UNIT</v>
          </cell>
          <cell r="J38">
            <v>1070</v>
          </cell>
          <cell r="K38">
            <v>1027.53</v>
          </cell>
          <cell r="L38">
            <v>1125.83</v>
          </cell>
          <cell r="M38">
            <v>1125.83</v>
          </cell>
        </row>
        <row r="39">
          <cell r="A39" t="str">
            <v>PF Adj</v>
          </cell>
          <cell r="B39" t="str">
            <v>Prim</v>
          </cell>
          <cell r="C39" t="str">
            <v>Remote</v>
          </cell>
          <cell r="D39" t="str">
            <v>L02</v>
          </cell>
          <cell r="E39" t="str">
            <v>PSLI</v>
          </cell>
          <cell r="G39" t="str">
            <v>953440-363006</v>
          </cell>
          <cell r="H39" t="str">
            <v>10400513630060001</v>
          </cell>
          <cell r="I39" t="str">
            <v>WOODMAN UNIT</v>
          </cell>
          <cell r="J39">
            <v>728.42</v>
          </cell>
          <cell r="K39">
            <v>697.55</v>
          </cell>
          <cell r="L39">
            <v>733.41</v>
          </cell>
          <cell r="M39">
            <v>815.06</v>
          </cell>
        </row>
        <row r="40">
          <cell r="A40" t="str">
            <v>PF Adj</v>
          </cell>
          <cell r="B40" t="str">
            <v>Prim</v>
          </cell>
          <cell r="C40" t="str">
            <v>Remote</v>
          </cell>
          <cell r="D40" t="str">
            <v>L03</v>
          </cell>
          <cell r="E40" t="str">
            <v>PSLI</v>
          </cell>
          <cell r="G40" t="str">
            <v>115126-422463</v>
          </cell>
          <cell r="H40" t="str">
            <v>10400514224630001</v>
          </cell>
          <cell r="I40" t="str">
            <v>LEWISVILLE MEDICAL CTR</v>
          </cell>
          <cell r="J40">
            <v>2065.42</v>
          </cell>
          <cell r="K40">
            <v>2071.33</v>
          </cell>
          <cell r="L40">
            <v>2122.56</v>
          </cell>
          <cell r="M40">
            <v>2179.81</v>
          </cell>
        </row>
        <row r="41">
          <cell r="A41" t="str">
            <v>PF Adj</v>
          </cell>
          <cell r="B41" t="str">
            <v>Prim</v>
          </cell>
          <cell r="C41" t="str">
            <v>Remote</v>
          </cell>
          <cell r="D41" t="str">
            <v>L08</v>
          </cell>
          <cell r="E41" t="str">
            <v>PSLI</v>
          </cell>
          <cell r="G41" t="str">
            <v>1301209-435592</v>
          </cell>
          <cell r="H41" t="str">
            <v>10400514355920001</v>
          </cell>
          <cell r="I41" t="str">
            <v xml:space="preserve">ENTERPRISE PRODUCTS </v>
          </cell>
          <cell r="J41">
            <v>601.19000000000005</v>
          </cell>
          <cell r="K41">
            <v>507.47</v>
          </cell>
          <cell r="L41">
            <v>512.24</v>
          </cell>
          <cell r="M41">
            <v>568.26</v>
          </cell>
        </row>
        <row r="42">
          <cell r="A42" t="str">
            <v>PF Adj</v>
          </cell>
          <cell r="B42" t="str">
            <v>Prim</v>
          </cell>
          <cell r="C42" t="str">
            <v>Remote</v>
          </cell>
          <cell r="D42" t="str">
            <v>L19</v>
          </cell>
          <cell r="E42" t="str">
            <v>PSEI</v>
          </cell>
          <cell r="G42" t="str">
            <v>972502-371719</v>
          </cell>
          <cell r="H42" t="str">
            <v>10400513717190001</v>
          </cell>
          <cell r="I42" t="str">
            <v>TDCJ-U&amp;E</v>
          </cell>
          <cell r="J42">
            <v>698.61</v>
          </cell>
          <cell r="K42">
            <v>757.41</v>
          </cell>
          <cell r="L42">
            <v>1303.02</v>
          </cell>
          <cell r="M42">
            <v>1442.61</v>
          </cell>
        </row>
        <row r="43">
          <cell r="A43" t="str">
            <v>PF Adj</v>
          </cell>
          <cell r="B43" t="str">
            <v>Prim</v>
          </cell>
          <cell r="C43" t="str">
            <v>Remote</v>
          </cell>
          <cell r="D43" t="str">
            <v>L20</v>
          </cell>
          <cell r="E43" t="str">
            <v>PSLI</v>
          </cell>
          <cell r="F43" t="str">
            <v>Y</v>
          </cell>
          <cell r="G43" t="str">
            <v>500609-193660</v>
          </cell>
          <cell r="H43" t="str">
            <v>10400511936600001</v>
          </cell>
          <cell r="I43" t="str">
            <v>OILTANKING</v>
          </cell>
          <cell r="J43">
            <v>833.11</v>
          </cell>
          <cell r="K43">
            <v>827.32</v>
          </cell>
          <cell r="L43">
            <v>31772</v>
          </cell>
          <cell r="M43">
            <v>31772</v>
          </cell>
        </row>
        <row r="44">
          <cell r="A44" t="str">
            <v>PF Adj</v>
          </cell>
          <cell r="B44" t="str">
            <v>Prim</v>
          </cell>
          <cell r="C44" t="str">
            <v>Remote</v>
          </cell>
          <cell r="D44" t="str">
            <v>L20</v>
          </cell>
          <cell r="E44" t="str">
            <v>PSLI</v>
          </cell>
          <cell r="F44" t="str">
            <v>Y</v>
          </cell>
          <cell r="G44" t="str">
            <v>483944-193676</v>
          </cell>
          <cell r="H44" t="str">
            <v>10400511936760001</v>
          </cell>
          <cell r="I44" t="str">
            <v>PRAXAIR INC</v>
          </cell>
          <cell r="J44">
            <v>333.91</v>
          </cell>
          <cell r="K44">
            <v>389.9</v>
          </cell>
          <cell r="L44">
            <v>209.13</v>
          </cell>
          <cell r="M44">
            <v>209.13</v>
          </cell>
        </row>
        <row r="45">
          <cell r="A45" t="str">
            <v>PF Adj</v>
          </cell>
          <cell r="B45" t="str">
            <v>Prim</v>
          </cell>
          <cell r="C45" t="str">
            <v>Remote</v>
          </cell>
          <cell r="D45" t="str">
            <v>L20</v>
          </cell>
          <cell r="E45" t="str">
            <v>PNLI</v>
          </cell>
          <cell r="F45" t="str">
            <v>Y</v>
          </cell>
          <cell r="G45" t="str">
            <v>1611685-469329</v>
          </cell>
          <cell r="H45" t="str">
            <v>10400514693290001</v>
          </cell>
          <cell r="I45" t="str">
            <v>TI SYSTEMS</v>
          </cell>
          <cell r="J45">
            <v>2243.46</v>
          </cell>
          <cell r="O45" t="str">
            <v>IDR effective 08/20/08</v>
          </cell>
        </row>
        <row r="46">
          <cell r="B46" t="str">
            <v>Prim</v>
          </cell>
          <cell r="C46" t="str">
            <v>Remote</v>
          </cell>
          <cell r="D46" t="str">
            <v>L02</v>
          </cell>
          <cell r="E46" t="str">
            <v>PSLI</v>
          </cell>
          <cell r="G46" t="str">
            <v>1673069-475121</v>
          </cell>
          <cell r="H46" t="str">
            <v>10400514751210001</v>
          </cell>
          <cell r="I46" t="str">
            <v>DFW LANDFILL-UNIT 2</v>
          </cell>
          <cell r="J46">
            <v>12.48</v>
          </cell>
          <cell r="O46" t="str">
            <v>IDR effective  05/13/09</v>
          </cell>
        </row>
        <row r="47">
          <cell r="B47" t="str">
            <v>Prim</v>
          </cell>
          <cell r="C47" t="str">
            <v>Remote</v>
          </cell>
          <cell r="D47" t="str">
            <v>L03</v>
          </cell>
          <cell r="E47" t="str">
            <v>PSIN</v>
          </cell>
          <cell r="G47" t="str">
            <v>115126-422464</v>
          </cell>
          <cell r="H47" t="str">
            <v>10400514224640001</v>
          </cell>
          <cell r="I47" t="str">
            <v>LEWISVILLE MEDICAL CTR</v>
          </cell>
          <cell r="J47">
            <v>0</v>
          </cell>
          <cell r="K47">
            <v>0</v>
          </cell>
          <cell r="L47">
            <v>0</v>
          </cell>
          <cell r="M47">
            <v>0</v>
          </cell>
        </row>
        <row r="48">
          <cell r="B48" t="str">
            <v>Prim</v>
          </cell>
          <cell r="C48" t="str">
            <v>Remote</v>
          </cell>
          <cell r="D48" t="str">
            <v>L04</v>
          </cell>
          <cell r="E48" t="str">
            <v>PSLI</v>
          </cell>
          <cell r="G48" t="str">
            <v>1132954-423007</v>
          </cell>
          <cell r="H48" t="str">
            <v>10400514230070001</v>
          </cell>
          <cell r="I48" t="str">
            <v>VIRIDIS ENERGY</v>
          </cell>
          <cell r="J48">
            <v>0</v>
          </cell>
          <cell r="K48">
            <v>0</v>
          </cell>
          <cell r="L48">
            <v>0</v>
          </cell>
          <cell r="M48">
            <v>0</v>
          </cell>
        </row>
        <row r="49">
          <cell r="B49" t="str">
            <v>Prim</v>
          </cell>
          <cell r="C49" t="str">
            <v>Remote</v>
          </cell>
          <cell r="D49" t="str">
            <v>L13</v>
          </cell>
          <cell r="E49" t="str">
            <v>PSGI</v>
          </cell>
          <cell r="G49" t="str">
            <v>1526230-459075</v>
          </cell>
          <cell r="H49" t="str">
            <v>10400514590750001</v>
          </cell>
          <cell r="I49" t="str">
            <v>SHERIDAN PRODUCTION</v>
          </cell>
          <cell r="J49">
            <v>103.59</v>
          </cell>
          <cell r="K49">
            <v>106.85</v>
          </cell>
        </row>
        <row r="50">
          <cell r="B50" t="str">
            <v>Prim</v>
          </cell>
          <cell r="C50" t="str">
            <v>Remote</v>
          </cell>
          <cell r="D50" t="str">
            <v>L16</v>
          </cell>
          <cell r="E50" t="str">
            <v>PSLI</v>
          </cell>
          <cell r="G50" t="str">
            <v>1339951-437771</v>
          </cell>
          <cell r="H50" t="str">
            <v>10400514377710001</v>
          </cell>
          <cell r="I50" t="str">
            <v>TEXAS CITY REFINERY</v>
          </cell>
          <cell r="J50">
            <v>377.6</v>
          </cell>
          <cell r="K50">
            <v>393.66</v>
          </cell>
          <cell r="L50">
            <v>355.59</v>
          </cell>
          <cell r="M50">
            <v>355.59</v>
          </cell>
        </row>
        <row r="51">
          <cell r="B51" t="str">
            <v>Prim</v>
          </cell>
          <cell r="C51" t="str">
            <v>Remote</v>
          </cell>
          <cell r="D51" t="str">
            <v>L19</v>
          </cell>
          <cell r="E51" t="str">
            <v>PSLI</v>
          </cell>
          <cell r="F51" t="str">
            <v>Y</v>
          </cell>
          <cell r="G51" t="str">
            <v>1473762-460936</v>
          </cell>
          <cell r="H51" t="str">
            <v>10400514609360001</v>
          </cell>
          <cell r="I51" t="str">
            <v>NUSTAR LOGISTICS</v>
          </cell>
          <cell r="J51">
            <v>180.36</v>
          </cell>
          <cell r="K51">
            <v>121.64</v>
          </cell>
          <cell r="L51">
            <v>52.74</v>
          </cell>
          <cell r="M51">
            <v>52.74</v>
          </cell>
        </row>
        <row r="54">
          <cell r="A54" t="str">
            <v>PF</v>
          </cell>
          <cell r="B54" t="str">
            <v>Sec</v>
          </cell>
          <cell r="C54" t="str">
            <v>Probed</v>
          </cell>
          <cell r="D54" t="str">
            <v>L02</v>
          </cell>
          <cell r="E54" t="str">
            <v>SSMI</v>
          </cell>
          <cell r="G54" t="str">
            <v>875138-329196</v>
          </cell>
          <cell r="H54" t="str">
            <v>10400513291960001</v>
          </cell>
          <cell r="I54" t="str">
            <v>CITY OF LEWISVILLE</v>
          </cell>
          <cell r="J54">
            <v>849.08</v>
          </cell>
          <cell r="K54">
            <v>836.39</v>
          </cell>
          <cell r="L54">
            <v>407.7</v>
          </cell>
          <cell r="M54">
            <v>407.7</v>
          </cell>
        </row>
        <row r="55">
          <cell r="A55" t="str">
            <v>PF</v>
          </cell>
          <cell r="B55" t="str">
            <v>Sec</v>
          </cell>
          <cell r="C55" t="str">
            <v>Probed</v>
          </cell>
          <cell r="D55" t="str">
            <v>L02</v>
          </cell>
          <cell r="E55" t="str">
            <v>SSLI</v>
          </cell>
          <cell r="G55" t="str">
            <v>1249077-403523</v>
          </cell>
          <cell r="H55" t="str">
            <v>10400514035230001</v>
          </cell>
          <cell r="I55" t="str">
            <v>21st CENTURY INSURANCE</v>
          </cell>
          <cell r="J55">
            <v>698.13</v>
          </cell>
          <cell r="K55">
            <v>545.22</v>
          </cell>
          <cell r="L55">
            <v>739.17</v>
          </cell>
          <cell r="M55">
            <v>749.19</v>
          </cell>
        </row>
        <row r="56">
          <cell r="A56" t="str">
            <v>PF</v>
          </cell>
          <cell r="B56" t="str">
            <v>Sec</v>
          </cell>
          <cell r="C56" t="str">
            <v>Probed</v>
          </cell>
          <cell r="D56" t="str">
            <v>L05</v>
          </cell>
          <cell r="E56" t="str">
            <v>SSLI</v>
          </cell>
          <cell r="G56" t="str">
            <v>892631-336005</v>
          </cell>
          <cell r="H56" t="str">
            <v>10400513360050001</v>
          </cell>
          <cell r="I56" t="str">
            <v>COLUMBIA MAINLAND MEDICAL</v>
          </cell>
          <cell r="J56">
            <v>1579.35</v>
          </cell>
          <cell r="K56">
            <v>1599.6</v>
          </cell>
          <cell r="L56">
            <v>942.84</v>
          </cell>
          <cell r="M56">
            <v>1137.58</v>
          </cell>
        </row>
        <row r="57">
          <cell r="A57" t="str">
            <v>PF</v>
          </cell>
          <cell r="B57" t="str">
            <v>Sec</v>
          </cell>
          <cell r="C57" t="str">
            <v>Probed</v>
          </cell>
          <cell r="D57" t="str">
            <v>L05</v>
          </cell>
          <cell r="E57" t="str">
            <v>SSLI</v>
          </cell>
          <cell r="G57" t="str">
            <v>875138-415163</v>
          </cell>
          <cell r="H57" t="str">
            <v>10400514151630001</v>
          </cell>
          <cell r="I57" t="str">
            <v>CITY OF LEWISVILLE</v>
          </cell>
          <cell r="J57">
            <v>386.6</v>
          </cell>
          <cell r="K57">
            <v>470.32</v>
          </cell>
          <cell r="L57">
            <v>678.67</v>
          </cell>
          <cell r="M57">
            <v>767.55</v>
          </cell>
        </row>
        <row r="58">
          <cell r="A58" t="str">
            <v>PF</v>
          </cell>
          <cell r="B58" t="str">
            <v>Sec</v>
          </cell>
          <cell r="C58" t="str">
            <v>Probed</v>
          </cell>
          <cell r="D58" t="str">
            <v>L08</v>
          </cell>
          <cell r="E58" t="str">
            <v>SSLI</v>
          </cell>
          <cell r="G58" t="str">
            <v>478581-189201</v>
          </cell>
          <cell r="H58" t="str">
            <v>10400511892010001</v>
          </cell>
          <cell r="I58" t="str">
            <v>TEXAS CITY ISD</v>
          </cell>
          <cell r="K58">
            <v>600.69000000000005</v>
          </cell>
          <cell r="L58">
            <v>890.19</v>
          </cell>
          <cell r="M58">
            <v>1080.81</v>
          </cell>
          <cell r="O58" t="str">
            <v>Inactive 07/10/09</v>
          </cell>
        </row>
        <row r="59">
          <cell r="A59" t="str">
            <v>PF</v>
          </cell>
          <cell r="B59" t="str">
            <v>Sec</v>
          </cell>
          <cell r="C59" t="str">
            <v>Probed</v>
          </cell>
          <cell r="D59" t="str">
            <v>L16</v>
          </cell>
          <cell r="E59" t="str">
            <v>SSLI</v>
          </cell>
          <cell r="G59" t="str">
            <v>1433905-460403</v>
          </cell>
          <cell r="H59" t="str">
            <v>10400514604030001</v>
          </cell>
          <cell r="I59" t="str">
            <v xml:space="preserve">EMC MORTGAGE </v>
          </cell>
          <cell r="J59">
            <v>782.31</v>
          </cell>
          <cell r="K59">
            <v>748.08</v>
          </cell>
          <cell r="L59">
            <v>812.46</v>
          </cell>
          <cell r="M59">
            <v>812.46</v>
          </cell>
        </row>
        <row r="60">
          <cell r="A60" t="str">
            <v>PF</v>
          </cell>
          <cell r="B60" t="str">
            <v>Sec</v>
          </cell>
          <cell r="C60" t="str">
            <v>Probed</v>
          </cell>
          <cell r="D60" t="str">
            <v>L20</v>
          </cell>
          <cell r="E60" t="str">
            <v>SSLI</v>
          </cell>
          <cell r="G60" t="str">
            <v>1189213-409554</v>
          </cell>
          <cell r="H60" t="str">
            <v>10400514095540001</v>
          </cell>
          <cell r="I60" t="str">
            <v>TOWER EXTRUSIONS INC</v>
          </cell>
          <cell r="J60">
            <v>744.93</v>
          </cell>
          <cell r="K60">
            <v>669.2</v>
          </cell>
          <cell r="L60">
            <v>552.83000000000004</v>
          </cell>
          <cell r="M60">
            <v>552.83000000000004</v>
          </cell>
        </row>
        <row r="61">
          <cell r="A61" t="str">
            <v>PF Adj</v>
          </cell>
          <cell r="B61" t="str">
            <v>Sec</v>
          </cell>
          <cell r="C61" t="str">
            <v>Probed</v>
          </cell>
          <cell r="D61" t="str">
            <v>L02</v>
          </cell>
          <cell r="E61" t="str">
            <v>SSEI</v>
          </cell>
          <cell r="G61" t="str">
            <v>927324-107690</v>
          </cell>
          <cell r="H61" t="str">
            <v>10400511076900001</v>
          </cell>
          <cell r="I61" t="str">
            <v>XEROX CORP/WMS R G</v>
          </cell>
          <cell r="J61">
            <v>1503.89</v>
          </cell>
          <cell r="K61">
            <v>1666.04</v>
          </cell>
          <cell r="L61">
            <v>0</v>
          </cell>
          <cell r="M61">
            <v>0</v>
          </cell>
        </row>
        <row r="62">
          <cell r="A62" t="str">
            <v>PF Adj</v>
          </cell>
          <cell r="B62" t="str">
            <v>Sec</v>
          </cell>
          <cell r="C62" t="str">
            <v>Probed</v>
          </cell>
          <cell r="D62" t="str">
            <v>L02</v>
          </cell>
          <cell r="E62" t="str">
            <v>SSLI</v>
          </cell>
          <cell r="G62" t="str">
            <v>1403038-183924</v>
          </cell>
          <cell r="H62" t="str">
            <v>10400511839240001</v>
          </cell>
          <cell r="I62" t="str">
            <v>VALERO REFINING - TX LP</v>
          </cell>
          <cell r="J62">
            <v>367.75</v>
          </cell>
          <cell r="K62">
            <v>482.62</v>
          </cell>
          <cell r="L62">
            <v>408.58</v>
          </cell>
          <cell r="M62">
            <v>499.28</v>
          </cell>
        </row>
        <row r="63">
          <cell r="A63" t="str">
            <v>PF Adj</v>
          </cell>
          <cell r="B63" t="str">
            <v>Sec</v>
          </cell>
          <cell r="C63" t="str">
            <v>Probed</v>
          </cell>
          <cell r="D63" t="str">
            <v>L02</v>
          </cell>
          <cell r="E63" t="str">
            <v>SSLI</v>
          </cell>
          <cell r="G63" t="str">
            <v>464171-184869</v>
          </cell>
          <cell r="H63" t="str">
            <v>10400511848690001</v>
          </cell>
          <cell r="I63" t="str">
            <v>TCISD - BLOCKER</v>
          </cell>
          <cell r="J63">
            <v>479.85</v>
          </cell>
          <cell r="K63">
            <v>464.43</v>
          </cell>
          <cell r="L63">
            <v>462.42</v>
          </cell>
          <cell r="M63">
            <v>462.42</v>
          </cell>
        </row>
        <row r="64">
          <cell r="A64" t="str">
            <v>PF Adj</v>
          </cell>
          <cell r="B64" t="str">
            <v>Sec</v>
          </cell>
          <cell r="C64" t="str">
            <v>Probed</v>
          </cell>
          <cell r="D64" t="str">
            <v>L02</v>
          </cell>
          <cell r="E64" t="str">
            <v>SSLI</v>
          </cell>
          <cell r="G64" t="str">
            <v>981228-375805</v>
          </cell>
          <cell r="H64" t="str">
            <v>10400513758050001</v>
          </cell>
          <cell r="I64" t="str">
            <v>HOYA VISION CENTER</v>
          </cell>
          <cell r="J64">
            <v>930.35</v>
          </cell>
          <cell r="K64">
            <v>944.38</v>
          </cell>
        </row>
        <row r="65">
          <cell r="A65" t="str">
            <v>PF Adj</v>
          </cell>
          <cell r="B65" t="str">
            <v>Sec</v>
          </cell>
          <cell r="C65" t="str">
            <v>Probed</v>
          </cell>
          <cell r="D65" t="str">
            <v>L02</v>
          </cell>
          <cell r="E65" t="str">
            <v>SSEI</v>
          </cell>
          <cell r="G65" t="str">
            <v>927324-400890</v>
          </cell>
          <cell r="H65" t="str">
            <v>10400514008900001</v>
          </cell>
          <cell r="I65" t="str">
            <v>XEROX CORP/WMS R G</v>
          </cell>
          <cell r="J65">
            <v>0</v>
          </cell>
          <cell r="K65">
            <v>0</v>
          </cell>
          <cell r="L65">
            <v>453.93</v>
          </cell>
          <cell r="M65">
            <v>453.93</v>
          </cell>
        </row>
        <row r="66">
          <cell r="A66" t="str">
            <v>PF Adj</v>
          </cell>
          <cell r="B66" t="str">
            <v>Sec</v>
          </cell>
          <cell r="C66" t="str">
            <v>Probed</v>
          </cell>
          <cell r="D66" t="str">
            <v>L02</v>
          </cell>
          <cell r="E66" t="str">
            <v>SSLI</v>
          </cell>
          <cell r="G66" t="str">
            <v>1100395-415072</v>
          </cell>
          <cell r="H66" t="str">
            <v>10400514150720001</v>
          </cell>
          <cell r="I66" t="str">
            <v>TARGET CORP</v>
          </cell>
          <cell r="J66">
            <v>840.34</v>
          </cell>
          <cell r="K66">
            <v>864.08</v>
          </cell>
          <cell r="L66">
            <v>817.92</v>
          </cell>
          <cell r="M66">
            <v>922.38</v>
          </cell>
        </row>
        <row r="67">
          <cell r="A67" t="str">
            <v>PF Adj</v>
          </cell>
          <cell r="B67" t="str">
            <v>Sec</v>
          </cell>
          <cell r="C67" t="str">
            <v>Probed</v>
          </cell>
          <cell r="D67" t="str">
            <v>L03</v>
          </cell>
          <cell r="E67" t="str">
            <v>SSLI</v>
          </cell>
          <cell r="G67" t="str">
            <v>357525-154977</v>
          </cell>
          <cell r="H67" t="str">
            <v>10400511549770001</v>
          </cell>
          <cell r="I67" t="str">
            <v>DISD-HIGH SCHOOL</v>
          </cell>
          <cell r="J67">
            <v>891.83</v>
          </cell>
          <cell r="K67">
            <v>1112.28</v>
          </cell>
          <cell r="L67">
            <v>412.65</v>
          </cell>
          <cell r="M67">
            <v>469.58</v>
          </cell>
        </row>
        <row r="68">
          <cell r="A68" t="str">
            <v>PF Adj</v>
          </cell>
          <cell r="B68" t="str">
            <v>Sec</v>
          </cell>
          <cell r="C68" t="str">
            <v>Probed</v>
          </cell>
          <cell r="D68" t="str">
            <v>L03</v>
          </cell>
          <cell r="E68" t="str">
            <v>SSLI</v>
          </cell>
          <cell r="G68" t="str">
            <v>1222484-430189</v>
          </cell>
          <cell r="H68" t="str">
            <v>10400514301890001</v>
          </cell>
          <cell r="I68" t="str">
            <v>LEWISVILLE ISD</v>
          </cell>
          <cell r="J68">
            <v>331.53</v>
          </cell>
          <cell r="K68">
            <v>489.15</v>
          </cell>
          <cell r="L68">
            <v>397.14</v>
          </cell>
          <cell r="M68">
            <v>453.57</v>
          </cell>
        </row>
        <row r="69">
          <cell r="A69" t="str">
            <v>PF Adj</v>
          </cell>
          <cell r="B69" t="str">
            <v>Sec</v>
          </cell>
          <cell r="C69" t="str">
            <v>Probed</v>
          </cell>
          <cell r="D69" t="str">
            <v>L03</v>
          </cell>
          <cell r="E69" t="str">
            <v>SSLI</v>
          </cell>
          <cell r="G69" t="str">
            <v>1592581-469325</v>
          </cell>
          <cell r="H69" t="str">
            <v>10400514693250001</v>
          </cell>
          <cell r="I69" t="str">
            <v>DICKINSON ISD</v>
          </cell>
          <cell r="J69">
            <v>197.08</v>
          </cell>
          <cell r="O69" t="str">
            <v>IDR effective 09/04/08</v>
          </cell>
        </row>
        <row r="70">
          <cell r="A70" t="str">
            <v>PF Adj</v>
          </cell>
          <cell r="B70" t="str">
            <v>Sec</v>
          </cell>
          <cell r="C70" t="str">
            <v>Probed</v>
          </cell>
          <cell r="D70" t="str">
            <v>L04</v>
          </cell>
          <cell r="E70" t="str">
            <v>SSLI</v>
          </cell>
          <cell r="G70" t="str">
            <v>115269-102435</v>
          </cell>
          <cell r="H70" t="str">
            <v>10400511024350001</v>
          </cell>
          <cell r="I70" t="str">
            <v>REYNOLDS ASHPHALT</v>
          </cell>
          <cell r="J70">
            <v>149.41999999999999</v>
          </cell>
          <cell r="O70" t="str">
            <v>IDR effective 05/04/09</v>
          </cell>
        </row>
        <row r="71">
          <cell r="A71" t="str">
            <v>PF Adj</v>
          </cell>
          <cell r="B71" t="str">
            <v>Sec</v>
          </cell>
          <cell r="C71" t="str">
            <v>Probed</v>
          </cell>
          <cell r="D71" t="str">
            <v>L05</v>
          </cell>
          <cell r="E71" t="str">
            <v>SSLI</v>
          </cell>
          <cell r="G71" t="str">
            <v>435349-175723</v>
          </cell>
          <cell r="H71" t="str">
            <v>10400511757230001</v>
          </cell>
          <cell r="I71" t="str">
            <v>LA MARQUE ISD</v>
          </cell>
          <cell r="J71">
            <v>456.95</v>
          </cell>
          <cell r="K71">
            <v>475.63</v>
          </cell>
          <cell r="L71">
            <v>665.37</v>
          </cell>
          <cell r="M71">
            <v>715.6</v>
          </cell>
        </row>
        <row r="72">
          <cell r="A72" t="str">
            <v>PF Adj</v>
          </cell>
          <cell r="B72" t="str">
            <v>Sec</v>
          </cell>
          <cell r="C72" t="str">
            <v>Probed</v>
          </cell>
          <cell r="D72" t="str">
            <v>L05</v>
          </cell>
          <cell r="E72" t="str">
            <v>SSLI</v>
          </cell>
          <cell r="G72" t="str">
            <v>1291594-434525</v>
          </cell>
          <cell r="H72" t="str">
            <v>10400514345250001</v>
          </cell>
          <cell r="I72" t="str">
            <v xml:space="preserve">WALMART </v>
          </cell>
          <cell r="J72">
            <v>777.64</v>
          </cell>
          <cell r="K72">
            <v>826.09</v>
          </cell>
          <cell r="L72">
            <v>714.11</v>
          </cell>
          <cell r="M72">
            <v>777.63</v>
          </cell>
        </row>
        <row r="73">
          <cell r="A73" t="str">
            <v>PF Adj</v>
          </cell>
          <cell r="B73" t="str">
            <v>Sec</v>
          </cell>
          <cell r="C73" t="str">
            <v>Probed</v>
          </cell>
          <cell r="D73" t="str">
            <v>L05</v>
          </cell>
          <cell r="E73" t="str">
            <v>SSLI</v>
          </cell>
          <cell r="G73" t="str">
            <v>1571767-467552</v>
          </cell>
          <cell r="H73" t="str">
            <v>10400514675520001</v>
          </cell>
          <cell r="I73" t="str">
            <v>EXCALIBUR ENERGY</v>
          </cell>
          <cell r="J73">
            <v>56.03</v>
          </cell>
          <cell r="O73" t="str">
            <v>Inactive 02/04/2010</v>
          </cell>
        </row>
        <row r="74">
          <cell r="A74" t="str">
            <v>PF Adj</v>
          </cell>
          <cell r="B74" t="str">
            <v>Sec</v>
          </cell>
          <cell r="C74" t="str">
            <v>Probed</v>
          </cell>
          <cell r="D74" t="str">
            <v>L06</v>
          </cell>
          <cell r="E74" t="str">
            <v>SSEI</v>
          </cell>
          <cell r="G74" t="str">
            <v>919053-347880</v>
          </cell>
          <cell r="H74" t="str">
            <v>10400513478800001</v>
          </cell>
          <cell r="I74" t="str">
            <v>RANGEN INC.</v>
          </cell>
          <cell r="J74">
            <v>778.77</v>
          </cell>
          <cell r="K74">
            <v>1328.78</v>
          </cell>
          <cell r="L74">
            <v>0</v>
          </cell>
          <cell r="M74">
            <v>0</v>
          </cell>
        </row>
        <row r="75">
          <cell r="A75" t="str">
            <v>PF Adj</v>
          </cell>
          <cell r="B75" t="str">
            <v>Sec</v>
          </cell>
          <cell r="C75" t="str">
            <v>Probed</v>
          </cell>
          <cell r="D75" t="str">
            <v>L06</v>
          </cell>
          <cell r="E75" t="str">
            <v>SSLI</v>
          </cell>
          <cell r="G75" t="str">
            <v>1155460-381837</v>
          </cell>
          <cell r="H75" t="str">
            <v>10400513818370001</v>
          </cell>
          <cell r="I75" t="str">
            <v>LOWE'S HOME CENTER</v>
          </cell>
          <cell r="J75">
            <v>639.79</v>
          </cell>
          <cell r="K75">
            <v>612.77</v>
          </cell>
          <cell r="L75">
            <v>727.79</v>
          </cell>
          <cell r="M75">
            <v>727.79</v>
          </cell>
        </row>
        <row r="76">
          <cell r="A76" t="str">
            <v>PF Adj</v>
          </cell>
          <cell r="B76" t="str">
            <v>Sec</v>
          </cell>
          <cell r="C76" t="str">
            <v>Probed</v>
          </cell>
          <cell r="D76" t="str">
            <v>L06</v>
          </cell>
          <cell r="E76" t="str">
            <v>SSLI</v>
          </cell>
          <cell r="G76" t="str">
            <v>1007627-389485</v>
          </cell>
          <cell r="H76" t="str">
            <v>10400513894850001</v>
          </cell>
          <cell r="I76" t="str">
            <v>HARCOURT</v>
          </cell>
          <cell r="J76">
            <v>947.43</v>
          </cell>
          <cell r="K76">
            <v>1317.2</v>
          </cell>
          <cell r="L76">
            <v>1137</v>
          </cell>
          <cell r="M76">
            <v>1137</v>
          </cell>
        </row>
        <row r="77">
          <cell r="A77" t="str">
            <v>PF Adj</v>
          </cell>
          <cell r="B77" t="str">
            <v>Sec</v>
          </cell>
          <cell r="C77" t="str">
            <v>Probed</v>
          </cell>
          <cell r="D77" t="str">
            <v>L06</v>
          </cell>
          <cell r="E77" t="str">
            <v>SSLI</v>
          </cell>
          <cell r="G77" t="str">
            <v>374384-425195</v>
          </cell>
          <cell r="H77" t="str">
            <v>10400514251950001</v>
          </cell>
          <cell r="I77" t="str">
            <v>DISD-DUNBAR</v>
          </cell>
          <cell r="J77">
            <v>215.6</v>
          </cell>
          <cell r="K77">
            <v>189.23</v>
          </cell>
          <cell r="L77">
            <v>547.32000000000005</v>
          </cell>
          <cell r="M77">
            <v>601.24</v>
          </cell>
        </row>
        <row r="78">
          <cell r="A78" t="str">
            <v>PF Adj</v>
          </cell>
          <cell r="B78" t="str">
            <v>Sec</v>
          </cell>
          <cell r="C78" t="str">
            <v>Probed</v>
          </cell>
          <cell r="D78" t="str">
            <v>L06</v>
          </cell>
          <cell r="E78" t="str">
            <v>SSLI</v>
          </cell>
          <cell r="G78" t="str">
            <v>1485788-460575</v>
          </cell>
          <cell r="H78" t="str">
            <v>10400514605750001</v>
          </cell>
          <cell r="I78" t="str">
            <v xml:space="preserve">KROGER STORE </v>
          </cell>
          <cell r="J78">
            <v>606.35</v>
          </cell>
          <cell r="K78">
            <v>630.64</v>
          </cell>
          <cell r="L78">
            <v>653.94000000000005</v>
          </cell>
          <cell r="M78">
            <v>726.53</v>
          </cell>
        </row>
        <row r="79">
          <cell r="A79" t="str">
            <v>PF Adj</v>
          </cell>
          <cell r="B79" t="str">
            <v>Sec</v>
          </cell>
          <cell r="C79" t="str">
            <v>Probed</v>
          </cell>
          <cell r="D79" t="str">
            <v>L07</v>
          </cell>
          <cell r="E79" t="str">
            <v>SSLI</v>
          </cell>
          <cell r="G79" t="str">
            <v>276514-132728</v>
          </cell>
          <cell r="H79" t="str">
            <v>10400511327280001</v>
          </cell>
          <cell r="I79" t="str">
            <v>SWEENY ISD</v>
          </cell>
          <cell r="L79">
            <v>356.43</v>
          </cell>
          <cell r="M79">
            <v>415.44</v>
          </cell>
          <cell r="O79" t="str">
            <v>Inactive 09/15/08</v>
          </cell>
        </row>
        <row r="80">
          <cell r="A80" t="str">
            <v>PF Adj</v>
          </cell>
          <cell r="B80" t="str">
            <v>Sec</v>
          </cell>
          <cell r="C80" t="str">
            <v>Probed</v>
          </cell>
          <cell r="D80" t="str">
            <v>L07</v>
          </cell>
          <cell r="E80" t="str">
            <v>SSLI</v>
          </cell>
          <cell r="G80" t="str">
            <v>735923-400765</v>
          </cell>
          <cell r="H80" t="str">
            <v>10400514007650001</v>
          </cell>
          <cell r="I80" t="str">
            <v>CLIFTON ISD</v>
          </cell>
          <cell r="J80">
            <v>516.55999999999995</v>
          </cell>
          <cell r="K80">
            <v>465.93</v>
          </cell>
          <cell r="L80">
            <v>3144.96</v>
          </cell>
          <cell r="M80">
            <v>3348.55</v>
          </cell>
        </row>
        <row r="81">
          <cell r="A81" t="str">
            <v>PF Adj</v>
          </cell>
          <cell r="B81" t="str">
            <v>Sec</v>
          </cell>
          <cell r="C81" t="str">
            <v>Probed</v>
          </cell>
          <cell r="D81" t="str">
            <v>L07</v>
          </cell>
          <cell r="E81" t="str">
            <v>SSLI</v>
          </cell>
          <cell r="G81" t="str">
            <v>1491392-457426</v>
          </cell>
          <cell r="H81" t="str">
            <v>10400514574260001</v>
          </cell>
          <cell r="I81" t="str">
            <v>CLEAR CREEK ISD</v>
          </cell>
          <cell r="J81">
            <v>630.98</v>
          </cell>
          <cell r="K81">
            <v>572.47</v>
          </cell>
          <cell r="L81">
            <v>777.93</v>
          </cell>
          <cell r="M81">
            <v>859.97</v>
          </cell>
        </row>
        <row r="82">
          <cell r="A82" t="str">
            <v>PF Adj</v>
          </cell>
          <cell r="B82" t="str">
            <v>Sec</v>
          </cell>
          <cell r="C82" t="str">
            <v>Probed</v>
          </cell>
          <cell r="D82" t="str">
            <v>L07</v>
          </cell>
          <cell r="E82" t="str">
            <v>SSLI</v>
          </cell>
          <cell r="G82" t="str">
            <v>1483694-457427</v>
          </cell>
          <cell r="H82" t="str">
            <v>10400514574270001</v>
          </cell>
          <cell r="I82" t="str">
            <v>CLEAR CREEK ISD</v>
          </cell>
          <cell r="J82">
            <v>643.21</v>
          </cell>
          <cell r="K82">
            <v>572.92999999999995</v>
          </cell>
          <cell r="L82">
            <v>727.95</v>
          </cell>
          <cell r="M82">
            <v>794.45</v>
          </cell>
        </row>
        <row r="83">
          <cell r="A83" t="str">
            <v>PF Adj</v>
          </cell>
          <cell r="B83" t="str">
            <v>Sec</v>
          </cell>
          <cell r="C83" t="str">
            <v>Probed</v>
          </cell>
          <cell r="D83" t="str">
            <v>L09</v>
          </cell>
          <cell r="E83" t="str">
            <v>SSLI</v>
          </cell>
          <cell r="G83" t="str">
            <v>247627-124191</v>
          </cell>
          <cell r="H83" t="str">
            <v>10400511241910001</v>
          </cell>
          <cell r="I83" t="str">
            <v>ANGLETON DANBURY MEDICAL CENTER</v>
          </cell>
          <cell r="J83">
            <v>439.84</v>
          </cell>
          <cell r="K83">
            <v>427.11</v>
          </cell>
          <cell r="L83">
            <v>411.4</v>
          </cell>
          <cell r="M83">
            <v>453.07</v>
          </cell>
        </row>
        <row r="84">
          <cell r="A84" t="str">
            <v>PF Adj</v>
          </cell>
          <cell r="B84" t="str">
            <v>Sec</v>
          </cell>
          <cell r="C84" t="str">
            <v>Probed</v>
          </cell>
          <cell r="D84" t="str">
            <v>L09</v>
          </cell>
          <cell r="E84" t="str">
            <v>SSLI</v>
          </cell>
          <cell r="G84" t="str">
            <v>1153444-422251</v>
          </cell>
          <cell r="H84" t="str">
            <v>10400514222510001</v>
          </cell>
          <cell r="I84" t="str">
            <v>HEB</v>
          </cell>
          <cell r="J84">
            <v>868.28</v>
          </cell>
          <cell r="K84">
            <v>906.46</v>
          </cell>
          <cell r="L84">
            <v>783.82</v>
          </cell>
          <cell r="M84">
            <v>886.46</v>
          </cell>
        </row>
        <row r="85">
          <cell r="A85" t="str">
            <v>PF Adj</v>
          </cell>
          <cell r="B85" t="str">
            <v>Sec</v>
          </cell>
          <cell r="C85" t="str">
            <v>Probed</v>
          </cell>
          <cell r="D85" t="str">
            <v>L09</v>
          </cell>
          <cell r="E85" t="str">
            <v>SSLI</v>
          </cell>
          <cell r="G85" t="str">
            <v>1304538-435516</v>
          </cell>
          <cell r="H85" t="str">
            <v>10400514355160001</v>
          </cell>
          <cell r="I85" t="str">
            <v>ANGLETON DANBURY HOSPITAL</v>
          </cell>
          <cell r="J85">
            <v>349.54</v>
          </cell>
          <cell r="K85">
            <v>333.88</v>
          </cell>
          <cell r="L85">
            <v>331.9</v>
          </cell>
          <cell r="M85">
            <v>346.49</v>
          </cell>
        </row>
        <row r="86">
          <cell r="A86" t="str">
            <v>PF Adj</v>
          </cell>
          <cell r="B86" t="str">
            <v>Sec</v>
          </cell>
          <cell r="C86" t="str">
            <v>Probed</v>
          </cell>
          <cell r="D86" t="str">
            <v>L10</v>
          </cell>
          <cell r="E86" t="str">
            <v>SSLI</v>
          </cell>
          <cell r="G86" t="str">
            <v>254998-125963</v>
          </cell>
          <cell r="H86" t="str">
            <v>10400511259630001</v>
          </cell>
          <cell r="I86" t="str">
            <v>WAL-MART STORES (Angleton)</v>
          </cell>
          <cell r="J86">
            <v>659.91</v>
          </cell>
          <cell r="K86">
            <v>739.71</v>
          </cell>
          <cell r="L86">
            <v>620.17999999999995</v>
          </cell>
          <cell r="M86">
            <v>677.2</v>
          </cell>
        </row>
        <row r="87">
          <cell r="A87" t="str">
            <v>PF Adj</v>
          </cell>
          <cell r="B87" t="str">
            <v>Sec</v>
          </cell>
          <cell r="C87" t="str">
            <v>Probed</v>
          </cell>
          <cell r="D87" t="str">
            <v>L10</v>
          </cell>
          <cell r="E87" t="str">
            <v>SSLI</v>
          </cell>
          <cell r="G87" t="str">
            <v>1166492-126081</v>
          </cell>
          <cell r="H87" t="str">
            <v>10400511260810001</v>
          </cell>
          <cell r="I87" t="str">
            <v>ANGLETON ISD</v>
          </cell>
          <cell r="J87">
            <v>864.68</v>
          </cell>
          <cell r="K87">
            <v>597.12</v>
          </cell>
          <cell r="L87">
            <v>784.53</v>
          </cell>
          <cell r="M87">
            <v>784.53</v>
          </cell>
        </row>
        <row r="88">
          <cell r="A88" t="str">
            <v>PF Adj</v>
          </cell>
          <cell r="B88" t="str">
            <v>Sec</v>
          </cell>
          <cell r="C88" t="str">
            <v>Probed</v>
          </cell>
          <cell r="D88" t="str">
            <v>L10</v>
          </cell>
          <cell r="E88" t="str">
            <v>SSPI</v>
          </cell>
          <cell r="G88" t="str">
            <v>383031-162943</v>
          </cell>
          <cell r="H88" t="str">
            <v>10400511629430001</v>
          </cell>
          <cell r="I88" t="str">
            <v>CITY OF LEAGUE CITY</v>
          </cell>
          <cell r="J88">
            <v>632.27</v>
          </cell>
          <cell r="K88">
            <v>589.66</v>
          </cell>
          <cell r="L88">
            <v>306.33999999999997</v>
          </cell>
          <cell r="M88">
            <v>334.99</v>
          </cell>
        </row>
        <row r="89">
          <cell r="A89" t="str">
            <v>PF Adj</v>
          </cell>
          <cell r="B89" t="str">
            <v>Sec</v>
          </cell>
          <cell r="C89" t="str">
            <v>Probed</v>
          </cell>
          <cell r="D89" t="str">
            <v>L10</v>
          </cell>
          <cell r="E89" t="str">
            <v>SSLI</v>
          </cell>
          <cell r="G89" t="str">
            <v>395843-164825</v>
          </cell>
          <cell r="H89" t="str">
            <v>10400511648250001</v>
          </cell>
          <cell r="I89" t="str">
            <v>CCISD - JHS</v>
          </cell>
          <cell r="J89">
            <v>377.39</v>
          </cell>
          <cell r="K89">
            <v>386.81</v>
          </cell>
          <cell r="L89">
            <v>357.69</v>
          </cell>
          <cell r="M89">
            <v>414.4</v>
          </cell>
        </row>
        <row r="90">
          <cell r="A90" t="str">
            <v>PF Adj</v>
          </cell>
          <cell r="B90" t="str">
            <v>Sec</v>
          </cell>
          <cell r="C90" t="str">
            <v>Probed</v>
          </cell>
          <cell r="D90" t="str">
            <v>L10</v>
          </cell>
          <cell r="E90" t="str">
            <v>SSLI</v>
          </cell>
          <cell r="G90" t="str">
            <v>866784-325398</v>
          </cell>
          <cell r="H90" t="str">
            <v>10400513253980001</v>
          </cell>
          <cell r="I90" t="str">
            <v>SS HARBOUR CONFERENCE CTR</v>
          </cell>
          <cell r="J90">
            <v>1040.21</v>
          </cell>
          <cell r="K90">
            <v>1103.58</v>
          </cell>
          <cell r="L90">
            <v>870.71</v>
          </cell>
          <cell r="M90">
            <v>921.67</v>
          </cell>
        </row>
        <row r="91">
          <cell r="A91" t="str">
            <v>PF Adj</v>
          </cell>
          <cell r="B91" t="str">
            <v>Sec</v>
          </cell>
          <cell r="C91" t="str">
            <v>Probed</v>
          </cell>
          <cell r="D91" t="str">
            <v>L10</v>
          </cell>
          <cell r="E91" t="str">
            <v>SSLI</v>
          </cell>
          <cell r="G91" t="str">
            <v>908090-325573</v>
          </cell>
          <cell r="H91" t="str">
            <v>10400513255730001</v>
          </cell>
          <cell r="I91" t="str">
            <v>SOUTH SHORE HARBOR DEV LTD</v>
          </cell>
          <cell r="J91">
            <v>581.29999999999995</v>
          </cell>
          <cell r="L91">
            <v>1068.48</v>
          </cell>
          <cell r="M91">
            <v>1068.48</v>
          </cell>
          <cell r="O91" t="str">
            <v>IDR effective 04/14/09</v>
          </cell>
        </row>
        <row r="92">
          <cell r="A92" t="str">
            <v>PF Adj</v>
          </cell>
          <cell r="B92" t="str">
            <v>Sec</v>
          </cell>
          <cell r="C92" t="str">
            <v>Probed</v>
          </cell>
          <cell r="D92" t="str">
            <v>L10</v>
          </cell>
          <cell r="E92" t="str">
            <v>SSLI</v>
          </cell>
          <cell r="G92" t="str">
            <v>1390382-457428</v>
          </cell>
          <cell r="H92" t="str">
            <v>10400514574280001</v>
          </cell>
          <cell r="I92" t="str">
            <v>CLEAR CREEK ISD</v>
          </cell>
          <cell r="J92">
            <v>572.48</v>
          </cell>
          <cell r="K92">
            <v>687.81</v>
          </cell>
          <cell r="L92">
            <v>655.89</v>
          </cell>
          <cell r="M92">
            <v>669.19</v>
          </cell>
        </row>
        <row r="93">
          <cell r="A93" t="str">
            <v>PF Adj</v>
          </cell>
          <cell r="B93" t="str">
            <v>Sec</v>
          </cell>
          <cell r="C93" t="str">
            <v>Probed</v>
          </cell>
          <cell r="D93" t="str">
            <v>L10</v>
          </cell>
          <cell r="E93" t="str">
            <v>SSLI</v>
          </cell>
          <cell r="G93" t="str">
            <v>1390381-457429</v>
          </cell>
          <cell r="H93" t="str">
            <v>10400514574290001</v>
          </cell>
          <cell r="I93" t="str">
            <v>CLEAR CREEK ISD</v>
          </cell>
          <cell r="J93">
            <v>957.64</v>
          </cell>
          <cell r="K93">
            <v>1028.44</v>
          </cell>
          <cell r="L93">
            <v>775.38</v>
          </cell>
          <cell r="M93">
            <v>924.91</v>
          </cell>
        </row>
        <row r="94">
          <cell r="A94" t="str">
            <v>PF Adj</v>
          </cell>
          <cell r="B94" t="str">
            <v>Sec</v>
          </cell>
          <cell r="C94" t="str">
            <v>Probed</v>
          </cell>
          <cell r="D94" t="str">
            <v>L11</v>
          </cell>
          <cell r="E94" t="str">
            <v>SSLI</v>
          </cell>
          <cell r="G94" t="str">
            <v>1028556-101782</v>
          </cell>
          <cell r="H94" t="str">
            <v>10400511017820001</v>
          </cell>
          <cell r="I94" t="str">
            <v>LEWISVILLE IND. SCHOOL DISTRICT</v>
          </cell>
          <cell r="J94">
            <v>1003.8</v>
          </cell>
          <cell r="K94">
            <v>736.95</v>
          </cell>
          <cell r="L94">
            <v>944.55</v>
          </cell>
          <cell r="M94">
            <v>944.55</v>
          </cell>
        </row>
        <row r="95">
          <cell r="A95" t="str">
            <v>PF Adj</v>
          </cell>
          <cell r="B95" t="str">
            <v>Sec</v>
          </cell>
          <cell r="C95" t="str">
            <v>Probed</v>
          </cell>
          <cell r="D95" t="str">
            <v>L11</v>
          </cell>
          <cell r="E95" t="str">
            <v>SSLI</v>
          </cell>
          <cell r="G95" t="str">
            <v>1322330-113998</v>
          </cell>
          <cell r="H95" t="str">
            <v>10400511139980001</v>
          </cell>
          <cell r="I95" t="str">
            <v>VERIZON SERVICE CORP.</v>
          </cell>
          <cell r="J95">
            <v>526.58000000000004</v>
          </cell>
          <cell r="K95">
            <v>525.9</v>
          </cell>
          <cell r="L95">
            <v>499.68</v>
          </cell>
          <cell r="M95">
            <v>513.16999999999996</v>
          </cell>
        </row>
        <row r="96">
          <cell r="A96" t="str">
            <v>PF Adj</v>
          </cell>
          <cell r="B96" t="str">
            <v>Sec</v>
          </cell>
          <cell r="C96" t="str">
            <v>Probed</v>
          </cell>
          <cell r="D96" t="str">
            <v>L11</v>
          </cell>
          <cell r="E96" t="str">
            <v>SSLI</v>
          </cell>
          <cell r="G96" t="str">
            <v>336264-151057</v>
          </cell>
          <cell r="H96" t="str">
            <v>10400511510570001</v>
          </cell>
          <cell r="I96" t="str">
            <v>ALVIN ISD - JHS</v>
          </cell>
          <cell r="J96">
            <v>530.63</v>
          </cell>
          <cell r="K96">
            <v>301.8</v>
          </cell>
          <cell r="L96">
            <v>437.15</v>
          </cell>
          <cell r="M96">
            <v>521.07000000000005</v>
          </cell>
        </row>
        <row r="97">
          <cell r="A97" t="str">
            <v>PF Adj</v>
          </cell>
          <cell r="B97" t="str">
            <v>Sec</v>
          </cell>
          <cell r="C97" t="str">
            <v>Probed</v>
          </cell>
          <cell r="D97" t="str">
            <v>L11</v>
          </cell>
          <cell r="E97" t="str">
            <v>SSEI</v>
          </cell>
          <cell r="G97" t="str">
            <v>893076-336224</v>
          </cell>
          <cell r="H97" t="str">
            <v>10400513362240001</v>
          </cell>
          <cell r="I97" t="str">
            <v>ANCHOR WEST INC</v>
          </cell>
          <cell r="J97">
            <v>760.31</v>
          </cell>
          <cell r="K97">
            <v>808.34</v>
          </cell>
          <cell r="L97">
            <v>602.49</v>
          </cell>
          <cell r="M97">
            <v>743.33</v>
          </cell>
        </row>
        <row r="98">
          <cell r="A98" t="str">
            <v>PF Adj</v>
          </cell>
          <cell r="B98" t="str">
            <v>Sec</v>
          </cell>
          <cell r="C98" t="str">
            <v>Probed</v>
          </cell>
          <cell r="D98" t="str">
            <v>L11</v>
          </cell>
          <cell r="E98" t="str">
            <v>SSEI</v>
          </cell>
          <cell r="G98" t="str">
            <v>893076-363982</v>
          </cell>
          <cell r="H98" t="str">
            <v>10400513639820001</v>
          </cell>
          <cell r="I98" t="str">
            <v>ANCHOR WEST INC</v>
          </cell>
          <cell r="J98">
            <v>528.92999999999995</v>
          </cell>
          <cell r="K98">
            <v>605.94000000000005</v>
          </cell>
          <cell r="L98">
            <v>255.68</v>
          </cell>
          <cell r="M98">
            <v>255.68</v>
          </cell>
        </row>
        <row r="99">
          <cell r="A99" t="str">
            <v>PF Adj</v>
          </cell>
          <cell r="B99" t="str">
            <v>Sec</v>
          </cell>
          <cell r="C99" t="str">
            <v>Probed</v>
          </cell>
          <cell r="D99" t="str">
            <v>L11</v>
          </cell>
          <cell r="E99" t="str">
            <v>SSLI</v>
          </cell>
          <cell r="G99" t="str">
            <v>336264-373095</v>
          </cell>
          <cell r="H99" t="str">
            <v>10400513730950001</v>
          </cell>
          <cell r="I99" t="str">
            <v>ALVIN I S D</v>
          </cell>
          <cell r="J99">
            <v>213.82</v>
          </cell>
          <cell r="K99">
            <v>177.78</v>
          </cell>
          <cell r="L99">
            <v>173.86</v>
          </cell>
          <cell r="M99">
            <v>173.86</v>
          </cell>
        </row>
        <row r="100">
          <cell r="A100" t="str">
            <v>PF Adj</v>
          </cell>
          <cell r="B100" t="str">
            <v>Sec</v>
          </cell>
          <cell r="C100" t="str">
            <v>Probed</v>
          </cell>
          <cell r="D100" t="str">
            <v>L11</v>
          </cell>
          <cell r="E100" t="str">
            <v>SSLI</v>
          </cell>
          <cell r="G100" t="str">
            <v>1129179-420781</v>
          </cell>
          <cell r="H100" t="str">
            <v>10400514207810001</v>
          </cell>
          <cell r="I100" t="str">
            <v>ALVIN I S D CH.1&amp;2</v>
          </cell>
          <cell r="J100">
            <v>881.83</v>
          </cell>
          <cell r="K100">
            <v>756.88</v>
          </cell>
          <cell r="L100">
            <v>762.23</v>
          </cell>
          <cell r="M100">
            <v>867.49</v>
          </cell>
        </row>
        <row r="101">
          <cell r="A101" t="str">
            <v>PF Adj</v>
          </cell>
          <cell r="B101" t="str">
            <v>Sec</v>
          </cell>
          <cell r="C101" t="str">
            <v>Probed</v>
          </cell>
          <cell r="D101" t="str">
            <v>L12</v>
          </cell>
          <cell r="E101" t="str">
            <v>SSLI</v>
          </cell>
          <cell r="G101" t="str">
            <v>435349-177000</v>
          </cell>
          <cell r="H101" t="str">
            <v>10400511770000001</v>
          </cell>
          <cell r="I101" t="str">
            <v>LA MARQUE ISD</v>
          </cell>
          <cell r="J101">
            <v>665.13</v>
          </cell>
          <cell r="K101">
            <v>658.65</v>
          </cell>
          <cell r="L101">
            <v>0</v>
          </cell>
          <cell r="M101">
            <v>0</v>
          </cell>
        </row>
        <row r="102">
          <cell r="A102" t="str">
            <v>PF Adj</v>
          </cell>
          <cell r="B102" t="str">
            <v>Sec</v>
          </cell>
          <cell r="C102" t="str">
            <v>Probed</v>
          </cell>
          <cell r="D102" t="str">
            <v>L12</v>
          </cell>
          <cell r="E102" t="str">
            <v>SSLI</v>
          </cell>
          <cell r="G102" t="str">
            <v>1302924-435563</v>
          </cell>
          <cell r="H102" t="str">
            <v>10400514355630001</v>
          </cell>
          <cell r="I102" t="str">
            <v>LEWISVILLE ISD</v>
          </cell>
          <cell r="J102">
            <v>423.12</v>
          </cell>
          <cell r="K102">
            <v>414.67</v>
          </cell>
          <cell r="L102">
            <v>464.28</v>
          </cell>
          <cell r="M102">
            <v>568.97</v>
          </cell>
        </row>
        <row r="103">
          <cell r="A103" t="str">
            <v>PF Adj</v>
          </cell>
          <cell r="B103" t="str">
            <v>Sec</v>
          </cell>
          <cell r="C103" t="str">
            <v>Probed</v>
          </cell>
          <cell r="D103" t="str">
            <v>L12</v>
          </cell>
          <cell r="E103" t="str">
            <v>SSLI</v>
          </cell>
          <cell r="G103" t="str">
            <v>1379753-457040</v>
          </cell>
          <cell r="H103" t="str">
            <v>10400514570400001</v>
          </cell>
          <cell r="I103" t="str">
            <v>COLUMBIA-BRAZORIA ISD</v>
          </cell>
          <cell r="J103">
            <v>285.42</v>
          </cell>
          <cell r="K103">
            <v>95.41</v>
          </cell>
          <cell r="L103">
            <v>252.34</v>
          </cell>
          <cell r="M103">
            <v>265.07</v>
          </cell>
        </row>
        <row r="104">
          <cell r="A104" t="str">
            <v>PF Adj</v>
          </cell>
          <cell r="B104" t="str">
            <v>Sec</v>
          </cell>
          <cell r="C104" t="str">
            <v>Probed</v>
          </cell>
          <cell r="D104" t="str">
            <v>L12</v>
          </cell>
          <cell r="E104" t="str">
            <v>SSLI</v>
          </cell>
          <cell r="G104" t="str">
            <v>1526167-460894</v>
          </cell>
          <cell r="H104" t="str">
            <v>10400514608940001</v>
          </cell>
          <cell r="I104" t="str">
            <v>SALTY'S WELL</v>
          </cell>
          <cell r="J104">
            <v>5.84</v>
          </cell>
          <cell r="K104">
            <v>226.93</v>
          </cell>
          <cell r="L104">
            <v>0</v>
          </cell>
          <cell r="M104">
            <v>0</v>
          </cell>
        </row>
        <row r="105">
          <cell r="A105" t="str">
            <v>PF Adj</v>
          </cell>
          <cell r="B105" t="str">
            <v>Sec</v>
          </cell>
          <cell r="C105" t="str">
            <v>Probed</v>
          </cell>
          <cell r="D105" t="str">
            <v>L13</v>
          </cell>
          <cell r="E105" t="str">
            <v>SSLI</v>
          </cell>
          <cell r="G105" t="str">
            <v>1016174-395961</v>
          </cell>
          <cell r="H105" t="str">
            <v>10400513959610001</v>
          </cell>
          <cell r="I105" t="str">
            <v>CCISD</v>
          </cell>
          <cell r="J105">
            <v>516.92999999999995</v>
          </cell>
          <cell r="K105">
            <v>448.06</v>
          </cell>
          <cell r="L105">
            <v>501.23</v>
          </cell>
          <cell r="M105">
            <v>556.04999999999995</v>
          </cell>
        </row>
        <row r="106">
          <cell r="A106" t="str">
            <v>PF Adj</v>
          </cell>
          <cell r="B106" t="str">
            <v>Sec</v>
          </cell>
          <cell r="C106" t="str">
            <v>Probed</v>
          </cell>
          <cell r="D106" t="str">
            <v>L13</v>
          </cell>
          <cell r="E106" t="str">
            <v>SSLI</v>
          </cell>
          <cell r="G106" t="str">
            <v>1122805-414031</v>
          </cell>
          <cell r="H106" t="str">
            <v>10400514140310001</v>
          </cell>
          <cell r="I106" t="str">
            <v>CCISD</v>
          </cell>
          <cell r="J106">
            <v>412.81</v>
          </cell>
          <cell r="K106">
            <v>296.24</v>
          </cell>
          <cell r="L106">
            <v>392.02</v>
          </cell>
          <cell r="M106">
            <v>439.32</v>
          </cell>
        </row>
        <row r="107">
          <cell r="A107" t="str">
            <v>PF Adj</v>
          </cell>
          <cell r="B107" t="str">
            <v>Sec</v>
          </cell>
          <cell r="C107" t="str">
            <v>Probed</v>
          </cell>
          <cell r="D107" t="str">
            <v>L13</v>
          </cell>
          <cell r="E107" t="str">
            <v>SSLI</v>
          </cell>
          <cell r="G107" t="str">
            <v>1246709-430913</v>
          </cell>
          <cell r="H107" t="str">
            <v>10400514309130001</v>
          </cell>
          <cell r="I107" t="str">
            <v>LEWISVILLE PEAK LP</v>
          </cell>
          <cell r="J107">
            <v>937.43</v>
          </cell>
          <cell r="K107">
            <v>847.23</v>
          </cell>
          <cell r="L107">
            <v>882.27</v>
          </cell>
          <cell r="M107">
            <v>882.27</v>
          </cell>
        </row>
        <row r="108">
          <cell r="A108" t="str">
            <v>PF Adj</v>
          </cell>
          <cell r="B108" t="str">
            <v>Sec</v>
          </cell>
          <cell r="C108" t="str">
            <v>Probed</v>
          </cell>
          <cell r="D108" t="str">
            <v>L13</v>
          </cell>
          <cell r="E108" t="str">
            <v>SSLI</v>
          </cell>
          <cell r="G108" t="str">
            <v>1440563-459600</v>
          </cell>
          <cell r="H108" t="str">
            <v>10400514596000001</v>
          </cell>
          <cell r="I108" t="str">
            <v xml:space="preserve">WALMART </v>
          </cell>
          <cell r="J108">
            <v>967.24</v>
          </cell>
          <cell r="K108">
            <v>1026</v>
          </cell>
          <cell r="L108">
            <v>955.62</v>
          </cell>
          <cell r="M108">
            <v>1020.04</v>
          </cell>
        </row>
        <row r="109">
          <cell r="A109" t="str">
            <v>PF Adj</v>
          </cell>
          <cell r="B109" t="str">
            <v>Sec</v>
          </cell>
          <cell r="C109" t="str">
            <v>Probed</v>
          </cell>
          <cell r="D109" t="str">
            <v>L13</v>
          </cell>
          <cell r="E109" t="str">
            <v>SSLI</v>
          </cell>
          <cell r="G109" t="str">
            <v>1507162-466474</v>
          </cell>
          <cell r="H109" t="str">
            <v>10400514664740001</v>
          </cell>
          <cell r="I109" t="str">
            <v>TARGET CORP</v>
          </cell>
          <cell r="J109">
            <v>747.32</v>
          </cell>
          <cell r="L109">
            <v>0</v>
          </cell>
          <cell r="M109">
            <v>0</v>
          </cell>
          <cell r="O109" t="str">
            <v>IDR effective 07/17/08</v>
          </cell>
        </row>
        <row r="110">
          <cell r="A110" t="str">
            <v>PF Adj</v>
          </cell>
          <cell r="B110" t="str">
            <v>Sec</v>
          </cell>
          <cell r="C110" t="str">
            <v>Probed</v>
          </cell>
          <cell r="D110" t="str">
            <v>L14</v>
          </cell>
          <cell r="E110" t="str">
            <v>SSLI</v>
          </cell>
          <cell r="G110" t="str">
            <v>255923-126320</v>
          </cell>
          <cell r="H110" t="str">
            <v>10400511263200001</v>
          </cell>
          <cell r="I110" t="str">
            <v>ANGLETON ISD</v>
          </cell>
          <cell r="J110">
            <v>595.75</v>
          </cell>
          <cell r="K110">
            <v>465.17</v>
          </cell>
          <cell r="L110">
            <v>443.36</v>
          </cell>
          <cell r="M110">
            <v>581.82000000000005</v>
          </cell>
        </row>
        <row r="111">
          <cell r="A111" t="str">
            <v>PF Adj</v>
          </cell>
          <cell r="B111" t="str">
            <v>Sec</v>
          </cell>
          <cell r="C111" t="str">
            <v>Probed</v>
          </cell>
          <cell r="D111" t="str">
            <v>L14</v>
          </cell>
          <cell r="E111" t="str">
            <v>SSMI</v>
          </cell>
          <cell r="G111" t="str">
            <v>875138-329018</v>
          </cell>
          <cell r="H111" t="str">
            <v>10400513290180001</v>
          </cell>
          <cell r="I111" t="str">
            <v>CITY OF LEWISVILLE - Eff 11/17/06</v>
          </cell>
          <cell r="J111">
            <v>697.19</v>
          </cell>
          <cell r="K111">
            <v>641.33000000000004</v>
          </cell>
          <cell r="L111">
            <v>419.04</v>
          </cell>
          <cell r="M111">
            <v>419.04</v>
          </cell>
        </row>
        <row r="112">
          <cell r="A112" t="str">
            <v>PF Adj</v>
          </cell>
          <cell r="B112" t="str">
            <v>Sec</v>
          </cell>
          <cell r="C112" t="str">
            <v>Probed</v>
          </cell>
          <cell r="D112" t="str">
            <v>L14</v>
          </cell>
          <cell r="E112" t="str">
            <v>SSLI</v>
          </cell>
          <cell r="G112" t="str">
            <v>1252938-346476</v>
          </cell>
          <cell r="H112" t="str">
            <v>10400513464760001</v>
          </cell>
          <cell r="I112" t="str">
            <v>SAM'S CLUB</v>
          </cell>
          <cell r="J112">
            <v>790.34</v>
          </cell>
          <cell r="K112">
            <v>777.61</v>
          </cell>
          <cell r="L112">
            <v>723.2</v>
          </cell>
          <cell r="M112">
            <v>785.23</v>
          </cell>
        </row>
        <row r="113">
          <cell r="A113" t="str">
            <v>PF Adj</v>
          </cell>
          <cell r="B113" t="str">
            <v>Sec</v>
          </cell>
          <cell r="C113" t="str">
            <v>Probed</v>
          </cell>
          <cell r="D113" t="str">
            <v>L14</v>
          </cell>
          <cell r="E113" t="str">
            <v>SSLI</v>
          </cell>
          <cell r="G113" t="str">
            <v>916548-346478</v>
          </cell>
          <cell r="H113" t="str">
            <v>10400513464780001</v>
          </cell>
          <cell r="I113" t="str">
            <v>WAL-MART STORES</v>
          </cell>
          <cell r="J113">
            <v>892.05</v>
          </cell>
          <cell r="K113">
            <v>1008.56</v>
          </cell>
          <cell r="L113">
            <v>618.51</v>
          </cell>
          <cell r="M113">
            <v>783.45</v>
          </cell>
        </row>
        <row r="114">
          <cell r="A114" t="str">
            <v>PF Adj</v>
          </cell>
          <cell r="B114" t="str">
            <v>Sec</v>
          </cell>
          <cell r="C114" t="str">
            <v>Probed</v>
          </cell>
          <cell r="D114" t="str">
            <v>L14</v>
          </cell>
          <cell r="E114" t="str">
            <v>SSLI</v>
          </cell>
          <cell r="G114" t="str">
            <v>1025080-405083</v>
          </cell>
          <cell r="H114" t="str">
            <v>10400514050830001</v>
          </cell>
          <cell r="I114" t="str">
            <v xml:space="preserve">REEVES CO LEC </v>
          </cell>
          <cell r="J114">
            <v>889.72</v>
          </cell>
          <cell r="K114">
            <v>899.19</v>
          </cell>
          <cell r="L114">
            <v>771.42</v>
          </cell>
          <cell r="M114">
            <v>924.84</v>
          </cell>
        </row>
        <row r="115">
          <cell r="A115" t="str">
            <v>PF Adj</v>
          </cell>
          <cell r="B115" t="str">
            <v>Sec</v>
          </cell>
          <cell r="C115" t="str">
            <v>Probed</v>
          </cell>
          <cell r="D115" t="str">
            <v>L14</v>
          </cell>
          <cell r="E115" t="str">
            <v>SSLI</v>
          </cell>
          <cell r="G115" t="str">
            <v>254998-406740</v>
          </cell>
          <cell r="H115" t="str">
            <v>10400514067400001</v>
          </cell>
          <cell r="I115" t="str">
            <v>WAL-MART STORES</v>
          </cell>
          <cell r="J115">
            <v>1089.69</v>
          </cell>
          <cell r="K115">
            <v>1063.49</v>
          </cell>
          <cell r="L115">
            <v>988.74</v>
          </cell>
          <cell r="M115">
            <v>1064.6300000000001</v>
          </cell>
        </row>
        <row r="116">
          <cell r="A116" t="str">
            <v>PF Adj</v>
          </cell>
          <cell r="B116" t="str">
            <v>Sec</v>
          </cell>
          <cell r="C116" t="str">
            <v>Probed</v>
          </cell>
          <cell r="D116" t="str">
            <v>L14</v>
          </cell>
          <cell r="E116" t="str">
            <v>SSLI</v>
          </cell>
          <cell r="G116" t="str">
            <v>1025080-421478</v>
          </cell>
          <cell r="H116" t="str">
            <v>10400514214780001</v>
          </cell>
          <cell r="I116" t="str">
            <v>REEVES CO</v>
          </cell>
          <cell r="J116">
            <v>912.41</v>
          </cell>
          <cell r="K116">
            <v>888.12</v>
          </cell>
          <cell r="L116">
            <v>809.97</v>
          </cell>
          <cell r="M116">
            <v>959.13</v>
          </cell>
        </row>
        <row r="117">
          <cell r="A117" t="str">
            <v>PF Adj</v>
          </cell>
          <cell r="B117" t="str">
            <v>Sec</v>
          </cell>
          <cell r="C117" t="str">
            <v>Probed</v>
          </cell>
          <cell r="D117" t="str">
            <v>L14</v>
          </cell>
          <cell r="E117" t="str">
            <v>SSLI</v>
          </cell>
          <cell r="G117" t="str">
            <v>1272509-432139</v>
          </cell>
          <cell r="H117" t="str">
            <v>10400514321390001</v>
          </cell>
          <cell r="I117" t="str">
            <v>PILOT POINT ISD</v>
          </cell>
          <cell r="J117">
            <v>156.74</v>
          </cell>
          <cell r="K117">
            <v>115.1</v>
          </cell>
          <cell r="L117">
            <v>135.94999999999999</v>
          </cell>
          <cell r="M117">
            <v>168.65</v>
          </cell>
        </row>
        <row r="118">
          <cell r="A118" t="str">
            <v>PF Adj</v>
          </cell>
          <cell r="B118" t="str">
            <v>Sec</v>
          </cell>
          <cell r="C118" t="str">
            <v>Probed</v>
          </cell>
          <cell r="D118" t="str">
            <v>L14</v>
          </cell>
          <cell r="E118" t="str">
            <v>SPLI</v>
          </cell>
          <cell r="G118" t="str">
            <v>1527569-467763</v>
          </cell>
          <cell r="H118" t="str">
            <v>10400514677630001</v>
          </cell>
          <cell r="I118" t="str">
            <v>SOMERVELL COUNTY WATER</v>
          </cell>
          <cell r="J118">
            <v>134.68</v>
          </cell>
          <cell r="K118">
            <v>19.75</v>
          </cell>
          <cell r="L118">
            <v>0</v>
          </cell>
          <cell r="M118">
            <v>0</v>
          </cell>
          <cell r="O118" t="str">
            <v>IDR effective 05/21/08</v>
          </cell>
        </row>
        <row r="119">
          <cell r="A119" t="str">
            <v>PF Adj</v>
          </cell>
          <cell r="B119" t="str">
            <v>Sec</v>
          </cell>
          <cell r="C119" t="str">
            <v>Probed</v>
          </cell>
          <cell r="D119" t="str">
            <v>L14</v>
          </cell>
          <cell r="E119" t="str">
            <v>SSLI</v>
          </cell>
          <cell r="G119" t="str">
            <v>1584152-468761</v>
          </cell>
          <cell r="H119" t="str">
            <v>10400514687610001</v>
          </cell>
          <cell r="I119" t="str">
            <v xml:space="preserve">ALVIN ISD </v>
          </cell>
          <cell r="J119">
            <v>437.3</v>
          </cell>
          <cell r="O119" t="str">
            <v>IDR effective 08/21/08</v>
          </cell>
        </row>
        <row r="120">
          <cell r="A120" t="str">
            <v>PF Adj</v>
          </cell>
          <cell r="B120" t="str">
            <v>Sec</v>
          </cell>
          <cell r="C120" t="str">
            <v>Probed</v>
          </cell>
          <cell r="D120" t="str">
            <v>L15</v>
          </cell>
          <cell r="E120" t="str">
            <v>SSLI</v>
          </cell>
          <cell r="G120" t="str">
            <v>513686-196964</v>
          </cell>
          <cell r="H120" t="str">
            <v>10400511969640001</v>
          </cell>
          <cell r="I120" t="str">
            <v>FRIENDSWOOD SCHOOL</v>
          </cell>
          <cell r="J120">
            <v>558.27</v>
          </cell>
          <cell r="K120">
            <v>394.01</v>
          </cell>
          <cell r="L120">
            <v>985.44</v>
          </cell>
          <cell r="M120">
            <v>1105.8399999999999</v>
          </cell>
        </row>
        <row r="121">
          <cell r="A121" t="str">
            <v>PF Adj</v>
          </cell>
          <cell r="B121" t="str">
            <v>Sec</v>
          </cell>
          <cell r="C121" t="str">
            <v>Probed</v>
          </cell>
          <cell r="D121" t="str">
            <v>L15</v>
          </cell>
          <cell r="E121" t="str">
            <v>SSLI</v>
          </cell>
          <cell r="G121" t="str">
            <v>1234186-281854</v>
          </cell>
          <cell r="H121" t="str">
            <v>10400512818540001</v>
          </cell>
          <cell r="I121" t="str">
            <v>DOUBLE D FOODS</v>
          </cell>
          <cell r="J121">
            <v>352.64</v>
          </cell>
          <cell r="K121">
            <v>376</v>
          </cell>
          <cell r="L121">
            <v>567.95000000000005</v>
          </cell>
          <cell r="M121">
            <v>673.33</v>
          </cell>
        </row>
        <row r="122">
          <cell r="A122" t="str">
            <v>PF Adj</v>
          </cell>
          <cell r="B122" t="str">
            <v>Sec</v>
          </cell>
          <cell r="C122" t="str">
            <v>Probed</v>
          </cell>
          <cell r="D122" t="str">
            <v>L15</v>
          </cell>
          <cell r="E122" t="str">
            <v>SSLI</v>
          </cell>
          <cell r="G122" t="str">
            <v>255923-346999</v>
          </cell>
          <cell r="H122" t="str">
            <v>10400513469990001</v>
          </cell>
          <cell r="I122" t="str">
            <v>ANGLETON - ISD</v>
          </cell>
          <cell r="J122">
            <v>464.66</v>
          </cell>
          <cell r="K122">
            <v>429.95</v>
          </cell>
          <cell r="L122">
            <v>500.99</v>
          </cell>
          <cell r="M122">
            <v>609.54999999999995</v>
          </cell>
        </row>
        <row r="123">
          <cell r="A123" t="str">
            <v>PF Adj</v>
          </cell>
          <cell r="B123" t="str">
            <v>Sec</v>
          </cell>
          <cell r="C123" t="str">
            <v>Probed</v>
          </cell>
          <cell r="D123" t="str">
            <v>L15</v>
          </cell>
          <cell r="E123" t="str">
            <v>SSLI</v>
          </cell>
          <cell r="G123" t="str">
            <v>939255-357341</v>
          </cell>
          <cell r="H123" t="str">
            <v>10400513573410001</v>
          </cell>
          <cell r="I123" t="str">
            <v>BENCHMARK ELECTRONICS INC</v>
          </cell>
          <cell r="J123">
            <v>1068.49</v>
          </cell>
          <cell r="K123">
            <v>1094.6500000000001</v>
          </cell>
          <cell r="L123">
            <v>584.52</v>
          </cell>
          <cell r="M123">
            <v>714.14</v>
          </cell>
        </row>
        <row r="124">
          <cell r="A124" t="str">
            <v>PF Adj</v>
          </cell>
          <cell r="B124" t="str">
            <v>Sec</v>
          </cell>
          <cell r="C124" t="str">
            <v>Probed</v>
          </cell>
          <cell r="D124" t="str">
            <v>L15</v>
          </cell>
          <cell r="E124" t="str">
            <v>PSLI</v>
          </cell>
          <cell r="G124" t="str">
            <v>983596-376753</v>
          </cell>
          <cell r="H124" t="str">
            <v>10400513767530001</v>
          </cell>
          <cell r="I124" t="str">
            <v>PRIZE OPERATING COMPANY</v>
          </cell>
          <cell r="J124">
            <v>1064.5999999999999</v>
          </cell>
          <cell r="L124">
            <v>30.17</v>
          </cell>
          <cell r="M124">
            <v>40.119999999999997</v>
          </cell>
          <cell r="O124" t="str">
            <v>IDR effective 02/19/2009</v>
          </cell>
        </row>
        <row r="125">
          <cell r="A125" t="str">
            <v>PF Adj</v>
          </cell>
          <cell r="B125" t="str">
            <v>Sec</v>
          </cell>
          <cell r="C125" t="str">
            <v>Probed</v>
          </cell>
          <cell r="D125" t="str">
            <v>L16</v>
          </cell>
          <cell r="E125" t="str">
            <v>SSLI</v>
          </cell>
          <cell r="G125" t="str">
            <v>875499-326258</v>
          </cell>
          <cell r="H125" t="str">
            <v>10400513262580001</v>
          </cell>
          <cell r="I125" t="str">
            <v xml:space="preserve">VISTA RIDGE JNT VNT </v>
          </cell>
          <cell r="J125">
            <v>784.12</v>
          </cell>
          <cell r="K125">
            <v>810.7</v>
          </cell>
          <cell r="L125">
            <v>764.44</v>
          </cell>
          <cell r="M125">
            <v>764.44</v>
          </cell>
        </row>
        <row r="126">
          <cell r="A126" t="str">
            <v>PF Adj</v>
          </cell>
          <cell r="B126" t="str">
            <v>Sec</v>
          </cell>
          <cell r="C126" t="str">
            <v>Probed</v>
          </cell>
          <cell r="D126" t="str">
            <v>L16</v>
          </cell>
          <cell r="E126" t="str">
            <v>SSLI</v>
          </cell>
          <cell r="G126" t="str">
            <v>875499-329175</v>
          </cell>
          <cell r="H126" t="str">
            <v>10400513291750001</v>
          </cell>
          <cell r="I126" t="str">
            <v>VISTA RIDGE JNT VNT CT1</v>
          </cell>
          <cell r="J126">
            <v>838.35</v>
          </cell>
          <cell r="K126">
            <v>860.21</v>
          </cell>
          <cell r="L126">
            <v>1588.73</v>
          </cell>
          <cell r="M126">
            <v>1588.73</v>
          </cell>
        </row>
        <row r="127">
          <cell r="A127" t="str">
            <v>PF Adj</v>
          </cell>
          <cell r="B127" t="str">
            <v>Sec</v>
          </cell>
          <cell r="C127" t="str">
            <v>Probed</v>
          </cell>
          <cell r="D127" t="str">
            <v>L16</v>
          </cell>
          <cell r="E127" t="str">
            <v>SSLI</v>
          </cell>
          <cell r="G127" t="str">
            <v>902715-340179</v>
          </cell>
          <cell r="H127" t="str">
            <v>10400513401790001</v>
          </cell>
          <cell r="I127" t="str">
            <v>SAM'S CLUB</v>
          </cell>
          <cell r="J127">
            <v>692.17</v>
          </cell>
          <cell r="K127">
            <v>708.97</v>
          </cell>
        </row>
        <row r="128">
          <cell r="A128" t="str">
            <v>PF Adj</v>
          </cell>
          <cell r="B128" t="str">
            <v>Sec</v>
          </cell>
          <cell r="C128" t="str">
            <v>Probed</v>
          </cell>
          <cell r="D128" t="str">
            <v>L16</v>
          </cell>
          <cell r="E128" t="str">
            <v>SSLI</v>
          </cell>
          <cell r="G128" t="str">
            <v>914035-345156</v>
          </cell>
          <cell r="H128" t="str">
            <v>10400513451560001</v>
          </cell>
          <cell r="I128" t="str">
            <v>GULF GREYHOUND PARK</v>
          </cell>
          <cell r="J128">
            <v>1321.31</v>
          </cell>
          <cell r="K128">
            <v>1096.69</v>
          </cell>
          <cell r="L128">
            <v>994.01</v>
          </cell>
          <cell r="M128">
            <v>994.01</v>
          </cell>
        </row>
        <row r="129">
          <cell r="A129" t="str">
            <v>PF Adj</v>
          </cell>
          <cell r="B129" t="str">
            <v>Sec</v>
          </cell>
          <cell r="C129" t="str">
            <v>Probed</v>
          </cell>
          <cell r="D129" t="str">
            <v>L16</v>
          </cell>
          <cell r="E129" t="str">
            <v>SSLI</v>
          </cell>
          <cell r="G129" t="str">
            <v>493243-375755</v>
          </cell>
          <cell r="H129" t="str">
            <v>10400513757550001</v>
          </cell>
          <cell r="I129" t="str">
            <v>DUNN HEAT EXCHANGERS INC</v>
          </cell>
          <cell r="J129">
            <v>256.17</v>
          </cell>
          <cell r="K129">
            <v>111.78</v>
          </cell>
          <cell r="L129">
            <v>707.63</v>
          </cell>
          <cell r="M129">
            <v>848.18</v>
          </cell>
        </row>
        <row r="130">
          <cell r="A130" t="str">
            <v>PF Adj</v>
          </cell>
          <cell r="B130" t="str">
            <v>Sec</v>
          </cell>
          <cell r="C130" t="str">
            <v>Probed</v>
          </cell>
          <cell r="D130" t="str">
            <v>L16</v>
          </cell>
          <cell r="E130" t="str">
            <v>SSLI</v>
          </cell>
          <cell r="G130" t="str">
            <v>1150748-423455</v>
          </cell>
          <cell r="H130" t="str">
            <v>10400514234550001</v>
          </cell>
          <cell r="I130" t="str">
            <v>WAL-MART STORES</v>
          </cell>
          <cell r="J130">
            <v>956.48</v>
          </cell>
          <cell r="K130">
            <v>1079.3800000000001</v>
          </cell>
          <cell r="L130">
            <v>1100.76</v>
          </cell>
          <cell r="M130">
            <v>1161.71</v>
          </cell>
        </row>
        <row r="131">
          <cell r="A131" t="str">
            <v>PF Adj</v>
          </cell>
          <cell r="B131" t="str">
            <v>Sec</v>
          </cell>
          <cell r="C131" t="str">
            <v>Probed</v>
          </cell>
          <cell r="D131" t="str">
            <v>L16</v>
          </cell>
          <cell r="E131" t="str">
            <v>SSLI</v>
          </cell>
          <cell r="G131" t="str">
            <v>1229128-429565</v>
          </cell>
          <cell r="H131" t="str">
            <v>10400514295650001</v>
          </cell>
          <cell r="I131" t="str">
            <v>DUNN HEAT EXCHANGERS INC</v>
          </cell>
          <cell r="J131">
            <v>123.79</v>
          </cell>
          <cell r="K131">
            <v>73.03</v>
          </cell>
          <cell r="L131">
            <v>181.85</v>
          </cell>
          <cell r="M131">
            <v>230.09</v>
          </cell>
        </row>
        <row r="132">
          <cell r="A132" t="str">
            <v>PF Adj</v>
          </cell>
          <cell r="B132" t="str">
            <v>Sec</v>
          </cell>
          <cell r="C132" t="str">
            <v>Probed</v>
          </cell>
          <cell r="D132" t="str">
            <v>L16</v>
          </cell>
          <cell r="E132" t="str">
            <v>SSLI</v>
          </cell>
          <cell r="G132" t="str">
            <v>1257431-431899</v>
          </cell>
          <cell r="H132" t="str">
            <v>10400514318990001</v>
          </cell>
          <cell r="I132" t="str">
            <v>COSTCO</v>
          </cell>
          <cell r="J132">
            <v>1027.8800000000001</v>
          </cell>
          <cell r="K132">
            <v>1117.93</v>
          </cell>
          <cell r="L132">
            <v>1012.1</v>
          </cell>
          <cell r="M132">
            <v>1144.67</v>
          </cell>
        </row>
        <row r="133">
          <cell r="A133" t="str">
            <v>PF Adj</v>
          </cell>
          <cell r="B133" t="str">
            <v>Sec</v>
          </cell>
          <cell r="C133" t="str">
            <v>Probed</v>
          </cell>
          <cell r="D133" t="str">
            <v>L16</v>
          </cell>
          <cell r="E133" t="str">
            <v>SSLI</v>
          </cell>
          <cell r="G133" t="str">
            <v>1301537-435150</v>
          </cell>
          <cell r="H133" t="str">
            <v>10400514351500001</v>
          </cell>
          <cell r="I133" t="str">
            <v xml:space="preserve">EMC MORTGAGE </v>
          </cell>
          <cell r="J133">
            <v>858.9</v>
          </cell>
          <cell r="K133">
            <v>800.47</v>
          </cell>
          <cell r="L133">
            <v>879.5</v>
          </cell>
          <cell r="M133">
            <v>884.3</v>
          </cell>
        </row>
        <row r="134">
          <cell r="A134" t="str">
            <v>PF Adj</v>
          </cell>
          <cell r="B134" t="str">
            <v>Sec</v>
          </cell>
          <cell r="C134" t="str">
            <v>Probed</v>
          </cell>
          <cell r="D134" t="str">
            <v>L17</v>
          </cell>
          <cell r="E134" t="str">
            <v>SSLI</v>
          </cell>
          <cell r="G134" t="str">
            <v>1028779-101756</v>
          </cell>
          <cell r="H134" t="str">
            <v>10400511017560001</v>
          </cell>
          <cell r="I134" t="str">
            <v>LEWISVILLE IND. SCHOOL DISTRICT</v>
          </cell>
          <cell r="J134">
            <v>479.92</v>
          </cell>
          <cell r="K134">
            <v>377.77</v>
          </cell>
          <cell r="L134">
            <v>527.34</v>
          </cell>
          <cell r="M134">
            <v>581.86</v>
          </cell>
        </row>
        <row r="135">
          <cell r="A135" t="str">
            <v>PF Adj</v>
          </cell>
          <cell r="B135" t="str">
            <v>Sec</v>
          </cell>
          <cell r="C135" t="str">
            <v>Probed</v>
          </cell>
          <cell r="D135" t="str">
            <v>L17</v>
          </cell>
          <cell r="E135" t="str">
            <v>SSLI</v>
          </cell>
          <cell r="G135" t="str">
            <v>1250926-431950</v>
          </cell>
          <cell r="H135" t="str">
            <v>10400514319500001</v>
          </cell>
          <cell r="I135" t="str">
            <v>HEB - GULF FREEWAY</v>
          </cell>
          <cell r="J135">
            <v>754.76</v>
          </cell>
          <cell r="K135">
            <v>789.52</v>
          </cell>
          <cell r="L135">
            <v>716.54</v>
          </cell>
          <cell r="M135">
            <v>800.83</v>
          </cell>
        </row>
        <row r="136">
          <cell r="A136" t="str">
            <v>PF Adj</v>
          </cell>
          <cell r="B136" t="str">
            <v>Sec</v>
          </cell>
          <cell r="C136" t="str">
            <v>Probed</v>
          </cell>
          <cell r="D136" t="str">
            <v>L18</v>
          </cell>
          <cell r="E136" t="str">
            <v>SSLI</v>
          </cell>
          <cell r="G136" t="str">
            <v>295827-140064</v>
          </cell>
          <cell r="H136" t="str">
            <v>10400511400640001</v>
          </cell>
          <cell r="I136" t="str">
            <v>CBISD - HIGH SCHOOL</v>
          </cell>
          <cell r="J136">
            <v>324.33999999999997</v>
          </cell>
          <cell r="K136">
            <v>291.83999999999997</v>
          </cell>
          <cell r="L136">
            <v>414.7</v>
          </cell>
          <cell r="M136">
            <v>498.8</v>
          </cell>
        </row>
        <row r="137">
          <cell r="A137" t="str">
            <v>PF Adj</v>
          </cell>
          <cell r="B137" t="str">
            <v>Sec</v>
          </cell>
          <cell r="C137" t="str">
            <v>Probed</v>
          </cell>
          <cell r="D137" t="str">
            <v>L18</v>
          </cell>
          <cell r="E137" t="str">
            <v>SSAI</v>
          </cell>
          <cell r="G137" t="str">
            <v>836793-314349</v>
          </cell>
          <cell r="H137" t="str">
            <v>10400513143490001</v>
          </cell>
          <cell r="I137" t="str">
            <v>COYANOSA CO-OP</v>
          </cell>
          <cell r="J137">
            <v>11.11</v>
          </cell>
          <cell r="K137">
            <v>8.83</v>
          </cell>
          <cell r="L137">
            <v>398.07</v>
          </cell>
          <cell r="M137">
            <v>499.16</v>
          </cell>
        </row>
        <row r="138">
          <cell r="A138" t="str">
            <v>PF Adj</v>
          </cell>
          <cell r="B138" t="str">
            <v>Sec</v>
          </cell>
          <cell r="C138" t="str">
            <v>Probed</v>
          </cell>
          <cell r="D138" t="str">
            <v>L18</v>
          </cell>
          <cell r="E138" t="str">
            <v>SSLI</v>
          </cell>
          <cell r="G138" t="str">
            <v>1317174-436157</v>
          </cell>
          <cell r="H138" t="str">
            <v>10400514361570001</v>
          </cell>
          <cell r="I138" t="str">
            <v>COLUMBIA BRAZORIA</v>
          </cell>
          <cell r="J138">
            <v>453</v>
          </cell>
          <cell r="K138">
            <v>121.5</v>
          </cell>
          <cell r="L138">
            <v>293.69</v>
          </cell>
          <cell r="M138">
            <v>335.21</v>
          </cell>
        </row>
        <row r="139">
          <cell r="A139" t="str">
            <v>PF Adj</v>
          </cell>
          <cell r="B139" t="str">
            <v>Sec</v>
          </cell>
          <cell r="C139" t="str">
            <v>Probed</v>
          </cell>
          <cell r="D139" t="str">
            <v>L18</v>
          </cell>
          <cell r="E139" t="str">
            <v>SSLI</v>
          </cell>
          <cell r="G139" t="str">
            <v>1646435-471086</v>
          </cell>
          <cell r="H139" t="str">
            <v>10400514710860001</v>
          </cell>
          <cell r="I139" t="str">
            <v>DICKINSON ISD</v>
          </cell>
          <cell r="J139">
            <v>1087.45</v>
          </cell>
          <cell r="O139" t="str">
            <v>IDR effective 02/25/09</v>
          </cell>
        </row>
        <row r="140">
          <cell r="A140" t="str">
            <v>PF Adj</v>
          </cell>
          <cell r="B140" t="str">
            <v>Sec</v>
          </cell>
          <cell r="C140" t="str">
            <v>Probed</v>
          </cell>
          <cell r="D140" t="str">
            <v>L19</v>
          </cell>
          <cell r="E140" t="str">
            <v>SSLI</v>
          </cell>
          <cell r="G140" t="str">
            <v>1155190-364917</v>
          </cell>
          <cell r="H140" t="str">
            <v>10400513649170001</v>
          </cell>
          <cell r="I140" t="str">
            <v>LOWE'S HOME CENTER</v>
          </cell>
          <cell r="J140">
            <v>629.05999999999995</v>
          </cell>
          <cell r="K140">
            <v>626.01</v>
          </cell>
          <cell r="L140">
            <v>704.26</v>
          </cell>
          <cell r="M140">
            <v>721.31</v>
          </cell>
        </row>
        <row r="141">
          <cell r="A141" t="str">
            <v>PF Adj</v>
          </cell>
          <cell r="B141" t="str">
            <v>Sec</v>
          </cell>
          <cell r="C141" t="str">
            <v>Probed</v>
          </cell>
          <cell r="D141" t="str">
            <v>L19</v>
          </cell>
          <cell r="E141" t="str">
            <v>SSLI</v>
          </cell>
          <cell r="G141" t="str">
            <v>1178040-426143</v>
          </cell>
          <cell r="H141" t="str">
            <v>10400514261430001</v>
          </cell>
          <cell r="I141" t="str">
            <v>WALMART</v>
          </cell>
          <cell r="J141">
            <v>1032.7</v>
          </cell>
          <cell r="K141">
            <v>1019.39</v>
          </cell>
          <cell r="L141">
            <v>1070.5999999999999</v>
          </cell>
          <cell r="M141">
            <v>1139.5999999999999</v>
          </cell>
        </row>
        <row r="142">
          <cell r="A142" t="str">
            <v>PF Adj</v>
          </cell>
          <cell r="B142" t="str">
            <v>Sec</v>
          </cell>
          <cell r="C142" t="str">
            <v>Probed</v>
          </cell>
          <cell r="D142" t="str">
            <v>L19</v>
          </cell>
          <cell r="E142" t="str">
            <v>SSLI</v>
          </cell>
          <cell r="G142" t="str">
            <v>1282623-434064</v>
          </cell>
          <cell r="H142" t="str">
            <v>10400514340640001</v>
          </cell>
          <cell r="I142" t="str">
            <v>NUSTAR LOGISTICS</v>
          </cell>
          <cell r="K142">
            <v>618.29</v>
          </cell>
          <cell r="L142">
            <v>560.07000000000005</v>
          </cell>
          <cell r="M142">
            <v>604.62</v>
          </cell>
          <cell r="O142" t="str">
            <v>Inactivated 12/11/08</v>
          </cell>
        </row>
        <row r="143">
          <cell r="A143" t="str">
            <v>PF Adj</v>
          </cell>
          <cell r="B143" t="str">
            <v>Sec</v>
          </cell>
          <cell r="C143" t="str">
            <v>Probed</v>
          </cell>
          <cell r="D143" t="str">
            <v>L20</v>
          </cell>
          <cell r="E143" t="str">
            <v>SSLI</v>
          </cell>
          <cell r="G143" t="str">
            <v>1193632-290661</v>
          </cell>
          <cell r="H143" t="str">
            <v>10400512906610004</v>
          </cell>
          <cell r="I143" t="str">
            <v>TOWER EXTRUSIONS</v>
          </cell>
          <cell r="J143">
            <v>766.39</v>
          </cell>
          <cell r="K143">
            <v>654.92999999999995</v>
          </cell>
          <cell r="L143">
            <v>491.16</v>
          </cell>
          <cell r="M143">
            <v>661.98</v>
          </cell>
        </row>
        <row r="144">
          <cell r="A144" t="str">
            <v>PF Adj</v>
          </cell>
          <cell r="B144" t="str">
            <v>Sec</v>
          </cell>
          <cell r="C144" t="str">
            <v>Probed</v>
          </cell>
          <cell r="D144" t="str">
            <v>L20</v>
          </cell>
          <cell r="E144" t="str">
            <v>SSLI</v>
          </cell>
          <cell r="G144" t="str">
            <v>1189213-388234</v>
          </cell>
          <cell r="H144" t="str">
            <v>10400513882340001</v>
          </cell>
          <cell r="I144" t="str">
            <v>TOWER EXTRUSIONS INC</v>
          </cell>
          <cell r="J144">
            <v>482.45</v>
          </cell>
          <cell r="K144">
            <v>567.82000000000005</v>
          </cell>
          <cell r="L144">
            <v>461.94</v>
          </cell>
          <cell r="M144">
            <v>564.84</v>
          </cell>
        </row>
        <row r="145">
          <cell r="A145" t="str">
            <v>PF Adj</v>
          </cell>
          <cell r="B145" t="str">
            <v>Sec</v>
          </cell>
          <cell r="C145" t="str">
            <v>Probed</v>
          </cell>
          <cell r="D145" t="str">
            <v>L20</v>
          </cell>
          <cell r="E145" t="str">
            <v>SSLI</v>
          </cell>
          <cell r="G145" t="str">
            <v>1189213-410098</v>
          </cell>
          <cell r="H145" t="str">
            <v>10400514100980001</v>
          </cell>
          <cell r="I145" t="str">
            <v>TOWER EXTRUSIONS</v>
          </cell>
          <cell r="J145">
            <v>115.7</v>
          </cell>
          <cell r="K145">
            <v>445.78</v>
          </cell>
          <cell r="L145">
            <v>548.82000000000005</v>
          </cell>
          <cell r="M145">
            <v>696.75</v>
          </cell>
        </row>
        <row r="146">
          <cell r="A146" t="str">
            <v>PF Adj</v>
          </cell>
          <cell r="B146" t="str">
            <v>Sec</v>
          </cell>
          <cell r="C146" t="str">
            <v>Probed</v>
          </cell>
          <cell r="D146" t="str">
            <v>L20</v>
          </cell>
          <cell r="E146" t="str">
            <v>SSLI</v>
          </cell>
          <cell r="G146" t="str">
            <v>1189213-410099</v>
          </cell>
          <cell r="H146" t="str">
            <v>10400514100990001</v>
          </cell>
          <cell r="I146" t="str">
            <v>TOWER EXTRUSIONS INC</v>
          </cell>
          <cell r="J146">
            <v>0</v>
          </cell>
          <cell r="K146">
            <v>4.0599999999999996</v>
          </cell>
          <cell r="L146">
            <v>162.99</v>
          </cell>
          <cell r="M146">
            <v>194.01</v>
          </cell>
        </row>
        <row r="147">
          <cell r="B147" t="str">
            <v>Sec</v>
          </cell>
          <cell r="C147" t="str">
            <v>Probed</v>
          </cell>
          <cell r="D147" t="str">
            <v>L02</v>
          </cell>
          <cell r="E147" t="str">
            <v>SSLI</v>
          </cell>
          <cell r="G147" t="str">
            <v>1002333-386202</v>
          </cell>
          <cell r="H147" t="str">
            <v>10400513862020001</v>
          </cell>
          <cell r="I147" t="str">
            <v>WESTERN GAS RESOURCES</v>
          </cell>
          <cell r="J147">
            <v>220.12</v>
          </cell>
          <cell r="K147">
            <v>150.02000000000001</v>
          </cell>
          <cell r="L147">
            <v>217.19</v>
          </cell>
          <cell r="M147">
            <v>217.19</v>
          </cell>
        </row>
        <row r="148">
          <cell r="B148" t="str">
            <v>Sec</v>
          </cell>
          <cell r="C148" t="str">
            <v>Probed</v>
          </cell>
          <cell r="D148" t="str">
            <v>L03</v>
          </cell>
          <cell r="E148" t="str">
            <v>PSLI</v>
          </cell>
          <cell r="G148" t="str">
            <v>853753-320132</v>
          </cell>
          <cell r="H148" t="str">
            <v>10400513201320002</v>
          </cell>
          <cell r="I148" t="str">
            <v>APACHE CORPORATION</v>
          </cell>
          <cell r="J148">
            <v>136.03</v>
          </cell>
          <cell r="K148">
            <v>129.05000000000001</v>
          </cell>
          <cell r="L148">
            <v>307.85000000000002</v>
          </cell>
          <cell r="M148">
            <v>307.85000000000002</v>
          </cell>
        </row>
        <row r="149">
          <cell r="B149" t="str">
            <v>Sec</v>
          </cell>
          <cell r="C149" t="str">
            <v>Probed</v>
          </cell>
          <cell r="D149" t="str">
            <v>L03</v>
          </cell>
          <cell r="E149" t="str">
            <v>SSLI</v>
          </cell>
          <cell r="G149" t="str">
            <v>926493-351675</v>
          </cell>
          <cell r="H149" t="str">
            <v>10400513516750001</v>
          </cell>
          <cell r="I149" t="str">
            <v>DURATHERM INC</v>
          </cell>
          <cell r="J149">
            <v>517.04999999999995</v>
          </cell>
          <cell r="L149">
            <v>1427.54</v>
          </cell>
          <cell r="M149">
            <v>1427.54</v>
          </cell>
          <cell r="O149" t="str">
            <v>IDR effective 03/06/09</v>
          </cell>
        </row>
        <row r="150">
          <cell r="B150" t="str">
            <v>Sec</v>
          </cell>
          <cell r="C150" t="str">
            <v>Probed</v>
          </cell>
          <cell r="D150" t="str">
            <v>L03</v>
          </cell>
          <cell r="E150" t="str">
            <v>SSGI</v>
          </cell>
          <cell r="G150" t="str">
            <v>935981-353918</v>
          </cell>
          <cell r="H150" t="str">
            <v>10400513539180001</v>
          </cell>
          <cell r="I150" t="str">
            <v>TDCJ/ID</v>
          </cell>
          <cell r="J150">
            <v>2.91</v>
          </cell>
          <cell r="K150">
            <v>2.69</v>
          </cell>
          <cell r="L150">
            <v>566.52</v>
          </cell>
          <cell r="M150">
            <v>566.52</v>
          </cell>
        </row>
        <row r="151">
          <cell r="B151" t="str">
            <v>Sec</v>
          </cell>
          <cell r="C151" t="str">
            <v>Probed</v>
          </cell>
          <cell r="D151" t="str">
            <v>L03</v>
          </cell>
          <cell r="E151" t="str">
            <v>SEAI</v>
          </cell>
          <cell r="G151" t="str">
            <v>935981-357611</v>
          </cell>
          <cell r="H151" t="str">
            <v>10400513576110001</v>
          </cell>
          <cell r="I151" t="str">
            <v>TDCJ/ID</v>
          </cell>
          <cell r="J151">
            <v>31.53</v>
          </cell>
          <cell r="K151">
            <v>31.21</v>
          </cell>
          <cell r="L151">
            <v>35.119999999999997</v>
          </cell>
          <cell r="M151">
            <v>35.119999999999997</v>
          </cell>
        </row>
        <row r="152">
          <cell r="B152" t="str">
            <v>Sec</v>
          </cell>
          <cell r="C152" t="str">
            <v>Probed</v>
          </cell>
          <cell r="D152" t="str">
            <v>L03</v>
          </cell>
          <cell r="E152" t="str">
            <v>SEAI</v>
          </cell>
          <cell r="G152" t="str">
            <v>935981-361320</v>
          </cell>
          <cell r="H152" t="str">
            <v>10400513613200001</v>
          </cell>
          <cell r="I152" t="str">
            <v>TDCJ/ID</v>
          </cell>
          <cell r="J152">
            <v>0</v>
          </cell>
          <cell r="K152">
            <v>103.34</v>
          </cell>
          <cell r="L152">
            <v>0</v>
          </cell>
          <cell r="M152">
            <v>0</v>
          </cell>
        </row>
        <row r="153">
          <cell r="B153" t="str">
            <v>Sec</v>
          </cell>
          <cell r="C153" t="str">
            <v>Probed</v>
          </cell>
          <cell r="D153" t="str">
            <v>L03</v>
          </cell>
          <cell r="E153" t="str">
            <v>SEAI</v>
          </cell>
          <cell r="G153" t="str">
            <v>935981-361535</v>
          </cell>
          <cell r="H153" t="str">
            <v>10400513615350001</v>
          </cell>
          <cell r="I153" t="str">
            <v>TDCJ/ID</v>
          </cell>
          <cell r="J153">
            <v>15.1</v>
          </cell>
          <cell r="K153">
            <v>0</v>
          </cell>
          <cell r="L153">
            <v>28.33</v>
          </cell>
          <cell r="M153">
            <v>28.33</v>
          </cell>
        </row>
        <row r="154">
          <cell r="B154" t="str">
            <v>Sec</v>
          </cell>
          <cell r="C154" t="str">
            <v>Probed</v>
          </cell>
          <cell r="D154" t="str">
            <v>L03</v>
          </cell>
          <cell r="E154" t="str">
            <v>SEAI</v>
          </cell>
          <cell r="G154" t="str">
            <v>935981-361536</v>
          </cell>
          <cell r="H154" t="str">
            <v>10400513615360001</v>
          </cell>
          <cell r="I154" t="str">
            <v>TDCJ/ID</v>
          </cell>
          <cell r="J154">
            <v>0</v>
          </cell>
          <cell r="K154">
            <v>29.02</v>
          </cell>
          <cell r="L154">
            <v>6.23</v>
          </cell>
          <cell r="M154">
            <v>6.23</v>
          </cell>
        </row>
        <row r="155">
          <cell r="B155" t="str">
            <v>Sec</v>
          </cell>
          <cell r="C155" t="str">
            <v>Probed</v>
          </cell>
          <cell r="D155" t="str">
            <v>L03</v>
          </cell>
          <cell r="E155" t="str">
            <v>SSGI</v>
          </cell>
          <cell r="G155" t="str">
            <v>935981-363739</v>
          </cell>
          <cell r="H155" t="str">
            <v>10400513637390001</v>
          </cell>
          <cell r="I155" t="str">
            <v>TDCJ/ID</v>
          </cell>
          <cell r="J155">
            <v>3.39</v>
          </cell>
          <cell r="K155">
            <v>1.59</v>
          </cell>
          <cell r="L155">
            <v>0.92</v>
          </cell>
          <cell r="M155">
            <v>0.92</v>
          </cell>
        </row>
        <row r="156">
          <cell r="B156" t="str">
            <v>Sec</v>
          </cell>
          <cell r="C156" t="str">
            <v>Probed</v>
          </cell>
          <cell r="D156" t="str">
            <v>L03</v>
          </cell>
          <cell r="E156" t="str">
            <v>SSGI</v>
          </cell>
          <cell r="G156" t="str">
            <v>935981-369484</v>
          </cell>
          <cell r="H156" t="str">
            <v>10400513694840001</v>
          </cell>
          <cell r="I156" t="str">
            <v>TDCJ/ID</v>
          </cell>
          <cell r="J156">
            <v>0.67</v>
          </cell>
          <cell r="K156">
            <v>0.69</v>
          </cell>
          <cell r="L156">
            <v>45</v>
          </cell>
          <cell r="M156">
            <v>45</v>
          </cell>
        </row>
        <row r="157">
          <cell r="B157" t="str">
            <v>Sec</v>
          </cell>
          <cell r="C157" t="str">
            <v>Probed</v>
          </cell>
          <cell r="D157" t="str">
            <v>L03</v>
          </cell>
          <cell r="E157" t="str">
            <v>SEAI</v>
          </cell>
          <cell r="G157" t="str">
            <v>935981-385025</v>
          </cell>
          <cell r="H157" t="str">
            <v>10400513850250001</v>
          </cell>
          <cell r="I157" t="str">
            <v>TDCJ/ID</v>
          </cell>
          <cell r="J157">
            <v>0</v>
          </cell>
          <cell r="K157">
            <v>21.52</v>
          </cell>
          <cell r="L157">
            <v>39.6</v>
          </cell>
          <cell r="M157">
            <v>39.6</v>
          </cell>
        </row>
        <row r="158">
          <cell r="B158" t="str">
            <v>Sec</v>
          </cell>
          <cell r="C158" t="str">
            <v>Probed</v>
          </cell>
          <cell r="D158" t="str">
            <v>L03</v>
          </cell>
          <cell r="E158" t="str">
            <v>SEAI</v>
          </cell>
          <cell r="G158" t="str">
            <v>935981-385026</v>
          </cell>
          <cell r="H158" t="str">
            <v>10400513850260001</v>
          </cell>
          <cell r="I158" t="str">
            <v>TDCJ/ID</v>
          </cell>
          <cell r="J158">
            <v>42.89</v>
          </cell>
          <cell r="K158">
            <v>0</v>
          </cell>
          <cell r="L158">
            <v>5.6</v>
          </cell>
          <cell r="M158">
            <v>5.6</v>
          </cell>
        </row>
        <row r="159">
          <cell r="B159" t="str">
            <v>Sec</v>
          </cell>
          <cell r="C159" t="str">
            <v>Probed</v>
          </cell>
          <cell r="D159" t="str">
            <v>L03</v>
          </cell>
          <cell r="E159" t="str">
            <v>SSGI</v>
          </cell>
          <cell r="G159" t="str">
            <v>935981-385510</v>
          </cell>
          <cell r="H159" t="str">
            <v>10400513855100001</v>
          </cell>
          <cell r="I159" t="str">
            <v>TDCJ/ID</v>
          </cell>
          <cell r="J159">
            <v>6.29</v>
          </cell>
          <cell r="K159">
            <v>4.01</v>
          </cell>
          <cell r="L159">
            <v>50.4</v>
          </cell>
          <cell r="M159">
            <v>50.4</v>
          </cell>
        </row>
        <row r="160">
          <cell r="B160" t="str">
            <v>Sec</v>
          </cell>
          <cell r="C160" t="str">
            <v>Probed</v>
          </cell>
          <cell r="D160" t="str">
            <v>L03</v>
          </cell>
          <cell r="E160" t="str">
            <v>SEAI</v>
          </cell>
          <cell r="G160" t="str">
            <v>935981-387239</v>
          </cell>
          <cell r="H160" t="str">
            <v>10400513872390001</v>
          </cell>
          <cell r="I160" t="str">
            <v>TDCJ/ID</v>
          </cell>
          <cell r="J160">
            <v>23.94</v>
          </cell>
          <cell r="K160">
            <v>24.36</v>
          </cell>
          <cell r="L160">
            <v>905.04</v>
          </cell>
          <cell r="M160">
            <v>1045.3599999999999</v>
          </cell>
        </row>
        <row r="161">
          <cell r="B161" t="str">
            <v>Sec</v>
          </cell>
          <cell r="C161" t="str">
            <v>Probed</v>
          </cell>
          <cell r="D161" t="str">
            <v>L06</v>
          </cell>
          <cell r="E161" t="str">
            <v>SSLN</v>
          </cell>
          <cell r="G161" t="str">
            <v>1675440-474923</v>
          </cell>
          <cell r="H161" t="str">
            <v>10400514749230001</v>
          </cell>
          <cell r="I161" t="str">
            <v>CLEAR CREEK ISD</v>
          </cell>
          <cell r="O161" t="str">
            <v>IDR effective 10/08/09</v>
          </cell>
        </row>
        <row r="162">
          <cell r="B162" t="str">
            <v>Sec</v>
          </cell>
          <cell r="C162" t="str">
            <v>Probed</v>
          </cell>
          <cell r="D162" t="str">
            <v>L06</v>
          </cell>
          <cell r="E162" t="str">
            <v>SSLN</v>
          </cell>
          <cell r="G162" t="str">
            <v>1783449-476598</v>
          </cell>
          <cell r="H162" t="str">
            <v>10400514765980001</v>
          </cell>
          <cell r="I162" t="str">
            <v>CLEAR CREEK ISD</v>
          </cell>
          <cell r="O162" t="str">
            <v>IDR effective 06/08/2010</v>
          </cell>
        </row>
        <row r="163">
          <cell r="B163" t="str">
            <v>Sec</v>
          </cell>
          <cell r="C163" t="str">
            <v>Probed</v>
          </cell>
          <cell r="D163" t="str">
            <v>L06</v>
          </cell>
          <cell r="E163" t="str">
            <v>SSLN</v>
          </cell>
          <cell r="G163" t="str">
            <v>1783446-476599</v>
          </cell>
          <cell r="H163" t="str">
            <v>10400514765990001</v>
          </cell>
          <cell r="I163" t="str">
            <v>CLEAR CREEK ISD</v>
          </cell>
          <cell r="O163" t="str">
            <v>IDR effective 06/08/2010</v>
          </cell>
        </row>
        <row r="164">
          <cell r="B164" t="str">
            <v>Sec</v>
          </cell>
          <cell r="C164" t="str">
            <v>Probed</v>
          </cell>
          <cell r="D164" t="str">
            <v>L07</v>
          </cell>
          <cell r="E164" t="str">
            <v>PSGI</v>
          </cell>
          <cell r="G164" t="str">
            <v>1460888-461366</v>
          </cell>
          <cell r="H164" t="str">
            <v>10400514613660001</v>
          </cell>
          <cell r="I164" t="str">
            <v xml:space="preserve">CONOCO PHILLIP </v>
          </cell>
          <cell r="J164">
            <v>83.97</v>
          </cell>
          <cell r="K164">
            <v>84.51</v>
          </cell>
          <cell r="L164">
            <v>89.28</v>
          </cell>
          <cell r="M164">
            <v>89.28</v>
          </cell>
        </row>
        <row r="165">
          <cell r="B165" t="str">
            <v>Sec</v>
          </cell>
          <cell r="C165" t="str">
            <v>Probed</v>
          </cell>
          <cell r="D165" t="str">
            <v>L09</v>
          </cell>
          <cell r="E165" t="str">
            <v>SSLN</v>
          </cell>
          <cell r="G165" t="str">
            <v>1166030-345529</v>
          </cell>
          <cell r="H165" t="str">
            <v>10400513455290001</v>
          </cell>
          <cell r="I165" t="str">
            <v>GLEN ROSE ISD</v>
          </cell>
          <cell r="O165" t="str">
            <v>IDR effective 03/13/10</v>
          </cell>
        </row>
        <row r="166">
          <cell r="B166" t="str">
            <v>Sec</v>
          </cell>
          <cell r="C166" t="str">
            <v>Probed</v>
          </cell>
          <cell r="D166" t="str">
            <v>L10</v>
          </cell>
          <cell r="E166" t="str">
            <v>SSLI</v>
          </cell>
          <cell r="G166" t="str">
            <v>865091-324641</v>
          </cell>
          <cell r="H166" t="str">
            <v>10400513246410001</v>
          </cell>
          <cell r="I166" t="str">
            <v>SS HARBOUR FITNESS CENTER</v>
          </cell>
          <cell r="J166">
            <v>394.25</v>
          </cell>
          <cell r="K166">
            <v>303.29000000000002</v>
          </cell>
          <cell r="L166">
            <v>2089.56</v>
          </cell>
          <cell r="M166">
            <v>2464.9699999999998</v>
          </cell>
        </row>
        <row r="167">
          <cell r="B167" t="str">
            <v>Sec</v>
          </cell>
          <cell r="C167" t="str">
            <v>Probed</v>
          </cell>
          <cell r="D167" t="str">
            <v>L10</v>
          </cell>
          <cell r="E167" t="str">
            <v>SSLI</v>
          </cell>
          <cell r="G167" t="str">
            <v>870034-326626</v>
          </cell>
          <cell r="H167" t="str">
            <v>10400513266260001</v>
          </cell>
          <cell r="I167" t="str">
            <v>SS HARBOUR MARINA</v>
          </cell>
          <cell r="J167">
            <v>433.17</v>
          </cell>
          <cell r="K167">
            <v>413.46</v>
          </cell>
          <cell r="L167">
            <v>427.61</v>
          </cell>
          <cell r="M167">
            <v>427.61</v>
          </cell>
        </row>
        <row r="168">
          <cell r="B168" t="str">
            <v>Sec</v>
          </cell>
          <cell r="C168" t="str">
            <v>Probed</v>
          </cell>
          <cell r="D168" t="str">
            <v>L10</v>
          </cell>
          <cell r="E168" t="str">
            <v>SSLI</v>
          </cell>
          <cell r="G168" t="str">
            <v>1004609-387584</v>
          </cell>
          <cell r="H168" t="str">
            <v>10400513875840001</v>
          </cell>
          <cell r="I168" t="str">
            <v>SOUTH SHORE HARBOR MARINA</v>
          </cell>
          <cell r="J168">
            <v>112.04</v>
          </cell>
          <cell r="K168">
            <v>141.38999999999999</v>
          </cell>
          <cell r="L168">
            <v>106.07</v>
          </cell>
          <cell r="M168">
            <v>106.07</v>
          </cell>
        </row>
        <row r="169">
          <cell r="B169" t="str">
            <v>Sec</v>
          </cell>
          <cell r="C169" t="str">
            <v>Probed</v>
          </cell>
          <cell r="D169" t="str">
            <v>L15</v>
          </cell>
          <cell r="E169" t="str">
            <v>SSLI</v>
          </cell>
          <cell r="G169" t="str">
            <v>1222024-341297</v>
          </cell>
          <cell r="H169" t="str">
            <v>10400513412970001</v>
          </cell>
          <cell r="I169" t="str">
            <v>SCBC ANGLETON VENTURE INC.</v>
          </cell>
          <cell r="J169">
            <v>146.61000000000001</v>
          </cell>
          <cell r="K169">
            <v>307.49</v>
          </cell>
          <cell r="L169">
            <v>300.51</v>
          </cell>
          <cell r="M169">
            <v>300.51</v>
          </cell>
        </row>
        <row r="170">
          <cell r="B170" t="str">
            <v>Sec</v>
          </cell>
          <cell r="C170" t="str">
            <v>Probed</v>
          </cell>
          <cell r="D170" t="str">
            <v>L16</v>
          </cell>
          <cell r="E170" t="str">
            <v>SSLI</v>
          </cell>
          <cell r="G170" t="str">
            <v>1631801-336526</v>
          </cell>
          <cell r="H170" t="str">
            <v>10400513365260001</v>
          </cell>
          <cell r="I170" t="str">
            <v>MALL OF THE MAINLAND</v>
          </cell>
          <cell r="J170">
            <v>511.53</v>
          </cell>
          <cell r="O170" t="str">
            <v>New Cust 10/31/2008</v>
          </cell>
        </row>
        <row r="171">
          <cell r="B171" t="str">
            <v>Sec</v>
          </cell>
          <cell r="C171" t="str">
            <v>Probed</v>
          </cell>
          <cell r="D171" t="str">
            <v>L18</v>
          </cell>
          <cell r="E171" t="str">
            <v>SSAI</v>
          </cell>
          <cell r="G171" t="str">
            <v>1390169-314430</v>
          </cell>
          <cell r="H171" t="str">
            <v>10400513144300001</v>
          </cell>
          <cell r="I171" t="str">
            <v>RUIZ &amp; SON</v>
          </cell>
          <cell r="J171">
            <v>4.67</v>
          </cell>
          <cell r="K171">
            <v>9.4</v>
          </cell>
          <cell r="L171">
            <v>9.49</v>
          </cell>
          <cell r="M171">
            <v>9.49</v>
          </cell>
        </row>
        <row r="172">
          <cell r="B172" t="str">
            <v>Sec</v>
          </cell>
          <cell r="C172" t="str">
            <v>Probed</v>
          </cell>
          <cell r="D172" t="str">
            <v>L19</v>
          </cell>
          <cell r="E172" t="str">
            <v>SSAI</v>
          </cell>
          <cell r="G172" t="str">
            <v>1316343-314476</v>
          </cell>
          <cell r="H172" t="str">
            <v>10400513144760001</v>
          </cell>
          <cell r="I172" t="str">
            <v>MANDUJANO BROTHERS</v>
          </cell>
          <cell r="J172">
            <v>134.87</v>
          </cell>
          <cell r="K172">
            <v>103.64</v>
          </cell>
          <cell r="L172">
            <v>38.03</v>
          </cell>
          <cell r="M172">
            <v>38.03</v>
          </cell>
        </row>
        <row r="173">
          <cell r="B173" t="str">
            <v>Sec</v>
          </cell>
          <cell r="C173" t="str">
            <v>Probed</v>
          </cell>
          <cell r="D173" t="str">
            <v>L19</v>
          </cell>
          <cell r="E173" t="str">
            <v>SSAI</v>
          </cell>
          <cell r="G173" t="str">
            <v>1390184-362951</v>
          </cell>
          <cell r="H173" t="str">
            <v>10400513629510001</v>
          </cell>
          <cell r="I173" t="str">
            <v>RUIZ  &amp; SON</v>
          </cell>
          <cell r="J173">
            <v>9.3000000000000007</v>
          </cell>
          <cell r="K173">
            <v>11.07</v>
          </cell>
          <cell r="L173">
            <v>6.28</v>
          </cell>
          <cell r="M173">
            <v>6.28</v>
          </cell>
        </row>
        <row r="175">
          <cell r="A175" t="str">
            <v>PF Adj</v>
          </cell>
          <cell r="B175" t="str">
            <v>Sec</v>
          </cell>
          <cell r="C175" t="str">
            <v>Remote</v>
          </cell>
          <cell r="D175" t="str">
            <v>L02</v>
          </cell>
          <cell r="E175" t="str">
            <v>SSLI</v>
          </cell>
          <cell r="G175" t="str">
            <v>750292-273059</v>
          </cell>
          <cell r="H175" t="str">
            <v>10400512730590001</v>
          </cell>
          <cell r="I175" t="str">
            <v>TDCJ-U&amp;E</v>
          </cell>
          <cell r="J175">
            <v>987.32</v>
          </cell>
          <cell r="K175">
            <v>943.94</v>
          </cell>
          <cell r="L175">
            <v>2133.84</v>
          </cell>
          <cell r="M175">
            <v>2133.84</v>
          </cell>
        </row>
        <row r="176">
          <cell r="A176" t="str">
            <v>PF Adj</v>
          </cell>
          <cell r="B176" t="str">
            <v>Sec</v>
          </cell>
          <cell r="C176" t="str">
            <v>Remote</v>
          </cell>
          <cell r="D176" t="str">
            <v>L02</v>
          </cell>
          <cell r="E176" t="str">
            <v>SSEI</v>
          </cell>
          <cell r="G176" t="str">
            <v>853580-318508</v>
          </cell>
          <cell r="H176" t="str">
            <v>10400513185080001</v>
          </cell>
          <cell r="I176" t="str">
            <v>WESTERN GAS RESOURCES</v>
          </cell>
          <cell r="J176">
            <v>2119.56</v>
          </cell>
          <cell r="K176">
            <v>1885.63</v>
          </cell>
          <cell r="L176">
            <v>1764.24</v>
          </cell>
          <cell r="M176">
            <v>1764.24</v>
          </cell>
        </row>
        <row r="177">
          <cell r="A177" t="str">
            <v>PF Adj</v>
          </cell>
          <cell r="B177" t="str">
            <v>Sec</v>
          </cell>
          <cell r="C177" t="str">
            <v>Remote</v>
          </cell>
          <cell r="D177" t="str">
            <v>L02</v>
          </cell>
          <cell r="E177" t="str">
            <v>PSLI</v>
          </cell>
          <cell r="G177" t="str">
            <v>925051-326065</v>
          </cell>
          <cell r="H177" t="str">
            <v>10400513260650001</v>
          </cell>
          <cell r="I177" t="str">
            <v>DFW LANDFILL-REGION OFFICE</v>
          </cell>
          <cell r="J177">
            <v>122.88</v>
          </cell>
          <cell r="K177">
            <v>0</v>
          </cell>
        </row>
        <row r="178">
          <cell r="A178" t="str">
            <v>PF Adj</v>
          </cell>
          <cell r="B178" t="str">
            <v>Sec</v>
          </cell>
          <cell r="C178" t="str">
            <v>Remote</v>
          </cell>
          <cell r="D178" t="str">
            <v>L16</v>
          </cell>
          <cell r="E178" t="str">
            <v>SSLI</v>
          </cell>
          <cell r="G178" t="str">
            <v>869421-326472</v>
          </cell>
          <cell r="H178" t="str">
            <v>10400513264720001</v>
          </cell>
          <cell r="I178" t="str">
            <v>DILLARD'S</v>
          </cell>
          <cell r="J178">
            <v>891.03</v>
          </cell>
          <cell r="K178">
            <v>896.42</v>
          </cell>
          <cell r="L178">
            <v>470.93</v>
          </cell>
          <cell r="M178">
            <v>470.93</v>
          </cell>
        </row>
        <row r="179">
          <cell r="A179" t="str">
            <v>PF Adj</v>
          </cell>
          <cell r="B179" t="str">
            <v>Sec</v>
          </cell>
          <cell r="C179" t="str">
            <v>Remote</v>
          </cell>
          <cell r="D179" t="str">
            <v>L16</v>
          </cell>
          <cell r="E179" t="str">
            <v>SSLI</v>
          </cell>
          <cell r="G179" t="str">
            <v>898126-338283</v>
          </cell>
          <cell r="H179" t="str">
            <v>10400513382830001</v>
          </cell>
          <cell r="I179" t="str">
            <v>FOLEYS/MAY DEPT STORE</v>
          </cell>
          <cell r="J179">
            <v>428.26</v>
          </cell>
          <cell r="K179">
            <v>448.21</v>
          </cell>
          <cell r="L179">
            <v>709.11</v>
          </cell>
          <cell r="M179">
            <v>783.32</v>
          </cell>
        </row>
        <row r="180">
          <cell r="A180" t="str">
            <v>PF Adj</v>
          </cell>
          <cell r="B180" t="str">
            <v>Sec</v>
          </cell>
          <cell r="C180" t="str">
            <v>Remote</v>
          </cell>
          <cell r="D180" t="str">
            <v>L18</v>
          </cell>
          <cell r="E180" t="str">
            <v>SSLI</v>
          </cell>
          <cell r="G180" t="str">
            <v>425058-172567</v>
          </cell>
          <cell r="H180" t="str">
            <v>10400511725670001</v>
          </cell>
          <cell r="I180" t="str">
            <v>SEA LION CHEM INC</v>
          </cell>
          <cell r="J180">
            <v>410.82</v>
          </cell>
          <cell r="K180">
            <v>409.9</v>
          </cell>
          <cell r="L180">
            <v>376.11</v>
          </cell>
          <cell r="M180">
            <v>376.11</v>
          </cell>
        </row>
        <row r="181">
          <cell r="A181" t="str">
            <v>PF Adj</v>
          </cell>
          <cell r="B181" t="str">
            <v>Sec</v>
          </cell>
          <cell r="C181" t="str">
            <v>Remote</v>
          </cell>
          <cell r="D181" t="str">
            <v>L20</v>
          </cell>
          <cell r="E181" t="str">
            <v>SSEI</v>
          </cell>
          <cell r="G181" t="str">
            <v>737672-399412</v>
          </cell>
          <cell r="H181" t="str">
            <v>10400513994120002</v>
          </cell>
          <cell r="I181" t="str">
            <v>CHEMICAL LIME INC</v>
          </cell>
          <cell r="J181">
            <v>2887.53</v>
          </cell>
          <cell r="K181">
            <v>3046.8</v>
          </cell>
          <cell r="L181">
            <v>778.48</v>
          </cell>
          <cell r="M181">
            <v>859.95</v>
          </cell>
        </row>
        <row r="182">
          <cell r="B182" t="str">
            <v>Sec</v>
          </cell>
          <cell r="C182" t="str">
            <v>Remote</v>
          </cell>
          <cell r="D182" t="str">
            <v>L02</v>
          </cell>
          <cell r="E182" t="str">
            <v>SSLI</v>
          </cell>
          <cell r="G182" t="str">
            <v>461688-183936</v>
          </cell>
          <cell r="H182" t="str">
            <v>10400511839360001</v>
          </cell>
          <cell r="I182" t="str">
            <v>NUSTAR LOGISTICS</v>
          </cell>
          <cell r="J182">
            <v>62.53</v>
          </cell>
          <cell r="K182">
            <v>53.51</v>
          </cell>
          <cell r="L182">
            <v>290.54000000000002</v>
          </cell>
          <cell r="M182">
            <v>331.95</v>
          </cell>
        </row>
        <row r="183">
          <cell r="B183" t="str">
            <v>Sec</v>
          </cell>
          <cell r="C183" t="str">
            <v>Remote</v>
          </cell>
          <cell r="D183" t="str">
            <v>L02</v>
          </cell>
          <cell r="E183" t="str">
            <v>SSLI</v>
          </cell>
          <cell r="G183" t="str">
            <v>998356-384079</v>
          </cell>
          <cell r="H183" t="str">
            <v>10400513840790001</v>
          </cell>
          <cell r="I183" t="str">
            <v>MOORE WALLACE, INC</v>
          </cell>
          <cell r="J183">
            <v>491.58</v>
          </cell>
          <cell r="O183" t="str">
            <v>IDR effective 11/01/08</v>
          </cell>
        </row>
        <row r="184">
          <cell r="B184" t="str">
            <v>Sec</v>
          </cell>
          <cell r="C184" t="str">
            <v>Remote</v>
          </cell>
          <cell r="D184" t="str">
            <v>L03</v>
          </cell>
          <cell r="E184" t="str">
            <v>SSLI</v>
          </cell>
          <cell r="G184" t="str">
            <v>893908-336615</v>
          </cell>
          <cell r="H184" t="str">
            <v>10400513366150001</v>
          </cell>
          <cell r="I184" t="str">
            <v>TDCJ-U&amp;E</v>
          </cell>
          <cell r="J184">
            <v>265.72000000000003</v>
          </cell>
          <cell r="K184">
            <v>284.45</v>
          </cell>
          <cell r="L184">
            <v>448.33</v>
          </cell>
          <cell r="M184">
            <v>448.33</v>
          </cell>
        </row>
        <row r="185">
          <cell r="B185" t="str">
            <v>Sec</v>
          </cell>
          <cell r="C185" t="str">
            <v>Remote</v>
          </cell>
          <cell r="D185" t="str">
            <v>L16</v>
          </cell>
          <cell r="E185" t="str">
            <v>PSGI</v>
          </cell>
          <cell r="G185" t="str">
            <v>1445717-191698</v>
          </cell>
          <cell r="H185" t="str">
            <v>10400511916980001</v>
          </cell>
          <cell r="I185" t="str">
            <v>B P PRODUCTS NORTH - Eff 10/10/06</v>
          </cell>
          <cell r="J185">
            <v>108.68</v>
          </cell>
          <cell r="K185">
            <v>93.51</v>
          </cell>
          <cell r="L185">
            <v>105.53</v>
          </cell>
          <cell r="M185">
            <v>105.53</v>
          </cell>
        </row>
        <row r="186">
          <cell r="B186" t="str">
            <v>Sec</v>
          </cell>
          <cell r="C186" t="str">
            <v>Remote</v>
          </cell>
          <cell r="D186" t="str">
            <v>L16</v>
          </cell>
          <cell r="E186" t="str">
            <v>SSLI</v>
          </cell>
          <cell r="G186" t="str">
            <v>929800-353408</v>
          </cell>
          <cell r="H186" t="str">
            <v>10400513534080001</v>
          </cell>
          <cell r="I186" t="str">
            <v>MACY'S</v>
          </cell>
          <cell r="J186">
            <v>427.47</v>
          </cell>
          <cell r="K186">
            <v>424.41</v>
          </cell>
          <cell r="L186">
            <v>3.57</v>
          </cell>
          <cell r="M186">
            <v>3.57</v>
          </cell>
        </row>
        <row r="187">
          <cell r="B187" t="str">
            <v>Sec</v>
          </cell>
          <cell r="C187" t="str">
            <v>Remote</v>
          </cell>
          <cell r="D187" t="str">
            <v>L19</v>
          </cell>
          <cell r="E187" t="str">
            <v>SSGI</v>
          </cell>
          <cell r="G187" t="str">
            <v>461665-183914</v>
          </cell>
          <cell r="H187" t="str">
            <v>10400511839140001</v>
          </cell>
          <cell r="I187" t="str">
            <v>VALERO COMPANIES - Eff 03/30/07</v>
          </cell>
          <cell r="L187">
            <v>45.15</v>
          </cell>
          <cell r="M187">
            <v>45.15</v>
          </cell>
          <cell r="O187" t="str">
            <v>Inactivated 05/19/2008</v>
          </cell>
        </row>
        <row r="190">
          <cell r="B190" t="str">
            <v>Trans</v>
          </cell>
          <cell r="C190" t="str">
            <v>Probed</v>
          </cell>
          <cell r="D190" t="str">
            <v>L20</v>
          </cell>
          <cell r="E190" t="str">
            <v>TKAN</v>
          </cell>
          <cell r="G190" t="str">
            <v>500628-193678</v>
          </cell>
          <cell r="H190" t="str">
            <v>10400511936780001</v>
          </cell>
          <cell r="I190" t="str">
            <v>ISP TECHNOLOGIES</v>
          </cell>
          <cell r="J190">
            <v>27.6</v>
          </cell>
          <cell r="K190">
            <v>26.55</v>
          </cell>
          <cell r="L190">
            <v>4970.8599999999997</v>
          </cell>
          <cell r="M190">
            <v>4970.8599999999997</v>
          </cell>
        </row>
        <row r="191">
          <cell r="B191" t="str">
            <v>Trans</v>
          </cell>
          <cell r="C191" t="str">
            <v>Probed</v>
          </cell>
          <cell r="D191" t="str">
            <v>L20</v>
          </cell>
          <cell r="E191" t="str">
            <v>TRAB</v>
          </cell>
          <cell r="G191" t="str">
            <v>281074-400838</v>
          </cell>
          <cell r="H191" t="str">
            <v>10400514008380001</v>
          </cell>
          <cell r="I191" t="str">
            <v>HILCORP</v>
          </cell>
          <cell r="J191">
            <v>1583.95</v>
          </cell>
          <cell r="K191">
            <v>1846.42</v>
          </cell>
          <cell r="L191">
            <v>1702.89</v>
          </cell>
          <cell r="M191">
            <v>1702.89</v>
          </cell>
        </row>
        <row r="192">
          <cell r="B192" t="str">
            <v>Trans</v>
          </cell>
          <cell r="C192" t="str">
            <v>Probed</v>
          </cell>
          <cell r="D192" t="str">
            <v>L20</v>
          </cell>
          <cell r="E192" t="str">
            <v>TYAN</v>
          </cell>
          <cell r="G192" t="str">
            <v>1552276-468824</v>
          </cell>
          <cell r="H192" t="str">
            <v>10400514688240001</v>
          </cell>
          <cell r="I192" t="str">
            <v>TEPPCO</v>
          </cell>
          <cell r="J192">
            <v>823.46</v>
          </cell>
          <cell r="K192">
            <v>415.69</v>
          </cell>
          <cell r="L192">
            <v>2000</v>
          </cell>
          <cell r="M192">
            <v>2000</v>
          </cell>
        </row>
        <row r="193">
          <cell r="B193" t="str">
            <v>Trans</v>
          </cell>
          <cell r="C193" t="str">
            <v>Remote</v>
          </cell>
          <cell r="D193" t="str">
            <v>L02</v>
          </cell>
          <cell r="E193" t="str">
            <v>TTAN</v>
          </cell>
          <cell r="G193" t="str">
            <v>1623115-472903</v>
          </cell>
          <cell r="H193" t="str">
            <v>10400514729030001</v>
          </cell>
          <cell r="I193" t="str">
            <v>ENERGY TRANSFER PINION PLANT</v>
          </cell>
          <cell r="J193">
            <v>929.87</v>
          </cell>
          <cell r="O193" t="str">
            <v>IDR effective 10/15/08</v>
          </cell>
        </row>
        <row r="194">
          <cell r="B194" t="str">
            <v>Trans</v>
          </cell>
          <cell r="C194" t="str">
            <v>Remote</v>
          </cell>
          <cell r="D194" t="str">
            <v>L12</v>
          </cell>
          <cell r="E194" t="str">
            <v>TRAK</v>
          </cell>
          <cell r="G194" t="str">
            <v>1022720-249317</v>
          </cell>
          <cell r="H194" t="str">
            <v>10400512493170001</v>
          </cell>
          <cell r="I194" t="str">
            <v>EXXON CO USA</v>
          </cell>
          <cell r="J194">
            <v>3191.18</v>
          </cell>
          <cell r="K194">
            <v>3524.54</v>
          </cell>
          <cell r="L194">
            <v>3400.86</v>
          </cell>
          <cell r="M194">
            <v>3400.86</v>
          </cell>
        </row>
        <row r="195">
          <cell r="B195" t="str">
            <v>Trans</v>
          </cell>
          <cell r="C195" t="str">
            <v>Remote</v>
          </cell>
          <cell r="D195" t="str">
            <v>L16</v>
          </cell>
          <cell r="E195" t="str">
            <v>TRAB</v>
          </cell>
          <cell r="G195" t="str">
            <v>281071-142725</v>
          </cell>
          <cell r="H195" t="str">
            <v>10400511427250001</v>
          </cell>
          <cell r="I195" t="str">
            <v>DOW CHEMICAL USA</v>
          </cell>
          <cell r="J195">
            <v>102.45</v>
          </cell>
          <cell r="K195">
            <v>81.92</v>
          </cell>
          <cell r="L195">
            <v>418.74</v>
          </cell>
          <cell r="M195">
            <v>418.74</v>
          </cell>
        </row>
        <row r="196">
          <cell r="B196" t="str">
            <v>Trans</v>
          </cell>
          <cell r="C196" t="str">
            <v>Remote</v>
          </cell>
          <cell r="D196" t="str">
            <v>L16</v>
          </cell>
          <cell r="E196" t="str">
            <v>TYAN</v>
          </cell>
          <cell r="G196" t="str">
            <v>454531-193658</v>
          </cell>
          <cell r="H196" t="str">
            <v>10400511936580001</v>
          </cell>
          <cell r="I196" t="str">
            <v>GULF COAST WATER AUTHORITY</v>
          </cell>
          <cell r="J196">
            <v>1902</v>
          </cell>
          <cell r="K196">
            <v>1892.27</v>
          </cell>
          <cell r="L196">
            <v>2111.1999999999998</v>
          </cell>
          <cell r="M196">
            <v>2271.4499999999998</v>
          </cell>
        </row>
        <row r="197">
          <cell r="B197" t="str">
            <v>Trans</v>
          </cell>
          <cell r="C197" t="str">
            <v>Remote</v>
          </cell>
          <cell r="D197" t="str">
            <v>L19</v>
          </cell>
          <cell r="E197" t="str">
            <v>TRAI</v>
          </cell>
          <cell r="F197" t="str">
            <v>Y</v>
          </cell>
          <cell r="G197" t="str">
            <v>461633-424435</v>
          </cell>
          <cell r="H197" t="str">
            <v>10400514244350001</v>
          </cell>
          <cell r="I197" t="str">
            <v>VALERO REFINING CO TEXAS</v>
          </cell>
          <cell r="J197">
            <v>9924.02</v>
          </cell>
          <cell r="K197">
            <v>12580.04</v>
          </cell>
          <cell r="L197">
            <v>3679.33</v>
          </cell>
          <cell r="M197">
            <v>3679.33</v>
          </cell>
          <cell r="N197">
            <v>13319.1</v>
          </cell>
          <cell r="O197" t="str">
            <v>Net 4CP effective 3/01/08</v>
          </cell>
        </row>
        <row r="198">
          <cell r="B198" t="str">
            <v>Trans</v>
          </cell>
          <cell r="C198" t="str">
            <v>Remote</v>
          </cell>
          <cell r="D198" t="str">
            <v>L19</v>
          </cell>
          <cell r="E198" t="str">
            <v>TRAN</v>
          </cell>
          <cell r="F198" t="str">
            <v>Y</v>
          </cell>
          <cell r="G198" t="str">
            <v>461633-464403</v>
          </cell>
          <cell r="H198" t="str">
            <v>10400514244350002</v>
          </cell>
          <cell r="I198" t="str">
            <v>VALERO REFINING CO TEXAS - INACTIVE COMBINE WITH 424435-001</v>
          </cell>
          <cell r="L198">
            <v>0.61</v>
          </cell>
          <cell r="M198">
            <v>0.61</v>
          </cell>
          <cell r="O198" t="str">
            <v>Netted 3/01/08</v>
          </cell>
        </row>
        <row r="199">
          <cell r="B199" t="str">
            <v>Trans</v>
          </cell>
          <cell r="C199" t="str">
            <v>Remote</v>
          </cell>
          <cell r="D199" t="str">
            <v>L19</v>
          </cell>
          <cell r="E199" t="str">
            <v>TRAB</v>
          </cell>
          <cell r="G199" t="str">
            <v>1377301-438349</v>
          </cell>
          <cell r="H199" t="str">
            <v>10400514383490001</v>
          </cell>
          <cell r="I199" t="str">
            <v>ENSTOR</v>
          </cell>
          <cell r="J199">
            <v>14.88</v>
          </cell>
          <cell r="K199">
            <v>28.74</v>
          </cell>
          <cell r="L199">
            <v>114.87</v>
          </cell>
          <cell r="M199">
            <v>114.87</v>
          </cell>
        </row>
        <row r="200">
          <cell r="B200" t="str">
            <v>Trans</v>
          </cell>
          <cell r="C200" t="str">
            <v>Remote</v>
          </cell>
          <cell r="D200" t="str">
            <v>L19</v>
          </cell>
          <cell r="E200" t="str">
            <v>TVAN</v>
          </cell>
          <cell r="F200" t="str">
            <v>Y</v>
          </cell>
          <cell r="G200" t="str">
            <v>1387408-457678</v>
          </cell>
          <cell r="H200" t="str">
            <v>10400514576780001</v>
          </cell>
          <cell r="I200" t="str">
            <v>VALERO REFINERY - CHEROKEE SUBSTATION</v>
          </cell>
          <cell r="J200">
            <v>109691.93</v>
          </cell>
          <cell r="K200">
            <v>111472.51</v>
          </cell>
          <cell r="L200">
            <v>108267.9</v>
          </cell>
          <cell r="M200">
            <v>108267.9</v>
          </cell>
        </row>
        <row r="201">
          <cell r="B201" t="str">
            <v>Trans</v>
          </cell>
          <cell r="C201" t="str">
            <v>Remote</v>
          </cell>
          <cell r="D201" t="str">
            <v>L19</v>
          </cell>
          <cell r="E201" t="str">
            <v>TRAB</v>
          </cell>
          <cell r="G201" t="str">
            <v>1560853-469462</v>
          </cell>
          <cell r="H201" t="str">
            <v>10400514694620001</v>
          </cell>
          <cell r="I201" t="str">
            <v xml:space="preserve">ENTERPRISE PRODUCTS </v>
          </cell>
          <cell r="J201">
            <v>1226.44</v>
          </cell>
          <cell r="K201">
            <v>0</v>
          </cell>
          <cell r="L201">
            <v>0</v>
          </cell>
          <cell r="M201">
            <v>3000</v>
          </cell>
        </row>
        <row r="202">
          <cell r="B202" t="str">
            <v>Trans</v>
          </cell>
          <cell r="C202" t="str">
            <v>Remote</v>
          </cell>
          <cell r="D202" t="str">
            <v>L20</v>
          </cell>
          <cell r="E202" t="str">
            <v>TKNF</v>
          </cell>
          <cell r="G202" t="str">
            <v>1665067-153645</v>
          </cell>
          <cell r="H202" t="str">
            <v>10400511536450001</v>
          </cell>
          <cell r="I202" t="str">
            <v>TEXCAL ENERGY</v>
          </cell>
          <cell r="J202">
            <v>15223.93</v>
          </cell>
          <cell r="L202">
            <v>6311.27</v>
          </cell>
          <cell r="M202">
            <v>6311.27</v>
          </cell>
          <cell r="N202">
            <v>12666.49</v>
          </cell>
          <cell r="O202" t="str">
            <v>Net 4CP effective 10/30/07</v>
          </cell>
        </row>
        <row r="203">
          <cell r="B203" t="str">
            <v>Trans</v>
          </cell>
          <cell r="C203" t="str">
            <v>Remote</v>
          </cell>
          <cell r="D203" t="str">
            <v>L20</v>
          </cell>
          <cell r="E203" t="str">
            <v>TKNF</v>
          </cell>
          <cell r="G203" t="str">
            <v>353441-464417</v>
          </cell>
          <cell r="H203" t="str">
            <v>10400511536450002</v>
          </cell>
          <cell r="I203" t="str">
            <v>TEXCAL ENERGY -INACTIVE COMBINE WITH 153645-001</v>
          </cell>
          <cell r="L203">
            <v>1156.08</v>
          </cell>
          <cell r="M203">
            <v>1156.08</v>
          </cell>
          <cell r="O203" t="str">
            <v>Netted 10/30/07</v>
          </cell>
        </row>
        <row r="204">
          <cell r="B204" t="str">
            <v>Trans</v>
          </cell>
          <cell r="C204" t="str">
            <v>Remote</v>
          </cell>
          <cell r="D204" t="str">
            <v>L20</v>
          </cell>
          <cell r="E204" t="str">
            <v>TRAA</v>
          </cell>
          <cell r="G204" t="str">
            <v>500611-193662</v>
          </cell>
          <cell r="H204" t="str">
            <v>10400511936620001</v>
          </cell>
          <cell r="I204" t="str">
            <v>MARATHON ASHLAND PETROLEUM</v>
          </cell>
          <cell r="J204">
            <v>32904.6</v>
          </cell>
          <cell r="K204">
            <v>29170.51</v>
          </cell>
          <cell r="L204">
            <v>48369.5</v>
          </cell>
          <cell r="M204">
            <v>48369.5</v>
          </cell>
        </row>
        <row r="205">
          <cell r="B205" t="str">
            <v>Trans</v>
          </cell>
          <cell r="C205" t="str">
            <v>Remote</v>
          </cell>
          <cell r="D205" t="str">
            <v>L20</v>
          </cell>
          <cell r="E205" t="str">
            <v>TRAM</v>
          </cell>
          <cell r="F205" t="str">
            <v>Y</v>
          </cell>
          <cell r="G205" t="str">
            <v>500618-193669</v>
          </cell>
          <cell r="H205" t="str">
            <v>10400511936690001</v>
          </cell>
          <cell r="I205" t="str">
            <v>PRAXAIR INC</v>
          </cell>
          <cell r="J205">
            <v>28212.83</v>
          </cell>
          <cell r="K205">
            <v>34762.94</v>
          </cell>
          <cell r="L205">
            <v>6.9</v>
          </cell>
          <cell r="M205">
            <v>6.9</v>
          </cell>
        </row>
        <row r="206">
          <cell r="B206" t="str">
            <v>Trans</v>
          </cell>
          <cell r="C206" t="str">
            <v>Remote</v>
          </cell>
          <cell r="D206" t="str">
            <v>L20</v>
          </cell>
          <cell r="E206" t="str">
            <v>TKAN</v>
          </cell>
          <cell r="G206" t="str">
            <v>500628-464405</v>
          </cell>
          <cell r="H206" t="str">
            <v>10400511936780002</v>
          </cell>
          <cell r="I206" t="str">
            <v>ISP TECHNOLOGIES</v>
          </cell>
          <cell r="J206">
            <v>4281.95</v>
          </cell>
          <cell r="K206">
            <v>4123.91</v>
          </cell>
          <cell r="L206">
            <v>2374.4</v>
          </cell>
          <cell r="M206">
            <v>2563.27</v>
          </cell>
        </row>
        <row r="207">
          <cell r="B207" t="str">
            <v>Trans</v>
          </cell>
          <cell r="C207" t="str">
            <v>Remote</v>
          </cell>
          <cell r="D207" t="str">
            <v>L20</v>
          </cell>
          <cell r="E207" t="str">
            <v>TRAN</v>
          </cell>
          <cell r="F207" t="str">
            <v>Y</v>
          </cell>
          <cell r="G207" t="str">
            <v>1068617-193683</v>
          </cell>
          <cell r="H207" t="str">
            <v>10400511936830001</v>
          </cell>
          <cell r="I207" t="str">
            <v>TEPPCO</v>
          </cell>
          <cell r="J207">
            <v>1725.09</v>
          </cell>
          <cell r="K207">
            <v>1525.1</v>
          </cell>
          <cell r="L207">
            <v>2293.31</v>
          </cell>
          <cell r="M207">
            <v>2293.31</v>
          </cell>
          <cell r="N207">
            <v>4650.55</v>
          </cell>
          <cell r="O207" t="str">
            <v>Net 4CP effective 3/01/08</v>
          </cell>
        </row>
        <row r="208">
          <cell r="B208" t="str">
            <v>Trans</v>
          </cell>
          <cell r="C208" t="str">
            <v>Remote</v>
          </cell>
          <cell r="D208" t="str">
            <v>L20</v>
          </cell>
          <cell r="E208" t="str">
            <v>TRAN</v>
          </cell>
          <cell r="F208" t="str">
            <v>Y</v>
          </cell>
          <cell r="G208" t="str">
            <v>1068617-464404</v>
          </cell>
          <cell r="H208" t="str">
            <v>10400511936830002</v>
          </cell>
          <cell r="I208" t="str">
            <v>TEPPCO - INACTIVE COMBINE WITH 193683-001</v>
          </cell>
          <cell r="L208">
            <v>2357.2399999999998</v>
          </cell>
          <cell r="M208">
            <v>2357.2399999999998</v>
          </cell>
          <cell r="O208" t="str">
            <v>Netted 3/01/08</v>
          </cell>
        </row>
        <row r="209">
          <cell r="B209" t="str">
            <v>Trans</v>
          </cell>
          <cell r="C209" t="str">
            <v>Remote</v>
          </cell>
          <cell r="D209" t="str">
            <v>L20</v>
          </cell>
          <cell r="E209" t="str">
            <v>TMAN</v>
          </cell>
          <cell r="F209" t="str">
            <v>Y</v>
          </cell>
          <cell r="G209" t="str">
            <v>1097347-415969</v>
          </cell>
          <cell r="H209" t="str">
            <v>10400514159690001</v>
          </cell>
          <cell r="I209" t="str">
            <v>CALPINE CO-GENERATION</v>
          </cell>
          <cell r="J209">
            <v>0</v>
          </cell>
          <cell r="K209">
            <v>0</v>
          </cell>
          <cell r="L209">
            <v>0</v>
          </cell>
          <cell r="M209">
            <v>0</v>
          </cell>
        </row>
        <row r="210">
          <cell r="B210" t="str">
            <v>Trans</v>
          </cell>
          <cell r="C210" t="str">
            <v>Remote</v>
          </cell>
          <cell r="D210" t="str">
            <v>L20</v>
          </cell>
          <cell r="E210" t="str">
            <v>TRAE</v>
          </cell>
          <cell r="G210" t="str">
            <v>1097352-415971</v>
          </cell>
          <cell r="H210" t="str">
            <v>10400514159710001</v>
          </cell>
          <cell r="I210" t="str">
            <v>AMOCO COMANCHE SUBSTATION</v>
          </cell>
          <cell r="J210">
            <v>0</v>
          </cell>
          <cell r="K210">
            <v>0</v>
          </cell>
          <cell r="L210">
            <v>0</v>
          </cell>
          <cell r="M210">
            <v>0</v>
          </cell>
        </row>
        <row r="211">
          <cell r="B211" t="str">
            <v>Trans</v>
          </cell>
          <cell r="C211" t="str">
            <v>Remote</v>
          </cell>
          <cell r="D211" t="str">
            <v>L20</v>
          </cell>
          <cell r="E211" t="str">
            <v>TYAI</v>
          </cell>
          <cell r="F211" t="str">
            <v>Y</v>
          </cell>
          <cell r="G211" t="str">
            <v>1097354-415972</v>
          </cell>
          <cell r="H211" t="str">
            <v>10400514159720001</v>
          </cell>
          <cell r="I211" t="str">
            <v>UNION CARBIDE COMPANY</v>
          </cell>
          <cell r="J211">
            <v>10394.84</v>
          </cell>
          <cell r="K211">
            <v>0</v>
          </cell>
          <cell r="L211">
            <v>20048</v>
          </cell>
          <cell r="M211">
            <v>20048</v>
          </cell>
        </row>
        <row r="212">
          <cell r="B212" t="str">
            <v>Trans</v>
          </cell>
          <cell r="C212" t="str">
            <v>Remote</v>
          </cell>
          <cell r="D212" t="str">
            <v>L20</v>
          </cell>
          <cell r="E212" t="str">
            <v>EPWM</v>
          </cell>
          <cell r="G212" t="str">
            <v>1097358-415973</v>
          </cell>
          <cell r="H212" t="str">
            <v>10400514159730001</v>
          </cell>
          <cell r="I212" t="str">
            <v>FPL ENERGY</v>
          </cell>
          <cell r="J212">
            <v>0</v>
          </cell>
          <cell r="K212">
            <v>162.4</v>
          </cell>
          <cell r="L212">
            <v>0</v>
          </cell>
          <cell r="M212">
            <v>0</v>
          </cell>
        </row>
        <row r="213">
          <cell r="B213" t="str">
            <v>Trans</v>
          </cell>
          <cell r="C213" t="str">
            <v>Remote</v>
          </cell>
          <cell r="D213" t="str">
            <v>L20</v>
          </cell>
          <cell r="E213" t="str">
            <v>TRNF</v>
          </cell>
          <cell r="F213" t="str">
            <v>Y</v>
          </cell>
          <cell r="G213" t="str">
            <v>1097359-415974</v>
          </cell>
          <cell r="H213" t="str">
            <v>10400514159740001</v>
          </cell>
          <cell r="I213" t="str">
            <v>SWEENY CO-GENERATION</v>
          </cell>
          <cell r="J213">
            <v>0</v>
          </cell>
          <cell r="K213">
            <v>0</v>
          </cell>
          <cell r="L213">
            <v>0</v>
          </cell>
          <cell r="M213">
            <v>0</v>
          </cell>
        </row>
        <row r="214">
          <cell r="B214" t="str">
            <v>Trans</v>
          </cell>
          <cell r="C214" t="str">
            <v>Remote</v>
          </cell>
          <cell r="D214" t="str">
            <v>L20</v>
          </cell>
          <cell r="E214" t="str">
            <v>TNP1</v>
          </cell>
          <cell r="F214" t="str">
            <v>Y</v>
          </cell>
          <cell r="G214" t="str">
            <v>1097370-415975</v>
          </cell>
          <cell r="H214" t="str">
            <v>10400514159750001</v>
          </cell>
          <cell r="I214" t="str">
            <v>TNP-ONE</v>
          </cell>
          <cell r="J214">
            <v>0</v>
          </cell>
          <cell r="K214">
            <v>0</v>
          </cell>
          <cell r="L214">
            <v>0</v>
          </cell>
          <cell r="M214">
            <v>0</v>
          </cell>
        </row>
        <row r="215">
          <cell r="B215" t="str">
            <v>Trans</v>
          </cell>
          <cell r="C215" t="str">
            <v>Remote</v>
          </cell>
          <cell r="D215" t="str">
            <v>L20</v>
          </cell>
          <cell r="E215" t="str">
            <v>TRMF</v>
          </cell>
          <cell r="F215" t="str">
            <v>Y</v>
          </cell>
          <cell r="G215" t="str">
            <v>1594858-470750</v>
          </cell>
          <cell r="H215" t="str">
            <v>10400514707500001</v>
          </cell>
          <cell r="I215" t="str">
            <v>PRAXAIR INC</v>
          </cell>
          <cell r="J215">
            <v>0</v>
          </cell>
          <cell r="K215">
            <v>0</v>
          </cell>
          <cell r="L215">
            <v>0</v>
          </cell>
          <cell r="M215">
            <v>40000</v>
          </cell>
        </row>
        <row r="216">
          <cell r="B216" t="str">
            <v>Trans</v>
          </cell>
          <cell r="C216" t="str">
            <v>Remote</v>
          </cell>
          <cell r="D216" t="str">
            <v>L20</v>
          </cell>
          <cell r="E216" t="str">
            <v>TSNF</v>
          </cell>
          <cell r="F216" t="str">
            <v>Y</v>
          </cell>
          <cell r="G216" t="str">
            <v>1760137-476939</v>
          </cell>
          <cell r="H216" t="str">
            <v>10400514769390001</v>
          </cell>
          <cell r="I216" t="str">
            <v>OXY USA</v>
          </cell>
          <cell r="O216" t="str">
            <v>Active 03/26/10</v>
          </cell>
        </row>
        <row r="217">
          <cell r="B217" t="str">
            <v>Trans</v>
          </cell>
          <cell r="D217" t="str">
            <v>L20</v>
          </cell>
          <cell r="F217" t="str">
            <v>Y</v>
          </cell>
          <cell r="G217" t="str">
            <v>1786301-486354</v>
          </cell>
          <cell r="H217" t="str">
            <v>10400514863540001</v>
          </cell>
          <cell r="I217" t="str">
            <v>SHELL CHEMICAL</v>
          </cell>
        </row>
      </sheetData>
      <sheetData sheetId="5" refreshError="1">
        <row r="1">
          <cell r="A1" t="str">
            <v>SRAT_CODE</v>
          </cell>
          <cell r="B1" t="str">
            <v>tariff</v>
          </cell>
          <cell r="C1" t="str">
            <v>AMPS</v>
          </cell>
          <cell r="D1" t="str">
            <v>CNFG_CODE</v>
          </cell>
          <cell r="E1" t="str">
            <v>MODEL</v>
          </cell>
          <cell r="F1" t="str">
            <v>PHAS</v>
          </cell>
          <cell r="G1" t="str">
            <v>PURCHASE_DATE</v>
          </cell>
          <cell r="H1" t="str">
            <v>VOLTS</v>
          </cell>
          <cell r="I1" t="str">
            <v>WIRES</v>
          </cell>
          <cell r="J1" t="str">
            <v xml:space="preserve">Count of ESI ID </v>
          </cell>
        </row>
        <row r="2">
          <cell r="A2" t="str">
            <v>RLPF</v>
          </cell>
          <cell r="B2" t="str">
            <v>Lighting Service Roadway VI</v>
          </cell>
          <cell r="C2">
            <v>2.5</v>
          </cell>
          <cell r="D2">
            <v>20</v>
          </cell>
          <cell r="E2" t="str">
            <v>R=IS70</v>
          </cell>
          <cell r="F2">
            <v>1</v>
          </cell>
          <cell r="H2">
            <v>120</v>
          </cell>
          <cell r="I2">
            <v>2</v>
          </cell>
          <cell r="J2">
            <v>1</v>
          </cell>
        </row>
        <row r="3">
          <cell r="A3" t="str">
            <v>RLPF</v>
          </cell>
          <cell r="B3" t="str">
            <v>Lighting Service Roadway VI</v>
          </cell>
          <cell r="C3">
            <v>2.5</v>
          </cell>
          <cell r="D3">
            <v>20</v>
          </cell>
          <cell r="E3" t="str">
            <v>R=TMS4S</v>
          </cell>
          <cell r="F3">
            <v>1</v>
          </cell>
          <cell r="H3">
            <v>0</v>
          </cell>
          <cell r="I3">
            <v>0</v>
          </cell>
          <cell r="J3">
            <v>2</v>
          </cell>
        </row>
        <row r="4">
          <cell r="A4" t="str">
            <v>RLPF</v>
          </cell>
          <cell r="B4" t="str">
            <v>Lighting Service Roadway VI</v>
          </cell>
          <cell r="C4">
            <v>2.5</v>
          </cell>
          <cell r="D4">
            <v>20</v>
          </cell>
          <cell r="E4" t="str">
            <v>R=TMS4S</v>
          </cell>
          <cell r="F4">
            <v>1</v>
          </cell>
          <cell r="H4">
            <v>240</v>
          </cell>
          <cell r="I4">
            <v>3</v>
          </cell>
          <cell r="J4">
            <v>1</v>
          </cell>
        </row>
        <row r="5">
          <cell r="A5" t="str">
            <v>RLMS</v>
          </cell>
          <cell r="B5" t="str">
            <v>Lighting Service Roadway VI</v>
          </cell>
          <cell r="C5">
            <v>2.5</v>
          </cell>
          <cell r="D5">
            <v>25</v>
          </cell>
          <cell r="E5" t="str">
            <v>R=A1D1</v>
          </cell>
          <cell r="F5">
            <v>1</v>
          </cell>
          <cell r="G5">
            <v>36405</v>
          </cell>
          <cell r="H5">
            <v>999</v>
          </cell>
          <cell r="I5">
            <v>2</v>
          </cell>
          <cell r="J5">
            <v>1</v>
          </cell>
        </row>
        <row r="6">
          <cell r="A6" t="str">
            <v>RLPF</v>
          </cell>
          <cell r="B6" t="str">
            <v>Lighting Service Roadway VI</v>
          </cell>
          <cell r="C6">
            <v>2.5</v>
          </cell>
          <cell r="D6">
            <v>20</v>
          </cell>
          <cell r="E6" t="str">
            <v>R=A1D1</v>
          </cell>
          <cell r="F6">
            <v>1</v>
          </cell>
          <cell r="G6">
            <v>37333</v>
          </cell>
          <cell r="H6">
            <v>240</v>
          </cell>
          <cell r="I6">
            <v>3</v>
          </cell>
          <cell r="J6">
            <v>1</v>
          </cell>
        </row>
        <row r="7">
          <cell r="A7" t="str">
            <v>RLPF</v>
          </cell>
          <cell r="B7" t="str">
            <v>Lighting Service Roadway VI</v>
          </cell>
          <cell r="C7">
            <v>2.5</v>
          </cell>
          <cell r="D7">
            <v>20</v>
          </cell>
          <cell r="E7" t="str">
            <v>R=A1D1</v>
          </cell>
          <cell r="F7">
            <v>1</v>
          </cell>
          <cell r="G7">
            <v>38874</v>
          </cell>
          <cell r="H7">
            <v>999</v>
          </cell>
          <cell r="I7">
            <v>3</v>
          </cell>
          <cell r="J7">
            <v>1</v>
          </cell>
        </row>
        <row r="8">
          <cell r="A8" t="str">
            <v>RLPF</v>
          </cell>
          <cell r="B8" t="str">
            <v>Lighting Service Roadway VI</v>
          </cell>
          <cell r="C8">
            <v>2.5</v>
          </cell>
          <cell r="D8">
            <v>20</v>
          </cell>
          <cell r="E8" t="str">
            <v>R=A1D1</v>
          </cell>
          <cell r="F8">
            <v>1</v>
          </cell>
          <cell r="G8">
            <v>38034</v>
          </cell>
          <cell r="H8">
            <v>999</v>
          </cell>
          <cell r="I8">
            <v>2</v>
          </cell>
          <cell r="J8">
            <v>1</v>
          </cell>
        </row>
        <row r="9">
          <cell r="A9" t="str">
            <v>RLPF</v>
          </cell>
          <cell r="B9" t="str">
            <v>Lighting Service Roadway VI</v>
          </cell>
          <cell r="C9">
            <v>2.5</v>
          </cell>
          <cell r="D9">
            <v>20</v>
          </cell>
          <cell r="E9" t="str">
            <v>R=A1D</v>
          </cell>
          <cell r="F9">
            <v>1</v>
          </cell>
          <cell r="G9">
            <v>36526</v>
          </cell>
          <cell r="H9">
            <v>999</v>
          </cell>
          <cell r="I9">
            <v>3</v>
          </cell>
          <cell r="J9">
            <v>1</v>
          </cell>
        </row>
        <row r="10">
          <cell r="A10" t="str">
            <v>RLPF</v>
          </cell>
          <cell r="B10" t="str">
            <v>Lighting Service Roadway VI</v>
          </cell>
          <cell r="C10">
            <v>2.5</v>
          </cell>
          <cell r="D10">
            <v>20</v>
          </cell>
          <cell r="E10" t="str">
            <v>R=A1D1</v>
          </cell>
          <cell r="F10">
            <v>1</v>
          </cell>
          <cell r="G10">
            <v>38646</v>
          </cell>
          <cell r="H10">
            <v>999</v>
          </cell>
          <cell r="I10">
            <v>3</v>
          </cell>
          <cell r="J10">
            <v>1</v>
          </cell>
        </row>
        <row r="11">
          <cell r="A11" t="str">
            <v>RLPF</v>
          </cell>
          <cell r="B11" t="str">
            <v>Lighting Service Roadway VI</v>
          </cell>
          <cell r="C11">
            <v>2.5</v>
          </cell>
          <cell r="D11">
            <v>20</v>
          </cell>
          <cell r="E11" t="str">
            <v>R=J5SD</v>
          </cell>
          <cell r="F11">
            <v>1</v>
          </cell>
          <cell r="H11">
            <v>240</v>
          </cell>
          <cell r="I11">
            <v>3</v>
          </cell>
          <cell r="J11">
            <v>1</v>
          </cell>
        </row>
        <row r="12">
          <cell r="A12" t="str">
            <v>RLMS</v>
          </cell>
          <cell r="B12" t="str">
            <v>Lighting Service Roadway VI</v>
          </cell>
          <cell r="C12">
            <v>2.5</v>
          </cell>
          <cell r="D12">
            <v>25</v>
          </cell>
          <cell r="E12" t="str">
            <v>R=A1D1</v>
          </cell>
          <cell r="F12">
            <v>1</v>
          </cell>
          <cell r="G12">
            <v>36405</v>
          </cell>
          <cell r="H12">
            <v>999</v>
          </cell>
          <cell r="I12">
            <v>2</v>
          </cell>
          <cell r="J12">
            <v>1</v>
          </cell>
        </row>
        <row r="13">
          <cell r="A13" t="str">
            <v>RLMS</v>
          </cell>
          <cell r="B13" t="str">
            <v>Lighting Service Roadway VI</v>
          </cell>
          <cell r="C13">
            <v>2.5</v>
          </cell>
          <cell r="D13">
            <v>20</v>
          </cell>
          <cell r="E13" t="str">
            <v>R=J3A</v>
          </cell>
          <cell r="F13">
            <v>1</v>
          </cell>
          <cell r="H13">
            <v>240</v>
          </cell>
          <cell r="I13">
            <v>3</v>
          </cell>
          <cell r="J13">
            <v>3</v>
          </cell>
        </row>
        <row r="14">
          <cell r="A14" t="str">
            <v>RLPF</v>
          </cell>
          <cell r="B14" t="str">
            <v>Lighting Service Roadway VI</v>
          </cell>
          <cell r="C14">
            <v>2.5</v>
          </cell>
          <cell r="D14">
            <v>25</v>
          </cell>
          <cell r="E14" t="str">
            <v>R=A1D1</v>
          </cell>
          <cell r="F14">
            <v>1</v>
          </cell>
          <cell r="G14">
            <v>39734</v>
          </cell>
          <cell r="H14">
            <v>999</v>
          </cell>
          <cell r="I14">
            <v>3</v>
          </cell>
          <cell r="J14">
            <v>1</v>
          </cell>
        </row>
        <row r="15">
          <cell r="A15" t="str">
            <v>RLMS</v>
          </cell>
          <cell r="B15" t="str">
            <v>Lighting Service Roadway VI</v>
          </cell>
          <cell r="C15">
            <v>2.5</v>
          </cell>
          <cell r="D15">
            <v>20</v>
          </cell>
          <cell r="E15" t="str">
            <v>R=A1TL1</v>
          </cell>
          <cell r="F15">
            <v>1</v>
          </cell>
          <cell r="G15">
            <v>38140</v>
          </cell>
          <cell r="H15">
            <v>999</v>
          </cell>
          <cell r="I15">
            <v>3</v>
          </cell>
          <cell r="J15">
            <v>1</v>
          </cell>
        </row>
        <row r="16">
          <cell r="A16" t="str">
            <v>RLPF</v>
          </cell>
          <cell r="B16" t="str">
            <v>Lighting Service Roadway VI</v>
          </cell>
          <cell r="C16">
            <v>2.5</v>
          </cell>
          <cell r="D16">
            <v>20</v>
          </cell>
          <cell r="E16" t="str">
            <v>R=A1D</v>
          </cell>
          <cell r="F16">
            <v>1</v>
          </cell>
          <cell r="H16">
            <v>999</v>
          </cell>
          <cell r="I16">
            <v>3</v>
          </cell>
          <cell r="J16">
            <v>1</v>
          </cell>
        </row>
        <row r="17">
          <cell r="A17" t="str">
            <v>RLPF</v>
          </cell>
          <cell r="B17" t="str">
            <v>Lighting Service Roadway VI</v>
          </cell>
          <cell r="C17">
            <v>2.5</v>
          </cell>
          <cell r="D17">
            <v>20</v>
          </cell>
          <cell r="E17" t="str">
            <v>R=A1D</v>
          </cell>
          <cell r="F17">
            <v>1</v>
          </cell>
          <cell r="H17">
            <v>999</v>
          </cell>
          <cell r="I17">
            <v>3</v>
          </cell>
          <cell r="J17">
            <v>1</v>
          </cell>
        </row>
        <row r="18">
          <cell r="A18" t="str">
            <v>RLMS</v>
          </cell>
          <cell r="B18" t="str">
            <v>Lighting Service Roadway VI</v>
          </cell>
          <cell r="C18">
            <v>2.5</v>
          </cell>
          <cell r="D18">
            <v>20</v>
          </cell>
          <cell r="E18" t="str">
            <v>R=J3TA</v>
          </cell>
          <cell r="F18">
            <v>1</v>
          </cell>
          <cell r="H18">
            <v>240</v>
          </cell>
          <cell r="I18">
            <v>3</v>
          </cell>
          <cell r="J18">
            <v>1</v>
          </cell>
        </row>
        <row r="19">
          <cell r="A19" t="str">
            <v>RLPF</v>
          </cell>
          <cell r="B19" t="str">
            <v>Lighting Service Roadway VI</v>
          </cell>
          <cell r="C19">
            <v>2.5</v>
          </cell>
          <cell r="D19">
            <v>20</v>
          </cell>
          <cell r="E19" t="str">
            <v>R=J5SD</v>
          </cell>
          <cell r="F19">
            <v>1</v>
          </cell>
          <cell r="H19">
            <v>240</v>
          </cell>
          <cell r="I19">
            <v>3</v>
          </cell>
          <cell r="J19">
            <v>1</v>
          </cell>
        </row>
        <row r="20">
          <cell r="A20" t="str">
            <v>RLPF</v>
          </cell>
          <cell r="B20" t="str">
            <v>Lighting Service Roadway VI</v>
          </cell>
          <cell r="C20">
            <v>2.5</v>
          </cell>
          <cell r="D20">
            <v>20</v>
          </cell>
          <cell r="E20" t="str">
            <v>R=J3TA</v>
          </cell>
          <cell r="F20">
            <v>1</v>
          </cell>
          <cell r="H20">
            <v>240</v>
          </cell>
          <cell r="I20">
            <v>3</v>
          </cell>
          <cell r="J20">
            <v>3</v>
          </cell>
        </row>
        <row r="21">
          <cell r="A21" t="str">
            <v>RLPF</v>
          </cell>
          <cell r="B21" t="str">
            <v>Lighting Service Roadway VI</v>
          </cell>
          <cell r="C21">
            <v>2.5</v>
          </cell>
          <cell r="D21">
            <v>20</v>
          </cell>
          <cell r="E21" t="str">
            <v>R=A1D</v>
          </cell>
          <cell r="F21">
            <v>1</v>
          </cell>
          <cell r="G21">
            <v>36608</v>
          </cell>
          <cell r="H21">
            <v>999</v>
          </cell>
          <cell r="I21">
            <v>3</v>
          </cell>
          <cell r="J21">
            <v>1</v>
          </cell>
        </row>
        <row r="22">
          <cell r="A22" t="str">
            <v>RLMS</v>
          </cell>
          <cell r="B22" t="str">
            <v>Lighting Service Roadway VI</v>
          </cell>
          <cell r="C22">
            <v>2.5</v>
          </cell>
          <cell r="D22">
            <v>25</v>
          </cell>
          <cell r="E22" t="str">
            <v>R=A1D1</v>
          </cell>
          <cell r="F22">
            <v>1</v>
          </cell>
          <cell r="G22">
            <v>39510</v>
          </cell>
          <cell r="H22">
            <v>999</v>
          </cell>
          <cell r="I22">
            <v>2</v>
          </cell>
          <cell r="J22">
            <v>1</v>
          </cell>
        </row>
        <row r="23">
          <cell r="A23" t="str">
            <v>RLPF</v>
          </cell>
          <cell r="B23" t="str">
            <v>Lighting Service Roadway VI</v>
          </cell>
          <cell r="C23">
            <v>2.5</v>
          </cell>
          <cell r="D23">
            <v>25</v>
          </cell>
          <cell r="E23" t="str">
            <v>R=A1D1</v>
          </cell>
          <cell r="F23">
            <v>1</v>
          </cell>
          <cell r="G23">
            <v>37565</v>
          </cell>
          <cell r="H23">
            <v>999</v>
          </cell>
          <cell r="I23">
            <v>3</v>
          </cell>
          <cell r="J23">
            <v>1</v>
          </cell>
        </row>
        <row r="24">
          <cell r="J24">
            <v>27</v>
          </cell>
        </row>
        <row r="26">
          <cell r="A26" t="str">
            <v>RLMO</v>
          </cell>
          <cell r="B26" t="str">
            <v>Lighting Service Roadway VI</v>
          </cell>
          <cell r="C26">
            <v>15</v>
          </cell>
          <cell r="D26">
            <v>20</v>
          </cell>
          <cell r="E26" t="str">
            <v>R=D5S</v>
          </cell>
          <cell r="F26">
            <v>1</v>
          </cell>
          <cell r="H26">
            <v>240</v>
          </cell>
          <cell r="I26">
            <v>3</v>
          </cell>
          <cell r="J26">
            <v>1</v>
          </cell>
        </row>
        <row r="27">
          <cell r="A27" t="str">
            <v>RLPF</v>
          </cell>
          <cell r="B27" t="str">
            <v>Lighting Service Roadway VI</v>
          </cell>
          <cell r="C27">
            <v>15</v>
          </cell>
          <cell r="D27">
            <v>20</v>
          </cell>
          <cell r="E27" t="str">
            <v>R=IM70S</v>
          </cell>
          <cell r="F27">
            <v>1</v>
          </cell>
          <cell r="H27">
            <v>480</v>
          </cell>
          <cell r="I27">
            <v>2</v>
          </cell>
          <cell r="J27">
            <v>1</v>
          </cell>
        </row>
        <row r="28">
          <cell r="A28" t="str">
            <v>RLMO</v>
          </cell>
          <cell r="B28" t="str">
            <v>Lighting Service Roadway VI</v>
          </cell>
          <cell r="C28">
            <v>15</v>
          </cell>
          <cell r="D28">
            <v>20</v>
          </cell>
          <cell r="E28" t="str">
            <v>R=D5S</v>
          </cell>
          <cell r="F28">
            <v>1</v>
          </cell>
          <cell r="H28">
            <v>240</v>
          </cell>
          <cell r="I28">
            <v>3</v>
          </cell>
          <cell r="J28">
            <v>2</v>
          </cell>
        </row>
        <row r="29">
          <cell r="A29" t="str">
            <v>RLMO</v>
          </cell>
          <cell r="B29" t="str">
            <v>Lighting Service Roadway VI</v>
          </cell>
          <cell r="C29">
            <v>15</v>
          </cell>
          <cell r="D29">
            <v>20</v>
          </cell>
          <cell r="E29" t="str">
            <v>R=AB1</v>
          </cell>
          <cell r="F29">
            <v>1</v>
          </cell>
          <cell r="G29">
            <v>36059</v>
          </cell>
          <cell r="H29">
            <v>120</v>
          </cell>
          <cell r="I29">
            <v>2</v>
          </cell>
          <cell r="J29">
            <v>1</v>
          </cell>
        </row>
        <row r="30">
          <cell r="A30" t="str">
            <v>RLMO</v>
          </cell>
          <cell r="B30" t="str">
            <v>Lighting Service Roadway VI</v>
          </cell>
          <cell r="C30">
            <v>15</v>
          </cell>
          <cell r="D30">
            <v>20</v>
          </cell>
          <cell r="E30" t="str">
            <v>R=AB1</v>
          </cell>
          <cell r="F30">
            <v>1</v>
          </cell>
          <cell r="H30">
            <v>120</v>
          </cell>
          <cell r="I30">
            <v>2</v>
          </cell>
          <cell r="J30">
            <v>3</v>
          </cell>
        </row>
        <row r="31">
          <cell r="A31" t="str">
            <v>RLMO</v>
          </cell>
          <cell r="B31" t="str">
            <v>Lighting Service Roadway VI</v>
          </cell>
          <cell r="C31">
            <v>15</v>
          </cell>
          <cell r="D31">
            <v>20</v>
          </cell>
          <cell r="E31" t="str">
            <v>R=J5S</v>
          </cell>
          <cell r="F31">
            <v>1</v>
          </cell>
          <cell r="H31">
            <v>120</v>
          </cell>
          <cell r="I31">
            <v>2</v>
          </cell>
          <cell r="J31">
            <v>2</v>
          </cell>
        </row>
        <row r="32">
          <cell r="A32" t="str">
            <v>RLMO</v>
          </cell>
          <cell r="B32" t="str">
            <v>Lighting Service Roadway VI</v>
          </cell>
          <cell r="C32">
            <v>15</v>
          </cell>
          <cell r="D32">
            <v>20</v>
          </cell>
          <cell r="E32" t="str">
            <v>R=J5S</v>
          </cell>
          <cell r="F32">
            <v>1</v>
          </cell>
          <cell r="H32">
            <v>120</v>
          </cell>
          <cell r="I32">
            <v>2</v>
          </cell>
          <cell r="J32">
            <v>1</v>
          </cell>
        </row>
        <row r="33">
          <cell r="A33" t="str">
            <v>RLMO</v>
          </cell>
          <cell r="B33" t="str">
            <v>Lighting Service Roadway VI</v>
          </cell>
          <cell r="C33">
            <v>15</v>
          </cell>
          <cell r="D33">
            <v>20</v>
          </cell>
          <cell r="E33" t="str">
            <v>R=MQS</v>
          </cell>
          <cell r="F33">
            <v>1</v>
          </cell>
          <cell r="H33">
            <v>240</v>
          </cell>
          <cell r="I33">
            <v>3</v>
          </cell>
          <cell r="J33">
            <v>2</v>
          </cell>
        </row>
        <row r="34">
          <cell r="A34" t="str">
            <v>RLMO</v>
          </cell>
          <cell r="B34" t="str">
            <v>Lighting Service Roadway VI</v>
          </cell>
          <cell r="C34">
            <v>15</v>
          </cell>
          <cell r="D34">
            <v>20</v>
          </cell>
          <cell r="E34" t="str">
            <v>R=J3S</v>
          </cell>
          <cell r="F34">
            <v>1</v>
          </cell>
          <cell r="H34">
            <v>240</v>
          </cell>
          <cell r="I34">
            <v>3</v>
          </cell>
          <cell r="J34">
            <v>1</v>
          </cell>
        </row>
        <row r="35">
          <cell r="A35" t="str">
            <v>RLMO</v>
          </cell>
          <cell r="B35" t="str">
            <v>Lighting Service Roadway VI</v>
          </cell>
          <cell r="C35">
            <v>15</v>
          </cell>
          <cell r="D35">
            <v>20</v>
          </cell>
          <cell r="E35" t="str">
            <v>R=J5S</v>
          </cell>
          <cell r="F35">
            <v>1</v>
          </cell>
          <cell r="G35">
            <v>36425</v>
          </cell>
          <cell r="H35">
            <v>120</v>
          </cell>
          <cell r="I35">
            <v>2</v>
          </cell>
          <cell r="J35">
            <v>1</v>
          </cell>
        </row>
        <row r="36">
          <cell r="A36" t="str">
            <v>RLPF</v>
          </cell>
          <cell r="B36" t="str">
            <v>Lighting Service Roadway VI</v>
          </cell>
          <cell r="C36">
            <v>15</v>
          </cell>
          <cell r="D36">
            <v>20</v>
          </cell>
          <cell r="E36" t="str">
            <v>R=AB1</v>
          </cell>
          <cell r="F36">
            <v>1</v>
          </cell>
          <cell r="G36">
            <v>37138</v>
          </cell>
          <cell r="H36">
            <v>480</v>
          </cell>
          <cell r="I36">
            <v>2</v>
          </cell>
          <cell r="J36">
            <v>1</v>
          </cell>
        </row>
        <row r="37">
          <cell r="A37" t="str">
            <v>RLMO</v>
          </cell>
          <cell r="B37" t="str">
            <v>Lighting Service Roadway VI</v>
          </cell>
          <cell r="C37">
            <v>15</v>
          </cell>
          <cell r="D37">
            <v>20</v>
          </cell>
          <cell r="E37" t="str">
            <v>R=MS</v>
          </cell>
          <cell r="F37">
            <v>1</v>
          </cell>
          <cell r="H37">
            <v>240</v>
          </cell>
          <cell r="I37">
            <v>3</v>
          </cell>
          <cell r="J37">
            <v>1</v>
          </cell>
        </row>
        <row r="38">
          <cell r="A38" t="str">
            <v>RLMO</v>
          </cell>
          <cell r="B38" t="str">
            <v>Lighting Service Roadway VI</v>
          </cell>
          <cell r="C38">
            <v>15</v>
          </cell>
          <cell r="D38">
            <v>20</v>
          </cell>
          <cell r="E38" t="str">
            <v>R=J4S</v>
          </cell>
          <cell r="F38">
            <v>1</v>
          </cell>
          <cell r="H38">
            <v>120</v>
          </cell>
          <cell r="I38">
            <v>2</v>
          </cell>
          <cell r="J38">
            <v>1</v>
          </cell>
        </row>
        <row r="39">
          <cell r="A39" t="str">
            <v>RLMO</v>
          </cell>
          <cell r="B39" t="str">
            <v>Lighting Service Roadway VI</v>
          </cell>
          <cell r="C39">
            <v>15</v>
          </cell>
          <cell r="D39">
            <v>20</v>
          </cell>
          <cell r="E39" t="str">
            <v>R=AB1</v>
          </cell>
          <cell r="F39">
            <v>1</v>
          </cell>
          <cell r="H39">
            <v>120</v>
          </cell>
          <cell r="I39">
            <v>2</v>
          </cell>
          <cell r="J39">
            <v>8</v>
          </cell>
        </row>
        <row r="40">
          <cell r="A40" t="str">
            <v>RLMO</v>
          </cell>
          <cell r="B40" t="str">
            <v>Lighting Service Roadway VI</v>
          </cell>
          <cell r="C40">
            <v>15</v>
          </cell>
          <cell r="D40">
            <v>20</v>
          </cell>
          <cell r="E40" t="str">
            <v>R=I70S</v>
          </cell>
          <cell r="F40">
            <v>1</v>
          </cell>
          <cell r="H40">
            <v>120</v>
          </cell>
          <cell r="I40">
            <v>2</v>
          </cell>
          <cell r="J40">
            <v>8</v>
          </cell>
        </row>
        <row r="41">
          <cell r="A41" t="str">
            <v>RLMO</v>
          </cell>
          <cell r="B41" t="str">
            <v>Lighting Service Roadway VI</v>
          </cell>
          <cell r="C41">
            <v>15</v>
          </cell>
          <cell r="D41">
            <v>20</v>
          </cell>
          <cell r="E41" t="str">
            <v>R=D5S</v>
          </cell>
          <cell r="F41">
            <v>1</v>
          </cell>
          <cell r="H41">
            <v>120</v>
          </cell>
          <cell r="I41">
            <v>2</v>
          </cell>
          <cell r="J41">
            <v>6</v>
          </cell>
        </row>
        <row r="42">
          <cell r="A42" t="str">
            <v>RLMO</v>
          </cell>
          <cell r="B42" t="str">
            <v>Lighting Service Roadway VI</v>
          </cell>
          <cell r="C42">
            <v>15</v>
          </cell>
          <cell r="D42">
            <v>20</v>
          </cell>
          <cell r="E42" t="str">
            <v>R=D4S</v>
          </cell>
          <cell r="F42">
            <v>1</v>
          </cell>
          <cell r="H42">
            <v>240</v>
          </cell>
          <cell r="I42">
            <v>3</v>
          </cell>
          <cell r="J42">
            <v>1</v>
          </cell>
        </row>
        <row r="43">
          <cell r="A43" t="str">
            <v>RLMS</v>
          </cell>
          <cell r="B43" t="str">
            <v>Lighting Service Roadway VI</v>
          </cell>
          <cell r="C43">
            <v>15</v>
          </cell>
          <cell r="D43">
            <v>20</v>
          </cell>
          <cell r="E43" t="str">
            <v>R=I50A</v>
          </cell>
          <cell r="F43">
            <v>1</v>
          </cell>
          <cell r="H43">
            <v>240</v>
          </cell>
          <cell r="I43">
            <v>3</v>
          </cell>
          <cell r="J43">
            <v>1</v>
          </cell>
        </row>
        <row r="44">
          <cell r="A44" t="str">
            <v>RLMS</v>
          </cell>
          <cell r="B44" t="str">
            <v>Lighting Service Roadway VI</v>
          </cell>
          <cell r="C44">
            <v>15</v>
          </cell>
          <cell r="D44">
            <v>20</v>
          </cell>
          <cell r="E44" t="str">
            <v>R=AB1</v>
          </cell>
          <cell r="F44">
            <v>1</v>
          </cell>
          <cell r="G44">
            <v>36887</v>
          </cell>
          <cell r="H44">
            <v>480</v>
          </cell>
          <cell r="I44">
            <v>2</v>
          </cell>
          <cell r="J44">
            <v>1</v>
          </cell>
        </row>
        <row r="45">
          <cell r="A45" t="str">
            <v>RLMO</v>
          </cell>
          <cell r="B45" t="str">
            <v>Lighting Service Roadway VI</v>
          </cell>
          <cell r="C45">
            <v>15</v>
          </cell>
          <cell r="D45">
            <v>20</v>
          </cell>
          <cell r="E45" t="str">
            <v>R=AB1</v>
          </cell>
          <cell r="F45">
            <v>1</v>
          </cell>
          <cell r="H45">
            <v>240</v>
          </cell>
          <cell r="I45">
            <v>2</v>
          </cell>
          <cell r="J45">
            <v>1</v>
          </cell>
        </row>
        <row r="46">
          <cell r="A46" t="str">
            <v>RLPF</v>
          </cell>
          <cell r="B46" t="str">
            <v>Lighting Service Roadway VI</v>
          </cell>
          <cell r="C46">
            <v>15</v>
          </cell>
          <cell r="D46">
            <v>20</v>
          </cell>
          <cell r="E46" t="str">
            <v>R=AB1</v>
          </cell>
          <cell r="F46">
            <v>1</v>
          </cell>
          <cell r="G46">
            <v>36682</v>
          </cell>
          <cell r="H46">
            <v>480</v>
          </cell>
          <cell r="I46">
            <v>2</v>
          </cell>
          <cell r="J46">
            <v>2</v>
          </cell>
        </row>
        <row r="47">
          <cell r="A47" t="str">
            <v>RLPF</v>
          </cell>
          <cell r="B47" t="str">
            <v>Lighting Service Roadway VI</v>
          </cell>
          <cell r="C47">
            <v>15</v>
          </cell>
          <cell r="D47">
            <v>25</v>
          </cell>
          <cell r="E47" t="str">
            <v>R=IM70</v>
          </cell>
          <cell r="F47">
            <v>1</v>
          </cell>
          <cell r="G47">
            <v>35948</v>
          </cell>
          <cell r="H47">
            <v>480</v>
          </cell>
          <cell r="I47">
            <v>2</v>
          </cell>
          <cell r="J47">
            <v>1</v>
          </cell>
        </row>
        <row r="48">
          <cell r="A48" t="str">
            <v>RLMO</v>
          </cell>
          <cell r="B48" t="str">
            <v>Lighting Service Roadway VI</v>
          </cell>
          <cell r="C48">
            <v>15</v>
          </cell>
          <cell r="D48">
            <v>20</v>
          </cell>
          <cell r="E48" t="str">
            <v>R=J5S</v>
          </cell>
          <cell r="F48">
            <v>1</v>
          </cell>
          <cell r="H48">
            <v>240</v>
          </cell>
          <cell r="I48">
            <v>3</v>
          </cell>
          <cell r="J48">
            <v>5</v>
          </cell>
        </row>
        <row r="49">
          <cell r="A49" t="str">
            <v>RLMS</v>
          </cell>
          <cell r="B49" t="str">
            <v>Lighting Service Roadway VI</v>
          </cell>
          <cell r="C49">
            <v>15</v>
          </cell>
          <cell r="D49">
            <v>20</v>
          </cell>
          <cell r="E49" t="str">
            <v>R=J3S</v>
          </cell>
          <cell r="F49">
            <v>1</v>
          </cell>
          <cell r="H49">
            <v>480</v>
          </cell>
          <cell r="I49">
            <v>2</v>
          </cell>
          <cell r="J49">
            <v>1</v>
          </cell>
        </row>
        <row r="50">
          <cell r="A50" t="str">
            <v>RLMO</v>
          </cell>
          <cell r="B50" t="str">
            <v>Lighting Service Roadway VI</v>
          </cell>
          <cell r="C50">
            <v>15</v>
          </cell>
          <cell r="D50">
            <v>20</v>
          </cell>
          <cell r="E50" t="str">
            <v>R=AB1</v>
          </cell>
          <cell r="F50">
            <v>1</v>
          </cell>
          <cell r="G50">
            <v>36059</v>
          </cell>
          <cell r="H50">
            <v>120</v>
          </cell>
          <cell r="I50">
            <v>2</v>
          </cell>
          <cell r="J50">
            <v>1</v>
          </cell>
        </row>
        <row r="51">
          <cell r="A51" t="str">
            <v>RLMS</v>
          </cell>
          <cell r="B51" t="str">
            <v>Lighting Service Roadway VI</v>
          </cell>
          <cell r="C51">
            <v>15</v>
          </cell>
          <cell r="D51">
            <v>20</v>
          </cell>
          <cell r="E51" t="str">
            <v>R=I70S</v>
          </cell>
          <cell r="F51">
            <v>1</v>
          </cell>
          <cell r="H51">
            <v>120</v>
          </cell>
          <cell r="I51">
            <v>2</v>
          </cell>
          <cell r="J51">
            <v>1</v>
          </cell>
        </row>
        <row r="52">
          <cell r="A52" t="str">
            <v>RLMO</v>
          </cell>
          <cell r="B52" t="str">
            <v>Lighting Service Roadway VI</v>
          </cell>
          <cell r="C52">
            <v>15</v>
          </cell>
          <cell r="D52">
            <v>20</v>
          </cell>
          <cell r="E52" t="str">
            <v>R=J5S</v>
          </cell>
          <cell r="F52">
            <v>1</v>
          </cell>
          <cell r="G52">
            <v>32143</v>
          </cell>
          <cell r="H52">
            <v>120</v>
          </cell>
          <cell r="I52">
            <v>2</v>
          </cell>
          <cell r="J52">
            <v>1</v>
          </cell>
        </row>
        <row r="53">
          <cell r="A53" t="str">
            <v>RLMO</v>
          </cell>
          <cell r="B53" t="str">
            <v>Lighting Service Roadway VI</v>
          </cell>
          <cell r="C53">
            <v>15</v>
          </cell>
          <cell r="D53">
            <v>20</v>
          </cell>
          <cell r="E53" t="str">
            <v>R=J4S</v>
          </cell>
          <cell r="F53">
            <v>1</v>
          </cell>
          <cell r="H53">
            <v>240</v>
          </cell>
          <cell r="I53">
            <v>3</v>
          </cell>
          <cell r="J53">
            <v>4</v>
          </cell>
        </row>
        <row r="54">
          <cell r="A54" t="str">
            <v>RLMO</v>
          </cell>
          <cell r="B54" t="str">
            <v>Lighting Service Roadway VI</v>
          </cell>
          <cell r="C54">
            <v>15</v>
          </cell>
          <cell r="D54">
            <v>20</v>
          </cell>
          <cell r="E54" t="str">
            <v>R=D3S</v>
          </cell>
          <cell r="F54">
            <v>1</v>
          </cell>
          <cell r="H54">
            <v>240</v>
          </cell>
          <cell r="I54">
            <v>3</v>
          </cell>
          <cell r="J54">
            <v>1</v>
          </cell>
        </row>
        <row r="55">
          <cell r="A55" t="str">
            <v>RLPF</v>
          </cell>
          <cell r="B55" t="str">
            <v>Lighting Service Roadway VI</v>
          </cell>
          <cell r="C55">
            <v>15</v>
          </cell>
          <cell r="D55">
            <v>20</v>
          </cell>
          <cell r="E55" t="str">
            <v>R=I70S</v>
          </cell>
          <cell r="F55">
            <v>1</v>
          </cell>
          <cell r="H55">
            <v>480</v>
          </cell>
          <cell r="I55">
            <v>2</v>
          </cell>
          <cell r="J55">
            <v>4</v>
          </cell>
        </row>
        <row r="56">
          <cell r="A56" t="str">
            <v>RLMS</v>
          </cell>
          <cell r="B56" t="str">
            <v>Lighting Service Roadway VI</v>
          </cell>
          <cell r="C56">
            <v>15</v>
          </cell>
          <cell r="D56">
            <v>20</v>
          </cell>
          <cell r="E56" t="str">
            <v>R=I70S</v>
          </cell>
          <cell r="F56">
            <v>1</v>
          </cell>
          <cell r="H56">
            <v>480</v>
          </cell>
          <cell r="I56">
            <v>2</v>
          </cell>
          <cell r="J56">
            <v>2</v>
          </cell>
        </row>
        <row r="57">
          <cell r="A57" t="str">
            <v>RLMS</v>
          </cell>
          <cell r="B57" t="str">
            <v>Lighting Service Roadway VI</v>
          </cell>
          <cell r="C57">
            <v>15</v>
          </cell>
          <cell r="D57">
            <v>20</v>
          </cell>
          <cell r="E57" t="str">
            <v>R=AB1</v>
          </cell>
          <cell r="F57">
            <v>1</v>
          </cell>
          <cell r="G57">
            <v>37558</v>
          </cell>
          <cell r="H57">
            <v>480</v>
          </cell>
          <cell r="I57">
            <v>2</v>
          </cell>
          <cell r="J57">
            <v>1</v>
          </cell>
        </row>
        <row r="58">
          <cell r="A58" t="str">
            <v>RLMO</v>
          </cell>
          <cell r="B58" t="str">
            <v>Lighting Service Roadway VI</v>
          </cell>
          <cell r="C58">
            <v>30</v>
          </cell>
          <cell r="D58">
            <v>20</v>
          </cell>
          <cell r="E58" t="str">
            <v>R=D2SH</v>
          </cell>
          <cell r="F58">
            <v>1</v>
          </cell>
          <cell r="H58">
            <v>240</v>
          </cell>
          <cell r="I58">
            <v>3</v>
          </cell>
          <cell r="J58">
            <v>2</v>
          </cell>
        </row>
        <row r="59">
          <cell r="A59" t="str">
            <v>RLPF</v>
          </cell>
          <cell r="B59" t="str">
            <v>Lighting Service Roadway VI</v>
          </cell>
          <cell r="C59">
            <v>30</v>
          </cell>
          <cell r="D59">
            <v>20</v>
          </cell>
          <cell r="E59" t="str">
            <v>R=D4S</v>
          </cell>
          <cell r="F59">
            <v>1</v>
          </cell>
          <cell r="H59">
            <v>240</v>
          </cell>
          <cell r="I59">
            <v>3</v>
          </cell>
          <cell r="J59">
            <v>3</v>
          </cell>
        </row>
        <row r="60">
          <cell r="A60" t="str">
            <v>RLMO</v>
          </cell>
          <cell r="B60" t="str">
            <v>Lighting Service Roadway VI</v>
          </cell>
          <cell r="C60">
            <v>30</v>
          </cell>
          <cell r="D60">
            <v>20</v>
          </cell>
          <cell r="E60" t="str">
            <v>R=AB1</v>
          </cell>
          <cell r="F60">
            <v>1</v>
          </cell>
          <cell r="G60">
            <v>37896</v>
          </cell>
          <cell r="H60">
            <v>240</v>
          </cell>
          <cell r="I60">
            <v>3</v>
          </cell>
          <cell r="J60">
            <v>1</v>
          </cell>
        </row>
        <row r="61">
          <cell r="A61" t="str">
            <v>RLPF</v>
          </cell>
          <cell r="B61" t="str">
            <v>Lighting Service Roadway VI</v>
          </cell>
          <cell r="C61">
            <v>30</v>
          </cell>
          <cell r="D61">
            <v>20</v>
          </cell>
          <cell r="E61" t="str">
            <v>R=J3S</v>
          </cell>
          <cell r="F61">
            <v>1</v>
          </cell>
          <cell r="H61">
            <v>240</v>
          </cell>
          <cell r="I61">
            <v>3</v>
          </cell>
          <cell r="J61">
            <v>1</v>
          </cell>
        </row>
        <row r="62">
          <cell r="A62" t="str">
            <v>RLMO</v>
          </cell>
          <cell r="B62" t="str">
            <v>Lighting Service Roadway VI</v>
          </cell>
          <cell r="C62">
            <v>30</v>
          </cell>
          <cell r="D62">
            <v>20</v>
          </cell>
          <cell r="E62" t="str">
            <v>R=A1D1</v>
          </cell>
          <cell r="F62">
            <v>1</v>
          </cell>
          <cell r="H62">
            <v>999</v>
          </cell>
          <cell r="I62">
            <v>3</v>
          </cell>
          <cell r="J62">
            <v>1</v>
          </cell>
        </row>
        <row r="63">
          <cell r="A63" t="str">
            <v>RLMS</v>
          </cell>
          <cell r="B63" t="str">
            <v>Lighting Service Roadway VI</v>
          </cell>
          <cell r="C63">
            <v>30</v>
          </cell>
          <cell r="D63">
            <v>20</v>
          </cell>
          <cell r="E63" t="str">
            <v>R=I70S</v>
          </cell>
          <cell r="F63">
            <v>1</v>
          </cell>
          <cell r="G63">
            <v>36164</v>
          </cell>
          <cell r="H63">
            <v>240</v>
          </cell>
          <cell r="I63">
            <v>3</v>
          </cell>
          <cell r="J63">
            <v>1</v>
          </cell>
        </row>
        <row r="64">
          <cell r="A64" t="str">
            <v>RLPF</v>
          </cell>
          <cell r="B64" t="str">
            <v>Lighting Service Roadway VI</v>
          </cell>
          <cell r="C64">
            <v>30</v>
          </cell>
          <cell r="D64">
            <v>25</v>
          </cell>
          <cell r="E64" t="str">
            <v>R=A1D1</v>
          </cell>
          <cell r="F64">
            <v>1</v>
          </cell>
          <cell r="G64">
            <v>36879</v>
          </cell>
          <cell r="H64">
            <v>240</v>
          </cell>
          <cell r="I64">
            <v>3</v>
          </cell>
          <cell r="J64">
            <v>1</v>
          </cell>
        </row>
        <row r="65">
          <cell r="A65" t="str">
            <v>RLMO</v>
          </cell>
          <cell r="B65" t="str">
            <v>Lighting Service Roadway VI</v>
          </cell>
          <cell r="C65">
            <v>30</v>
          </cell>
          <cell r="D65">
            <v>25</v>
          </cell>
          <cell r="E65" t="str">
            <v>R=A1D1</v>
          </cell>
          <cell r="F65">
            <v>1</v>
          </cell>
          <cell r="G65">
            <v>37012</v>
          </cell>
          <cell r="H65">
            <v>999</v>
          </cell>
          <cell r="I65">
            <v>3</v>
          </cell>
          <cell r="J65">
            <v>1</v>
          </cell>
        </row>
        <row r="66">
          <cell r="A66" t="str">
            <v>RLMO</v>
          </cell>
          <cell r="B66" t="str">
            <v>Lighting Service Roadway VI</v>
          </cell>
          <cell r="C66">
            <v>30</v>
          </cell>
          <cell r="D66">
            <v>20</v>
          </cell>
          <cell r="E66" t="str">
            <v>R=AB1</v>
          </cell>
          <cell r="F66">
            <v>1</v>
          </cell>
          <cell r="G66">
            <v>37054</v>
          </cell>
          <cell r="H66">
            <v>240</v>
          </cell>
          <cell r="I66">
            <v>3</v>
          </cell>
          <cell r="J66">
            <v>2</v>
          </cell>
        </row>
        <row r="67">
          <cell r="A67" t="str">
            <v>RLMO</v>
          </cell>
          <cell r="B67" t="str">
            <v>Lighting Service Roadway VI</v>
          </cell>
          <cell r="C67">
            <v>30</v>
          </cell>
          <cell r="D67">
            <v>20</v>
          </cell>
          <cell r="E67" t="str">
            <v>A=ALF</v>
          </cell>
          <cell r="F67">
            <v>1</v>
          </cell>
          <cell r="G67">
            <v>39377</v>
          </cell>
          <cell r="H67">
            <v>240</v>
          </cell>
          <cell r="I67">
            <v>3</v>
          </cell>
          <cell r="J67">
            <v>3</v>
          </cell>
        </row>
        <row r="68">
          <cell r="A68" t="str">
            <v>RLMO</v>
          </cell>
          <cell r="B68" t="str">
            <v>Lighting Service Roadway VI</v>
          </cell>
          <cell r="C68">
            <v>30</v>
          </cell>
          <cell r="D68">
            <v>20</v>
          </cell>
          <cell r="E68" t="str">
            <v>R=MX</v>
          </cell>
          <cell r="F68">
            <v>1</v>
          </cell>
          <cell r="G68">
            <v>39773</v>
          </cell>
          <cell r="H68">
            <v>240</v>
          </cell>
          <cell r="I68">
            <v>3</v>
          </cell>
          <cell r="J68">
            <v>3</v>
          </cell>
        </row>
        <row r="69">
          <cell r="A69" t="str">
            <v>RLMO</v>
          </cell>
          <cell r="B69" t="str">
            <v>Lighting Service Roadway VI</v>
          </cell>
          <cell r="C69">
            <v>30</v>
          </cell>
          <cell r="D69">
            <v>20</v>
          </cell>
          <cell r="E69" t="str">
            <v>R=AB1</v>
          </cell>
          <cell r="F69">
            <v>1</v>
          </cell>
          <cell r="H69">
            <v>240</v>
          </cell>
          <cell r="I69">
            <v>3</v>
          </cell>
          <cell r="J69">
            <v>8</v>
          </cell>
        </row>
        <row r="70">
          <cell r="A70" t="str">
            <v>RLMO</v>
          </cell>
          <cell r="B70" t="str">
            <v>Lighting Service Roadway VI</v>
          </cell>
          <cell r="C70">
            <v>30</v>
          </cell>
          <cell r="D70">
            <v>20</v>
          </cell>
          <cell r="E70" t="str">
            <v>R=AB1</v>
          </cell>
          <cell r="F70">
            <v>1</v>
          </cell>
          <cell r="G70">
            <v>37725</v>
          </cell>
          <cell r="H70">
            <v>240</v>
          </cell>
          <cell r="I70">
            <v>3</v>
          </cell>
          <cell r="J70">
            <v>1</v>
          </cell>
        </row>
        <row r="71">
          <cell r="A71" t="str">
            <v>RLMO</v>
          </cell>
          <cell r="B71" t="str">
            <v>Lighting Service Roadway VI</v>
          </cell>
          <cell r="C71">
            <v>30</v>
          </cell>
          <cell r="D71">
            <v>20</v>
          </cell>
          <cell r="E71" t="str">
            <v>R=AB1</v>
          </cell>
          <cell r="F71">
            <v>1</v>
          </cell>
          <cell r="G71">
            <v>36503</v>
          </cell>
          <cell r="H71">
            <v>240</v>
          </cell>
          <cell r="I71">
            <v>3</v>
          </cell>
          <cell r="J71">
            <v>1</v>
          </cell>
        </row>
        <row r="72">
          <cell r="A72" t="str">
            <v>RLMO</v>
          </cell>
          <cell r="B72" t="str">
            <v>Lighting Service Roadway VI</v>
          </cell>
          <cell r="C72">
            <v>30</v>
          </cell>
          <cell r="D72">
            <v>20</v>
          </cell>
          <cell r="E72" t="str">
            <v>R=AB1</v>
          </cell>
          <cell r="F72">
            <v>1</v>
          </cell>
          <cell r="G72">
            <v>36929</v>
          </cell>
          <cell r="H72">
            <v>240</v>
          </cell>
          <cell r="I72">
            <v>3</v>
          </cell>
          <cell r="J72">
            <v>1</v>
          </cell>
        </row>
        <row r="73">
          <cell r="A73" t="str">
            <v>RLPF</v>
          </cell>
          <cell r="B73" t="str">
            <v>Lighting Service Roadway VI</v>
          </cell>
          <cell r="C73">
            <v>30</v>
          </cell>
          <cell r="D73">
            <v>25</v>
          </cell>
          <cell r="E73" t="str">
            <v>R=A1D1</v>
          </cell>
          <cell r="F73">
            <v>1</v>
          </cell>
          <cell r="G73">
            <v>37480</v>
          </cell>
          <cell r="H73">
            <v>999</v>
          </cell>
          <cell r="I73">
            <v>3</v>
          </cell>
          <cell r="J73">
            <v>1</v>
          </cell>
        </row>
        <row r="74">
          <cell r="A74" t="str">
            <v>RLMO</v>
          </cell>
          <cell r="B74" t="str">
            <v>Lighting Service Roadway VI</v>
          </cell>
          <cell r="C74">
            <v>30</v>
          </cell>
          <cell r="D74">
            <v>20</v>
          </cell>
          <cell r="E74" t="str">
            <v>R=AB1</v>
          </cell>
          <cell r="F74">
            <v>1</v>
          </cell>
          <cell r="G74">
            <v>37606</v>
          </cell>
          <cell r="H74">
            <v>240</v>
          </cell>
          <cell r="I74">
            <v>3</v>
          </cell>
          <cell r="J74">
            <v>1</v>
          </cell>
        </row>
        <row r="75">
          <cell r="A75" t="str">
            <v>RLMO</v>
          </cell>
          <cell r="B75" t="str">
            <v>Lighting Service Roadway VI</v>
          </cell>
          <cell r="C75">
            <v>30</v>
          </cell>
          <cell r="D75">
            <v>20</v>
          </cell>
          <cell r="E75" t="str">
            <v>R=AB1</v>
          </cell>
          <cell r="F75">
            <v>1</v>
          </cell>
          <cell r="G75">
            <v>38834</v>
          </cell>
          <cell r="H75">
            <v>240</v>
          </cell>
          <cell r="I75">
            <v>3</v>
          </cell>
          <cell r="J75">
            <v>1</v>
          </cell>
        </row>
        <row r="76">
          <cell r="A76" t="str">
            <v>RLMO</v>
          </cell>
          <cell r="B76" t="str">
            <v>Lighting Service Roadway VI</v>
          </cell>
          <cell r="C76">
            <v>30</v>
          </cell>
          <cell r="D76">
            <v>20</v>
          </cell>
          <cell r="E76" t="str">
            <v>R=AB1</v>
          </cell>
          <cell r="F76">
            <v>1</v>
          </cell>
          <cell r="G76">
            <v>38867</v>
          </cell>
          <cell r="H76">
            <v>240</v>
          </cell>
          <cell r="I76">
            <v>3</v>
          </cell>
          <cell r="J76">
            <v>3</v>
          </cell>
        </row>
        <row r="77">
          <cell r="A77" t="str">
            <v>RLMO</v>
          </cell>
          <cell r="B77" t="str">
            <v>Lighting Service Roadway VI</v>
          </cell>
          <cell r="C77">
            <v>30</v>
          </cell>
          <cell r="D77">
            <v>20</v>
          </cell>
          <cell r="E77" t="str">
            <v>R=AB1</v>
          </cell>
          <cell r="F77">
            <v>1</v>
          </cell>
          <cell r="G77">
            <v>38911</v>
          </cell>
          <cell r="H77">
            <v>240</v>
          </cell>
          <cell r="I77">
            <v>3</v>
          </cell>
          <cell r="J77">
            <v>2</v>
          </cell>
        </row>
        <row r="78">
          <cell r="A78" t="str">
            <v>RLMO</v>
          </cell>
          <cell r="B78" t="str">
            <v>Lighting Service Roadway VI</v>
          </cell>
          <cell r="C78">
            <v>30</v>
          </cell>
          <cell r="D78">
            <v>20</v>
          </cell>
          <cell r="E78" t="str">
            <v>A=ALF</v>
          </cell>
          <cell r="F78">
            <v>1</v>
          </cell>
          <cell r="G78">
            <v>39533</v>
          </cell>
          <cell r="H78">
            <v>240</v>
          </cell>
          <cell r="I78">
            <v>3</v>
          </cell>
          <cell r="J78">
            <v>5</v>
          </cell>
        </row>
        <row r="79">
          <cell r="A79" t="str">
            <v>RLMO</v>
          </cell>
          <cell r="B79" t="str">
            <v>Lighting Service Roadway VI</v>
          </cell>
          <cell r="C79">
            <v>30</v>
          </cell>
          <cell r="D79">
            <v>20</v>
          </cell>
          <cell r="E79" t="str">
            <v>R=MX</v>
          </cell>
          <cell r="F79">
            <v>1</v>
          </cell>
          <cell r="G79">
            <v>39777</v>
          </cell>
          <cell r="H79">
            <v>240</v>
          </cell>
          <cell r="I79">
            <v>3</v>
          </cell>
          <cell r="J79">
            <v>5</v>
          </cell>
        </row>
        <row r="80">
          <cell r="A80" t="str">
            <v>RLPF</v>
          </cell>
          <cell r="B80" t="str">
            <v>Lighting Service Roadway VI</v>
          </cell>
          <cell r="C80">
            <v>30</v>
          </cell>
          <cell r="D80">
            <v>20</v>
          </cell>
          <cell r="E80" t="str">
            <v>R=MX</v>
          </cell>
          <cell r="F80">
            <v>1</v>
          </cell>
          <cell r="G80">
            <v>39704</v>
          </cell>
          <cell r="H80">
            <v>240</v>
          </cell>
          <cell r="I80">
            <v>3</v>
          </cell>
          <cell r="J80">
            <v>1</v>
          </cell>
        </row>
        <row r="81">
          <cell r="A81" t="str">
            <v>RLMO</v>
          </cell>
          <cell r="B81" t="str">
            <v>Lighting Service Roadway VI</v>
          </cell>
          <cell r="C81">
            <v>30</v>
          </cell>
          <cell r="D81">
            <v>20</v>
          </cell>
          <cell r="E81" t="str">
            <v>R=MX</v>
          </cell>
          <cell r="F81">
            <v>1</v>
          </cell>
          <cell r="G81">
            <v>39867</v>
          </cell>
          <cell r="H81">
            <v>240</v>
          </cell>
          <cell r="I81">
            <v>3</v>
          </cell>
          <cell r="J81">
            <v>4</v>
          </cell>
        </row>
        <row r="82">
          <cell r="A82" t="str">
            <v>RLMS</v>
          </cell>
          <cell r="B82" t="str">
            <v>Lighting Service Roadway VI</v>
          </cell>
          <cell r="C82">
            <v>30</v>
          </cell>
          <cell r="D82">
            <v>20</v>
          </cell>
          <cell r="E82" t="str">
            <v>R=D2SH</v>
          </cell>
          <cell r="F82">
            <v>1</v>
          </cell>
          <cell r="H82">
            <v>240</v>
          </cell>
          <cell r="I82">
            <v>3</v>
          </cell>
          <cell r="J82">
            <v>1</v>
          </cell>
        </row>
        <row r="83">
          <cell r="A83" t="str">
            <v>RLMO</v>
          </cell>
          <cell r="B83" t="str">
            <v>Lighting Service Roadway VI</v>
          </cell>
          <cell r="C83">
            <v>30</v>
          </cell>
          <cell r="D83">
            <v>20</v>
          </cell>
          <cell r="E83" t="str">
            <v>R=D5S</v>
          </cell>
          <cell r="F83">
            <v>1</v>
          </cell>
          <cell r="H83">
            <v>240</v>
          </cell>
          <cell r="I83">
            <v>3</v>
          </cell>
          <cell r="J83">
            <v>14</v>
          </cell>
        </row>
        <row r="84">
          <cell r="A84" t="str">
            <v>RLMO</v>
          </cell>
          <cell r="B84" t="str">
            <v>Lighting Service Roadway VI</v>
          </cell>
          <cell r="C84">
            <v>30</v>
          </cell>
          <cell r="D84">
            <v>20</v>
          </cell>
          <cell r="E84" t="str">
            <v>R=J5SDR</v>
          </cell>
          <cell r="F84">
            <v>1</v>
          </cell>
          <cell r="H84">
            <v>240</v>
          </cell>
          <cell r="I84">
            <v>3</v>
          </cell>
          <cell r="J84">
            <v>2</v>
          </cell>
        </row>
        <row r="85">
          <cell r="A85" t="str">
            <v>RLMO</v>
          </cell>
          <cell r="B85" t="str">
            <v>Lighting Service Roadway VI</v>
          </cell>
          <cell r="C85">
            <v>30</v>
          </cell>
          <cell r="D85">
            <v>20</v>
          </cell>
          <cell r="E85" t="str">
            <v>R=TMS2S</v>
          </cell>
          <cell r="F85">
            <v>1</v>
          </cell>
          <cell r="H85">
            <v>240</v>
          </cell>
          <cell r="I85">
            <v>3</v>
          </cell>
          <cell r="J85">
            <v>1</v>
          </cell>
        </row>
        <row r="86">
          <cell r="A86" t="str">
            <v>RLMO</v>
          </cell>
          <cell r="B86" t="str">
            <v>Lighting Service Roadway VI</v>
          </cell>
          <cell r="C86">
            <v>30</v>
          </cell>
          <cell r="D86">
            <v>20</v>
          </cell>
          <cell r="E86" t="str">
            <v>R=D5SH</v>
          </cell>
          <cell r="F86">
            <v>1</v>
          </cell>
          <cell r="H86">
            <v>240</v>
          </cell>
          <cell r="I86">
            <v>3</v>
          </cell>
          <cell r="J86">
            <v>2</v>
          </cell>
        </row>
        <row r="87">
          <cell r="A87" t="str">
            <v>RLMO</v>
          </cell>
          <cell r="B87" t="str">
            <v>Lighting Service Roadway VI</v>
          </cell>
          <cell r="C87">
            <v>30</v>
          </cell>
          <cell r="D87">
            <v>20</v>
          </cell>
          <cell r="E87" t="str">
            <v>R=J5S</v>
          </cell>
          <cell r="F87">
            <v>1</v>
          </cell>
          <cell r="H87">
            <v>240</v>
          </cell>
          <cell r="I87">
            <v>3</v>
          </cell>
          <cell r="J87">
            <v>4</v>
          </cell>
        </row>
        <row r="88">
          <cell r="A88" t="str">
            <v>RLMS</v>
          </cell>
          <cell r="B88" t="str">
            <v>Lighting Service Roadway VI</v>
          </cell>
          <cell r="C88">
            <v>30</v>
          </cell>
          <cell r="D88">
            <v>20</v>
          </cell>
          <cell r="E88" t="str">
            <v>R=J3S</v>
          </cell>
          <cell r="F88">
            <v>1</v>
          </cell>
          <cell r="H88">
            <v>240</v>
          </cell>
          <cell r="I88">
            <v>3</v>
          </cell>
          <cell r="J88">
            <v>1</v>
          </cell>
        </row>
        <row r="89">
          <cell r="A89" t="str">
            <v>RLMS</v>
          </cell>
          <cell r="B89" t="str">
            <v>Lighting Service Roadway VI</v>
          </cell>
          <cell r="C89">
            <v>30</v>
          </cell>
          <cell r="D89">
            <v>20</v>
          </cell>
          <cell r="E89" t="str">
            <v>R=J5SD</v>
          </cell>
          <cell r="F89">
            <v>1</v>
          </cell>
          <cell r="H89">
            <v>240</v>
          </cell>
          <cell r="I89">
            <v>3</v>
          </cell>
          <cell r="J89">
            <v>1</v>
          </cell>
        </row>
        <row r="90">
          <cell r="A90" t="str">
            <v>RLPF</v>
          </cell>
          <cell r="B90" t="str">
            <v>Lighting Service Roadway VI</v>
          </cell>
          <cell r="C90">
            <v>30</v>
          </cell>
          <cell r="D90">
            <v>20</v>
          </cell>
          <cell r="E90" t="str">
            <v>R=TMS2S</v>
          </cell>
          <cell r="F90">
            <v>1</v>
          </cell>
          <cell r="H90">
            <v>240</v>
          </cell>
          <cell r="I90">
            <v>3</v>
          </cell>
          <cell r="J90">
            <v>1</v>
          </cell>
        </row>
        <row r="91">
          <cell r="A91" t="str">
            <v>RLMO</v>
          </cell>
          <cell r="B91" t="str">
            <v>Lighting Service Roadway VI</v>
          </cell>
          <cell r="C91">
            <v>30</v>
          </cell>
          <cell r="D91">
            <v>20</v>
          </cell>
          <cell r="E91" t="str">
            <v>R=I70S</v>
          </cell>
          <cell r="F91">
            <v>1</v>
          </cell>
          <cell r="H91">
            <v>240</v>
          </cell>
          <cell r="I91">
            <v>3</v>
          </cell>
          <cell r="J91">
            <v>2</v>
          </cell>
        </row>
        <row r="92">
          <cell r="A92" t="str">
            <v>RLMS</v>
          </cell>
          <cell r="B92" t="str">
            <v>Lighting Service Roadway VI</v>
          </cell>
          <cell r="C92">
            <v>30</v>
          </cell>
          <cell r="D92">
            <v>20</v>
          </cell>
          <cell r="E92" t="str">
            <v>R=MS</v>
          </cell>
          <cell r="F92">
            <v>1</v>
          </cell>
          <cell r="G92">
            <v>36476</v>
          </cell>
          <cell r="H92">
            <v>240</v>
          </cell>
          <cell r="I92">
            <v>3</v>
          </cell>
          <cell r="J92">
            <v>1</v>
          </cell>
        </row>
        <row r="93">
          <cell r="A93" t="str">
            <v>RLMO</v>
          </cell>
          <cell r="B93" t="str">
            <v>Lighting Service Roadway VI</v>
          </cell>
          <cell r="C93">
            <v>30</v>
          </cell>
          <cell r="D93">
            <v>20</v>
          </cell>
          <cell r="E93" t="str">
            <v>R=AB1</v>
          </cell>
          <cell r="F93">
            <v>1</v>
          </cell>
          <cell r="G93">
            <v>36405</v>
          </cell>
          <cell r="H93">
            <v>240</v>
          </cell>
          <cell r="I93">
            <v>3</v>
          </cell>
          <cell r="J93">
            <v>1</v>
          </cell>
        </row>
        <row r="94">
          <cell r="A94" t="str">
            <v>RLMO</v>
          </cell>
          <cell r="B94" t="str">
            <v>Lighting Service Roadway VI</v>
          </cell>
          <cell r="C94">
            <v>30</v>
          </cell>
          <cell r="D94">
            <v>20</v>
          </cell>
          <cell r="E94" t="str">
            <v>R=AB1</v>
          </cell>
          <cell r="F94">
            <v>1</v>
          </cell>
          <cell r="G94">
            <v>36495</v>
          </cell>
          <cell r="H94">
            <v>240</v>
          </cell>
          <cell r="I94">
            <v>3</v>
          </cell>
          <cell r="J94">
            <v>1</v>
          </cell>
        </row>
        <row r="95">
          <cell r="A95" t="str">
            <v>RLPF</v>
          </cell>
          <cell r="B95" t="str">
            <v>Lighting Service Roadway VI</v>
          </cell>
          <cell r="C95">
            <v>30</v>
          </cell>
          <cell r="D95">
            <v>25</v>
          </cell>
          <cell r="E95" t="str">
            <v>R=A1D1</v>
          </cell>
          <cell r="F95">
            <v>1</v>
          </cell>
          <cell r="G95">
            <v>36746</v>
          </cell>
          <cell r="H95">
            <v>999</v>
          </cell>
          <cell r="I95">
            <v>3</v>
          </cell>
          <cell r="J95">
            <v>1</v>
          </cell>
        </row>
        <row r="96">
          <cell r="A96" t="str">
            <v>RLMO</v>
          </cell>
          <cell r="B96" t="str">
            <v>Lighting Service Roadway VI</v>
          </cell>
          <cell r="C96">
            <v>30</v>
          </cell>
          <cell r="D96">
            <v>20</v>
          </cell>
          <cell r="E96" t="str">
            <v>R=AB1</v>
          </cell>
          <cell r="F96">
            <v>1</v>
          </cell>
          <cell r="G96">
            <v>37413</v>
          </cell>
          <cell r="H96">
            <v>240</v>
          </cell>
          <cell r="I96">
            <v>3</v>
          </cell>
          <cell r="J96">
            <v>1</v>
          </cell>
        </row>
        <row r="97">
          <cell r="A97" t="str">
            <v>RLMS</v>
          </cell>
          <cell r="B97" t="str">
            <v>Lighting Service Roadway VI</v>
          </cell>
          <cell r="C97">
            <v>30</v>
          </cell>
          <cell r="D97">
            <v>20</v>
          </cell>
          <cell r="E97" t="str">
            <v>R=AB1</v>
          </cell>
          <cell r="F97">
            <v>1</v>
          </cell>
          <cell r="G97">
            <v>37413</v>
          </cell>
          <cell r="H97">
            <v>240</v>
          </cell>
          <cell r="I97">
            <v>3</v>
          </cell>
          <cell r="J97">
            <v>8</v>
          </cell>
        </row>
        <row r="98">
          <cell r="A98" t="str">
            <v>RLPF</v>
          </cell>
          <cell r="B98" t="str">
            <v>Lighting Service Roadway VI</v>
          </cell>
          <cell r="C98">
            <v>30</v>
          </cell>
          <cell r="D98">
            <v>20</v>
          </cell>
          <cell r="E98" t="str">
            <v>R=A1D1</v>
          </cell>
          <cell r="F98">
            <v>1</v>
          </cell>
          <cell r="G98">
            <v>37581</v>
          </cell>
          <cell r="H98">
            <v>999</v>
          </cell>
          <cell r="I98">
            <v>2</v>
          </cell>
          <cell r="J98">
            <v>2</v>
          </cell>
        </row>
        <row r="99">
          <cell r="A99" t="str">
            <v>RLMO</v>
          </cell>
          <cell r="B99" t="str">
            <v>Lighting Service Roadway VI</v>
          </cell>
          <cell r="C99">
            <v>30</v>
          </cell>
          <cell r="D99">
            <v>20</v>
          </cell>
          <cell r="E99" t="str">
            <v>R=AB1</v>
          </cell>
          <cell r="F99">
            <v>1</v>
          </cell>
          <cell r="G99">
            <v>39041</v>
          </cell>
          <cell r="H99">
            <v>240</v>
          </cell>
          <cell r="I99">
            <v>3</v>
          </cell>
          <cell r="J99">
            <v>1</v>
          </cell>
        </row>
        <row r="100">
          <cell r="A100" t="str">
            <v>RLMS</v>
          </cell>
          <cell r="B100" t="str">
            <v>Lighting Service Roadway VI</v>
          </cell>
          <cell r="C100">
            <v>30</v>
          </cell>
          <cell r="D100">
            <v>25</v>
          </cell>
          <cell r="E100" t="str">
            <v>R=A1D1</v>
          </cell>
          <cell r="F100">
            <v>1</v>
          </cell>
          <cell r="G100">
            <v>39184</v>
          </cell>
          <cell r="H100">
            <v>999</v>
          </cell>
          <cell r="I100">
            <v>2</v>
          </cell>
          <cell r="J100">
            <v>2</v>
          </cell>
        </row>
        <row r="101">
          <cell r="A101" t="str">
            <v>RLPF</v>
          </cell>
          <cell r="B101" t="str">
            <v>Lighting Service Roadway VI</v>
          </cell>
          <cell r="C101">
            <v>30</v>
          </cell>
          <cell r="D101">
            <v>25</v>
          </cell>
          <cell r="E101" t="str">
            <v>R=A1D1</v>
          </cell>
          <cell r="F101">
            <v>1</v>
          </cell>
          <cell r="G101">
            <v>39707</v>
          </cell>
          <cell r="H101">
            <v>999</v>
          </cell>
          <cell r="I101">
            <v>3</v>
          </cell>
          <cell r="J101">
            <v>3</v>
          </cell>
        </row>
        <row r="102">
          <cell r="A102" t="str">
            <v>RLMO</v>
          </cell>
          <cell r="B102" t="str">
            <v>Lighting Service Roadway VI</v>
          </cell>
          <cell r="C102">
            <v>30</v>
          </cell>
          <cell r="D102">
            <v>20</v>
          </cell>
          <cell r="E102" t="str">
            <v>R=TMS2S</v>
          </cell>
          <cell r="F102">
            <v>1</v>
          </cell>
          <cell r="H102">
            <v>240</v>
          </cell>
          <cell r="I102">
            <v>3</v>
          </cell>
          <cell r="J102">
            <v>1</v>
          </cell>
        </row>
        <row r="103">
          <cell r="A103" t="str">
            <v>RLMS</v>
          </cell>
          <cell r="B103" t="str">
            <v>Lighting Service Roadway VI</v>
          </cell>
          <cell r="C103">
            <v>30</v>
          </cell>
          <cell r="D103">
            <v>20</v>
          </cell>
          <cell r="E103" t="str">
            <v>R=AB1</v>
          </cell>
          <cell r="F103">
            <v>1</v>
          </cell>
          <cell r="G103">
            <v>38327</v>
          </cell>
          <cell r="H103">
            <v>240</v>
          </cell>
          <cell r="I103">
            <v>3</v>
          </cell>
          <cell r="J103">
            <v>1</v>
          </cell>
        </row>
        <row r="104">
          <cell r="A104" t="str">
            <v>RLMO</v>
          </cell>
          <cell r="B104" t="str">
            <v>Lighting Service Roadway VI</v>
          </cell>
          <cell r="C104">
            <v>30</v>
          </cell>
          <cell r="D104">
            <v>20</v>
          </cell>
          <cell r="E104" t="str">
            <v>R=AB1</v>
          </cell>
          <cell r="F104">
            <v>1</v>
          </cell>
          <cell r="G104">
            <v>38068</v>
          </cell>
          <cell r="H104">
            <v>240</v>
          </cell>
          <cell r="I104">
            <v>3</v>
          </cell>
          <cell r="J104">
            <v>1</v>
          </cell>
        </row>
        <row r="105">
          <cell r="A105" t="str">
            <v>RLPF</v>
          </cell>
          <cell r="B105" t="str">
            <v>Lighting Service Roadway VI</v>
          </cell>
          <cell r="C105">
            <v>30</v>
          </cell>
          <cell r="D105">
            <v>20</v>
          </cell>
          <cell r="E105" t="str">
            <v>R=J5S</v>
          </cell>
          <cell r="F105">
            <v>1</v>
          </cell>
          <cell r="H105">
            <v>240</v>
          </cell>
          <cell r="I105">
            <v>3</v>
          </cell>
          <cell r="J105">
            <v>4</v>
          </cell>
        </row>
        <row r="106">
          <cell r="A106" t="str">
            <v>RLPF</v>
          </cell>
          <cell r="B106" t="str">
            <v>Lighting Service Roadway VI</v>
          </cell>
          <cell r="C106">
            <v>30</v>
          </cell>
          <cell r="D106">
            <v>20</v>
          </cell>
          <cell r="E106" t="str">
            <v>R=AB1</v>
          </cell>
          <cell r="F106">
            <v>1</v>
          </cell>
          <cell r="G106">
            <v>36984</v>
          </cell>
          <cell r="H106">
            <v>240</v>
          </cell>
          <cell r="I106">
            <v>3</v>
          </cell>
          <cell r="J106">
            <v>1</v>
          </cell>
        </row>
        <row r="107">
          <cell r="A107" t="str">
            <v>RLMO</v>
          </cell>
          <cell r="B107" t="str">
            <v>Lighting Service Roadway VI</v>
          </cell>
          <cell r="C107">
            <v>30</v>
          </cell>
          <cell r="D107">
            <v>20</v>
          </cell>
          <cell r="E107" t="str">
            <v>R=AB1</v>
          </cell>
          <cell r="F107">
            <v>1</v>
          </cell>
          <cell r="G107">
            <v>37624</v>
          </cell>
          <cell r="H107">
            <v>240</v>
          </cell>
          <cell r="I107">
            <v>3</v>
          </cell>
          <cell r="J107">
            <v>3</v>
          </cell>
        </row>
        <row r="108">
          <cell r="A108" t="str">
            <v>RLMO</v>
          </cell>
          <cell r="B108" t="str">
            <v>Lighting Service Roadway VI</v>
          </cell>
          <cell r="C108">
            <v>30</v>
          </cell>
          <cell r="D108">
            <v>20</v>
          </cell>
          <cell r="E108" t="str">
            <v>R=AB1</v>
          </cell>
          <cell r="F108">
            <v>1</v>
          </cell>
          <cell r="G108">
            <v>39055</v>
          </cell>
          <cell r="H108">
            <v>240</v>
          </cell>
          <cell r="I108">
            <v>3</v>
          </cell>
          <cell r="J108">
            <v>3</v>
          </cell>
        </row>
        <row r="109">
          <cell r="A109" t="str">
            <v>RLPF</v>
          </cell>
          <cell r="B109" t="str">
            <v>Lighting Service Roadway VI</v>
          </cell>
          <cell r="C109">
            <v>30</v>
          </cell>
          <cell r="D109">
            <v>25</v>
          </cell>
          <cell r="E109" t="str">
            <v>R=A1D1</v>
          </cell>
          <cell r="F109">
            <v>1</v>
          </cell>
          <cell r="G109">
            <v>39350</v>
          </cell>
          <cell r="H109">
            <v>999</v>
          </cell>
          <cell r="I109">
            <v>3</v>
          </cell>
          <cell r="J109">
            <v>1</v>
          </cell>
        </row>
        <row r="110">
          <cell r="A110" t="str">
            <v>RLMO</v>
          </cell>
          <cell r="B110" t="str">
            <v>Lighting Service Roadway VI</v>
          </cell>
          <cell r="C110">
            <v>30</v>
          </cell>
          <cell r="D110">
            <v>20</v>
          </cell>
          <cell r="E110" t="str">
            <v>R=D5S</v>
          </cell>
          <cell r="F110">
            <v>1</v>
          </cell>
          <cell r="H110">
            <v>240</v>
          </cell>
          <cell r="I110">
            <v>3</v>
          </cell>
          <cell r="J110">
            <v>2</v>
          </cell>
        </row>
        <row r="111">
          <cell r="A111" t="str">
            <v>RLMO</v>
          </cell>
          <cell r="B111" t="str">
            <v>Lighting Service Roadway VI</v>
          </cell>
          <cell r="C111">
            <v>30</v>
          </cell>
          <cell r="D111">
            <v>20</v>
          </cell>
          <cell r="E111" t="str">
            <v>R=TMS</v>
          </cell>
          <cell r="F111">
            <v>1</v>
          </cell>
          <cell r="H111">
            <v>240</v>
          </cell>
          <cell r="I111">
            <v>3</v>
          </cell>
          <cell r="J111">
            <v>4</v>
          </cell>
        </row>
        <row r="112">
          <cell r="A112" t="str">
            <v>RLMO</v>
          </cell>
          <cell r="B112" t="str">
            <v>Lighting Service Roadway VI</v>
          </cell>
          <cell r="C112">
            <v>30</v>
          </cell>
          <cell r="D112">
            <v>20</v>
          </cell>
          <cell r="E112" t="str">
            <v>R=TMS2S</v>
          </cell>
          <cell r="F112">
            <v>1</v>
          </cell>
          <cell r="H112">
            <v>240</v>
          </cell>
          <cell r="I112">
            <v>3</v>
          </cell>
          <cell r="J112">
            <v>10</v>
          </cell>
        </row>
        <row r="113">
          <cell r="A113" t="str">
            <v>RLMO</v>
          </cell>
          <cell r="B113" t="str">
            <v>Lighting Service Roadway VI</v>
          </cell>
          <cell r="C113">
            <v>30</v>
          </cell>
          <cell r="D113">
            <v>20</v>
          </cell>
          <cell r="E113" t="str">
            <v>R=A1D1</v>
          </cell>
          <cell r="F113">
            <v>1</v>
          </cell>
          <cell r="H113">
            <v>240</v>
          </cell>
          <cell r="I113">
            <v>3</v>
          </cell>
          <cell r="J113">
            <v>6</v>
          </cell>
        </row>
        <row r="114">
          <cell r="A114" t="str">
            <v>RLMO</v>
          </cell>
          <cell r="B114" t="str">
            <v>Lighting Service Roadway VI</v>
          </cell>
          <cell r="C114">
            <v>30</v>
          </cell>
          <cell r="D114">
            <v>20</v>
          </cell>
          <cell r="E114" t="str">
            <v>R=AB1</v>
          </cell>
          <cell r="F114">
            <v>1</v>
          </cell>
          <cell r="G114">
            <v>38450</v>
          </cell>
          <cell r="H114">
            <v>240</v>
          </cell>
          <cell r="I114">
            <v>3</v>
          </cell>
          <cell r="J114">
            <v>1</v>
          </cell>
        </row>
        <row r="115">
          <cell r="A115" t="str">
            <v>RLPF</v>
          </cell>
          <cell r="B115" t="str">
            <v>Lighting Service Roadway VI</v>
          </cell>
          <cell r="C115">
            <v>30</v>
          </cell>
          <cell r="D115">
            <v>20</v>
          </cell>
          <cell r="E115" t="str">
            <v>R=J5S</v>
          </cell>
          <cell r="F115">
            <v>1</v>
          </cell>
          <cell r="G115">
            <v>36466</v>
          </cell>
          <cell r="H115">
            <v>240</v>
          </cell>
          <cell r="I115">
            <v>3</v>
          </cell>
          <cell r="J115">
            <v>1</v>
          </cell>
        </row>
        <row r="116">
          <cell r="A116" t="str">
            <v>RLMO</v>
          </cell>
          <cell r="B116" t="str">
            <v>Lighting Service Roadway VI</v>
          </cell>
          <cell r="C116">
            <v>30</v>
          </cell>
          <cell r="D116">
            <v>20</v>
          </cell>
          <cell r="E116" t="str">
            <v>R=AB1</v>
          </cell>
          <cell r="F116">
            <v>1</v>
          </cell>
          <cell r="G116">
            <v>36984</v>
          </cell>
          <cell r="H116">
            <v>240</v>
          </cell>
          <cell r="I116">
            <v>3</v>
          </cell>
          <cell r="J116">
            <v>1</v>
          </cell>
        </row>
        <row r="117">
          <cell r="A117" t="str">
            <v>RLMO</v>
          </cell>
          <cell r="B117" t="str">
            <v>Lighting Service Roadway VI</v>
          </cell>
          <cell r="C117">
            <v>30</v>
          </cell>
          <cell r="D117">
            <v>20</v>
          </cell>
          <cell r="E117" t="str">
            <v>R=AB1</v>
          </cell>
          <cell r="F117">
            <v>1</v>
          </cell>
          <cell r="G117">
            <v>39086</v>
          </cell>
          <cell r="H117">
            <v>240</v>
          </cell>
          <cell r="I117">
            <v>3</v>
          </cell>
          <cell r="J117">
            <v>1</v>
          </cell>
        </row>
        <row r="118">
          <cell r="A118" t="str">
            <v>RLMO</v>
          </cell>
          <cell r="B118" t="str">
            <v>Lighting Service Roadway VI</v>
          </cell>
          <cell r="C118">
            <v>30</v>
          </cell>
          <cell r="D118">
            <v>20</v>
          </cell>
          <cell r="E118" t="str">
            <v>R=AB1</v>
          </cell>
          <cell r="F118">
            <v>1</v>
          </cell>
          <cell r="G118">
            <v>39247</v>
          </cell>
          <cell r="H118">
            <v>240</v>
          </cell>
          <cell r="I118">
            <v>3</v>
          </cell>
          <cell r="J118">
            <v>2</v>
          </cell>
        </row>
        <row r="119">
          <cell r="A119" t="str">
            <v>RLMO</v>
          </cell>
          <cell r="B119" t="str">
            <v>Lighting Service Roadway VI</v>
          </cell>
          <cell r="C119">
            <v>30</v>
          </cell>
          <cell r="D119">
            <v>20</v>
          </cell>
          <cell r="E119" t="str">
            <v>R=D4S</v>
          </cell>
          <cell r="F119">
            <v>1</v>
          </cell>
          <cell r="H119">
            <v>240</v>
          </cell>
          <cell r="I119">
            <v>3</v>
          </cell>
          <cell r="J119">
            <v>1</v>
          </cell>
        </row>
        <row r="120">
          <cell r="A120" t="str">
            <v>RLMO</v>
          </cell>
          <cell r="B120" t="str">
            <v>Lighting Service Roadway VI</v>
          </cell>
          <cell r="C120">
            <v>30</v>
          </cell>
          <cell r="D120">
            <v>20</v>
          </cell>
          <cell r="E120" t="str">
            <v>R=J4S</v>
          </cell>
          <cell r="F120">
            <v>1</v>
          </cell>
          <cell r="H120">
            <v>240</v>
          </cell>
          <cell r="I120">
            <v>3</v>
          </cell>
          <cell r="J120">
            <v>6</v>
          </cell>
        </row>
        <row r="121">
          <cell r="A121" t="str">
            <v>RLMS</v>
          </cell>
          <cell r="B121" t="str">
            <v>Lighting Service Roadway VI</v>
          </cell>
          <cell r="C121">
            <v>30</v>
          </cell>
          <cell r="D121">
            <v>20</v>
          </cell>
          <cell r="E121" t="str">
            <v>R=J5S</v>
          </cell>
          <cell r="F121">
            <v>1</v>
          </cell>
          <cell r="H121">
            <v>240</v>
          </cell>
          <cell r="I121">
            <v>3</v>
          </cell>
          <cell r="J121">
            <v>1</v>
          </cell>
        </row>
        <row r="122">
          <cell r="A122" t="str">
            <v>RLMO</v>
          </cell>
          <cell r="B122" t="str">
            <v>Lighting Service Roadway VI</v>
          </cell>
          <cell r="C122">
            <v>30</v>
          </cell>
          <cell r="D122">
            <v>20</v>
          </cell>
          <cell r="E122" t="str">
            <v>R=AB1</v>
          </cell>
          <cell r="F122">
            <v>1</v>
          </cell>
          <cell r="G122">
            <v>36404</v>
          </cell>
          <cell r="H122">
            <v>240</v>
          </cell>
          <cell r="I122">
            <v>3</v>
          </cell>
          <cell r="J122">
            <v>7</v>
          </cell>
        </row>
        <row r="123">
          <cell r="A123" t="str">
            <v>RLPF</v>
          </cell>
          <cell r="B123" t="str">
            <v>Lighting Service Roadway VI</v>
          </cell>
          <cell r="C123">
            <v>30</v>
          </cell>
          <cell r="D123">
            <v>20</v>
          </cell>
          <cell r="E123" t="str">
            <v>R=AB1</v>
          </cell>
          <cell r="F123">
            <v>1</v>
          </cell>
          <cell r="G123">
            <v>36404</v>
          </cell>
          <cell r="H123">
            <v>240</v>
          </cell>
          <cell r="I123">
            <v>3</v>
          </cell>
          <cell r="J123">
            <v>1</v>
          </cell>
        </row>
        <row r="124">
          <cell r="A124" t="str">
            <v>RLMS</v>
          </cell>
          <cell r="B124" t="str">
            <v>Lighting Service Roadway VI</v>
          </cell>
          <cell r="C124">
            <v>30</v>
          </cell>
          <cell r="D124">
            <v>20</v>
          </cell>
          <cell r="E124" t="str">
            <v>R=AB1</v>
          </cell>
          <cell r="F124">
            <v>1</v>
          </cell>
          <cell r="G124">
            <v>36503</v>
          </cell>
          <cell r="H124">
            <v>240</v>
          </cell>
          <cell r="I124">
            <v>3</v>
          </cell>
          <cell r="J124">
            <v>1</v>
          </cell>
        </row>
        <row r="125">
          <cell r="A125" t="str">
            <v>RLPF</v>
          </cell>
          <cell r="B125" t="str">
            <v>Lighting Service Roadway VI</v>
          </cell>
          <cell r="C125">
            <v>30</v>
          </cell>
          <cell r="D125">
            <v>25</v>
          </cell>
          <cell r="E125" t="str">
            <v>R=A1D1</v>
          </cell>
          <cell r="F125">
            <v>1</v>
          </cell>
          <cell r="G125">
            <v>37012</v>
          </cell>
          <cell r="H125">
            <v>999</v>
          </cell>
          <cell r="I125">
            <v>3</v>
          </cell>
          <cell r="J125">
            <v>2</v>
          </cell>
        </row>
        <row r="126">
          <cell r="A126" t="str">
            <v>RLPF</v>
          </cell>
          <cell r="B126" t="str">
            <v>Lighting Service Roadway VI</v>
          </cell>
          <cell r="C126">
            <v>30</v>
          </cell>
          <cell r="D126">
            <v>20</v>
          </cell>
          <cell r="E126" t="str">
            <v>R=AB1</v>
          </cell>
          <cell r="F126">
            <v>1</v>
          </cell>
          <cell r="G126">
            <v>37106</v>
          </cell>
          <cell r="H126">
            <v>240</v>
          </cell>
          <cell r="I126">
            <v>3</v>
          </cell>
          <cell r="J126">
            <v>1</v>
          </cell>
        </row>
        <row r="127">
          <cell r="A127" t="str">
            <v>RLMO</v>
          </cell>
          <cell r="B127" t="str">
            <v>Lighting Service Roadway VI</v>
          </cell>
          <cell r="C127">
            <v>30</v>
          </cell>
          <cell r="D127">
            <v>25</v>
          </cell>
          <cell r="E127" t="str">
            <v>R=A1D1</v>
          </cell>
          <cell r="F127">
            <v>1</v>
          </cell>
          <cell r="G127">
            <v>39184</v>
          </cell>
          <cell r="H127">
            <v>999</v>
          </cell>
          <cell r="I127">
            <v>2</v>
          </cell>
          <cell r="J127">
            <v>1</v>
          </cell>
        </row>
        <row r="128">
          <cell r="A128" t="str">
            <v>RLMO</v>
          </cell>
          <cell r="B128" t="str">
            <v>Lighting Service Roadway VI</v>
          </cell>
          <cell r="C128">
            <v>30</v>
          </cell>
          <cell r="D128">
            <v>20</v>
          </cell>
          <cell r="E128" t="str">
            <v>R=AB1</v>
          </cell>
          <cell r="F128">
            <v>1</v>
          </cell>
          <cell r="G128">
            <v>38051</v>
          </cell>
          <cell r="H128">
            <v>240</v>
          </cell>
          <cell r="I128">
            <v>3</v>
          </cell>
          <cell r="J128">
            <v>1</v>
          </cell>
        </row>
        <row r="129">
          <cell r="A129" t="str">
            <v>RLPF</v>
          </cell>
          <cell r="B129" t="str">
            <v>Lighting Service Roadway VI</v>
          </cell>
          <cell r="C129">
            <v>30</v>
          </cell>
          <cell r="D129">
            <v>20</v>
          </cell>
          <cell r="E129" t="str">
            <v>R=AB1</v>
          </cell>
          <cell r="F129">
            <v>1</v>
          </cell>
          <cell r="H129">
            <v>240</v>
          </cell>
          <cell r="I129">
            <v>3</v>
          </cell>
          <cell r="J129">
            <v>5</v>
          </cell>
        </row>
        <row r="130">
          <cell r="A130" t="str">
            <v>RLPF</v>
          </cell>
          <cell r="B130" t="str">
            <v>Lighting Service Roadway VI</v>
          </cell>
          <cell r="C130">
            <v>30</v>
          </cell>
          <cell r="D130">
            <v>20</v>
          </cell>
          <cell r="E130" t="str">
            <v>R=AB1</v>
          </cell>
          <cell r="F130">
            <v>1</v>
          </cell>
          <cell r="G130">
            <v>36434</v>
          </cell>
          <cell r="H130">
            <v>480</v>
          </cell>
          <cell r="I130">
            <v>2</v>
          </cell>
          <cell r="J130">
            <v>1</v>
          </cell>
        </row>
        <row r="131">
          <cell r="A131" t="str">
            <v>RLMO</v>
          </cell>
          <cell r="B131" t="str">
            <v>Lighting Service Roadway VI</v>
          </cell>
          <cell r="C131">
            <v>30</v>
          </cell>
          <cell r="D131">
            <v>20</v>
          </cell>
          <cell r="E131" t="str">
            <v>R=AB1</v>
          </cell>
          <cell r="F131">
            <v>1</v>
          </cell>
          <cell r="G131">
            <v>37139</v>
          </cell>
          <cell r="H131">
            <v>240</v>
          </cell>
          <cell r="I131">
            <v>3</v>
          </cell>
          <cell r="J131">
            <v>1</v>
          </cell>
        </row>
        <row r="132">
          <cell r="A132" t="str">
            <v>RLPF</v>
          </cell>
          <cell r="B132" t="str">
            <v>Lighting Service Roadway VI</v>
          </cell>
          <cell r="C132">
            <v>30</v>
          </cell>
          <cell r="D132">
            <v>20</v>
          </cell>
          <cell r="E132" t="str">
            <v>R=AB1</v>
          </cell>
          <cell r="F132">
            <v>1</v>
          </cell>
          <cell r="G132">
            <v>38651</v>
          </cell>
          <cell r="H132">
            <v>240</v>
          </cell>
          <cell r="I132">
            <v>3</v>
          </cell>
          <cell r="J132">
            <v>1</v>
          </cell>
        </row>
        <row r="133">
          <cell r="A133" t="str">
            <v>RLMO</v>
          </cell>
          <cell r="B133" t="str">
            <v>Lighting Service Roadway VI</v>
          </cell>
          <cell r="C133">
            <v>30</v>
          </cell>
          <cell r="D133">
            <v>20</v>
          </cell>
          <cell r="E133" t="str">
            <v>R=AB1</v>
          </cell>
          <cell r="F133">
            <v>1</v>
          </cell>
          <cell r="G133">
            <v>38782</v>
          </cell>
          <cell r="H133">
            <v>240</v>
          </cell>
          <cell r="I133">
            <v>3</v>
          </cell>
          <cell r="J133">
            <v>4</v>
          </cell>
        </row>
        <row r="134">
          <cell r="A134" t="str">
            <v>RLMO</v>
          </cell>
          <cell r="B134" t="str">
            <v>Lighting Service Roadway VI</v>
          </cell>
          <cell r="C134">
            <v>30</v>
          </cell>
          <cell r="D134">
            <v>20</v>
          </cell>
          <cell r="E134" t="str">
            <v>R=AB1</v>
          </cell>
          <cell r="F134">
            <v>1</v>
          </cell>
          <cell r="G134">
            <v>38992</v>
          </cell>
          <cell r="H134">
            <v>240</v>
          </cell>
          <cell r="I134">
            <v>3</v>
          </cell>
          <cell r="J134">
            <v>2</v>
          </cell>
        </row>
        <row r="135">
          <cell r="A135" t="str">
            <v>RLMS</v>
          </cell>
          <cell r="B135" t="str">
            <v>Lighting Service Roadway VI</v>
          </cell>
          <cell r="C135">
            <v>30</v>
          </cell>
          <cell r="D135">
            <v>20</v>
          </cell>
          <cell r="E135" t="str">
            <v>R=MX</v>
          </cell>
          <cell r="F135">
            <v>1</v>
          </cell>
          <cell r="G135">
            <v>39867</v>
          </cell>
          <cell r="H135">
            <v>240</v>
          </cell>
          <cell r="I135">
            <v>3</v>
          </cell>
          <cell r="J135">
            <v>1</v>
          </cell>
        </row>
        <row r="136">
          <cell r="A136" t="str">
            <v>RLPF</v>
          </cell>
          <cell r="B136" t="str">
            <v>Lighting Service Roadway VI</v>
          </cell>
          <cell r="C136">
            <v>30</v>
          </cell>
          <cell r="D136">
            <v>25</v>
          </cell>
          <cell r="E136" t="str">
            <v>R=A1D1</v>
          </cell>
          <cell r="F136">
            <v>1</v>
          </cell>
          <cell r="G136">
            <v>39855</v>
          </cell>
          <cell r="H136">
            <v>999</v>
          </cell>
          <cell r="I136">
            <v>3</v>
          </cell>
          <cell r="J136">
            <v>3</v>
          </cell>
        </row>
        <row r="137">
          <cell r="A137" t="str">
            <v>RLMO</v>
          </cell>
          <cell r="B137" t="str">
            <v>Lighting Service Roadway VI</v>
          </cell>
          <cell r="C137">
            <v>30</v>
          </cell>
          <cell r="D137">
            <v>20</v>
          </cell>
          <cell r="E137" t="str">
            <v>R=I70S</v>
          </cell>
          <cell r="F137">
            <v>1</v>
          </cell>
          <cell r="H137">
            <v>240</v>
          </cell>
          <cell r="I137">
            <v>3</v>
          </cell>
          <cell r="J137">
            <v>16</v>
          </cell>
        </row>
        <row r="138">
          <cell r="A138" t="str">
            <v>RLMO</v>
          </cell>
          <cell r="B138" t="str">
            <v>Lighting Service Roadway VI</v>
          </cell>
          <cell r="C138">
            <v>30</v>
          </cell>
          <cell r="D138">
            <v>20</v>
          </cell>
          <cell r="E138" t="str">
            <v>R=J4S</v>
          </cell>
          <cell r="F138">
            <v>1</v>
          </cell>
          <cell r="H138">
            <v>120</v>
          </cell>
          <cell r="I138">
            <v>2</v>
          </cell>
          <cell r="J138">
            <v>1</v>
          </cell>
        </row>
        <row r="139">
          <cell r="A139" t="str">
            <v>RLMO</v>
          </cell>
          <cell r="B139" t="str">
            <v>Lighting Service Roadway VI</v>
          </cell>
          <cell r="C139">
            <v>30</v>
          </cell>
          <cell r="D139">
            <v>20</v>
          </cell>
          <cell r="E139" t="str">
            <v>R=AB1</v>
          </cell>
          <cell r="F139">
            <v>1</v>
          </cell>
          <cell r="G139">
            <v>38370</v>
          </cell>
          <cell r="H139">
            <v>240</v>
          </cell>
          <cell r="I139">
            <v>3</v>
          </cell>
          <cell r="J139">
            <v>1</v>
          </cell>
        </row>
        <row r="140">
          <cell r="A140" t="str">
            <v>RLMO</v>
          </cell>
          <cell r="B140" t="str">
            <v>Lighting Service Roadway VI</v>
          </cell>
          <cell r="C140">
            <v>30</v>
          </cell>
          <cell r="D140">
            <v>20</v>
          </cell>
          <cell r="E140" t="str">
            <v>R=AB1</v>
          </cell>
          <cell r="F140">
            <v>1</v>
          </cell>
          <cell r="G140">
            <v>38139</v>
          </cell>
          <cell r="H140">
            <v>240</v>
          </cell>
          <cell r="I140">
            <v>3</v>
          </cell>
          <cell r="J140">
            <v>1</v>
          </cell>
        </row>
        <row r="141">
          <cell r="A141" t="str">
            <v>RLMS</v>
          </cell>
          <cell r="B141" t="str">
            <v>Lighting Service Roadway VI</v>
          </cell>
          <cell r="C141">
            <v>30</v>
          </cell>
          <cell r="D141">
            <v>20</v>
          </cell>
          <cell r="E141" t="str">
            <v>R=J4S</v>
          </cell>
          <cell r="F141">
            <v>1</v>
          </cell>
          <cell r="H141">
            <v>240</v>
          </cell>
          <cell r="I141">
            <v>3</v>
          </cell>
          <cell r="J141">
            <v>1</v>
          </cell>
        </row>
        <row r="142">
          <cell r="A142" t="str">
            <v>RLMO</v>
          </cell>
          <cell r="B142" t="str">
            <v>Lighting Service Roadway VI</v>
          </cell>
          <cell r="C142">
            <v>30</v>
          </cell>
          <cell r="D142">
            <v>20</v>
          </cell>
          <cell r="E142" t="str">
            <v>R=MQS</v>
          </cell>
          <cell r="F142">
            <v>1</v>
          </cell>
          <cell r="H142">
            <v>240</v>
          </cell>
          <cell r="I142">
            <v>3</v>
          </cell>
          <cell r="J142">
            <v>3</v>
          </cell>
        </row>
        <row r="143">
          <cell r="A143" t="str">
            <v>RLPF</v>
          </cell>
          <cell r="B143" t="str">
            <v>Lighting Service Roadway VI</v>
          </cell>
          <cell r="C143">
            <v>30</v>
          </cell>
          <cell r="D143">
            <v>20</v>
          </cell>
          <cell r="E143" t="str">
            <v>R=MQS</v>
          </cell>
          <cell r="F143">
            <v>1</v>
          </cell>
          <cell r="H143">
            <v>240</v>
          </cell>
          <cell r="I143">
            <v>3</v>
          </cell>
          <cell r="J143">
            <v>2</v>
          </cell>
        </row>
        <row r="144">
          <cell r="A144" t="str">
            <v>RLMO</v>
          </cell>
          <cell r="B144" t="str">
            <v>Lighting Service Roadway VI</v>
          </cell>
          <cell r="C144">
            <v>30</v>
          </cell>
          <cell r="D144">
            <v>20</v>
          </cell>
          <cell r="E144" t="str">
            <v>R=AB1</v>
          </cell>
          <cell r="F144">
            <v>1</v>
          </cell>
          <cell r="G144">
            <v>37810</v>
          </cell>
          <cell r="H144">
            <v>240</v>
          </cell>
          <cell r="I144">
            <v>3</v>
          </cell>
          <cell r="J144">
            <v>1</v>
          </cell>
        </row>
        <row r="145">
          <cell r="A145" t="str">
            <v>RLPF</v>
          </cell>
          <cell r="B145" t="str">
            <v>Lighting Service Roadway VI</v>
          </cell>
          <cell r="C145">
            <v>30</v>
          </cell>
          <cell r="D145">
            <v>20</v>
          </cell>
          <cell r="E145" t="str">
            <v>R=MS</v>
          </cell>
          <cell r="F145">
            <v>1</v>
          </cell>
          <cell r="H145">
            <v>240</v>
          </cell>
          <cell r="I145">
            <v>3</v>
          </cell>
          <cell r="J145">
            <v>1</v>
          </cell>
        </row>
        <row r="146">
          <cell r="A146" t="str">
            <v>RLMS</v>
          </cell>
          <cell r="B146" t="str">
            <v>Lighting Service Roadway VI</v>
          </cell>
          <cell r="C146">
            <v>30</v>
          </cell>
          <cell r="D146">
            <v>20</v>
          </cell>
          <cell r="E146" t="str">
            <v>R=AB1</v>
          </cell>
          <cell r="F146">
            <v>1</v>
          </cell>
          <cell r="G146">
            <v>36532</v>
          </cell>
          <cell r="H146">
            <v>240</v>
          </cell>
          <cell r="I146">
            <v>3</v>
          </cell>
          <cell r="J146">
            <v>1</v>
          </cell>
        </row>
        <row r="147">
          <cell r="A147" t="str">
            <v>RLPF</v>
          </cell>
          <cell r="B147" t="str">
            <v>Lighting Service Roadway VI</v>
          </cell>
          <cell r="C147">
            <v>30</v>
          </cell>
          <cell r="D147">
            <v>25</v>
          </cell>
          <cell r="E147" t="str">
            <v>R=A1D1</v>
          </cell>
          <cell r="F147">
            <v>1</v>
          </cell>
          <cell r="G147">
            <v>37658</v>
          </cell>
          <cell r="H147">
            <v>999</v>
          </cell>
          <cell r="I147">
            <v>3</v>
          </cell>
          <cell r="J147">
            <v>4</v>
          </cell>
        </row>
        <row r="148">
          <cell r="A148" t="str">
            <v>RLMO</v>
          </cell>
          <cell r="B148" t="str">
            <v>Lighting Service Roadway VI</v>
          </cell>
          <cell r="C148">
            <v>30</v>
          </cell>
          <cell r="D148">
            <v>20</v>
          </cell>
          <cell r="E148" t="str">
            <v>R=AB1</v>
          </cell>
          <cell r="F148">
            <v>1</v>
          </cell>
          <cell r="G148">
            <v>39301</v>
          </cell>
          <cell r="H148">
            <v>240</v>
          </cell>
          <cell r="I148">
            <v>3</v>
          </cell>
          <cell r="J148">
            <v>1</v>
          </cell>
        </row>
        <row r="149">
          <cell r="A149" t="str">
            <v>RLMO</v>
          </cell>
          <cell r="B149" t="str">
            <v>Lighting Service Roadway VI</v>
          </cell>
          <cell r="C149">
            <v>30</v>
          </cell>
          <cell r="D149">
            <v>25</v>
          </cell>
          <cell r="E149" t="str">
            <v>R=A1D1</v>
          </cell>
          <cell r="F149">
            <v>1</v>
          </cell>
          <cell r="G149">
            <v>39736</v>
          </cell>
          <cell r="H149">
            <v>240</v>
          </cell>
          <cell r="I149">
            <v>3</v>
          </cell>
          <cell r="J149">
            <v>1</v>
          </cell>
        </row>
        <row r="150">
          <cell r="A150" t="str">
            <v>RLPF</v>
          </cell>
          <cell r="B150" t="str">
            <v>Lighting Service Roadway VI</v>
          </cell>
          <cell r="C150">
            <v>30</v>
          </cell>
          <cell r="D150">
            <v>25</v>
          </cell>
          <cell r="E150" t="str">
            <v>R=A1D1+</v>
          </cell>
          <cell r="F150">
            <v>1</v>
          </cell>
          <cell r="G150">
            <v>40162</v>
          </cell>
          <cell r="H150">
            <v>999</v>
          </cell>
          <cell r="I150">
            <v>3</v>
          </cell>
          <cell r="J150">
            <v>1</v>
          </cell>
        </row>
        <row r="151">
          <cell r="A151" t="str">
            <v>RLMO</v>
          </cell>
          <cell r="B151" t="str">
            <v>Lighting Service Roadway VI</v>
          </cell>
          <cell r="C151">
            <v>30</v>
          </cell>
          <cell r="D151">
            <v>20</v>
          </cell>
          <cell r="E151" t="str">
            <v>R=D5S</v>
          </cell>
          <cell r="F151">
            <v>1</v>
          </cell>
          <cell r="H151">
            <v>240</v>
          </cell>
          <cell r="I151">
            <v>3</v>
          </cell>
          <cell r="J151">
            <v>5</v>
          </cell>
        </row>
        <row r="152">
          <cell r="A152" t="str">
            <v>RLMO</v>
          </cell>
          <cell r="B152" t="str">
            <v>Lighting Service Roadway VI</v>
          </cell>
          <cell r="C152">
            <v>30</v>
          </cell>
          <cell r="D152">
            <v>20</v>
          </cell>
          <cell r="E152" t="str">
            <v>R=J5SD</v>
          </cell>
          <cell r="F152">
            <v>1</v>
          </cell>
          <cell r="H152">
            <v>240</v>
          </cell>
          <cell r="I152">
            <v>3</v>
          </cell>
          <cell r="J152">
            <v>2</v>
          </cell>
        </row>
        <row r="153">
          <cell r="A153" t="str">
            <v>RLPF</v>
          </cell>
          <cell r="B153" t="str">
            <v>Lighting Service Roadway VI</v>
          </cell>
          <cell r="C153">
            <v>30</v>
          </cell>
          <cell r="D153">
            <v>20</v>
          </cell>
          <cell r="E153" t="str">
            <v>R=AB1</v>
          </cell>
          <cell r="F153">
            <v>1</v>
          </cell>
          <cell r="G153">
            <v>38114</v>
          </cell>
          <cell r="H153">
            <v>240</v>
          </cell>
          <cell r="I153">
            <v>3</v>
          </cell>
          <cell r="J153">
            <v>1</v>
          </cell>
        </row>
        <row r="154">
          <cell r="A154" t="str">
            <v>RLMO</v>
          </cell>
          <cell r="B154" t="str">
            <v>Lighting Service Roadway VI</v>
          </cell>
          <cell r="C154">
            <v>30</v>
          </cell>
          <cell r="D154">
            <v>20</v>
          </cell>
          <cell r="E154" t="str">
            <v>R=AB1</v>
          </cell>
          <cell r="F154">
            <v>1</v>
          </cell>
          <cell r="G154">
            <v>38475</v>
          </cell>
          <cell r="H154">
            <v>240</v>
          </cell>
          <cell r="I154">
            <v>3</v>
          </cell>
          <cell r="J154">
            <v>8</v>
          </cell>
        </row>
        <row r="155">
          <cell r="A155" t="str">
            <v>RLPF</v>
          </cell>
          <cell r="B155" t="str">
            <v>Lighting Service Roadway VI</v>
          </cell>
          <cell r="C155">
            <v>30</v>
          </cell>
          <cell r="D155">
            <v>25</v>
          </cell>
          <cell r="E155" t="str">
            <v>R=A1D1</v>
          </cell>
          <cell r="F155">
            <v>1</v>
          </cell>
          <cell r="G155">
            <v>38084</v>
          </cell>
          <cell r="H155">
            <v>999</v>
          </cell>
          <cell r="I155">
            <v>3</v>
          </cell>
          <cell r="J155">
            <v>5</v>
          </cell>
        </row>
        <row r="156">
          <cell r="A156" t="str">
            <v>RLMO</v>
          </cell>
          <cell r="B156" t="str">
            <v>Lighting Service Roadway VI</v>
          </cell>
          <cell r="C156">
            <v>30</v>
          </cell>
          <cell r="D156">
            <v>20</v>
          </cell>
          <cell r="E156" t="str">
            <v>R=AB1</v>
          </cell>
          <cell r="F156">
            <v>1</v>
          </cell>
          <cell r="G156">
            <v>38014</v>
          </cell>
          <cell r="H156">
            <v>240</v>
          </cell>
          <cell r="I156">
            <v>3</v>
          </cell>
          <cell r="J156">
            <v>1</v>
          </cell>
        </row>
        <row r="157">
          <cell r="A157" t="str">
            <v>RLMO</v>
          </cell>
          <cell r="B157" t="str">
            <v>Lighting Service Roadway VI</v>
          </cell>
          <cell r="C157">
            <v>30</v>
          </cell>
          <cell r="D157">
            <v>20</v>
          </cell>
          <cell r="E157" t="str">
            <v>R=TQS</v>
          </cell>
          <cell r="F157">
            <v>1</v>
          </cell>
          <cell r="H157">
            <v>240</v>
          </cell>
          <cell r="I157">
            <v>3</v>
          </cell>
          <cell r="J157">
            <v>1</v>
          </cell>
        </row>
        <row r="158">
          <cell r="A158" t="str">
            <v>RLMO</v>
          </cell>
          <cell r="B158" t="str">
            <v>Lighting Service Roadway VI</v>
          </cell>
          <cell r="C158">
            <v>30</v>
          </cell>
          <cell r="D158">
            <v>20</v>
          </cell>
          <cell r="E158" t="str">
            <v>R=J3TS</v>
          </cell>
          <cell r="F158">
            <v>1</v>
          </cell>
          <cell r="H158">
            <v>240</v>
          </cell>
          <cell r="I158">
            <v>3</v>
          </cell>
          <cell r="J158">
            <v>1</v>
          </cell>
        </row>
        <row r="159">
          <cell r="A159" t="str">
            <v>RLMO</v>
          </cell>
          <cell r="B159" t="str">
            <v>Lighting Service Roadway VI</v>
          </cell>
          <cell r="C159">
            <v>30</v>
          </cell>
          <cell r="D159">
            <v>25</v>
          </cell>
          <cell r="E159" t="str">
            <v>R=A1D1</v>
          </cell>
          <cell r="F159">
            <v>1</v>
          </cell>
          <cell r="G159">
            <v>36788</v>
          </cell>
          <cell r="H159">
            <v>240</v>
          </cell>
          <cell r="I159">
            <v>3</v>
          </cell>
          <cell r="J159">
            <v>1</v>
          </cell>
        </row>
        <row r="160">
          <cell r="A160" t="str">
            <v>RLPF</v>
          </cell>
          <cell r="B160" t="str">
            <v>Lighting Service Roadway VI</v>
          </cell>
          <cell r="C160">
            <v>30</v>
          </cell>
          <cell r="D160">
            <v>20</v>
          </cell>
          <cell r="E160" t="str">
            <v>R=A1D1</v>
          </cell>
          <cell r="F160">
            <v>1</v>
          </cell>
          <cell r="G160">
            <v>36746</v>
          </cell>
          <cell r="H160">
            <v>999</v>
          </cell>
          <cell r="I160">
            <v>3</v>
          </cell>
          <cell r="J160">
            <v>2</v>
          </cell>
        </row>
        <row r="161">
          <cell r="A161" t="str">
            <v>RLPF</v>
          </cell>
          <cell r="B161" t="str">
            <v>Lighting Service Roadway VI</v>
          </cell>
          <cell r="C161">
            <v>30</v>
          </cell>
          <cell r="D161">
            <v>20</v>
          </cell>
          <cell r="E161" t="str">
            <v>R=AB1</v>
          </cell>
          <cell r="F161">
            <v>1</v>
          </cell>
          <cell r="G161">
            <v>36956</v>
          </cell>
          <cell r="H161">
            <v>240</v>
          </cell>
          <cell r="I161">
            <v>3</v>
          </cell>
          <cell r="J161">
            <v>1</v>
          </cell>
        </row>
        <row r="162">
          <cell r="A162" t="str">
            <v>RLPF</v>
          </cell>
          <cell r="B162" t="str">
            <v>Lighting Service Roadway VI</v>
          </cell>
          <cell r="C162">
            <v>30</v>
          </cell>
          <cell r="D162">
            <v>25</v>
          </cell>
          <cell r="E162" t="str">
            <v>R=A1D1</v>
          </cell>
          <cell r="F162">
            <v>1</v>
          </cell>
          <cell r="G162">
            <v>37641</v>
          </cell>
          <cell r="H162">
            <v>999</v>
          </cell>
          <cell r="I162">
            <v>3</v>
          </cell>
          <cell r="J162">
            <v>1</v>
          </cell>
        </row>
        <row r="163">
          <cell r="A163" t="str">
            <v>RLMO</v>
          </cell>
          <cell r="B163" t="str">
            <v>Lighting Service Roadway VI</v>
          </cell>
          <cell r="C163">
            <v>30</v>
          </cell>
          <cell r="D163">
            <v>20</v>
          </cell>
          <cell r="E163" t="str">
            <v>R=AB1</v>
          </cell>
          <cell r="F163">
            <v>1</v>
          </cell>
          <cell r="G163">
            <v>37494</v>
          </cell>
          <cell r="H163">
            <v>240</v>
          </cell>
          <cell r="I163">
            <v>3</v>
          </cell>
          <cell r="J163">
            <v>2</v>
          </cell>
        </row>
        <row r="164">
          <cell r="A164" t="str">
            <v>RLMO</v>
          </cell>
          <cell r="B164" t="str">
            <v>Lighting Service Roadway VI</v>
          </cell>
          <cell r="C164">
            <v>30</v>
          </cell>
          <cell r="D164">
            <v>20</v>
          </cell>
          <cell r="E164" t="str">
            <v>R=AB1</v>
          </cell>
          <cell r="F164">
            <v>1</v>
          </cell>
          <cell r="G164">
            <v>38908</v>
          </cell>
          <cell r="H164">
            <v>240</v>
          </cell>
          <cell r="I164">
            <v>3</v>
          </cell>
          <cell r="J164">
            <v>1</v>
          </cell>
        </row>
        <row r="165">
          <cell r="A165" t="str">
            <v>RLMO</v>
          </cell>
          <cell r="B165" t="str">
            <v>Lighting Service Roadway VI</v>
          </cell>
          <cell r="C165">
            <v>30</v>
          </cell>
          <cell r="D165">
            <v>20</v>
          </cell>
          <cell r="E165" t="str">
            <v>R=AB1</v>
          </cell>
          <cell r="F165">
            <v>1</v>
          </cell>
          <cell r="G165">
            <v>38811</v>
          </cell>
          <cell r="H165">
            <v>240</v>
          </cell>
          <cell r="I165">
            <v>3</v>
          </cell>
          <cell r="J165">
            <v>3</v>
          </cell>
        </row>
        <row r="166">
          <cell r="A166" t="str">
            <v>RLPF</v>
          </cell>
          <cell r="B166" t="str">
            <v>Lighting Service Roadway VI</v>
          </cell>
          <cell r="C166">
            <v>30</v>
          </cell>
          <cell r="D166">
            <v>20</v>
          </cell>
          <cell r="E166" t="str">
            <v>R=AB1</v>
          </cell>
          <cell r="F166">
            <v>1</v>
          </cell>
          <cell r="G166">
            <v>39321</v>
          </cell>
          <cell r="H166">
            <v>480</v>
          </cell>
          <cell r="I166">
            <v>2</v>
          </cell>
          <cell r="J166">
            <v>1</v>
          </cell>
        </row>
        <row r="167">
          <cell r="A167" t="str">
            <v>RLMO</v>
          </cell>
          <cell r="B167" t="str">
            <v>Lighting Service Roadway VI</v>
          </cell>
          <cell r="C167">
            <v>30</v>
          </cell>
          <cell r="D167">
            <v>20</v>
          </cell>
          <cell r="E167" t="str">
            <v>A=ALF</v>
          </cell>
          <cell r="F167">
            <v>1</v>
          </cell>
          <cell r="G167">
            <v>39479</v>
          </cell>
          <cell r="H167">
            <v>240</v>
          </cell>
          <cell r="I167">
            <v>3</v>
          </cell>
          <cell r="J167">
            <v>4</v>
          </cell>
        </row>
        <row r="168">
          <cell r="A168" t="str">
            <v>RLMO</v>
          </cell>
          <cell r="B168" t="str">
            <v>Lighting Service Roadway VI</v>
          </cell>
          <cell r="C168">
            <v>30</v>
          </cell>
          <cell r="D168">
            <v>20</v>
          </cell>
          <cell r="E168" t="str">
            <v>R=MX</v>
          </cell>
          <cell r="F168">
            <v>1</v>
          </cell>
          <cell r="G168">
            <v>39661</v>
          </cell>
          <cell r="H168">
            <v>240</v>
          </cell>
          <cell r="I168">
            <v>3</v>
          </cell>
          <cell r="J168">
            <v>1</v>
          </cell>
        </row>
        <row r="169">
          <cell r="A169" t="str">
            <v>RLMO</v>
          </cell>
          <cell r="B169" t="str">
            <v>Lighting Service Roadway VI</v>
          </cell>
          <cell r="C169">
            <v>30</v>
          </cell>
          <cell r="D169">
            <v>20</v>
          </cell>
          <cell r="E169" t="str">
            <v>R=MX</v>
          </cell>
          <cell r="F169">
            <v>1</v>
          </cell>
          <cell r="G169">
            <v>39819</v>
          </cell>
          <cell r="H169">
            <v>240</v>
          </cell>
          <cell r="I169">
            <v>3</v>
          </cell>
          <cell r="J169">
            <v>1</v>
          </cell>
        </row>
        <row r="170">
          <cell r="A170" t="str">
            <v>RLMO</v>
          </cell>
          <cell r="B170" t="str">
            <v>Lighting Service Roadway VI</v>
          </cell>
          <cell r="C170">
            <v>30</v>
          </cell>
          <cell r="D170">
            <v>20</v>
          </cell>
          <cell r="E170" t="str">
            <v>R=D2SH</v>
          </cell>
          <cell r="F170">
            <v>1</v>
          </cell>
          <cell r="H170">
            <v>240</v>
          </cell>
          <cell r="I170">
            <v>3</v>
          </cell>
          <cell r="J170">
            <v>3</v>
          </cell>
        </row>
        <row r="171">
          <cell r="A171" t="str">
            <v>RLMO</v>
          </cell>
          <cell r="B171" t="str">
            <v>Lighting Service Roadway VI</v>
          </cell>
          <cell r="C171">
            <v>30</v>
          </cell>
          <cell r="D171">
            <v>20</v>
          </cell>
          <cell r="E171" t="str">
            <v>R=DXMS</v>
          </cell>
          <cell r="F171">
            <v>1</v>
          </cell>
          <cell r="H171">
            <v>240</v>
          </cell>
          <cell r="I171">
            <v>3</v>
          </cell>
          <cell r="J171">
            <v>1</v>
          </cell>
        </row>
        <row r="172">
          <cell r="A172" t="str">
            <v>RLMO</v>
          </cell>
          <cell r="B172" t="str">
            <v>Lighting Service Roadway VI</v>
          </cell>
          <cell r="C172">
            <v>30</v>
          </cell>
          <cell r="D172">
            <v>20</v>
          </cell>
          <cell r="E172" t="str">
            <v>R=J5S</v>
          </cell>
          <cell r="F172">
            <v>1</v>
          </cell>
          <cell r="H172">
            <v>240</v>
          </cell>
          <cell r="I172">
            <v>3</v>
          </cell>
          <cell r="J172">
            <v>3</v>
          </cell>
        </row>
        <row r="173">
          <cell r="A173" t="str">
            <v>RLMO</v>
          </cell>
          <cell r="B173" t="str">
            <v>Lighting Service Roadway VI</v>
          </cell>
          <cell r="C173">
            <v>30</v>
          </cell>
          <cell r="D173">
            <v>20</v>
          </cell>
          <cell r="E173" t="str">
            <v>R=AB1</v>
          </cell>
          <cell r="F173">
            <v>1</v>
          </cell>
          <cell r="G173">
            <v>37923</v>
          </cell>
          <cell r="H173">
            <v>240</v>
          </cell>
          <cell r="I173">
            <v>3</v>
          </cell>
          <cell r="J173">
            <v>1</v>
          </cell>
        </row>
        <row r="174">
          <cell r="A174" t="str">
            <v>RLMO</v>
          </cell>
          <cell r="B174" t="str">
            <v>Lighting Service Roadway VI</v>
          </cell>
          <cell r="C174">
            <v>30</v>
          </cell>
          <cell r="D174">
            <v>20</v>
          </cell>
          <cell r="E174" t="str">
            <v>R=AB1</v>
          </cell>
          <cell r="F174">
            <v>1</v>
          </cell>
          <cell r="G174">
            <v>38356</v>
          </cell>
          <cell r="H174">
            <v>240</v>
          </cell>
          <cell r="I174">
            <v>3</v>
          </cell>
          <cell r="J174">
            <v>1</v>
          </cell>
        </row>
        <row r="175">
          <cell r="A175" t="str">
            <v>RLPF</v>
          </cell>
          <cell r="B175" t="str">
            <v>Lighting Service Roadway VI</v>
          </cell>
          <cell r="C175">
            <v>30</v>
          </cell>
          <cell r="D175">
            <v>20</v>
          </cell>
          <cell r="E175" t="str">
            <v>R=AB1</v>
          </cell>
          <cell r="F175">
            <v>1</v>
          </cell>
          <cell r="G175">
            <v>38292</v>
          </cell>
          <cell r="H175">
            <v>240</v>
          </cell>
          <cell r="I175">
            <v>3</v>
          </cell>
          <cell r="J175">
            <v>1</v>
          </cell>
        </row>
        <row r="176">
          <cell r="A176" t="str">
            <v>RLMO</v>
          </cell>
          <cell r="B176" t="str">
            <v>Lighting Service Roadway VI</v>
          </cell>
          <cell r="C176">
            <v>30</v>
          </cell>
          <cell r="D176">
            <v>20</v>
          </cell>
          <cell r="E176" t="str">
            <v>R=AB1</v>
          </cell>
          <cell r="F176">
            <v>1</v>
          </cell>
          <cell r="H176">
            <v>240</v>
          </cell>
          <cell r="I176">
            <v>3</v>
          </cell>
          <cell r="J176">
            <v>1</v>
          </cell>
        </row>
        <row r="177">
          <cell r="A177" t="str">
            <v>RLMO</v>
          </cell>
          <cell r="B177" t="str">
            <v>Lighting Service Roadway VI</v>
          </cell>
          <cell r="C177">
            <v>30</v>
          </cell>
          <cell r="D177">
            <v>20</v>
          </cell>
          <cell r="E177" t="str">
            <v>R=MX</v>
          </cell>
          <cell r="F177">
            <v>1</v>
          </cell>
          <cell r="H177">
            <v>240</v>
          </cell>
          <cell r="I177">
            <v>3</v>
          </cell>
          <cell r="J177">
            <v>3</v>
          </cell>
        </row>
        <row r="178">
          <cell r="A178" t="str">
            <v>RLPF</v>
          </cell>
          <cell r="B178" t="str">
            <v>Lighting Service Roadway VI</v>
          </cell>
          <cell r="C178">
            <v>30</v>
          </cell>
          <cell r="D178">
            <v>20</v>
          </cell>
          <cell r="E178" t="str">
            <v>R=A1D1</v>
          </cell>
          <cell r="F178">
            <v>1</v>
          </cell>
          <cell r="G178">
            <v>36161</v>
          </cell>
          <cell r="H178">
            <v>240</v>
          </cell>
          <cell r="I178">
            <v>3</v>
          </cell>
          <cell r="J178">
            <v>1</v>
          </cell>
        </row>
        <row r="179">
          <cell r="A179" t="str">
            <v>RLMO</v>
          </cell>
          <cell r="B179" t="str">
            <v>Lighting Service Roadway VI</v>
          </cell>
          <cell r="C179">
            <v>30</v>
          </cell>
          <cell r="D179">
            <v>20</v>
          </cell>
          <cell r="E179" t="str">
            <v>R=I70S</v>
          </cell>
          <cell r="F179">
            <v>1</v>
          </cell>
          <cell r="G179">
            <v>36524</v>
          </cell>
          <cell r="H179">
            <v>240</v>
          </cell>
          <cell r="I179">
            <v>3</v>
          </cell>
          <cell r="J179">
            <v>2</v>
          </cell>
        </row>
        <row r="180">
          <cell r="A180" t="str">
            <v>RLMO</v>
          </cell>
          <cell r="B180" t="str">
            <v>Lighting Service Roadway VI</v>
          </cell>
          <cell r="C180">
            <v>30</v>
          </cell>
          <cell r="D180">
            <v>20</v>
          </cell>
          <cell r="E180" t="str">
            <v>R=AB1</v>
          </cell>
          <cell r="F180">
            <v>1</v>
          </cell>
          <cell r="G180">
            <v>37335</v>
          </cell>
          <cell r="H180">
            <v>240</v>
          </cell>
          <cell r="I180">
            <v>3</v>
          </cell>
          <cell r="J180">
            <v>1</v>
          </cell>
        </row>
        <row r="181">
          <cell r="A181" t="str">
            <v>RLMO</v>
          </cell>
          <cell r="B181" t="str">
            <v>Lighting Service Roadway VI</v>
          </cell>
          <cell r="C181">
            <v>30</v>
          </cell>
          <cell r="D181">
            <v>20</v>
          </cell>
          <cell r="E181" t="str">
            <v>R=AB1</v>
          </cell>
          <cell r="F181">
            <v>1</v>
          </cell>
          <cell r="G181">
            <v>38624</v>
          </cell>
          <cell r="H181">
            <v>240</v>
          </cell>
          <cell r="I181">
            <v>3</v>
          </cell>
          <cell r="J181">
            <v>8</v>
          </cell>
        </row>
        <row r="182">
          <cell r="A182" t="str">
            <v>RLMO</v>
          </cell>
          <cell r="B182" t="str">
            <v>Lighting Service Roadway VI</v>
          </cell>
          <cell r="C182">
            <v>30</v>
          </cell>
          <cell r="D182">
            <v>20</v>
          </cell>
          <cell r="E182" t="str">
            <v>A=ALF</v>
          </cell>
          <cell r="F182">
            <v>1</v>
          </cell>
          <cell r="G182">
            <v>39422</v>
          </cell>
          <cell r="H182">
            <v>240</v>
          </cell>
          <cell r="I182">
            <v>3</v>
          </cell>
          <cell r="J182">
            <v>1</v>
          </cell>
        </row>
        <row r="183">
          <cell r="A183" t="str">
            <v>RLMO</v>
          </cell>
          <cell r="B183" t="str">
            <v>Lighting Service Roadway VI</v>
          </cell>
          <cell r="C183">
            <v>30</v>
          </cell>
          <cell r="D183">
            <v>20</v>
          </cell>
          <cell r="E183" t="str">
            <v>A=ALF</v>
          </cell>
          <cell r="F183">
            <v>1</v>
          </cell>
          <cell r="G183">
            <v>39454</v>
          </cell>
          <cell r="H183">
            <v>240</v>
          </cell>
          <cell r="I183">
            <v>3</v>
          </cell>
          <cell r="J183">
            <v>2</v>
          </cell>
        </row>
        <row r="184">
          <cell r="A184" t="str">
            <v>RLMO</v>
          </cell>
          <cell r="B184" t="str">
            <v>Lighting Service Roadway VI</v>
          </cell>
          <cell r="C184">
            <v>30</v>
          </cell>
          <cell r="D184">
            <v>20</v>
          </cell>
          <cell r="E184" t="str">
            <v>R=MX</v>
          </cell>
          <cell r="F184">
            <v>1</v>
          </cell>
          <cell r="G184">
            <v>39878</v>
          </cell>
          <cell r="H184">
            <v>240</v>
          </cell>
          <cell r="I184">
            <v>3</v>
          </cell>
          <cell r="J184">
            <v>1</v>
          </cell>
        </row>
        <row r="185">
          <cell r="A185" t="str">
            <v>RLMO</v>
          </cell>
          <cell r="B185" t="str">
            <v>Lighting Service Roadway VI</v>
          </cell>
          <cell r="C185">
            <v>30</v>
          </cell>
          <cell r="D185">
            <v>20</v>
          </cell>
          <cell r="E185" t="str">
            <v>R=MS</v>
          </cell>
          <cell r="F185">
            <v>1</v>
          </cell>
          <cell r="H185">
            <v>240</v>
          </cell>
          <cell r="I185">
            <v>3</v>
          </cell>
          <cell r="J185">
            <v>3</v>
          </cell>
        </row>
        <row r="186">
          <cell r="A186" t="str">
            <v>RLMO</v>
          </cell>
          <cell r="B186" t="str">
            <v>Lighting Service Roadway VI</v>
          </cell>
          <cell r="C186">
            <v>30</v>
          </cell>
          <cell r="D186">
            <v>20</v>
          </cell>
          <cell r="E186" t="str">
            <v>R=AB1</v>
          </cell>
          <cell r="F186">
            <v>1</v>
          </cell>
          <cell r="G186">
            <v>38292</v>
          </cell>
          <cell r="H186">
            <v>240</v>
          </cell>
          <cell r="I186">
            <v>3</v>
          </cell>
          <cell r="J186">
            <v>1</v>
          </cell>
        </row>
        <row r="187">
          <cell r="A187" t="str">
            <v>RLMO</v>
          </cell>
          <cell r="B187" t="str">
            <v>Lighting Service Roadway VI</v>
          </cell>
          <cell r="C187">
            <v>30</v>
          </cell>
          <cell r="D187">
            <v>20</v>
          </cell>
          <cell r="E187" t="str">
            <v>R=J4S</v>
          </cell>
          <cell r="F187">
            <v>1</v>
          </cell>
          <cell r="H187">
            <v>240</v>
          </cell>
          <cell r="I187">
            <v>3</v>
          </cell>
          <cell r="J187">
            <v>3</v>
          </cell>
        </row>
        <row r="188">
          <cell r="A188" t="str">
            <v>RLPF</v>
          </cell>
          <cell r="B188" t="str">
            <v>Lighting Service Roadway VI</v>
          </cell>
          <cell r="C188">
            <v>30</v>
          </cell>
          <cell r="D188">
            <v>20</v>
          </cell>
          <cell r="E188" t="str">
            <v>R=TMS2S</v>
          </cell>
          <cell r="F188">
            <v>1</v>
          </cell>
          <cell r="H188">
            <v>0</v>
          </cell>
          <cell r="I188">
            <v>0</v>
          </cell>
          <cell r="J188">
            <v>1</v>
          </cell>
        </row>
        <row r="189">
          <cell r="A189" t="str">
            <v>RLPF</v>
          </cell>
          <cell r="B189" t="str">
            <v>Lighting Service Roadway VI</v>
          </cell>
          <cell r="C189">
            <v>30</v>
          </cell>
          <cell r="D189">
            <v>20</v>
          </cell>
          <cell r="E189" t="str">
            <v>R=I70S</v>
          </cell>
          <cell r="F189">
            <v>1</v>
          </cell>
          <cell r="H189">
            <v>240</v>
          </cell>
          <cell r="I189">
            <v>3</v>
          </cell>
          <cell r="J189">
            <v>8</v>
          </cell>
        </row>
        <row r="190">
          <cell r="A190" t="str">
            <v>RLPF</v>
          </cell>
          <cell r="B190" t="str">
            <v>Lighting Service Roadway VI</v>
          </cell>
          <cell r="C190">
            <v>30</v>
          </cell>
          <cell r="D190">
            <v>20</v>
          </cell>
          <cell r="E190" t="str">
            <v>R=A1D1</v>
          </cell>
          <cell r="F190">
            <v>1</v>
          </cell>
          <cell r="H190">
            <v>999</v>
          </cell>
          <cell r="I190">
            <v>3</v>
          </cell>
          <cell r="J190">
            <v>1</v>
          </cell>
        </row>
        <row r="191">
          <cell r="A191" t="str">
            <v>RLMS</v>
          </cell>
          <cell r="B191" t="str">
            <v>Lighting Service Roadway VI</v>
          </cell>
          <cell r="C191">
            <v>30</v>
          </cell>
          <cell r="D191">
            <v>20</v>
          </cell>
          <cell r="E191" t="str">
            <v>R=MS</v>
          </cell>
          <cell r="F191">
            <v>1</v>
          </cell>
          <cell r="H191">
            <v>240</v>
          </cell>
          <cell r="I191">
            <v>3</v>
          </cell>
          <cell r="J191">
            <v>2</v>
          </cell>
        </row>
        <row r="192">
          <cell r="A192" t="str">
            <v>RLMO</v>
          </cell>
          <cell r="B192" t="str">
            <v>Lighting Service Roadway VI</v>
          </cell>
          <cell r="C192">
            <v>30</v>
          </cell>
          <cell r="D192">
            <v>20</v>
          </cell>
          <cell r="E192" t="str">
            <v>R=MS</v>
          </cell>
          <cell r="F192">
            <v>1</v>
          </cell>
          <cell r="G192">
            <v>36405</v>
          </cell>
          <cell r="H192">
            <v>240</v>
          </cell>
          <cell r="I192">
            <v>3</v>
          </cell>
          <cell r="J192">
            <v>1</v>
          </cell>
        </row>
        <row r="193">
          <cell r="A193" t="str">
            <v>RLMO</v>
          </cell>
          <cell r="B193" t="str">
            <v>Lighting Service Roadway VI</v>
          </cell>
          <cell r="C193">
            <v>30</v>
          </cell>
          <cell r="D193">
            <v>20</v>
          </cell>
          <cell r="E193" t="str">
            <v>R=AB1</v>
          </cell>
          <cell r="F193">
            <v>1</v>
          </cell>
          <cell r="G193">
            <v>36816</v>
          </cell>
          <cell r="H193">
            <v>240</v>
          </cell>
          <cell r="I193">
            <v>3</v>
          </cell>
          <cell r="J193">
            <v>3</v>
          </cell>
        </row>
        <row r="194">
          <cell r="A194" t="str">
            <v>RLPF</v>
          </cell>
          <cell r="B194" t="str">
            <v>Lighting Service Roadway VI</v>
          </cell>
          <cell r="C194">
            <v>30</v>
          </cell>
          <cell r="D194">
            <v>25</v>
          </cell>
          <cell r="E194" t="str">
            <v>R=A1D1</v>
          </cell>
          <cell r="F194">
            <v>1</v>
          </cell>
          <cell r="G194">
            <v>37047</v>
          </cell>
          <cell r="H194">
            <v>999</v>
          </cell>
          <cell r="I194">
            <v>3</v>
          </cell>
          <cell r="J194">
            <v>1</v>
          </cell>
        </row>
        <row r="195">
          <cell r="A195" t="str">
            <v>RLMO</v>
          </cell>
          <cell r="B195" t="str">
            <v>Lighting Service Roadway VI</v>
          </cell>
          <cell r="C195">
            <v>30</v>
          </cell>
          <cell r="D195">
            <v>20</v>
          </cell>
          <cell r="E195" t="str">
            <v>R=AB1</v>
          </cell>
          <cell r="F195">
            <v>1</v>
          </cell>
          <cell r="G195">
            <v>36956</v>
          </cell>
          <cell r="H195">
            <v>240</v>
          </cell>
          <cell r="I195">
            <v>3</v>
          </cell>
          <cell r="J195">
            <v>1</v>
          </cell>
        </row>
        <row r="196">
          <cell r="A196" t="str">
            <v>RLPF</v>
          </cell>
          <cell r="B196" t="str">
            <v>Lighting Service Roadway VI</v>
          </cell>
          <cell r="C196">
            <v>30</v>
          </cell>
          <cell r="D196">
            <v>25</v>
          </cell>
          <cell r="E196" t="str">
            <v>R=A1D1</v>
          </cell>
          <cell r="F196">
            <v>1</v>
          </cell>
          <cell r="G196">
            <v>37466</v>
          </cell>
          <cell r="H196">
            <v>999</v>
          </cell>
          <cell r="I196">
            <v>3</v>
          </cell>
          <cell r="J196">
            <v>2</v>
          </cell>
        </row>
        <row r="197">
          <cell r="A197" t="str">
            <v>RLMO</v>
          </cell>
          <cell r="B197" t="str">
            <v>Lighting Service Roadway VI</v>
          </cell>
          <cell r="C197">
            <v>30</v>
          </cell>
          <cell r="D197">
            <v>25</v>
          </cell>
          <cell r="E197" t="str">
            <v>R=A1D1</v>
          </cell>
          <cell r="F197">
            <v>1</v>
          </cell>
          <cell r="G197">
            <v>38783</v>
          </cell>
          <cell r="H197">
            <v>999</v>
          </cell>
          <cell r="I197">
            <v>3</v>
          </cell>
          <cell r="J197">
            <v>1</v>
          </cell>
        </row>
        <row r="198">
          <cell r="A198" t="str">
            <v>RLPF</v>
          </cell>
          <cell r="B198" t="str">
            <v>Lighting Service Roadway VI</v>
          </cell>
          <cell r="C198">
            <v>30</v>
          </cell>
          <cell r="D198">
            <v>20</v>
          </cell>
          <cell r="E198" t="str">
            <v>R=A1D1ND</v>
          </cell>
          <cell r="F198">
            <v>1</v>
          </cell>
          <cell r="G198">
            <v>38783</v>
          </cell>
          <cell r="H198">
            <v>999</v>
          </cell>
          <cell r="I198">
            <v>3</v>
          </cell>
          <cell r="J198">
            <v>1</v>
          </cell>
        </row>
        <row r="199">
          <cell r="A199" t="str">
            <v>RLMO</v>
          </cell>
          <cell r="B199" t="str">
            <v>Lighting Service Roadway VI</v>
          </cell>
          <cell r="C199">
            <v>30</v>
          </cell>
          <cell r="D199">
            <v>20</v>
          </cell>
          <cell r="E199" t="str">
            <v>R=AB1</v>
          </cell>
          <cell r="F199">
            <v>1</v>
          </cell>
          <cell r="G199">
            <v>39175</v>
          </cell>
          <cell r="H199">
            <v>240</v>
          </cell>
          <cell r="I199">
            <v>3</v>
          </cell>
          <cell r="J199">
            <v>2</v>
          </cell>
        </row>
        <row r="200">
          <cell r="A200" t="str">
            <v>RLMO</v>
          </cell>
          <cell r="B200" t="str">
            <v>Lighting Service Roadway VI</v>
          </cell>
          <cell r="C200">
            <v>30</v>
          </cell>
          <cell r="D200">
            <v>20</v>
          </cell>
          <cell r="E200" t="str">
            <v>R=AB1</v>
          </cell>
          <cell r="F200">
            <v>1</v>
          </cell>
          <cell r="G200">
            <v>39112</v>
          </cell>
          <cell r="H200">
            <v>240</v>
          </cell>
          <cell r="I200">
            <v>3</v>
          </cell>
          <cell r="J200">
            <v>2</v>
          </cell>
        </row>
        <row r="201">
          <cell r="A201" t="str">
            <v>RLMO</v>
          </cell>
          <cell r="B201" t="str">
            <v>Lighting Service Roadway VI</v>
          </cell>
          <cell r="C201">
            <v>30</v>
          </cell>
          <cell r="D201">
            <v>25</v>
          </cell>
          <cell r="E201" t="str">
            <v>R=A1D1</v>
          </cell>
          <cell r="F201">
            <v>1</v>
          </cell>
          <cell r="G201">
            <v>39373</v>
          </cell>
          <cell r="H201">
            <v>240</v>
          </cell>
          <cell r="I201">
            <v>3</v>
          </cell>
          <cell r="J201">
            <v>1</v>
          </cell>
        </row>
        <row r="202">
          <cell r="A202" t="str">
            <v>RLMO</v>
          </cell>
          <cell r="B202" t="str">
            <v>Lighting Service Roadway VI</v>
          </cell>
          <cell r="C202">
            <v>30</v>
          </cell>
          <cell r="D202">
            <v>20</v>
          </cell>
          <cell r="E202" t="str">
            <v>R=MX</v>
          </cell>
          <cell r="F202">
            <v>1</v>
          </cell>
          <cell r="G202">
            <v>39605</v>
          </cell>
          <cell r="H202">
            <v>240</v>
          </cell>
          <cell r="I202">
            <v>3</v>
          </cell>
          <cell r="J202">
            <v>2</v>
          </cell>
        </row>
        <row r="203">
          <cell r="A203" t="str">
            <v>RLPF</v>
          </cell>
          <cell r="B203" t="str">
            <v>Lighting Service Roadway VI</v>
          </cell>
          <cell r="C203">
            <v>30</v>
          </cell>
          <cell r="D203">
            <v>20</v>
          </cell>
          <cell r="E203" t="str">
            <v>R=A1D1ND</v>
          </cell>
          <cell r="F203">
            <v>1</v>
          </cell>
          <cell r="G203">
            <v>39855</v>
          </cell>
          <cell r="H203">
            <v>999</v>
          </cell>
          <cell r="I203">
            <v>3</v>
          </cell>
          <cell r="J203">
            <v>2</v>
          </cell>
        </row>
        <row r="204">
          <cell r="A204" t="str">
            <v>RLMO</v>
          </cell>
          <cell r="B204" t="str">
            <v>Lighting Service Roadway VI</v>
          </cell>
          <cell r="C204">
            <v>30</v>
          </cell>
          <cell r="D204">
            <v>25</v>
          </cell>
          <cell r="E204" t="str">
            <v>R=A1D1+</v>
          </cell>
          <cell r="F204">
            <v>1</v>
          </cell>
          <cell r="G204">
            <v>40162</v>
          </cell>
          <cell r="H204">
            <v>999</v>
          </cell>
          <cell r="I204">
            <v>3</v>
          </cell>
          <cell r="J204">
            <v>1</v>
          </cell>
        </row>
        <row r="205">
          <cell r="A205" t="str">
            <v>RLMO</v>
          </cell>
          <cell r="B205" t="str">
            <v>Lighting Service Roadway VI</v>
          </cell>
          <cell r="C205">
            <v>30</v>
          </cell>
          <cell r="D205">
            <v>20</v>
          </cell>
          <cell r="E205" t="str">
            <v>R=D4S</v>
          </cell>
          <cell r="F205">
            <v>1</v>
          </cell>
          <cell r="H205">
            <v>240</v>
          </cell>
          <cell r="I205">
            <v>3</v>
          </cell>
          <cell r="J205">
            <v>10</v>
          </cell>
        </row>
        <row r="206">
          <cell r="A206" t="str">
            <v>RLMO</v>
          </cell>
          <cell r="B206" t="str">
            <v>Lighting Service Roadway VI</v>
          </cell>
          <cell r="C206">
            <v>30</v>
          </cell>
          <cell r="D206">
            <v>20</v>
          </cell>
          <cell r="E206" t="str">
            <v>R=TMS2S</v>
          </cell>
          <cell r="F206">
            <v>1</v>
          </cell>
          <cell r="H206">
            <v>0</v>
          </cell>
          <cell r="I206">
            <v>0</v>
          </cell>
          <cell r="J206">
            <v>3</v>
          </cell>
        </row>
        <row r="207">
          <cell r="A207" t="str">
            <v>RLMO</v>
          </cell>
          <cell r="B207" t="str">
            <v>Lighting Service Roadway VI</v>
          </cell>
          <cell r="C207">
            <v>30</v>
          </cell>
          <cell r="D207">
            <v>20</v>
          </cell>
          <cell r="E207" t="str">
            <v>R=J5S</v>
          </cell>
          <cell r="F207">
            <v>1</v>
          </cell>
          <cell r="H207">
            <v>240</v>
          </cell>
          <cell r="I207">
            <v>3</v>
          </cell>
          <cell r="J207">
            <v>10</v>
          </cell>
        </row>
        <row r="208">
          <cell r="A208" t="str">
            <v>RLMO</v>
          </cell>
          <cell r="B208" t="str">
            <v>Lighting Service Roadway VI</v>
          </cell>
          <cell r="C208">
            <v>30</v>
          </cell>
          <cell r="D208">
            <v>20</v>
          </cell>
          <cell r="E208" t="str">
            <v>R=AB1</v>
          </cell>
          <cell r="F208">
            <v>1</v>
          </cell>
          <cell r="G208">
            <v>38327</v>
          </cell>
          <cell r="H208">
            <v>240</v>
          </cell>
          <cell r="I208">
            <v>3</v>
          </cell>
          <cell r="J208">
            <v>2</v>
          </cell>
        </row>
        <row r="209">
          <cell r="A209" t="str">
            <v>RLPF</v>
          </cell>
          <cell r="B209" t="str">
            <v>Lighting Service Roadway VI</v>
          </cell>
          <cell r="C209">
            <v>30</v>
          </cell>
          <cell r="D209">
            <v>20</v>
          </cell>
          <cell r="E209" t="str">
            <v>R=AB1</v>
          </cell>
          <cell r="F209">
            <v>1</v>
          </cell>
          <cell r="G209">
            <v>38327</v>
          </cell>
          <cell r="H209">
            <v>240</v>
          </cell>
          <cell r="I209">
            <v>3</v>
          </cell>
          <cell r="J209">
            <v>1</v>
          </cell>
        </row>
        <row r="210">
          <cell r="A210" t="str">
            <v>RLMO</v>
          </cell>
          <cell r="B210" t="str">
            <v>Lighting Service Roadway VI</v>
          </cell>
          <cell r="C210">
            <v>30</v>
          </cell>
          <cell r="D210">
            <v>20</v>
          </cell>
          <cell r="E210" t="str">
            <v>R=AB1</v>
          </cell>
          <cell r="F210">
            <v>1</v>
          </cell>
          <cell r="G210">
            <v>38383</v>
          </cell>
          <cell r="H210">
            <v>240</v>
          </cell>
          <cell r="I210">
            <v>3</v>
          </cell>
          <cell r="J210">
            <v>1</v>
          </cell>
        </row>
        <row r="211">
          <cell r="A211" t="str">
            <v>RLMO</v>
          </cell>
          <cell r="B211" t="str">
            <v>Lighting Service Roadway VI</v>
          </cell>
          <cell r="C211">
            <v>30</v>
          </cell>
          <cell r="D211">
            <v>25</v>
          </cell>
          <cell r="E211" t="str">
            <v>R=A1D1</v>
          </cell>
          <cell r="F211">
            <v>1</v>
          </cell>
          <cell r="G211">
            <v>38161</v>
          </cell>
          <cell r="H211">
            <v>240</v>
          </cell>
          <cell r="I211">
            <v>3</v>
          </cell>
          <cell r="J211">
            <v>1</v>
          </cell>
        </row>
        <row r="212">
          <cell r="A212" t="str">
            <v>RLMS</v>
          </cell>
          <cell r="B212" t="str">
            <v>Lighting Service Roadway VI</v>
          </cell>
          <cell r="C212">
            <v>30</v>
          </cell>
          <cell r="D212">
            <v>20</v>
          </cell>
          <cell r="E212" t="str">
            <v>R=D4S</v>
          </cell>
          <cell r="F212">
            <v>1</v>
          </cell>
          <cell r="H212">
            <v>240</v>
          </cell>
          <cell r="I212">
            <v>3</v>
          </cell>
          <cell r="J212">
            <v>1</v>
          </cell>
        </row>
        <row r="213">
          <cell r="A213" t="str">
            <v>RLMS</v>
          </cell>
          <cell r="B213" t="str">
            <v>Lighting Service Roadway VI</v>
          </cell>
          <cell r="C213">
            <v>30</v>
          </cell>
          <cell r="D213">
            <v>20</v>
          </cell>
          <cell r="E213" t="str">
            <v>R=D5S</v>
          </cell>
          <cell r="F213">
            <v>1</v>
          </cell>
          <cell r="H213">
            <v>240</v>
          </cell>
          <cell r="I213">
            <v>3</v>
          </cell>
          <cell r="J213">
            <v>1</v>
          </cell>
        </row>
        <row r="214">
          <cell r="A214" t="str">
            <v>RLPF</v>
          </cell>
          <cell r="B214" t="str">
            <v>Lighting Service Roadway VI</v>
          </cell>
          <cell r="C214">
            <v>30</v>
          </cell>
          <cell r="D214">
            <v>20</v>
          </cell>
          <cell r="E214" t="str">
            <v>R=AB1</v>
          </cell>
          <cell r="F214">
            <v>1</v>
          </cell>
          <cell r="G214">
            <v>36161</v>
          </cell>
          <cell r="H214">
            <v>480</v>
          </cell>
          <cell r="I214">
            <v>3</v>
          </cell>
          <cell r="J214">
            <v>1</v>
          </cell>
        </row>
        <row r="215">
          <cell r="A215" t="str">
            <v>RLPF</v>
          </cell>
          <cell r="B215" t="str">
            <v>Lighting Service Roadway VI</v>
          </cell>
          <cell r="C215">
            <v>30</v>
          </cell>
          <cell r="D215">
            <v>20</v>
          </cell>
          <cell r="E215" t="str">
            <v>R=AB1</v>
          </cell>
          <cell r="F215">
            <v>1</v>
          </cell>
          <cell r="G215">
            <v>36621</v>
          </cell>
          <cell r="H215">
            <v>240</v>
          </cell>
          <cell r="I215">
            <v>3</v>
          </cell>
          <cell r="J215">
            <v>1</v>
          </cell>
        </row>
        <row r="216">
          <cell r="A216" t="str">
            <v>RLMO</v>
          </cell>
          <cell r="B216" t="str">
            <v>Lighting Service Roadway VI</v>
          </cell>
          <cell r="C216">
            <v>30</v>
          </cell>
          <cell r="D216">
            <v>20</v>
          </cell>
          <cell r="E216" t="str">
            <v>R=AB1</v>
          </cell>
          <cell r="F216">
            <v>1</v>
          </cell>
          <cell r="G216">
            <v>36753</v>
          </cell>
          <cell r="H216">
            <v>240</v>
          </cell>
          <cell r="I216">
            <v>3</v>
          </cell>
          <cell r="J216">
            <v>1</v>
          </cell>
        </row>
        <row r="217">
          <cell r="A217" t="str">
            <v>RLPF</v>
          </cell>
          <cell r="B217" t="str">
            <v>Lighting Service Roadway VI</v>
          </cell>
          <cell r="C217">
            <v>30</v>
          </cell>
          <cell r="D217">
            <v>20</v>
          </cell>
          <cell r="E217" t="str">
            <v>R=A1D1</v>
          </cell>
          <cell r="F217">
            <v>1</v>
          </cell>
          <cell r="G217">
            <v>37012</v>
          </cell>
          <cell r="H217">
            <v>999</v>
          </cell>
          <cell r="I217">
            <v>3</v>
          </cell>
          <cell r="J217">
            <v>4</v>
          </cell>
        </row>
        <row r="218">
          <cell r="A218" t="str">
            <v>RLMO</v>
          </cell>
          <cell r="B218" t="str">
            <v>Lighting Service Roadway VI</v>
          </cell>
          <cell r="C218">
            <v>30</v>
          </cell>
          <cell r="D218">
            <v>20</v>
          </cell>
          <cell r="E218" t="str">
            <v>R=AB1</v>
          </cell>
          <cell r="F218">
            <v>1</v>
          </cell>
          <cell r="G218">
            <v>37349</v>
          </cell>
          <cell r="H218">
            <v>240</v>
          </cell>
          <cell r="I218">
            <v>3</v>
          </cell>
          <cell r="J218">
            <v>1</v>
          </cell>
        </row>
        <row r="219">
          <cell r="A219" t="str">
            <v>RLMO</v>
          </cell>
          <cell r="B219" t="str">
            <v>Lighting Service Roadway VI</v>
          </cell>
          <cell r="C219">
            <v>30</v>
          </cell>
          <cell r="D219">
            <v>20</v>
          </cell>
          <cell r="E219" t="str">
            <v>R=AB1</v>
          </cell>
          <cell r="F219">
            <v>1</v>
          </cell>
          <cell r="G219">
            <v>37384</v>
          </cell>
          <cell r="H219">
            <v>240</v>
          </cell>
          <cell r="I219">
            <v>3</v>
          </cell>
          <cell r="J219">
            <v>1</v>
          </cell>
        </row>
        <row r="220">
          <cell r="A220" t="str">
            <v>RLPF</v>
          </cell>
          <cell r="B220" t="str">
            <v>Lighting Service Roadway VI</v>
          </cell>
          <cell r="C220">
            <v>30</v>
          </cell>
          <cell r="D220">
            <v>25</v>
          </cell>
          <cell r="E220" t="str">
            <v>R=A1D1</v>
          </cell>
          <cell r="F220">
            <v>1</v>
          </cell>
          <cell r="G220">
            <v>38786</v>
          </cell>
          <cell r="H220">
            <v>240</v>
          </cell>
          <cell r="I220">
            <v>3</v>
          </cell>
          <cell r="J220">
            <v>1</v>
          </cell>
        </row>
        <row r="221">
          <cell r="A221" t="str">
            <v>RLMS</v>
          </cell>
          <cell r="B221" t="str">
            <v>Lighting Service Roadway VI</v>
          </cell>
          <cell r="C221">
            <v>30</v>
          </cell>
          <cell r="D221">
            <v>20</v>
          </cell>
          <cell r="E221" t="str">
            <v>A=ALF</v>
          </cell>
          <cell r="F221">
            <v>1</v>
          </cell>
          <cell r="G221">
            <v>39422</v>
          </cell>
          <cell r="H221">
            <v>240</v>
          </cell>
          <cell r="I221">
            <v>3</v>
          </cell>
          <cell r="J221">
            <v>1</v>
          </cell>
        </row>
        <row r="222">
          <cell r="A222" t="str">
            <v>RLMO</v>
          </cell>
          <cell r="B222" t="str">
            <v>Lighting Service Roadway VI</v>
          </cell>
          <cell r="C222">
            <v>30</v>
          </cell>
          <cell r="D222">
            <v>20</v>
          </cell>
          <cell r="E222" t="str">
            <v>R=MX</v>
          </cell>
          <cell r="F222">
            <v>1</v>
          </cell>
          <cell r="G222">
            <v>39606</v>
          </cell>
          <cell r="H222">
            <v>240</v>
          </cell>
          <cell r="I222">
            <v>3</v>
          </cell>
          <cell r="J222">
            <v>1</v>
          </cell>
        </row>
        <row r="223">
          <cell r="A223" t="str">
            <v>RLMO</v>
          </cell>
          <cell r="B223" t="str">
            <v>Lighting Service Roadway VI</v>
          </cell>
          <cell r="C223">
            <v>30</v>
          </cell>
          <cell r="D223">
            <v>20</v>
          </cell>
          <cell r="E223" t="str">
            <v>R=MX</v>
          </cell>
          <cell r="F223">
            <v>1</v>
          </cell>
          <cell r="G223">
            <v>39776</v>
          </cell>
          <cell r="H223">
            <v>240</v>
          </cell>
          <cell r="I223">
            <v>3</v>
          </cell>
          <cell r="J223">
            <v>4</v>
          </cell>
        </row>
        <row r="224">
          <cell r="A224" t="str">
            <v>RLPF</v>
          </cell>
          <cell r="B224" t="str">
            <v>Lighting Service Roadway VI</v>
          </cell>
          <cell r="C224">
            <v>30</v>
          </cell>
          <cell r="D224">
            <v>20</v>
          </cell>
          <cell r="E224" t="str">
            <v>R=MX</v>
          </cell>
          <cell r="F224">
            <v>1</v>
          </cell>
          <cell r="G224">
            <v>39871</v>
          </cell>
          <cell r="H224">
            <v>240</v>
          </cell>
          <cell r="I224">
            <v>3</v>
          </cell>
          <cell r="J224">
            <v>1</v>
          </cell>
        </row>
        <row r="225">
          <cell r="A225" t="str">
            <v>RLMO</v>
          </cell>
          <cell r="B225" t="str">
            <v>Lighting Service Roadway VI</v>
          </cell>
          <cell r="C225">
            <v>30</v>
          </cell>
          <cell r="D225">
            <v>20</v>
          </cell>
          <cell r="E225" t="str">
            <v>R=DXMS</v>
          </cell>
          <cell r="F225">
            <v>1</v>
          </cell>
          <cell r="H225">
            <v>240</v>
          </cell>
          <cell r="I225">
            <v>3</v>
          </cell>
          <cell r="J225">
            <v>2</v>
          </cell>
        </row>
        <row r="226">
          <cell r="A226" t="str">
            <v>RLMO</v>
          </cell>
          <cell r="B226" t="str">
            <v>Lighting Service Roadway VI</v>
          </cell>
          <cell r="C226">
            <v>30</v>
          </cell>
          <cell r="D226">
            <v>20</v>
          </cell>
          <cell r="E226" t="str">
            <v>R=AB1</v>
          </cell>
          <cell r="F226">
            <v>1</v>
          </cell>
          <cell r="H226">
            <v>120</v>
          </cell>
          <cell r="I226">
            <v>2</v>
          </cell>
          <cell r="J226">
            <v>2</v>
          </cell>
        </row>
        <row r="227">
          <cell r="A227" t="str">
            <v>RLMO</v>
          </cell>
          <cell r="B227" t="str">
            <v>Lighting Service Roadway VI</v>
          </cell>
          <cell r="C227">
            <v>30</v>
          </cell>
          <cell r="D227">
            <v>25</v>
          </cell>
          <cell r="E227" t="str">
            <v>R=TMS2S</v>
          </cell>
          <cell r="F227">
            <v>1</v>
          </cell>
          <cell r="H227">
            <v>240</v>
          </cell>
          <cell r="I227">
            <v>3</v>
          </cell>
          <cell r="J227">
            <v>1</v>
          </cell>
        </row>
        <row r="228">
          <cell r="A228" t="str">
            <v>RLMO</v>
          </cell>
          <cell r="B228" t="str">
            <v>Lighting Service Roadway VI</v>
          </cell>
          <cell r="C228">
            <v>30</v>
          </cell>
          <cell r="D228">
            <v>20</v>
          </cell>
          <cell r="E228" t="str">
            <v>R=J5SR</v>
          </cell>
          <cell r="F228">
            <v>1</v>
          </cell>
          <cell r="H228">
            <v>240</v>
          </cell>
          <cell r="I228">
            <v>3</v>
          </cell>
          <cell r="J228">
            <v>4</v>
          </cell>
        </row>
        <row r="229">
          <cell r="A229" t="str">
            <v>RLMO</v>
          </cell>
          <cell r="B229" t="str">
            <v>Lighting Service Roadway VI</v>
          </cell>
          <cell r="C229">
            <v>30</v>
          </cell>
          <cell r="D229">
            <v>20</v>
          </cell>
          <cell r="E229" t="str">
            <v>R=MS</v>
          </cell>
          <cell r="F229">
            <v>1</v>
          </cell>
          <cell r="H229">
            <v>240</v>
          </cell>
          <cell r="I229">
            <v>3</v>
          </cell>
          <cell r="J229">
            <v>9</v>
          </cell>
        </row>
        <row r="230">
          <cell r="A230" t="str">
            <v>RLMO</v>
          </cell>
          <cell r="B230" t="str">
            <v>Lighting Service Roadway VI</v>
          </cell>
          <cell r="C230">
            <v>30</v>
          </cell>
          <cell r="D230">
            <v>20</v>
          </cell>
          <cell r="E230" t="str">
            <v>R=J3S</v>
          </cell>
          <cell r="F230">
            <v>1</v>
          </cell>
          <cell r="H230">
            <v>240</v>
          </cell>
          <cell r="I230">
            <v>3</v>
          </cell>
          <cell r="J230">
            <v>4</v>
          </cell>
        </row>
        <row r="231">
          <cell r="A231" t="str">
            <v>RLMO</v>
          </cell>
          <cell r="B231" t="str">
            <v>Lighting Service Roadway VI</v>
          </cell>
          <cell r="C231">
            <v>30</v>
          </cell>
          <cell r="D231">
            <v>20</v>
          </cell>
          <cell r="E231" t="str">
            <v>R=AB1</v>
          </cell>
          <cell r="F231">
            <v>1</v>
          </cell>
          <cell r="G231">
            <v>38082</v>
          </cell>
          <cell r="H231">
            <v>240</v>
          </cell>
          <cell r="I231">
            <v>3</v>
          </cell>
          <cell r="J231">
            <v>1</v>
          </cell>
        </row>
        <row r="232">
          <cell r="A232" t="str">
            <v>RLMO</v>
          </cell>
          <cell r="B232" t="str">
            <v>Lighting Service Roadway VI</v>
          </cell>
          <cell r="C232">
            <v>30</v>
          </cell>
          <cell r="D232">
            <v>25</v>
          </cell>
          <cell r="E232" t="str">
            <v>R=A1D1</v>
          </cell>
          <cell r="F232">
            <v>1</v>
          </cell>
          <cell r="G232">
            <v>38084</v>
          </cell>
          <cell r="H232">
            <v>999</v>
          </cell>
          <cell r="I232">
            <v>3</v>
          </cell>
          <cell r="J232">
            <v>1</v>
          </cell>
        </row>
        <row r="233">
          <cell r="A233" t="str">
            <v>RLMO</v>
          </cell>
          <cell r="B233" t="str">
            <v>Lighting Service Roadway VI</v>
          </cell>
          <cell r="C233">
            <v>30</v>
          </cell>
          <cell r="D233">
            <v>20</v>
          </cell>
          <cell r="E233" t="str">
            <v>R=J5S</v>
          </cell>
          <cell r="F233">
            <v>1</v>
          </cell>
          <cell r="H233">
            <v>240</v>
          </cell>
          <cell r="I233">
            <v>3</v>
          </cell>
          <cell r="J233">
            <v>6</v>
          </cell>
        </row>
        <row r="234">
          <cell r="A234" t="str">
            <v>RLMO</v>
          </cell>
          <cell r="B234" t="str">
            <v>Lighting Service Roadway VI</v>
          </cell>
          <cell r="C234">
            <v>30</v>
          </cell>
          <cell r="D234">
            <v>20</v>
          </cell>
          <cell r="E234" t="str">
            <v>R=TMS2S</v>
          </cell>
          <cell r="F234">
            <v>1</v>
          </cell>
          <cell r="H234">
            <v>240</v>
          </cell>
          <cell r="I234">
            <v>3</v>
          </cell>
          <cell r="J234">
            <v>2</v>
          </cell>
        </row>
        <row r="235">
          <cell r="A235" t="str">
            <v>RLPF</v>
          </cell>
          <cell r="B235" t="str">
            <v>Lighting Service Roadway VI</v>
          </cell>
          <cell r="C235">
            <v>30</v>
          </cell>
          <cell r="D235">
            <v>25</v>
          </cell>
          <cell r="E235" t="str">
            <v>R=A1D1</v>
          </cell>
          <cell r="F235">
            <v>1</v>
          </cell>
          <cell r="G235">
            <v>36161</v>
          </cell>
          <cell r="H235">
            <v>999</v>
          </cell>
          <cell r="I235">
            <v>3</v>
          </cell>
          <cell r="J235">
            <v>1</v>
          </cell>
        </row>
        <row r="236">
          <cell r="A236" t="str">
            <v>RLMO</v>
          </cell>
          <cell r="B236" t="str">
            <v>Lighting Service Roadway VI</v>
          </cell>
          <cell r="C236">
            <v>30</v>
          </cell>
          <cell r="D236">
            <v>20</v>
          </cell>
          <cell r="E236" t="str">
            <v>R=AB1</v>
          </cell>
          <cell r="F236">
            <v>1</v>
          </cell>
          <cell r="G236">
            <v>36791</v>
          </cell>
          <cell r="H236">
            <v>240</v>
          </cell>
          <cell r="I236">
            <v>3</v>
          </cell>
          <cell r="J236">
            <v>1</v>
          </cell>
        </row>
        <row r="237">
          <cell r="A237" t="str">
            <v>RLMO</v>
          </cell>
          <cell r="B237" t="str">
            <v>Lighting Service Roadway VI</v>
          </cell>
          <cell r="C237">
            <v>30</v>
          </cell>
          <cell r="D237">
            <v>20</v>
          </cell>
          <cell r="E237" t="str">
            <v>R=AB1</v>
          </cell>
          <cell r="F237">
            <v>1</v>
          </cell>
          <cell r="G237">
            <v>37139</v>
          </cell>
          <cell r="H237">
            <v>240</v>
          </cell>
          <cell r="I237">
            <v>3</v>
          </cell>
          <cell r="J237">
            <v>1</v>
          </cell>
        </row>
        <row r="238">
          <cell r="A238" t="str">
            <v>RLMO</v>
          </cell>
          <cell r="B238" t="str">
            <v>Lighting Service Roadway VI</v>
          </cell>
          <cell r="C238">
            <v>30</v>
          </cell>
          <cell r="D238">
            <v>20</v>
          </cell>
          <cell r="E238" t="str">
            <v>R=AB1</v>
          </cell>
          <cell r="F238">
            <v>1</v>
          </cell>
          <cell r="G238">
            <v>37314</v>
          </cell>
          <cell r="H238">
            <v>240</v>
          </cell>
          <cell r="I238">
            <v>3</v>
          </cell>
          <cell r="J238">
            <v>1</v>
          </cell>
        </row>
        <row r="239">
          <cell r="A239" t="str">
            <v>RLMO</v>
          </cell>
          <cell r="B239" t="str">
            <v>Lighting Service Roadway VI</v>
          </cell>
          <cell r="C239">
            <v>30</v>
          </cell>
          <cell r="D239">
            <v>20</v>
          </cell>
          <cell r="E239" t="str">
            <v>R=AB1</v>
          </cell>
          <cell r="F239">
            <v>1</v>
          </cell>
          <cell r="G239">
            <v>38657</v>
          </cell>
          <cell r="H239">
            <v>240</v>
          </cell>
          <cell r="I239">
            <v>3</v>
          </cell>
          <cell r="J239">
            <v>2</v>
          </cell>
        </row>
        <row r="240">
          <cell r="A240" t="str">
            <v>RLMO</v>
          </cell>
          <cell r="B240" t="str">
            <v>Lighting Service Roadway VI</v>
          </cell>
          <cell r="C240">
            <v>30</v>
          </cell>
          <cell r="D240">
            <v>20</v>
          </cell>
          <cell r="E240" t="str">
            <v>R=AB1</v>
          </cell>
          <cell r="F240">
            <v>1</v>
          </cell>
          <cell r="G240">
            <v>38685</v>
          </cell>
          <cell r="H240">
            <v>240</v>
          </cell>
          <cell r="I240">
            <v>3</v>
          </cell>
          <cell r="J240">
            <v>4</v>
          </cell>
        </row>
        <row r="241">
          <cell r="A241" t="str">
            <v>RLMO</v>
          </cell>
          <cell r="B241" t="str">
            <v>Lighting Service Roadway VI</v>
          </cell>
          <cell r="C241">
            <v>30</v>
          </cell>
          <cell r="D241">
            <v>20</v>
          </cell>
          <cell r="E241" t="str">
            <v>R=AB1</v>
          </cell>
          <cell r="F241">
            <v>1</v>
          </cell>
          <cell r="G241">
            <v>39202</v>
          </cell>
          <cell r="H241">
            <v>240</v>
          </cell>
          <cell r="I241">
            <v>3</v>
          </cell>
          <cell r="J241">
            <v>1</v>
          </cell>
        </row>
        <row r="242">
          <cell r="A242" t="str">
            <v>RLMO</v>
          </cell>
          <cell r="B242" t="str">
            <v>Lighting Service Roadway VI</v>
          </cell>
          <cell r="C242">
            <v>30</v>
          </cell>
          <cell r="D242">
            <v>25</v>
          </cell>
          <cell r="E242" t="str">
            <v>R=A1D1</v>
          </cell>
          <cell r="F242">
            <v>1</v>
          </cell>
          <cell r="G242">
            <v>39637</v>
          </cell>
          <cell r="H242">
            <v>240</v>
          </cell>
          <cell r="I242">
            <v>3</v>
          </cell>
          <cell r="J242">
            <v>1</v>
          </cell>
        </row>
        <row r="243">
          <cell r="A243" t="str">
            <v>RLPF</v>
          </cell>
          <cell r="B243" t="str">
            <v>Lighting Service Roadway VI</v>
          </cell>
          <cell r="C243">
            <v>30</v>
          </cell>
          <cell r="D243">
            <v>20</v>
          </cell>
          <cell r="E243" t="str">
            <v>R=AB1</v>
          </cell>
          <cell r="F243">
            <v>1</v>
          </cell>
          <cell r="G243">
            <v>36503</v>
          </cell>
          <cell r="H243">
            <v>240</v>
          </cell>
          <cell r="I243">
            <v>3</v>
          </cell>
          <cell r="J243">
            <v>1</v>
          </cell>
        </row>
        <row r="244">
          <cell r="A244" t="str">
            <v>RLMO</v>
          </cell>
          <cell r="B244" t="str">
            <v>Lighting Service Roadway VI</v>
          </cell>
          <cell r="C244">
            <v>30</v>
          </cell>
          <cell r="D244">
            <v>20</v>
          </cell>
          <cell r="E244" t="str">
            <v>R=AB1</v>
          </cell>
          <cell r="F244">
            <v>1</v>
          </cell>
          <cell r="G244">
            <v>38715</v>
          </cell>
          <cell r="H244">
            <v>240</v>
          </cell>
          <cell r="I244">
            <v>3</v>
          </cell>
          <cell r="J244">
            <v>2</v>
          </cell>
        </row>
        <row r="245">
          <cell r="A245" t="str">
            <v>RLMO</v>
          </cell>
          <cell r="B245" t="str">
            <v>Lighting Service Roadway VI</v>
          </cell>
          <cell r="C245">
            <v>30</v>
          </cell>
          <cell r="D245">
            <v>25</v>
          </cell>
          <cell r="E245" t="str">
            <v>R=A1D1</v>
          </cell>
          <cell r="F245">
            <v>1</v>
          </cell>
          <cell r="G245">
            <v>38875</v>
          </cell>
          <cell r="H245">
            <v>240</v>
          </cell>
          <cell r="I245">
            <v>3</v>
          </cell>
          <cell r="J245">
            <v>1</v>
          </cell>
        </row>
        <row r="246">
          <cell r="A246" t="str">
            <v>RLPF</v>
          </cell>
          <cell r="B246" t="str">
            <v>Lighting Service Roadway VI</v>
          </cell>
          <cell r="C246">
            <v>30</v>
          </cell>
          <cell r="D246">
            <v>20</v>
          </cell>
          <cell r="E246" t="str">
            <v>R=AB1</v>
          </cell>
          <cell r="F246">
            <v>1</v>
          </cell>
          <cell r="G246">
            <v>39247</v>
          </cell>
          <cell r="H246">
            <v>240</v>
          </cell>
          <cell r="I246">
            <v>3</v>
          </cell>
          <cell r="J246">
            <v>1</v>
          </cell>
        </row>
        <row r="247">
          <cell r="A247" t="str">
            <v>RLMO</v>
          </cell>
          <cell r="B247" t="str">
            <v>Lighting Service Roadway VI</v>
          </cell>
          <cell r="C247">
            <v>30</v>
          </cell>
          <cell r="D247">
            <v>20</v>
          </cell>
          <cell r="E247" t="str">
            <v>A=ALF</v>
          </cell>
          <cell r="F247">
            <v>1</v>
          </cell>
          <cell r="G247">
            <v>39575</v>
          </cell>
          <cell r="H247">
            <v>240</v>
          </cell>
          <cell r="I247">
            <v>3</v>
          </cell>
          <cell r="J247">
            <v>3</v>
          </cell>
        </row>
        <row r="248">
          <cell r="A248" t="str">
            <v>RLMS</v>
          </cell>
          <cell r="B248" t="str">
            <v>Lighting Service Roadway VI</v>
          </cell>
          <cell r="C248">
            <v>30</v>
          </cell>
          <cell r="D248">
            <v>20</v>
          </cell>
          <cell r="E248" t="str">
            <v>R=AB1</v>
          </cell>
          <cell r="F248">
            <v>1</v>
          </cell>
          <cell r="H248">
            <v>240</v>
          </cell>
          <cell r="I248">
            <v>3</v>
          </cell>
          <cell r="J248">
            <v>7</v>
          </cell>
        </row>
        <row r="249">
          <cell r="A249" t="str">
            <v>RLMO</v>
          </cell>
          <cell r="B249" t="str">
            <v>Lighting Service Roadway VI</v>
          </cell>
          <cell r="C249">
            <v>30</v>
          </cell>
          <cell r="D249">
            <v>20</v>
          </cell>
          <cell r="E249" t="str">
            <v>R=MS</v>
          </cell>
          <cell r="F249">
            <v>1</v>
          </cell>
          <cell r="H249">
            <v>240</v>
          </cell>
          <cell r="I249">
            <v>3</v>
          </cell>
          <cell r="J249">
            <v>2</v>
          </cell>
        </row>
        <row r="250">
          <cell r="A250" t="str">
            <v>RLMO</v>
          </cell>
          <cell r="B250" t="str">
            <v>Lighting Service Roadway VI</v>
          </cell>
          <cell r="C250">
            <v>30</v>
          </cell>
          <cell r="D250">
            <v>20</v>
          </cell>
          <cell r="E250" t="str">
            <v>R=AB1</v>
          </cell>
          <cell r="F250">
            <v>1</v>
          </cell>
          <cell r="G250">
            <v>38230</v>
          </cell>
          <cell r="H250">
            <v>240</v>
          </cell>
          <cell r="I250">
            <v>3</v>
          </cell>
          <cell r="J250">
            <v>4</v>
          </cell>
        </row>
        <row r="251">
          <cell r="A251" t="str">
            <v>RLMO</v>
          </cell>
          <cell r="B251" t="str">
            <v>Lighting Service Roadway VI</v>
          </cell>
          <cell r="C251">
            <v>30</v>
          </cell>
          <cell r="D251">
            <v>25</v>
          </cell>
          <cell r="E251" t="str">
            <v>R=A1D1</v>
          </cell>
          <cell r="F251">
            <v>1</v>
          </cell>
          <cell r="G251">
            <v>38377</v>
          </cell>
          <cell r="H251">
            <v>240</v>
          </cell>
          <cell r="I251">
            <v>3</v>
          </cell>
          <cell r="J251">
            <v>1</v>
          </cell>
        </row>
        <row r="252">
          <cell r="A252" t="str">
            <v>RLMO</v>
          </cell>
          <cell r="B252" t="str">
            <v>Lighting Service Roadway VI</v>
          </cell>
          <cell r="C252">
            <v>30</v>
          </cell>
          <cell r="D252">
            <v>20</v>
          </cell>
          <cell r="E252" t="str">
            <v>R=AB1</v>
          </cell>
          <cell r="F252">
            <v>1</v>
          </cell>
          <cell r="G252">
            <v>38531</v>
          </cell>
          <cell r="H252">
            <v>240</v>
          </cell>
          <cell r="I252">
            <v>3</v>
          </cell>
          <cell r="J252">
            <v>2</v>
          </cell>
        </row>
        <row r="253">
          <cell r="A253" t="str">
            <v>RLMO</v>
          </cell>
          <cell r="B253" t="str">
            <v>Lighting Service Roadway VI</v>
          </cell>
          <cell r="C253">
            <v>30</v>
          </cell>
          <cell r="D253">
            <v>20</v>
          </cell>
          <cell r="E253" t="str">
            <v>R=AB1</v>
          </cell>
          <cell r="F253">
            <v>1</v>
          </cell>
          <cell r="G253">
            <v>38356</v>
          </cell>
          <cell r="H253">
            <v>240</v>
          </cell>
          <cell r="I253">
            <v>3</v>
          </cell>
          <cell r="J253">
            <v>1</v>
          </cell>
        </row>
        <row r="254">
          <cell r="A254" t="str">
            <v>RLMO</v>
          </cell>
          <cell r="B254" t="str">
            <v>Lighting Service Roadway VI</v>
          </cell>
          <cell r="C254">
            <v>30</v>
          </cell>
          <cell r="D254">
            <v>20</v>
          </cell>
          <cell r="E254" t="str">
            <v>R=AB1</v>
          </cell>
          <cell r="F254">
            <v>1</v>
          </cell>
          <cell r="G254">
            <v>38569</v>
          </cell>
          <cell r="H254">
            <v>240</v>
          </cell>
          <cell r="I254">
            <v>3</v>
          </cell>
          <cell r="J254">
            <v>1</v>
          </cell>
        </row>
        <row r="255">
          <cell r="A255" t="str">
            <v>RLMO</v>
          </cell>
          <cell r="B255" t="str">
            <v>Lighting Service Roadway VI</v>
          </cell>
          <cell r="C255">
            <v>30</v>
          </cell>
          <cell r="D255">
            <v>20</v>
          </cell>
          <cell r="E255" t="str">
            <v>R=AB1</v>
          </cell>
          <cell r="F255">
            <v>1</v>
          </cell>
          <cell r="G255">
            <v>36746</v>
          </cell>
          <cell r="H255">
            <v>240</v>
          </cell>
          <cell r="I255">
            <v>3</v>
          </cell>
          <cell r="J255">
            <v>1</v>
          </cell>
        </row>
        <row r="256">
          <cell r="A256" t="str">
            <v>RLMO</v>
          </cell>
          <cell r="B256" t="str">
            <v>Lighting Service Roadway VI</v>
          </cell>
          <cell r="C256">
            <v>30</v>
          </cell>
          <cell r="D256">
            <v>20</v>
          </cell>
          <cell r="E256" t="str">
            <v>R=AB1</v>
          </cell>
          <cell r="F256">
            <v>1</v>
          </cell>
          <cell r="G256">
            <v>36956</v>
          </cell>
          <cell r="H256">
            <v>240</v>
          </cell>
          <cell r="I256">
            <v>3</v>
          </cell>
          <cell r="J256">
            <v>3</v>
          </cell>
        </row>
        <row r="257">
          <cell r="A257" t="str">
            <v>RLMO</v>
          </cell>
          <cell r="B257" t="str">
            <v>Lighting Service Roadway VI</v>
          </cell>
          <cell r="C257">
            <v>30</v>
          </cell>
          <cell r="D257">
            <v>20</v>
          </cell>
          <cell r="E257" t="str">
            <v>R=AB1</v>
          </cell>
          <cell r="F257">
            <v>1</v>
          </cell>
          <cell r="G257">
            <v>37095</v>
          </cell>
          <cell r="H257">
            <v>240</v>
          </cell>
          <cell r="I257">
            <v>3</v>
          </cell>
          <cell r="J257">
            <v>1</v>
          </cell>
        </row>
        <row r="258">
          <cell r="A258" t="str">
            <v>RLPF</v>
          </cell>
          <cell r="B258" t="str">
            <v>Lighting Service Roadway VI</v>
          </cell>
          <cell r="C258">
            <v>30</v>
          </cell>
          <cell r="D258">
            <v>20</v>
          </cell>
          <cell r="E258" t="str">
            <v>R=AB1</v>
          </cell>
          <cell r="F258">
            <v>1</v>
          </cell>
          <cell r="G258">
            <v>37139</v>
          </cell>
          <cell r="H258">
            <v>240</v>
          </cell>
          <cell r="I258">
            <v>3</v>
          </cell>
          <cell r="J258">
            <v>1</v>
          </cell>
        </row>
        <row r="259">
          <cell r="A259" t="str">
            <v>RLMO</v>
          </cell>
          <cell r="B259" t="str">
            <v>Lighting Service Roadway VI</v>
          </cell>
          <cell r="C259">
            <v>30</v>
          </cell>
          <cell r="D259">
            <v>20</v>
          </cell>
          <cell r="E259" t="str">
            <v>R=AB1</v>
          </cell>
          <cell r="F259">
            <v>1</v>
          </cell>
          <cell r="G259">
            <v>37503</v>
          </cell>
          <cell r="H259">
            <v>240</v>
          </cell>
          <cell r="I259">
            <v>3</v>
          </cell>
          <cell r="J259">
            <v>1</v>
          </cell>
        </row>
        <row r="260">
          <cell r="A260" t="str">
            <v>RLMS</v>
          </cell>
          <cell r="B260" t="str">
            <v>Lighting Service Roadway VI</v>
          </cell>
          <cell r="C260">
            <v>30</v>
          </cell>
          <cell r="D260">
            <v>25</v>
          </cell>
          <cell r="E260" t="str">
            <v>R=A1D1</v>
          </cell>
          <cell r="F260">
            <v>1</v>
          </cell>
          <cell r="G260">
            <v>38727</v>
          </cell>
          <cell r="H260">
            <v>999</v>
          </cell>
          <cell r="I260">
            <v>3</v>
          </cell>
          <cell r="J260">
            <v>1</v>
          </cell>
        </row>
        <row r="261">
          <cell r="A261" t="str">
            <v>RLMO</v>
          </cell>
          <cell r="B261" t="str">
            <v>Lighting Service Roadway VI</v>
          </cell>
          <cell r="C261">
            <v>30</v>
          </cell>
          <cell r="D261">
            <v>20</v>
          </cell>
          <cell r="E261" t="str">
            <v>R=MX</v>
          </cell>
          <cell r="F261">
            <v>1</v>
          </cell>
          <cell r="G261">
            <v>39745</v>
          </cell>
          <cell r="H261">
            <v>240</v>
          </cell>
          <cell r="I261">
            <v>3</v>
          </cell>
          <cell r="J261">
            <v>1</v>
          </cell>
        </row>
        <row r="262">
          <cell r="A262" t="str">
            <v>RLMO</v>
          </cell>
          <cell r="B262" t="str">
            <v>Lighting Service Roadway VI</v>
          </cell>
          <cell r="C262">
            <v>30</v>
          </cell>
          <cell r="D262">
            <v>20</v>
          </cell>
          <cell r="E262" t="str">
            <v>R=A1D1</v>
          </cell>
          <cell r="F262">
            <v>1</v>
          </cell>
          <cell r="H262">
            <v>240</v>
          </cell>
          <cell r="I262">
            <v>3</v>
          </cell>
          <cell r="J262">
            <v>4</v>
          </cell>
        </row>
        <row r="263">
          <cell r="A263" t="str">
            <v>RLMO</v>
          </cell>
          <cell r="B263" t="str">
            <v>Lighting Service Roadway VI</v>
          </cell>
          <cell r="C263">
            <v>30</v>
          </cell>
          <cell r="D263">
            <v>20</v>
          </cell>
          <cell r="E263" t="str">
            <v>R=MS</v>
          </cell>
          <cell r="F263">
            <v>1</v>
          </cell>
          <cell r="H263">
            <v>240</v>
          </cell>
          <cell r="I263">
            <v>3</v>
          </cell>
          <cell r="J263">
            <v>24</v>
          </cell>
        </row>
        <row r="264">
          <cell r="A264" t="str">
            <v>RLMO</v>
          </cell>
          <cell r="B264" t="str">
            <v>Lighting Service Roadway VI</v>
          </cell>
          <cell r="C264">
            <v>30</v>
          </cell>
          <cell r="D264">
            <v>20</v>
          </cell>
          <cell r="E264" t="str">
            <v>R=AB1</v>
          </cell>
          <cell r="F264">
            <v>1</v>
          </cell>
          <cell r="H264">
            <v>240</v>
          </cell>
          <cell r="I264">
            <v>3</v>
          </cell>
          <cell r="J264">
            <v>19</v>
          </cell>
        </row>
        <row r="265">
          <cell r="A265" t="str">
            <v>RLMO</v>
          </cell>
          <cell r="B265" t="str">
            <v>Lighting Service Roadway VI</v>
          </cell>
          <cell r="C265">
            <v>30</v>
          </cell>
          <cell r="D265">
            <v>20</v>
          </cell>
          <cell r="E265" t="str">
            <v>R=AB1</v>
          </cell>
          <cell r="F265">
            <v>1</v>
          </cell>
          <cell r="G265">
            <v>38139</v>
          </cell>
          <cell r="H265">
            <v>240</v>
          </cell>
          <cell r="I265">
            <v>3</v>
          </cell>
          <cell r="J265">
            <v>2</v>
          </cell>
        </row>
        <row r="266">
          <cell r="A266" t="str">
            <v>RLMO</v>
          </cell>
          <cell r="B266" t="str">
            <v>Lighting Service Roadway VI</v>
          </cell>
          <cell r="C266">
            <v>30</v>
          </cell>
          <cell r="D266">
            <v>20</v>
          </cell>
          <cell r="E266" t="str">
            <v>R=AB1</v>
          </cell>
          <cell r="F266">
            <v>1</v>
          </cell>
          <cell r="G266">
            <v>38601</v>
          </cell>
          <cell r="H266">
            <v>240</v>
          </cell>
          <cell r="I266">
            <v>3</v>
          </cell>
          <cell r="J266">
            <v>2</v>
          </cell>
        </row>
        <row r="267">
          <cell r="A267" t="str">
            <v>RLMO</v>
          </cell>
          <cell r="B267" t="str">
            <v>Lighting Service Roadway VI</v>
          </cell>
          <cell r="C267">
            <v>30</v>
          </cell>
          <cell r="D267">
            <v>20</v>
          </cell>
          <cell r="E267" t="str">
            <v>R=AB1</v>
          </cell>
          <cell r="F267">
            <v>1</v>
          </cell>
          <cell r="G267">
            <v>38454</v>
          </cell>
          <cell r="H267">
            <v>240</v>
          </cell>
          <cell r="I267">
            <v>3</v>
          </cell>
          <cell r="J267">
            <v>1</v>
          </cell>
        </row>
        <row r="268">
          <cell r="A268" t="str">
            <v>RLMO</v>
          </cell>
          <cell r="B268" t="str">
            <v>Lighting Service Roadway VI</v>
          </cell>
          <cell r="C268">
            <v>30</v>
          </cell>
          <cell r="D268">
            <v>25</v>
          </cell>
          <cell r="E268" t="str">
            <v>R=A1D1</v>
          </cell>
          <cell r="F268">
            <v>1</v>
          </cell>
          <cell r="H268">
            <v>999</v>
          </cell>
          <cell r="I268">
            <v>3</v>
          </cell>
          <cell r="J268">
            <v>1</v>
          </cell>
        </row>
        <row r="269">
          <cell r="A269" t="str">
            <v>RLMO</v>
          </cell>
          <cell r="B269" t="str">
            <v>Lighting Service Roadway VI</v>
          </cell>
          <cell r="C269">
            <v>30</v>
          </cell>
          <cell r="D269">
            <v>20</v>
          </cell>
          <cell r="E269" t="str">
            <v>R=AB1</v>
          </cell>
          <cell r="F269">
            <v>1</v>
          </cell>
          <cell r="G269">
            <v>36412</v>
          </cell>
          <cell r="H269">
            <v>240</v>
          </cell>
          <cell r="I269">
            <v>3</v>
          </cell>
          <cell r="J269">
            <v>1</v>
          </cell>
        </row>
        <row r="270">
          <cell r="A270" t="str">
            <v>RLMO</v>
          </cell>
          <cell r="B270" t="str">
            <v>Lighting Service Roadway VI</v>
          </cell>
          <cell r="C270">
            <v>30</v>
          </cell>
          <cell r="D270">
            <v>20</v>
          </cell>
          <cell r="E270" t="str">
            <v>R=AB1</v>
          </cell>
          <cell r="F270">
            <v>1</v>
          </cell>
          <cell r="G270">
            <v>39017</v>
          </cell>
          <cell r="H270">
            <v>240</v>
          </cell>
          <cell r="I270">
            <v>3</v>
          </cell>
          <cell r="J270">
            <v>1</v>
          </cell>
        </row>
        <row r="271">
          <cell r="A271" t="str">
            <v>RLMS</v>
          </cell>
          <cell r="B271" t="str">
            <v>Lighting Service Roadway VI</v>
          </cell>
          <cell r="C271">
            <v>30</v>
          </cell>
          <cell r="D271">
            <v>20</v>
          </cell>
          <cell r="E271" t="str">
            <v>A=ALF</v>
          </cell>
          <cell r="F271">
            <v>1</v>
          </cell>
          <cell r="G271">
            <v>39454</v>
          </cell>
          <cell r="H271">
            <v>240</v>
          </cell>
          <cell r="I271">
            <v>3</v>
          </cell>
          <cell r="J271">
            <v>1</v>
          </cell>
        </row>
        <row r="272">
          <cell r="A272" t="str">
            <v>RLMO</v>
          </cell>
          <cell r="B272" t="str">
            <v>Lighting Service Roadway VI</v>
          </cell>
          <cell r="C272">
            <v>30</v>
          </cell>
          <cell r="D272">
            <v>20</v>
          </cell>
          <cell r="E272" t="str">
            <v>A=ALF</v>
          </cell>
          <cell r="F272">
            <v>1</v>
          </cell>
          <cell r="G272">
            <v>39487</v>
          </cell>
          <cell r="H272">
            <v>240</v>
          </cell>
          <cell r="I272">
            <v>3</v>
          </cell>
          <cell r="J272">
            <v>2</v>
          </cell>
        </row>
        <row r="273">
          <cell r="A273" t="str">
            <v>RLPF</v>
          </cell>
          <cell r="B273" t="str">
            <v>Lighting Service Roadway VI</v>
          </cell>
          <cell r="C273">
            <v>50</v>
          </cell>
          <cell r="D273">
            <v>20</v>
          </cell>
          <cell r="E273" t="str">
            <v>R=TMSE</v>
          </cell>
          <cell r="F273">
            <v>1</v>
          </cell>
          <cell r="H273">
            <v>240</v>
          </cell>
          <cell r="I273">
            <v>3</v>
          </cell>
          <cell r="J273">
            <v>1</v>
          </cell>
        </row>
        <row r="274">
          <cell r="J274">
            <v>585</v>
          </cell>
        </row>
        <row r="276">
          <cell r="A276" t="str">
            <v>RLPF</v>
          </cell>
          <cell r="B276" t="str">
            <v>Lighting Service Roadway VI</v>
          </cell>
          <cell r="C276">
            <v>2.5</v>
          </cell>
          <cell r="D276">
            <v>20</v>
          </cell>
          <cell r="E276" t="str">
            <v>R=A1D</v>
          </cell>
          <cell r="F276">
            <v>3</v>
          </cell>
          <cell r="G276">
            <v>38034</v>
          </cell>
          <cell r="H276">
            <v>999</v>
          </cell>
          <cell r="I276">
            <v>3</v>
          </cell>
          <cell r="J276">
            <v>1</v>
          </cell>
        </row>
        <row r="277">
          <cell r="A277" t="str">
            <v>RLPF</v>
          </cell>
          <cell r="B277" t="str">
            <v>Lighting Service Roadway VI</v>
          </cell>
          <cell r="C277">
            <v>2.5</v>
          </cell>
          <cell r="D277">
            <v>20</v>
          </cell>
          <cell r="E277" t="str">
            <v>R=A1D</v>
          </cell>
          <cell r="F277">
            <v>3</v>
          </cell>
          <cell r="H277">
            <v>999</v>
          </cell>
          <cell r="I277">
            <v>4</v>
          </cell>
          <cell r="J277">
            <v>1</v>
          </cell>
        </row>
        <row r="278">
          <cell r="A278" t="str">
            <v>RLMO</v>
          </cell>
          <cell r="B278" t="str">
            <v>Lighting Service Roadway VI</v>
          </cell>
          <cell r="C278">
            <v>2.5</v>
          </cell>
          <cell r="D278">
            <v>20</v>
          </cell>
          <cell r="E278" t="str">
            <v>R=A1D</v>
          </cell>
          <cell r="F278">
            <v>3</v>
          </cell>
          <cell r="G278">
            <v>36526</v>
          </cell>
          <cell r="H278">
            <v>999</v>
          </cell>
          <cell r="I278">
            <v>3</v>
          </cell>
          <cell r="J278">
            <v>1</v>
          </cell>
        </row>
        <row r="279">
          <cell r="A279" t="str">
            <v>RLPF</v>
          </cell>
          <cell r="B279" t="str">
            <v>Lighting Service Roadway VI</v>
          </cell>
          <cell r="C279">
            <v>2.5</v>
          </cell>
          <cell r="D279">
            <v>25</v>
          </cell>
          <cell r="E279" t="str">
            <v>R=A1D</v>
          </cell>
          <cell r="F279">
            <v>3</v>
          </cell>
          <cell r="H279">
            <v>999</v>
          </cell>
          <cell r="I279">
            <v>4</v>
          </cell>
          <cell r="J279">
            <v>1</v>
          </cell>
        </row>
        <row r="280">
          <cell r="A280" t="str">
            <v>RLPF</v>
          </cell>
          <cell r="B280" t="str">
            <v>Lighting Service Roadway VI</v>
          </cell>
          <cell r="C280">
            <v>2.5</v>
          </cell>
          <cell r="D280">
            <v>20</v>
          </cell>
          <cell r="E280" t="str">
            <v>R=K5WA</v>
          </cell>
          <cell r="F280">
            <v>3</v>
          </cell>
          <cell r="H280">
            <v>277</v>
          </cell>
          <cell r="I280">
            <v>4</v>
          </cell>
          <cell r="J280">
            <v>1</v>
          </cell>
        </row>
        <row r="281">
          <cell r="A281" t="str">
            <v>RLPF</v>
          </cell>
          <cell r="B281" t="str">
            <v>Lighting Service Roadway VI</v>
          </cell>
          <cell r="C281">
            <v>2.5</v>
          </cell>
          <cell r="D281">
            <v>20</v>
          </cell>
          <cell r="E281" t="str">
            <v>R=A1D1</v>
          </cell>
          <cell r="F281">
            <v>3</v>
          </cell>
          <cell r="H281">
            <v>999</v>
          </cell>
          <cell r="I281">
            <v>3</v>
          </cell>
          <cell r="J281">
            <v>1</v>
          </cell>
        </row>
        <row r="282">
          <cell r="A282" t="str">
            <v>RLPF</v>
          </cell>
          <cell r="B282" t="str">
            <v>Lighting Service Roadway VI</v>
          </cell>
          <cell r="C282">
            <v>2.5</v>
          </cell>
          <cell r="D282">
            <v>20</v>
          </cell>
          <cell r="E282" t="str">
            <v>R=A1D</v>
          </cell>
          <cell r="F282">
            <v>3</v>
          </cell>
          <cell r="H282">
            <v>999</v>
          </cell>
          <cell r="I282">
            <v>4</v>
          </cell>
          <cell r="J282">
            <v>1</v>
          </cell>
        </row>
        <row r="283">
          <cell r="A283" t="str">
            <v>RLPF</v>
          </cell>
          <cell r="B283" t="str">
            <v>Lighting Service Roadway VI</v>
          </cell>
          <cell r="C283">
            <v>2.5</v>
          </cell>
          <cell r="D283">
            <v>25</v>
          </cell>
          <cell r="E283" t="str">
            <v>R=A1D</v>
          </cell>
          <cell r="F283">
            <v>3</v>
          </cell>
          <cell r="G283">
            <v>37042</v>
          </cell>
          <cell r="H283">
            <v>277</v>
          </cell>
          <cell r="I283">
            <v>4</v>
          </cell>
          <cell r="J283">
            <v>1</v>
          </cell>
        </row>
        <row r="284">
          <cell r="A284" t="str">
            <v>RLPF</v>
          </cell>
          <cell r="B284" t="str">
            <v>Lighting Service Roadway VI</v>
          </cell>
          <cell r="C284">
            <v>2.5</v>
          </cell>
          <cell r="D284">
            <v>20</v>
          </cell>
          <cell r="E284" t="str">
            <v>R=A1D</v>
          </cell>
          <cell r="F284">
            <v>3</v>
          </cell>
          <cell r="G284">
            <v>36161</v>
          </cell>
          <cell r="H284">
            <v>999</v>
          </cell>
          <cell r="I284">
            <v>3</v>
          </cell>
          <cell r="J284">
            <v>1</v>
          </cell>
        </row>
        <row r="285">
          <cell r="A285" t="str">
            <v>RLPF</v>
          </cell>
          <cell r="B285" t="str">
            <v>Lighting Service Roadway VI</v>
          </cell>
          <cell r="C285">
            <v>2.5</v>
          </cell>
          <cell r="D285">
            <v>20</v>
          </cell>
          <cell r="E285" t="str">
            <v>R=A1D</v>
          </cell>
          <cell r="F285">
            <v>3</v>
          </cell>
          <cell r="H285">
            <v>999</v>
          </cell>
          <cell r="I285">
            <v>4</v>
          </cell>
          <cell r="J285">
            <v>1</v>
          </cell>
        </row>
        <row r="286">
          <cell r="J286">
            <v>10</v>
          </cell>
        </row>
        <row r="288">
          <cell r="A288" t="str">
            <v>RLMS</v>
          </cell>
          <cell r="B288" t="str">
            <v>Lighting Service Roadway VI</v>
          </cell>
          <cell r="C288">
            <v>30</v>
          </cell>
          <cell r="D288">
            <v>20</v>
          </cell>
          <cell r="E288" t="str">
            <v>R=A1D</v>
          </cell>
          <cell r="F288">
            <v>3</v>
          </cell>
          <cell r="H288">
            <v>999</v>
          </cell>
          <cell r="I288">
            <v>3</v>
          </cell>
          <cell r="J288">
            <v>1</v>
          </cell>
        </row>
        <row r="289">
          <cell r="A289" t="str">
            <v>RLMS</v>
          </cell>
          <cell r="B289" t="str">
            <v>Lighting Service Roadway VI</v>
          </cell>
          <cell r="C289">
            <v>30</v>
          </cell>
          <cell r="D289">
            <v>25</v>
          </cell>
          <cell r="E289" t="str">
            <v>R=A1D</v>
          </cell>
          <cell r="F289">
            <v>3</v>
          </cell>
          <cell r="G289">
            <v>38993</v>
          </cell>
          <cell r="H289">
            <v>999</v>
          </cell>
          <cell r="I289">
            <v>4</v>
          </cell>
          <cell r="J289">
            <v>1</v>
          </cell>
        </row>
        <row r="290">
          <cell r="A290" t="str">
            <v>RLMO</v>
          </cell>
          <cell r="B290" t="str">
            <v>Lighting Service Roadway VI</v>
          </cell>
          <cell r="C290">
            <v>30</v>
          </cell>
          <cell r="D290">
            <v>20</v>
          </cell>
          <cell r="E290" t="str">
            <v>R=A1D</v>
          </cell>
          <cell r="F290">
            <v>3</v>
          </cell>
          <cell r="G290">
            <v>36928</v>
          </cell>
          <cell r="H290">
            <v>999</v>
          </cell>
          <cell r="I290">
            <v>4</v>
          </cell>
          <cell r="J290">
            <v>1</v>
          </cell>
        </row>
        <row r="291">
          <cell r="A291" t="str">
            <v>RLPF</v>
          </cell>
          <cell r="B291" t="str">
            <v>Lighting Service Roadway VI</v>
          </cell>
          <cell r="C291">
            <v>30</v>
          </cell>
          <cell r="D291">
            <v>25</v>
          </cell>
          <cell r="E291" t="str">
            <v>R=A1D</v>
          </cell>
          <cell r="F291">
            <v>3</v>
          </cell>
          <cell r="G291">
            <v>35796</v>
          </cell>
          <cell r="H291">
            <v>999</v>
          </cell>
          <cell r="I291">
            <v>3</v>
          </cell>
          <cell r="J291">
            <v>1</v>
          </cell>
        </row>
        <row r="292">
          <cell r="A292" t="str">
            <v>RLPF</v>
          </cell>
          <cell r="B292" t="str">
            <v>Lighting Service Roadway VI</v>
          </cell>
          <cell r="C292">
            <v>30</v>
          </cell>
          <cell r="D292">
            <v>20</v>
          </cell>
          <cell r="E292" t="str">
            <v>R=A1D</v>
          </cell>
          <cell r="F292">
            <v>3</v>
          </cell>
          <cell r="H292">
            <v>999</v>
          </cell>
          <cell r="I292">
            <v>3</v>
          </cell>
          <cell r="J292">
            <v>1</v>
          </cell>
        </row>
        <row r="293">
          <cell r="A293" t="str">
            <v>RLMO</v>
          </cell>
          <cell r="B293" t="str">
            <v>Lighting Service Roadway VI</v>
          </cell>
          <cell r="C293">
            <v>30</v>
          </cell>
          <cell r="D293">
            <v>20</v>
          </cell>
          <cell r="E293" t="str">
            <v>R=A1D</v>
          </cell>
          <cell r="F293">
            <v>3</v>
          </cell>
          <cell r="G293">
            <v>36404</v>
          </cell>
          <cell r="H293">
            <v>999</v>
          </cell>
          <cell r="I293">
            <v>3</v>
          </cell>
          <cell r="J293">
            <v>1</v>
          </cell>
        </row>
        <row r="294">
          <cell r="A294" t="str">
            <v>RLPF</v>
          </cell>
          <cell r="B294" t="str">
            <v>Lighting Service Roadway VI</v>
          </cell>
          <cell r="C294">
            <v>30</v>
          </cell>
          <cell r="D294">
            <v>20</v>
          </cell>
          <cell r="E294" t="str">
            <v>R=ABS8</v>
          </cell>
          <cell r="F294">
            <v>3</v>
          </cell>
          <cell r="G294">
            <v>36525</v>
          </cell>
          <cell r="H294">
            <v>277</v>
          </cell>
          <cell r="I294">
            <v>4</v>
          </cell>
          <cell r="J294">
            <v>1</v>
          </cell>
        </row>
        <row r="295">
          <cell r="A295" t="str">
            <v>RLPF</v>
          </cell>
          <cell r="B295" t="str">
            <v>Lighting Service Roadway VI</v>
          </cell>
          <cell r="C295">
            <v>50</v>
          </cell>
          <cell r="D295">
            <v>25</v>
          </cell>
          <cell r="E295" t="str">
            <v>R=A1R</v>
          </cell>
          <cell r="F295">
            <v>3</v>
          </cell>
          <cell r="G295">
            <v>39351</v>
          </cell>
          <cell r="H295">
            <v>999</v>
          </cell>
          <cell r="I295">
            <v>4</v>
          </cell>
          <cell r="J295">
            <v>1</v>
          </cell>
        </row>
        <row r="296">
          <cell r="J296">
            <v>8</v>
          </cell>
        </row>
        <row r="298">
          <cell r="A298" t="str">
            <v>PSEI</v>
          </cell>
          <cell r="B298" t="str">
            <v>Primary Service w/IDR</v>
          </cell>
          <cell r="C298">
            <v>2.5</v>
          </cell>
          <cell r="D298">
            <v>29</v>
          </cell>
          <cell r="E298" t="str">
            <v>P=A1RL</v>
          </cell>
          <cell r="F298">
            <v>3</v>
          </cell>
          <cell r="G298">
            <v>38636</v>
          </cell>
          <cell r="H298">
            <v>999</v>
          </cell>
          <cell r="I298">
            <v>4</v>
          </cell>
          <cell r="J298">
            <v>1</v>
          </cell>
        </row>
        <row r="299">
          <cell r="A299" t="str">
            <v>PSGI</v>
          </cell>
          <cell r="B299" t="str">
            <v>Primary Service w/IDR</v>
          </cell>
          <cell r="C299">
            <v>2.5</v>
          </cell>
          <cell r="D299">
            <v>25</v>
          </cell>
          <cell r="E299" t="str">
            <v>P=A1RL</v>
          </cell>
          <cell r="F299">
            <v>3</v>
          </cell>
          <cell r="G299">
            <v>38636</v>
          </cell>
          <cell r="H299">
            <v>999</v>
          </cell>
          <cell r="I299">
            <v>4</v>
          </cell>
          <cell r="J299">
            <v>1</v>
          </cell>
        </row>
        <row r="300">
          <cell r="A300" t="str">
            <v>PSLI</v>
          </cell>
          <cell r="B300" t="str">
            <v>Primary Service w/IDR</v>
          </cell>
          <cell r="C300">
            <v>2.5</v>
          </cell>
          <cell r="D300">
            <v>25</v>
          </cell>
          <cell r="E300" t="str">
            <v>P=A1RL</v>
          </cell>
          <cell r="F300">
            <v>3</v>
          </cell>
          <cell r="G300">
            <v>39343</v>
          </cell>
          <cell r="H300">
            <v>999</v>
          </cell>
          <cell r="I300">
            <v>4</v>
          </cell>
          <cell r="J300">
            <v>1</v>
          </cell>
        </row>
        <row r="301">
          <cell r="A301" t="str">
            <v>PSLI</v>
          </cell>
          <cell r="B301" t="str">
            <v>Primary Service w/IDR</v>
          </cell>
          <cell r="C301">
            <v>2.5</v>
          </cell>
          <cell r="D301">
            <v>29</v>
          </cell>
          <cell r="E301" t="str">
            <v>P=A1RL</v>
          </cell>
          <cell r="F301">
            <v>3</v>
          </cell>
          <cell r="G301">
            <v>38182</v>
          </cell>
          <cell r="H301">
            <v>999</v>
          </cell>
          <cell r="I301">
            <v>4</v>
          </cell>
          <cell r="J301">
            <v>1</v>
          </cell>
        </row>
        <row r="302">
          <cell r="A302" t="str">
            <v>PSLI</v>
          </cell>
          <cell r="B302" t="str">
            <v>Primary Service w/IDR</v>
          </cell>
          <cell r="C302">
            <v>2.5</v>
          </cell>
          <cell r="D302">
            <v>29</v>
          </cell>
          <cell r="E302" t="str">
            <v>P=A1RL</v>
          </cell>
          <cell r="F302">
            <v>3</v>
          </cell>
          <cell r="G302">
            <v>37208</v>
          </cell>
          <cell r="H302">
            <v>999</v>
          </cell>
          <cell r="I302">
            <v>4</v>
          </cell>
          <cell r="J302">
            <v>1</v>
          </cell>
        </row>
        <row r="303">
          <cell r="A303" t="str">
            <v>PSLI</v>
          </cell>
          <cell r="B303" t="str">
            <v>Primary Service w/IDR</v>
          </cell>
          <cell r="C303">
            <v>2.5</v>
          </cell>
          <cell r="D303">
            <v>29</v>
          </cell>
          <cell r="E303" t="str">
            <v>T=A1RL</v>
          </cell>
          <cell r="F303">
            <v>3</v>
          </cell>
          <cell r="G303">
            <v>38378</v>
          </cell>
          <cell r="H303">
            <v>999</v>
          </cell>
          <cell r="I303">
            <v>4</v>
          </cell>
          <cell r="J303">
            <v>1</v>
          </cell>
        </row>
        <row r="304">
          <cell r="A304" t="str">
            <v>PSLI</v>
          </cell>
          <cell r="B304" t="str">
            <v>Primary Service w/IDR</v>
          </cell>
          <cell r="C304">
            <v>2.5</v>
          </cell>
          <cell r="D304">
            <v>25</v>
          </cell>
          <cell r="E304" t="str">
            <v>P=A1RL</v>
          </cell>
          <cell r="F304">
            <v>3</v>
          </cell>
          <cell r="G304">
            <v>37095</v>
          </cell>
          <cell r="H304">
            <v>999</v>
          </cell>
          <cell r="I304">
            <v>3</v>
          </cell>
          <cell r="J304">
            <v>1</v>
          </cell>
        </row>
        <row r="305">
          <cell r="A305" t="str">
            <v>PSLI</v>
          </cell>
          <cell r="B305" t="str">
            <v>Primary Service w/IDR</v>
          </cell>
          <cell r="C305">
            <v>2.5</v>
          </cell>
          <cell r="D305">
            <v>25</v>
          </cell>
          <cell r="E305" t="str">
            <v>T=A1RL</v>
          </cell>
          <cell r="F305">
            <v>3</v>
          </cell>
          <cell r="G305">
            <v>38775</v>
          </cell>
          <cell r="H305">
            <v>999</v>
          </cell>
          <cell r="I305">
            <v>4</v>
          </cell>
          <cell r="J305">
            <v>1</v>
          </cell>
        </row>
        <row r="306">
          <cell r="A306" t="str">
            <v>PSLI</v>
          </cell>
          <cell r="B306" t="str">
            <v>Primary Service w/IDR</v>
          </cell>
          <cell r="C306">
            <v>2.5</v>
          </cell>
          <cell r="D306">
            <v>29</v>
          </cell>
          <cell r="E306" t="str">
            <v>T=MARKV</v>
          </cell>
          <cell r="F306">
            <v>3</v>
          </cell>
          <cell r="G306">
            <v>39255</v>
          </cell>
          <cell r="H306">
            <v>120</v>
          </cell>
          <cell r="I306">
            <v>4</v>
          </cell>
          <cell r="J306">
            <v>4</v>
          </cell>
        </row>
        <row r="307">
          <cell r="A307" t="str">
            <v>PSLI</v>
          </cell>
          <cell r="B307" t="str">
            <v>Primary Service w/IDR</v>
          </cell>
          <cell r="C307">
            <v>2.5</v>
          </cell>
          <cell r="D307">
            <v>29</v>
          </cell>
          <cell r="E307" t="str">
            <v>P=A1RL</v>
          </cell>
          <cell r="F307">
            <v>3</v>
          </cell>
          <cell r="G307">
            <v>37188</v>
          </cell>
          <cell r="H307">
            <v>999</v>
          </cell>
          <cell r="I307">
            <v>4</v>
          </cell>
          <cell r="J307">
            <v>1</v>
          </cell>
        </row>
        <row r="308">
          <cell r="A308" t="str">
            <v>PSLI</v>
          </cell>
          <cell r="B308" t="str">
            <v>Primary Service w/IDR</v>
          </cell>
          <cell r="C308">
            <v>2.5</v>
          </cell>
          <cell r="D308">
            <v>29</v>
          </cell>
          <cell r="E308" t="str">
            <v>T=A1RL</v>
          </cell>
          <cell r="F308">
            <v>3</v>
          </cell>
          <cell r="G308">
            <v>38775</v>
          </cell>
          <cell r="H308">
            <v>999</v>
          </cell>
          <cell r="I308">
            <v>4</v>
          </cell>
          <cell r="J308">
            <v>2</v>
          </cell>
        </row>
        <row r="309">
          <cell r="A309" t="str">
            <v>PSLI</v>
          </cell>
          <cell r="B309" t="str">
            <v>Primary Service w/IDR</v>
          </cell>
          <cell r="C309">
            <v>2.5</v>
          </cell>
          <cell r="D309">
            <v>25</v>
          </cell>
          <cell r="E309" t="str">
            <v>P=A1RL</v>
          </cell>
          <cell r="F309">
            <v>3</v>
          </cell>
          <cell r="G309">
            <v>38775</v>
          </cell>
          <cell r="H309">
            <v>999</v>
          </cell>
          <cell r="I309">
            <v>4</v>
          </cell>
          <cell r="J309">
            <v>1</v>
          </cell>
        </row>
        <row r="310">
          <cell r="A310" t="str">
            <v>PSEI</v>
          </cell>
          <cell r="B310" t="str">
            <v>Primary Service w/IDR</v>
          </cell>
          <cell r="C310">
            <v>2.5</v>
          </cell>
          <cell r="D310">
            <v>29</v>
          </cell>
          <cell r="E310" t="str">
            <v>T=A1RL</v>
          </cell>
          <cell r="F310">
            <v>3</v>
          </cell>
          <cell r="H310">
            <v>999</v>
          </cell>
          <cell r="I310">
            <v>4</v>
          </cell>
          <cell r="J310">
            <v>2</v>
          </cell>
        </row>
        <row r="311">
          <cell r="A311" t="str">
            <v>PNLI</v>
          </cell>
          <cell r="B311" t="str">
            <v>Primary Service w/IDR</v>
          </cell>
          <cell r="C311">
            <v>2.5</v>
          </cell>
          <cell r="D311">
            <v>29</v>
          </cell>
          <cell r="E311" t="str">
            <v>P=A1RL</v>
          </cell>
          <cell r="F311">
            <v>3</v>
          </cell>
          <cell r="G311">
            <v>36770</v>
          </cell>
          <cell r="H311">
            <v>999</v>
          </cell>
          <cell r="I311">
            <v>3</v>
          </cell>
          <cell r="J311">
            <v>1</v>
          </cell>
        </row>
        <row r="312">
          <cell r="A312" t="str">
            <v>PSLI</v>
          </cell>
          <cell r="B312" t="str">
            <v>Primary Service w/IDR</v>
          </cell>
          <cell r="C312">
            <v>2.5</v>
          </cell>
          <cell r="D312">
            <v>25</v>
          </cell>
          <cell r="E312" t="str">
            <v>T=MARKV</v>
          </cell>
          <cell r="F312">
            <v>3</v>
          </cell>
          <cell r="G312">
            <v>40029</v>
          </cell>
          <cell r="H312">
            <v>120</v>
          </cell>
          <cell r="I312">
            <v>4</v>
          </cell>
          <cell r="J312">
            <v>1</v>
          </cell>
        </row>
        <row r="313">
          <cell r="A313" t="str">
            <v>PSLI</v>
          </cell>
          <cell r="B313" t="str">
            <v>Primary Service w/IDR</v>
          </cell>
          <cell r="C313">
            <v>2.5</v>
          </cell>
          <cell r="D313">
            <v>29</v>
          </cell>
          <cell r="E313" t="str">
            <v>P=A1RL</v>
          </cell>
          <cell r="F313">
            <v>3</v>
          </cell>
          <cell r="G313">
            <v>38113</v>
          </cell>
          <cell r="H313">
            <v>999</v>
          </cell>
          <cell r="I313">
            <v>3</v>
          </cell>
          <cell r="J313">
            <v>1</v>
          </cell>
        </row>
        <row r="314">
          <cell r="A314" t="str">
            <v>PSLI</v>
          </cell>
          <cell r="B314" t="str">
            <v>Primary Service w/IDR</v>
          </cell>
          <cell r="C314">
            <v>2.5</v>
          </cell>
          <cell r="D314">
            <v>29</v>
          </cell>
          <cell r="E314" t="str">
            <v>P=A1RL</v>
          </cell>
          <cell r="F314">
            <v>3</v>
          </cell>
          <cell r="G314">
            <v>38775</v>
          </cell>
          <cell r="H314">
            <v>999</v>
          </cell>
          <cell r="I314">
            <v>4</v>
          </cell>
          <cell r="J314">
            <v>2</v>
          </cell>
        </row>
        <row r="315">
          <cell r="A315" t="str">
            <v>PSLI</v>
          </cell>
          <cell r="B315" t="str">
            <v>Primary Service w/IDR</v>
          </cell>
          <cell r="C315">
            <v>2.5</v>
          </cell>
          <cell r="D315">
            <v>29</v>
          </cell>
          <cell r="E315" t="str">
            <v>P=A1RL</v>
          </cell>
          <cell r="F315">
            <v>3</v>
          </cell>
          <cell r="G315">
            <v>38636</v>
          </cell>
          <cell r="H315">
            <v>999</v>
          </cell>
          <cell r="I315">
            <v>4</v>
          </cell>
          <cell r="J315">
            <v>1</v>
          </cell>
        </row>
        <row r="316">
          <cell r="A316" t="str">
            <v>PSEI</v>
          </cell>
          <cell r="B316" t="str">
            <v>Primary Service w/IDR</v>
          </cell>
          <cell r="C316">
            <v>2.5</v>
          </cell>
          <cell r="D316">
            <v>29</v>
          </cell>
          <cell r="E316" t="str">
            <v>P=A1RL</v>
          </cell>
          <cell r="F316">
            <v>3</v>
          </cell>
          <cell r="G316">
            <v>38560</v>
          </cell>
          <cell r="H316">
            <v>999</v>
          </cell>
          <cell r="I316">
            <v>4</v>
          </cell>
          <cell r="J316">
            <v>2</v>
          </cell>
        </row>
        <row r="317">
          <cell r="A317" t="str">
            <v>PSEI</v>
          </cell>
          <cell r="B317" t="str">
            <v>Primary Service w/IDR</v>
          </cell>
          <cell r="C317">
            <v>2.5</v>
          </cell>
          <cell r="D317">
            <v>29</v>
          </cell>
          <cell r="E317" t="str">
            <v>T=A1RL</v>
          </cell>
          <cell r="F317">
            <v>3</v>
          </cell>
          <cell r="G317">
            <v>38560</v>
          </cell>
          <cell r="H317">
            <v>999</v>
          </cell>
          <cell r="I317">
            <v>4</v>
          </cell>
          <cell r="J317">
            <v>1</v>
          </cell>
        </row>
        <row r="318">
          <cell r="A318" t="str">
            <v>PSLI</v>
          </cell>
          <cell r="B318" t="str">
            <v>Primary Service w/IDR</v>
          </cell>
          <cell r="C318">
            <v>2.5</v>
          </cell>
          <cell r="D318">
            <v>25</v>
          </cell>
          <cell r="E318" t="str">
            <v>P=A1RL</v>
          </cell>
          <cell r="F318">
            <v>3</v>
          </cell>
          <cell r="G318">
            <v>37042</v>
          </cell>
          <cell r="H318">
            <v>999</v>
          </cell>
          <cell r="I318">
            <v>4</v>
          </cell>
          <cell r="J318">
            <v>1</v>
          </cell>
        </row>
        <row r="319">
          <cell r="A319" t="str">
            <v>PSGI</v>
          </cell>
          <cell r="B319" t="str">
            <v>Primary Service w/IDR</v>
          </cell>
          <cell r="C319">
            <v>2.5</v>
          </cell>
          <cell r="D319">
            <v>25</v>
          </cell>
          <cell r="E319" t="str">
            <v>P=A1RL</v>
          </cell>
          <cell r="F319">
            <v>3</v>
          </cell>
          <cell r="G319">
            <v>38378</v>
          </cell>
          <cell r="H319">
            <v>999</v>
          </cell>
          <cell r="I319">
            <v>4</v>
          </cell>
          <cell r="J319">
            <v>1</v>
          </cell>
        </row>
        <row r="320">
          <cell r="A320" t="str">
            <v>PSIN</v>
          </cell>
          <cell r="B320" t="str">
            <v>Primary Service w/IDR</v>
          </cell>
          <cell r="C320">
            <v>2.5</v>
          </cell>
          <cell r="D320">
            <v>25</v>
          </cell>
          <cell r="E320" t="str">
            <v>T=A1RL</v>
          </cell>
          <cell r="F320">
            <v>3</v>
          </cell>
          <cell r="G320">
            <v>38552</v>
          </cell>
          <cell r="H320">
            <v>999</v>
          </cell>
          <cell r="I320">
            <v>4</v>
          </cell>
          <cell r="J320">
            <v>1</v>
          </cell>
        </row>
        <row r="321">
          <cell r="A321" t="str">
            <v>PSEI</v>
          </cell>
          <cell r="B321" t="str">
            <v>Primary Service w/IDR</v>
          </cell>
          <cell r="C321">
            <v>2.5</v>
          </cell>
          <cell r="D321">
            <v>29</v>
          </cell>
          <cell r="E321" t="str">
            <v>T=A1RL</v>
          </cell>
          <cell r="F321">
            <v>3</v>
          </cell>
          <cell r="G321">
            <v>38636</v>
          </cell>
          <cell r="H321">
            <v>999</v>
          </cell>
          <cell r="I321">
            <v>4</v>
          </cell>
          <cell r="J321">
            <v>1</v>
          </cell>
        </row>
        <row r="322">
          <cell r="A322" t="str">
            <v>PSGI</v>
          </cell>
          <cell r="B322" t="str">
            <v>Primary Service w/IDR</v>
          </cell>
          <cell r="C322">
            <v>2.5</v>
          </cell>
          <cell r="D322">
            <v>25</v>
          </cell>
          <cell r="E322" t="str">
            <v>T=A1RL</v>
          </cell>
          <cell r="F322">
            <v>3</v>
          </cell>
          <cell r="G322">
            <v>38775</v>
          </cell>
          <cell r="H322">
            <v>999</v>
          </cell>
          <cell r="I322">
            <v>4</v>
          </cell>
          <cell r="J322">
            <v>1</v>
          </cell>
        </row>
        <row r="323">
          <cell r="A323" t="str">
            <v>PSLI</v>
          </cell>
          <cell r="B323" t="str">
            <v>Primary Service w/IDR</v>
          </cell>
          <cell r="C323">
            <v>2.5</v>
          </cell>
          <cell r="D323">
            <v>29</v>
          </cell>
          <cell r="E323" t="str">
            <v>T=A1RLCQ</v>
          </cell>
          <cell r="F323">
            <v>3</v>
          </cell>
          <cell r="G323">
            <v>39000</v>
          </cell>
          <cell r="H323">
            <v>999</v>
          </cell>
          <cell r="I323">
            <v>4</v>
          </cell>
          <cell r="J323">
            <v>2</v>
          </cell>
        </row>
        <row r="324">
          <cell r="A324" t="str">
            <v>PSLI</v>
          </cell>
          <cell r="B324" t="str">
            <v>Primary Service w/IDR</v>
          </cell>
          <cell r="C324">
            <v>2.5</v>
          </cell>
          <cell r="D324">
            <v>29</v>
          </cell>
          <cell r="E324" t="str">
            <v>T=A1RL</v>
          </cell>
          <cell r="F324">
            <v>3</v>
          </cell>
          <cell r="G324">
            <v>38636</v>
          </cell>
          <cell r="H324">
            <v>999</v>
          </cell>
          <cell r="I324">
            <v>4</v>
          </cell>
          <cell r="J324">
            <v>1</v>
          </cell>
        </row>
        <row r="325">
          <cell r="A325" t="str">
            <v>PSEI</v>
          </cell>
          <cell r="B325" t="str">
            <v>Primary Service w/IDR</v>
          </cell>
          <cell r="C325">
            <v>2.5</v>
          </cell>
          <cell r="D325">
            <v>29</v>
          </cell>
          <cell r="E325" t="str">
            <v>P=A1RL</v>
          </cell>
          <cell r="F325">
            <v>3</v>
          </cell>
          <cell r="G325">
            <v>38636</v>
          </cell>
          <cell r="H325">
            <v>999</v>
          </cell>
          <cell r="I325">
            <v>4</v>
          </cell>
          <cell r="J325">
            <v>1</v>
          </cell>
        </row>
        <row r="326">
          <cell r="A326" t="str">
            <v>PSLI</v>
          </cell>
          <cell r="B326" t="str">
            <v>Primary Service w/IDR</v>
          </cell>
          <cell r="C326">
            <v>2.5</v>
          </cell>
          <cell r="D326">
            <v>29</v>
          </cell>
          <cell r="E326" t="str">
            <v>T=A1RL</v>
          </cell>
          <cell r="F326">
            <v>3</v>
          </cell>
          <cell r="G326">
            <v>38650</v>
          </cell>
          <cell r="H326">
            <v>999</v>
          </cell>
          <cell r="I326">
            <v>4</v>
          </cell>
          <cell r="J326">
            <v>1</v>
          </cell>
        </row>
        <row r="327">
          <cell r="A327" t="str">
            <v>PSLI</v>
          </cell>
          <cell r="B327" t="str">
            <v>Primary Service w/IDR</v>
          </cell>
          <cell r="C327">
            <v>2.5</v>
          </cell>
          <cell r="D327">
            <v>25</v>
          </cell>
          <cell r="E327" t="str">
            <v>T=MARKV</v>
          </cell>
          <cell r="F327">
            <v>3</v>
          </cell>
          <cell r="H327">
            <v>120</v>
          </cell>
          <cell r="I327">
            <v>4</v>
          </cell>
          <cell r="J327">
            <v>1</v>
          </cell>
        </row>
        <row r="328">
          <cell r="A328" t="str">
            <v>PSLI</v>
          </cell>
          <cell r="B328" t="str">
            <v>Primary Service w/IDR</v>
          </cell>
          <cell r="C328">
            <v>2.5</v>
          </cell>
          <cell r="D328">
            <v>29</v>
          </cell>
          <cell r="E328" t="str">
            <v>P=A1RL</v>
          </cell>
          <cell r="F328">
            <v>3</v>
          </cell>
          <cell r="G328">
            <v>39343</v>
          </cell>
          <cell r="H328">
            <v>999</v>
          </cell>
          <cell r="I328">
            <v>4</v>
          </cell>
          <cell r="J328">
            <v>2</v>
          </cell>
        </row>
        <row r="329">
          <cell r="A329" t="str">
            <v>PSLI</v>
          </cell>
          <cell r="B329" t="str">
            <v>Primary Service w/IDR</v>
          </cell>
          <cell r="C329">
            <v>2.5</v>
          </cell>
          <cell r="D329">
            <v>29</v>
          </cell>
          <cell r="E329" t="str">
            <v>T=MARKV</v>
          </cell>
          <cell r="F329">
            <v>3</v>
          </cell>
          <cell r="G329">
            <v>37792</v>
          </cell>
          <cell r="H329">
            <v>120</v>
          </cell>
          <cell r="I329">
            <v>4</v>
          </cell>
          <cell r="J329">
            <v>1</v>
          </cell>
        </row>
        <row r="330">
          <cell r="A330" t="str">
            <v>PSEI</v>
          </cell>
          <cell r="B330" t="str">
            <v>Primary Service w/IDR</v>
          </cell>
          <cell r="C330">
            <v>2.5</v>
          </cell>
          <cell r="D330">
            <v>29</v>
          </cell>
          <cell r="E330" t="str">
            <v>T=A1RL</v>
          </cell>
          <cell r="F330">
            <v>3</v>
          </cell>
          <cell r="G330">
            <v>36655</v>
          </cell>
          <cell r="H330">
            <v>999</v>
          </cell>
          <cell r="I330">
            <v>4</v>
          </cell>
          <cell r="J330">
            <v>1</v>
          </cell>
        </row>
        <row r="331">
          <cell r="A331" t="str">
            <v>PSEI</v>
          </cell>
          <cell r="B331" t="str">
            <v>Primary Service w/IDR</v>
          </cell>
          <cell r="C331">
            <v>2.5</v>
          </cell>
          <cell r="D331">
            <v>29</v>
          </cell>
          <cell r="E331" t="str">
            <v>T=MARKV</v>
          </cell>
          <cell r="F331">
            <v>3</v>
          </cell>
          <cell r="H331">
            <v>120</v>
          </cell>
          <cell r="I331">
            <v>4</v>
          </cell>
          <cell r="J331">
            <v>1</v>
          </cell>
        </row>
        <row r="332">
          <cell r="A332" t="str">
            <v>PSLI</v>
          </cell>
          <cell r="B332" t="str">
            <v>Primary Service w/IDR</v>
          </cell>
          <cell r="C332">
            <v>2.5</v>
          </cell>
          <cell r="D332">
            <v>29</v>
          </cell>
          <cell r="E332" t="str">
            <v>P=A1RL</v>
          </cell>
          <cell r="F332">
            <v>3</v>
          </cell>
          <cell r="G332">
            <v>38650</v>
          </cell>
          <cell r="H332">
            <v>999</v>
          </cell>
          <cell r="I332">
            <v>4</v>
          </cell>
          <cell r="J332">
            <v>1</v>
          </cell>
        </row>
        <row r="333">
          <cell r="A333" t="str">
            <v>PNLI</v>
          </cell>
          <cell r="B333" t="str">
            <v>Primary Service w/IDR</v>
          </cell>
          <cell r="C333">
            <v>2.5</v>
          </cell>
          <cell r="D333">
            <v>29</v>
          </cell>
          <cell r="E333" t="str">
            <v>T=MARKV</v>
          </cell>
          <cell r="F333">
            <v>3</v>
          </cell>
          <cell r="G333">
            <v>39294</v>
          </cell>
          <cell r="H333">
            <v>120</v>
          </cell>
          <cell r="I333">
            <v>4</v>
          </cell>
          <cell r="J333">
            <v>1</v>
          </cell>
        </row>
        <row r="334">
          <cell r="A334" t="str">
            <v>PSAI</v>
          </cell>
          <cell r="B334" t="str">
            <v>Primary Service w/IDR</v>
          </cell>
          <cell r="C334">
            <v>2.5</v>
          </cell>
          <cell r="D334">
            <v>25</v>
          </cell>
          <cell r="E334" t="str">
            <v>P=A1RL</v>
          </cell>
          <cell r="F334">
            <v>3</v>
          </cell>
          <cell r="G334">
            <v>38560</v>
          </cell>
          <cell r="H334">
            <v>999</v>
          </cell>
          <cell r="I334">
            <v>4</v>
          </cell>
          <cell r="J334">
            <v>1</v>
          </cell>
        </row>
        <row r="335">
          <cell r="A335" t="str">
            <v>PSLI</v>
          </cell>
          <cell r="B335" t="str">
            <v>Primary Service w/IDR</v>
          </cell>
          <cell r="C335">
            <v>2.5</v>
          </cell>
          <cell r="D335">
            <v>29</v>
          </cell>
          <cell r="E335" t="str">
            <v>P=A1RL</v>
          </cell>
          <cell r="F335">
            <v>3</v>
          </cell>
          <cell r="G335">
            <v>38560</v>
          </cell>
          <cell r="H335">
            <v>999</v>
          </cell>
          <cell r="I335">
            <v>4</v>
          </cell>
          <cell r="J335">
            <v>2</v>
          </cell>
        </row>
        <row r="336">
          <cell r="A336" t="str">
            <v>PSMI</v>
          </cell>
          <cell r="B336" t="str">
            <v>Primary Service w/IDR</v>
          </cell>
          <cell r="C336">
            <v>2.5</v>
          </cell>
          <cell r="D336">
            <v>29</v>
          </cell>
          <cell r="E336" t="str">
            <v>P=A1RL</v>
          </cell>
          <cell r="F336">
            <v>3</v>
          </cell>
          <cell r="G336">
            <v>36558</v>
          </cell>
          <cell r="H336">
            <v>999</v>
          </cell>
          <cell r="I336">
            <v>4</v>
          </cell>
          <cell r="J336">
            <v>2</v>
          </cell>
        </row>
        <row r="337">
          <cell r="A337" t="str">
            <v>PSLI</v>
          </cell>
          <cell r="B337" t="str">
            <v>Primary Service w/IDR</v>
          </cell>
          <cell r="C337">
            <v>2.5</v>
          </cell>
          <cell r="D337">
            <v>29</v>
          </cell>
          <cell r="E337" t="str">
            <v>P=A1RL</v>
          </cell>
          <cell r="F337">
            <v>3</v>
          </cell>
          <cell r="G337">
            <v>36924</v>
          </cell>
          <cell r="H337">
            <v>999</v>
          </cell>
          <cell r="I337">
            <v>4</v>
          </cell>
          <cell r="J337">
            <v>1</v>
          </cell>
        </row>
        <row r="338">
          <cell r="A338" t="str">
            <v>PSLI</v>
          </cell>
          <cell r="B338" t="str">
            <v>Primary Service w/IDR</v>
          </cell>
          <cell r="C338">
            <v>2.5</v>
          </cell>
          <cell r="D338">
            <v>25</v>
          </cell>
          <cell r="E338" t="str">
            <v>T=MARKV</v>
          </cell>
          <cell r="F338">
            <v>3</v>
          </cell>
          <cell r="H338">
            <v>120</v>
          </cell>
          <cell r="I338">
            <v>4</v>
          </cell>
          <cell r="J338">
            <v>1</v>
          </cell>
        </row>
        <row r="339">
          <cell r="A339" t="str">
            <v>PSEI</v>
          </cell>
          <cell r="B339" t="str">
            <v>Primary Service w/IDR</v>
          </cell>
          <cell r="C339">
            <v>2.5</v>
          </cell>
          <cell r="D339">
            <v>29</v>
          </cell>
          <cell r="E339" t="str">
            <v>T=MARKV</v>
          </cell>
          <cell r="F339">
            <v>3</v>
          </cell>
          <cell r="H339">
            <v>120</v>
          </cell>
          <cell r="I339">
            <v>4</v>
          </cell>
          <cell r="J339">
            <v>1</v>
          </cell>
        </row>
        <row r="340">
          <cell r="J340">
            <v>53</v>
          </cell>
        </row>
        <row r="342">
          <cell r="A342" t="str">
            <v>PSGN</v>
          </cell>
          <cell r="B342" t="str">
            <v>Primary Service w/o IDR</v>
          </cell>
          <cell r="C342">
            <v>2.5</v>
          </cell>
          <cell r="D342">
            <v>25</v>
          </cell>
          <cell r="E342" t="str">
            <v>R=DXMS</v>
          </cell>
          <cell r="F342">
            <v>1</v>
          </cell>
          <cell r="H342">
            <v>120</v>
          </cell>
          <cell r="I342">
            <v>2</v>
          </cell>
          <cell r="J342">
            <v>1</v>
          </cell>
        </row>
        <row r="343">
          <cell r="A343" t="str">
            <v>PSNN</v>
          </cell>
          <cell r="B343" t="str">
            <v>Primary Service w/o IDR</v>
          </cell>
          <cell r="C343">
            <v>2.5</v>
          </cell>
          <cell r="D343">
            <v>25</v>
          </cell>
          <cell r="E343" t="str">
            <v>R=A1D1</v>
          </cell>
          <cell r="F343">
            <v>1</v>
          </cell>
          <cell r="G343">
            <v>39510</v>
          </cell>
          <cell r="H343">
            <v>999</v>
          </cell>
          <cell r="I343">
            <v>2</v>
          </cell>
          <cell r="J343">
            <v>1</v>
          </cell>
        </row>
        <row r="344">
          <cell r="A344" t="str">
            <v>PSGN</v>
          </cell>
          <cell r="B344" t="str">
            <v>Primary Service w/o IDR</v>
          </cell>
          <cell r="C344">
            <v>2.5</v>
          </cell>
          <cell r="D344">
            <v>25</v>
          </cell>
          <cell r="E344" t="str">
            <v>R=A1D1</v>
          </cell>
          <cell r="F344">
            <v>1</v>
          </cell>
          <cell r="G344">
            <v>39510</v>
          </cell>
          <cell r="H344">
            <v>999</v>
          </cell>
          <cell r="I344">
            <v>2</v>
          </cell>
          <cell r="J344">
            <v>1</v>
          </cell>
        </row>
        <row r="345">
          <cell r="A345" t="str">
            <v>PSLN</v>
          </cell>
          <cell r="B345" t="str">
            <v>Primary Service w/o IDR</v>
          </cell>
          <cell r="C345">
            <v>2.5</v>
          </cell>
          <cell r="D345">
            <v>25</v>
          </cell>
          <cell r="E345" t="str">
            <v>R=DXMS</v>
          </cell>
          <cell r="F345">
            <v>1</v>
          </cell>
          <cell r="H345">
            <v>120</v>
          </cell>
          <cell r="I345">
            <v>2</v>
          </cell>
          <cell r="J345">
            <v>1</v>
          </cell>
        </row>
        <row r="346">
          <cell r="A346" t="str">
            <v>PSGN</v>
          </cell>
          <cell r="B346" t="str">
            <v>Primary Service w/o IDR</v>
          </cell>
          <cell r="C346">
            <v>2.5</v>
          </cell>
          <cell r="D346">
            <v>25</v>
          </cell>
          <cell r="E346" t="str">
            <v>R=A1TL1</v>
          </cell>
          <cell r="F346">
            <v>1</v>
          </cell>
          <cell r="G346">
            <v>38113</v>
          </cell>
          <cell r="H346">
            <v>999</v>
          </cell>
          <cell r="I346">
            <v>2</v>
          </cell>
          <cell r="J346">
            <v>1</v>
          </cell>
        </row>
        <row r="347">
          <cell r="A347" t="str">
            <v>PSLN</v>
          </cell>
          <cell r="B347" t="str">
            <v>Primary Service w/o IDR</v>
          </cell>
          <cell r="C347">
            <v>2.5</v>
          </cell>
          <cell r="D347">
            <v>25</v>
          </cell>
          <cell r="E347" t="str">
            <v>R=A1D1</v>
          </cell>
          <cell r="F347">
            <v>1</v>
          </cell>
          <cell r="G347">
            <v>37371</v>
          </cell>
          <cell r="H347">
            <v>999</v>
          </cell>
          <cell r="I347">
            <v>2</v>
          </cell>
          <cell r="J347">
            <v>1</v>
          </cell>
        </row>
        <row r="348">
          <cell r="A348" t="str">
            <v>PSAN</v>
          </cell>
          <cell r="B348" t="str">
            <v>Primary Service w/o IDR</v>
          </cell>
          <cell r="C348">
            <v>2.5</v>
          </cell>
          <cell r="D348">
            <v>25</v>
          </cell>
          <cell r="E348" t="str">
            <v>R=J3TA</v>
          </cell>
          <cell r="F348">
            <v>1</v>
          </cell>
          <cell r="H348">
            <v>120</v>
          </cell>
          <cell r="I348">
            <v>3</v>
          </cell>
          <cell r="J348">
            <v>1</v>
          </cell>
        </row>
        <row r="349">
          <cell r="A349" t="str">
            <v>PSGN</v>
          </cell>
          <cell r="B349" t="str">
            <v>Primary Service w/o IDR</v>
          </cell>
          <cell r="C349">
            <v>2.5</v>
          </cell>
          <cell r="D349">
            <v>25</v>
          </cell>
          <cell r="E349" t="str">
            <v>R=A1TL1</v>
          </cell>
          <cell r="F349">
            <v>1</v>
          </cell>
          <cell r="G349">
            <v>38113</v>
          </cell>
          <cell r="H349">
            <v>999</v>
          </cell>
          <cell r="I349">
            <v>2</v>
          </cell>
          <cell r="J349">
            <v>1</v>
          </cell>
        </row>
        <row r="350">
          <cell r="A350" t="str">
            <v>PSMN</v>
          </cell>
          <cell r="B350" t="str">
            <v>Primary Service w/o IDR</v>
          </cell>
          <cell r="C350">
            <v>2.5</v>
          </cell>
          <cell r="D350">
            <v>25</v>
          </cell>
          <cell r="E350" t="str">
            <v>R=A1D1</v>
          </cell>
          <cell r="F350">
            <v>1</v>
          </cell>
          <cell r="G350">
            <v>39254</v>
          </cell>
          <cell r="H350">
            <v>999</v>
          </cell>
          <cell r="I350">
            <v>2</v>
          </cell>
          <cell r="J350">
            <v>1</v>
          </cell>
        </row>
        <row r="351">
          <cell r="A351" t="str">
            <v>PSGN</v>
          </cell>
          <cell r="B351" t="str">
            <v>Primary Service w/o IDR</v>
          </cell>
          <cell r="C351">
            <v>2.5</v>
          </cell>
          <cell r="D351">
            <v>25</v>
          </cell>
          <cell r="E351" t="str">
            <v>R=DXMS</v>
          </cell>
          <cell r="F351">
            <v>1</v>
          </cell>
          <cell r="H351">
            <v>120</v>
          </cell>
          <cell r="I351">
            <v>2</v>
          </cell>
          <cell r="J351">
            <v>1</v>
          </cell>
        </row>
        <row r="352">
          <cell r="A352" t="str">
            <v>PSGN</v>
          </cell>
          <cell r="B352" t="str">
            <v>Primary Service w/o IDR</v>
          </cell>
          <cell r="C352">
            <v>2.5</v>
          </cell>
          <cell r="D352">
            <v>25</v>
          </cell>
          <cell r="E352" t="str">
            <v>R=J3TA</v>
          </cell>
          <cell r="F352">
            <v>1</v>
          </cell>
          <cell r="H352">
            <v>120</v>
          </cell>
          <cell r="I352">
            <v>2</v>
          </cell>
          <cell r="J352">
            <v>1</v>
          </cell>
        </row>
        <row r="353">
          <cell r="A353" t="str">
            <v>PSGN</v>
          </cell>
          <cell r="B353" t="str">
            <v>Primary Service w/o IDR</v>
          </cell>
          <cell r="C353">
            <v>2.5</v>
          </cell>
          <cell r="D353">
            <v>25</v>
          </cell>
          <cell r="E353" t="str">
            <v>R=A1D1</v>
          </cell>
          <cell r="F353">
            <v>1</v>
          </cell>
          <cell r="G353">
            <v>36405</v>
          </cell>
          <cell r="H353">
            <v>999</v>
          </cell>
          <cell r="I353">
            <v>2</v>
          </cell>
          <cell r="J353">
            <v>2</v>
          </cell>
        </row>
        <row r="354">
          <cell r="J354">
            <v>13</v>
          </cell>
        </row>
        <row r="356">
          <cell r="A356" t="str">
            <v>PSGN</v>
          </cell>
          <cell r="B356" t="str">
            <v>Primary Service w/o IDR</v>
          </cell>
          <cell r="C356">
            <v>2.5</v>
          </cell>
          <cell r="D356">
            <v>25</v>
          </cell>
          <cell r="E356" t="str">
            <v>R=A1D</v>
          </cell>
          <cell r="F356">
            <v>3</v>
          </cell>
          <cell r="H356">
            <v>208</v>
          </cell>
          <cell r="I356">
            <v>4</v>
          </cell>
          <cell r="J356">
            <v>1</v>
          </cell>
        </row>
        <row r="357">
          <cell r="A357" t="str">
            <v>PSGN</v>
          </cell>
          <cell r="B357" t="str">
            <v>Primary Service w/o IDR</v>
          </cell>
          <cell r="C357">
            <v>2.5</v>
          </cell>
          <cell r="D357">
            <v>25</v>
          </cell>
          <cell r="E357" t="str">
            <v>R=A1D</v>
          </cell>
          <cell r="F357">
            <v>3</v>
          </cell>
          <cell r="G357">
            <v>37938</v>
          </cell>
          <cell r="H357">
            <v>999</v>
          </cell>
          <cell r="I357">
            <v>3</v>
          </cell>
          <cell r="J357">
            <v>1</v>
          </cell>
        </row>
        <row r="358">
          <cell r="A358" t="str">
            <v>PSAN</v>
          </cell>
          <cell r="B358" t="str">
            <v>Primary Service w/o IDR</v>
          </cell>
          <cell r="C358">
            <v>2.5</v>
          </cell>
          <cell r="D358">
            <v>25</v>
          </cell>
          <cell r="E358" t="str">
            <v>R=RXS4</v>
          </cell>
          <cell r="F358">
            <v>3</v>
          </cell>
          <cell r="G358">
            <v>37517</v>
          </cell>
          <cell r="H358">
            <v>999</v>
          </cell>
          <cell r="I358">
            <v>4</v>
          </cell>
          <cell r="J358">
            <v>1</v>
          </cell>
        </row>
        <row r="359">
          <cell r="A359" t="str">
            <v>PSLN</v>
          </cell>
          <cell r="B359" t="str">
            <v>Primary Service w/o IDR</v>
          </cell>
          <cell r="C359">
            <v>2.5</v>
          </cell>
          <cell r="D359">
            <v>25</v>
          </cell>
          <cell r="E359" t="str">
            <v>R=A1R</v>
          </cell>
          <cell r="F359">
            <v>3</v>
          </cell>
          <cell r="G359">
            <v>38805</v>
          </cell>
          <cell r="H359">
            <v>999</v>
          </cell>
          <cell r="I359">
            <v>4</v>
          </cell>
          <cell r="J359">
            <v>1</v>
          </cell>
        </row>
        <row r="360">
          <cell r="A360" t="str">
            <v>PSLN</v>
          </cell>
          <cell r="B360" t="str">
            <v>Primary Service w/o IDR</v>
          </cell>
          <cell r="C360">
            <v>2.5</v>
          </cell>
          <cell r="D360">
            <v>25</v>
          </cell>
          <cell r="E360" t="str">
            <v>R=A1R</v>
          </cell>
          <cell r="F360">
            <v>3</v>
          </cell>
          <cell r="G360">
            <v>39449</v>
          </cell>
          <cell r="H360">
            <v>999</v>
          </cell>
          <cell r="I360">
            <v>3</v>
          </cell>
          <cell r="J360">
            <v>1</v>
          </cell>
        </row>
        <row r="361">
          <cell r="A361" t="str">
            <v>PSGN</v>
          </cell>
          <cell r="B361" t="str">
            <v>Primary Service w/o IDR</v>
          </cell>
          <cell r="C361">
            <v>2.5</v>
          </cell>
          <cell r="D361">
            <v>25</v>
          </cell>
          <cell r="E361" t="str">
            <v>R=A1R</v>
          </cell>
          <cell r="F361">
            <v>3</v>
          </cell>
          <cell r="G361">
            <v>39610</v>
          </cell>
          <cell r="H361">
            <v>999</v>
          </cell>
          <cell r="I361">
            <v>4</v>
          </cell>
          <cell r="J361">
            <v>1</v>
          </cell>
        </row>
        <row r="362">
          <cell r="A362" t="str">
            <v>PSGN</v>
          </cell>
          <cell r="B362" t="str">
            <v>Primary Service w/o IDR</v>
          </cell>
          <cell r="C362">
            <v>2.5</v>
          </cell>
          <cell r="D362">
            <v>25</v>
          </cell>
          <cell r="E362" t="str">
            <v>R=A1R</v>
          </cell>
          <cell r="F362">
            <v>3</v>
          </cell>
          <cell r="G362">
            <v>37938</v>
          </cell>
          <cell r="H362">
            <v>999</v>
          </cell>
          <cell r="I362">
            <v>4</v>
          </cell>
          <cell r="J362">
            <v>2</v>
          </cell>
        </row>
        <row r="363">
          <cell r="A363" t="str">
            <v>PSAN</v>
          </cell>
          <cell r="B363" t="str">
            <v>Primary Service w/o IDR</v>
          </cell>
          <cell r="C363">
            <v>2.5</v>
          </cell>
          <cell r="D363">
            <v>25</v>
          </cell>
          <cell r="F363">
            <v>3</v>
          </cell>
          <cell r="H363">
            <v>999</v>
          </cell>
          <cell r="I363">
            <v>3</v>
          </cell>
          <cell r="J363">
            <v>1</v>
          </cell>
        </row>
        <row r="364">
          <cell r="A364" t="str">
            <v>PSGN</v>
          </cell>
          <cell r="B364" t="str">
            <v>Primary Service w/o IDR</v>
          </cell>
          <cell r="C364">
            <v>2.5</v>
          </cell>
          <cell r="D364">
            <v>25</v>
          </cell>
          <cell r="E364" t="str">
            <v>R=A1RL</v>
          </cell>
          <cell r="F364">
            <v>3</v>
          </cell>
          <cell r="G364">
            <v>38093</v>
          </cell>
          <cell r="H364">
            <v>999</v>
          </cell>
          <cell r="I364">
            <v>4</v>
          </cell>
          <cell r="J364">
            <v>1</v>
          </cell>
        </row>
        <row r="365">
          <cell r="A365" t="str">
            <v>PSGN</v>
          </cell>
          <cell r="B365" t="str">
            <v>Primary Service w/o IDR</v>
          </cell>
          <cell r="C365">
            <v>2.5</v>
          </cell>
          <cell r="D365">
            <v>25</v>
          </cell>
          <cell r="E365" t="str">
            <v>R=A1R</v>
          </cell>
          <cell r="F365">
            <v>3</v>
          </cell>
          <cell r="G365">
            <v>38449</v>
          </cell>
          <cell r="H365">
            <v>999</v>
          </cell>
          <cell r="I365">
            <v>4</v>
          </cell>
          <cell r="J365">
            <v>1</v>
          </cell>
        </row>
        <row r="366">
          <cell r="A366" t="str">
            <v>PSGN</v>
          </cell>
          <cell r="B366" t="str">
            <v>Primary Service w/o IDR</v>
          </cell>
          <cell r="C366">
            <v>2.5</v>
          </cell>
          <cell r="D366">
            <v>25</v>
          </cell>
          <cell r="E366" t="str">
            <v>R=A1D</v>
          </cell>
          <cell r="F366">
            <v>3</v>
          </cell>
          <cell r="G366">
            <v>38034</v>
          </cell>
          <cell r="H366">
            <v>999</v>
          </cell>
          <cell r="I366">
            <v>3</v>
          </cell>
          <cell r="J366">
            <v>1</v>
          </cell>
        </row>
        <row r="367">
          <cell r="A367" t="str">
            <v>PSNN</v>
          </cell>
          <cell r="B367" t="str">
            <v>Primary Service w/o IDR</v>
          </cell>
          <cell r="C367">
            <v>2.5</v>
          </cell>
          <cell r="D367">
            <v>25</v>
          </cell>
          <cell r="E367" t="str">
            <v>R=A1RL</v>
          </cell>
          <cell r="F367">
            <v>3</v>
          </cell>
          <cell r="G367">
            <v>38775</v>
          </cell>
          <cell r="H367">
            <v>999</v>
          </cell>
          <cell r="I367">
            <v>3</v>
          </cell>
          <cell r="J367">
            <v>1</v>
          </cell>
        </row>
        <row r="368">
          <cell r="A368" t="str">
            <v>PSNN</v>
          </cell>
          <cell r="B368" t="str">
            <v>Primary Service w/o IDR</v>
          </cell>
          <cell r="C368">
            <v>2.5</v>
          </cell>
          <cell r="D368">
            <v>25</v>
          </cell>
          <cell r="E368" t="str">
            <v>R=A1R</v>
          </cell>
          <cell r="F368">
            <v>3</v>
          </cell>
          <cell r="G368">
            <v>38805</v>
          </cell>
          <cell r="H368">
            <v>999</v>
          </cell>
          <cell r="I368">
            <v>4</v>
          </cell>
          <cell r="J368">
            <v>1</v>
          </cell>
        </row>
        <row r="369">
          <cell r="A369" t="str">
            <v>PSLN</v>
          </cell>
          <cell r="B369" t="str">
            <v>Primary Service w/o IDR</v>
          </cell>
          <cell r="C369">
            <v>2.5</v>
          </cell>
          <cell r="D369">
            <v>25</v>
          </cell>
          <cell r="E369" t="str">
            <v>R=A1R</v>
          </cell>
          <cell r="F369">
            <v>3</v>
          </cell>
          <cell r="G369">
            <v>39610</v>
          </cell>
          <cell r="H369">
            <v>999</v>
          </cell>
          <cell r="I369">
            <v>4</v>
          </cell>
          <cell r="J369">
            <v>1</v>
          </cell>
        </row>
        <row r="370">
          <cell r="A370" t="str">
            <v>PSLN</v>
          </cell>
          <cell r="B370" t="str">
            <v>Primary Service w/o IDR</v>
          </cell>
          <cell r="C370">
            <v>2.5</v>
          </cell>
          <cell r="D370">
            <v>25</v>
          </cell>
          <cell r="E370" t="str">
            <v>P=A1RL</v>
          </cell>
          <cell r="F370">
            <v>3</v>
          </cell>
          <cell r="G370">
            <v>39707</v>
          </cell>
          <cell r="H370">
            <v>999</v>
          </cell>
          <cell r="I370">
            <v>4</v>
          </cell>
          <cell r="J370">
            <v>1</v>
          </cell>
        </row>
        <row r="371">
          <cell r="A371" t="str">
            <v>PSLN</v>
          </cell>
          <cell r="B371" t="str">
            <v>Primary Service w/o IDR</v>
          </cell>
          <cell r="C371">
            <v>2.5</v>
          </cell>
          <cell r="D371">
            <v>25</v>
          </cell>
          <cell r="E371" t="str">
            <v>R=RXS4</v>
          </cell>
          <cell r="F371">
            <v>3</v>
          </cell>
          <cell r="G371">
            <v>38075</v>
          </cell>
          <cell r="H371">
            <v>999</v>
          </cell>
          <cell r="I371">
            <v>4</v>
          </cell>
          <cell r="J371">
            <v>1</v>
          </cell>
        </row>
        <row r="372">
          <cell r="A372" t="str">
            <v>PSGN</v>
          </cell>
          <cell r="B372" t="str">
            <v>Primary Service w/o IDR</v>
          </cell>
          <cell r="C372">
            <v>2.5</v>
          </cell>
          <cell r="D372">
            <v>25</v>
          </cell>
          <cell r="E372" t="str">
            <v>R=VM65A</v>
          </cell>
          <cell r="F372">
            <v>3</v>
          </cell>
          <cell r="H372">
            <v>120</v>
          </cell>
          <cell r="I372">
            <v>4</v>
          </cell>
          <cell r="J372">
            <v>1</v>
          </cell>
        </row>
        <row r="373">
          <cell r="A373" t="str">
            <v>PSGN</v>
          </cell>
          <cell r="B373" t="str">
            <v>Primary Service w/o IDR</v>
          </cell>
          <cell r="C373">
            <v>2.5</v>
          </cell>
          <cell r="D373">
            <v>25</v>
          </cell>
          <cell r="E373" t="str">
            <v>R=A1R</v>
          </cell>
          <cell r="F373">
            <v>3</v>
          </cell>
          <cell r="G373">
            <v>37341</v>
          </cell>
          <cell r="H373">
            <v>999</v>
          </cell>
          <cell r="I373">
            <v>4</v>
          </cell>
          <cell r="J373">
            <v>2</v>
          </cell>
        </row>
        <row r="374">
          <cell r="A374" t="str">
            <v>PSNN</v>
          </cell>
          <cell r="B374" t="str">
            <v>Primary Service w/o IDR</v>
          </cell>
          <cell r="C374">
            <v>2.5</v>
          </cell>
          <cell r="D374">
            <v>25</v>
          </cell>
          <cell r="E374" t="str">
            <v>R=A1R</v>
          </cell>
          <cell r="F374">
            <v>3</v>
          </cell>
          <cell r="G374">
            <v>39030</v>
          </cell>
          <cell r="H374">
            <v>999</v>
          </cell>
          <cell r="I374">
            <v>4</v>
          </cell>
          <cell r="J374">
            <v>1</v>
          </cell>
        </row>
        <row r="375">
          <cell r="A375" t="str">
            <v>PSNN</v>
          </cell>
          <cell r="B375" t="str">
            <v>Primary Service w/o IDR</v>
          </cell>
          <cell r="C375">
            <v>2.5</v>
          </cell>
          <cell r="D375">
            <v>25</v>
          </cell>
          <cell r="E375" t="str">
            <v>R=A1R</v>
          </cell>
          <cell r="F375">
            <v>3</v>
          </cell>
          <cell r="G375">
            <v>39255</v>
          </cell>
          <cell r="H375">
            <v>999</v>
          </cell>
          <cell r="I375">
            <v>3</v>
          </cell>
          <cell r="J375">
            <v>3</v>
          </cell>
        </row>
        <row r="376">
          <cell r="A376" t="str">
            <v>PSMN</v>
          </cell>
          <cell r="B376" t="str">
            <v>Primary Service w/o IDR</v>
          </cell>
          <cell r="C376">
            <v>2.5</v>
          </cell>
          <cell r="D376">
            <v>25</v>
          </cell>
          <cell r="E376" t="str">
            <v>R=A1R</v>
          </cell>
          <cell r="F376">
            <v>3</v>
          </cell>
          <cell r="G376">
            <v>39637</v>
          </cell>
          <cell r="H376">
            <v>999</v>
          </cell>
          <cell r="I376">
            <v>4</v>
          </cell>
          <cell r="J376">
            <v>1</v>
          </cell>
        </row>
        <row r="377">
          <cell r="A377" t="str">
            <v>PSLN</v>
          </cell>
          <cell r="B377" t="str">
            <v>Primary Service w/o IDR</v>
          </cell>
          <cell r="C377">
            <v>2.5</v>
          </cell>
          <cell r="D377">
            <v>25</v>
          </cell>
          <cell r="E377" t="str">
            <v>P=A1RL</v>
          </cell>
          <cell r="F377">
            <v>3</v>
          </cell>
          <cell r="G377">
            <v>38113</v>
          </cell>
          <cell r="H377">
            <v>999</v>
          </cell>
          <cell r="I377">
            <v>4</v>
          </cell>
          <cell r="J377">
            <v>1</v>
          </cell>
        </row>
        <row r="378">
          <cell r="A378" t="str">
            <v>PSGN</v>
          </cell>
          <cell r="B378" t="str">
            <v>Primary Service w/o IDR</v>
          </cell>
          <cell r="C378">
            <v>2.5</v>
          </cell>
          <cell r="D378">
            <v>25</v>
          </cell>
          <cell r="E378" t="str">
            <v>R=A1D</v>
          </cell>
          <cell r="F378">
            <v>3</v>
          </cell>
          <cell r="H378">
            <v>120</v>
          </cell>
          <cell r="I378">
            <v>3</v>
          </cell>
          <cell r="J378">
            <v>1</v>
          </cell>
        </row>
        <row r="379">
          <cell r="A379" t="str">
            <v>PSGN</v>
          </cell>
          <cell r="B379" t="str">
            <v>Primary Service w/o IDR</v>
          </cell>
          <cell r="C379">
            <v>2.5</v>
          </cell>
          <cell r="D379">
            <v>25</v>
          </cell>
          <cell r="E379" t="str">
            <v>R=A1D</v>
          </cell>
          <cell r="F379">
            <v>3</v>
          </cell>
          <cell r="H379">
            <v>120</v>
          </cell>
          <cell r="I379">
            <v>4</v>
          </cell>
          <cell r="J379">
            <v>1</v>
          </cell>
        </row>
        <row r="380">
          <cell r="A380" t="str">
            <v>PSGN</v>
          </cell>
          <cell r="B380" t="str">
            <v>Primary Service w/o IDR</v>
          </cell>
          <cell r="C380">
            <v>2.5</v>
          </cell>
          <cell r="D380">
            <v>25</v>
          </cell>
          <cell r="E380" t="str">
            <v>R=A1D</v>
          </cell>
          <cell r="F380">
            <v>3</v>
          </cell>
          <cell r="H380">
            <v>208</v>
          </cell>
          <cell r="I380">
            <v>4</v>
          </cell>
          <cell r="J380">
            <v>1</v>
          </cell>
        </row>
        <row r="381">
          <cell r="A381" t="str">
            <v>PSGN</v>
          </cell>
          <cell r="B381" t="str">
            <v>Primary Service w/o IDR</v>
          </cell>
          <cell r="C381">
            <v>2.5</v>
          </cell>
          <cell r="D381">
            <v>25</v>
          </cell>
          <cell r="E381" t="str">
            <v>R=A1D</v>
          </cell>
          <cell r="F381">
            <v>3</v>
          </cell>
          <cell r="G381">
            <v>37229</v>
          </cell>
          <cell r="H381">
            <v>999</v>
          </cell>
          <cell r="I381">
            <v>4</v>
          </cell>
          <cell r="J381">
            <v>1</v>
          </cell>
        </row>
        <row r="382">
          <cell r="A382" t="str">
            <v>PSGN</v>
          </cell>
          <cell r="B382" t="str">
            <v>Primary Service w/o IDR</v>
          </cell>
          <cell r="C382">
            <v>2.5</v>
          </cell>
          <cell r="D382">
            <v>25</v>
          </cell>
          <cell r="E382" t="str">
            <v>R=A1R</v>
          </cell>
          <cell r="F382">
            <v>3</v>
          </cell>
          <cell r="G382">
            <v>39142</v>
          </cell>
          <cell r="H382">
            <v>999</v>
          </cell>
          <cell r="I382">
            <v>4</v>
          </cell>
          <cell r="J382">
            <v>2</v>
          </cell>
        </row>
        <row r="383">
          <cell r="A383" t="str">
            <v>PSLN</v>
          </cell>
          <cell r="B383" t="str">
            <v>Primary Service w/o IDR</v>
          </cell>
          <cell r="C383">
            <v>2.5</v>
          </cell>
          <cell r="D383">
            <v>25</v>
          </cell>
          <cell r="E383" t="str">
            <v>R=A1R</v>
          </cell>
          <cell r="F383">
            <v>3</v>
          </cell>
          <cell r="G383">
            <v>39091</v>
          </cell>
          <cell r="H383">
            <v>999</v>
          </cell>
          <cell r="I383">
            <v>3</v>
          </cell>
          <cell r="J383">
            <v>1</v>
          </cell>
        </row>
        <row r="384">
          <cell r="A384" t="str">
            <v>PMNN</v>
          </cell>
          <cell r="B384" t="str">
            <v>Primary Service w/o IDR</v>
          </cell>
          <cell r="C384">
            <v>2.5</v>
          </cell>
          <cell r="D384">
            <v>25</v>
          </cell>
          <cell r="E384" t="str">
            <v>R=A1R</v>
          </cell>
          <cell r="F384">
            <v>3</v>
          </cell>
          <cell r="G384">
            <v>39255</v>
          </cell>
          <cell r="H384">
            <v>999</v>
          </cell>
          <cell r="I384">
            <v>3</v>
          </cell>
          <cell r="J384">
            <v>1</v>
          </cell>
        </row>
        <row r="385">
          <cell r="A385" t="str">
            <v>PSGN</v>
          </cell>
          <cell r="B385" t="str">
            <v>Primary Service w/o IDR</v>
          </cell>
          <cell r="C385">
            <v>2.5</v>
          </cell>
          <cell r="D385">
            <v>25</v>
          </cell>
          <cell r="E385" t="str">
            <v>R=SV5SD</v>
          </cell>
          <cell r="F385">
            <v>3</v>
          </cell>
          <cell r="H385">
            <v>480</v>
          </cell>
          <cell r="I385">
            <v>4</v>
          </cell>
          <cell r="J385">
            <v>1</v>
          </cell>
        </row>
        <row r="386">
          <cell r="A386" t="str">
            <v>PSGN</v>
          </cell>
          <cell r="B386" t="str">
            <v>Primary Service w/o IDR</v>
          </cell>
          <cell r="C386">
            <v>2.5</v>
          </cell>
          <cell r="D386">
            <v>25</v>
          </cell>
          <cell r="E386" t="str">
            <v>R=A1R</v>
          </cell>
          <cell r="F386">
            <v>3</v>
          </cell>
          <cell r="G386">
            <v>38363</v>
          </cell>
          <cell r="H386">
            <v>999</v>
          </cell>
          <cell r="I386">
            <v>4</v>
          </cell>
          <cell r="J386">
            <v>2</v>
          </cell>
        </row>
        <row r="387">
          <cell r="A387" t="str">
            <v>PSGN</v>
          </cell>
          <cell r="B387" t="str">
            <v>Primary Service w/o IDR</v>
          </cell>
          <cell r="C387">
            <v>2.5</v>
          </cell>
          <cell r="D387">
            <v>25</v>
          </cell>
          <cell r="E387" t="str">
            <v>R=SV5SD</v>
          </cell>
          <cell r="F387">
            <v>3</v>
          </cell>
          <cell r="H387">
            <v>120</v>
          </cell>
          <cell r="I387">
            <v>4</v>
          </cell>
          <cell r="J387">
            <v>1</v>
          </cell>
        </row>
        <row r="388">
          <cell r="A388" t="str">
            <v>PSGN</v>
          </cell>
          <cell r="B388" t="str">
            <v>Primary Service w/o IDR</v>
          </cell>
          <cell r="C388">
            <v>2.5</v>
          </cell>
          <cell r="D388">
            <v>25</v>
          </cell>
          <cell r="F388">
            <v>3</v>
          </cell>
          <cell r="H388">
            <v>999</v>
          </cell>
          <cell r="I388">
            <v>3</v>
          </cell>
          <cell r="J388">
            <v>1</v>
          </cell>
        </row>
        <row r="389">
          <cell r="A389" t="str">
            <v>PSGN</v>
          </cell>
          <cell r="B389" t="str">
            <v>Primary Service w/o IDR</v>
          </cell>
          <cell r="C389">
            <v>2.5</v>
          </cell>
          <cell r="D389">
            <v>25</v>
          </cell>
          <cell r="E389" t="str">
            <v>R=RXS4</v>
          </cell>
          <cell r="F389">
            <v>3</v>
          </cell>
          <cell r="G389">
            <v>37512</v>
          </cell>
          <cell r="H389">
            <v>999</v>
          </cell>
          <cell r="I389">
            <v>4</v>
          </cell>
          <cell r="J389">
            <v>1</v>
          </cell>
        </row>
        <row r="390">
          <cell r="A390" t="str">
            <v>PSGN</v>
          </cell>
          <cell r="B390" t="str">
            <v>Primary Service w/o IDR</v>
          </cell>
          <cell r="C390">
            <v>2.5</v>
          </cell>
          <cell r="D390">
            <v>25</v>
          </cell>
          <cell r="E390" t="str">
            <v>R=A1R</v>
          </cell>
          <cell r="F390">
            <v>3</v>
          </cell>
          <cell r="G390">
            <v>39350</v>
          </cell>
          <cell r="H390">
            <v>999</v>
          </cell>
          <cell r="I390">
            <v>3</v>
          </cell>
          <cell r="J390">
            <v>2</v>
          </cell>
        </row>
        <row r="391">
          <cell r="A391" t="str">
            <v>PSLN</v>
          </cell>
          <cell r="B391" t="str">
            <v>Primary Service w/o IDR</v>
          </cell>
          <cell r="C391">
            <v>2.5</v>
          </cell>
          <cell r="D391">
            <v>25</v>
          </cell>
          <cell r="E391" t="str">
            <v>R=A1R</v>
          </cell>
          <cell r="F391">
            <v>3</v>
          </cell>
          <cell r="G391">
            <v>38310</v>
          </cell>
          <cell r="H391">
            <v>999</v>
          </cell>
          <cell r="I391">
            <v>4</v>
          </cell>
          <cell r="J391">
            <v>1</v>
          </cell>
        </row>
        <row r="392">
          <cell r="A392" t="str">
            <v>PSNN</v>
          </cell>
          <cell r="B392" t="str">
            <v>Primary Service w/o IDR</v>
          </cell>
          <cell r="C392">
            <v>2.5</v>
          </cell>
          <cell r="D392">
            <v>25</v>
          </cell>
          <cell r="E392" t="str">
            <v>R=PWAY</v>
          </cell>
          <cell r="F392">
            <v>3</v>
          </cell>
          <cell r="H392">
            <v>120</v>
          </cell>
          <cell r="I392">
            <v>4</v>
          </cell>
          <cell r="J392">
            <v>2</v>
          </cell>
        </row>
        <row r="393">
          <cell r="A393" t="str">
            <v>PSGN</v>
          </cell>
          <cell r="B393" t="str">
            <v>Primary Service w/o IDR</v>
          </cell>
          <cell r="C393">
            <v>2.5</v>
          </cell>
          <cell r="D393">
            <v>25</v>
          </cell>
          <cell r="E393" t="str">
            <v>R=A1D</v>
          </cell>
          <cell r="F393">
            <v>3</v>
          </cell>
          <cell r="G393">
            <v>37867</v>
          </cell>
          <cell r="H393">
            <v>999</v>
          </cell>
          <cell r="I393">
            <v>3</v>
          </cell>
          <cell r="J393">
            <v>1</v>
          </cell>
        </row>
        <row r="394">
          <cell r="A394" t="str">
            <v>PSGN</v>
          </cell>
          <cell r="B394" t="str">
            <v>Primary Service w/o IDR</v>
          </cell>
          <cell r="C394">
            <v>2.5</v>
          </cell>
          <cell r="D394">
            <v>25</v>
          </cell>
          <cell r="E394" t="str">
            <v>R=A1R</v>
          </cell>
          <cell r="F394">
            <v>3</v>
          </cell>
          <cell r="G394">
            <v>38839</v>
          </cell>
          <cell r="H394">
            <v>999</v>
          </cell>
          <cell r="I394">
            <v>4</v>
          </cell>
          <cell r="J394">
            <v>1</v>
          </cell>
        </row>
        <row r="395">
          <cell r="A395" t="str">
            <v>PSGN</v>
          </cell>
          <cell r="B395" t="str">
            <v>Primary Service w/o IDR</v>
          </cell>
          <cell r="C395">
            <v>2.5</v>
          </cell>
          <cell r="D395">
            <v>25</v>
          </cell>
          <cell r="E395" t="str">
            <v>R=A1R</v>
          </cell>
          <cell r="F395">
            <v>3</v>
          </cell>
          <cell r="G395">
            <v>39295</v>
          </cell>
          <cell r="H395">
            <v>999</v>
          </cell>
          <cell r="I395">
            <v>4</v>
          </cell>
          <cell r="J395">
            <v>7</v>
          </cell>
        </row>
        <row r="396">
          <cell r="A396" t="str">
            <v>PSAN</v>
          </cell>
          <cell r="B396" t="str">
            <v>Primary Service w/o IDR</v>
          </cell>
          <cell r="C396">
            <v>2.5</v>
          </cell>
          <cell r="D396">
            <v>25</v>
          </cell>
          <cell r="E396" t="str">
            <v>R=A1R</v>
          </cell>
          <cell r="F396">
            <v>3</v>
          </cell>
          <cell r="G396">
            <v>39295</v>
          </cell>
          <cell r="H396">
            <v>999</v>
          </cell>
          <cell r="I396">
            <v>4</v>
          </cell>
          <cell r="J396">
            <v>1</v>
          </cell>
        </row>
        <row r="397">
          <cell r="A397" t="str">
            <v>PSAN</v>
          </cell>
          <cell r="B397" t="str">
            <v>Primary Service w/o IDR</v>
          </cell>
          <cell r="C397">
            <v>2.5</v>
          </cell>
          <cell r="D397">
            <v>25</v>
          </cell>
          <cell r="E397" t="str">
            <v>R=A1R</v>
          </cell>
          <cell r="F397">
            <v>3</v>
          </cell>
          <cell r="G397">
            <v>38132</v>
          </cell>
          <cell r="H397">
            <v>999</v>
          </cell>
          <cell r="I397">
            <v>4</v>
          </cell>
          <cell r="J397">
            <v>1</v>
          </cell>
        </row>
        <row r="398">
          <cell r="A398" t="str">
            <v>PSGN</v>
          </cell>
          <cell r="B398" t="str">
            <v>Primary Service w/o IDR</v>
          </cell>
          <cell r="C398">
            <v>2.5</v>
          </cell>
          <cell r="D398">
            <v>25</v>
          </cell>
          <cell r="E398" t="str">
            <v>P=A1RL</v>
          </cell>
          <cell r="F398">
            <v>3</v>
          </cell>
          <cell r="H398">
            <v>999</v>
          </cell>
          <cell r="I398">
            <v>3</v>
          </cell>
          <cell r="J398">
            <v>1</v>
          </cell>
        </row>
        <row r="399">
          <cell r="A399" t="str">
            <v>PSNN</v>
          </cell>
          <cell r="B399" t="str">
            <v>Primary Service w/o IDR</v>
          </cell>
          <cell r="C399">
            <v>2.5</v>
          </cell>
          <cell r="D399">
            <v>25</v>
          </cell>
          <cell r="E399" t="str">
            <v>R=A1D</v>
          </cell>
          <cell r="F399">
            <v>3</v>
          </cell>
          <cell r="G399">
            <v>37229</v>
          </cell>
          <cell r="H399">
            <v>999</v>
          </cell>
          <cell r="I399">
            <v>4</v>
          </cell>
          <cell r="J399">
            <v>1</v>
          </cell>
        </row>
        <row r="400">
          <cell r="A400" t="str">
            <v>PSGN</v>
          </cell>
          <cell r="B400" t="str">
            <v>Primary Service w/o IDR</v>
          </cell>
          <cell r="C400">
            <v>2.5</v>
          </cell>
          <cell r="D400">
            <v>25</v>
          </cell>
          <cell r="E400" t="str">
            <v>R=A1RL</v>
          </cell>
          <cell r="F400">
            <v>3</v>
          </cell>
          <cell r="G400">
            <v>38775</v>
          </cell>
          <cell r="H400">
            <v>999</v>
          </cell>
          <cell r="I400">
            <v>3</v>
          </cell>
          <cell r="J400">
            <v>3</v>
          </cell>
        </row>
        <row r="401">
          <cell r="A401" t="str">
            <v>PSGN</v>
          </cell>
          <cell r="B401" t="str">
            <v>Primary Service w/o IDR</v>
          </cell>
          <cell r="C401">
            <v>2.5</v>
          </cell>
          <cell r="D401">
            <v>25</v>
          </cell>
          <cell r="E401" t="str">
            <v>R=A1R</v>
          </cell>
          <cell r="F401">
            <v>3</v>
          </cell>
          <cell r="G401">
            <v>39107</v>
          </cell>
          <cell r="H401">
            <v>999</v>
          </cell>
          <cell r="I401">
            <v>4</v>
          </cell>
          <cell r="J401">
            <v>1</v>
          </cell>
        </row>
        <row r="402">
          <cell r="A402" t="str">
            <v>PSGN</v>
          </cell>
          <cell r="B402" t="str">
            <v>Primary Service w/o IDR</v>
          </cell>
          <cell r="C402">
            <v>2.5</v>
          </cell>
          <cell r="D402">
            <v>25</v>
          </cell>
          <cell r="E402" t="str">
            <v>R=A1R</v>
          </cell>
          <cell r="F402">
            <v>3</v>
          </cell>
          <cell r="G402">
            <v>39254</v>
          </cell>
          <cell r="H402">
            <v>999</v>
          </cell>
          <cell r="I402">
            <v>4</v>
          </cell>
          <cell r="J402">
            <v>1</v>
          </cell>
        </row>
        <row r="403">
          <cell r="A403" t="str">
            <v>PSGN</v>
          </cell>
          <cell r="B403" t="str">
            <v>Primary Service w/o IDR</v>
          </cell>
          <cell r="C403">
            <v>2.5</v>
          </cell>
          <cell r="D403">
            <v>25</v>
          </cell>
          <cell r="E403" t="str">
            <v>R=A1R</v>
          </cell>
          <cell r="F403">
            <v>3</v>
          </cell>
          <cell r="G403">
            <v>39449</v>
          </cell>
          <cell r="H403">
            <v>999</v>
          </cell>
          <cell r="I403">
            <v>3</v>
          </cell>
          <cell r="J403">
            <v>1</v>
          </cell>
        </row>
        <row r="404">
          <cell r="A404" t="str">
            <v>PSLN</v>
          </cell>
          <cell r="B404" t="str">
            <v>Primary Service w/o IDR</v>
          </cell>
          <cell r="C404">
            <v>2.5</v>
          </cell>
          <cell r="D404">
            <v>25</v>
          </cell>
          <cell r="E404" t="str">
            <v>R=A1R</v>
          </cell>
          <cell r="F404">
            <v>3</v>
          </cell>
          <cell r="G404">
            <v>38363</v>
          </cell>
          <cell r="H404">
            <v>999</v>
          </cell>
          <cell r="I404">
            <v>4</v>
          </cell>
          <cell r="J404">
            <v>1</v>
          </cell>
        </row>
        <row r="405">
          <cell r="A405" t="str">
            <v>PSGN</v>
          </cell>
          <cell r="B405" t="str">
            <v>Primary Service w/o IDR</v>
          </cell>
          <cell r="C405">
            <v>2.5</v>
          </cell>
          <cell r="D405">
            <v>25</v>
          </cell>
          <cell r="E405" t="str">
            <v>R=A1D</v>
          </cell>
          <cell r="F405">
            <v>3</v>
          </cell>
          <cell r="H405">
            <v>999</v>
          </cell>
          <cell r="I405">
            <v>4</v>
          </cell>
          <cell r="J405">
            <v>2</v>
          </cell>
        </row>
        <row r="406">
          <cell r="A406" t="str">
            <v>PSGN</v>
          </cell>
          <cell r="B406" t="str">
            <v>Primary Service w/o IDR</v>
          </cell>
          <cell r="C406">
            <v>2.5</v>
          </cell>
          <cell r="D406">
            <v>25</v>
          </cell>
          <cell r="E406" t="str">
            <v>R=A1R</v>
          </cell>
          <cell r="F406">
            <v>3</v>
          </cell>
          <cell r="G406">
            <v>37606</v>
          </cell>
          <cell r="H406">
            <v>999</v>
          </cell>
          <cell r="I406">
            <v>4</v>
          </cell>
          <cell r="J406">
            <v>1</v>
          </cell>
        </row>
        <row r="407">
          <cell r="A407" t="str">
            <v>PSAN</v>
          </cell>
          <cell r="B407" t="str">
            <v>Primary Service w/o IDR</v>
          </cell>
          <cell r="C407">
            <v>2.5</v>
          </cell>
          <cell r="D407">
            <v>25</v>
          </cell>
          <cell r="E407" t="str">
            <v>R=A1R</v>
          </cell>
          <cell r="F407">
            <v>3</v>
          </cell>
          <cell r="G407">
            <v>38776</v>
          </cell>
          <cell r="H407">
            <v>999</v>
          </cell>
          <cell r="I407">
            <v>4</v>
          </cell>
          <cell r="J407">
            <v>1</v>
          </cell>
        </row>
        <row r="408">
          <cell r="A408" t="str">
            <v>PSEN</v>
          </cell>
          <cell r="B408" t="str">
            <v>Primary Service w/o IDR</v>
          </cell>
          <cell r="C408">
            <v>2.5</v>
          </cell>
          <cell r="D408">
            <v>25</v>
          </cell>
          <cell r="E408" t="str">
            <v>R=A1R</v>
          </cell>
          <cell r="F408">
            <v>3</v>
          </cell>
          <cell r="G408">
            <v>39295</v>
          </cell>
          <cell r="H408">
            <v>999</v>
          </cell>
          <cell r="I408">
            <v>4</v>
          </cell>
          <cell r="J408">
            <v>1</v>
          </cell>
        </row>
        <row r="409">
          <cell r="A409" t="str">
            <v>PSNN</v>
          </cell>
          <cell r="B409" t="str">
            <v>Primary Service w/o IDR</v>
          </cell>
          <cell r="C409">
            <v>2.5</v>
          </cell>
          <cell r="D409">
            <v>25</v>
          </cell>
          <cell r="E409" t="str">
            <v>R=A1R</v>
          </cell>
          <cell r="F409">
            <v>3</v>
          </cell>
          <cell r="G409">
            <v>39350</v>
          </cell>
          <cell r="H409">
            <v>999</v>
          </cell>
          <cell r="I409">
            <v>3</v>
          </cell>
          <cell r="J409">
            <v>1</v>
          </cell>
        </row>
        <row r="410">
          <cell r="A410" t="str">
            <v>PSGN</v>
          </cell>
          <cell r="B410" t="str">
            <v>Primary Service w/o IDR</v>
          </cell>
          <cell r="C410">
            <v>2.5</v>
          </cell>
          <cell r="D410">
            <v>25</v>
          </cell>
          <cell r="E410" t="str">
            <v>R=A1D</v>
          </cell>
          <cell r="F410">
            <v>3</v>
          </cell>
          <cell r="G410">
            <v>39707</v>
          </cell>
          <cell r="H410">
            <v>999</v>
          </cell>
          <cell r="I410">
            <v>4</v>
          </cell>
          <cell r="J410">
            <v>4</v>
          </cell>
        </row>
        <row r="411">
          <cell r="A411" t="str">
            <v>PSLN</v>
          </cell>
          <cell r="B411" t="str">
            <v>Primary Service w/o IDR</v>
          </cell>
          <cell r="C411">
            <v>2.5</v>
          </cell>
          <cell r="D411">
            <v>25</v>
          </cell>
          <cell r="E411" t="str">
            <v>R=A1D</v>
          </cell>
          <cell r="F411">
            <v>3</v>
          </cell>
          <cell r="G411">
            <v>39707</v>
          </cell>
          <cell r="H411">
            <v>999</v>
          </cell>
          <cell r="I411">
            <v>4</v>
          </cell>
          <cell r="J411">
            <v>2</v>
          </cell>
        </row>
        <row r="412">
          <cell r="A412" t="str">
            <v>PSGN</v>
          </cell>
          <cell r="B412" t="str">
            <v>Primary Service w/o IDR</v>
          </cell>
          <cell r="C412">
            <v>2.5</v>
          </cell>
          <cell r="D412">
            <v>25</v>
          </cell>
          <cell r="E412" t="str">
            <v>R=A1R</v>
          </cell>
          <cell r="F412">
            <v>3</v>
          </cell>
          <cell r="G412">
            <v>38343</v>
          </cell>
          <cell r="H412">
            <v>999</v>
          </cell>
          <cell r="I412">
            <v>4</v>
          </cell>
          <cell r="J412">
            <v>1</v>
          </cell>
        </row>
        <row r="413">
          <cell r="A413" t="str">
            <v>PSNN</v>
          </cell>
          <cell r="B413" t="str">
            <v>Primary Service w/o IDR</v>
          </cell>
          <cell r="C413">
            <v>2.5</v>
          </cell>
          <cell r="D413">
            <v>25</v>
          </cell>
          <cell r="E413" t="str">
            <v>R=A1R</v>
          </cell>
          <cell r="F413">
            <v>3</v>
          </cell>
          <cell r="G413">
            <v>38257</v>
          </cell>
          <cell r="H413">
            <v>999</v>
          </cell>
          <cell r="I413">
            <v>3</v>
          </cell>
          <cell r="J413">
            <v>1</v>
          </cell>
        </row>
        <row r="414">
          <cell r="A414" t="str">
            <v>PSGN</v>
          </cell>
          <cell r="B414" t="str">
            <v>Primary Service w/o IDR</v>
          </cell>
          <cell r="C414">
            <v>2.5</v>
          </cell>
          <cell r="D414">
            <v>25</v>
          </cell>
          <cell r="E414" t="str">
            <v>R=A1D</v>
          </cell>
          <cell r="F414">
            <v>3</v>
          </cell>
          <cell r="G414">
            <v>37321</v>
          </cell>
          <cell r="H414">
            <v>999</v>
          </cell>
          <cell r="I414">
            <v>4</v>
          </cell>
          <cell r="J414">
            <v>1</v>
          </cell>
        </row>
        <row r="415">
          <cell r="A415" t="str">
            <v>PSGN</v>
          </cell>
          <cell r="B415" t="str">
            <v>Primary Service w/o IDR</v>
          </cell>
          <cell r="C415">
            <v>2.5</v>
          </cell>
          <cell r="D415">
            <v>25</v>
          </cell>
          <cell r="E415" t="str">
            <v>R=A1R</v>
          </cell>
          <cell r="F415">
            <v>3</v>
          </cell>
          <cell r="G415">
            <v>39255</v>
          </cell>
          <cell r="H415">
            <v>999</v>
          </cell>
          <cell r="I415">
            <v>3</v>
          </cell>
          <cell r="J415">
            <v>6</v>
          </cell>
        </row>
        <row r="416">
          <cell r="A416" t="str">
            <v>PSGN</v>
          </cell>
          <cell r="B416" t="str">
            <v>Primary Service w/o IDR</v>
          </cell>
          <cell r="C416">
            <v>2.5</v>
          </cell>
          <cell r="D416">
            <v>25</v>
          </cell>
          <cell r="E416" t="str">
            <v>R=A1R</v>
          </cell>
          <cell r="F416">
            <v>3</v>
          </cell>
          <cell r="G416">
            <v>39308</v>
          </cell>
          <cell r="H416">
            <v>999</v>
          </cell>
          <cell r="I416">
            <v>3</v>
          </cell>
          <cell r="J416">
            <v>1</v>
          </cell>
        </row>
        <row r="417">
          <cell r="A417" t="str">
            <v>PSLN</v>
          </cell>
          <cell r="B417" t="str">
            <v>Primary Service w/o IDR</v>
          </cell>
          <cell r="C417">
            <v>2.5</v>
          </cell>
          <cell r="D417">
            <v>25</v>
          </cell>
          <cell r="E417" t="str">
            <v>R=SV5SD</v>
          </cell>
          <cell r="F417">
            <v>3</v>
          </cell>
          <cell r="H417">
            <v>120</v>
          </cell>
          <cell r="I417">
            <v>4</v>
          </cell>
          <cell r="J417">
            <v>1</v>
          </cell>
        </row>
        <row r="418">
          <cell r="A418" t="str">
            <v>PSMN</v>
          </cell>
          <cell r="B418" t="str">
            <v>Primary Service w/o IDR</v>
          </cell>
          <cell r="C418">
            <v>2.5</v>
          </cell>
          <cell r="D418">
            <v>25</v>
          </cell>
          <cell r="E418" t="str">
            <v>R=A1R</v>
          </cell>
          <cell r="F418">
            <v>3</v>
          </cell>
          <cell r="G418">
            <v>38343</v>
          </cell>
          <cell r="H418">
            <v>999</v>
          </cell>
          <cell r="I418">
            <v>3</v>
          </cell>
          <cell r="J418">
            <v>1</v>
          </cell>
        </row>
        <row r="419">
          <cell r="A419" t="str">
            <v>PSGN</v>
          </cell>
          <cell r="B419" t="str">
            <v>Primary Service w/o IDR</v>
          </cell>
          <cell r="C419">
            <v>2.5</v>
          </cell>
          <cell r="D419">
            <v>25</v>
          </cell>
          <cell r="E419" t="str">
            <v>R=RXS4</v>
          </cell>
          <cell r="F419">
            <v>3</v>
          </cell>
          <cell r="G419">
            <v>38373</v>
          </cell>
          <cell r="H419">
            <v>999</v>
          </cell>
          <cell r="I419">
            <v>3</v>
          </cell>
          <cell r="J419">
            <v>1</v>
          </cell>
        </row>
        <row r="420">
          <cell r="A420" t="str">
            <v>PSGN</v>
          </cell>
          <cell r="B420" t="str">
            <v>Primary Service w/o IDR</v>
          </cell>
          <cell r="C420">
            <v>2.5</v>
          </cell>
          <cell r="D420">
            <v>25</v>
          </cell>
          <cell r="E420" t="str">
            <v>T=MARKV</v>
          </cell>
          <cell r="F420">
            <v>3</v>
          </cell>
          <cell r="H420">
            <v>120</v>
          </cell>
          <cell r="I420">
            <v>4</v>
          </cell>
          <cell r="J420">
            <v>1</v>
          </cell>
        </row>
        <row r="421">
          <cell r="A421" t="str">
            <v>PSGN</v>
          </cell>
          <cell r="B421" t="str">
            <v>Primary Service w/o IDR</v>
          </cell>
          <cell r="C421">
            <v>2.5</v>
          </cell>
          <cell r="D421">
            <v>25</v>
          </cell>
          <cell r="E421" t="str">
            <v>R=A1R</v>
          </cell>
          <cell r="F421">
            <v>3</v>
          </cell>
          <cell r="H421">
            <v>999</v>
          </cell>
          <cell r="I421">
            <v>4</v>
          </cell>
          <cell r="J421">
            <v>1</v>
          </cell>
        </row>
        <row r="422">
          <cell r="A422" t="str">
            <v>PSGN</v>
          </cell>
          <cell r="B422" t="str">
            <v>Primary Service w/o IDR</v>
          </cell>
          <cell r="C422">
            <v>2.5</v>
          </cell>
          <cell r="D422">
            <v>25</v>
          </cell>
          <cell r="E422" t="str">
            <v>R=A1R</v>
          </cell>
          <cell r="F422">
            <v>3</v>
          </cell>
          <cell r="G422">
            <v>38744</v>
          </cell>
          <cell r="H422">
            <v>999</v>
          </cell>
          <cell r="I422">
            <v>3</v>
          </cell>
          <cell r="J422">
            <v>2</v>
          </cell>
        </row>
        <row r="423">
          <cell r="A423" t="str">
            <v>PSGN</v>
          </cell>
          <cell r="B423" t="str">
            <v>Primary Service w/o IDR</v>
          </cell>
          <cell r="C423">
            <v>2.5</v>
          </cell>
          <cell r="D423">
            <v>25</v>
          </cell>
          <cell r="E423" t="str">
            <v>R=A1R</v>
          </cell>
          <cell r="F423">
            <v>3</v>
          </cell>
          <cell r="G423">
            <v>39030</v>
          </cell>
          <cell r="H423">
            <v>999</v>
          </cell>
          <cell r="I423">
            <v>4</v>
          </cell>
          <cell r="J423">
            <v>1</v>
          </cell>
        </row>
        <row r="424">
          <cell r="A424" t="str">
            <v>PSLN</v>
          </cell>
          <cell r="B424" t="str">
            <v>Primary Service w/o IDR</v>
          </cell>
          <cell r="C424">
            <v>2.5</v>
          </cell>
          <cell r="D424">
            <v>25</v>
          </cell>
          <cell r="E424" t="str">
            <v>R=A1RL</v>
          </cell>
          <cell r="F424">
            <v>3</v>
          </cell>
          <cell r="G424">
            <v>39343</v>
          </cell>
          <cell r="H424">
            <v>999</v>
          </cell>
          <cell r="I424">
            <v>4</v>
          </cell>
          <cell r="J424">
            <v>4</v>
          </cell>
        </row>
        <row r="425">
          <cell r="A425" t="str">
            <v>PSGN</v>
          </cell>
          <cell r="B425" t="str">
            <v>Primary Service w/o IDR</v>
          </cell>
          <cell r="C425">
            <v>2.5</v>
          </cell>
          <cell r="D425">
            <v>25</v>
          </cell>
          <cell r="E425" t="str">
            <v>R=A1R</v>
          </cell>
          <cell r="F425">
            <v>3</v>
          </cell>
          <cell r="G425">
            <v>39510</v>
          </cell>
          <cell r="H425">
            <v>999</v>
          </cell>
          <cell r="I425">
            <v>4</v>
          </cell>
          <cell r="J425">
            <v>4</v>
          </cell>
        </row>
        <row r="426">
          <cell r="A426" t="str">
            <v>PSNN</v>
          </cell>
          <cell r="B426" t="str">
            <v>Primary Service w/o IDR</v>
          </cell>
          <cell r="C426">
            <v>2.5</v>
          </cell>
          <cell r="D426">
            <v>25</v>
          </cell>
          <cell r="E426" t="str">
            <v>R=A1D</v>
          </cell>
          <cell r="F426">
            <v>3</v>
          </cell>
          <cell r="H426">
            <v>120</v>
          </cell>
          <cell r="I426">
            <v>3</v>
          </cell>
          <cell r="J426">
            <v>2</v>
          </cell>
        </row>
        <row r="427">
          <cell r="A427" t="str">
            <v>PSNN</v>
          </cell>
          <cell r="B427" t="str">
            <v>Primary Service w/o IDR</v>
          </cell>
          <cell r="C427">
            <v>2.5</v>
          </cell>
          <cell r="D427">
            <v>25</v>
          </cell>
          <cell r="E427" t="str">
            <v>R=TMT</v>
          </cell>
          <cell r="F427">
            <v>3</v>
          </cell>
          <cell r="H427">
            <v>120</v>
          </cell>
          <cell r="I427">
            <v>3</v>
          </cell>
          <cell r="J427">
            <v>1</v>
          </cell>
        </row>
        <row r="428">
          <cell r="A428" t="str">
            <v>PSLN</v>
          </cell>
          <cell r="B428" t="str">
            <v>Primary Service w/o IDR</v>
          </cell>
          <cell r="C428">
            <v>2.5</v>
          </cell>
          <cell r="D428">
            <v>25</v>
          </cell>
          <cell r="E428" t="str">
            <v>R=RXS4</v>
          </cell>
          <cell r="F428">
            <v>3</v>
          </cell>
          <cell r="G428">
            <v>37512</v>
          </cell>
          <cell r="H428">
            <v>999</v>
          </cell>
          <cell r="I428">
            <v>4</v>
          </cell>
          <cell r="J428">
            <v>1</v>
          </cell>
        </row>
        <row r="429">
          <cell r="A429" t="str">
            <v>PSNN</v>
          </cell>
          <cell r="B429" t="str">
            <v>Primary Service w/o IDR</v>
          </cell>
          <cell r="C429">
            <v>2.5</v>
          </cell>
          <cell r="D429">
            <v>25</v>
          </cell>
          <cell r="E429" t="str">
            <v>R=A1RL</v>
          </cell>
          <cell r="F429">
            <v>3</v>
          </cell>
          <cell r="G429">
            <v>38636</v>
          </cell>
          <cell r="H429">
            <v>999</v>
          </cell>
          <cell r="I429">
            <v>3</v>
          </cell>
          <cell r="J429">
            <v>1</v>
          </cell>
        </row>
        <row r="430">
          <cell r="A430" t="str">
            <v>PSNN</v>
          </cell>
          <cell r="B430" t="str">
            <v>Primary Service w/o IDR</v>
          </cell>
          <cell r="C430">
            <v>2.5</v>
          </cell>
          <cell r="D430">
            <v>25</v>
          </cell>
          <cell r="E430" t="str">
            <v>R=A1R</v>
          </cell>
          <cell r="F430">
            <v>3</v>
          </cell>
          <cell r="G430">
            <v>39295</v>
          </cell>
          <cell r="H430">
            <v>999</v>
          </cell>
          <cell r="I430">
            <v>4</v>
          </cell>
          <cell r="J430">
            <v>1</v>
          </cell>
        </row>
        <row r="431">
          <cell r="A431" t="str">
            <v>PSGN</v>
          </cell>
          <cell r="B431" t="str">
            <v>Primary Service w/o IDR</v>
          </cell>
          <cell r="C431">
            <v>2.5</v>
          </cell>
          <cell r="D431">
            <v>25</v>
          </cell>
          <cell r="E431" t="str">
            <v>R=A1R</v>
          </cell>
          <cell r="F431">
            <v>3</v>
          </cell>
          <cell r="G431">
            <v>39343</v>
          </cell>
          <cell r="H431">
            <v>999</v>
          </cell>
          <cell r="I431">
            <v>4</v>
          </cell>
          <cell r="J431">
            <v>1</v>
          </cell>
        </row>
        <row r="432">
          <cell r="A432" t="str">
            <v>PSGN</v>
          </cell>
          <cell r="B432" t="str">
            <v>Primary Service w/o IDR</v>
          </cell>
          <cell r="C432">
            <v>2.5</v>
          </cell>
          <cell r="D432">
            <v>25</v>
          </cell>
          <cell r="E432" t="str">
            <v>R=A1RL</v>
          </cell>
          <cell r="F432">
            <v>3</v>
          </cell>
          <cell r="G432">
            <v>39343</v>
          </cell>
          <cell r="H432">
            <v>999</v>
          </cell>
          <cell r="I432">
            <v>4</v>
          </cell>
          <cell r="J432">
            <v>2</v>
          </cell>
        </row>
        <row r="433">
          <cell r="A433" t="str">
            <v>PSLN</v>
          </cell>
          <cell r="B433" t="str">
            <v>Primary Service w/o IDR</v>
          </cell>
          <cell r="C433">
            <v>2.5</v>
          </cell>
          <cell r="D433">
            <v>25</v>
          </cell>
          <cell r="E433" t="str">
            <v>R=A1RL</v>
          </cell>
          <cell r="F433">
            <v>3</v>
          </cell>
          <cell r="G433">
            <v>38113</v>
          </cell>
          <cell r="H433">
            <v>999</v>
          </cell>
          <cell r="I433">
            <v>3</v>
          </cell>
          <cell r="J433">
            <v>3</v>
          </cell>
        </row>
        <row r="434">
          <cell r="A434" t="str">
            <v>PSGN</v>
          </cell>
          <cell r="B434" t="str">
            <v>Primary Service w/o IDR</v>
          </cell>
          <cell r="C434">
            <v>2.5</v>
          </cell>
          <cell r="D434">
            <v>25</v>
          </cell>
          <cell r="E434" t="str">
            <v>R=A1RL</v>
          </cell>
          <cell r="F434">
            <v>3</v>
          </cell>
          <cell r="G434">
            <v>38113</v>
          </cell>
          <cell r="H434">
            <v>999</v>
          </cell>
          <cell r="I434">
            <v>4</v>
          </cell>
          <cell r="J434">
            <v>2</v>
          </cell>
        </row>
        <row r="435">
          <cell r="A435" t="str">
            <v>PSLN</v>
          </cell>
          <cell r="B435" t="str">
            <v>Primary Service w/o IDR</v>
          </cell>
          <cell r="C435">
            <v>2.5</v>
          </cell>
          <cell r="D435">
            <v>25</v>
          </cell>
          <cell r="E435" t="str">
            <v>R=A1R</v>
          </cell>
          <cell r="F435">
            <v>3</v>
          </cell>
          <cell r="G435">
            <v>38092</v>
          </cell>
          <cell r="H435">
            <v>999</v>
          </cell>
          <cell r="I435">
            <v>3</v>
          </cell>
          <cell r="J435">
            <v>1</v>
          </cell>
        </row>
        <row r="436">
          <cell r="A436" t="str">
            <v>PSNN</v>
          </cell>
          <cell r="B436" t="str">
            <v>Primary Service w/o IDR</v>
          </cell>
          <cell r="C436">
            <v>2.5</v>
          </cell>
          <cell r="D436">
            <v>25</v>
          </cell>
          <cell r="E436" t="str">
            <v>R=A1RL</v>
          </cell>
          <cell r="F436">
            <v>3</v>
          </cell>
          <cell r="G436">
            <v>37992</v>
          </cell>
          <cell r="H436">
            <v>999</v>
          </cell>
          <cell r="I436">
            <v>3</v>
          </cell>
          <cell r="J436">
            <v>1</v>
          </cell>
        </row>
        <row r="437">
          <cell r="A437" t="str">
            <v>PSGN</v>
          </cell>
          <cell r="B437" t="str">
            <v>Primary Service w/o IDR</v>
          </cell>
          <cell r="C437">
            <v>2.5</v>
          </cell>
          <cell r="D437">
            <v>25</v>
          </cell>
          <cell r="E437" t="str">
            <v>R=A1D</v>
          </cell>
          <cell r="F437">
            <v>3</v>
          </cell>
          <cell r="G437">
            <v>36593</v>
          </cell>
          <cell r="H437">
            <v>999</v>
          </cell>
          <cell r="I437">
            <v>3</v>
          </cell>
          <cell r="J437">
            <v>1</v>
          </cell>
        </row>
        <row r="438">
          <cell r="A438" t="str">
            <v>PSGN</v>
          </cell>
          <cell r="B438" t="str">
            <v>Primary Service w/o IDR</v>
          </cell>
          <cell r="C438">
            <v>2.5</v>
          </cell>
          <cell r="D438">
            <v>25</v>
          </cell>
          <cell r="E438" t="str">
            <v>R=A1R</v>
          </cell>
          <cell r="F438">
            <v>3</v>
          </cell>
          <cell r="G438">
            <v>39482</v>
          </cell>
          <cell r="H438">
            <v>999</v>
          </cell>
          <cell r="I438">
            <v>4</v>
          </cell>
          <cell r="J438">
            <v>4</v>
          </cell>
        </row>
        <row r="439">
          <cell r="A439" t="str">
            <v>PSEN</v>
          </cell>
          <cell r="B439" t="str">
            <v>Primary Service w/o IDR</v>
          </cell>
          <cell r="C439">
            <v>2.5</v>
          </cell>
          <cell r="D439">
            <v>25</v>
          </cell>
          <cell r="E439" t="str">
            <v>R=A1D+</v>
          </cell>
          <cell r="F439">
            <v>3</v>
          </cell>
          <cell r="G439">
            <v>40141</v>
          </cell>
          <cell r="H439">
            <v>999</v>
          </cell>
          <cell r="I439">
            <v>4</v>
          </cell>
          <cell r="J439">
            <v>1</v>
          </cell>
        </row>
        <row r="440">
          <cell r="A440" t="str">
            <v>PSNN</v>
          </cell>
          <cell r="B440" t="str">
            <v>Primary Service w/o IDR</v>
          </cell>
          <cell r="C440">
            <v>2.5</v>
          </cell>
          <cell r="D440">
            <v>25</v>
          </cell>
          <cell r="E440" t="str">
            <v>R=RXS4E</v>
          </cell>
          <cell r="F440">
            <v>3</v>
          </cell>
          <cell r="G440">
            <v>38525</v>
          </cell>
          <cell r="H440">
            <v>999</v>
          </cell>
          <cell r="I440">
            <v>4</v>
          </cell>
          <cell r="J440">
            <v>1</v>
          </cell>
        </row>
        <row r="441">
          <cell r="A441" t="str">
            <v>PSNN</v>
          </cell>
          <cell r="B441" t="str">
            <v>Primary Service w/o IDR</v>
          </cell>
          <cell r="C441">
            <v>2.5</v>
          </cell>
          <cell r="D441">
            <v>25</v>
          </cell>
          <cell r="E441" t="str">
            <v>R=A1R</v>
          </cell>
          <cell r="F441">
            <v>3</v>
          </cell>
          <cell r="G441">
            <v>37012</v>
          </cell>
          <cell r="H441">
            <v>999</v>
          </cell>
          <cell r="I441">
            <v>4</v>
          </cell>
          <cell r="J441">
            <v>1</v>
          </cell>
        </row>
        <row r="442">
          <cell r="A442" t="str">
            <v>PSLN</v>
          </cell>
          <cell r="B442" t="str">
            <v>Primary Service w/o IDR</v>
          </cell>
          <cell r="C442">
            <v>2.5</v>
          </cell>
          <cell r="D442">
            <v>25</v>
          </cell>
          <cell r="E442" t="str">
            <v>R=RXS4</v>
          </cell>
          <cell r="F442">
            <v>3</v>
          </cell>
          <cell r="G442">
            <v>38082</v>
          </cell>
          <cell r="H442">
            <v>999</v>
          </cell>
          <cell r="I442">
            <v>4</v>
          </cell>
          <cell r="J442">
            <v>1</v>
          </cell>
        </row>
        <row r="443">
          <cell r="A443" t="str">
            <v>PSGN</v>
          </cell>
          <cell r="B443" t="str">
            <v>Primary Service w/o IDR</v>
          </cell>
          <cell r="C443">
            <v>2.5</v>
          </cell>
          <cell r="D443">
            <v>25</v>
          </cell>
          <cell r="E443" t="str">
            <v>R=PWAY</v>
          </cell>
          <cell r="F443">
            <v>3</v>
          </cell>
          <cell r="H443">
            <v>120</v>
          </cell>
          <cell r="I443">
            <v>4</v>
          </cell>
          <cell r="J443">
            <v>1</v>
          </cell>
        </row>
        <row r="444">
          <cell r="A444" t="str">
            <v>PSGN</v>
          </cell>
          <cell r="B444" t="str">
            <v>Primary Service w/o IDR</v>
          </cell>
          <cell r="C444">
            <v>2.5</v>
          </cell>
          <cell r="D444">
            <v>25</v>
          </cell>
          <cell r="E444" t="str">
            <v>R=A1D</v>
          </cell>
          <cell r="F444">
            <v>3</v>
          </cell>
          <cell r="H444">
            <v>999</v>
          </cell>
          <cell r="I444">
            <v>4</v>
          </cell>
          <cell r="J444">
            <v>1</v>
          </cell>
        </row>
        <row r="445">
          <cell r="A445" t="str">
            <v>PSNN</v>
          </cell>
          <cell r="B445" t="str">
            <v>Primary Service w/o IDR</v>
          </cell>
          <cell r="C445">
            <v>2.5</v>
          </cell>
          <cell r="D445">
            <v>25</v>
          </cell>
          <cell r="E445" t="str">
            <v>R=A1D</v>
          </cell>
          <cell r="F445">
            <v>3</v>
          </cell>
          <cell r="H445">
            <v>999</v>
          </cell>
          <cell r="I445">
            <v>3</v>
          </cell>
          <cell r="J445">
            <v>1</v>
          </cell>
        </row>
        <row r="446">
          <cell r="A446" t="str">
            <v>PSLN</v>
          </cell>
          <cell r="B446" t="str">
            <v>Primary Service w/o IDR</v>
          </cell>
          <cell r="C446">
            <v>2.5</v>
          </cell>
          <cell r="D446">
            <v>25</v>
          </cell>
          <cell r="E446" t="str">
            <v>R=A1R</v>
          </cell>
          <cell r="F446">
            <v>3</v>
          </cell>
          <cell r="G446">
            <v>39090</v>
          </cell>
          <cell r="H446">
            <v>999</v>
          </cell>
          <cell r="I446">
            <v>4</v>
          </cell>
          <cell r="J446">
            <v>1</v>
          </cell>
        </row>
        <row r="447">
          <cell r="A447" t="str">
            <v>PSGN</v>
          </cell>
          <cell r="B447" t="str">
            <v>Primary Service w/o IDR</v>
          </cell>
          <cell r="C447">
            <v>2.5</v>
          </cell>
          <cell r="D447">
            <v>25</v>
          </cell>
          <cell r="E447" t="str">
            <v>R=A1R</v>
          </cell>
          <cell r="F447">
            <v>3</v>
          </cell>
          <cell r="G447">
            <v>38495</v>
          </cell>
          <cell r="H447">
            <v>999</v>
          </cell>
          <cell r="I447">
            <v>3</v>
          </cell>
          <cell r="J447">
            <v>1</v>
          </cell>
        </row>
        <row r="448">
          <cell r="A448" t="str">
            <v>PSGN</v>
          </cell>
          <cell r="B448" t="str">
            <v>Primary Service w/o IDR</v>
          </cell>
          <cell r="C448">
            <v>2.5</v>
          </cell>
          <cell r="D448">
            <v>25</v>
          </cell>
          <cell r="E448" t="str">
            <v>R=A1D</v>
          </cell>
          <cell r="F448">
            <v>3</v>
          </cell>
          <cell r="G448">
            <v>36161</v>
          </cell>
          <cell r="H448">
            <v>999</v>
          </cell>
          <cell r="I448">
            <v>3</v>
          </cell>
          <cell r="J448">
            <v>2</v>
          </cell>
        </row>
        <row r="449">
          <cell r="A449" t="str">
            <v>PSNN</v>
          </cell>
          <cell r="B449" t="str">
            <v>Primary Service w/o IDR</v>
          </cell>
          <cell r="C449">
            <v>2.5</v>
          </cell>
          <cell r="D449">
            <v>25</v>
          </cell>
          <cell r="E449" t="str">
            <v>R=A1D</v>
          </cell>
          <cell r="F449">
            <v>3</v>
          </cell>
          <cell r="G449">
            <v>36454</v>
          </cell>
          <cell r="H449">
            <v>999</v>
          </cell>
          <cell r="I449">
            <v>4</v>
          </cell>
          <cell r="J449">
            <v>2</v>
          </cell>
        </row>
        <row r="450">
          <cell r="A450" t="str">
            <v>PSGN</v>
          </cell>
          <cell r="B450" t="str">
            <v>Primary Service w/o IDR</v>
          </cell>
          <cell r="C450">
            <v>2.5</v>
          </cell>
          <cell r="D450">
            <v>25</v>
          </cell>
          <cell r="E450" t="str">
            <v>R=A1RL</v>
          </cell>
          <cell r="F450">
            <v>3</v>
          </cell>
          <cell r="G450">
            <v>38636</v>
          </cell>
          <cell r="H450">
            <v>999</v>
          </cell>
          <cell r="I450">
            <v>3</v>
          </cell>
          <cell r="J450">
            <v>4</v>
          </cell>
        </row>
        <row r="451">
          <cell r="A451" t="str">
            <v>PSLN</v>
          </cell>
          <cell r="B451" t="str">
            <v>Primary Service w/o IDR</v>
          </cell>
          <cell r="C451">
            <v>2.5</v>
          </cell>
          <cell r="D451">
            <v>25</v>
          </cell>
          <cell r="E451" t="str">
            <v>R=A1R</v>
          </cell>
          <cell r="F451">
            <v>3</v>
          </cell>
          <cell r="G451">
            <v>39254</v>
          </cell>
          <cell r="H451">
            <v>999</v>
          </cell>
          <cell r="I451">
            <v>4</v>
          </cell>
          <cell r="J451">
            <v>1</v>
          </cell>
        </row>
        <row r="452">
          <cell r="A452" t="str">
            <v>PSGN</v>
          </cell>
          <cell r="B452" t="str">
            <v>Primary Service w/o IDR</v>
          </cell>
          <cell r="C452">
            <v>2.5</v>
          </cell>
          <cell r="D452">
            <v>25</v>
          </cell>
          <cell r="E452" t="str">
            <v>R=A1RL</v>
          </cell>
          <cell r="F452">
            <v>3</v>
          </cell>
          <cell r="G452">
            <v>39343</v>
          </cell>
          <cell r="H452">
            <v>999</v>
          </cell>
          <cell r="I452">
            <v>3</v>
          </cell>
          <cell r="J452">
            <v>1</v>
          </cell>
        </row>
        <row r="453">
          <cell r="A453" t="str">
            <v>PSAN</v>
          </cell>
          <cell r="B453" t="str">
            <v>Primary Service w/o IDR</v>
          </cell>
          <cell r="C453">
            <v>2.5</v>
          </cell>
          <cell r="D453">
            <v>25</v>
          </cell>
          <cell r="E453" t="str">
            <v>R=A1RL</v>
          </cell>
          <cell r="F453">
            <v>3</v>
          </cell>
          <cell r="G453">
            <v>39343</v>
          </cell>
          <cell r="H453">
            <v>999</v>
          </cell>
          <cell r="I453">
            <v>4</v>
          </cell>
          <cell r="J453">
            <v>2</v>
          </cell>
        </row>
        <row r="454">
          <cell r="A454" t="str">
            <v>PSLN</v>
          </cell>
          <cell r="B454" t="str">
            <v>Primary Service w/o IDR</v>
          </cell>
          <cell r="C454">
            <v>2.5</v>
          </cell>
          <cell r="D454">
            <v>25</v>
          </cell>
          <cell r="E454" t="str">
            <v>R=A1R</v>
          </cell>
          <cell r="F454">
            <v>3</v>
          </cell>
          <cell r="G454">
            <v>39426</v>
          </cell>
          <cell r="H454">
            <v>999</v>
          </cell>
          <cell r="I454">
            <v>4</v>
          </cell>
          <cell r="J454">
            <v>1</v>
          </cell>
        </row>
        <row r="455">
          <cell r="A455" t="str">
            <v>PSLN</v>
          </cell>
          <cell r="B455" t="str">
            <v>Primary Service w/o IDR</v>
          </cell>
          <cell r="C455">
            <v>2.5</v>
          </cell>
          <cell r="D455">
            <v>25</v>
          </cell>
          <cell r="E455" t="str">
            <v>R=SV5SD</v>
          </cell>
          <cell r="F455">
            <v>3</v>
          </cell>
          <cell r="H455">
            <v>240</v>
          </cell>
          <cell r="I455">
            <v>4</v>
          </cell>
          <cell r="J455">
            <v>1</v>
          </cell>
        </row>
        <row r="456">
          <cell r="A456" t="str">
            <v>PSGN</v>
          </cell>
          <cell r="B456" t="str">
            <v>Primary Service w/o IDR</v>
          </cell>
          <cell r="C456">
            <v>2.5</v>
          </cell>
          <cell r="D456">
            <v>25</v>
          </cell>
          <cell r="E456" t="str">
            <v>R=A1D</v>
          </cell>
          <cell r="F456">
            <v>3</v>
          </cell>
          <cell r="G456">
            <v>37277</v>
          </cell>
          <cell r="H456">
            <v>120</v>
          </cell>
          <cell r="I456">
            <v>4</v>
          </cell>
          <cell r="J456">
            <v>1</v>
          </cell>
        </row>
        <row r="457">
          <cell r="A457" t="str">
            <v>PSGN</v>
          </cell>
          <cell r="B457" t="str">
            <v>Primary Service w/o IDR</v>
          </cell>
          <cell r="C457">
            <v>2.5</v>
          </cell>
          <cell r="D457">
            <v>25</v>
          </cell>
          <cell r="E457" t="str">
            <v>R=A1R</v>
          </cell>
          <cell r="F457">
            <v>3</v>
          </cell>
          <cell r="G457">
            <v>37277</v>
          </cell>
          <cell r="H457">
            <v>999</v>
          </cell>
          <cell r="I457">
            <v>4</v>
          </cell>
          <cell r="J457">
            <v>1</v>
          </cell>
        </row>
        <row r="458">
          <cell r="A458" t="str">
            <v>PSLN</v>
          </cell>
          <cell r="B458" t="str">
            <v>Primary Service w/o IDR</v>
          </cell>
          <cell r="C458">
            <v>2.5</v>
          </cell>
          <cell r="D458">
            <v>25</v>
          </cell>
          <cell r="E458" t="str">
            <v>R=A1R</v>
          </cell>
          <cell r="F458">
            <v>3</v>
          </cell>
          <cell r="G458">
            <v>37341</v>
          </cell>
          <cell r="H458">
            <v>999</v>
          </cell>
          <cell r="I458">
            <v>4</v>
          </cell>
          <cell r="J458">
            <v>1</v>
          </cell>
        </row>
        <row r="459">
          <cell r="A459" t="str">
            <v>PSGN</v>
          </cell>
          <cell r="B459" t="str">
            <v>Primary Service w/o IDR</v>
          </cell>
          <cell r="C459">
            <v>2.5</v>
          </cell>
          <cell r="D459">
            <v>25</v>
          </cell>
          <cell r="E459" t="str">
            <v>R=A1R</v>
          </cell>
          <cell r="F459">
            <v>3</v>
          </cell>
          <cell r="G459">
            <v>38770</v>
          </cell>
          <cell r="H459">
            <v>999</v>
          </cell>
          <cell r="I459">
            <v>4</v>
          </cell>
          <cell r="J459">
            <v>1</v>
          </cell>
        </row>
        <row r="460">
          <cell r="A460" t="str">
            <v>PSNN</v>
          </cell>
          <cell r="B460" t="str">
            <v>Primary Service w/o IDR</v>
          </cell>
          <cell r="C460">
            <v>2.5</v>
          </cell>
          <cell r="D460">
            <v>25</v>
          </cell>
          <cell r="E460" t="str">
            <v>R=A1R</v>
          </cell>
          <cell r="F460">
            <v>3</v>
          </cell>
          <cell r="G460">
            <v>39449</v>
          </cell>
          <cell r="H460">
            <v>999</v>
          </cell>
          <cell r="I460">
            <v>3</v>
          </cell>
          <cell r="J460">
            <v>2</v>
          </cell>
        </row>
        <row r="461">
          <cell r="A461" t="str">
            <v>PSNN</v>
          </cell>
          <cell r="B461" t="str">
            <v>Primary Service w/o IDR</v>
          </cell>
          <cell r="C461">
            <v>50</v>
          </cell>
          <cell r="D461">
            <v>25</v>
          </cell>
          <cell r="E461" t="str">
            <v>R=A1D</v>
          </cell>
          <cell r="F461">
            <v>3</v>
          </cell>
          <cell r="G461">
            <v>38202</v>
          </cell>
          <cell r="H461">
            <v>999</v>
          </cell>
          <cell r="I461">
            <v>4</v>
          </cell>
          <cell r="J461">
            <v>1</v>
          </cell>
        </row>
        <row r="462">
          <cell r="A462" t="str">
            <v>PSAN</v>
          </cell>
          <cell r="B462" t="str">
            <v>Primary Service w/o IDR</v>
          </cell>
          <cell r="D462">
            <v>25</v>
          </cell>
          <cell r="E462" t="str">
            <v>R=A1D</v>
          </cell>
          <cell r="J462">
            <v>2</v>
          </cell>
        </row>
        <row r="463">
          <cell r="A463" t="str">
            <v>PSLN</v>
          </cell>
          <cell r="B463" t="str">
            <v>Primary Service w/o IDR</v>
          </cell>
          <cell r="D463">
            <v>25</v>
          </cell>
          <cell r="E463" t="str">
            <v>R=A1R</v>
          </cell>
          <cell r="J463">
            <v>1</v>
          </cell>
        </row>
        <row r="464">
          <cell r="A464" t="str">
            <v>PSLN</v>
          </cell>
          <cell r="B464" t="str">
            <v>Primary Service w/o IDR</v>
          </cell>
          <cell r="D464">
            <v>25</v>
          </cell>
          <cell r="E464" t="str">
            <v>R=A1R</v>
          </cell>
          <cell r="J464">
            <v>2</v>
          </cell>
        </row>
        <row r="465">
          <cell r="A465" t="str">
            <v>PMNN</v>
          </cell>
          <cell r="B465" t="str">
            <v>Primary Service w/o IDR</v>
          </cell>
          <cell r="D465">
            <v>25</v>
          </cell>
          <cell r="E465" t="str">
            <v>R=A1R</v>
          </cell>
          <cell r="J465">
            <v>1</v>
          </cell>
        </row>
        <row r="466">
          <cell r="A466" t="str">
            <v>PSNN</v>
          </cell>
          <cell r="B466" t="str">
            <v>Primary Service w/o IDR</v>
          </cell>
          <cell r="D466">
            <v>25</v>
          </cell>
          <cell r="E466" t="str">
            <v>R=A1R</v>
          </cell>
          <cell r="G466">
            <v>37012</v>
          </cell>
          <cell r="J466">
            <v>1</v>
          </cell>
        </row>
        <row r="467">
          <cell r="A467" t="str">
            <v>PSNN</v>
          </cell>
          <cell r="B467" t="str">
            <v>Primary Service w/o IDR</v>
          </cell>
          <cell r="D467">
            <v>25</v>
          </cell>
          <cell r="E467" t="str">
            <v>R=A1RL</v>
          </cell>
          <cell r="J467">
            <v>1</v>
          </cell>
        </row>
        <row r="468">
          <cell r="A468" t="str">
            <v>PSGN</v>
          </cell>
          <cell r="B468" t="str">
            <v>Primary Service w/o IDR</v>
          </cell>
          <cell r="D468">
            <v>25</v>
          </cell>
          <cell r="E468" t="str">
            <v>R=A1R</v>
          </cell>
          <cell r="J468">
            <v>1</v>
          </cell>
        </row>
        <row r="469">
          <cell r="A469" t="str">
            <v>PSNN</v>
          </cell>
          <cell r="B469" t="str">
            <v>Primary Service w/o IDR</v>
          </cell>
          <cell r="D469">
            <v>25</v>
          </cell>
          <cell r="E469" t="str">
            <v>R=A1R</v>
          </cell>
          <cell r="G469">
            <v>37341</v>
          </cell>
          <cell r="J469">
            <v>1</v>
          </cell>
        </row>
        <row r="470">
          <cell r="A470" t="str">
            <v>PSGN</v>
          </cell>
          <cell r="B470" t="str">
            <v>Primary Service w/o IDR</v>
          </cell>
          <cell r="D470">
            <v>25</v>
          </cell>
          <cell r="E470" t="str">
            <v>R=A1R</v>
          </cell>
          <cell r="J470">
            <v>1</v>
          </cell>
        </row>
        <row r="471">
          <cell r="A471" t="str">
            <v>PSLN</v>
          </cell>
          <cell r="B471" t="str">
            <v>Primary Service w/o IDR</v>
          </cell>
          <cell r="D471">
            <v>25</v>
          </cell>
          <cell r="E471" t="str">
            <v>P=A1RL</v>
          </cell>
          <cell r="J471">
            <v>1</v>
          </cell>
        </row>
        <row r="472">
          <cell r="A472" t="str">
            <v>PSNN</v>
          </cell>
          <cell r="B472" t="str">
            <v>Primary Service w/o IDR</v>
          </cell>
          <cell r="D472">
            <v>25</v>
          </cell>
          <cell r="E472" t="str">
            <v>R=A1R</v>
          </cell>
          <cell r="J472">
            <v>3</v>
          </cell>
        </row>
        <row r="473">
          <cell r="A473" t="str">
            <v>PSGN</v>
          </cell>
          <cell r="B473" t="str">
            <v>Primary Service w/o IDR</v>
          </cell>
          <cell r="D473">
            <v>25</v>
          </cell>
          <cell r="E473" t="str">
            <v>R=A1R</v>
          </cell>
          <cell r="J473">
            <v>3</v>
          </cell>
        </row>
        <row r="474">
          <cell r="A474" t="str">
            <v>PSGN</v>
          </cell>
          <cell r="B474" t="str">
            <v>Primary Service w/o IDR</v>
          </cell>
          <cell r="D474">
            <v>25</v>
          </cell>
          <cell r="E474" t="str">
            <v>R=A1RL</v>
          </cell>
          <cell r="J474">
            <v>1</v>
          </cell>
        </row>
        <row r="475">
          <cell r="J475">
            <v>173</v>
          </cell>
        </row>
        <row r="477">
          <cell r="A477" t="str">
            <v>TDRS</v>
          </cell>
          <cell r="B477" t="str">
            <v>Residential Service</v>
          </cell>
          <cell r="C477">
            <v>0</v>
          </cell>
          <cell r="D477">
            <v>20</v>
          </cell>
          <cell r="E477" t="str">
            <v>R=D4S</v>
          </cell>
          <cell r="F477">
            <v>1</v>
          </cell>
          <cell r="H477">
            <v>240</v>
          </cell>
          <cell r="I477">
            <v>3</v>
          </cell>
          <cell r="J477">
            <v>2</v>
          </cell>
        </row>
        <row r="478">
          <cell r="A478" t="str">
            <v>TDRS</v>
          </cell>
          <cell r="B478" t="str">
            <v>Residential Service</v>
          </cell>
          <cell r="C478">
            <v>0</v>
          </cell>
          <cell r="D478">
            <v>20</v>
          </cell>
          <cell r="E478" t="str">
            <v>R=J5S</v>
          </cell>
          <cell r="F478">
            <v>1</v>
          </cell>
          <cell r="H478">
            <v>240</v>
          </cell>
          <cell r="I478">
            <v>3</v>
          </cell>
          <cell r="J478">
            <v>3</v>
          </cell>
        </row>
        <row r="479">
          <cell r="A479" t="str">
            <v>TDRS</v>
          </cell>
          <cell r="B479" t="str">
            <v>Residential Service</v>
          </cell>
          <cell r="C479">
            <v>0</v>
          </cell>
          <cell r="D479">
            <v>20</v>
          </cell>
          <cell r="E479" t="str">
            <v>R=J4S</v>
          </cell>
          <cell r="F479">
            <v>1</v>
          </cell>
          <cell r="H479">
            <v>240</v>
          </cell>
          <cell r="I479">
            <v>3</v>
          </cell>
          <cell r="J479">
            <v>3</v>
          </cell>
        </row>
        <row r="480">
          <cell r="A480" t="str">
            <v>TDRS</v>
          </cell>
          <cell r="B480" t="str">
            <v>Residential Service</v>
          </cell>
          <cell r="C480">
            <v>0</v>
          </cell>
          <cell r="D480">
            <v>20</v>
          </cell>
          <cell r="E480" t="str">
            <v>R=MS</v>
          </cell>
          <cell r="F480">
            <v>1</v>
          </cell>
          <cell r="H480">
            <v>240</v>
          </cell>
          <cell r="I480">
            <v>3</v>
          </cell>
          <cell r="J480">
            <v>2</v>
          </cell>
        </row>
        <row r="481">
          <cell r="A481" t="str">
            <v>TDRS</v>
          </cell>
          <cell r="B481" t="str">
            <v>Residential Service</v>
          </cell>
          <cell r="C481">
            <v>0</v>
          </cell>
          <cell r="D481">
            <v>20</v>
          </cell>
          <cell r="E481" t="str">
            <v>R=MS</v>
          </cell>
          <cell r="F481">
            <v>1</v>
          </cell>
          <cell r="H481">
            <v>240</v>
          </cell>
          <cell r="I481">
            <v>3</v>
          </cell>
          <cell r="J481">
            <v>1</v>
          </cell>
        </row>
        <row r="482">
          <cell r="A482" t="str">
            <v>TDRS</v>
          </cell>
          <cell r="B482" t="str">
            <v>Residential Service</v>
          </cell>
          <cell r="C482">
            <v>1</v>
          </cell>
          <cell r="D482">
            <v>20</v>
          </cell>
          <cell r="E482" t="str">
            <v>R=AB1</v>
          </cell>
          <cell r="F482">
            <v>1</v>
          </cell>
          <cell r="H482">
            <v>240</v>
          </cell>
          <cell r="I482">
            <v>3</v>
          </cell>
          <cell r="J482">
            <v>1</v>
          </cell>
        </row>
        <row r="483">
          <cell r="A483" t="str">
            <v>TDRS</v>
          </cell>
          <cell r="B483" t="str">
            <v>Residential Service</v>
          </cell>
          <cell r="C483">
            <v>1</v>
          </cell>
          <cell r="D483">
            <v>20</v>
          </cell>
          <cell r="E483" t="str">
            <v>R=D5S</v>
          </cell>
          <cell r="F483">
            <v>1</v>
          </cell>
          <cell r="H483">
            <v>240</v>
          </cell>
          <cell r="I483">
            <v>3</v>
          </cell>
          <cell r="J483">
            <v>2</v>
          </cell>
        </row>
        <row r="484">
          <cell r="A484" t="str">
            <v>TDRS</v>
          </cell>
          <cell r="B484" t="str">
            <v>Residential Service</v>
          </cell>
          <cell r="C484">
            <v>1</v>
          </cell>
          <cell r="D484">
            <v>20</v>
          </cell>
          <cell r="E484" t="str">
            <v>R=MS</v>
          </cell>
          <cell r="F484">
            <v>1</v>
          </cell>
          <cell r="H484">
            <v>240</v>
          </cell>
          <cell r="I484">
            <v>3</v>
          </cell>
          <cell r="J484">
            <v>1</v>
          </cell>
        </row>
        <row r="485">
          <cell r="A485" t="str">
            <v>TDRS</v>
          </cell>
          <cell r="B485" t="str">
            <v>Residential Service</v>
          </cell>
          <cell r="C485">
            <v>1</v>
          </cell>
          <cell r="D485">
            <v>20</v>
          </cell>
          <cell r="E485" t="str">
            <v>R=MS</v>
          </cell>
          <cell r="F485">
            <v>1</v>
          </cell>
          <cell r="H485">
            <v>240</v>
          </cell>
          <cell r="I485">
            <v>3</v>
          </cell>
          <cell r="J485">
            <v>2</v>
          </cell>
        </row>
        <row r="486">
          <cell r="A486" t="str">
            <v>TDRS</v>
          </cell>
          <cell r="B486" t="str">
            <v>Residential Service</v>
          </cell>
          <cell r="C486">
            <v>2.5</v>
          </cell>
          <cell r="D486">
            <v>20</v>
          </cell>
          <cell r="E486" t="str">
            <v>R=A1D1ND</v>
          </cell>
          <cell r="F486">
            <v>1</v>
          </cell>
          <cell r="G486">
            <v>37994</v>
          </cell>
          <cell r="H486">
            <v>999</v>
          </cell>
          <cell r="I486">
            <v>3</v>
          </cell>
          <cell r="J486">
            <v>1</v>
          </cell>
        </row>
        <row r="487">
          <cell r="A487" t="str">
            <v>TDRS</v>
          </cell>
          <cell r="B487" t="str">
            <v>Residential Service</v>
          </cell>
          <cell r="C487">
            <v>2.5</v>
          </cell>
          <cell r="D487">
            <v>20</v>
          </cell>
          <cell r="E487" t="str">
            <v>R=IS70</v>
          </cell>
          <cell r="F487">
            <v>1</v>
          </cell>
          <cell r="H487">
            <v>240</v>
          </cell>
          <cell r="I487">
            <v>3</v>
          </cell>
          <cell r="J487">
            <v>2</v>
          </cell>
        </row>
        <row r="488">
          <cell r="A488" t="str">
            <v>TDRS</v>
          </cell>
          <cell r="B488" t="str">
            <v>Residential Service</v>
          </cell>
          <cell r="C488">
            <v>2.5</v>
          </cell>
          <cell r="D488">
            <v>20</v>
          </cell>
          <cell r="E488" t="str">
            <v>R=A1D1ND</v>
          </cell>
          <cell r="F488">
            <v>1</v>
          </cell>
          <cell r="G488">
            <v>37994</v>
          </cell>
          <cell r="H488">
            <v>999</v>
          </cell>
          <cell r="I488">
            <v>3</v>
          </cell>
          <cell r="J488">
            <v>1</v>
          </cell>
        </row>
        <row r="489">
          <cell r="A489" t="str">
            <v>TDRS</v>
          </cell>
          <cell r="B489" t="str">
            <v>Residential Service</v>
          </cell>
          <cell r="C489">
            <v>2.5</v>
          </cell>
          <cell r="D489">
            <v>20</v>
          </cell>
          <cell r="E489" t="str">
            <v>R=D5S</v>
          </cell>
          <cell r="F489">
            <v>1</v>
          </cell>
          <cell r="G489">
            <v>36035</v>
          </cell>
          <cell r="H489">
            <v>240</v>
          </cell>
          <cell r="I489">
            <v>3</v>
          </cell>
          <cell r="J489">
            <v>3</v>
          </cell>
        </row>
        <row r="490">
          <cell r="A490" t="str">
            <v>TDRS</v>
          </cell>
          <cell r="B490" t="str">
            <v>Residential Service</v>
          </cell>
          <cell r="C490">
            <v>2.5</v>
          </cell>
          <cell r="D490">
            <v>20</v>
          </cell>
          <cell r="E490" t="str">
            <v>R=A1D1</v>
          </cell>
          <cell r="F490">
            <v>1</v>
          </cell>
          <cell r="G490">
            <v>37333</v>
          </cell>
          <cell r="H490">
            <v>999</v>
          </cell>
          <cell r="I490">
            <v>3</v>
          </cell>
          <cell r="J490">
            <v>1</v>
          </cell>
        </row>
        <row r="491">
          <cell r="A491" t="str">
            <v>TDRS</v>
          </cell>
          <cell r="B491" t="str">
            <v>Residential Service</v>
          </cell>
          <cell r="C491">
            <v>2.5</v>
          </cell>
          <cell r="D491">
            <v>20</v>
          </cell>
          <cell r="E491" t="str">
            <v>R=A1D1</v>
          </cell>
          <cell r="F491">
            <v>1</v>
          </cell>
          <cell r="G491">
            <v>39734</v>
          </cell>
          <cell r="H491">
            <v>999</v>
          </cell>
          <cell r="I491">
            <v>3</v>
          </cell>
          <cell r="J491">
            <v>1</v>
          </cell>
        </row>
        <row r="492">
          <cell r="A492" t="str">
            <v>TDRS</v>
          </cell>
          <cell r="B492" t="str">
            <v>Residential Service</v>
          </cell>
          <cell r="C492">
            <v>2.5</v>
          </cell>
          <cell r="D492">
            <v>20</v>
          </cell>
          <cell r="E492" t="str">
            <v>R=KWS</v>
          </cell>
          <cell r="F492">
            <v>1</v>
          </cell>
          <cell r="H492">
            <v>240</v>
          </cell>
          <cell r="I492">
            <v>3</v>
          </cell>
          <cell r="J492">
            <v>2</v>
          </cell>
        </row>
        <row r="493">
          <cell r="A493" t="str">
            <v>TDRS</v>
          </cell>
          <cell r="B493" t="str">
            <v>Residential Service</v>
          </cell>
          <cell r="C493">
            <v>2.5</v>
          </cell>
          <cell r="D493">
            <v>20</v>
          </cell>
          <cell r="E493" t="str">
            <v>R=TMS4S</v>
          </cell>
          <cell r="F493">
            <v>1</v>
          </cell>
          <cell r="H493">
            <v>0</v>
          </cell>
          <cell r="I493">
            <v>0</v>
          </cell>
          <cell r="J493">
            <v>1</v>
          </cell>
        </row>
        <row r="494">
          <cell r="A494" t="str">
            <v>TDRS</v>
          </cell>
          <cell r="B494" t="str">
            <v>Residential Service</v>
          </cell>
          <cell r="C494">
            <v>2.5</v>
          </cell>
          <cell r="D494">
            <v>20</v>
          </cell>
          <cell r="E494" t="str">
            <v>R=DXMS</v>
          </cell>
          <cell r="F494">
            <v>1</v>
          </cell>
          <cell r="H494">
            <v>240</v>
          </cell>
          <cell r="I494">
            <v>3</v>
          </cell>
          <cell r="J494">
            <v>2</v>
          </cell>
        </row>
        <row r="495">
          <cell r="A495" t="str">
            <v>TDRS</v>
          </cell>
          <cell r="B495" t="str">
            <v>Residential Service</v>
          </cell>
          <cell r="C495">
            <v>2.5</v>
          </cell>
          <cell r="D495">
            <v>20</v>
          </cell>
          <cell r="E495" t="str">
            <v>R=A1D1</v>
          </cell>
          <cell r="F495">
            <v>1</v>
          </cell>
          <cell r="G495">
            <v>38874</v>
          </cell>
          <cell r="H495">
            <v>999</v>
          </cell>
          <cell r="I495">
            <v>3</v>
          </cell>
          <cell r="J495">
            <v>4</v>
          </cell>
        </row>
        <row r="496">
          <cell r="A496" t="str">
            <v>TDRS</v>
          </cell>
          <cell r="B496" t="str">
            <v>Residential Service</v>
          </cell>
          <cell r="C496">
            <v>2.5</v>
          </cell>
          <cell r="D496">
            <v>20</v>
          </cell>
          <cell r="E496" t="str">
            <v>R=A1D</v>
          </cell>
          <cell r="F496">
            <v>1</v>
          </cell>
          <cell r="G496">
            <v>38034</v>
          </cell>
          <cell r="H496">
            <v>999</v>
          </cell>
          <cell r="I496">
            <v>3</v>
          </cell>
          <cell r="J496">
            <v>2</v>
          </cell>
        </row>
        <row r="497">
          <cell r="A497" t="str">
            <v>TDRS</v>
          </cell>
          <cell r="B497" t="str">
            <v>Residential Service</v>
          </cell>
          <cell r="C497">
            <v>2.5</v>
          </cell>
          <cell r="D497">
            <v>20</v>
          </cell>
          <cell r="E497" t="str">
            <v>R=J3TA</v>
          </cell>
          <cell r="F497">
            <v>1</v>
          </cell>
          <cell r="H497">
            <v>240</v>
          </cell>
          <cell r="I497">
            <v>3</v>
          </cell>
          <cell r="J497">
            <v>5</v>
          </cell>
        </row>
        <row r="498">
          <cell r="A498" t="str">
            <v>TDRS</v>
          </cell>
          <cell r="B498" t="str">
            <v>Residential Service</v>
          </cell>
          <cell r="C498">
            <v>2.5</v>
          </cell>
          <cell r="D498">
            <v>20</v>
          </cell>
          <cell r="E498" t="str">
            <v>R=J3A</v>
          </cell>
          <cell r="F498">
            <v>1</v>
          </cell>
          <cell r="H498">
            <v>240</v>
          </cell>
          <cell r="I498">
            <v>3</v>
          </cell>
          <cell r="J498">
            <v>1</v>
          </cell>
        </row>
        <row r="499">
          <cell r="A499" t="str">
            <v>TDRS</v>
          </cell>
          <cell r="B499" t="str">
            <v>Residential Service</v>
          </cell>
          <cell r="C499">
            <v>2.5</v>
          </cell>
          <cell r="D499">
            <v>20</v>
          </cell>
          <cell r="E499" t="str">
            <v>R=A1D1</v>
          </cell>
          <cell r="F499">
            <v>1</v>
          </cell>
          <cell r="G499">
            <v>36526</v>
          </cell>
          <cell r="H499">
            <v>240</v>
          </cell>
          <cell r="I499">
            <v>3</v>
          </cell>
          <cell r="J499">
            <v>1</v>
          </cell>
        </row>
        <row r="500">
          <cell r="A500" t="str">
            <v>TDRS</v>
          </cell>
          <cell r="B500" t="str">
            <v>Residential Service</v>
          </cell>
          <cell r="C500">
            <v>2.5</v>
          </cell>
          <cell r="D500">
            <v>20</v>
          </cell>
          <cell r="E500" t="str">
            <v>R=A1R</v>
          </cell>
          <cell r="F500">
            <v>1</v>
          </cell>
          <cell r="G500">
            <v>38785</v>
          </cell>
          <cell r="H500">
            <v>999</v>
          </cell>
          <cell r="I500">
            <v>3</v>
          </cell>
          <cell r="J500">
            <v>3</v>
          </cell>
        </row>
        <row r="501">
          <cell r="A501" t="str">
            <v>TDRS</v>
          </cell>
          <cell r="B501" t="str">
            <v>Residential Service</v>
          </cell>
          <cell r="C501">
            <v>2.5</v>
          </cell>
          <cell r="D501">
            <v>20</v>
          </cell>
          <cell r="E501" t="str">
            <v>R=J5SD</v>
          </cell>
          <cell r="F501">
            <v>1</v>
          </cell>
          <cell r="H501">
            <v>240</v>
          </cell>
          <cell r="I501">
            <v>3</v>
          </cell>
          <cell r="J501">
            <v>1</v>
          </cell>
        </row>
        <row r="502">
          <cell r="A502" t="str">
            <v>TDRS</v>
          </cell>
          <cell r="B502" t="str">
            <v>Residential Service</v>
          </cell>
          <cell r="C502">
            <v>2.5</v>
          </cell>
          <cell r="D502">
            <v>20</v>
          </cell>
          <cell r="E502" t="str">
            <v>R=A1R</v>
          </cell>
          <cell r="F502">
            <v>1</v>
          </cell>
          <cell r="G502">
            <v>37188</v>
          </cell>
          <cell r="H502">
            <v>999</v>
          </cell>
          <cell r="I502">
            <v>3</v>
          </cell>
          <cell r="J502">
            <v>1</v>
          </cell>
        </row>
        <row r="503">
          <cell r="A503" t="str">
            <v>TDRS</v>
          </cell>
          <cell r="B503" t="str">
            <v>Residential Service</v>
          </cell>
          <cell r="C503">
            <v>2.5</v>
          </cell>
          <cell r="D503">
            <v>20</v>
          </cell>
          <cell r="E503" t="str">
            <v>R=A1D</v>
          </cell>
          <cell r="F503">
            <v>1</v>
          </cell>
          <cell r="G503">
            <v>37481</v>
          </cell>
          <cell r="H503">
            <v>240</v>
          </cell>
          <cell r="I503">
            <v>3</v>
          </cell>
          <cell r="J503">
            <v>1</v>
          </cell>
        </row>
        <row r="504">
          <cell r="A504" t="str">
            <v>TDRS</v>
          </cell>
          <cell r="B504" t="str">
            <v>Residential Service</v>
          </cell>
          <cell r="C504">
            <v>2.5</v>
          </cell>
          <cell r="D504">
            <v>20</v>
          </cell>
          <cell r="E504" t="str">
            <v>R=A1D1</v>
          </cell>
          <cell r="F504">
            <v>1</v>
          </cell>
          <cell r="G504">
            <v>38616</v>
          </cell>
          <cell r="H504">
            <v>999</v>
          </cell>
          <cell r="I504">
            <v>3</v>
          </cell>
          <cell r="J504">
            <v>1</v>
          </cell>
        </row>
        <row r="505">
          <cell r="A505" t="str">
            <v>TDRS</v>
          </cell>
          <cell r="B505" t="str">
            <v>Residential Service</v>
          </cell>
          <cell r="C505">
            <v>2.5</v>
          </cell>
          <cell r="D505">
            <v>20</v>
          </cell>
          <cell r="E505" t="str">
            <v>R=A1D1</v>
          </cell>
          <cell r="F505">
            <v>1</v>
          </cell>
          <cell r="G505">
            <v>37994</v>
          </cell>
          <cell r="H505">
            <v>999</v>
          </cell>
          <cell r="I505">
            <v>3</v>
          </cell>
          <cell r="J505">
            <v>1</v>
          </cell>
        </row>
        <row r="506">
          <cell r="A506" t="str">
            <v>TDRS</v>
          </cell>
          <cell r="B506" t="str">
            <v>Residential Service</v>
          </cell>
          <cell r="C506">
            <v>2.5</v>
          </cell>
          <cell r="D506">
            <v>20</v>
          </cell>
          <cell r="E506" t="str">
            <v>R=TMS4S</v>
          </cell>
          <cell r="F506">
            <v>1</v>
          </cell>
          <cell r="H506">
            <v>240</v>
          </cell>
          <cell r="I506">
            <v>3</v>
          </cell>
          <cell r="J506">
            <v>1</v>
          </cell>
        </row>
        <row r="507">
          <cell r="A507" t="str">
            <v>TDRS</v>
          </cell>
          <cell r="B507" t="str">
            <v>Residential Service</v>
          </cell>
          <cell r="C507">
            <v>2.5</v>
          </cell>
          <cell r="D507">
            <v>20</v>
          </cell>
          <cell r="E507" t="str">
            <v>R=D5S</v>
          </cell>
          <cell r="F507">
            <v>1</v>
          </cell>
          <cell r="H507">
            <v>240</v>
          </cell>
          <cell r="I507">
            <v>3</v>
          </cell>
          <cell r="J507">
            <v>3</v>
          </cell>
        </row>
        <row r="508">
          <cell r="A508" t="str">
            <v>TDRS</v>
          </cell>
          <cell r="B508" t="str">
            <v>Residential Service</v>
          </cell>
          <cell r="C508">
            <v>2.5</v>
          </cell>
          <cell r="D508">
            <v>20</v>
          </cell>
          <cell r="E508" t="str">
            <v>R=A1D</v>
          </cell>
          <cell r="F508">
            <v>1</v>
          </cell>
          <cell r="G508">
            <v>37042</v>
          </cell>
          <cell r="H508">
            <v>240</v>
          </cell>
          <cell r="I508">
            <v>3</v>
          </cell>
          <cell r="J508">
            <v>2</v>
          </cell>
        </row>
        <row r="509">
          <cell r="A509" t="str">
            <v>TDRS</v>
          </cell>
          <cell r="B509" t="str">
            <v>Residential Service</v>
          </cell>
          <cell r="C509">
            <v>15</v>
          </cell>
          <cell r="D509">
            <v>20</v>
          </cell>
          <cell r="E509" t="str">
            <v>R=AB1</v>
          </cell>
          <cell r="F509">
            <v>1</v>
          </cell>
          <cell r="H509">
            <v>120</v>
          </cell>
          <cell r="I509">
            <v>2</v>
          </cell>
          <cell r="J509">
            <v>44</v>
          </cell>
        </row>
        <row r="510">
          <cell r="A510" t="str">
            <v>TDRS</v>
          </cell>
          <cell r="B510" t="str">
            <v>Residential Service</v>
          </cell>
          <cell r="C510">
            <v>15</v>
          </cell>
          <cell r="D510">
            <v>20</v>
          </cell>
          <cell r="E510" t="str">
            <v>R=D3S</v>
          </cell>
          <cell r="F510">
            <v>1</v>
          </cell>
          <cell r="H510">
            <v>240</v>
          </cell>
          <cell r="I510">
            <v>3</v>
          </cell>
          <cell r="J510">
            <v>2</v>
          </cell>
        </row>
        <row r="511">
          <cell r="A511" t="str">
            <v>TDRS</v>
          </cell>
          <cell r="B511" t="str">
            <v>Residential Service</v>
          </cell>
          <cell r="C511">
            <v>15</v>
          </cell>
          <cell r="D511">
            <v>20</v>
          </cell>
          <cell r="E511" t="str">
            <v>R=J5S</v>
          </cell>
          <cell r="F511">
            <v>1</v>
          </cell>
          <cell r="G511">
            <v>33604</v>
          </cell>
          <cell r="H511">
            <v>120</v>
          </cell>
          <cell r="I511">
            <v>2</v>
          </cell>
          <cell r="J511">
            <v>2</v>
          </cell>
        </row>
        <row r="512">
          <cell r="A512" t="str">
            <v>TDRS</v>
          </cell>
          <cell r="B512" t="str">
            <v>Residential Service</v>
          </cell>
          <cell r="C512">
            <v>15</v>
          </cell>
          <cell r="D512">
            <v>20</v>
          </cell>
          <cell r="E512" t="str">
            <v>R=J5S</v>
          </cell>
          <cell r="F512">
            <v>1</v>
          </cell>
          <cell r="H512">
            <v>120</v>
          </cell>
          <cell r="I512">
            <v>2</v>
          </cell>
          <cell r="J512">
            <v>10</v>
          </cell>
        </row>
        <row r="513">
          <cell r="A513" t="str">
            <v>TDRS</v>
          </cell>
          <cell r="B513" t="str">
            <v>Residential Service</v>
          </cell>
          <cell r="C513">
            <v>15</v>
          </cell>
          <cell r="D513">
            <v>20</v>
          </cell>
          <cell r="E513" t="str">
            <v>R=MS</v>
          </cell>
          <cell r="F513">
            <v>1</v>
          </cell>
          <cell r="H513">
            <v>240</v>
          </cell>
          <cell r="I513">
            <v>3</v>
          </cell>
          <cell r="J513">
            <v>6</v>
          </cell>
        </row>
        <row r="514">
          <cell r="A514" t="str">
            <v>TDRS</v>
          </cell>
          <cell r="B514" t="str">
            <v>Residential Service</v>
          </cell>
          <cell r="C514">
            <v>15</v>
          </cell>
          <cell r="D514">
            <v>20</v>
          </cell>
          <cell r="E514" t="str">
            <v>R=I70S</v>
          </cell>
          <cell r="F514">
            <v>1</v>
          </cell>
          <cell r="H514">
            <v>120</v>
          </cell>
          <cell r="I514">
            <v>2</v>
          </cell>
          <cell r="J514">
            <v>6</v>
          </cell>
        </row>
        <row r="515">
          <cell r="A515" t="str">
            <v>TDRS</v>
          </cell>
          <cell r="B515" t="str">
            <v>Residential Service</v>
          </cell>
          <cell r="C515">
            <v>15</v>
          </cell>
          <cell r="D515">
            <v>20</v>
          </cell>
          <cell r="E515" t="str">
            <v>R=J5S</v>
          </cell>
          <cell r="F515">
            <v>1</v>
          </cell>
          <cell r="H515">
            <v>120</v>
          </cell>
          <cell r="I515">
            <v>2</v>
          </cell>
          <cell r="J515">
            <v>1</v>
          </cell>
        </row>
        <row r="516">
          <cell r="A516" t="str">
            <v>TDRS</v>
          </cell>
          <cell r="B516" t="str">
            <v>Residential Service</v>
          </cell>
          <cell r="C516">
            <v>15</v>
          </cell>
          <cell r="D516">
            <v>20</v>
          </cell>
          <cell r="E516" t="str">
            <v>R=D2S</v>
          </cell>
          <cell r="F516">
            <v>1</v>
          </cell>
          <cell r="H516">
            <v>0</v>
          </cell>
          <cell r="I516">
            <v>0</v>
          </cell>
          <cell r="J516">
            <v>5</v>
          </cell>
        </row>
        <row r="517">
          <cell r="A517" t="str">
            <v>TDRS</v>
          </cell>
          <cell r="B517" t="str">
            <v>Residential Service</v>
          </cell>
          <cell r="C517">
            <v>15</v>
          </cell>
          <cell r="D517">
            <v>20</v>
          </cell>
          <cell r="E517" t="str">
            <v>R=J5S</v>
          </cell>
          <cell r="F517">
            <v>1</v>
          </cell>
          <cell r="H517">
            <v>120</v>
          </cell>
          <cell r="I517">
            <v>3</v>
          </cell>
          <cell r="J517">
            <v>1</v>
          </cell>
        </row>
        <row r="518">
          <cell r="A518" t="str">
            <v>TDRS</v>
          </cell>
          <cell r="B518" t="str">
            <v>Residential Service</v>
          </cell>
          <cell r="C518">
            <v>15</v>
          </cell>
          <cell r="D518">
            <v>20</v>
          </cell>
          <cell r="E518" t="str">
            <v>R=J3S</v>
          </cell>
          <cell r="F518">
            <v>1</v>
          </cell>
          <cell r="G518">
            <v>35920</v>
          </cell>
          <cell r="H518">
            <v>240</v>
          </cell>
          <cell r="I518">
            <v>3</v>
          </cell>
          <cell r="J518">
            <v>1</v>
          </cell>
        </row>
        <row r="519">
          <cell r="A519" t="str">
            <v>TDRS</v>
          </cell>
          <cell r="B519" t="str">
            <v>Residential Service</v>
          </cell>
          <cell r="C519">
            <v>15</v>
          </cell>
          <cell r="D519">
            <v>20</v>
          </cell>
          <cell r="E519" t="str">
            <v>R=I70S</v>
          </cell>
          <cell r="F519">
            <v>1</v>
          </cell>
          <cell r="H519">
            <v>240</v>
          </cell>
          <cell r="I519">
            <v>3</v>
          </cell>
          <cell r="J519">
            <v>1</v>
          </cell>
        </row>
        <row r="520">
          <cell r="A520" t="str">
            <v>TDRS</v>
          </cell>
          <cell r="B520" t="str">
            <v>Residential Service</v>
          </cell>
          <cell r="C520">
            <v>15</v>
          </cell>
          <cell r="D520">
            <v>20</v>
          </cell>
          <cell r="E520" t="str">
            <v>R=AB1</v>
          </cell>
          <cell r="F520">
            <v>1</v>
          </cell>
          <cell r="G520">
            <v>36059</v>
          </cell>
          <cell r="H520">
            <v>120</v>
          </cell>
          <cell r="I520">
            <v>2</v>
          </cell>
          <cell r="J520">
            <v>1</v>
          </cell>
        </row>
        <row r="521">
          <cell r="A521" t="str">
            <v>TDRS</v>
          </cell>
          <cell r="B521" t="str">
            <v>Residential Service</v>
          </cell>
          <cell r="C521">
            <v>15</v>
          </cell>
          <cell r="D521">
            <v>20</v>
          </cell>
          <cell r="E521" t="str">
            <v>R=AB1</v>
          </cell>
          <cell r="F521">
            <v>1</v>
          </cell>
          <cell r="G521">
            <v>36059</v>
          </cell>
          <cell r="H521">
            <v>120</v>
          </cell>
          <cell r="I521">
            <v>2</v>
          </cell>
          <cell r="J521">
            <v>2</v>
          </cell>
        </row>
        <row r="522">
          <cell r="A522" t="str">
            <v>TDRS</v>
          </cell>
          <cell r="B522" t="str">
            <v>Residential Service</v>
          </cell>
          <cell r="C522">
            <v>15</v>
          </cell>
          <cell r="D522">
            <v>20</v>
          </cell>
          <cell r="E522" t="str">
            <v>R=J4S</v>
          </cell>
          <cell r="F522">
            <v>1</v>
          </cell>
          <cell r="H522">
            <v>240</v>
          </cell>
          <cell r="I522">
            <v>3</v>
          </cell>
          <cell r="J522">
            <v>449</v>
          </cell>
        </row>
        <row r="523">
          <cell r="A523" t="str">
            <v>TDRS</v>
          </cell>
          <cell r="B523" t="str">
            <v>Residential Service</v>
          </cell>
          <cell r="C523">
            <v>15</v>
          </cell>
          <cell r="D523">
            <v>20</v>
          </cell>
          <cell r="E523" t="str">
            <v>R=J4S</v>
          </cell>
          <cell r="F523">
            <v>1</v>
          </cell>
          <cell r="H523">
            <v>240</v>
          </cell>
          <cell r="I523">
            <v>3</v>
          </cell>
          <cell r="J523">
            <v>1</v>
          </cell>
        </row>
        <row r="524">
          <cell r="A524" t="str">
            <v>TDRS</v>
          </cell>
          <cell r="B524" t="str">
            <v>Residential Service</v>
          </cell>
          <cell r="C524">
            <v>15</v>
          </cell>
          <cell r="D524">
            <v>20</v>
          </cell>
          <cell r="E524" t="str">
            <v>R=AB1</v>
          </cell>
          <cell r="F524">
            <v>1</v>
          </cell>
          <cell r="G524">
            <v>35431</v>
          </cell>
          <cell r="H524">
            <v>120</v>
          </cell>
          <cell r="I524">
            <v>2</v>
          </cell>
          <cell r="J524">
            <v>1</v>
          </cell>
        </row>
        <row r="525">
          <cell r="A525" t="str">
            <v>TDRS</v>
          </cell>
          <cell r="B525" t="str">
            <v>Residential Service</v>
          </cell>
          <cell r="C525">
            <v>15</v>
          </cell>
          <cell r="D525">
            <v>20</v>
          </cell>
          <cell r="E525" t="str">
            <v>R=J3S</v>
          </cell>
          <cell r="F525">
            <v>1</v>
          </cell>
          <cell r="H525">
            <v>240</v>
          </cell>
          <cell r="I525">
            <v>3</v>
          </cell>
          <cell r="J525">
            <v>8</v>
          </cell>
        </row>
        <row r="526">
          <cell r="A526" t="str">
            <v>TDRS</v>
          </cell>
          <cell r="B526" t="str">
            <v>Residential Service</v>
          </cell>
          <cell r="C526">
            <v>15</v>
          </cell>
          <cell r="D526">
            <v>20</v>
          </cell>
          <cell r="E526" t="str">
            <v>R=I50A</v>
          </cell>
          <cell r="F526">
            <v>1</v>
          </cell>
          <cell r="H526">
            <v>240</v>
          </cell>
          <cell r="I526">
            <v>3</v>
          </cell>
          <cell r="J526">
            <v>45</v>
          </cell>
        </row>
        <row r="527">
          <cell r="A527" t="str">
            <v>TDRS</v>
          </cell>
          <cell r="B527" t="str">
            <v>Residential Service</v>
          </cell>
          <cell r="C527">
            <v>15</v>
          </cell>
          <cell r="D527">
            <v>20</v>
          </cell>
          <cell r="E527" t="str">
            <v>R=J2A</v>
          </cell>
          <cell r="F527">
            <v>1</v>
          </cell>
          <cell r="H527">
            <v>240</v>
          </cell>
          <cell r="I527">
            <v>3</v>
          </cell>
          <cell r="J527">
            <v>1</v>
          </cell>
        </row>
        <row r="528">
          <cell r="A528" t="str">
            <v>TDRS</v>
          </cell>
          <cell r="B528" t="str">
            <v>Residential Service</v>
          </cell>
          <cell r="C528">
            <v>15</v>
          </cell>
          <cell r="D528">
            <v>20</v>
          </cell>
          <cell r="E528" t="str">
            <v>R=MS</v>
          </cell>
          <cell r="F528">
            <v>1</v>
          </cell>
          <cell r="H528">
            <v>240</v>
          </cell>
          <cell r="I528">
            <v>3</v>
          </cell>
          <cell r="J528">
            <v>91</v>
          </cell>
        </row>
        <row r="529">
          <cell r="A529" t="str">
            <v>TDRS</v>
          </cell>
          <cell r="B529" t="str">
            <v>Residential Service</v>
          </cell>
          <cell r="C529">
            <v>15</v>
          </cell>
          <cell r="D529">
            <v>20</v>
          </cell>
          <cell r="E529" t="str">
            <v>R=I70S</v>
          </cell>
          <cell r="F529">
            <v>1</v>
          </cell>
          <cell r="H529">
            <v>480</v>
          </cell>
          <cell r="I529">
            <v>2</v>
          </cell>
          <cell r="J529">
            <v>1</v>
          </cell>
        </row>
        <row r="530">
          <cell r="A530" t="str">
            <v>TDRS</v>
          </cell>
          <cell r="B530" t="str">
            <v>Residential Service</v>
          </cell>
          <cell r="C530">
            <v>15</v>
          </cell>
          <cell r="D530">
            <v>20</v>
          </cell>
          <cell r="E530" t="str">
            <v>R=D5S</v>
          </cell>
          <cell r="F530">
            <v>1</v>
          </cell>
          <cell r="H530">
            <v>240</v>
          </cell>
          <cell r="I530">
            <v>3</v>
          </cell>
          <cell r="J530">
            <v>19</v>
          </cell>
        </row>
        <row r="531">
          <cell r="A531" t="str">
            <v>TDRS</v>
          </cell>
          <cell r="B531" t="str">
            <v>Residential Service</v>
          </cell>
          <cell r="C531">
            <v>15</v>
          </cell>
          <cell r="D531">
            <v>20</v>
          </cell>
          <cell r="E531" t="str">
            <v>R=J3S</v>
          </cell>
          <cell r="F531">
            <v>1</v>
          </cell>
          <cell r="H531">
            <v>240</v>
          </cell>
          <cell r="I531">
            <v>3</v>
          </cell>
          <cell r="J531">
            <v>1</v>
          </cell>
        </row>
        <row r="532">
          <cell r="A532" t="str">
            <v>TDRS</v>
          </cell>
          <cell r="B532" t="str">
            <v>Residential Service</v>
          </cell>
          <cell r="C532">
            <v>15</v>
          </cell>
          <cell r="D532">
            <v>20</v>
          </cell>
          <cell r="E532" t="str">
            <v>R=AB1</v>
          </cell>
          <cell r="F532">
            <v>1</v>
          </cell>
          <cell r="H532">
            <v>120</v>
          </cell>
          <cell r="I532">
            <v>2</v>
          </cell>
          <cell r="J532">
            <v>2</v>
          </cell>
        </row>
        <row r="533">
          <cell r="A533" t="str">
            <v>TDRS</v>
          </cell>
          <cell r="B533" t="str">
            <v>Residential Service</v>
          </cell>
          <cell r="C533">
            <v>15</v>
          </cell>
          <cell r="D533">
            <v>20</v>
          </cell>
          <cell r="E533" t="str">
            <v>R=J5S</v>
          </cell>
          <cell r="F533">
            <v>1</v>
          </cell>
          <cell r="H533">
            <v>240</v>
          </cell>
          <cell r="I533">
            <v>3</v>
          </cell>
          <cell r="J533">
            <v>196</v>
          </cell>
        </row>
        <row r="534">
          <cell r="A534" t="str">
            <v>TDRS</v>
          </cell>
          <cell r="B534" t="str">
            <v>Residential Service</v>
          </cell>
          <cell r="C534">
            <v>15</v>
          </cell>
          <cell r="D534">
            <v>20</v>
          </cell>
          <cell r="E534" t="str">
            <v>R=MQS</v>
          </cell>
          <cell r="F534">
            <v>1</v>
          </cell>
          <cell r="H534">
            <v>240</v>
          </cell>
          <cell r="I534">
            <v>3</v>
          </cell>
          <cell r="J534">
            <v>1759</v>
          </cell>
        </row>
        <row r="535">
          <cell r="A535" t="str">
            <v>TDRS</v>
          </cell>
          <cell r="B535" t="str">
            <v>Residential Service</v>
          </cell>
          <cell r="C535">
            <v>15</v>
          </cell>
          <cell r="D535">
            <v>20</v>
          </cell>
          <cell r="E535" t="str">
            <v>R=J5SR</v>
          </cell>
          <cell r="F535">
            <v>1</v>
          </cell>
          <cell r="H535">
            <v>240</v>
          </cell>
          <cell r="I535">
            <v>3</v>
          </cell>
          <cell r="J535">
            <v>18</v>
          </cell>
        </row>
        <row r="536">
          <cell r="A536" t="str">
            <v>TDRS</v>
          </cell>
          <cell r="B536" t="str">
            <v>Residential Service</v>
          </cell>
          <cell r="C536">
            <v>15</v>
          </cell>
          <cell r="D536">
            <v>20</v>
          </cell>
          <cell r="E536" t="str">
            <v>R=D4S</v>
          </cell>
          <cell r="F536">
            <v>1</v>
          </cell>
          <cell r="H536">
            <v>240</v>
          </cell>
          <cell r="I536">
            <v>3</v>
          </cell>
          <cell r="J536">
            <v>281</v>
          </cell>
        </row>
        <row r="537">
          <cell r="A537" t="str">
            <v>TDRS</v>
          </cell>
          <cell r="B537" t="str">
            <v>Residential Service</v>
          </cell>
          <cell r="C537">
            <v>15</v>
          </cell>
          <cell r="D537">
            <v>20</v>
          </cell>
          <cell r="E537" t="str">
            <v>R=MQS</v>
          </cell>
          <cell r="F537">
            <v>1</v>
          </cell>
          <cell r="H537">
            <v>240</v>
          </cell>
          <cell r="I537">
            <v>3</v>
          </cell>
          <cell r="J537">
            <v>10</v>
          </cell>
        </row>
        <row r="538">
          <cell r="A538" t="str">
            <v>TDRS</v>
          </cell>
          <cell r="B538" t="str">
            <v>Residential Service</v>
          </cell>
          <cell r="C538">
            <v>15</v>
          </cell>
          <cell r="D538">
            <v>20</v>
          </cell>
          <cell r="E538" t="str">
            <v>R=AB1</v>
          </cell>
          <cell r="F538">
            <v>1</v>
          </cell>
          <cell r="H538">
            <v>240</v>
          </cell>
          <cell r="I538">
            <v>3</v>
          </cell>
          <cell r="J538">
            <v>3</v>
          </cell>
        </row>
        <row r="539">
          <cell r="A539" t="str">
            <v>TDRS</v>
          </cell>
          <cell r="B539" t="str">
            <v>Residential Service</v>
          </cell>
          <cell r="C539">
            <v>15</v>
          </cell>
          <cell r="D539">
            <v>20</v>
          </cell>
          <cell r="E539" t="str">
            <v>R=J4S</v>
          </cell>
          <cell r="F539">
            <v>1</v>
          </cell>
          <cell r="H539">
            <v>120</v>
          </cell>
          <cell r="I539">
            <v>2</v>
          </cell>
          <cell r="J539">
            <v>5</v>
          </cell>
        </row>
        <row r="540">
          <cell r="A540" t="str">
            <v>TDRS</v>
          </cell>
          <cell r="B540" t="str">
            <v>Residential Service</v>
          </cell>
          <cell r="C540">
            <v>15</v>
          </cell>
          <cell r="D540">
            <v>20</v>
          </cell>
          <cell r="E540" t="str">
            <v>R=J5SR</v>
          </cell>
          <cell r="F540">
            <v>1</v>
          </cell>
          <cell r="H540">
            <v>240</v>
          </cell>
          <cell r="I540">
            <v>4</v>
          </cell>
          <cell r="J540">
            <v>1</v>
          </cell>
        </row>
        <row r="541">
          <cell r="A541" t="str">
            <v>TDRS</v>
          </cell>
          <cell r="B541" t="str">
            <v>Residential Service</v>
          </cell>
          <cell r="C541">
            <v>15</v>
          </cell>
          <cell r="D541">
            <v>20</v>
          </cell>
          <cell r="E541" t="str">
            <v>R=J3S</v>
          </cell>
          <cell r="F541">
            <v>1</v>
          </cell>
          <cell r="G541">
            <v>35896</v>
          </cell>
          <cell r="H541">
            <v>240</v>
          </cell>
          <cell r="I541">
            <v>3</v>
          </cell>
          <cell r="J541">
            <v>1</v>
          </cell>
        </row>
        <row r="542">
          <cell r="A542" t="str">
            <v>TDRS</v>
          </cell>
          <cell r="B542" t="str">
            <v>Residential Service</v>
          </cell>
          <cell r="C542">
            <v>15</v>
          </cell>
          <cell r="D542">
            <v>20</v>
          </cell>
          <cell r="E542" t="str">
            <v>R=MS</v>
          </cell>
          <cell r="F542">
            <v>1</v>
          </cell>
          <cell r="H542">
            <v>240</v>
          </cell>
          <cell r="I542">
            <v>3</v>
          </cell>
          <cell r="J542">
            <v>1</v>
          </cell>
        </row>
        <row r="543">
          <cell r="A543" t="str">
            <v>TDRS</v>
          </cell>
          <cell r="B543" t="str">
            <v>Residential Service</v>
          </cell>
          <cell r="C543">
            <v>15</v>
          </cell>
          <cell r="D543">
            <v>20</v>
          </cell>
          <cell r="E543" t="str">
            <v>R=D5S</v>
          </cell>
          <cell r="F543">
            <v>1</v>
          </cell>
          <cell r="H543">
            <v>120</v>
          </cell>
          <cell r="I543">
            <v>2</v>
          </cell>
          <cell r="J543">
            <v>12</v>
          </cell>
        </row>
        <row r="544">
          <cell r="A544" t="str">
            <v>TDRS</v>
          </cell>
          <cell r="B544" t="str">
            <v>Residential Service</v>
          </cell>
          <cell r="C544">
            <v>15</v>
          </cell>
          <cell r="D544">
            <v>20</v>
          </cell>
          <cell r="E544" t="str">
            <v>R=I50A</v>
          </cell>
          <cell r="F544">
            <v>1</v>
          </cell>
          <cell r="H544">
            <v>240</v>
          </cell>
          <cell r="I544">
            <v>3</v>
          </cell>
          <cell r="J544">
            <v>2</v>
          </cell>
        </row>
        <row r="545">
          <cell r="A545" t="str">
            <v>TDRS</v>
          </cell>
          <cell r="B545" t="str">
            <v>Residential Service</v>
          </cell>
          <cell r="C545">
            <v>15</v>
          </cell>
          <cell r="D545">
            <v>20</v>
          </cell>
          <cell r="E545" t="str">
            <v>R=J3S</v>
          </cell>
          <cell r="F545">
            <v>1</v>
          </cell>
          <cell r="H545">
            <v>240</v>
          </cell>
          <cell r="I545">
            <v>3</v>
          </cell>
          <cell r="J545">
            <v>1</v>
          </cell>
        </row>
        <row r="546">
          <cell r="A546" t="str">
            <v>TDRS</v>
          </cell>
          <cell r="B546" t="str">
            <v>Residential Service</v>
          </cell>
          <cell r="C546">
            <v>15</v>
          </cell>
          <cell r="D546">
            <v>20</v>
          </cell>
          <cell r="E546" t="str">
            <v>R=D2S</v>
          </cell>
          <cell r="F546">
            <v>1</v>
          </cell>
          <cell r="H546">
            <v>240</v>
          </cell>
          <cell r="I546">
            <v>3</v>
          </cell>
          <cell r="J546">
            <v>64</v>
          </cell>
        </row>
        <row r="547">
          <cell r="A547" t="str">
            <v>TDRS</v>
          </cell>
          <cell r="B547" t="str">
            <v>Residential Service</v>
          </cell>
          <cell r="C547">
            <v>15</v>
          </cell>
          <cell r="D547">
            <v>20</v>
          </cell>
          <cell r="E547" t="str">
            <v>R=AB1</v>
          </cell>
          <cell r="F547">
            <v>1</v>
          </cell>
          <cell r="H547">
            <v>120</v>
          </cell>
          <cell r="I547">
            <v>3</v>
          </cell>
          <cell r="J547">
            <v>1</v>
          </cell>
        </row>
        <row r="548">
          <cell r="A548" t="str">
            <v>TDRS</v>
          </cell>
          <cell r="B548" t="str">
            <v>Residential Service</v>
          </cell>
          <cell r="C548">
            <v>15</v>
          </cell>
          <cell r="D548">
            <v>20</v>
          </cell>
          <cell r="E548" t="str">
            <v>R=MS</v>
          </cell>
          <cell r="F548">
            <v>1</v>
          </cell>
          <cell r="H548">
            <v>240</v>
          </cell>
          <cell r="I548">
            <v>3</v>
          </cell>
          <cell r="J548">
            <v>889</v>
          </cell>
        </row>
        <row r="549">
          <cell r="A549" t="str">
            <v>TDRS</v>
          </cell>
          <cell r="B549" t="str">
            <v>Residential Service</v>
          </cell>
          <cell r="C549">
            <v>15</v>
          </cell>
          <cell r="D549">
            <v>20</v>
          </cell>
          <cell r="E549" t="str">
            <v>R=I55A</v>
          </cell>
          <cell r="F549">
            <v>1</v>
          </cell>
          <cell r="H549">
            <v>240</v>
          </cell>
          <cell r="I549">
            <v>3</v>
          </cell>
          <cell r="J549">
            <v>6</v>
          </cell>
        </row>
        <row r="550">
          <cell r="A550" t="str">
            <v>TDRS</v>
          </cell>
          <cell r="B550" t="str">
            <v>Residential Service</v>
          </cell>
          <cell r="C550">
            <v>15</v>
          </cell>
          <cell r="D550">
            <v>20</v>
          </cell>
          <cell r="E550" t="str">
            <v>R=D5S</v>
          </cell>
          <cell r="F550">
            <v>1</v>
          </cell>
          <cell r="H550">
            <v>240</v>
          </cell>
          <cell r="I550">
            <v>3</v>
          </cell>
          <cell r="J550">
            <v>471</v>
          </cell>
        </row>
        <row r="551">
          <cell r="A551" t="str">
            <v>TDRS</v>
          </cell>
          <cell r="B551" t="str">
            <v>Residential Service</v>
          </cell>
          <cell r="C551">
            <v>15</v>
          </cell>
          <cell r="D551">
            <v>20</v>
          </cell>
          <cell r="E551" t="str">
            <v>R=MQS</v>
          </cell>
          <cell r="F551">
            <v>1</v>
          </cell>
          <cell r="H551">
            <v>240</v>
          </cell>
          <cell r="I551">
            <v>3</v>
          </cell>
          <cell r="J551">
            <v>6</v>
          </cell>
        </row>
        <row r="552">
          <cell r="A552" t="str">
            <v>TDRS</v>
          </cell>
          <cell r="B552" t="str">
            <v>Residential Service</v>
          </cell>
          <cell r="C552">
            <v>15</v>
          </cell>
          <cell r="D552">
            <v>20</v>
          </cell>
          <cell r="E552" t="str">
            <v>R=D5S</v>
          </cell>
          <cell r="F552">
            <v>1</v>
          </cell>
          <cell r="H552">
            <v>120</v>
          </cell>
          <cell r="I552">
            <v>2</v>
          </cell>
          <cell r="J552">
            <v>1</v>
          </cell>
        </row>
        <row r="553">
          <cell r="A553" t="str">
            <v>TDRS</v>
          </cell>
          <cell r="B553" t="str">
            <v>Residential Service</v>
          </cell>
          <cell r="C553">
            <v>15</v>
          </cell>
          <cell r="D553">
            <v>20</v>
          </cell>
          <cell r="E553" t="str">
            <v>R=J3S</v>
          </cell>
          <cell r="F553">
            <v>1</v>
          </cell>
          <cell r="H553">
            <v>240</v>
          </cell>
          <cell r="I553">
            <v>3</v>
          </cell>
          <cell r="J553">
            <v>1</v>
          </cell>
        </row>
        <row r="554">
          <cell r="A554" t="str">
            <v>TDRS</v>
          </cell>
          <cell r="B554" t="str">
            <v>Residential Service</v>
          </cell>
          <cell r="C554">
            <v>15</v>
          </cell>
          <cell r="D554">
            <v>20</v>
          </cell>
          <cell r="E554" t="str">
            <v>R=AB1</v>
          </cell>
          <cell r="F554">
            <v>1</v>
          </cell>
          <cell r="H554">
            <v>120</v>
          </cell>
          <cell r="I554">
            <v>2</v>
          </cell>
          <cell r="J554">
            <v>1</v>
          </cell>
        </row>
        <row r="555">
          <cell r="A555" t="str">
            <v>TDRS</v>
          </cell>
          <cell r="B555" t="str">
            <v>Residential Service</v>
          </cell>
          <cell r="C555">
            <v>15</v>
          </cell>
          <cell r="D555">
            <v>20</v>
          </cell>
          <cell r="E555" t="str">
            <v>R=D2A</v>
          </cell>
          <cell r="F555">
            <v>1</v>
          </cell>
          <cell r="G555">
            <v>36837</v>
          </cell>
          <cell r="H555">
            <v>240</v>
          </cell>
          <cell r="I555">
            <v>3</v>
          </cell>
          <cell r="J555">
            <v>1</v>
          </cell>
        </row>
        <row r="556">
          <cell r="A556" t="str">
            <v>TDRS</v>
          </cell>
          <cell r="B556" t="str">
            <v>Residential Service</v>
          </cell>
          <cell r="C556">
            <v>15</v>
          </cell>
          <cell r="D556">
            <v>20</v>
          </cell>
          <cell r="E556" t="str">
            <v>R=J3S</v>
          </cell>
          <cell r="F556">
            <v>1</v>
          </cell>
          <cell r="H556">
            <v>240</v>
          </cell>
          <cell r="I556">
            <v>3</v>
          </cell>
          <cell r="J556">
            <v>2433</v>
          </cell>
        </row>
        <row r="557">
          <cell r="A557" t="str">
            <v>TDRS</v>
          </cell>
          <cell r="B557" t="str">
            <v>Residential Service</v>
          </cell>
          <cell r="C557">
            <v>15</v>
          </cell>
          <cell r="D557">
            <v>20</v>
          </cell>
          <cell r="E557" t="str">
            <v>R=D3S</v>
          </cell>
          <cell r="F557">
            <v>1</v>
          </cell>
          <cell r="H557">
            <v>0</v>
          </cell>
          <cell r="I557">
            <v>0</v>
          </cell>
          <cell r="J557">
            <v>3</v>
          </cell>
        </row>
        <row r="558">
          <cell r="A558" t="str">
            <v>TDRS</v>
          </cell>
          <cell r="B558" t="str">
            <v>Residential Service</v>
          </cell>
          <cell r="C558">
            <v>15</v>
          </cell>
          <cell r="D558">
            <v>20</v>
          </cell>
          <cell r="E558" t="str">
            <v>R=J3S</v>
          </cell>
          <cell r="F558">
            <v>1</v>
          </cell>
          <cell r="H558">
            <v>240</v>
          </cell>
          <cell r="I558">
            <v>3</v>
          </cell>
          <cell r="J558">
            <v>1</v>
          </cell>
        </row>
        <row r="559">
          <cell r="A559" t="str">
            <v>TDRS</v>
          </cell>
          <cell r="B559" t="str">
            <v>Residential Service</v>
          </cell>
          <cell r="C559">
            <v>15</v>
          </cell>
          <cell r="D559">
            <v>20</v>
          </cell>
          <cell r="E559" t="str">
            <v>R=J5S</v>
          </cell>
          <cell r="F559">
            <v>1</v>
          </cell>
          <cell r="H559">
            <v>120</v>
          </cell>
          <cell r="I559">
            <v>2</v>
          </cell>
          <cell r="J559">
            <v>2</v>
          </cell>
        </row>
        <row r="560">
          <cell r="A560" t="str">
            <v>TDRS</v>
          </cell>
          <cell r="B560" t="str">
            <v>Residential Service</v>
          </cell>
          <cell r="C560">
            <v>15</v>
          </cell>
          <cell r="D560">
            <v>20</v>
          </cell>
          <cell r="E560" t="str">
            <v>R=D5S</v>
          </cell>
          <cell r="F560">
            <v>1</v>
          </cell>
          <cell r="H560">
            <v>240</v>
          </cell>
          <cell r="I560">
            <v>3</v>
          </cell>
          <cell r="J560">
            <v>1</v>
          </cell>
        </row>
        <row r="561">
          <cell r="A561" t="str">
            <v>TDRS</v>
          </cell>
          <cell r="B561" t="str">
            <v>Residential Service</v>
          </cell>
          <cell r="C561">
            <v>30</v>
          </cell>
          <cell r="D561">
            <v>20</v>
          </cell>
          <cell r="E561" t="str">
            <v>R=D5S</v>
          </cell>
          <cell r="F561">
            <v>1</v>
          </cell>
          <cell r="H561">
            <v>240</v>
          </cell>
          <cell r="I561">
            <v>3</v>
          </cell>
          <cell r="J561">
            <v>2601</v>
          </cell>
        </row>
        <row r="562">
          <cell r="A562" t="str">
            <v>TDRS</v>
          </cell>
          <cell r="B562" t="str">
            <v>Residential Service</v>
          </cell>
          <cell r="C562">
            <v>30</v>
          </cell>
          <cell r="D562">
            <v>20</v>
          </cell>
          <cell r="E562" t="str">
            <v>R=J5SED</v>
          </cell>
          <cell r="F562">
            <v>1</v>
          </cell>
          <cell r="H562">
            <v>240</v>
          </cell>
          <cell r="I562">
            <v>3</v>
          </cell>
          <cell r="J562">
            <v>6</v>
          </cell>
        </row>
        <row r="563">
          <cell r="A563" t="str">
            <v>TDRS</v>
          </cell>
          <cell r="B563" t="str">
            <v>Residential Service</v>
          </cell>
          <cell r="C563">
            <v>30</v>
          </cell>
          <cell r="D563">
            <v>20</v>
          </cell>
          <cell r="E563" t="str">
            <v>R=D5S</v>
          </cell>
          <cell r="F563">
            <v>1</v>
          </cell>
          <cell r="H563">
            <v>240</v>
          </cell>
          <cell r="I563">
            <v>3</v>
          </cell>
          <cell r="J563">
            <v>15</v>
          </cell>
        </row>
        <row r="564">
          <cell r="A564" t="str">
            <v>TDRS</v>
          </cell>
          <cell r="B564" t="str">
            <v>Residential Service</v>
          </cell>
          <cell r="C564">
            <v>30</v>
          </cell>
          <cell r="D564">
            <v>20</v>
          </cell>
          <cell r="E564" t="str">
            <v>R=I70S</v>
          </cell>
          <cell r="F564">
            <v>1</v>
          </cell>
          <cell r="H564">
            <v>120</v>
          </cell>
          <cell r="I564">
            <v>3</v>
          </cell>
          <cell r="J564">
            <v>2</v>
          </cell>
        </row>
        <row r="565">
          <cell r="A565" t="str">
            <v>TDRS</v>
          </cell>
          <cell r="B565" t="str">
            <v>Residential Service</v>
          </cell>
          <cell r="C565">
            <v>30</v>
          </cell>
          <cell r="D565">
            <v>20</v>
          </cell>
          <cell r="E565" t="str">
            <v>R=MS</v>
          </cell>
          <cell r="F565">
            <v>1</v>
          </cell>
          <cell r="H565">
            <v>240</v>
          </cell>
          <cell r="I565">
            <v>3</v>
          </cell>
          <cell r="J565">
            <v>2</v>
          </cell>
        </row>
        <row r="566">
          <cell r="A566" t="str">
            <v>TDRS</v>
          </cell>
          <cell r="B566" t="str">
            <v>Residential Service</v>
          </cell>
          <cell r="C566">
            <v>30</v>
          </cell>
          <cell r="D566">
            <v>20</v>
          </cell>
          <cell r="E566" t="str">
            <v>R=D5S</v>
          </cell>
          <cell r="F566">
            <v>1</v>
          </cell>
          <cell r="H566">
            <v>240</v>
          </cell>
          <cell r="I566">
            <v>3</v>
          </cell>
          <cell r="J566">
            <v>1</v>
          </cell>
        </row>
        <row r="567">
          <cell r="A567" t="str">
            <v>TDRS</v>
          </cell>
          <cell r="B567" t="str">
            <v>Residential Service</v>
          </cell>
          <cell r="C567">
            <v>30</v>
          </cell>
          <cell r="D567">
            <v>20</v>
          </cell>
          <cell r="E567" t="str">
            <v>R=D5S</v>
          </cell>
          <cell r="F567">
            <v>1</v>
          </cell>
          <cell r="H567">
            <v>240</v>
          </cell>
          <cell r="I567">
            <v>3</v>
          </cell>
          <cell r="J567">
            <v>1</v>
          </cell>
        </row>
        <row r="568">
          <cell r="A568" t="str">
            <v>TDRS</v>
          </cell>
          <cell r="B568" t="str">
            <v>Residential Service</v>
          </cell>
          <cell r="C568">
            <v>30</v>
          </cell>
          <cell r="D568">
            <v>20</v>
          </cell>
          <cell r="E568" t="str">
            <v>R=J5S</v>
          </cell>
          <cell r="F568">
            <v>1</v>
          </cell>
          <cell r="H568">
            <v>240</v>
          </cell>
          <cell r="I568">
            <v>3</v>
          </cell>
          <cell r="J568">
            <v>2</v>
          </cell>
        </row>
        <row r="569">
          <cell r="A569" t="str">
            <v>TDRS</v>
          </cell>
          <cell r="B569" t="str">
            <v>Residential Service</v>
          </cell>
          <cell r="C569">
            <v>30</v>
          </cell>
          <cell r="D569">
            <v>20</v>
          </cell>
          <cell r="E569" t="str">
            <v>R=TMS2S</v>
          </cell>
          <cell r="F569">
            <v>1</v>
          </cell>
          <cell r="H569">
            <v>240</v>
          </cell>
          <cell r="I569">
            <v>3</v>
          </cell>
          <cell r="J569">
            <v>6</v>
          </cell>
        </row>
        <row r="570">
          <cell r="A570" t="str">
            <v>TDRS</v>
          </cell>
          <cell r="B570" t="str">
            <v>Residential Service</v>
          </cell>
          <cell r="C570">
            <v>30</v>
          </cell>
          <cell r="D570">
            <v>20</v>
          </cell>
          <cell r="E570" t="str">
            <v>R=TQS</v>
          </cell>
          <cell r="F570">
            <v>1</v>
          </cell>
          <cell r="H570">
            <v>240</v>
          </cell>
          <cell r="I570">
            <v>3</v>
          </cell>
          <cell r="J570">
            <v>3</v>
          </cell>
        </row>
        <row r="571">
          <cell r="A571" t="str">
            <v>TDRS</v>
          </cell>
          <cell r="B571" t="str">
            <v>Residential Service</v>
          </cell>
          <cell r="C571">
            <v>30</v>
          </cell>
          <cell r="D571">
            <v>20</v>
          </cell>
          <cell r="E571" t="str">
            <v>R=AB1</v>
          </cell>
          <cell r="F571">
            <v>1</v>
          </cell>
          <cell r="G571">
            <v>38202</v>
          </cell>
          <cell r="H571">
            <v>240</v>
          </cell>
          <cell r="I571">
            <v>3</v>
          </cell>
          <cell r="J571">
            <v>340</v>
          </cell>
        </row>
        <row r="572">
          <cell r="A572" t="str">
            <v>TDRS</v>
          </cell>
          <cell r="B572" t="str">
            <v>Residential Service</v>
          </cell>
          <cell r="C572">
            <v>30</v>
          </cell>
          <cell r="D572">
            <v>20</v>
          </cell>
          <cell r="E572" t="str">
            <v>R=AB1</v>
          </cell>
          <cell r="F572">
            <v>1</v>
          </cell>
          <cell r="G572">
            <v>38601</v>
          </cell>
          <cell r="H572">
            <v>240</v>
          </cell>
          <cell r="I572">
            <v>3</v>
          </cell>
          <cell r="J572">
            <v>368</v>
          </cell>
        </row>
        <row r="573">
          <cell r="A573" t="str">
            <v>TDRS</v>
          </cell>
          <cell r="B573" t="str">
            <v>Residential Service</v>
          </cell>
          <cell r="C573">
            <v>30</v>
          </cell>
          <cell r="D573">
            <v>20</v>
          </cell>
          <cell r="E573" t="str">
            <v>R=AB1</v>
          </cell>
          <cell r="F573">
            <v>1</v>
          </cell>
          <cell r="G573">
            <v>38454</v>
          </cell>
          <cell r="H573">
            <v>240</v>
          </cell>
          <cell r="I573">
            <v>3</v>
          </cell>
          <cell r="J573">
            <v>127</v>
          </cell>
        </row>
        <row r="574">
          <cell r="A574" t="str">
            <v>TDRS</v>
          </cell>
          <cell r="B574" t="str">
            <v>Residential Service</v>
          </cell>
          <cell r="C574">
            <v>30</v>
          </cell>
          <cell r="D574">
            <v>20</v>
          </cell>
          <cell r="E574" t="str">
            <v>R=AB1</v>
          </cell>
          <cell r="F574">
            <v>1</v>
          </cell>
          <cell r="G574">
            <v>38569</v>
          </cell>
          <cell r="H574">
            <v>240</v>
          </cell>
          <cell r="I574">
            <v>3</v>
          </cell>
          <cell r="J574">
            <v>1</v>
          </cell>
        </row>
        <row r="575">
          <cell r="A575" t="str">
            <v>TDRS</v>
          </cell>
          <cell r="B575" t="str">
            <v>Residential Service</v>
          </cell>
          <cell r="C575">
            <v>30</v>
          </cell>
          <cell r="D575">
            <v>20</v>
          </cell>
          <cell r="E575" t="str">
            <v>R=A1TL1</v>
          </cell>
          <cell r="F575">
            <v>1</v>
          </cell>
          <cell r="G575">
            <v>38286</v>
          </cell>
          <cell r="H575">
            <v>999</v>
          </cell>
          <cell r="I575">
            <v>3</v>
          </cell>
          <cell r="J575">
            <v>2</v>
          </cell>
        </row>
        <row r="576">
          <cell r="A576" t="str">
            <v>TDRS</v>
          </cell>
          <cell r="B576" t="str">
            <v>Residential Service</v>
          </cell>
          <cell r="C576">
            <v>30</v>
          </cell>
          <cell r="D576">
            <v>20</v>
          </cell>
          <cell r="E576" t="str">
            <v>R=MS</v>
          </cell>
          <cell r="F576">
            <v>1</v>
          </cell>
          <cell r="H576">
            <v>240</v>
          </cell>
          <cell r="I576">
            <v>2</v>
          </cell>
          <cell r="J576">
            <v>1</v>
          </cell>
        </row>
        <row r="577">
          <cell r="A577" t="str">
            <v>TDRS</v>
          </cell>
          <cell r="B577" t="str">
            <v>Residential Service</v>
          </cell>
          <cell r="C577">
            <v>30</v>
          </cell>
          <cell r="D577">
            <v>20</v>
          </cell>
          <cell r="E577" t="str">
            <v>R=J4S</v>
          </cell>
          <cell r="F577">
            <v>1</v>
          </cell>
          <cell r="G577">
            <v>35799</v>
          </cell>
          <cell r="H577">
            <v>240</v>
          </cell>
          <cell r="I577">
            <v>3</v>
          </cell>
          <cell r="J577">
            <v>1</v>
          </cell>
        </row>
        <row r="578">
          <cell r="A578" t="str">
            <v>TDRS</v>
          </cell>
          <cell r="B578" t="str">
            <v>Residential Service</v>
          </cell>
          <cell r="C578">
            <v>30</v>
          </cell>
          <cell r="D578">
            <v>20</v>
          </cell>
          <cell r="E578" t="str">
            <v>R=MS</v>
          </cell>
          <cell r="F578">
            <v>1</v>
          </cell>
          <cell r="G578">
            <v>35765</v>
          </cell>
          <cell r="H578">
            <v>240</v>
          </cell>
          <cell r="I578">
            <v>3</v>
          </cell>
          <cell r="J578">
            <v>1</v>
          </cell>
        </row>
        <row r="579">
          <cell r="A579" t="str">
            <v>TDRS</v>
          </cell>
          <cell r="B579" t="str">
            <v>Residential Service</v>
          </cell>
          <cell r="C579">
            <v>30</v>
          </cell>
          <cell r="D579">
            <v>20</v>
          </cell>
          <cell r="E579" t="str">
            <v>R=MS</v>
          </cell>
          <cell r="F579">
            <v>1</v>
          </cell>
          <cell r="G579">
            <v>35647</v>
          </cell>
          <cell r="H579">
            <v>240</v>
          </cell>
          <cell r="I579">
            <v>3</v>
          </cell>
          <cell r="J579">
            <v>1</v>
          </cell>
        </row>
        <row r="580">
          <cell r="A580" t="str">
            <v>TDRS</v>
          </cell>
          <cell r="B580" t="str">
            <v>Residential Service</v>
          </cell>
          <cell r="C580">
            <v>30</v>
          </cell>
          <cell r="D580">
            <v>20</v>
          </cell>
          <cell r="E580" t="str">
            <v>R=MS</v>
          </cell>
          <cell r="F580">
            <v>1</v>
          </cell>
          <cell r="G580">
            <v>35918</v>
          </cell>
          <cell r="H580">
            <v>240</v>
          </cell>
          <cell r="I580">
            <v>3</v>
          </cell>
          <cell r="J580">
            <v>1</v>
          </cell>
        </row>
        <row r="581">
          <cell r="A581" t="str">
            <v>TDRS</v>
          </cell>
          <cell r="B581" t="str">
            <v>Residential Service</v>
          </cell>
          <cell r="C581">
            <v>30</v>
          </cell>
          <cell r="D581">
            <v>20</v>
          </cell>
          <cell r="E581" t="str">
            <v>R=D5S</v>
          </cell>
          <cell r="F581">
            <v>1</v>
          </cell>
          <cell r="G581">
            <v>36161</v>
          </cell>
          <cell r="H581">
            <v>240</v>
          </cell>
          <cell r="I581">
            <v>3</v>
          </cell>
          <cell r="J581">
            <v>1</v>
          </cell>
        </row>
        <row r="582">
          <cell r="A582" t="str">
            <v>TDRS</v>
          </cell>
          <cell r="B582" t="str">
            <v>Residential Service</v>
          </cell>
          <cell r="C582">
            <v>30</v>
          </cell>
          <cell r="D582">
            <v>20</v>
          </cell>
          <cell r="E582" t="str">
            <v>R=J5S</v>
          </cell>
          <cell r="F582">
            <v>1</v>
          </cell>
          <cell r="G582">
            <v>35065</v>
          </cell>
          <cell r="H582">
            <v>240</v>
          </cell>
          <cell r="I582">
            <v>3</v>
          </cell>
          <cell r="J582">
            <v>1</v>
          </cell>
        </row>
        <row r="583">
          <cell r="A583" t="str">
            <v>TDRS</v>
          </cell>
          <cell r="B583" t="str">
            <v>Residential Service</v>
          </cell>
          <cell r="C583">
            <v>30</v>
          </cell>
          <cell r="D583">
            <v>20</v>
          </cell>
          <cell r="E583" t="str">
            <v>R=AB1</v>
          </cell>
          <cell r="F583">
            <v>1</v>
          </cell>
          <cell r="G583">
            <v>36225</v>
          </cell>
          <cell r="H583">
            <v>240</v>
          </cell>
          <cell r="I583">
            <v>3</v>
          </cell>
          <cell r="J583">
            <v>1</v>
          </cell>
        </row>
        <row r="584">
          <cell r="A584" t="str">
            <v>TDRS</v>
          </cell>
          <cell r="B584" t="str">
            <v>Residential Service</v>
          </cell>
          <cell r="C584">
            <v>30</v>
          </cell>
          <cell r="D584">
            <v>20</v>
          </cell>
          <cell r="E584" t="str">
            <v>R=AB1</v>
          </cell>
          <cell r="F584">
            <v>1</v>
          </cell>
          <cell r="G584">
            <v>35861</v>
          </cell>
          <cell r="H584">
            <v>240</v>
          </cell>
          <cell r="I584">
            <v>3</v>
          </cell>
          <cell r="J584">
            <v>3</v>
          </cell>
        </row>
        <row r="585">
          <cell r="A585" t="str">
            <v>TDRS</v>
          </cell>
          <cell r="B585" t="str">
            <v>Residential Service</v>
          </cell>
          <cell r="C585">
            <v>30</v>
          </cell>
          <cell r="D585">
            <v>20</v>
          </cell>
          <cell r="E585" t="str">
            <v>R=MS</v>
          </cell>
          <cell r="F585">
            <v>1</v>
          </cell>
          <cell r="G585">
            <v>30682</v>
          </cell>
          <cell r="H585">
            <v>240</v>
          </cell>
          <cell r="I585">
            <v>3</v>
          </cell>
          <cell r="J585">
            <v>1</v>
          </cell>
        </row>
        <row r="586">
          <cell r="A586" t="str">
            <v>TDRS</v>
          </cell>
          <cell r="B586" t="str">
            <v>Residential Service</v>
          </cell>
          <cell r="C586">
            <v>30</v>
          </cell>
          <cell r="D586">
            <v>20</v>
          </cell>
          <cell r="E586" t="str">
            <v>R=AB1</v>
          </cell>
          <cell r="F586">
            <v>1</v>
          </cell>
          <cell r="G586">
            <v>36047</v>
          </cell>
          <cell r="H586">
            <v>240</v>
          </cell>
          <cell r="I586">
            <v>3</v>
          </cell>
          <cell r="J586">
            <v>1</v>
          </cell>
        </row>
        <row r="587">
          <cell r="A587" t="str">
            <v>TDRS</v>
          </cell>
          <cell r="B587" t="str">
            <v>Residential Service</v>
          </cell>
          <cell r="C587">
            <v>30</v>
          </cell>
          <cell r="D587">
            <v>20</v>
          </cell>
          <cell r="E587" t="str">
            <v>R=AB1</v>
          </cell>
          <cell r="F587">
            <v>1</v>
          </cell>
          <cell r="G587">
            <v>36053</v>
          </cell>
          <cell r="H587">
            <v>240</v>
          </cell>
          <cell r="I587">
            <v>3</v>
          </cell>
          <cell r="J587">
            <v>1</v>
          </cell>
        </row>
        <row r="588">
          <cell r="A588" t="str">
            <v>TDRS</v>
          </cell>
          <cell r="B588" t="str">
            <v>Residential Service</v>
          </cell>
          <cell r="C588">
            <v>30</v>
          </cell>
          <cell r="D588">
            <v>20</v>
          </cell>
          <cell r="E588" t="str">
            <v>R=J5S</v>
          </cell>
          <cell r="F588">
            <v>1</v>
          </cell>
          <cell r="G588">
            <v>35065</v>
          </cell>
          <cell r="H588">
            <v>240</v>
          </cell>
          <cell r="I588">
            <v>3</v>
          </cell>
          <cell r="J588">
            <v>2</v>
          </cell>
        </row>
        <row r="589">
          <cell r="A589" t="str">
            <v>TDRS</v>
          </cell>
          <cell r="B589" t="str">
            <v>Residential Service</v>
          </cell>
          <cell r="C589">
            <v>30</v>
          </cell>
          <cell r="D589">
            <v>20</v>
          </cell>
          <cell r="E589" t="str">
            <v>R=AB1</v>
          </cell>
          <cell r="F589">
            <v>1</v>
          </cell>
          <cell r="G589">
            <v>36084</v>
          </cell>
          <cell r="H589">
            <v>240</v>
          </cell>
          <cell r="I589">
            <v>3</v>
          </cell>
          <cell r="J589">
            <v>3</v>
          </cell>
        </row>
        <row r="590">
          <cell r="A590" t="str">
            <v>TDRS</v>
          </cell>
          <cell r="B590" t="str">
            <v>Residential Service</v>
          </cell>
          <cell r="C590">
            <v>30</v>
          </cell>
          <cell r="D590">
            <v>20</v>
          </cell>
          <cell r="E590" t="str">
            <v>R=AB1</v>
          </cell>
          <cell r="F590">
            <v>1</v>
          </cell>
          <cell r="G590">
            <v>36405</v>
          </cell>
          <cell r="H590">
            <v>240</v>
          </cell>
          <cell r="I590">
            <v>3</v>
          </cell>
          <cell r="J590">
            <v>1</v>
          </cell>
        </row>
        <row r="591">
          <cell r="A591" t="str">
            <v>TDRS</v>
          </cell>
          <cell r="B591" t="str">
            <v>Residential Service</v>
          </cell>
          <cell r="C591">
            <v>30</v>
          </cell>
          <cell r="D591">
            <v>20</v>
          </cell>
          <cell r="E591" t="str">
            <v>R=I70S</v>
          </cell>
          <cell r="F591">
            <v>1</v>
          </cell>
          <cell r="G591">
            <v>36413</v>
          </cell>
          <cell r="H591">
            <v>240</v>
          </cell>
          <cell r="I591">
            <v>3</v>
          </cell>
          <cell r="J591">
            <v>1</v>
          </cell>
        </row>
        <row r="592">
          <cell r="A592" t="str">
            <v>TDRS</v>
          </cell>
          <cell r="B592" t="str">
            <v>Residential Service</v>
          </cell>
          <cell r="C592">
            <v>30</v>
          </cell>
          <cell r="D592">
            <v>20</v>
          </cell>
          <cell r="E592" t="str">
            <v>R=MX</v>
          </cell>
          <cell r="F592">
            <v>1</v>
          </cell>
          <cell r="G592">
            <v>36162</v>
          </cell>
          <cell r="H592">
            <v>240</v>
          </cell>
          <cell r="I592">
            <v>3</v>
          </cell>
          <cell r="J592">
            <v>1</v>
          </cell>
        </row>
        <row r="593">
          <cell r="A593" t="str">
            <v>TDRS</v>
          </cell>
          <cell r="B593" t="str">
            <v>Residential Service</v>
          </cell>
          <cell r="C593">
            <v>30</v>
          </cell>
          <cell r="D593">
            <v>20</v>
          </cell>
          <cell r="E593" t="str">
            <v>R=AB1</v>
          </cell>
          <cell r="F593">
            <v>1</v>
          </cell>
          <cell r="G593">
            <v>36495</v>
          </cell>
          <cell r="H593">
            <v>240</v>
          </cell>
          <cell r="I593">
            <v>3</v>
          </cell>
          <cell r="J593">
            <v>106</v>
          </cell>
        </row>
        <row r="594">
          <cell r="A594" t="str">
            <v>TDRS</v>
          </cell>
          <cell r="B594" t="str">
            <v>Residential Service</v>
          </cell>
          <cell r="C594">
            <v>30</v>
          </cell>
          <cell r="D594">
            <v>20</v>
          </cell>
          <cell r="E594" t="str">
            <v>R=AB1</v>
          </cell>
          <cell r="F594">
            <v>1</v>
          </cell>
          <cell r="G594">
            <v>36558</v>
          </cell>
          <cell r="H594">
            <v>240</v>
          </cell>
          <cell r="I594">
            <v>3</v>
          </cell>
          <cell r="J594">
            <v>3</v>
          </cell>
        </row>
        <row r="595">
          <cell r="A595" t="str">
            <v>TDRS</v>
          </cell>
          <cell r="B595" t="str">
            <v>Residential Service</v>
          </cell>
          <cell r="C595">
            <v>30</v>
          </cell>
          <cell r="D595">
            <v>20</v>
          </cell>
          <cell r="E595" t="str">
            <v>R=AB1</v>
          </cell>
          <cell r="F595">
            <v>1</v>
          </cell>
          <cell r="G595">
            <v>36434</v>
          </cell>
          <cell r="H595">
            <v>240</v>
          </cell>
          <cell r="I595">
            <v>3</v>
          </cell>
          <cell r="J595">
            <v>58</v>
          </cell>
        </row>
        <row r="596">
          <cell r="A596" t="str">
            <v>TDRS</v>
          </cell>
          <cell r="B596" t="str">
            <v>Residential Service</v>
          </cell>
          <cell r="C596">
            <v>30</v>
          </cell>
          <cell r="D596">
            <v>20</v>
          </cell>
          <cell r="E596" t="str">
            <v>R=AB1</v>
          </cell>
          <cell r="F596">
            <v>1</v>
          </cell>
          <cell r="G596">
            <v>36495</v>
          </cell>
          <cell r="H596">
            <v>240</v>
          </cell>
          <cell r="I596">
            <v>3</v>
          </cell>
          <cell r="J596">
            <v>68</v>
          </cell>
        </row>
        <row r="597">
          <cell r="A597" t="str">
            <v>TDRS</v>
          </cell>
          <cell r="B597" t="str">
            <v>Residential Service</v>
          </cell>
          <cell r="C597">
            <v>30</v>
          </cell>
          <cell r="D597">
            <v>20</v>
          </cell>
          <cell r="E597" t="str">
            <v>R=J4ES</v>
          </cell>
          <cell r="F597">
            <v>1</v>
          </cell>
          <cell r="G597">
            <v>36312</v>
          </cell>
          <cell r="H597">
            <v>240</v>
          </cell>
          <cell r="I597">
            <v>3</v>
          </cell>
          <cell r="J597">
            <v>1</v>
          </cell>
        </row>
        <row r="598">
          <cell r="A598" t="str">
            <v>TDRS</v>
          </cell>
          <cell r="B598" t="str">
            <v>Residential Service</v>
          </cell>
          <cell r="C598">
            <v>30</v>
          </cell>
          <cell r="D598">
            <v>20</v>
          </cell>
          <cell r="E598" t="str">
            <v>R=MS</v>
          </cell>
          <cell r="F598">
            <v>1</v>
          </cell>
          <cell r="G598">
            <v>36585</v>
          </cell>
          <cell r="H598">
            <v>240</v>
          </cell>
          <cell r="I598">
            <v>3</v>
          </cell>
          <cell r="J598">
            <v>1</v>
          </cell>
        </row>
        <row r="599">
          <cell r="A599" t="str">
            <v>TDRS</v>
          </cell>
          <cell r="B599" t="str">
            <v>Residential Service</v>
          </cell>
          <cell r="C599">
            <v>30</v>
          </cell>
          <cell r="D599">
            <v>20</v>
          </cell>
          <cell r="E599" t="str">
            <v>R=D4S</v>
          </cell>
          <cell r="F599">
            <v>1</v>
          </cell>
          <cell r="G599">
            <v>36586</v>
          </cell>
          <cell r="H599">
            <v>240</v>
          </cell>
          <cell r="I599">
            <v>3</v>
          </cell>
          <cell r="J599">
            <v>1</v>
          </cell>
        </row>
        <row r="600">
          <cell r="A600" t="str">
            <v>TDRS</v>
          </cell>
          <cell r="B600" t="str">
            <v>Residential Service</v>
          </cell>
          <cell r="C600">
            <v>30</v>
          </cell>
          <cell r="D600">
            <v>20</v>
          </cell>
          <cell r="E600" t="str">
            <v>R=J5S</v>
          </cell>
          <cell r="F600">
            <v>1</v>
          </cell>
          <cell r="G600">
            <v>36774</v>
          </cell>
          <cell r="H600">
            <v>240</v>
          </cell>
          <cell r="I600">
            <v>3</v>
          </cell>
          <cell r="J600">
            <v>1</v>
          </cell>
        </row>
        <row r="601">
          <cell r="A601" t="str">
            <v>TDRS</v>
          </cell>
          <cell r="B601" t="str">
            <v>Residential Service</v>
          </cell>
          <cell r="C601">
            <v>30</v>
          </cell>
          <cell r="D601">
            <v>20</v>
          </cell>
          <cell r="E601" t="str">
            <v>R=AB1</v>
          </cell>
          <cell r="F601">
            <v>1</v>
          </cell>
          <cell r="G601">
            <v>36768</v>
          </cell>
          <cell r="H601">
            <v>240</v>
          </cell>
          <cell r="I601">
            <v>3</v>
          </cell>
          <cell r="J601">
            <v>54</v>
          </cell>
        </row>
        <row r="602">
          <cell r="A602" t="str">
            <v>TDRS</v>
          </cell>
          <cell r="B602" t="str">
            <v>Residential Service</v>
          </cell>
          <cell r="C602">
            <v>30</v>
          </cell>
          <cell r="D602">
            <v>20</v>
          </cell>
          <cell r="E602" t="str">
            <v>R=AB1</v>
          </cell>
          <cell r="F602">
            <v>1</v>
          </cell>
          <cell r="G602">
            <v>37335</v>
          </cell>
          <cell r="H602">
            <v>240</v>
          </cell>
          <cell r="I602">
            <v>3</v>
          </cell>
          <cell r="J602">
            <v>80</v>
          </cell>
        </row>
        <row r="603">
          <cell r="A603" t="str">
            <v>TDRS</v>
          </cell>
          <cell r="B603" t="str">
            <v>Residential Service</v>
          </cell>
          <cell r="C603">
            <v>30</v>
          </cell>
          <cell r="D603">
            <v>20</v>
          </cell>
          <cell r="E603" t="str">
            <v>R=AB1</v>
          </cell>
          <cell r="F603">
            <v>1</v>
          </cell>
          <cell r="G603">
            <v>37320</v>
          </cell>
          <cell r="H603">
            <v>240</v>
          </cell>
          <cell r="I603">
            <v>3</v>
          </cell>
          <cell r="J603">
            <v>2</v>
          </cell>
        </row>
        <row r="604">
          <cell r="A604" t="str">
            <v>TDRS</v>
          </cell>
          <cell r="B604" t="str">
            <v>Residential Service</v>
          </cell>
          <cell r="C604">
            <v>30</v>
          </cell>
          <cell r="D604">
            <v>20</v>
          </cell>
          <cell r="E604" t="str">
            <v>S=I210+CE</v>
          </cell>
          <cell r="F604">
            <v>1</v>
          </cell>
          <cell r="G604">
            <v>40113</v>
          </cell>
          <cell r="H604">
            <v>240</v>
          </cell>
          <cell r="I604">
            <v>3</v>
          </cell>
          <cell r="J604">
            <v>435</v>
          </cell>
        </row>
        <row r="605">
          <cell r="A605" t="str">
            <v>TDRS</v>
          </cell>
          <cell r="B605" t="str">
            <v>Residential Service</v>
          </cell>
          <cell r="C605">
            <v>30</v>
          </cell>
          <cell r="D605">
            <v>20</v>
          </cell>
          <cell r="E605" t="str">
            <v>R=AB1</v>
          </cell>
          <cell r="F605">
            <v>1</v>
          </cell>
          <cell r="G605">
            <v>38624</v>
          </cell>
          <cell r="H605">
            <v>240</v>
          </cell>
          <cell r="I605">
            <v>3</v>
          </cell>
          <cell r="J605">
            <v>1</v>
          </cell>
        </row>
        <row r="606">
          <cell r="A606" t="str">
            <v>TDRS</v>
          </cell>
          <cell r="B606" t="str">
            <v>Residential Service</v>
          </cell>
          <cell r="C606">
            <v>30</v>
          </cell>
          <cell r="D606">
            <v>20</v>
          </cell>
          <cell r="E606" t="str">
            <v>R=AB1</v>
          </cell>
          <cell r="F606">
            <v>1</v>
          </cell>
          <cell r="G606">
            <v>38992</v>
          </cell>
          <cell r="H606">
            <v>240</v>
          </cell>
          <cell r="I606">
            <v>3</v>
          </cell>
          <cell r="J606">
            <v>145</v>
          </cell>
        </row>
        <row r="607">
          <cell r="A607" t="str">
            <v>TDRS</v>
          </cell>
          <cell r="B607" t="str">
            <v>Residential Service</v>
          </cell>
          <cell r="C607">
            <v>30</v>
          </cell>
          <cell r="D607">
            <v>20</v>
          </cell>
          <cell r="E607" t="str">
            <v>R=AB1</v>
          </cell>
          <cell r="F607">
            <v>1</v>
          </cell>
          <cell r="G607">
            <v>39167</v>
          </cell>
          <cell r="H607">
            <v>240</v>
          </cell>
          <cell r="I607">
            <v>3</v>
          </cell>
          <cell r="J607">
            <v>155</v>
          </cell>
        </row>
        <row r="608">
          <cell r="A608" t="str">
            <v>TDRS</v>
          </cell>
          <cell r="B608" t="str">
            <v>Residential Service</v>
          </cell>
          <cell r="C608">
            <v>30</v>
          </cell>
          <cell r="D608">
            <v>20</v>
          </cell>
          <cell r="E608" t="str">
            <v>A=ALF</v>
          </cell>
          <cell r="F608">
            <v>1</v>
          </cell>
          <cell r="G608">
            <v>39319</v>
          </cell>
          <cell r="H608">
            <v>240</v>
          </cell>
          <cell r="I608">
            <v>3</v>
          </cell>
          <cell r="J608">
            <v>481</v>
          </cell>
        </row>
        <row r="609">
          <cell r="A609" t="str">
            <v>TDRS</v>
          </cell>
          <cell r="B609" t="str">
            <v>Residential Service</v>
          </cell>
          <cell r="C609">
            <v>30</v>
          </cell>
          <cell r="D609">
            <v>34</v>
          </cell>
          <cell r="E609" t="str">
            <v>R=A3RL1</v>
          </cell>
          <cell r="F609">
            <v>1</v>
          </cell>
          <cell r="G609">
            <v>39410</v>
          </cell>
          <cell r="H609">
            <v>999</v>
          </cell>
          <cell r="I609">
            <v>3</v>
          </cell>
          <cell r="J609">
            <v>6</v>
          </cell>
        </row>
        <row r="610">
          <cell r="A610" t="str">
            <v>TDRS</v>
          </cell>
          <cell r="B610" t="str">
            <v>Residential Service</v>
          </cell>
          <cell r="C610">
            <v>30</v>
          </cell>
          <cell r="D610">
            <v>20</v>
          </cell>
          <cell r="E610" t="str">
            <v>R=MX</v>
          </cell>
          <cell r="F610">
            <v>1</v>
          </cell>
          <cell r="G610">
            <v>39602</v>
          </cell>
          <cell r="H610">
            <v>240</v>
          </cell>
          <cell r="I610">
            <v>3</v>
          </cell>
          <cell r="J610">
            <v>86</v>
          </cell>
        </row>
        <row r="611">
          <cell r="A611" t="str">
            <v>TDRS</v>
          </cell>
          <cell r="B611" t="str">
            <v>Residential Service</v>
          </cell>
          <cell r="C611">
            <v>30</v>
          </cell>
          <cell r="D611">
            <v>20</v>
          </cell>
          <cell r="E611" t="str">
            <v>R=MX</v>
          </cell>
          <cell r="F611">
            <v>1</v>
          </cell>
          <cell r="G611">
            <v>39670</v>
          </cell>
          <cell r="H611">
            <v>240</v>
          </cell>
          <cell r="I611">
            <v>3</v>
          </cell>
          <cell r="J611">
            <v>154</v>
          </cell>
        </row>
        <row r="612">
          <cell r="A612" t="str">
            <v>TDRS</v>
          </cell>
          <cell r="B612" t="str">
            <v>Residential Service</v>
          </cell>
          <cell r="C612">
            <v>30</v>
          </cell>
          <cell r="D612">
            <v>20</v>
          </cell>
          <cell r="E612" t="str">
            <v>R=MX</v>
          </cell>
          <cell r="F612">
            <v>1</v>
          </cell>
          <cell r="G612">
            <v>39745</v>
          </cell>
          <cell r="H612">
            <v>240</v>
          </cell>
          <cell r="I612">
            <v>3</v>
          </cell>
          <cell r="J612">
            <v>457</v>
          </cell>
        </row>
        <row r="613">
          <cell r="A613" t="str">
            <v>TDRS</v>
          </cell>
          <cell r="B613" t="str">
            <v>Residential Service</v>
          </cell>
          <cell r="C613">
            <v>30</v>
          </cell>
          <cell r="D613">
            <v>20</v>
          </cell>
          <cell r="E613" t="str">
            <v>S=I210+CE</v>
          </cell>
          <cell r="F613">
            <v>1</v>
          </cell>
          <cell r="H613">
            <v>240</v>
          </cell>
          <cell r="I613">
            <v>3</v>
          </cell>
          <cell r="J613">
            <v>679</v>
          </cell>
        </row>
        <row r="614">
          <cell r="A614" t="str">
            <v>TDRS</v>
          </cell>
          <cell r="B614" t="str">
            <v>Residential Service</v>
          </cell>
          <cell r="C614">
            <v>30</v>
          </cell>
          <cell r="D614">
            <v>20</v>
          </cell>
          <cell r="E614" t="str">
            <v>S=I210+CE</v>
          </cell>
          <cell r="F614">
            <v>1</v>
          </cell>
          <cell r="G614">
            <v>39976</v>
          </cell>
          <cell r="H614">
            <v>240</v>
          </cell>
          <cell r="I614">
            <v>3</v>
          </cell>
          <cell r="J614">
            <v>643</v>
          </cell>
        </row>
        <row r="615">
          <cell r="A615" t="str">
            <v>TDRS</v>
          </cell>
          <cell r="B615" t="str">
            <v>Residential Service</v>
          </cell>
          <cell r="C615">
            <v>30</v>
          </cell>
          <cell r="D615">
            <v>20</v>
          </cell>
          <cell r="E615" t="str">
            <v>S=I210+CE</v>
          </cell>
          <cell r="F615">
            <v>1</v>
          </cell>
          <cell r="G615">
            <v>40016</v>
          </cell>
          <cell r="H615">
            <v>240</v>
          </cell>
          <cell r="I615">
            <v>3</v>
          </cell>
          <cell r="J615">
            <v>76</v>
          </cell>
        </row>
        <row r="616">
          <cell r="A616" t="str">
            <v>TDRS</v>
          </cell>
          <cell r="B616" t="str">
            <v>Residential Service</v>
          </cell>
          <cell r="C616">
            <v>30</v>
          </cell>
          <cell r="D616">
            <v>20</v>
          </cell>
          <cell r="E616" t="str">
            <v>R=J5S</v>
          </cell>
          <cell r="F616">
            <v>1</v>
          </cell>
          <cell r="H616">
            <v>240</v>
          </cell>
          <cell r="I616">
            <v>3</v>
          </cell>
          <cell r="J616">
            <v>1</v>
          </cell>
        </row>
        <row r="617">
          <cell r="A617" t="str">
            <v>TDRS</v>
          </cell>
          <cell r="B617" t="str">
            <v>Residential Service</v>
          </cell>
          <cell r="C617">
            <v>30</v>
          </cell>
          <cell r="D617">
            <v>20</v>
          </cell>
          <cell r="E617" t="str">
            <v>R=TMS</v>
          </cell>
          <cell r="F617">
            <v>1</v>
          </cell>
          <cell r="H617">
            <v>240</v>
          </cell>
          <cell r="I617">
            <v>3</v>
          </cell>
          <cell r="J617">
            <v>3</v>
          </cell>
        </row>
        <row r="618">
          <cell r="A618" t="str">
            <v>RSDC</v>
          </cell>
          <cell r="B618" t="str">
            <v>Residential Service</v>
          </cell>
          <cell r="C618">
            <v>30</v>
          </cell>
          <cell r="D618">
            <v>20</v>
          </cell>
          <cell r="E618" t="str">
            <v>R=J4S</v>
          </cell>
          <cell r="F618">
            <v>1</v>
          </cell>
          <cell r="H618">
            <v>240</v>
          </cell>
          <cell r="I618">
            <v>3</v>
          </cell>
          <cell r="J618">
            <v>1</v>
          </cell>
        </row>
        <row r="619">
          <cell r="A619" t="str">
            <v>TDRS</v>
          </cell>
          <cell r="B619" t="str">
            <v>Residential Service</v>
          </cell>
          <cell r="C619">
            <v>30</v>
          </cell>
          <cell r="D619">
            <v>20</v>
          </cell>
          <cell r="E619" t="str">
            <v>R=AB1</v>
          </cell>
          <cell r="F619">
            <v>1</v>
          </cell>
          <cell r="H619">
            <v>120</v>
          </cell>
          <cell r="I619">
            <v>2</v>
          </cell>
          <cell r="J619">
            <v>6</v>
          </cell>
        </row>
        <row r="620">
          <cell r="A620" t="str">
            <v>TDRS</v>
          </cell>
          <cell r="B620" t="str">
            <v>Residential Service</v>
          </cell>
          <cell r="C620">
            <v>30</v>
          </cell>
          <cell r="D620">
            <v>20</v>
          </cell>
          <cell r="E620" t="str">
            <v>R=D5S</v>
          </cell>
          <cell r="F620">
            <v>1</v>
          </cell>
          <cell r="H620">
            <v>240</v>
          </cell>
          <cell r="I620">
            <v>3</v>
          </cell>
          <cell r="J620">
            <v>3</v>
          </cell>
        </row>
        <row r="621">
          <cell r="A621" t="str">
            <v>TDRS</v>
          </cell>
          <cell r="B621" t="str">
            <v>Residential Service</v>
          </cell>
          <cell r="C621">
            <v>30</v>
          </cell>
          <cell r="D621">
            <v>20</v>
          </cell>
          <cell r="E621" t="str">
            <v>R=J4SG</v>
          </cell>
          <cell r="F621">
            <v>1</v>
          </cell>
          <cell r="H621">
            <v>240</v>
          </cell>
          <cell r="I621">
            <v>3</v>
          </cell>
          <cell r="J621">
            <v>3</v>
          </cell>
        </row>
        <row r="622">
          <cell r="A622" t="str">
            <v>TDRS</v>
          </cell>
          <cell r="B622" t="str">
            <v>Residential Service</v>
          </cell>
          <cell r="C622">
            <v>30</v>
          </cell>
          <cell r="D622">
            <v>20</v>
          </cell>
          <cell r="E622" t="str">
            <v>R=AB1</v>
          </cell>
          <cell r="F622">
            <v>1</v>
          </cell>
          <cell r="G622">
            <v>38139</v>
          </cell>
          <cell r="H622">
            <v>240</v>
          </cell>
          <cell r="I622">
            <v>3</v>
          </cell>
          <cell r="J622">
            <v>362</v>
          </cell>
        </row>
        <row r="623">
          <cell r="A623" t="str">
            <v>TDRS</v>
          </cell>
          <cell r="B623" t="str">
            <v>Residential Service</v>
          </cell>
          <cell r="C623">
            <v>30</v>
          </cell>
          <cell r="D623">
            <v>20</v>
          </cell>
          <cell r="E623" t="str">
            <v>R=AB1</v>
          </cell>
          <cell r="F623">
            <v>1</v>
          </cell>
          <cell r="G623">
            <v>38531</v>
          </cell>
          <cell r="H623">
            <v>240</v>
          </cell>
          <cell r="I623">
            <v>3</v>
          </cell>
          <cell r="J623">
            <v>300</v>
          </cell>
        </row>
        <row r="624">
          <cell r="A624" t="str">
            <v>TDRS</v>
          </cell>
          <cell r="B624" t="str">
            <v>Residential Service</v>
          </cell>
          <cell r="C624">
            <v>30</v>
          </cell>
          <cell r="D624">
            <v>20</v>
          </cell>
          <cell r="E624" t="str">
            <v>R=J5S</v>
          </cell>
          <cell r="F624">
            <v>1</v>
          </cell>
          <cell r="H624">
            <v>120</v>
          </cell>
          <cell r="I624">
            <v>2</v>
          </cell>
          <cell r="J624">
            <v>1</v>
          </cell>
        </row>
        <row r="625">
          <cell r="A625" t="str">
            <v>TDRS</v>
          </cell>
          <cell r="B625" t="str">
            <v>Residential Service</v>
          </cell>
          <cell r="C625">
            <v>30</v>
          </cell>
          <cell r="D625">
            <v>20</v>
          </cell>
          <cell r="E625" t="str">
            <v>R=J5S</v>
          </cell>
          <cell r="F625">
            <v>1</v>
          </cell>
          <cell r="H625">
            <v>240</v>
          </cell>
          <cell r="I625">
            <v>2</v>
          </cell>
          <cell r="J625">
            <v>1</v>
          </cell>
        </row>
        <row r="626">
          <cell r="A626" t="str">
            <v>TDRS</v>
          </cell>
          <cell r="B626" t="str">
            <v>Residential Service</v>
          </cell>
          <cell r="C626">
            <v>30</v>
          </cell>
          <cell r="D626">
            <v>20</v>
          </cell>
          <cell r="E626" t="str">
            <v>R=D5S</v>
          </cell>
          <cell r="F626">
            <v>1</v>
          </cell>
          <cell r="G626">
            <v>33604</v>
          </cell>
          <cell r="H626">
            <v>240</v>
          </cell>
          <cell r="I626">
            <v>3</v>
          </cell>
          <cell r="J626">
            <v>1</v>
          </cell>
        </row>
        <row r="627">
          <cell r="A627" t="str">
            <v>TDRS</v>
          </cell>
          <cell r="B627" t="str">
            <v>Residential Service</v>
          </cell>
          <cell r="C627">
            <v>30</v>
          </cell>
          <cell r="D627">
            <v>20</v>
          </cell>
          <cell r="E627" t="str">
            <v>R=J5S</v>
          </cell>
          <cell r="F627">
            <v>1</v>
          </cell>
          <cell r="G627">
            <v>35646</v>
          </cell>
          <cell r="H627">
            <v>240</v>
          </cell>
          <cell r="I627">
            <v>3</v>
          </cell>
          <cell r="J627">
            <v>1</v>
          </cell>
        </row>
        <row r="628">
          <cell r="A628" t="str">
            <v>TDRS</v>
          </cell>
          <cell r="B628" t="str">
            <v>Residential Service</v>
          </cell>
          <cell r="C628">
            <v>30</v>
          </cell>
          <cell r="D628">
            <v>20</v>
          </cell>
          <cell r="E628" t="str">
            <v>R=D4S</v>
          </cell>
          <cell r="F628">
            <v>1</v>
          </cell>
          <cell r="G628">
            <v>35796</v>
          </cell>
          <cell r="H628">
            <v>240</v>
          </cell>
          <cell r="I628">
            <v>3</v>
          </cell>
          <cell r="J628">
            <v>1</v>
          </cell>
        </row>
        <row r="629">
          <cell r="A629" t="str">
            <v>TDRS</v>
          </cell>
          <cell r="B629" t="str">
            <v>Residential Service</v>
          </cell>
          <cell r="C629">
            <v>30</v>
          </cell>
          <cell r="D629">
            <v>20</v>
          </cell>
          <cell r="E629" t="str">
            <v>R=MS</v>
          </cell>
          <cell r="F629">
            <v>1</v>
          </cell>
          <cell r="G629">
            <v>35493</v>
          </cell>
          <cell r="H629">
            <v>240</v>
          </cell>
          <cell r="I629">
            <v>3</v>
          </cell>
          <cell r="J629">
            <v>1</v>
          </cell>
        </row>
        <row r="630">
          <cell r="A630" t="str">
            <v>TDRS</v>
          </cell>
          <cell r="B630" t="str">
            <v>Residential Service</v>
          </cell>
          <cell r="C630">
            <v>30</v>
          </cell>
          <cell r="D630">
            <v>20</v>
          </cell>
          <cell r="E630" t="str">
            <v>R=MS</v>
          </cell>
          <cell r="F630">
            <v>1</v>
          </cell>
          <cell r="G630">
            <v>36419</v>
          </cell>
          <cell r="H630">
            <v>240</v>
          </cell>
          <cell r="I630">
            <v>3</v>
          </cell>
          <cell r="J630">
            <v>1</v>
          </cell>
        </row>
        <row r="631">
          <cell r="A631" t="str">
            <v>TDRS</v>
          </cell>
          <cell r="B631" t="str">
            <v>Residential Service</v>
          </cell>
          <cell r="C631">
            <v>30</v>
          </cell>
          <cell r="D631">
            <v>20</v>
          </cell>
          <cell r="E631" t="str">
            <v>R=MS</v>
          </cell>
          <cell r="F631">
            <v>1</v>
          </cell>
          <cell r="G631">
            <v>33242</v>
          </cell>
          <cell r="H631">
            <v>240</v>
          </cell>
          <cell r="I631">
            <v>3</v>
          </cell>
          <cell r="J631">
            <v>1</v>
          </cell>
        </row>
        <row r="632">
          <cell r="A632" t="str">
            <v>TDRS</v>
          </cell>
          <cell r="B632" t="str">
            <v>Residential Service</v>
          </cell>
          <cell r="C632">
            <v>30</v>
          </cell>
          <cell r="D632">
            <v>20</v>
          </cell>
          <cell r="E632" t="str">
            <v>R=J5S</v>
          </cell>
          <cell r="F632">
            <v>1</v>
          </cell>
          <cell r="G632">
            <v>36445</v>
          </cell>
          <cell r="H632">
            <v>240</v>
          </cell>
          <cell r="I632">
            <v>3</v>
          </cell>
          <cell r="J632">
            <v>1</v>
          </cell>
        </row>
        <row r="633">
          <cell r="A633" t="str">
            <v>TDRS</v>
          </cell>
          <cell r="B633" t="str">
            <v>Residential Service</v>
          </cell>
          <cell r="C633">
            <v>30</v>
          </cell>
          <cell r="D633">
            <v>20</v>
          </cell>
          <cell r="E633" t="str">
            <v>R=J5S</v>
          </cell>
          <cell r="F633">
            <v>1</v>
          </cell>
          <cell r="G633">
            <v>36447</v>
          </cell>
          <cell r="H633">
            <v>240</v>
          </cell>
          <cell r="I633">
            <v>3</v>
          </cell>
          <cell r="J633">
            <v>11</v>
          </cell>
        </row>
        <row r="634">
          <cell r="A634" t="str">
            <v>TDRS</v>
          </cell>
          <cell r="B634" t="str">
            <v>Residential Service</v>
          </cell>
          <cell r="C634">
            <v>30</v>
          </cell>
          <cell r="D634">
            <v>20</v>
          </cell>
          <cell r="E634" t="str">
            <v>R=AB1</v>
          </cell>
          <cell r="F634">
            <v>1</v>
          </cell>
          <cell r="G634">
            <v>36465</v>
          </cell>
          <cell r="H634">
            <v>240</v>
          </cell>
          <cell r="I634">
            <v>3</v>
          </cell>
          <cell r="J634">
            <v>331</v>
          </cell>
        </row>
        <row r="635">
          <cell r="A635" t="str">
            <v>TDRS</v>
          </cell>
          <cell r="B635" t="str">
            <v>Residential Service</v>
          </cell>
          <cell r="C635">
            <v>30</v>
          </cell>
          <cell r="D635">
            <v>20</v>
          </cell>
          <cell r="E635" t="str">
            <v>R=AB1</v>
          </cell>
          <cell r="F635">
            <v>1</v>
          </cell>
          <cell r="G635">
            <v>36532</v>
          </cell>
          <cell r="H635">
            <v>240</v>
          </cell>
          <cell r="I635">
            <v>3</v>
          </cell>
          <cell r="J635">
            <v>138</v>
          </cell>
        </row>
        <row r="636">
          <cell r="A636" t="str">
            <v>TDRS</v>
          </cell>
          <cell r="B636" t="str">
            <v>Residential Service</v>
          </cell>
          <cell r="C636">
            <v>30</v>
          </cell>
          <cell r="D636">
            <v>20</v>
          </cell>
          <cell r="E636" t="str">
            <v>R=AB1</v>
          </cell>
          <cell r="F636">
            <v>1</v>
          </cell>
          <cell r="G636">
            <v>36592</v>
          </cell>
          <cell r="H636">
            <v>240</v>
          </cell>
          <cell r="I636">
            <v>3</v>
          </cell>
          <cell r="J636">
            <v>295</v>
          </cell>
        </row>
        <row r="637">
          <cell r="A637" t="str">
            <v>TDRS</v>
          </cell>
          <cell r="B637" t="str">
            <v>Residential Service</v>
          </cell>
          <cell r="C637">
            <v>30</v>
          </cell>
          <cell r="D637">
            <v>20</v>
          </cell>
          <cell r="E637" t="str">
            <v>R=AB1</v>
          </cell>
          <cell r="F637">
            <v>1</v>
          </cell>
          <cell r="G637">
            <v>36706</v>
          </cell>
          <cell r="H637">
            <v>240</v>
          </cell>
          <cell r="I637">
            <v>3</v>
          </cell>
          <cell r="J637">
            <v>1</v>
          </cell>
        </row>
        <row r="638">
          <cell r="A638" t="str">
            <v>TDRS</v>
          </cell>
          <cell r="B638" t="str">
            <v>Residential Service</v>
          </cell>
          <cell r="C638">
            <v>30</v>
          </cell>
          <cell r="D638">
            <v>20</v>
          </cell>
          <cell r="E638" t="str">
            <v>R=AB1</v>
          </cell>
          <cell r="F638">
            <v>1</v>
          </cell>
          <cell r="G638">
            <v>36735</v>
          </cell>
          <cell r="H638">
            <v>240</v>
          </cell>
          <cell r="I638">
            <v>3</v>
          </cell>
          <cell r="J638">
            <v>1</v>
          </cell>
        </row>
        <row r="639">
          <cell r="A639" t="str">
            <v>TDRS</v>
          </cell>
          <cell r="B639" t="str">
            <v>Residential Service</v>
          </cell>
          <cell r="C639">
            <v>30</v>
          </cell>
          <cell r="D639">
            <v>20</v>
          </cell>
          <cell r="E639" t="str">
            <v>R=D5S</v>
          </cell>
          <cell r="F639">
            <v>1</v>
          </cell>
          <cell r="G639">
            <v>36586</v>
          </cell>
          <cell r="H639">
            <v>240</v>
          </cell>
          <cell r="I639">
            <v>3</v>
          </cell>
          <cell r="J639">
            <v>1</v>
          </cell>
        </row>
        <row r="640">
          <cell r="A640" t="str">
            <v>TDRS</v>
          </cell>
          <cell r="B640" t="str">
            <v>Residential Service</v>
          </cell>
          <cell r="C640">
            <v>30</v>
          </cell>
          <cell r="D640">
            <v>20</v>
          </cell>
          <cell r="E640" t="str">
            <v>R=AB1</v>
          </cell>
          <cell r="F640">
            <v>1</v>
          </cell>
          <cell r="G640">
            <v>36816</v>
          </cell>
          <cell r="H640">
            <v>240</v>
          </cell>
          <cell r="I640">
            <v>3</v>
          </cell>
          <cell r="J640">
            <v>312</v>
          </cell>
        </row>
        <row r="641">
          <cell r="A641" t="str">
            <v>TDRS</v>
          </cell>
          <cell r="B641" t="str">
            <v>Residential Service</v>
          </cell>
          <cell r="C641">
            <v>30</v>
          </cell>
          <cell r="D641">
            <v>20</v>
          </cell>
          <cell r="E641" t="str">
            <v>R=D5S</v>
          </cell>
          <cell r="F641">
            <v>1</v>
          </cell>
          <cell r="G641">
            <v>36818</v>
          </cell>
          <cell r="H641">
            <v>240</v>
          </cell>
          <cell r="I641">
            <v>3</v>
          </cell>
          <cell r="J641">
            <v>1</v>
          </cell>
        </row>
        <row r="642">
          <cell r="A642" t="str">
            <v>TDRS</v>
          </cell>
          <cell r="B642" t="str">
            <v>Residential Service</v>
          </cell>
          <cell r="C642">
            <v>30</v>
          </cell>
          <cell r="D642">
            <v>20</v>
          </cell>
          <cell r="E642" t="str">
            <v>R=J4S</v>
          </cell>
          <cell r="F642">
            <v>1</v>
          </cell>
          <cell r="G642">
            <v>36851</v>
          </cell>
          <cell r="H642">
            <v>240</v>
          </cell>
          <cell r="I642">
            <v>3</v>
          </cell>
          <cell r="J642">
            <v>1</v>
          </cell>
        </row>
        <row r="643">
          <cell r="A643" t="str">
            <v>TDRS</v>
          </cell>
          <cell r="B643" t="str">
            <v>Residential Service</v>
          </cell>
          <cell r="C643">
            <v>30</v>
          </cell>
          <cell r="D643">
            <v>20</v>
          </cell>
          <cell r="E643" t="str">
            <v>R=I70S</v>
          </cell>
          <cell r="F643">
            <v>1</v>
          </cell>
          <cell r="G643">
            <v>36851</v>
          </cell>
          <cell r="H643">
            <v>240</v>
          </cell>
          <cell r="I643">
            <v>3</v>
          </cell>
          <cell r="J643">
            <v>6</v>
          </cell>
        </row>
        <row r="644">
          <cell r="A644" t="str">
            <v>TDRS</v>
          </cell>
          <cell r="B644" t="str">
            <v>Residential Service</v>
          </cell>
          <cell r="C644">
            <v>30</v>
          </cell>
          <cell r="D644">
            <v>20</v>
          </cell>
          <cell r="E644" t="str">
            <v>R=AB1</v>
          </cell>
          <cell r="F644">
            <v>1</v>
          </cell>
          <cell r="G644">
            <v>36874</v>
          </cell>
          <cell r="H644">
            <v>240</v>
          </cell>
          <cell r="I644">
            <v>3</v>
          </cell>
          <cell r="J644">
            <v>1</v>
          </cell>
        </row>
        <row r="645">
          <cell r="A645" t="str">
            <v>TDRS</v>
          </cell>
          <cell r="B645" t="str">
            <v>Residential Service</v>
          </cell>
          <cell r="C645">
            <v>30</v>
          </cell>
          <cell r="D645">
            <v>20</v>
          </cell>
          <cell r="E645" t="str">
            <v>R=AB1</v>
          </cell>
          <cell r="F645">
            <v>1</v>
          </cell>
          <cell r="G645">
            <v>36956</v>
          </cell>
          <cell r="H645">
            <v>240</v>
          </cell>
          <cell r="I645">
            <v>3</v>
          </cell>
          <cell r="J645">
            <v>56</v>
          </cell>
        </row>
        <row r="646">
          <cell r="A646" t="str">
            <v>TDRS</v>
          </cell>
          <cell r="B646" t="str">
            <v>Residential Service</v>
          </cell>
          <cell r="C646">
            <v>30</v>
          </cell>
          <cell r="D646">
            <v>20</v>
          </cell>
          <cell r="E646" t="str">
            <v>R=AB1</v>
          </cell>
          <cell r="F646">
            <v>1</v>
          </cell>
          <cell r="G646">
            <v>36956</v>
          </cell>
          <cell r="H646">
            <v>240</v>
          </cell>
          <cell r="I646">
            <v>3</v>
          </cell>
          <cell r="J646">
            <v>1</v>
          </cell>
        </row>
        <row r="647">
          <cell r="A647" t="str">
            <v>TDRS</v>
          </cell>
          <cell r="B647" t="str">
            <v>Residential Service</v>
          </cell>
          <cell r="C647">
            <v>30</v>
          </cell>
          <cell r="D647">
            <v>20</v>
          </cell>
          <cell r="E647" t="str">
            <v>R=AB1</v>
          </cell>
          <cell r="F647">
            <v>1</v>
          </cell>
          <cell r="G647">
            <v>37194</v>
          </cell>
          <cell r="H647">
            <v>240</v>
          </cell>
          <cell r="I647">
            <v>3</v>
          </cell>
          <cell r="J647">
            <v>215</v>
          </cell>
        </row>
        <row r="648">
          <cell r="A648" t="str">
            <v>TDRS</v>
          </cell>
          <cell r="B648" t="str">
            <v>Residential Service</v>
          </cell>
          <cell r="C648">
            <v>30</v>
          </cell>
          <cell r="D648">
            <v>20</v>
          </cell>
          <cell r="E648" t="str">
            <v>R=AB1</v>
          </cell>
          <cell r="F648">
            <v>1</v>
          </cell>
          <cell r="G648">
            <v>37106</v>
          </cell>
          <cell r="H648">
            <v>240</v>
          </cell>
          <cell r="I648">
            <v>3</v>
          </cell>
          <cell r="J648">
            <v>1</v>
          </cell>
        </row>
        <row r="649">
          <cell r="A649" t="str">
            <v>TDRS</v>
          </cell>
          <cell r="B649" t="str">
            <v>Residential Service</v>
          </cell>
          <cell r="C649">
            <v>30</v>
          </cell>
          <cell r="D649">
            <v>20</v>
          </cell>
          <cell r="E649" t="str">
            <v>R=AB1</v>
          </cell>
          <cell r="F649">
            <v>1</v>
          </cell>
          <cell r="G649">
            <v>37320</v>
          </cell>
          <cell r="H649">
            <v>240</v>
          </cell>
          <cell r="I649">
            <v>3</v>
          </cell>
          <cell r="J649">
            <v>111</v>
          </cell>
        </row>
        <row r="650">
          <cell r="A650" t="str">
            <v>TDRS</v>
          </cell>
          <cell r="B650" t="str">
            <v>Residential Service</v>
          </cell>
          <cell r="C650">
            <v>30</v>
          </cell>
          <cell r="D650">
            <v>20</v>
          </cell>
          <cell r="E650" t="str">
            <v>R=AB1</v>
          </cell>
          <cell r="F650">
            <v>1</v>
          </cell>
          <cell r="G650">
            <v>37384</v>
          </cell>
          <cell r="H650">
            <v>240</v>
          </cell>
          <cell r="I650">
            <v>3</v>
          </cell>
          <cell r="J650">
            <v>140</v>
          </cell>
        </row>
        <row r="651">
          <cell r="A651" t="str">
            <v>TDRS</v>
          </cell>
          <cell r="B651" t="str">
            <v>Residential Service</v>
          </cell>
          <cell r="C651">
            <v>30</v>
          </cell>
          <cell r="D651">
            <v>20</v>
          </cell>
          <cell r="E651" t="str">
            <v>R=AB1</v>
          </cell>
          <cell r="F651">
            <v>1</v>
          </cell>
          <cell r="G651">
            <v>38834</v>
          </cell>
          <cell r="H651">
            <v>240</v>
          </cell>
          <cell r="I651">
            <v>3</v>
          </cell>
          <cell r="J651">
            <v>61</v>
          </cell>
        </row>
        <row r="652">
          <cell r="A652" t="str">
            <v>TDRS</v>
          </cell>
          <cell r="B652" t="str">
            <v>Residential Service</v>
          </cell>
          <cell r="C652">
            <v>30</v>
          </cell>
          <cell r="D652">
            <v>20</v>
          </cell>
          <cell r="E652" t="str">
            <v>R=AB1</v>
          </cell>
          <cell r="F652">
            <v>1</v>
          </cell>
          <cell r="G652">
            <v>38911</v>
          </cell>
          <cell r="H652">
            <v>240</v>
          </cell>
          <cell r="I652">
            <v>3</v>
          </cell>
          <cell r="J652">
            <v>351</v>
          </cell>
        </row>
        <row r="653">
          <cell r="A653" t="str">
            <v>TDRS</v>
          </cell>
          <cell r="B653" t="str">
            <v>Residential Service</v>
          </cell>
          <cell r="C653">
            <v>30</v>
          </cell>
          <cell r="D653">
            <v>20</v>
          </cell>
          <cell r="E653" t="str">
            <v>R=AB1</v>
          </cell>
          <cell r="F653">
            <v>1</v>
          </cell>
          <cell r="G653">
            <v>38786</v>
          </cell>
          <cell r="H653">
            <v>240</v>
          </cell>
          <cell r="I653">
            <v>3</v>
          </cell>
          <cell r="J653">
            <v>177</v>
          </cell>
        </row>
        <row r="654">
          <cell r="A654" t="str">
            <v>TDRS</v>
          </cell>
          <cell r="B654" t="str">
            <v>Residential Service</v>
          </cell>
          <cell r="C654">
            <v>30</v>
          </cell>
          <cell r="D654">
            <v>20</v>
          </cell>
          <cell r="E654" t="str">
            <v>R=AB1</v>
          </cell>
          <cell r="F654">
            <v>1</v>
          </cell>
          <cell r="G654">
            <v>39055</v>
          </cell>
          <cell r="H654">
            <v>240</v>
          </cell>
          <cell r="I654">
            <v>3</v>
          </cell>
          <cell r="J654">
            <v>164</v>
          </cell>
        </row>
        <row r="655">
          <cell r="A655" t="str">
            <v>TDRS</v>
          </cell>
          <cell r="B655" t="str">
            <v>Residential Service</v>
          </cell>
          <cell r="C655">
            <v>30</v>
          </cell>
          <cell r="D655">
            <v>20</v>
          </cell>
          <cell r="E655" t="str">
            <v>R=AB1</v>
          </cell>
          <cell r="F655">
            <v>1</v>
          </cell>
          <cell r="G655">
            <v>39174</v>
          </cell>
          <cell r="H655">
            <v>240</v>
          </cell>
          <cell r="I655">
            <v>3</v>
          </cell>
          <cell r="J655">
            <v>81</v>
          </cell>
        </row>
        <row r="656">
          <cell r="A656" t="str">
            <v>TDRS</v>
          </cell>
          <cell r="B656" t="str">
            <v>Residential Service</v>
          </cell>
          <cell r="C656">
            <v>30</v>
          </cell>
          <cell r="D656">
            <v>20</v>
          </cell>
          <cell r="E656" t="str">
            <v>R=AB1</v>
          </cell>
          <cell r="F656">
            <v>1</v>
          </cell>
          <cell r="G656">
            <v>39175</v>
          </cell>
          <cell r="H656">
            <v>240</v>
          </cell>
          <cell r="I656">
            <v>3</v>
          </cell>
          <cell r="J656">
            <v>387</v>
          </cell>
        </row>
        <row r="657">
          <cell r="A657" t="str">
            <v>TDRS</v>
          </cell>
          <cell r="B657" t="str">
            <v>Residential Service</v>
          </cell>
          <cell r="C657">
            <v>30</v>
          </cell>
          <cell r="D657">
            <v>20</v>
          </cell>
          <cell r="E657" t="str">
            <v>A=ALF</v>
          </cell>
          <cell r="F657">
            <v>1</v>
          </cell>
          <cell r="G657">
            <v>39533</v>
          </cell>
          <cell r="H657">
            <v>240</v>
          </cell>
          <cell r="I657">
            <v>3</v>
          </cell>
          <cell r="J657">
            <v>704</v>
          </cell>
        </row>
        <row r="658">
          <cell r="A658" t="str">
            <v>TDRS</v>
          </cell>
          <cell r="B658" t="str">
            <v>Residential Service</v>
          </cell>
          <cell r="C658">
            <v>30</v>
          </cell>
          <cell r="D658">
            <v>20</v>
          </cell>
          <cell r="E658" t="str">
            <v>A=ALF</v>
          </cell>
          <cell r="F658">
            <v>1</v>
          </cell>
          <cell r="G658">
            <v>39575</v>
          </cell>
          <cell r="H658">
            <v>240</v>
          </cell>
          <cell r="I658">
            <v>3</v>
          </cell>
          <cell r="J658">
            <v>684</v>
          </cell>
        </row>
        <row r="659">
          <cell r="A659" t="str">
            <v>TDRS</v>
          </cell>
          <cell r="B659" t="str">
            <v>Residential Service</v>
          </cell>
          <cell r="C659">
            <v>30</v>
          </cell>
          <cell r="D659">
            <v>20</v>
          </cell>
          <cell r="E659" t="str">
            <v>R=MX</v>
          </cell>
          <cell r="F659">
            <v>1</v>
          </cell>
          <cell r="G659">
            <v>39659</v>
          </cell>
          <cell r="H659">
            <v>240</v>
          </cell>
          <cell r="I659">
            <v>3</v>
          </cell>
          <cell r="J659">
            <v>148</v>
          </cell>
        </row>
        <row r="660">
          <cell r="A660" t="str">
            <v>TDRS</v>
          </cell>
          <cell r="B660" t="str">
            <v>Residential Service</v>
          </cell>
          <cell r="C660">
            <v>30</v>
          </cell>
          <cell r="D660">
            <v>20</v>
          </cell>
          <cell r="E660" t="str">
            <v>R=MX</v>
          </cell>
          <cell r="F660">
            <v>1</v>
          </cell>
          <cell r="G660">
            <v>39777</v>
          </cell>
          <cell r="H660">
            <v>240</v>
          </cell>
          <cell r="I660">
            <v>3</v>
          </cell>
          <cell r="J660">
            <v>154</v>
          </cell>
        </row>
        <row r="661">
          <cell r="A661" t="str">
            <v>TDRS</v>
          </cell>
          <cell r="B661" t="str">
            <v>Residential Service</v>
          </cell>
          <cell r="C661">
            <v>30</v>
          </cell>
          <cell r="D661">
            <v>20</v>
          </cell>
          <cell r="E661" t="str">
            <v>R=MX</v>
          </cell>
          <cell r="F661">
            <v>1</v>
          </cell>
          <cell r="G661">
            <v>39852</v>
          </cell>
          <cell r="H661">
            <v>240</v>
          </cell>
          <cell r="I661">
            <v>3</v>
          </cell>
          <cell r="J661">
            <v>307</v>
          </cell>
        </row>
        <row r="662">
          <cell r="A662" t="str">
            <v>TDRS</v>
          </cell>
          <cell r="B662" t="str">
            <v>Residential Service</v>
          </cell>
          <cell r="C662">
            <v>30</v>
          </cell>
          <cell r="D662">
            <v>20</v>
          </cell>
          <cell r="E662" t="str">
            <v>S=I210+CE</v>
          </cell>
          <cell r="F662">
            <v>1</v>
          </cell>
          <cell r="G662">
            <v>40102</v>
          </cell>
          <cell r="H662">
            <v>240</v>
          </cell>
          <cell r="I662">
            <v>3</v>
          </cell>
          <cell r="J662">
            <v>1045</v>
          </cell>
        </row>
        <row r="663">
          <cell r="A663" t="str">
            <v>TDRS</v>
          </cell>
          <cell r="B663" t="str">
            <v>Residential Service</v>
          </cell>
          <cell r="C663">
            <v>30</v>
          </cell>
          <cell r="D663">
            <v>20</v>
          </cell>
          <cell r="E663" t="str">
            <v>R=MX</v>
          </cell>
          <cell r="F663">
            <v>1</v>
          </cell>
          <cell r="H663">
            <v>240</v>
          </cell>
          <cell r="I663">
            <v>3</v>
          </cell>
          <cell r="J663">
            <v>1561</v>
          </cell>
        </row>
        <row r="664">
          <cell r="A664" t="str">
            <v>TDRS</v>
          </cell>
          <cell r="B664" t="str">
            <v>Residential Service</v>
          </cell>
          <cell r="C664">
            <v>30</v>
          </cell>
          <cell r="D664">
            <v>20</v>
          </cell>
          <cell r="E664" t="str">
            <v>R=I70S</v>
          </cell>
          <cell r="F664">
            <v>1</v>
          </cell>
          <cell r="H664">
            <v>240</v>
          </cell>
          <cell r="I664">
            <v>3</v>
          </cell>
          <cell r="J664">
            <v>4</v>
          </cell>
        </row>
        <row r="665">
          <cell r="A665" t="str">
            <v>TDRS</v>
          </cell>
          <cell r="B665" t="str">
            <v>Residential Service</v>
          </cell>
          <cell r="C665">
            <v>30</v>
          </cell>
          <cell r="D665">
            <v>20</v>
          </cell>
          <cell r="E665" t="str">
            <v>R=J5S</v>
          </cell>
          <cell r="F665">
            <v>1</v>
          </cell>
          <cell r="H665">
            <v>240</v>
          </cell>
          <cell r="I665">
            <v>3</v>
          </cell>
          <cell r="J665">
            <v>5</v>
          </cell>
        </row>
        <row r="666">
          <cell r="A666" t="str">
            <v>TDRS</v>
          </cell>
          <cell r="B666" t="str">
            <v>Residential Service</v>
          </cell>
          <cell r="C666">
            <v>30</v>
          </cell>
          <cell r="D666">
            <v>20</v>
          </cell>
          <cell r="E666" t="str">
            <v>R=MS</v>
          </cell>
          <cell r="F666">
            <v>1</v>
          </cell>
          <cell r="H666">
            <v>240</v>
          </cell>
          <cell r="I666">
            <v>3</v>
          </cell>
          <cell r="J666">
            <v>4</v>
          </cell>
        </row>
        <row r="667">
          <cell r="A667" t="str">
            <v>TDRS</v>
          </cell>
          <cell r="B667" t="str">
            <v>Residential Service</v>
          </cell>
          <cell r="C667">
            <v>30</v>
          </cell>
          <cell r="D667">
            <v>20</v>
          </cell>
          <cell r="E667" t="str">
            <v>R=D5S</v>
          </cell>
          <cell r="F667">
            <v>1</v>
          </cell>
          <cell r="H667">
            <v>240</v>
          </cell>
          <cell r="I667">
            <v>3</v>
          </cell>
          <cell r="J667">
            <v>4</v>
          </cell>
        </row>
        <row r="668">
          <cell r="A668" t="str">
            <v>TDRS</v>
          </cell>
          <cell r="B668" t="str">
            <v>Residential Service</v>
          </cell>
          <cell r="C668">
            <v>30</v>
          </cell>
          <cell r="D668">
            <v>20</v>
          </cell>
          <cell r="E668" t="str">
            <v>R=MX</v>
          </cell>
          <cell r="F668">
            <v>1</v>
          </cell>
          <cell r="H668">
            <v>240</v>
          </cell>
          <cell r="I668">
            <v>3</v>
          </cell>
          <cell r="J668">
            <v>8</v>
          </cell>
        </row>
        <row r="669">
          <cell r="A669" t="str">
            <v>TDRS</v>
          </cell>
          <cell r="B669" t="str">
            <v>Residential Service</v>
          </cell>
          <cell r="C669">
            <v>30</v>
          </cell>
          <cell r="D669">
            <v>20</v>
          </cell>
          <cell r="E669" t="str">
            <v>R=AB1</v>
          </cell>
          <cell r="F669">
            <v>1</v>
          </cell>
          <cell r="G669">
            <v>37923</v>
          </cell>
          <cell r="H669">
            <v>240</v>
          </cell>
          <cell r="I669">
            <v>3</v>
          </cell>
          <cell r="J669">
            <v>5</v>
          </cell>
        </row>
        <row r="670">
          <cell r="A670" t="str">
            <v>TDRS</v>
          </cell>
          <cell r="B670" t="str">
            <v>Residential Service</v>
          </cell>
          <cell r="C670">
            <v>30</v>
          </cell>
          <cell r="D670">
            <v>20</v>
          </cell>
          <cell r="E670" t="str">
            <v>R=AB1</v>
          </cell>
          <cell r="F670">
            <v>1</v>
          </cell>
          <cell r="G670">
            <v>38159</v>
          </cell>
          <cell r="H670">
            <v>240</v>
          </cell>
          <cell r="I670">
            <v>3</v>
          </cell>
          <cell r="J670">
            <v>59</v>
          </cell>
        </row>
        <row r="671">
          <cell r="A671" t="str">
            <v>TDRS</v>
          </cell>
          <cell r="B671" t="str">
            <v>Residential Service</v>
          </cell>
          <cell r="C671">
            <v>30</v>
          </cell>
          <cell r="D671">
            <v>20</v>
          </cell>
          <cell r="E671" t="str">
            <v>R=AB1</v>
          </cell>
          <cell r="F671">
            <v>1</v>
          </cell>
          <cell r="G671">
            <v>38356</v>
          </cell>
          <cell r="H671">
            <v>240</v>
          </cell>
          <cell r="I671">
            <v>3</v>
          </cell>
          <cell r="J671">
            <v>166</v>
          </cell>
        </row>
        <row r="672">
          <cell r="A672" t="str">
            <v>TDRS</v>
          </cell>
          <cell r="B672" t="str">
            <v>Residential Service</v>
          </cell>
          <cell r="C672">
            <v>30</v>
          </cell>
          <cell r="D672">
            <v>20</v>
          </cell>
          <cell r="E672" t="str">
            <v>R=AB1</v>
          </cell>
          <cell r="F672">
            <v>1</v>
          </cell>
          <cell r="G672">
            <v>38051</v>
          </cell>
          <cell r="H672">
            <v>240</v>
          </cell>
          <cell r="I672">
            <v>3</v>
          </cell>
          <cell r="J672">
            <v>27</v>
          </cell>
        </row>
        <row r="673">
          <cell r="A673" t="str">
            <v>TDRS</v>
          </cell>
          <cell r="B673" t="str">
            <v>Residential Service</v>
          </cell>
          <cell r="C673">
            <v>30</v>
          </cell>
          <cell r="D673">
            <v>20</v>
          </cell>
          <cell r="E673" t="str">
            <v>R=AB1</v>
          </cell>
          <cell r="F673">
            <v>1</v>
          </cell>
          <cell r="G673">
            <v>38139</v>
          </cell>
          <cell r="H673">
            <v>240</v>
          </cell>
          <cell r="I673">
            <v>3</v>
          </cell>
          <cell r="J673">
            <v>3</v>
          </cell>
        </row>
        <row r="674">
          <cell r="A674" t="str">
            <v>TDRS</v>
          </cell>
          <cell r="B674" t="str">
            <v>Residential Service</v>
          </cell>
          <cell r="C674">
            <v>30</v>
          </cell>
          <cell r="D674">
            <v>20</v>
          </cell>
          <cell r="E674" t="str">
            <v>R=AB1</v>
          </cell>
          <cell r="F674">
            <v>1</v>
          </cell>
          <cell r="G674">
            <v>37837</v>
          </cell>
          <cell r="H674">
            <v>240</v>
          </cell>
          <cell r="I674">
            <v>3</v>
          </cell>
          <cell r="J674">
            <v>35</v>
          </cell>
        </row>
        <row r="675">
          <cell r="A675" t="str">
            <v>TDRS</v>
          </cell>
          <cell r="B675" t="str">
            <v>Residential Service</v>
          </cell>
          <cell r="C675">
            <v>30</v>
          </cell>
          <cell r="D675">
            <v>20</v>
          </cell>
          <cell r="E675" t="str">
            <v>R=AB1</v>
          </cell>
          <cell r="F675">
            <v>1</v>
          </cell>
          <cell r="G675">
            <v>37771</v>
          </cell>
          <cell r="H675">
            <v>240</v>
          </cell>
          <cell r="I675">
            <v>3</v>
          </cell>
          <cell r="J675">
            <v>369</v>
          </cell>
        </row>
        <row r="676">
          <cell r="A676" t="str">
            <v>TDRS</v>
          </cell>
          <cell r="B676" t="str">
            <v>Residential Service</v>
          </cell>
          <cell r="C676">
            <v>30</v>
          </cell>
          <cell r="D676">
            <v>20</v>
          </cell>
          <cell r="E676" t="str">
            <v>R=AB1</v>
          </cell>
          <cell r="F676">
            <v>1</v>
          </cell>
          <cell r="G676">
            <v>37756</v>
          </cell>
          <cell r="H676">
            <v>240</v>
          </cell>
          <cell r="I676">
            <v>3</v>
          </cell>
          <cell r="J676">
            <v>70</v>
          </cell>
        </row>
        <row r="677">
          <cell r="A677" t="str">
            <v>TDRS</v>
          </cell>
          <cell r="B677" t="str">
            <v>Residential Service</v>
          </cell>
          <cell r="C677">
            <v>30</v>
          </cell>
          <cell r="D677">
            <v>20</v>
          </cell>
          <cell r="E677" t="str">
            <v>R=I70S</v>
          </cell>
          <cell r="F677">
            <v>1</v>
          </cell>
          <cell r="H677">
            <v>240</v>
          </cell>
          <cell r="I677">
            <v>3</v>
          </cell>
          <cell r="J677">
            <v>7</v>
          </cell>
        </row>
        <row r="678">
          <cell r="A678" t="str">
            <v>TDRS</v>
          </cell>
          <cell r="B678" t="str">
            <v>Residential Service</v>
          </cell>
          <cell r="C678">
            <v>30</v>
          </cell>
          <cell r="D678">
            <v>20</v>
          </cell>
          <cell r="E678" t="str">
            <v>R=MS</v>
          </cell>
          <cell r="F678">
            <v>1</v>
          </cell>
          <cell r="G678">
            <v>36404</v>
          </cell>
          <cell r="H678">
            <v>240</v>
          </cell>
          <cell r="I678">
            <v>3</v>
          </cell>
          <cell r="J678">
            <v>7</v>
          </cell>
        </row>
        <row r="679">
          <cell r="A679" t="str">
            <v>TDRS</v>
          </cell>
          <cell r="B679" t="str">
            <v>Residential Service</v>
          </cell>
          <cell r="C679">
            <v>30</v>
          </cell>
          <cell r="D679">
            <v>20</v>
          </cell>
          <cell r="E679" t="str">
            <v>R=MS</v>
          </cell>
          <cell r="F679">
            <v>1</v>
          </cell>
          <cell r="G679">
            <v>34669</v>
          </cell>
          <cell r="H679">
            <v>240</v>
          </cell>
          <cell r="I679">
            <v>3</v>
          </cell>
          <cell r="J679">
            <v>1</v>
          </cell>
        </row>
        <row r="680">
          <cell r="A680" t="str">
            <v>TDRS</v>
          </cell>
          <cell r="B680" t="str">
            <v>Residential Service</v>
          </cell>
          <cell r="C680">
            <v>30</v>
          </cell>
          <cell r="D680">
            <v>20</v>
          </cell>
          <cell r="E680" t="str">
            <v>R=AB1</v>
          </cell>
          <cell r="F680">
            <v>1</v>
          </cell>
          <cell r="G680">
            <v>37725</v>
          </cell>
          <cell r="H680">
            <v>2400</v>
          </cell>
          <cell r="I680">
            <v>3</v>
          </cell>
          <cell r="J680">
            <v>159</v>
          </cell>
        </row>
        <row r="681">
          <cell r="A681" t="str">
            <v>TDRS</v>
          </cell>
          <cell r="B681" t="str">
            <v>Residential Service</v>
          </cell>
          <cell r="C681">
            <v>30</v>
          </cell>
          <cell r="D681">
            <v>20</v>
          </cell>
          <cell r="E681" t="str">
            <v>R=D5S</v>
          </cell>
          <cell r="F681">
            <v>1</v>
          </cell>
          <cell r="G681">
            <v>36404</v>
          </cell>
          <cell r="H681">
            <v>240</v>
          </cell>
          <cell r="I681">
            <v>3</v>
          </cell>
          <cell r="J681">
            <v>2</v>
          </cell>
        </row>
        <row r="682">
          <cell r="A682" t="str">
            <v>TDRS</v>
          </cell>
          <cell r="B682" t="str">
            <v>Residential Service</v>
          </cell>
          <cell r="C682">
            <v>30</v>
          </cell>
          <cell r="D682">
            <v>20</v>
          </cell>
          <cell r="E682" t="str">
            <v>R=AB1</v>
          </cell>
          <cell r="F682">
            <v>1</v>
          </cell>
          <cell r="G682">
            <v>36220</v>
          </cell>
          <cell r="H682">
            <v>240</v>
          </cell>
          <cell r="I682">
            <v>3</v>
          </cell>
          <cell r="J682">
            <v>1</v>
          </cell>
        </row>
        <row r="683">
          <cell r="A683" t="str">
            <v>TDRS</v>
          </cell>
          <cell r="B683" t="str">
            <v>Residential Service</v>
          </cell>
          <cell r="C683">
            <v>30</v>
          </cell>
          <cell r="D683">
            <v>20</v>
          </cell>
          <cell r="E683" t="str">
            <v>R=D5S</v>
          </cell>
          <cell r="F683">
            <v>1</v>
          </cell>
          <cell r="G683">
            <v>35797</v>
          </cell>
          <cell r="H683">
            <v>240</v>
          </cell>
          <cell r="I683">
            <v>3</v>
          </cell>
          <cell r="J683">
            <v>1</v>
          </cell>
        </row>
        <row r="684">
          <cell r="A684" t="str">
            <v>TDRS</v>
          </cell>
          <cell r="B684" t="str">
            <v>Residential Service</v>
          </cell>
          <cell r="C684">
            <v>30</v>
          </cell>
          <cell r="D684">
            <v>20</v>
          </cell>
          <cell r="E684" t="str">
            <v>R=AB1</v>
          </cell>
          <cell r="F684">
            <v>1</v>
          </cell>
          <cell r="G684">
            <v>35765</v>
          </cell>
          <cell r="H684">
            <v>240</v>
          </cell>
          <cell r="I684">
            <v>3</v>
          </cell>
          <cell r="J684">
            <v>1</v>
          </cell>
        </row>
        <row r="685">
          <cell r="A685" t="str">
            <v>TDRS</v>
          </cell>
          <cell r="B685" t="str">
            <v>Residential Service</v>
          </cell>
          <cell r="C685">
            <v>30</v>
          </cell>
          <cell r="D685">
            <v>20</v>
          </cell>
          <cell r="E685" t="str">
            <v>R=D5S</v>
          </cell>
          <cell r="F685">
            <v>1</v>
          </cell>
          <cell r="G685">
            <v>36426</v>
          </cell>
          <cell r="H685">
            <v>240</v>
          </cell>
          <cell r="I685">
            <v>3</v>
          </cell>
          <cell r="J685">
            <v>1</v>
          </cell>
        </row>
        <row r="686">
          <cell r="A686" t="str">
            <v>TDRS</v>
          </cell>
          <cell r="B686" t="str">
            <v>Residential Service</v>
          </cell>
          <cell r="C686">
            <v>30</v>
          </cell>
          <cell r="D686">
            <v>20</v>
          </cell>
          <cell r="E686" t="str">
            <v>R=D5S</v>
          </cell>
          <cell r="F686">
            <v>1</v>
          </cell>
          <cell r="G686">
            <v>36342</v>
          </cell>
          <cell r="H686">
            <v>240</v>
          </cell>
          <cell r="I686">
            <v>3</v>
          </cell>
          <cell r="J686">
            <v>1</v>
          </cell>
        </row>
        <row r="687">
          <cell r="A687" t="str">
            <v>TDRS</v>
          </cell>
          <cell r="B687" t="str">
            <v>Residential Service</v>
          </cell>
          <cell r="C687">
            <v>30</v>
          </cell>
          <cell r="D687">
            <v>20</v>
          </cell>
          <cell r="E687" t="str">
            <v>R=MS</v>
          </cell>
          <cell r="F687">
            <v>1</v>
          </cell>
          <cell r="G687">
            <v>36447</v>
          </cell>
          <cell r="H687">
            <v>240</v>
          </cell>
          <cell r="I687">
            <v>3</v>
          </cell>
          <cell r="J687">
            <v>4</v>
          </cell>
        </row>
        <row r="688">
          <cell r="A688" t="str">
            <v>TDRS</v>
          </cell>
          <cell r="B688" t="str">
            <v>Residential Service</v>
          </cell>
          <cell r="C688">
            <v>30</v>
          </cell>
          <cell r="D688">
            <v>20</v>
          </cell>
          <cell r="E688" t="str">
            <v>R=AB1</v>
          </cell>
          <cell r="F688">
            <v>1</v>
          </cell>
          <cell r="G688">
            <v>35797</v>
          </cell>
          <cell r="H688">
            <v>240</v>
          </cell>
          <cell r="I688">
            <v>3</v>
          </cell>
          <cell r="J688">
            <v>6</v>
          </cell>
        </row>
        <row r="689">
          <cell r="A689" t="str">
            <v>TDRS</v>
          </cell>
          <cell r="B689" t="str">
            <v>Residential Service</v>
          </cell>
          <cell r="C689">
            <v>30</v>
          </cell>
          <cell r="D689">
            <v>20</v>
          </cell>
          <cell r="E689" t="str">
            <v>R=AB1</v>
          </cell>
          <cell r="F689">
            <v>1</v>
          </cell>
          <cell r="G689">
            <v>36495</v>
          </cell>
          <cell r="H689">
            <v>240</v>
          </cell>
          <cell r="I689">
            <v>3</v>
          </cell>
          <cell r="J689">
            <v>3</v>
          </cell>
        </row>
        <row r="690">
          <cell r="A690" t="str">
            <v>TDRS</v>
          </cell>
          <cell r="B690" t="str">
            <v>Residential Service</v>
          </cell>
          <cell r="C690">
            <v>30</v>
          </cell>
          <cell r="D690">
            <v>20</v>
          </cell>
          <cell r="E690" t="str">
            <v>R=AB1</v>
          </cell>
          <cell r="F690">
            <v>1</v>
          </cell>
          <cell r="G690">
            <v>36589</v>
          </cell>
          <cell r="H690">
            <v>240</v>
          </cell>
          <cell r="I690">
            <v>3</v>
          </cell>
          <cell r="J690">
            <v>1</v>
          </cell>
        </row>
        <row r="691">
          <cell r="A691" t="str">
            <v>TDRS</v>
          </cell>
          <cell r="B691" t="str">
            <v>Residential Service</v>
          </cell>
          <cell r="C691">
            <v>30</v>
          </cell>
          <cell r="D691">
            <v>20</v>
          </cell>
          <cell r="E691" t="str">
            <v>R=AB1</v>
          </cell>
          <cell r="F691">
            <v>1</v>
          </cell>
          <cell r="G691">
            <v>36648</v>
          </cell>
          <cell r="H691">
            <v>240</v>
          </cell>
          <cell r="I691">
            <v>3</v>
          </cell>
          <cell r="J691">
            <v>1</v>
          </cell>
        </row>
        <row r="692">
          <cell r="A692" t="str">
            <v>TDRS</v>
          </cell>
          <cell r="B692" t="str">
            <v>Residential Service</v>
          </cell>
          <cell r="C692">
            <v>30</v>
          </cell>
          <cell r="D692">
            <v>20</v>
          </cell>
          <cell r="E692" t="str">
            <v>R=MS</v>
          </cell>
          <cell r="F692">
            <v>1</v>
          </cell>
          <cell r="G692">
            <v>36686</v>
          </cell>
          <cell r="H692">
            <v>240</v>
          </cell>
          <cell r="I692">
            <v>3</v>
          </cell>
          <cell r="J692">
            <v>1</v>
          </cell>
        </row>
        <row r="693">
          <cell r="A693" t="str">
            <v>TDRS</v>
          </cell>
          <cell r="B693" t="str">
            <v>Residential Service</v>
          </cell>
          <cell r="C693">
            <v>30</v>
          </cell>
          <cell r="D693">
            <v>20</v>
          </cell>
          <cell r="E693" t="str">
            <v>R=AB1</v>
          </cell>
          <cell r="F693">
            <v>1</v>
          </cell>
          <cell r="G693">
            <v>36725</v>
          </cell>
          <cell r="H693">
            <v>240</v>
          </cell>
          <cell r="I693">
            <v>3</v>
          </cell>
          <cell r="J693">
            <v>1</v>
          </cell>
        </row>
        <row r="694">
          <cell r="A694" t="str">
            <v>TDRS</v>
          </cell>
          <cell r="B694" t="str">
            <v>Residential Service</v>
          </cell>
          <cell r="C694">
            <v>30</v>
          </cell>
          <cell r="D694">
            <v>20</v>
          </cell>
          <cell r="E694" t="str">
            <v>R=D4S</v>
          </cell>
          <cell r="F694">
            <v>1</v>
          </cell>
          <cell r="G694">
            <v>36851</v>
          </cell>
          <cell r="H694">
            <v>240</v>
          </cell>
          <cell r="I694">
            <v>3</v>
          </cell>
          <cell r="J694">
            <v>3</v>
          </cell>
        </row>
        <row r="695">
          <cell r="A695" t="str">
            <v>TDRS</v>
          </cell>
          <cell r="B695" t="str">
            <v>Residential Service</v>
          </cell>
          <cell r="C695">
            <v>30</v>
          </cell>
          <cell r="D695">
            <v>20</v>
          </cell>
          <cell r="E695" t="str">
            <v>R=AB1</v>
          </cell>
          <cell r="F695">
            <v>1</v>
          </cell>
          <cell r="G695">
            <v>37194</v>
          </cell>
          <cell r="H695">
            <v>240</v>
          </cell>
          <cell r="I695">
            <v>3</v>
          </cell>
          <cell r="J695">
            <v>156</v>
          </cell>
        </row>
        <row r="696">
          <cell r="A696" t="str">
            <v>TDRS</v>
          </cell>
          <cell r="B696" t="str">
            <v>Residential Service</v>
          </cell>
          <cell r="C696">
            <v>30</v>
          </cell>
          <cell r="D696">
            <v>20</v>
          </cell>
          <cell r="E696" t="str">
            <v>R=AB1</v>
          </cell>
          <cell r="F696">
            <v>1</v>
          </cell>
          <cell r="G696">
            <v>38715</v>
          </cell>
          <cell r="H696">
            <v>240</v>
          </cell>
          <cell r="I696">
            <v>3</v>
          </cell>
          <cell r="J696">
            <v>536</v>
          </cell>
        </row>
        <row r="697">
          <cell r="A697" t="str">
            <v>TDRS</v>
          </cell>
          <cell r="B697" t="str">
            <v>Residential Service</v>
          </cell>
          <cell r="C697">
            <v>30</v>
          </cell>
          <cell r="D697">
            <v>20</v>
          </cell>
          <cell r="E697" t="str">
            <v>R=AB1</v>
          </cell>
          <cell r="F697">
            <v>1</v>
          </cell>
          <cell r="G697">
            <v>39041</v>
          </cell>
          <cell r="H697">
            <v>240</v>
          </cell>
          <cell r="I697">
            <v>3</v>
          </cell>
          <cell r="J697">
            <v>70</v>
          </cell>
        </row>
        <row r="698">
          <cell r="A698" t="str">
            <v>TDRS</v>
          </cell>
          <cell r="B698" t="str">
            <v>Residential Service</v>
          </cell>
          <cell r="C698">
            <v>30</v>
          </cell>
          <cell r="D698">
            <v>34</v>
          </cell>
          <cell r="E698" t="str">
            <v>R=A3RL1</v>
          </cell>
          <cell r="F698">
            <v>1</v>
          </cell>
          <cell r="G698">
            <v>39280</v>
          </cell>
          <cell r="H698">
            <v>999</v>
          </cell>
          <cell r="I698">
            <v>3</v>
          </cell>
          <cell r="J698">
            <v>1</v>
          </cell>
        </row>
        <row r="699">
          <cell r="A699" t="str">
            <v>TDRS</v>
          </cell>
          <cell r="B699" t="str">
            <v>Residential Service</v>
          </cell>
          <cell r="C699">
            <v>30</v>
          </cell>
          <cell r="D699">
            <v>20</v>
          </cell>
          <cell r="E699" t="str">
            <v>R=A1TL1</v>
          </cell>
          <cell r="F699">
            <v>1</v>
          </cell>
          <cell r="G699">
            <v>39343</v>
          </cell>
          <cell r="H699">
            <v>999</v>
          </cell>
          <cell r="I699">
            <v>3</v>
          </cell>
          <cell r="J699">
            <v>121</v>
          </cell>
        </row>
        <row r="700">
          <cell r="A700" t="str">
            <v>TDRS</v>
          </cell>
          <cell r="B700" t="str">
            <v>Residential Service</v>
          </cell>
          <cell r="C700">
            <v>30</v>
          </cell>
          <cell r="D700">
            <v>20</v>
          </cell>
          <cell r="E700" t="str">
            <v>A=ALF</v>
          </cell>
          <cell r="F700">
            <v>1</v>
          </cell>
          <cell r="G700">
            <v>39377</v>
          </cell>
          <cell r="H700">
            <v>240</v>
          </cell>
          <cell r="I700">
            <v>3</v>
          </cell>
          <cell r="J700">
            <v>626</v>
          </cell>
        </row>
        <row r="701">
          <cell r="A701" t="str">
            <v>TDRS</v>
          </cell>
          <cell r="B701" t="str">
            <v>Residential Service</v>
          </cell>
          <cell r="C701">
            <v>30</v>
          </cell>
          <cell r="D701">
            <v>20</v>
          </cell>
          <cell r="E701" t="str">
            <v>A=ALF</v>
          </cell>
          <cell r="F701">
            <v>1</v>
          </cell>
          <cell r="G701">
            <v>39422</v>
          </cell>
          <cell r="H701">
            <v>240</v>
          </cell>
          <cell r="I701">
            <v>3</v>
          </cell>
          <cell r="J701">
            <v>675</v>
          </cell>
        </row>
        <row r="702">
          <cell r="A702" t="str">
            <v>TDRS</v>
          </cell>
          <cell r="B702" t="str">
            <v>Residential Service</v>
          </cell>
          <cell r="C702">
            <v>30</v>
          </cell>
          <cell r="D702">
            <v>20</v>
          </cell>
          <cell r="E702" t="str">
            <v>S=I210+CE</v>
          </cell>
          <cell r="F702">
            <v>1</v>
          </cell>
          <cell r="G702">
            <v>40177</v>
          </cell>
          <cell r="H702">
            <v>240</v>
          </cell>
          <cell r="I702">
            <v>3</v>
          </cell>
          <cell r="J702">
            <v>704</v>
          </cell>
        </row>
        <row r="703">
          <cell r="A703" t="str">
            <v>TDRS</v>
          </cell>
          <cell r="B703" t="str">
            <v>Residential Service</v>
          </cell>
          <cell r="C703">
            <v>30</v>
          </cell>
          <cell r="D703">
            <v>20</v>
          </cell>
          <cell r="E703" t="str">
            <v>R=J4S</v>
          </cell>
          <cell r="F703">
            <v>1</v>
          </cell>
          <cell r="H703">
            <v>240</v>
          </cell>
          <cell r="I703">
            <v>3</v>
          </cell>
          <cell r="J703">
            <v>836</v>
          </cell>
        </row>
        <row r="704">
          <cell r="A704" t="str">
            <v>TDRS</v>
          </cell>
          <cell r="B704" t="str">
            <v>Residential Service</v>
          </cell>
          <cell r="C704">
            <v>30</v>
          </cell>
          <cell r="D704">
            <v>20</v>
          </cell>
          <cell r="E704" t="str">
            <v>R=J4SG</v>
          </cell>
          <cell r="F704">
            <v>1</v>
          </cell>
          <cell r="H704">
            <v>240</v>
          </cell>
          <cell r="I704">
            <v>3</v>
          </cell>
          <cell r="J704">
            <v>20</v>
          </cell>
        </row>
        <row r="705">
          <cell r="A705" t="str">
            <v>TDRS</v>
          </cell>
          <cell r="B705" t="str">
            <v>Residential Service</v>
          </cell>
          <cell r="C705">
            <v>30</v>
          </cell>
          <cell r="D705">
            <v>20</v>
          </cell>
          <cell r="E705" t="str">
            <v>R=AB1</v>
          </cell>
          <cell r="F705">
            <v>1</v>
          </cell>
          <cell r="H705">
            <v>240</v>
          </cell>
          <cell r="I705">
            <v>3</v>
          </cell>
          <cell r="J705">
            <v>10</v>
          </cell>
        </row>
        <row r="706">
          <cell r="A706" t="str">
            <v>TDRS</v>
          </cell>
          <cell r="B706" t="str">
            <v>Residential Service</v>
          </cell>
          <cell r="C706">
            <v>30</v>
          </cell>
          <cell r="D706">
            <v>20</v>
          </cell>
          <cell r="E706" t="str">
            <v>R=AB1</v>
          </cell>
          <cell r="F706">
            <v>1</v>
          </cell>
          <cell r="H706">
            <v>240</v>
          </cell>
          <cell r="I706">
            <v>3</v>
          </cell>
          <cell r="J706">
            <v>14</v>
          </cell>
        </row>
        <row r="707">
          <cell r="A707" t="str">
            <v>TDRS</v>
          </cell>
          <cell r="B707" t="str">
            <v>Residential Service</v>
          </cell>
          <cell r="C707">
            <v>30</v>
          </cell>
          <cell r="D707">
            <v>20</v>
          </cell>
          <cell r="E707" t="str">
            <v>R=AB1</v>
          </cell>
          <cell r="F707">
            <v>1</v>
          </cell>
          <cell r="G707">
            <v>38264</v>
          </cell>
          <cell r="H707">
            <v>240</v>
          </cell>
          <cell r="I707">
            <v>3</v>
          </cell>
          <cell r="J707">
            <v>301</v>
          </cell>
        </row>
        <row r="708">
          <cell r="A708" t="str">
            <v>TDRS</v>
          </cell>
          <cell r="B708" t="str">
            <v>Residential Service</v>
          </cell>
          <cell r="C708">
            <v>30</v>
          </cell>
          <cell r="D708">
            <v>20</v>
          </cell>
          <cell r="E708" t="str">
            <v>R=AB1</v>
          </cell>
          <cell r="F708">
            <v>1</v>
          </cell>
          <cell r="G708">
            <v>38082</v>
          </cell>
          <cell r="H708">
            <v>240</v>
          </cell>
          <cell r="I708">
            <v>3</v>
          </cell>
          <cell r="J708">
            <v>27</v>
          </cell>
        </row>
        <row r="709">
          <cell r="A709" t="str">
            <v>TDRS</v>
          </cell>
          <cell r="B709" t="str">
            <v>Residential Service</v>
          </cell>
          <cell r="C709">
            <v>30</v>
          </cell>
          <cell r="D709">
            <v>20</v>
          </cell>
          <cell r="E709" t="str">
            <v>R=AB1</v>
          </cell>
          <cell r="F709">
            <v>1</v>
          </cell>
          <cell r="G709">
            <v>38327</v>
          </cell>
          <cell r="H709">
            <v>240</v>
          </cell>
          <cell r="I709">
            <v>3</v>
          </cell>
          <cell r="J709">
            <v>366</v>
          </cell>
        </row>
        <row r="710">
          <cell r="A710" t="str">
            <v>TDRS</v>
          </cell>
          <cell r="B710" t="str">
            <v>Residential Service</v>
          </cell>
          <cell r="C710">
            <v>30</v>
          </cell>
          <cell r="D710">
            <v>20</v>
          </cell>
          <cell r="E710" t="str">
            <v>R=MX</v>
          </cell>
          <cell r="F710">
            <v>1</v>
          </cell>
          <cell r="G710">
            <v>37914</v>
          </cell>
          <cell r="H710">
            <v>240</v>
          </cell>
          <cell r="I710">
            <v>3</v>
          </cell>
          <cell r="J710">
            <v>282</v>
          </cell>
        </row>
        <row r="711">
          <cell r="A711" t="str">
            <v>TDRS</v>
          </cell>
          <cell r="B711" t="str">
            <v>Residential Service</v>
          </cell>
          <cell r="C711">
            <v>30</v>
          </cell>
          <cell r="D711">
            <v>20</v>
          </cell>
          <cell r="E711" t="str">
            <v>R=AB1</v>
          </cell>
          <cell r="F711">
            <v>1</v>
          </cell>
          <cell r="G711">
            <v>37963</v>
          </cell>
          <cell r="H711">
            <v>240</v>
          </cell>
          <cell r="I711">
            <v>3</v>
          </cell>
          <cell r="J711">
            <v>2</v>
          </cell>
        </row>
        <row r="712">
          <cell r="A712" t="str">
            <v>TDRS</v>
          </cell>
          <cell r="B712" t="str">
            <v>Residential Service</v>
          </cell>
          <cell r="C712">
            <v>30</v>
          </cell>
          <cell r="D712">
            <v>20</v>
          </cell>
          <cell r="E712" t="str">
            <v>R=J5SD</v>
          </cell>
          <cell r="F712">
            <v>1</v>
          </cell>
          <cell r="H712">
            <v>240</v>
          </cell>
          <cell r="I712">
            <v>3</v>
          </cell>
          <cell r="J712">
            <v>1</v>
          </cell>
        </row>
        <row r="713">
          <cell r="A713" t="str">
            <v>TDRS</v>
          </cell>
          <cell r="B713" t="str">
            <v>Residential Service</v>
          </cell>
          <cell r="C713">
            <v>30</v>
          </cell>
          <cell r="D713">
            <v>20</v>
          </cell>
          <cell r="E713" t="str">
            <v>R=J4ES</v>
          </cell>
          <cell r="F713">
            <v>1</v>
          </cell>
          <cell r="H713">
            <v>240</v>
          </cell>
          <cell r="I713">
            <v>3</v>
          </cell>
          <cell r="J713">
            <v>2</v>
          </cell>
        </row>
        <row r="714">
          <cell r="A714" t="str">
            <v>TDRS</v>
          </cell>
          <cell r="B714" t="str">
            <v>Residential Service</v>
          </cell>
          <cell r="C714">
            <v>30</v>
          </cell>
          <cell r="D714">
            <v>20</v>
          </cell>
          <cell r="E714" t="str">
            <v>R</v>
          </cell>
          <cell r="F714">
            <v>1</v>
          </cell>
          <cell r="H714">
            <v>240</v>
          </cell>
          <cell r="I714">
            <v>3</v>
          </cell>
          <cell r="J714">
            <v>1</v>
          </cell>
        </row>
        <row r="715">
          <cell r="A715" t="str">
            <v>TDRS</v>
          </cell>
          <cell r="B715" t="str">
            <v>Residential Service</v>
          </cell>
          <cell r="C715">
            <v>30</v>
          </cell>
          <cell r="D715">
            <v>20</v>
          </cell>
          <cell r="E715" t="str">
            <v>R=J5S</v>
          </cell>
          <cell r="F715">
            <v>1</v>
          </cell>
          <cell r="G715">
            <v>36404</v>
          </cell>
          <cell r="H715">
            <v>240</v>
          </cell>
          <cell r="I715">
            <v>3</v>
          </cell>
          <cell r="J715">
            <v>11</v>
          </cell>
        </row>
        <row r="716">
          <cell r="A716" t="str">
            <v>TDRS</v>
          </cell>
          <cell r="B716" t="str">
            <v>Residential Service</v>
          </cell>
          <cell r="C716">
            <v>30</v>
          </cell>
          <cell r="D716">
            <v>20</v>
          </cell>
          <cell r="E716" t="str">
            <v>R=AB1</v>
          </cell>
          <cell r="F716">
            <v>1</v>
          </cell>
          <cell r="G716">
            <v>37725</v>
          </cell>
          <cell r="H716">
            <v>240</v>
          </cell>
          <cell r="I716">
            <v>3</v>
          </cell>
          <cell r="J716">
            <v>1</v>
          </cell>
        </row>
        <row r="717">
          <cell r="A717" t="str">
            <v>TDRS</v>
          </cell>
          <cell r="B717" t="str">
            <v>Residential Service</v>
          </cell>
          <cell r="C717">
            <v>30</v>
          </cell>
          <cell r="D717">
            <v>20</v>
          </cell>
          <cell r="E717" t="str">
            <v>R=AB1</v>
          </cell>
          <cell r="F717">
            <v>1</v>
          </cell>
          <cell r="G717">
            <v>36161</v>
          </cell>
          <cell r="H717">
            <v>240</v>
          </cell>
          <cell r="I717">
            <v>3</v>
          </cell>
          <cell r="J717">
            <v>325</v>
          </cell>
        </row>
        <row r="718">
          <cell r="A718" t="str">
            <v>TDRS</v>
          </cell>
          <cell r="B718" t="str">
            <v>Residential Service</v>
          </cell>
          <cell r="C718">
            <v>30</v>
          </cell>
          <cell r="D718">
            <v>20</v>
          </cell>
          <cell r="E718" t="str">
            <v>R=AB1</v>
          </cell>
          <cell r="F718">
            <v>1</v>
          </cell>
          <cell r="G718">
            <v>36171</v>
          </cell>
          <cell r="H718">
            <v>240</v>
          </cell>
          <cell r="I718">
            <v>3</v>
          </cell>
          <cell r="J718">
            <v>1</v>
          </cell>
        </row>
        <row r="719">
          <cell r="A719" t="str">
            <v>TDRS</v>
          </cell>
          <cell r="B719" t="str">
            <v>Residential Service</v>
          </cell>
          <cell r="C719">
            <v>30</v>
          </cell>
          <cell r="D719">
            <v>20</v>
          </cell>
          <cell r="E719" t="str">
            <v>R=MS</v>
          </cell>
          <cell r="F719">
            <v>1</v>
          </cell>
          <cell r="G719">
            <v>36039</v>
          </cell>
          <cell r="H719">
            <v>240</v>
          </cell>
          <cell r="I719">
            <v>3</v>
          </cell>
          <cell r="J719">
            <v>1</v>
          </cell>
        </row>
        <row r="720">
          <cell r="A720" t="str">
            <v>TDRS</v>
          </cell>
          <cell r="B720" t="str">
            <v>Residential Service</v>
          </cell>
          <cell r="C720">
            <v>30</v>
          </cell>
          <cell r="D720">
            <v>20</v>
          </cell>
          <cell r="E720" t="str">
            <v>R=MS</v>
          </cell>
          <cell r="F720">
            <v>1</v>
          </cell>
          <cell r="G720">
            <v>35493</v>
          </cell>
          <cell r="H720">
            <v>240</v>
          </cell>
          <cell r="I720">
            <v>3</v>
          </cell>
          <cell r="J720">
            <v>1</v>
          </cell>
        </row>
        <row r="721">
          <cell r="A721" t="str">
            <v>TDRS</v>
          </cell>
          <cell r="B721" t="str">
            <v>Residential Service</v>
          </cell>
          <cell r="C721">
            <v>30</v>
          </cell>
          <cell r="D721">
            <v>20</v>
          </cell>
          <cell r="E721" t="str">
            <v>R=AB1</v>
          </cell>
          <cell r="F721">
            <v>1</v>
          </cell>
          <cell r="G721">
            <v>35952</v>
          </cell>
          <cell r="H721">
            <v>240</v>
          </cell>
          <cell r="I721">
            <v>3</v>
          </cell>
          <cell r="J721">
            <v>1</v>
          </cell>
        </row>
        <row r="722">
          <cell r="A722" t="str">
            <v>TDRS</v>
          </cell>
          <cell r="B722" t="str">
            <v>Residential Service</v>
          </cell>
          <cell r="C722">
            <v>30</v>
          </cell>
          <cell r="D722">
            <v>20</v>
          </cell>
          <cell r="E722" t="str">
            <v>R=AB1</v>
          </cell>
          <cell r="F722">
            <v>1</v>
          </cell>
          <cell r="G722">
            <v>35957</v>
          </cell>
          <cell r="H722">
            <v>240</v>
          </cell>
          <cell r="I722">
            <v>3</v>
          </cell>
          <cell r="J722">
            <v>5</v>
          </cell>
        </row>
        <row r="723">
          <cell r="A723" t="str">
            <v>TDRS</v>
          </cell>
          <cell r="B723" t="str">
            <v>Residential Service</v>
          </cell>
          <cell r="C723">
            <v>30</v>
          </cell>
          <cell r="D723">
            <v>20</v>
          </cell>
          <cell r="E723" t="str">
            <v>R=AB1</v>
          </cell>
          <cell r="F723">
            <v>1</v>
          </cell>
          <cell r="G723">
            <v>36413</v>
          </cell>
          <cell r="H723">
            <v>240</v>
          </cell>
          <cell r="I723">
            <v>3</v>
          </cell>
          <cell r="J723">
            <v>1</v>
          </cell>
        </row>
        <row r="724">
          <cell r="A724" t="str">
            <v>TDRS</v>
          </cell>
          <cell r="B724" t="str">
            <v>Residential Service</v>
          </cell>
          <cell r="C724">
            <v>30</v>
          </cell>
          <cell r="D724">
            <v>20</v>
          </cell>
          <cell r="E724" t="str">
            <v>R=AB1</v>
          </cell>
          <cell r="F724">
            <v>1</v>
          </cell>
          <cell r="G724">
            <v>36423</v>
          </cell>
          <cell r="H724">
            <v>240</v>
          </cell>
          <cell r="I724">
            <v>3</v>
          </cell>
          <cell r="J724">
            <v>1</v>
          </cell>
        </row>
        <row r="725">
          <cell r="A725" t="str">
            <v>TDRS</v>
          </cell>
          <cell r="B725" t="str">
            <v>Residential Service</v>
          </cell>
          <cell r="C725">
            <v>30</v>
          </cell>
          <cell r="D725">
            <v>20</v>
          </cell>
          <cell r="E725" t="str">
            <v>R=I70S</v>
          </cell>
          <cell r="F725">
            <v>1</v>
          </cell>
          <cell r="G725">
            <v>36444</v>
          </cell>
          <cell r="H725">
            <v>240</v>
          </cell>
          <cell r="I725">
            <v>3</v>
          </cell>
          <cell r="J725">
            <v>4</v>
          </cell>
        </row>
        <row r="726">
          <cell r="A726" t="str">
            <v>TDRS</v>
          </cell>
          <cell r="B726" t="str">
            <v>Residential Service</v>
          </cell>
          <cell r="C726">
            <v>30</v>
          </cell>
          <cell r="D726">
            <v>20</v>
          </cell>
          <cell r="E726" t="str">
            <v>R=I70S</v>
          </cell>
          <cell r="F726">
            <v>1</v>
          </cell>
          <cell r="G726">
            <v>36395</v>
          </cell>
          <cell r="H726">
            <v>240</v>
          </cell>
          <cell r="I726">
            <v>3</v>
          </cell>
          <cell r="J726">
            <v>1</v>
          </cell>
        </row>
        <row r="727">
          <cell r="A727" t="str">
            <v>TDRS</v>
          </cell>
          <cell r="B727" t="str">
            <v>Residential Service</v>
          </cell>
          <cell r="C727">
            <v>30</v>
          </cell>
          <cell r="D727">
            <v>20</v>
          </cell>
          <cell r="E727" t="str">
            <v>R=AB1</v>
          </cell>
          <cell r="F727">
            <v>1</v>
          </cell>
          <cell r="G727">
            <v>36475</v>
          </cell>
          <cell r="H727">
            <v>240</v>
          </cell>
          <cell r="I727">
            <v>3</v>
          </cell>
          <cell r="J727">
            <v>1</v>
          </cell>
        </row>
        <row r="728">
          <cell r="A728" t="str">
            <v>TDRS</v>
          </cell>
          <cell r="B728" t="str">
            <v>Residential Service</v>
          </cell>
          <cell r="C728">
            <v>30</v>
          </cell>
          <cell r="D728">
            <v>20</v>
          </cell>
          <cell r="E728" t="str">
            <v>R=J5S</v>
          </cell>
          <cell r="F728">
            <v>1</v>
          </cell>
          <cell r="G728">
            <v>36461</v>
          </cell>
          <cell r="H728">
            <v>240</v>
          </cell>
          <cell r="I728">
            <v>3</v>
          </cell>
          <cell r="J728">
            <v>1</v>
          </cell>
        </row>
        <row r="729">
          <cell r="A729" t="str">
            <v>TDRS</v>
          </cell>
          <cell r="B729" t="str">
            <v>Residential Service</v>
          </cell>
          <cell r="C729">
            <v>30</v>
          </cell>
          <cell r="D729">
            <v>20</v>
          </cell>
          <cell r="E729" t="str">
            <v>R=J5S</v>
          </cell>
          <cell r="F729">
            <v>1</v>
          </cell>
          <cell r="G729">
            <v>36162</v>
          </cell>
          <cell r="H729">
            <v>240</v>
          </cell>
          <cell r="I729">
            <v>3</v>
          </cell>
          <cell r="J729">
            <v>1</v>
          </cell>
        </row>
        <row r="730">
          <cell r="A730" t="str">
            <v>TDRS</v>
          </cell>
          <cell r="B730" t="str">
            <v>Residential Service</v>
          </cell>
          <cell r="C730">
            <v>30</v>
          </cell>
          <cell r="D730">
            <v>20</v>
          </cell>
          <cell r="E730" t="str">
            <v>R=AB1</v>
          </cell>
          <cell r="F730">
            <v>1</v>
          </cell>
          <cell r="G730">
            <v>36465</v>
          </cell>
          <cell r="H730">
            <v>240</v>
          </cell>
          <cell r="I730">
            <v>3</v>
          </cell>
          <cell r="J730">
            <v>1</v>
          </cell>
        </row>
        <row r="731">
          <cell r="A731" t="str">
            <v>TDRS</v>
          </cell>
          <cell r="B731" t="str">
            <v>Residential Service</v>
          </cell>
          <cell r="C731">
            <v>30</v>
          </cell>
          <cell r="D731">
            <v>20</v>
          </cell>
          <cell r="E731" t="str">
            <v>R=MX</v>
          </cell>
          <cell r="F731">
            <v>1</v>
          </cell>
          <cell r="G731">
            <v>36525</v>
          </cell>
          <cell r="H731">
            <v>240</v>
          </cell>
          <cell r="I731">
            <v>3</v>
          </cell>
          <cell r="J731">
            <v>1</v>
          </cell>
        </row>
        <row r="732">
          <cell r="A732" t="str">
            <v>TDRS</v>
          </cell>
          <cell r="B732" t="str">
            <v>Residential Service</v>
          </cell>
          <cell r="C732">
            <v>30</v>
          </cell>
          <cell r="D732">
            <v>20</v>
          </cell>
          <cell r="E732" t="str">
            <v>R=MS</v>
          </cell>
          <cell r="F732">
            <v>1</v>
          </cell>
          <cell r="G732">
            <v>36525</v>
          </cell>
          <cell r="H732">
            <v>240</v>
          </cell>
          <cell r="I732">
            <v>3</v>
          </cell>
          <cell r="J732">
            <v>19</v>
          </cell>
        </row>
        <row r="733">
          <cell r="A733" t="str">
            <v>TDRS</v>
          </cell>
          <cell r="B733" t="str">
            <v>Residential Service</v>
          </cell>
          <cell r="C733">
            <v>30</v>
          </cell>
          <cell r="D733">
            <v>20</v>
          </cell>
          <cell r="E733" t="str">
            <v>R=AB1</v>
          </cell>
          <cell r="F733">
            <v>1</v>
          </cell>
          <cell r="G733">
            <v>36526</v>
          </cell>
          <cell r="H733">
            <v>240</v>
          </cell>
          <cell r="I733">
            <v>3</v>
          </cell>
          <cell r="J733">
            <v>1</v>
          </cell>
        </row>
        <row r="734">
          <cell r="A734" t="str">
            <v>TDRS</v>
          </cell>
          <cell r="B734" t="str">
            <v>Residential Service</v>
          </cell>
          <cell r="C734">
            <v>30</v>
          </cell>
          <cell r="D734">
            <v>20</v>
          </cell>
          <cell r="E734" t="str">
            <v>R=AB1</v>
          </cell>
          <cell r="F734">
            <v>1</v>
          </cell>
          <cell r="G734">
            <v>36865</v>
          </cell>
          <cell r="H734">
            <v>240</v>
          </cell>
          <cell r="I734">
            <v>3</v>
          </cell>
          <cell r="J734">
            <v>3</v>
          </cell>
        </row>
        <row r="735">
          <cell r="A735" t="str">
            <v>TDRS</v>
          </cell>
          <cell r="B735" t="str">
            <v>Residential Service</v>
          </cell>
          <cell r="C735">
            <v>30</v>
          </cell>
          <cell r="D735">
            <v>20</v>
          </cell>
          <cell r="E735" t="str">
            <v>R=AB1</v>
          </cell>
          <cell r="F735">
            <v>1</v>
          </cell>
          <cell r="G735">
            <v>36866</v>
          </cell>
          <cell r="H735">
            <v>240</v>
          </cell>
          <cell r="I735">
            <v>3</v>
          </cell>
          <cell r="J735">
            <v>1</v>
          </cell>
        </row>
        <row r="736">
          <cell r="A736" t="str">
            <v>TDRS</v>
          </cell>
          <cell r="B736" t="str">
            <v>Residential Service</v>
          </cell>
          <cell r="C736">
            <v>30</v>
          </cell>
          <cell r="D736">
            <v>20</v>
          </cell>
          <cell r="E736" t="str">
            <v>R=AB1</v>
          </cell>
          <cell r="F736">
            <v>1</v>
          </cell>
          <cell r="G736">
            <v>36697</v>
          </cell>
          <cell r="H736">
            <v>240</v>
          </cell>
          <cell r="I736">
            <v>3</v>
          </cell>
          <cell r="J736">
            <v>1</v>
          </cell>
        </row>
        <row r="737">
          <cell r="A737" t="str">
            <v>TDRS</v>
          </cell>
          <cell r="B737" t="str">
            <v>Residential Service</v>
          </cell>
          <cell r="C737">
            <v>30</v>
          </cell>
          <cell r="D737">
            <v>20</v>
          </cell>
          <cell r="E737" t="str">
            <v>R=D4S</v>
          </cell>
          <cell r="F737">
            <v>1</v>
          </cell>
          <cell r="G737">
            <v>37011</v>
          </cell>
          <cell r="H737">
            <v>240</v>
          </cell>
          <cell r="I737">
            <v>3</v>
          </cell>
          <cell r="J737">
            <v>1</v>
          </cell>
        </row>
        <row r="738">
          <cell r="A738" t="str">
            <v>TDRS</v>
          </cell>
          <cell r="B738" t="str">
            <v>Residential Service</v>
          </cell>
          <cell r="C738">
            <v>30</v>
          </cell>
          <cell r="D738">
            <v>20</v>
          </cell>
          <cell r="E738" t="str">
            <v>R=AB1</v>
          </cell>
          <cell r="F738">
            <v>1</v>
          </cell>
          <cell r="G738">
            <v>37314</v>
          </cell>
          <cell r="H738">
            <v>240</v>
          </cell>
          <cell r="I738">
            <v>3</v>
          </cell>
          <cell r="J738">
            <v>405</v>
          </cell>
        </row>
        <row r="739">
          <cell r="A739" t="str">
            <v>TDRS</v>
          </cell>
          <cell r="B739" t="str">
            <v>Residential Service</v>
          </cell>
          <cell r="C739">
            <v>30</v>
          </cell>
          <cell r="D739">
            <v>20</v>
          </cell>
          <cell r="E739" t="str">
            <v>R=AB1</v>
          </cell>
          <cell r="F739">
            <v>1</v>
          </cell>
          <cell r="G739">
            <v>37349</v>
          </cell>
          <cell r="H739">
            <v>240</v>
          </cell>
          <cell r="I739">
            <v>3</v>
          </cell>
          <cell r="J739">
            <v>331</v>
          </cell>
        </row>
        <row r="740">
          <cell r="A740" t="str">
            <v>TDRS</v>
          </cell>
          <cell r="B740" t="str">
            <v>Residential Service</v>
          </cell>
          <cell r="C740">
            <v>30</v>
          </cell>
          <cell r="D740">
            <v>20</v>
          </cell>
          <cell r="E740" t="str">
            <v>R=AB1</v>
          </cell>
          <cell r="F740">
            <v>1</v>
          </cell>
          <cell r="G740">
            <v>37494</v>
          </cell>
          <cell r="H740">
            <v>240</v>
          </cell>
          <cell r="I740">
            <v>3</v>
          </cell>
          <cell r="J740">
            <v>2</v>
          </cell>
        </row>
        <row r="741">
          <cell r="A741" t="str">
            <v>TDRS</v>
          </cell>
          <cell r="B741" t="str">
            <v>Residential Service</v>
          </cell>
          <cell r="C741">
            <v>30</v>
          </cell>
          <cell r="D741">
            <v>20</v>
          </cell>
          <cell r="E741" t="str">
            <v>R=AB1</v>
          </cell>
          <cell r="F741">
            <v>1</v>
          </cell>
          <cell r="G741">
            <v>38924</v>
          </cell>
          <cell r="H741">
            <v>240</v>
          </cell>
          <cell r="I741">
            <v>3</v>
          </cell>
          <cell r="J741">
            <v>302</v>
          </cell>
        </row>
        <row r="742">
          <cell r="A742" t="str">
            <v>TDRS</v>
          </cell>
          <cell r="B742" t="str">
            <v>Residential Service</v>
          </cell>
          <cell r="C742">
            <v>30</v>
          </cell>
          <cell r="D742">
            <v>20</v>
          </cell>
          <cell r="E742" t="str">
            <v>R=AB1</v>
          </cell>
          <cell r="F742">
            <v>1</v>
          </cell>
          <cell r="G742">
            <v>38965</v>
          </cell>
          <cell r="H742">
            <v>240</v>
          </cell>
          <cell r="I742">
            <v>3</v>
          </cell>
          <cell r="J742">
            <v>375</v>
          </cell>
        </row>
        <row r="743">
          <cell r="A743" t="str">
            <v>TDRS</v>
          </cell>
          <cell r="B743" t="str">
            <v>Residential Service</v>
          </cell>
          <cell r="C743">
            <v>30</v>
          </cell>
          <cell r="D743">
            <v>20</v>
          </cell>
          <cell r="E743" t="str">
            <v>R=AB1</v>
          </cell>
          <cell r="F743">
            <v>1</v>
          </cell>
          <cell r="G743">
            <v>39017</v>
          </cell>
          <cell r="H743">
            <v>240</v>
          </cell>
          <cell r="I743">
            <v>3</v>
          </cell>
          <cell r="J743">
            <v>364</v>
          </cell>
        </row>
        <row r="744">
          <cell r="A744" t="str">
            <v>TDRS</v>
          </cell>
          <cell r="B744" t="str">
            <v>Residential Service</v>
          </cell>
          <cell r="C744">
            <v>30</v>
          </cell>
          <cell r="D744">
            <v>20</v>
          </cell>
          <cell r="E744" t="str">
            <v>R=AB1</v>
          </cell>
          <cell r="F744">
            <v>1</v>
          </cell>
          <cell r="G744">
            <v>39232</v>
          </cell>
          <cell r="H744">
            <v>240</v>
          </cell>
          <cell r="I744">
            <v>3</v>
          </cell>
          <cell r="J744">
            <v>394</v>
          </cell>
        </row>
        <row r="745">
          <cell r="A745" t="str">
            <v>TDRS</v>
          </cell>
          <cell r="B745" t="str">
            <v>Residential Service</v>
          </cell>
          <cell r="C745">
            <v>30</v>
          </cell>
          <cell r="D745">
            <v>20</v>
          </cell>
          <cell r="E745" t="str">
            <v>R=MX</v>
          </cell>
          <cell r="F745">
            <v>1</v>
          </cell>
          <cell r="G745">
            <v>39615</v>
          </cell>
          <cell r="H745">
            <v>240</v>
          </cell>
          <cell r="I745">
            <v>3</v>
          </cell>
          <cell r="J745">
            <v>161</v>
          </cell>
        </row>
        <row r="746">
          <cell r="A746" t="str">
            <v>TDRS</v>
          </cell>
          <cell r="B746" t="str">
            <v>Residential Service</v>
          </cell>
          <cell r="C746">
            <v>30</v>
          </cell>
          <cell r="D746">
            <v>20</v>
          </cell>
          <cell r="E746" t="str">
            <v>R=MX</v>
          </cell>
          <cell r="F746">
            <v>1</v>
          </cell>
          <cell r="G746">
            <v>39948</v>
          </cell>
          <cell r="H746">
            <v>240</v>
          </cell>
          <cell r="I746">
            <v>3</v>
          </cell>
          <cell r="J746">
            <v>253</v>
          </cell>
        </row>
        <row r="747">
          <cell r="A747" t="str">
            <v>TDRS</v>
          </cell>
          <cell r="B747" t="str">
            <v>Residential Service</v>
          </cell>
          <cell r="C747">
            <v>30</v>
          </cell>
          <cell r="D747">
            <v>20</v>
          </cell>
          <cell r="E747" t="str">
            <v>S=I210+CE</v>
          </cell>
          <cell r="F747">
            <v>1</v>
          </cell>
          <cell r="G747">
            <v>40112</v>
          </cell>
          <cell r="H747">
            <v>240</v>
          </cell>
          <cell r="I747">
            <v>3</v>
          </cell>
          <cell r="J747">
            <v>91</v>
          </cell>
        </row>
        <row r="748">
          <cell r="A748" t="str">
            <v>TDRS</v>
          </cell>
          <cell r="B748" t="str">
            <v>Residential Service</v>
          </cell>
          <cell r="C748">
            <v>30</v>
          </cell>
          <cell r="D748">
            <v>20</v>
          </cell>
          <cell r="E748" t="str">
            <v>R=D5S</v>
          </cell>
          <cell r="F748">
            <v>1</v>
          </cell>
          <cell r="H748">
            <v>240</v>
          </cell>
          <cell r="I748">
            <v>3</v>
          </cell>
          <cell r="J748">
            <v>599</v>
          </cell>
        </row>
        <row r="749">
          <cell r="A749" t="str">
            <v>TDRS</v>
          </cell>
          <cell r="B749" t="str">
            <v>Residential Service</v>
          </cell>
          <cell r="C749">
            <v>30</v>
          </cell>
          <cell r="D749">
            <v>20</v>
          </cell>
          <cell r="E749" t="str">
            <v>R=MX</v>
          </cell>
          <cell r="F749">
            <v>1</v>
          </cell>
          <cell r="H749">
            <v>240</v>
          </cell>
          <cell r="I749">
            <v>3</v>
          </cell>
          <cell r="J749">
            <v>31</v>
          </cell>
        </row>
        <row r="750">
          <cell r="A750" t="str">
            <v>TDRS</v>
          </cell>
          <cell r="B750" t="str">
            <v>Residential Service</v>
          </cell>
          <cell r="C750">
            <v>30</v>
          </cell>
          <cell r="D750">
            <v>20</v>
          </cell>
          <cell r="E750" t="str">
            <v>R=J5S</v>
          </cell>
          <cell r="F750">
            <v>1</v>
          </cell>
          <cell r="H750">
            <v>240</v>
          </cell>
          <cell r="I750">
            <v>3</v>
          </cell>
          <cell r="J750">
            <v>26</v>
          </cell>
        </row>
        <row r="751">
          <cell r="A751" t="str">
            <v>TDRS</v>
          </cell>
          <cell r="B751" t="str">
            <v>Residential Service</v>
          </cell>
          <cell r="C751">
            <v>30</v>
          </cell>
          <cell r="D751">
            <v>20</v>
          </cell>
          <cell r="E751" t="str">
            <v>R=J5SR</v>
          </cell>
          <cell r="F751">
            <v>1</v>
          </cell>
          <cell r="H751">
            <v>240</v>
          </cell>
          <cell r="I751">
            <v>3</v>
          </cell>
          <cell r="J751">
            <v>4</v>
          </cell>
        </row>
        <row r="752">
          <cell r="A752" t="str">
            <v>TDRS</v>
          </cell>
          <cell r="B752" t="str">
            <v>Residential Service</v>
          </cell>
          <cell r="C752">
            <v>30</v>
          </cell>
          <cell r="D752">
            <v>20</v>
          </cell>
          <cell r="E752" t="str">
            <v>R=D2SH</v>
          </cell>
          <cell r="F752">
            <v>1</v>
          </cell>
          <cell r="H752">
            <v>240</v>
          </cell>
          <cell r="I752">
            <v>3</v>
          </cell>
          <cell r="J752">
            <v>3</v>
          </cell>
        </row>
        <row r="753">
          <cell r="A753" t="str">
            <v>TDRS</v>
          </cell>
          <cell r="B753" t="str">
            <v>Residential Service</v>
          </cell>
          <cell r="C753">
            <v>30</v>
          </cell>
          <cell r="D753">
            <v>20</v>
          </cell>
          <cell r="E753" t="str">
            <v>R=MX</v>
          </cell>
          <cell r="F753">
            <v>1</v>
          </cell>
          <cell r="H753">
            <v>240</v>
          </cell>
          <cell r="I753">
            <v>3</v>
          </cell>
          <cell r="J753">
            <v>8</v>
          </cell>
        </row>
        <row r="754">
          <cell r="A754" t="str">
            <v>TDRS</v>
          </cell>
          <cell r="B754" t="str">
            <v>Residential Service</v>
          </cell>
          <cell r="C754">
            <v>30</v>
          </cell>
          <cell r="D754">
            <v>20</v>
          </cell>
          <cell r="E754" t="str">
            <v>R=J4S</v>
          </cell>
          <cell r="F754">
            <v>1</v>
          </cell>
          <cell r="H754">
            <v>240</v>
          </cell>
          <cell r="I754">
            <v>3</v>
          </cell>
          <cell r="J754">
            <v>2</v>
          </cell>
        </row>
        <row r="755">
          <cell r="A755" t="str">
            <v>TDRS</v>
          </cell>
          <cell r="B755" t="str">
            <v>Residential Service</v>
          </cell>
          <cell r="C755">
            <v>30</v>
          </cell>
          <cell r="D755">
            <v>20</v>
          </cell>
          <cell r="E755" t="str">
            <v>R=AB1</v>
          </cell>
          <cell r="F755">
            <v>1</v>
          </cell>
          <cell r="G755">
            <v>38450</v>
          </cell>
          <cell r="H755">
            <v>240</v>
          </cell>
          <cell r="I755">
            <v>3</v>
          </cell>
          <cell r="J755">
            <v>43</v>
          </cell>
        </row>
        <row r="756">
          <cell r="A756" t="str">
            <v>TDRS</v>
          </cell>
          <cell r="B756" t="str">
            <v>Residential Service</v>
          </cell>
          <cell r="C756">
            <v>30</v>
          </cell>
          <cell r="D756">
            <v>20</v>
          </cell>
          <cell r="E756" t="str">
            <v>R=AB1</v>
          </cell>
          <cell r="F756">
            <v>1</v>
          </cell>
          <cell r="G756">
            <v>37923</v>
          </cell>
          <cell r="H756">
            <v>240</v>
          </cell>
          <cell r="I756">
            <v>3</v>
          </cell>
          <cell r="J756">
            <v>31</v>
          </cell>
        </row>
        <row r="757">
          <cell r="A757" t="str">
            <v>TDRS</v>
          </cell>
          <cell r="B757" t="str">
            <v>Residential Service</v>
          </cell>
          <cell r="C757">
            <v>30</v>
          </cell>
          <cell r="D757">
            <v>20</v>
          </cell>
          <cell r="E757" t="str">
            <v>R=AB1</v>
          </cell>
          <cell r="F757">
            <v>1</v>
          </cell>
          <cell r="G757">
            <v>38327</v>
          </cell>
          <cell r="H757">
            <v>240</v>
          </cell>
          <cell r="I757">
            <v>3</v>
          </cell>
          <cell r="J757">
            <v>45</v>
          </cell>
        </row>
        <row r="758">
          <cell r="A758" t="str">
            <v>TDRS</v>
          </cell>
          <cell r="B758" t="str">
            <v>Residential Service</v>
          </cell>
          <cell r="C758">
            <v>30</v>
          </cell>
          <cell r="D758">
            <v>20</v>
          </cell>
          <cell r="E758" t="str">
            <v>R=AB1</v>
          </cell>
          <cell r="F758">
            <v>1</v>
          </cell>
          <cell r="G758">
            <v>38195</v>
          </cell>
          <cell r="H758">
            <v>240</v>
          </cell>
          <cell r="I758">
            <v>3</v>
          </cell>
          <cell r="J758">
            <v>210</v>
          </cell>
        </row>
        <row r="759">
          <cell r="A759" t="str">
            <v>TDRS</v>
          </cell>
          <cell r="B759" t="str">
            <v>Residential Service</v>
          </cell>
          <cell r="C759">
            <v>30</v>
          </cell>
          <cell r="D759">
            <v>20</v>
          </cell>
          <cell r="E759" t="str">
            <v>R=AB1</v>
          </cell>
          <cell r="F759">
            <v>1</v>
          </cell>
          <cell r="G759">
            <v>38370</v>
          </cell>
          <cell r="H759">
            <v>240</v>
          </cell>
          <cell r="I759">
            <v>3</v>
          </cell>
          <cell r="J759">
            <v>64</v>
          </cell>
        </row>
        <row r="760">
          <cell r="A760" t="str">
            <v>TDRS</v>
          </cell>
          <cell r="B760" t="str">
            <v>Residential Service</v>
          </cell>
          <cell r="C760">
            <v>30</v>
          </cell>
          <cell r="D760">
            <v>20</v>
          </cell>
          <cell r="E760" t="str">
            <v>R=J5SG</v>
          </cell>
          <cell r="F760">
            <v>1</v>
          </cell>
          <cell r="H760">
            <v>240</v>
          </cell>
          <cell r="I760">
            <v>3</v>
          </cell>
          <cell r="J760">
            <v>3</v>
          </cell>
        </row>
        <row r="761">
          <cell r="A761" t="str">
            <v>TDRS</v>
          </cell>
          <cell r="B761" t="str">
            <v>Residential Service</v>
          </cell>
          <cell r="C761">
            <v>30</v>
          </cell>
          <cell r="D761">
            <v>20</v>
          </cell>
          <cell r="E761" t="str">
            <v>R=MSE</v>
          </cell>
          <cell r="F761">
            <v>1</v>
          </cell>
          <cell r="H761">
            <v>240</v>
          </cell>
          <cell r="I761">
            <v>3</v>
          </cell>
          <cell r="J761">
            <v>1</v>
          </cell>
        </row>
        <row r="762">
          <cell r="A762" t="str">
            <v>TDRS</v>
          </cell>
          <cell r="B762" t="str">
            <v>Residential Service</v>
          </cell>
          <cell r="C762">
            <v>30</v>
          </cell>
          <cell r="D762">
            <v>20</v>
          </cell>
          <cell r="E762" t="str">
            <v>R=AB1</v>
          </cell>
          <cell r="F762">
            <v>1</v>
          </cell>
          <cell r="G762">
            <v>36404</v>
          </cell>
          <cell r="H762">
            <v>240</v>
          </cell>
          <cell r="I762">
            <v>3</v>
          </cell>
          <cell r="J762">
            <v>67</v>
          </cell>
        </row>
        <row r="763">
          <cell r="A763" t="str">
            <v>TDRS</v>
          </cell>
          <cell r="B763" t="str">
            <v>Residential Service</v>
          </cell>
          <cell r="C763">
            <v>30</v>
          </cell>
          <cell r="D763">
            <v>20</v>
          </cell>
          <cell r="E763" t="str">
            <v>R=AB1</v>
          </cell>
          <cell r="F763">
            <v>1</v>
          </cell>
          <cell r="G763">
            <v>36161</v>
          </cell>
          <cell r="H763">
            <v>240</v>
          </cell>
          <cell r="I763">
            <v>3</v>
          </cell>
          <cell r="J763">
            <v>77</v>
          </cell>
        </row>
        <row r="764">
          <cell r="A764" t="str">
            <v>TDRS</v>
          </cell>
          <cell r="B764" t="str">
            <v>Residential Service</v>
          </cell>
          <cell r="C764">
            <v>30</v>
          </cell>
          <cell r="D764">
            <v>20</v>
          </cell>
          <cell r="E764" t="str">
            <v>R=D4S</v>
          </cell>
          <cell r="F764">
            <v>1</v>
          </cell>
          <cell r="G764">
            <v>29587</v>
          </cell>
          <cell r="H764">
            <v>240</v>
          </cell>
          <cell r="I764">
            <v>3</v>
          </cell>
          <cell r="J764">
            <v>1</v>
          </cell>
        </row>
        <row r="765">
          <cell r="A765" t="str">
            <v>TDRS</v>
          </cell>
          <cell r="B765" t="str">
            <v>Residential Service</v>
          </cell>
          <cell r="C765">
            <v>30</v>
          </cell>
          <cell r="D765">
            <v>20</v>
          </cell>
          <cell r="E765" t="str">
            <v>R=MX</v>
          </cell>
          <cell r="F765">
            <v>1</v>
          </cell>
          <cell r="G765">
            <v>35949</v>
          </cell>
          <cell r="H765">
            <v>240</v>
          </cell>
          <cell r="I765">
            <v>3</v>
          </cell>
          <cell r="J765">
            <v>1</v>
          </cell>
        </row>
        <row r="766">
          <cell r="A766" t="str">
            <v>TDRS</v>
          </cell>
          <cell r="B766" t="str">
            <v>Residential Service</v>
          </cell>
          <cell r="C766">
            <v>30</v>
          </cell>
          <cell r="D766">
            <v>20</v>
          </cell>
          <cell r="E766" t="str">
            <v>R=AB1</v>
          </cell>
          <cell r="F766">
            <v>1</v>
          </cell>
          <cell r="G766">
            <v>37725</v>
          </cell>
          <cell r="H766">
            <v>2400</v>
          </cell>
          <cell r="I766">
            <v>3</v>
          </cell>
          <cell r="J766">
            <v>1</v>
          </cell>
        </row>
        <row r="767">
          <cell r="A767" t="str">
            <v>TDRS</v>
          </cell>
          <cell r="B767" t="str">
            <v>Residential Service</v>
          </cell>
          <cell r="C767">
            <v>30</v>
          </cell>
          <cell r="D767">
            <v>20</v>
          </cell>
          <cell r="E767" t="str">
            <v>R=J5S</v>
          </cell>
          <cell r="F767">
            <v>1</v>
          </cell>
          <cell r="G767">
            <v>36164</v>
          </cell>
          <cell r="H767">
            <v>240</v>
          </cell>
          <cell r="I767">
            <v>3</v>
          </cell>
          <cell r="J767">
            <v>4</v>
          </cell>
        </row>
        <row r="768">
          <cell r="A768" t="str">
            <v>TDRS</v>
          </cell>
          <cell r="B768" t="str">
            <v>Residential Service</v>
          </cell>
          <cell r="C768">
            <v>30</v>
          </cell>
          <cell r="D768">
            <v>20</v>
          </cell>
          <cell r="E768" t="str">
            <v>R=MS</v>
          </cell>
          <cell r="F768">
            <v>1</v>
          </cell>
          <cell r="G768">
            <v>35862</v>
          </cell>
          <cell r="H768">
            <v>240</v>
          </cell>
          <cell r="I768">
            <v>3</v>
          </cell>
          <cell r="J768">
            <v>1</v>
          </cell>
        </row>
        <row r="769">
          <cell r="A769" t="str">
            <v>TDRS</v>
          </cell>
          <cell r="B769" t="str">
            <v>Residential Service</v>
          </cell>
          <cell r="C769">
            <v>30</v>
          </cell>
          <cell r="D769">
            <v>20</v>
          </cell>
          <cell r="E769" t="str">
            <v>R=MS</v>
          </cell>
          <cell r="F769">
            <v>1</v>
          </cell>
          <cell r="G769">
            <v>36374</v>
          </cell>
          <cell r="H769">
            <v>240</v>
          </cell>
          <cell r="I769">
            <v>3</v>
          </cell>
          <cell r="J769">
            <v>1</v>
          </cell>
        </row>
        <row r="770">
          <cell r="A770" t="str">
            <v>TDRS</v>
          </cell>
          <cell r="B770" t="str">
            <v>Residential Service</v>
          </cell>
          <cell r="C770">
            <v>30</v>
          </cell>
          <cell r="D770">
            <v>20</v>
          </cell>
          <cell r="E770" t="str">
            <v>R=MS</v>
          </cell>
          <cell r="F770">
            <v>1</v>
          </cell>
          <cell r="G770">
            <v>36419</v>
          </cell>
          <cell r="H770">
            <v>240</v>
          </cell>
          <cell r="I770">
            <v>3</v>
          </cell>
          <cell r="J770">
            <v>3</v>
          </cell>
        </row>
        <row r="771">
          <cell r="A771" t="str">
            <v>TDRS</v>
          </cell>
          <cell r="B771" t="str">
            <v>Residential Service</v>
          </cell>
          <cell r="C771">
            <v>30</v>
          </cell>
          <cell r="D771">
            <v>20</v>
          </cell>
          <cell r="E771" t="str">
            <v>R=J5S</v>
          </cell>
          <cell r="F771">
            <v>1</v>
          </cell>
          <cell r="G771">
            <v>36466</v>
          </cell>
          <cell r="H771">
            <v>240</v>
          </cell>
          <cell r="I771">
            <v>3</v>
          </cell>
          <cell r="J771">
            <v>13</v>
          </cell>
        </row>
        <row r="772">
          <cell r="A772" t="str">
            <v>TDRS</v>
          </cell>
          <cell r="B772" t="str">
            <v>Residential Service</v>
          </cell>
          <cell r="C772">
            <v>30</v>
          </cell>
          <cell r="D772">
            <v>20</v>
          </cell>
          <cell r="E772" t="str">
            <v>R=MS</v>
          </cell>
          <cell r="F772">
            <v>1</v>
          </cell>
          <cell r="G772">
            <v>36476</v>
          </cell>
          <cell r="H772">
            <v>240</v>
          </cell>
          <cell r="I772">
            <v>3</v>
          </cell>
          <cell r="J772">
            <v>1</v>
          </cell>
        </row>
        <row r="773">
          <cell r="A773" t="str">
            <v>TDRS</v>
          </cell>
          <cell r="B773" t="str">
            <v>Residential Service</v>
          </cell>
          <cell r="C773">
            <v>30</v>
          </cell>
          <cell r="D773">
            <v>20</v>
          </cell>
          <cell r="E773" t="str">
            <v>R=J4S</v>
          </cell>
          <cell r="F773">
            <v>1</v>
          </cell>
          <cell r="G773">
            <v>36405</v>
          </cell>
          <cell r="H773">
            <v>240</v>
          </cell>
          <cell r="I773">
            <v>3</v>
          </cell>
          <cell r="J773">
            <v>1</v>
          </cell>
        </row>
        <row r="774">
          <cell r="A774" t="str">
            <v>TDRS</v>
          </cell>
          <cell r="B774" t="str">
            <v>Residential Service</v>
          </cell>
          <cell r="C774">
            <v>30</v>
          </cell>
          <cell r="D774">
            <v>20</v>
          </cell>
          <cell r="E774" t="str">
            <v>R=I70S</v>
          </cell>
          <cell r="F774">
            <v>1</v>
          </cell>
          <cell r="G774">
            <v>36405</v>
          </cell>
          <cell r="H774">
            <v>240</v>
          </cell>
          <cell r="I774">
            <v>3</v>
          </cell>
          <cell r="J774">
            <v>1</v>
          </cell>
        </row>
        <row r="775">
          <cell r="A775" t="str">
            <v>TDRS</v>
          </cell>
          <cell r="B775" t="str">
            <v>Residential Service</v>
          </cell>
          <cell r="C775">
            <v>30</v>
          </cell>
          <cell r="D775">
            <v>20</v>
          </cell>
          <cell r="E775" t="str">
            <v>R=AB1</v>
          </cell>
          <cell r="F775">
            <v>1</v>
          </cell>
          <cell r="G775">
            <v>34701</v>
          </cell>
          <cell r="H775">
            <v>240</v>
          </cell>
          <cell r="I775">
            <v>3</v>
          </cell>
          <cell r="J775">
            <v>2</v>
          </cell>
        </row>
        <row r="776">
          <cell r="A776" t="str">
            <v>TDRS</v>
          </cell>
          <cell r="B776" t="str">
            <v>Residential Service</v>
          </cell>
          <cell r="C776">
            <v>30</v>
          </cell>
          <cell r="D776">
            <v>20</v>
          </cell>
          <cell r="E776" t="str">
            <v>R=AB1</v>
          </cell>
          <cell r="F776">
            <v>1</v>
          </cell>
          <cell r="G776">
            <v>36162</v>
          </cell>
          <cell r="H776">
            <v>240</v>
          </cell>
          <cell r="I776">
            <v>3</v>
          </cell>
          <cell r="J776">
            <v>10</v>
          </cell>
        </row>
        <row r="777">
          <cell r="A777" t="str">
            <v>TDRS</v>
          </cell>
          <cell r="B777" t="str">
            <v>Residential Service</v>
          </cell>
          <cell r="C777">
            <v>30</v>
          </cell>
          <cell r="D777">
            <v>20</v>
          </cell>
          <cell r="E777" t="str">
            <v>R=AB1</v>
          </cell>
          <cell r="F777">
            <v>1</v>
          </cell>
          <cell r="G777">
            <v>35432</v>
          </cell>
          <cell r="H777">
            <v>240</v>
          </cell>
          <cell r="I777">
            <v>3</v>
          </cell>
          <cell r="J777">
            <v>2</v>
          </cell>
        </row>
        <row r="778">
          <cell r="A778" t="str">
            <v>TDRS</v>
          </cell>
          <cell r="B778" t="str">
            <v>Residential Service</v>
          </cell>
          <cell r="C778">
            <v>30</v>
          </cell>
          <cell r="D778">
            <v>20</v>
          </cell>
          <cell r="E778" t="str">
            <v>R=MS</v>
          </cell>
          <cell r="F778">
            <v>1</v>
          </cell>
          <cell r="G778">
            <v>36525</v>
          </cell>
          <cell r="H778">
            <v>240</v>
          </cell>
          <cell r="I778">
            <v>3</v>
          </cell>
          <cell r="J778">
            <v>37</v>
          </cell>
        </row>
        <row r="779">
          <cell r="A779" t="str">
            <v>TDRS</v>
          </cell>
          <cell r="B779" t="str">
            <v>Residential Service</v>
          </cell>
          <cell r="C779">
            <v>30</v>
          </cell>
          <cell r="D779">
            <v>20</v>
          </cell>
          <cell r="E779" t="str">
            <v>R=A1TL1</v>
          </cell>
          <cell r="F779">
            <v>1</v>
          </cell>
          <cell r="G779">
            <v>36558</v>
          </cell>
          <cell r="H779">
            <v>999</v>
          </cell>
          <cell r="I779">
            <v>3</v>
          </cell>
          <cell r="J779">
            <v>12</v>
          </cell>
        </row>
        <row r="780">
          <cell r="A780" t="str">
            <v>TDRS</v>
          </cell>
          <cell r="B780" t="str">
            <v>Residential Service</v>
          </cell>
          <cell r="C780">
            <v>30</v>
          </cell>
          <cell r="D780">
            <v>20</v>
          </cell>
          <cell r="E780" t="str">
            <v>R=J5S</v>
          </cell>
          <cell r="F780">
            <v>1</v>
          </cell>
          <cell r="G780">
            <v>36558</v>
          </cell>
          <cell r="H780">
            <v>240</v>
          </cell>
          <cell r="I780">
            <v>3</v>
          </cell>
          <cell r="J780">
            <v>1</v>
          </cell>
        </row>
        <row r="781">
          <cell r="A781" t="str">
            <v>TDRS</v>
          </cell>
          <cell r="B781" t="str">
            <v>Residential Service</v>
          </cell>
          <cell r="C781">
            <v>30</v>
          </cell>
          <cell r="D781">
            <v>20</v>
          </cell>
          <cell r="E781" t="str">
            <v>R=AB1</v>
          </cell>
          <cell r="F781">
            <v>1</v>
          </cell>
          <cell r="G781">
            <v>36621</v>
          </cell>
          <cell r="H781">
            <v>240</v>
          </cell>
          <cell r="I781">
            <v>3</v>
          </cell>
          <cell r="J781">
            <v>300</v>
          </cell>
        </row>
        <row r="782">
          <cell r="A782" t="str">
            <v>TDRS</v>
          </cell>
          <cell r="B782" t="str">
            <v>Residential Service</v>
          </cell>
          <cell r="C782">
            <v>30</v>
          </cell>
          <cell r="D782">
            <v>20</v>
          </cell>
          <cell r="E782" t="str">
            <v>R=AB1</v>
          </cell>
          <cell r="F782">
            <v>1</v>
          </cell>
          <cell r="G782">
            <v>36818</v>
          </cell>
          <cell r="H782">
            <v>240</v>
          </cell>
          <cell r="I782">
            <v>3</v>
          </cell>
          <cell r="J782">
            <v>1</v>
          </cell>
        </row>
        <row r="783">
          <cell r="A783" t="str">
            <v>TDRS</v>
          </cell>
          <cell r="B783" t="str">
            <v>Residential Service</v>
          </cell>
          <cell r="C783">
            <v>30</v>
          </cell>
          <cell r="D783">
            <v>20</v>
          </cell>
          <cell r="E783" t="str">
            <v>R=I70S</v>
          </cell>
          <cell r="F783">
            <v>1</v>
          </cell>
          <cell r="G783">
            <v>36825</v>
          </cell>
          <cell r="H783">
            <v>240</v>
          </cell>
          <cell r="I783">
            <v>3</v>
          </cell>
          <cell r="J783">
            <v>4</v>
          </cell>
        </row>
        <row r="784">
          <cell r="A784" t="str">
            <v>TDRS</v>
          </cell>
          <cell r="B784" t="str">
            <v>Residential Service</v>
          </cell>
          <cell r="C784">
            <v>30</v>
          </cell>
          <cell r="D784">
            <v>20</v>
          </cell>
          <cell r="E784" t="str">
            <v>R=AB1</v>
          </cell>
          <cell r="F784">
            <v>1</v>
          </cell>
          <cell r="G784">
            <v>36768</v>
          </cell>
          <cell r="H784">
            <v>240</v>
          </cell>
          <cell r="I784">
            <v>3</v>
          </cell>
          <cell r="J784">
            <v>1</v>
          </cell>
        </row>
        <row r="785">
          <cell r="A785" t="str">
            <v>TDRS</v>
          </cell>
          <cell r="B785" t="str">
            <v>Residential Service</v>
          </cell>
          <cell r="C785">
            <v>30</v>
          </cell>
          <cell r="D785">
            <v>20</v>
          </cell>
          <cell r="E785" t="str">
            <v>R=AB1</v>
          </cell>
          <cell r="F785">
            <v>1</v>
          </cell>
          <cell r="G785">
            <v>36948</v>
          </cell>
          <cell r="H785">
            <v>240</v>
          </cell>
          <cell r="I785">
            <v>3</v>
          </cell>
          <cell r="J785">
            <v>76</v>
          </cell>
        </row>
        <row r="786">
          <cell r="A786" t="str">
            <v>TDRS</v>
          </cell>
          <cell r="B786" t="str">
            <v>Residential Service</v>
          </cell>
          <cell r="C786">
            <v>30</v>
          </cell>
          <cell r="D786">
            <v>20</v>
          </cell>
          <cell r="E786" t="str">
            <v>R=AB1</v>
          </cell>
          <cell r="F786">
            <v>1</v>
          </cell>
          <cell r="G786">
            <v>38714</v>
          </cell>
          <cell r="H786">
            <v>240</v>
          </cell>
          <cell r="I786">
            <v>3</v>
          </cell>
          <cell r="J786">
            <v>156</v>
          </cell>
        </row>
        <row r="787">
          <cell r="A787" t="str">
            <v>TDRS</v>
          </cell>
          <cell r="B787" t="str">
            <v>Residential Service</v>
          </cell>
          <cell r="C787">
            <v>30</v>
          </cell>
          <cell r="D787">
            <v>20</v>
          </cell>
          <cell r="E787" t="str">
            <v>R=AB1</v>
          </cell>
          <cell r="F787">
            <v>1</v>
          </cell>
          <cell r="G787">
            <v>38685</v>
          </cell>
          <cell r="H787">
            <v>240</v>
          </cell>
          <cell r="I787">
            <v>3</v>
          </cell>
          <cell r="J787">
            <v>1</v>
          </cell>
        </row>
        <row r="788">
          <cell r="A788" t="str">
            <v>TDRS</v>
          </cell>
          <cell r="B788" t="str">
            <v>Residential Service</v>
          </cell>
          <cell r="C788">
            <v>30</v>
          </cell>
          <cell r="D788">
            <v>20</v>
          </cell>
          <cell r="E788" t="str">
            <v>R=AB1</v>
          </cell>
          <cell r="F788">
            <v>1</v>
          </cell>
          <cell r="G788">
            <v>39202</v>
          </cell>
          <cell r="H788">
            <v>240</v>
          </cell>
          <cell r="I788">
            <v>3</v>
          </cell>
          <cell r="J788">
            <v>69</v>
          </cell>
        </row>
        <row r="789">
          <cell r="A789" t="str">
            <v>TDRS</v>
          </cell>
          <cell r="B789" t="str">
            <v>Residential Service</v>
          </cell>
          <cell r="C789">
            <v>30</v>
          </cell>
          <cell r="D789">
            <v>20</v>
          </cell>
          <cell r="E789" t="str">
            <v>A=ALF</v>
          </cell>
          <cell r="F789">
            <v>1</v>
          </cell>
          <cell r="G789">
            <v>39296</v>
          </cell>
          <cell r="H789">
            <v>240</v>
          </cell>
          <cell r="I789">
            <v>3</v>
          </cell>
          <cell r="J789">
            <v>470</v>
          </cell>
        </row>
        <row r="790">
          <cell r="A790" t="str">
            <v>TDRS</v>
          </cell>
          <cell r="B790" t="str">
            <v>Residential Service</v>
          </cell>
          <cell r="C790">
            <v>30</v>
          </cell>
          <cell r="D790">
            <v>20</v>
          </cell>
          <cell r="E790" t="str">
            <v>R=MX</v>
          </cell>
          <cell r="F790">
            <v>1</v>
          </cell>
          <cell r="G790">
            <v>39606</v>
          </cell>
          <cell r="H790">
            <v>240</v>
          </cell>
          <cell r="I790">
            <v>3</v>
          </cell>
          <cell r="J790">
            <v>152</v>
          </cell>
        </row>
        <row r="791">
          <cell r="A791" t="str">
            <v>TDRS</v>
          </cell>
          <cell r="B791" t="str">
            <v>Residential Service</v>
          </cell>
          <cell r="C791">
            <v>30</v>
          </cell>
          <cell r="D791">
            <v>20</v>
          </cell>
          <cell r="E791" t="str">
            <v>R=MX</v>
          </cell>
          <cell r="F791">
            <v>1</v>
          </cell>
          <cell r="G791">
            <v>39643</v>
          </cell>
          <cell r="H791">
            <v>240</v>
          </cell>
          <cell r="I791">
            <v>3</v>
          </cell>
          <cell r="J791">
            <v>214</v>
          </cell>
        </row>
        <row r="792">
          <cell r="A792" t="str">
            <v>TDRS</v>
          </cell>
          <cell r="B792" t="str">
            <v>Residential Service</v>
          </cell>
          <cell r="C792">
            <v>30</v>
          </cell>
          <cell r="D792">
            <v>20</v>
          </cell>
          <cell r="E792" t="str">
            <v>R=MX</v>
          </cell>
          <cell r="F792">
            <v>1</v>
          </cell>
          <cell r="G792">
            <v>39665</v>
          </cell>
          <cell r="H792">
            <v>240</v>
          </cell>
          <cell r="I792">
            <v>3</v>
          </cell>
          <cell r="J792">
            <v>314</v>
          </cell>
        </row>
        <row r="793">
          <cell r="A793" t="str">
            <v>TDRS</v>
          </cell>
          <cell r="B793" t="str">
            <v>Residential Service</v>
          </cell>
          <cell r="C793">
            <v>30</v>
          </cell>
          <cell r="D793">
            <v>20</v>
          </cell>
          <cell r="E793" t="str">
            <v>R=MX</v>
          </cell>
          <cell r="F793">
            <v>1</v>
          </cell>
          <cell r="G793">
            <v>39845</v>
          </cell>
          <cell r="H793">
            <v>240</v>
          </cell>
          <cell r="I793">
            <v>3</v>
          </cell>
          <cell r="J793">
            <v>65</v>
          </cell>
        </row>
        <row r="794">
          <cell r="A794" t="str">
            <v>TDRS</v>
          </cell>
          <cell r="B794" t="str">
            <v>Residential Service</v>
          </cell>
          <cell r="C794">
            <v>30</v>
          </cell>
          <cell r="D794">
            <v>20</v>
          </cell>
          <cell r="E794" t="str">
            <v>R=J3S</v>
          </cell>
          <cell r="F794">
            <v>1</v>
          </cell>
          <cell r="H794">
            <v>240</v>
          </cell>
          <cell r="I794">
            <v>3</v>
          </cell>
          <cell r="J794">
            <v>4468</v>
          </cell>
        </row>
        <row r="795">
          <cell r="A795" t="str">
            <v>TDRS</v>
          </cell>
          <cell r="B795" t="str">
            <v>Residential Service</v>
          </cell>
          <cell r="C795">
            <v>30</v>
          </cell>
          <cell r="D795">
            <v>20</v>
          </cell>
          <cell r="E795" t="str">
            <v>R=MQS</v>
          </cell>
          <cell r="F795">
            <v>1</v>
          </cell>
          <cell r="H795">
            <v>240</v>
          </cell>
          <cell r="I795">
            <v>3</v>
          </cell>
          <cell r="J795">
            <v>3831</v>
          </cell>
        </row>
        <row r="796">
          <cell r="A796" t="str">
            <v>TDRS</v>
          </cell>
          <cell r="B796" t="str">
            <v>Residential Service</v>
          </cell>
          <cell r="C796">
            <v>30</v>
          </cell>
          <cell r="D796">
            <v>20</v>
          </cell>
          <cell r="E796" t="str">
            <v>R=MS</v>
          </cell>
          <cell r="F796">
            <v>1</v>
          </cell>
          <cell r="H796">
            <v>240</v>
          </cell>
          <cell r="I796">
            <v>3</v>
          </cell>
          <cell r="J796">
            <v>5027</v>
          </cell>
        </row>
        <row r="797">
          <cell r="A797" t="str">
            <v>TDRS</v>
          </cell>
          <cell r="B797" t="str">
            <v>Residential Service</v>
          </cell>
          <cell r="C797">
            <v>30</v>
          </cell>
          <cell r="D797">
            <v>20</v>
          </cell>
          <cell r="E797" t="str">
            <v>R=AB1</v>
          </cell>
          <cell r="F797">
            <v>1</v>
          </cell>
          <cell r="H797">
            <v>240</v>
          </cell>
          <cell r="I797">
            <v>3</v>
          </cell>
          <cell r="J797">
            <v>183</v>
          </cell>
        </row>
        <row r="798">
          <cell r="A798" t="str">
            <v>TDRS</v>
          </cell>
          <cell r="B798" t="str">
            <v>Residential Service</v>
          </cell>
          <cell r="C798">
            <v>30</v>
          </cell>
          <cell r="D798">
            <v>20</v>
          </cell>
          <cell r="E798" t="str">
            <v>R=D4S</v>
          </cell>
          <cell r="F798">
            <v>1</v>
          </cell>
          <cell r="H798">
            <v>240</v>
          </cell>
          <cell r="I798">
            <v>3</v>
          </cell>
          <cell r="J798">
            <v>22</v>
          </cell>
        </row>
        <row r="799">
          <cell r="A799" t="str">
            <v>TDRS</v>
          </cell>
          <cell r="B799" t="str">
            <v>Residential Service</v>
          </cell>
          <cell r="C799">
            <v>30</v>
          </cell>
          <cell r="D799">
            <v>20</v>
          </cell>
          <cell r="E799" t="str">
            <v>R=I70S</v>
          </cell>
          <cell r="F799">
            <v>1</v>
          </cell>
          <cell r="H799">
            <v>240</v>
          </cell>
          <cell r="I799">
            <v>3</v>
          </cell>
          <cell r="J799">
            <v>1</v>
          </cell>
        </row>
        <row r="800">
          <cell r="A800" t="str">
            <v>TDRS</v>
          </cell>
          <cell r="B800" t="str">
            <v>Residential Service</v>
          </cell>
          <cell r="C800">
            <v>30</v>
          </cell>
          <cell r="D800">
            <v>20</v>
          </cell>
          <cell r="E800" t="str">
            <v>R=D5SH</v>
          </cell>
          <cell r="F800">
            <v>1</v>
          </cell>
          <cell r="H800">
            <v>240</v>
          </cell>
          <cell r="I800">
            <v>3</v>
          </cell>
          <cell r="J800">
            <v>3</v>
          </cell>
        </row>
        <row r="801">
          <cell r="A801" t="str">
            <v>TDRS</v>
          </cell>
          <cell r="B801" t="str">
            <v>Residential Service</v>
          </cell>
          <cell r="C801">
            <v>30</v>
          </cell>
          <cell r="D801">
            <v>20</v>
          </cell>
          <cell r="E801" t="str">
            <v>R=D5S</v>
          </cell>
          <cell r="F801">
            <v>1</v>
          </cell>
          <cell r="H801">
            <v>240</v>
          </cell>
          <cell r="I801">
            <v>4</v>
          </cell>
          <cell r="J801">
            <v>2</v>
          </cell>
        </row>
        <row r="802">
          <cell r="A802" t="str">
            <v>TDRS</v>
          </cell>
          <cell r="B802" t="str">
            <v>Residential Service</v>
          </cell>
          <cell r="C802">
            <v>30</v>
          </cell>
          <cell r="D802">
            <v>20</v>
          </cell>
          <cell r="E802" t="str">
            <v>R=D4S</v>
          </cell>
          <cell r="F802">
            <v>1</v>
          </cell>
          <cell r="H802">
            <v>240</v>
          </cell>
          <cell r="I802">
            <v>3</v>
          </cell>
          <cell r="J802">
            <v>2</v>
          </cell>
        </row>
        <row r="803">
          <cell r="A803" t="str">
            <v>TDRS</v>
          </cell>
          <cell r="B803" t="str">
            <v>Residential Service</v>
          </cell>
          <cell r="C803">
            <v>30</v>
          </cell>
          <cell r="D803">
            <v>20</v>
          </cell>
          <cell r="E803" t="str">
            <v>R=J4S</v>
          </cell>
          <cell r="F803">
            <v>1</v>
          </cell>
          <cell r="H803">
            <v>240</v>
          </cell>
          <cell r="I803">
            <v>3</v>
          </cell>
          <cell r="J803">
            <v>1</v>
          </cell>
        </row>
        <row r="804">
          <cell r="A804" t="str">
            <v>TDRS</v>
          </cell>
          <cell r="B804" t="str">
            <v>Residential Service</v>
          </cell>
          <cell r="C804">
            <v>30</v>
          </cell>
          <cell r="D804">
            <v>20</v>
          </cell>
          <cell r="E804" t="str">
            <v>R=D5S</v>
          </cell>
          <cell r="F804">
            <v>1</v>
          </cell>
          <cell r="H804">
            <v>240</v>
          </cell>
          <cell r="I804">
            <v>3</v>
          </cell>
          <cell r="J804">
            <v>1</v>
          </cell>
        </row>
        <row r="805">
          <cell r="A805" t="str">
            <v>TDRS</v>
          </cell>
          <cell r="B805" t="str">
            <v>Residential Service</v>
          </cell>
          <cell r="C805">
            <v>30</v>
          </cell>
          <cell r="D805">
            <v>20</v>
          </cell>
          <cell r="E805" t="str">
            <v>R=D4S</v>
          </cell>
          <cell r="F805">
            <v>1</v>
          </cell>
          <cell r="H805">
            <v>240</v>
          </cell>
          <cell r="I805">
            <v>3</v>
          </cell>
          <cell r="J805">
            <v>1</v>
          </cell>
        </row>
        <row r="806">
          <cell r="A806" t="str">
            <v>TDRS</v>
          </cell>
          <cell r="B806" t="str">
            <v>Residential Service</v>
          </cell>
          <cell r="C806">
            <v>30</v>
          </cell>
          <cell r="D806">
            <v>20</v>
          </cell>
          <cell r="E806" t="str">
            <v>R=AB1</v>
          </cell>
          <cell r="F806">
            <v>1</v>
          </cell>
          <cell r="G806">
            <v>37896</v>
          </cell>
          <cell r="H806">
            <v>240</v>
          </cell>
          <cell r="I806">
            <v>3</v>
          </cell>
          <cell r="J806">
            <v>62</v>
          </cell>
        </row>
        <row r="807">
          <cell r="A807" t="str">
            <v>TDRS</v>
          </cell>
          <cell r="B807" t="str">
            <v>Residential Service</v>
          </cell>
          <cell r="C807">
            <v>30</v>
          </cell>
          <cell r="D807">
            <v>20</v>
          </cell>
          <cell r="E807" t="str">
            <v>R=AB1</v>
          </cell>
          <cell r="F807">
            <v>1</v>
          </cell>
          <cell r="G807">
            <v>38450</v>
          </cell>
          <cell r="H807">
            <v>240</v>
          </cell>
          <cell r="I807">
            <v>3</v>
          </cell>
          <cell r="J807">
            <v>333</v>
          </cell>
        </row>
        <row r="808">
          <cell r="A808" t="str">
            <v>TDRS</v>
          </cell>
          <cell r="B808" t="str">
            <v>Residential Service</v>
          </cell>
          <cell r="C808">
            <v>30</v>
          </cell>
          <cell r="D808">
            <v>20</v>
          </cell>
          <cell r="E808" t="str">
            <v>R=AB1</v>
          </cell>
          <cell r="F808">
            <v>1</v>
          </cell>
          <cell r="G808">
            <v>38114</v>
          </cell>
          <cell r="H808">
            <v>240</v>
          </cell>
          <cell r="I808">
            <v>3</v>
          </cell>
          <cell r="J808">
            <v>324</v>
          </cell>
        </row>
        <row r="809">
          <cell r="A809" t="str">
            <v>TDRS</v>
          </cell>
          <cell r="B809" t="str">
            <v>Residential Service</v>
          </cell>
          <cell r="C809">
            <v>30</v>
          </cell>
          <cell r="D809">
            <v>20</v>
          </cell>
          <cell r="E809" t="str">
            <v>R=AB1</v>
          </cell>
          <cell r="F809">
            <v>1</v>
          </cell>
          <cell r="G809">
            <v>38503</v>
          </cell>
          <cell r="H809">
            <v>240</v>
          </cell>
          <cell r="I809">
            <v>3</v>
          </cell>
          <cell r="J809">
            <v>334</v>
          </cell>
        </row>
        <row r="810">
          <cell r="A810" t="str">
            <v>TDRS</v>
          </cell>
          <cell r="B810" t="str">
            <v>Residential Service</v>
          </cell>
          <cell r="C810">
            <v>30</v>
          </cell>
          <cell r="D810">
            <v>20</v>
          </cell>
          <cell r="E810" t="str">
            <v>R=AB1</v>
          </cell>
          <cell r="F810">
            <v>1</v>
          </cell>
          <cell r="G810">
            <v>38503</v>
          </cell>
          <cell r="H810">
            <v>240</v>
          </cell>
          <cell r="I810">
            <v>3</v>
          </cell>
          <cell r="J810">
            <v>43</v>
          </cell>
        </row>
        <row r="811">
          <cell r="A811" t="str">
            <v>TDRS</v>
          </cell>
          <cell r="B811" t="str">
            <v>Residential Service</v>
          </cell>
          <cell r="C811">
            <v>30</v>
          </cell>
          <cell r="D811">
            <v>20</v>
          </cell>
          <cell r="E811" t="str">
            <v>R=AB1</v>
          </cell>
          <cell r="F811">
            <v>1</v>
          </cell>
          <cell r="G811">
            <v>38356</v>
          </cell>
          <cell r="H811">
            <v>240</v>
          </cell>
          <cell r="I811">
            <v>3</v>
          </cell>
          <cell r="J811">
            <v>321</v>
          </cell>
        </row>
        <row r="812">
          <cell r="A812" t="str">
            <v>TDRS</v>
          </cell>
          <cell r="B812" t="str">
            <v>Residential Service</v>
          </cell>
          <cell r="C812">
            <v>30</v>
          </cell>
          <cell r="D812">
            <v>20</v>
          </cell>
          <cell r="E812" t="str">
            <v>R=A1TL1</v>
          </cell>
          <cell r="F812">
            <v>1</v>
          </cell>
          <cell r="G812">
            <v>38113</v>
          </cell>
          <cell r="H812">
            <v>999</v>
          </cell>
          <cell r="I812">
            <v>3</v>
          </cell>
          <cell r="J812">
            <v>3</v>
          </cell>
        </row>
        <row r="813">
          <cell r="A813" t="str">
            <v>TDRS</v>
          </cell>
          <cell r="B813" t="str">
            <v>Residential Service</v>
          </cell>
          <cell r="C813">
            <v>30</v>
          </cell>
          <cell r="D813">
            <v>20</v>
          </cell>
          <cell r="E813" t="str">
            <v>R=MX</v>
          </cell>
          <cell r="F813">
            <v>1</v>
          </cell>
          <cell r="G813">
            <v>37725</v>
          </cell>
          <cell r="H813">
            <v>240</v>
          </cell>
          <cell r="I813">
            <v>3</v>
          </cell>
          <cell r="J813">
            <v>360</v>
          </cell>
        </row>
        <row r="814">
          <cell r="A814" t="str">
            <v>TDRS</v>
          </cell>
          <cell r="B814" t="str">
            <v>Residential Service</v>
          </cell>
          <cell r="C814">
            <v>30</v>
          </cell>
          <cell r="D814">
            <v>20</v>
          </cell>
          <cell r="E814" t="str">
            <v>R=MSE</v>
          </cell>
          <cell r="F814">
            <v>1</v>
          </cell>
          <cell r="H814">
            <v>240</v>
          </cell>
          <cell r="I814">
            <v>3</v>
          </cell>
          <cell r="J814">
            <v>3</v>
          </cell>
        </row>
        <row r="815">
          <cell r="A815" t="str">
            <v>TDRS</v>
          </cell>
          <cell r="B815" t="str">
            <v>Residential Service</v>
          </cell>
          <cell r="C815">
            <v>30</v>
          </cell>
          <cell r="D815">
            <v>20</v>
          </cell>
          <cell r="E815" t="str">
            <v>R=TMS</v>
          </cell>
          <cell r="F815">
            <v>1</v>
          </cell>
          <cell r="H815">
            <v>240</v>
          </cell>
          <cell r="I815">
            <v>3</v>
          </cell>
          <cell r="J815">
            <v>2</v>
          </cell>
        </row>
        <row r="816">
          <cell r="A816" t="str">
            <v>TDRS</v>
          </cell>
          <cell r="B816" t="str">
            <v>Residential Service</v>
          </cell>
          <cell r="C816">
            <v>30</v>
          </cell>
          <cell r="D816">
            <v>20</v>
          </cell>
          <cell r="E816" t="str">
            <v>R=MS</v>
          </cell>
          <cell r="F816">
            <v>1</v>
          </cell>
          <cell r="H816">
            <v>240</v>
          </cell>
          <cell r="I816">
            <v>3</v>
          </cell>
          <cell r="J816">
            <v>3</v>
          </cell>
        </row>
        <row r="817">
          <cell r="A817" t="str">
            <v>TDRS</v>
          </cell>
          <cell r="B817" t="str">
            <v>Residential Service</v>
          </cell>
          <cell r="C817">
            <v>30</v>
          </cell>
          <cell r="D817">
            <v>20</v>
          </cell>
          <cell r="E817" t="str">
            <v>R=D2S</v>
          </cell>
          <cell r="F817">
            <v>1</v>
          </cell>
          <cell r="H817">
            <v>240</v>
          </cell>
          <cell r="I817">
            <v>3</v>
          </cell>
          <cell r="J817">
            <v>1</v>
          </cell>
        </row>
        <row r="818">
          <cell r="A818" t="str">
            <v>TDRS</v>
          </cell>
          <cell r="B818" t="str">
            <v>Residential Service</v>
          </cell>
          <cell r="C818">
            <v>30</v>
          </cell>
          <cell r="D818">
            <v>20</v>
          </cell>
          <cell r="E818" t="str">
            <v>R=MX</v>
          </cell>
          <cell r="F818">
            <v>1</v>
          </cell>
          <cell r="G818">
            <v>37690</v>
          </cell>
          <cell r="H818">
            <v>240</v>
          </cell>
          <cell r="I818">
            <v>3</v>
          </cell>
          <cell r="J818">
            <v>449</v>
          </cell>
        </row>
        <row r="819">
          <cell r="A819" t="str">
            <v>TDRS</v>
          </cell>
          <cell r="B819" t="str">
            <v>Residential Service</v>
          </cell>
          <cell r="C819">
            <v>30</v>
          </cell>
          <cell r="D819">
            <v>20</v>
          </cell>
          <cell r="E819" t="str">
            <v>R=J5SD</v>
          </cell>
          <cell r="F819">
            <v>1</v>
          </cell>
          <cell r="H819">
            <v>240</v>
          </cell>
          <cell r="I819">
            <v>3</v>
          </cell>
          <cell r="J819">
            <v>1</v>
          </cell>
        </row>
        <row r="820">
          <cell r="A820" t="str">
            <v>TDRS</v>
          </cell>
          <cell r="B820" t="str">
            <v>Residential Service</v>
          </cell>
          <cell r="C820">
            <v>30</v>
          </cell>
          <cell r="D820">
            <v>20</v>
          </cell>
          <cell r="E820" t="str">
            <v>A=AB1</v>
          </cell>
          <cell r="F820">
            <v>1</v>
          </cell>
          <cell r="G820">
            <v>37593</v>
          </cell>
          <cell r="H820">
            <v>240</v>
          </cell>
          <cell r="I820">
            <v>3</v>
          </cell>
          <cell r="J820">
            <v>281</v>
          </cell>
        </row>
        <row r="821">
          <cell r="A821" t="str">
            <v>TDRS</v>
          </cell>
          <cell r="B821" t="str">
            <v>Residential Service</v>
          </cell>
          <cell r="C821">
            <v>30</v>
          </cell>
          <cell r="D821">
            <v>20</v>
          </cell>
          <cell r="E821" t="str">
            <v>R=MS</v>
          </cell>
          <cell r="F821">
            <v>1</v>
          </cell>
          <cell r="G821">
            <v>35431</v>
          </cell>
          <cell r="H821">
            <v>240</v>
          </cell>
          <cell r="I821">
            <v>3</v>
          </cell>
          <cell r="J821">
            <v>2</v>
          </cell>
        </row>
        <row r="822">
          <cell r="A822" t="str">
            <v>TDRS</v>
          </cell>
          <cell r="B822" t="str">
            <v>Residential Service</v>
          </cell>
          <cell r="C822">
            <v>30</v>
          </cell>
          <cell r="D822">
            <v>20</v>
          </cell>
          <cell r="E822" t="str">
            <v>R=J4S</v>
          </cell>
          <cell r="F822">
            <v>1</v>
          </cell>
          <cell r="G822">
            <v>35765</v>
          </cell>
          <cell r="H822">
            <v>240</v>
          </cell>
          <cell r="I822">
            <v>3</v>
          </cell>
          <cell r="J822">
            <v>1</v>
          </cell>
        </row>
        <row r="823">
          <cell r="A823" t="str">
            <v>TDRS</v>
          </cell>
          <cell r="B823" t="str">
            <v>Residential Service</v>
          </cell>
          <cell r="C823">
            <v>30</v>
          </cell>
          <cell r="D823">
            <v>20</v>
          </cell>
          <cell r="E823" t="str">
            <v>R=J5S</v>
          </cell>
          <cell r="F823">
            <v>1</v>
          </cell>
          <cell r="G823">
            <v>36161</v>
          </cell>
          <cell r="H823">
            <v>240</v>
          </cell>
          <cell r="I823">
            <v>3</v>
          </cell>
          <cell r="J823">
            <v>1</v>
          </cell>
        </row>
        <row r="824">
          <cell r="A824" t="str">
            <v>TDRS</v>
          </cell>
          <cell r="B824" t="str">
            <v>Residential Service</v>
          </cell>
          <cell r="C824">
            <v>30</v>
          </cell>
          <cell r="D824">
            <v>20</v>
          </cell>
          <cell r="E824" t="str">
            <v>R=D5S</v>
          </cell>
          <cell r="F824">
            <v>1</v>
          </cell>
          <cell r="G824">
            <v>32143</v>
          </cell>
          <cell r="H824">
            <v>240</v>
          </cell>
          <cell r="I824">
            <v>3</v>
          </cell>
          <cell r="J824">
            <v>1</v>
          </cell>
        </row>
        <row r="825">
          <cell r="A825" t="str">
            <v>TDRS</v>
          </cell>
          <cell r="B825" t="str">
            <v>Residential Service</v>
          </cell>
          <cell r="C825">
            <v>30</v>
          </cell>
          <cell r="D825">
            <v>20</v>
          </cell>
          <cell r="E825" t="str">
            <v>R=MS</v>
          </cell>
          <cell r="F825">
            <v>1</v>
          </cell>
          <cell r="G825">
            <v>35674</v>
          </cell>
          <cell r="H825">
            <v>240</v>
          </cell>
          <cell r="I825">
            <v>3</v>
          </cell>
          <cell r="J825">
            <v>1</v>
          </cell>
        </row>
        <row r="826">
          <cell r="A826" t="str">
            <v>TDRS</v>
          </cell>
          <cell r="B826" t="str">
            <v>Residential Service</v>
          </cell>
          <cell r="C826">
            <v>30</v>
          </cell>
          <cell r="D826">
            <v>20</v>
          </cell>
          <cell r="E826" t="str">
            <v>R=J5S</v>
          </cell>
          <cell r="F826">
            <v>1</v>
          </cell>
          <cell r="G826">
            <v>35949</v>
          </cell>
          <cell r="H826">
            <v>240</v>
          </cell>
          <cell r="I826">
            <v>3</v>
          </cell>
          <cell r="J826">
            <v>1</v>
          </cell>
        </row>
        <row r="827">
          <cell r="A827" t="str">
            <v>TDRS</v>
          </cell>
          <cell r="B827" t="str">
            <v>Residential Service</v>
          </cell>
          <cell r="C827">
            <v>30</v>
          </cell>
          <cell r="D827">
            <v>20</v>
          </cell>
          <cell r="E827" t="str">
            <v>R=J5S</v>
          </cell>
          <cell r="F827">
            <v>1</v>
          </cell>
          <cell r="G827">
            <v>36164</v>
          </cell>
          <cell r="H827">
            <v>240</v>
          </cell>
          <cell r="I827">
            <v>3</v>
          </cell>
          <cell r="J827">
            <v>1</v>
          </cell>
        </row>
        <row r="828">
          <cell r="A828" t="str">
            <v>TDRS</v>
          </cell>
          <cell r="B828" t="str">
            <v>Residential Service</v>
          </cell>
          <cell r="C828">
            <v>30</v>
          </cell>
          <cell r="D828">
            <v>20</v>
          </cell>
          <cell r="E828" t="str">
            <v>R=MS</v>
          </cell>
          <cell r="F828">
            <v>1</v>
          </cell>
          <cell r="G828">
            <v>35855</v>
          </cell>
          <cell r="H828">
            <v>240</v>
          </cell>
          <cell r="I828">
            <v>3</v>
          </cell>
          <cell r="J828">
            <v>1</v>
          </cell>
        </row>
        <row r="829">
          <cell r="A829" t="str">
            <v>TDRS</v>
          </cell>
          <cell r="B829" t="str">
            <v>Residential Service</v>
          </cell>
          <cell r="C829">
            <v>30</v>
          </cell>
          <cell r="D829">
            <v>20</v>
          </cell>
          <cell r="E829" t="str">
            <v>R=J4S</v>
          </cell>
          <cell r="F829">
            <v>1</v>
          </cell>
          <cell r="G829">
            <v>32144</v>
          </cell>
          <cell r="H829">
            <v>240</v>
          </cell>
          <cell r="I829">
            <v>3</v>
          </cell>
          <cell r="J829">
            <v>1</v>
          </cell>
        </row>
        <row r="830">
          <cell r="A830" t="str">
            <v>TDRS</v>
          </cell>
          <cell r="B830" t="str">
            <v>Residential Service</v>
          </cell>
          <cell r="C830">
            <v>30</v>
          </cell>
          <cell r="D830">
            <v>20</v>
          </cell>
          <cell r="E830" t="str">
            <v>R=D4S</v>
          </cell>
          <cell r="F830">
            <v>1</v>
          </cell>
          <cell r="G830">
            <v>36374</v>
          </cell>
          <cell r="H830">
            <v>240</v>
          </cell>
          <cell r="I830">
            <v>3</v>
          </cell>
          <cell r="J830">
            <v>3</v>
          </cell>
        </row>
        <row r="831">
          <cell r="A831" t="str">
            <v>TDRS</v>
          </cell>
          <cell r="B831" t="str">
            <v>Residential Service</v>
          </cell>
          <cell r="C831">
            <v>30</v>
          </cell>
          <cell r="D831">
            <v>20</v>
          </cell>
          <cell r="E831" t="str">
            <v>R=D5S</v>
          </cell>
          <cell r="F831">
            <v>1</v>
          </cell>
          <cell r="G831">
            <v>36419</v>
          </cell>
          <cell r="H831">
            <v>240</v>
          </cell>
          <cell r="I831">
            <v>3</v>
          </cell>
          <cell r="J831">
            <v>3</v>
          </cell>
        </row>
        <row r="832">
          <cell r="A832" t="str">
            <v>TDRS</v>
          </cell>
          <cell r="B832" t="str">
            <v>Residential Service</v>
          </cell>
          <cell r="C832">
            <v>30</v>
          </cell>
          <cell r="D832">
            <v>20</v>
          </cell>
          <cell r="E832" t="str">
            <v>R=AB1</v>
          </cell>
          <cell r="F832">
            <v>1</v>
          </cell>
          <cell r="G832">
            <v>36419</v>
          </cell>
          <cell r="H832">
            <v>240</v>
          </cell>
          <cell r="I832">
            <v>3</v>
          </cell>
          <cell r="J832">
            <v>14</v>
          </cell>
        </row>
        <row r="833">
          <cell r="A833" t="str">
            <v>TDRS</v>
          </cell>
          <cell r="B833" t="str">
            <v>Residential Service</v>
          </cell>
          <cell r="C833">
            <v>30</v>
          </cell>
          <cell r="D833">
            <v>20</v>
          </cell>
          <cell r="E833" t="str">
            <v>R=I70S</v>
          </cell>
          <cell r="F833">
            <v>1</v>
          </cell>
          <cell r="G833">
            <v>36419</v>
          </cell>
          <cell r="H833">
            <v>240</v>
          </cell>
          <cell r="I833">
            <v>3</v>
          </cell>
          <cell r="J833">
            <v>3</v>
          </cell>
        </row>
        <row r="834">
          <cell r="A834" t="str">
            <v>TDRS</v>
          </cell>
          <cell r="B834" t="str">
            <v>Residential Service</v>
          </cell>
          <cell r="C834">
            <v>30</v>
          </cell>
          <cell r="D834">
            <v>20</v>
          </cell>
          <cell r="E834" t="str">
            <v>R=J4S</v>
          </cell>
          <cell r="F834">
            <v>1</v>
          </cell>
          <cell r="G834">
            <v>36482</v>
          </cell>
          <cell r="H834">
            <v>240</v>
          </cell>
          <cell r="I834">
            <v>3</v>
          </cell>
          <cell r="J834">
            <v>5</v>
          </cell>
        </row>
        <row r="835">
          <cell r="A835" t="str">
            <v>TDRS</v>
          </cell>
          <cell r="B835" t="str">
            <v>Residential Service</v>
          </cell>
          <cell r="C835">
            <v>30</v>
          </cell>
          <cell r="D835">
            <v>20</v>
          </cell>
          <cell r="E835" t="str">
            <v>R=MS</v>
          </cell>
          <cell r="F835">
            <v>1</v>
          </cell>
          <cell r="G835">
            <v>36558</v>
          </cell>
          <cell r="H835">
            <v>240</v>
          </cell>
          <cell r="I835">
            <v>3</v>
          </cell>
          <cell r="J835">
            <v>1</v>
          </cell>
        </row>
        <row r="836">
          <cell r="A836" t="str">
            <v>TDRS</v>
          </cell>
          <cell r="B836" t="str">
            <v>Residential Service</v>
          </cell>
          <cell r="C836">
            <v>30</v>
          </cell>
          <cell r="D836">
            <v>20</v>
          </cell>
          <cell r="E836" t="str">
            <v>R=I70S</v>
          </cell>
          <cell r="F836">
            <v>1</v>
          </cell>
          <cell r="G836">
            <v>36495</v>
          </cell>
          <cell r="H836">
            <v>240</v>
          </cell>
          <cell r="I836">
            <v>3</v>
          </cell>
          <cell r="J836">
            <v>1</v>
          </cell>
        </row>
        <row r="837">
          <cell r="A837" t="str">
            <v>TDRS</v>
          </cell>
          <cell r="B837" t="str">
            <v>Residential Service</v>
          </cell>
          <cell r="C837">
            <v>30</v>
          </cell>
          <cell r="D837">
            <v>20</v>
          </cell>
          <cell r="E837" t="str">
            <v>R=AB1</v>
          </cell>
          <cell r="F837">
            <v>1</v>
          </cell>
          <cell r="G837">
            <v>36570</v>
          </cell>
          <cell r="H837">
            <v>240</v>
          </cell>
          <cell r="I837">
            <v>3</v>
          </cell>
          <cell r="J837">
            <v>1</v>
          </cell>
        </row>
        <row r="838">
          <cell r="A838" t="str">
            <v>TDRS</v>
          </cell>
          <cell r="B838" t="str">
            <v>Residential Service</v>
          </cell>
          <cell r="C838">
            <v>30</v>
          </cell>
          <cell r="D838">
            <v>20</v>
          </cell>
          <cell r="E838" t="str">
            <v>R=AB1</v>
          </cell>
          <cell r="F838">
            <v>1</v>
          </cell>
          <cell r="G838">
            <v>36775</v>
          </cell>
          <cell r="H838">
            <v>240</v>
          </cell>
          <cell r="I838">
            <v>3</v>
          </cell>
          <cell r="J838">
            <v>68</v>
          </cell>
        </row>
        <row r="839">
          <cell r="A839" t="str">
            <v>TDRS</v>
          </cell>
          <cell r="B839" t="str">
            <v>Residential Service</v>
          </cell>
          <cell r="C839">
            <v>30</v>
          </cell>
          <cell r="D839">
            <v>20</v>
          </cell>
          <cell r="E839" t="str">
            <v>R=AB1</v>
          </cell>
          <cell r="F839">
            <v>1</v>
          </cell>
          <cell r="G839">
            <v>36775</v>
          </cell>
          <cell r="H839">
            <v>240</v>
          </cell>
          <cell r="I839">
            <v>3</v>
          </cell>
          <cell r="J839">
            <v>1</v>
          </cell>
        </row>
        <row r="840">
          <cell r="A840" t="str">
            <v>TDRS</v>
          </cell>
          <cell r="B840" t="str">
            <v>Residential Service</v>
          </cell>
          <cell r="C840">
            <v>30</v>
          </cell>
          <cell r="D840">
            <v>20</v>
          </cell>
          <cell r="E840" t="str">
            <v>R=MS</v>
          </cell>
          <cell r="F840">
            <v>1</v>
          </cell>
          <cell r="G840">
            <v>36832</v>
          </cell>
          <cell r="H840">
            <v>240</v>
          </cell>
          <cell r="I840">
            <v>3</v>
          </cell>
          <cell r="J840">
            <v>1</v>
          </cell>
        </row>
        <row r="841">
          <cell r="A841" t="str">
            <v>TDRS</v>
          </cell>
          <cell r="B841" t="str">
            <v>Residential Service</v>
          </cell>
          <cell r="C841">
            <v>30</v>
          </cell>
          <cell r="D841">
            <v>20</v>
          </cell>
          <cell r="E841" t="str">
            <v>R=MS</v>
          </cell>
          <cell r="F841">
            <v>1</v>
          </cell>
          <cell r="G841">
            <v>37238</v>
          </cell>
          <cell r="H841">
            <v>240</v>
          </cell>
          <cell r="I841">
            <v>3</v>
          </cell>
          <cell r="J841">
            <v>2</v>
          </cell>
        </row>
        <row r="842">
          <cell r="A842" t="str">
            <v>TDRS</v>
          </cell>
          <cell r="B842" t="str">
            <v>Residential Service</v>
          </cell>
          <cell r="C842">
            <v>30</v>
          </cell>
          <cell r="D842">
            <v>20</v>
          </cell>
          <cell r="E842" t="str">
            <v>R=AB1</v>
          </cell>
          <cell r="F842">
            <v>1</v>
          </cell>
          <cell r="G842">
            <v>36180</v>
          </cell>
          <cell r="H842">
            <v>240</v>
          </cell>
          <cell r="I842">
            <v>3</v>
          </cell>
          <cell r="J842">
            <v>166</v>
          </cell>
        </row>
        <row r="843">
          <cell r="A843" t="str">
            <v>TDRS</v>
          </cell>
          <cell r="B843" t="str">
            <v>Residential Service</v>
          </cell>
          <cell r="C843">
            <v>30</v>
          </cell>
          <cell r="D843">
            <v>20</v>
          </cell>
          <cell r="E843" t="str">
            <v>R=AB1</v>
          </cell>
          <cell r="F843">
            <v>1</v>
          </cell>
          <cell r="G843">
            <v>36929</v>
          </cell>
          <cell r="H843">
            <v>240</v>
          </cell>
          <cell r="I843">
            <v>3</v>
          </cell>
          <cell r="J843">
            <v>164</v>
          </cell>
        </row>
        <row r="844">
          <cell r="A844" t="str">
            <v>TDRS</v>
          </cell>
          <cell r="B844" t="str">
            <v>Residential Service</v>
          </cell>
          <cell r="C844">
            <v>30</v>
          </cell>
          <cell r="D844">
            <v>20</v>
          </cell>
          <cell r="E844" t="str">
            <v>R=J5S</v>
          </cell>
          <cell r="F844">
            <v>1</v>
          </cell>
          <cell r="G844">
            <v>37284</v>
          </cell>
          <cell r="H844">
            <v>240</v>
          </cell>
          <cell r="I844">
            <v>3</v>
          </cell>
          <cell r="J844">
            <v>3</v>
          </cell>
        </row>
        <row r="845">
          <cell r="A845" t="str">
            <v>TDRS</v>
          </cell>
          <cell r="B845" t="str">
            <v>Residential Service</v>
          </cell>
          <cell r="C845">
            <v>30</v>
          </cell>
          <cell r="D845">
            <v>20</v>
          </cell>
          <cell r="E845" t="str">
            <v>R=AB1</v>
          </cell>
          <cell r="F845">
            <v>1</v>
          </cell>
          <cell r="H845">
            <v>240</v>
          </cell>
          <cell r="I845">
            <v>3</v>
          </cell>
          <cell r="J845">
            <v>1</v>
          </cell>
        </row>
        <row r="846">
          <cell r="A846" t="str">
            <v>TDRS</v>
          </cell>
          <cell r="B846" t="str">
            <v>Residential Service</v>
          </cell>
          <cell r="C846">
            <v>30</v>
          </cell>
          <cell r="D846">
            <v>20</v>
          </cell>
          <cell r="E846" t="str">
            <v>R=AB1</v>
          </cell>
          <cell r="F846">
            <v>1</v>
          </cell>
          <cell r="G846">
            <v>36067</v>
          </cell>
          <cell r="H846">
            <v>240</v>
          </cell>
          <cell r="I846">
            <v>3</v>
          </cell>
          <cell r="J846">
            <v>1</v>
          </cell>
        </row>
        <row r="847">
          <cell r="A847" t="str">
            <v>TDRS</v>
          </cell>
          <cell r="B847" t="str">
            <v>Residential Service</v>
          </cell>
          <cell r="C847">
            <v>30</v>
          </cell>
          <cell r="D847">
            <v>20</v>
          </cell>
          <cell r="E847" t="str">
            <v>R=AB1</v>
          </cell>
          <cell r="F847">
            <v>1</v>
          </cell>
          <cell r="G847">
            <v>38730</v>
          </cell>
          <cell r="H847">
            <v>240</v>
          </cell>
          <cell r="I847">
            <v>3</v>
          </cell>
          <cell r="J847">
            <v>158</v>
          </cell>
        </row>
        <row r="848">
          <cell r="A848" t="str">
            <v>TDRS</v>
          </cell>
          <cell r="B848" t="str">
            <v>Residential Service</v>
          </cell>
          <cell r="C848">
            <v>30</v>
          </cell>
          <cell r="D848">
            <v>20</v>
          </cell>
          <cell r="E848" t="str">
            <v>R=AB1</v>
          </cell>
          <cell r="F848">
            <v>1</v>
          </cell>
          <cell r="G848">
            <v>39175</v>
          </cell>
          <cell r="H848">
            <v>240</v>
          </cell>
          <cell r="I848">
            <v>3</v>
          </cell>
          <cell r="J848">
            <v>169</v>
          </cell>
        </row>
        <row r="849">
          <cell r="A849" t="str">
            <v>TDRS</v>
          </cell>
          <cell r="B849" t="str">
            <v>Residential Service</v>
          </cell>
          <cell r="C849">
            <v>30</v>
          </cell>
          <cell r="D849">
            <v>20</v>
          </cell>
          <cell r="E849" t="str">
            <v>R=MX</v>
          </cell>
          <cell r="F849">
            <v>1</v>
          </cell>
          <cell r="G849">
            <v>39661</v>
          </cell>
          <cell r="H849">
            <v>240</v>
          </cell>
          <cell r="I849">
            <v>3</v>
          </cell>
          <cell r="J849">
            <v>161</v>
          </cell>
        </row>
        <row r="850">
          <cell r="A850" t="str">
            <v>TDRS</v>
          </cell>
          <cell r="B850" t="str">
            <v>Residential Service</v>
          </cell>
          <cell r="C850">
            <v>30</v>
          </cell>
          <cell r="D850">
            <v>20</v>
          </cell>
          <cell r="E850" t="str">
            <v>R=MX</v>
          </cell>
          <cell r="F850">
            <v>1</v>
          </cell>
          <cell r="G850">
            <v>39704</v>
          </cell>
          <cell r="H850">
            <v>240</v>
          </cell>
          <cell r="I850">
            <v>3</v>
          </cell>
          <cell r="J850">
            <v>772</v>
          </cell>
        </row>
        <row r="851">
          <cell r="A851" t="str">
            <v>TDRS</v>
          </cell>
          <cell r="B851" t="str">
            <v>Residential Service</v>
          </cell>
          <cell r="C851">
            <v>30</v>
          </cell>
          <cell r="D851">
            <v>20</v>
          </cell>
          <cell r="E851" t="str">
            <v>R=MX</v>
          </cell>
          <cell r="F851">
            <v>1</v>
          </cell>
          <cell r="G851">
            <v>39878</v>
          </cell>
          <cell r="H851">
            <v>240</v>
          </cell>
          <cell r="I851">
            <v>3</v>
          </cell>
          <cell r="J851">
            <v>311</v>
          </cell>
        </row>
        <row r="852">
          <cell r="A852" t="str">
            <v>TDRS</v>
          </cell>
          <cell r="B852" t="str">
            <v>Residential Service</v>
          </cell>
          <cell r="C852">
            <v>30</v>
          </cell>
          <cell r="D852">
            <v>20</v>
          </cell>
          <cell r="E852" t="str">
            <v>S=I210+CE</v>
          </cell>
          <cell r="F852">
            <v>1</v>
          </cell>
          <cell r="G852">
            <v>39934</v>
          </cell>
          <cell r="H852">
            <v>240</v>
          </cell>
          <cell r="I852">
            <v>3</v>
          </cell>
          <cell r="J852">
            <v>433</v>
          </cell>
        </row>
        <row r="853">
          <cell r="A853" t="str">
            <v>TDRS</v>
          </cell>
          <cell r="B853" t="str">
            <v>Residential Service</v>
          </cell>
          <cell r="C853">
            <v>30</v>
          </cell>
          <cell r="D853">
            <v>20</v>
          </cell>
          <cell r="E853" t="str">
            <v>R=MX</v>
          </cell>
          <cell r="F853">
            <v>1</v>
          </cell>
          <cell r="G853">
            <v>39871</v>
          </cell>
          <cell r="H853">
            <v>240</v>
          </cell>
          <cell r="I853">
            <v>3</v>
          </cell>
          <cell r="J853">
            <v>78</v>
          </cell>
        </row>
        <row r="854">
          <cell r="A854" t="str">
            <v>TDRS</v>
          </cell>
          <cell r="B854" t="str">
            <v>Residential Service</v>
          </cell>
          <cell r="C854">
            <v>30</v>
          </cell>
          <cell r="D854">
            <v>20</v>
          </cell>
          <cell r="E854" t="str">
            <v>S=I210+CE</v>
          </cell>
          <cell r="F854">
            <v>1</v>
          </cell>
          <cell r="G854">
            <v>40073</v>
          </cell>
          <cell r="H854">
            <v>240</v>
          </cell>
          <cell r="I854">
            <v>3</v>
          </cell>
          <cell r="J854">
            <v>1161</v>
          </cell>
        </row>
        <row r="855">
          <cell r="A855" t="str">
            <v>TDRS</v>
          </cell>
          <cell r="B855" t="str">
            <v>Residential Service</v>
          </cell>
          <cell r="C855">
            <v>30</v>
          </cell>
          <cell r="D855">
            <v>20</v>
          </cell>
          <cell r="E855" t="str">
            <v>S=I210+CE</v>
          </cell>
          <cell r="F855">
            <v>1</v>
          </cell>
          <cell r="G855">
            <v>40198</v>
          </cell>
          <cell r="H855">
            <v>240</v>
          </cell>
          <cell r="I855">
            <v>3</v>
          </cell>
          <cell r="J855">
            <v>447</v>
          </cell>
        </row>
        <row r="856">
          <cell r="A856" t="str">
            <v>TDRS</v>
          </cell>
          <cell r="B856" t="str">
            <v>Residential Service</v>
          </cell>
          <cell r="C856">
            <v>30</v>
          </cell>
          <cell r="D856">
            <v>20</v>
          </cell>
          <cell r="E856" t="str">
            <v>R=J5S</v>
          </cell>
          <cell r="F856">
            <v>1</v>
          </cell>
          <cell r="H856">
            <v>240</v>
          </cell>
          <cell r="I856">
            <v>3</v>
          </cell>
          <cell r="J856">
            <v>2963</v>
          </cell>
        </row>
        <row r="857">
          <cell r="A857" t="str">
            <v>TDRS</v>
          </cell>
          <cell r="B857" t="str">
            <v>Residential Service</v>
          </cell>
          <cell r="C857">
            <v>30</v>
          </cell>
          <cell r="D857">
            <v>20</v>
          </cell>
          <cell r="E857" t="str">
            <v>R=MS</v>
          </cell>
          <cell r="F857">
            <v>1</v>
          </cell>
          <cell r="H857">
            <v>240</v>
          </cell>
          <cell r="I857">
            <v>3</v>
          </cell>
          <cell r="J857">
            <v>962</v>
          </cell>
        </row>
        <row r="858">
          <cell r="A858" t="str">
            <v>TDRS</v>
          </cell>
          <cell r="B858" t="str">
            <v>Residential Service</v>
          </cell>
          <cell r="C858">
            <v>30</v>
          </cell>
          <cell r="D858">
            <v>20</v>
          </cell>
          <cell r="E858" t="str">
            <v>R=D5S</v>
          </cell>
          <cell r="F858">
            <v>1</v>
          </cell>
          <cell r="H858">
            <v>240</v>
          </cell>
          <cell r="I858">
            <v>3</v>
          </cell>
          <cell r="J858">
            <v>18</v>
          </cell>
        </row>
        <row r="859">
          <cell r="A859" t="str">
            <v>TDRS</v>
          </cell>
          <cell r="B859" t="str">
            <v>Residential Service</v>
          </cell>
          <cell r="C859">
            <v>30</v>
          </cell>
          <cell r="D859">
            <v>20</v>
          </cell>
          <cell r="E859" t="str">
            <v>R=J5SR</v>
          </cell>
          <cell r="F859">
            <v>1</v>
          </cell>
          <cell r="H859">
            <v>240</v>
          </cell>
          <cell r="I859">
            <v>3</v>
          </cell>
          <cell r="J859">
            <v>133</v>
          </cell>
        </row>
        <row r="860">
          <cell r="A860" t="str">
            <v>TDRS</v>
          </cell>
          <cell r="B860" t="str">
            <v>Residential Service</v>
          </cell>
          <cell r="C860">
            <v>30</v>
          </cell>
          <cell r="D860">
            <v>20</v>
          </cell>
          <cell r="E860" t="str">
            <v>R=J4S</v>
          </cell>
          <cell r="F860">
            <v>1</v>
          </cell>
          <cell r="H860">
            <v>240</v>
          </cell>
          <cell r="I860">
            <v>3</v>
          </cell>
          <cell r="J860">
            <v>7</v>
          </cell>
        </row>
        <row r="861">
          <cell r="A861" t="str">
            <v>TDRS</v>
          </cell>
          <cell r="B861" t="str">
            <v>Residential Service</v>
          </cell>
          <cell r="C861">
            <v>30</v>
          </cell>
          <cell r="D861">
            <v>20</v>
          </cell>
          <cell r="E861" t="str">
            <v>R=J4S</v>
          </cell>
          <cell r="F861">
            <v>1</v>
          </cell>
          <cell r="H861">
            <v>240</v>
          </cell>
          <cell r="I861">
            <v>3</v>
          </cell>
          <cell r="J861">
            <v>8</v>
          </cell>
        </row>
        <row r="862">
          <cell r="A862" t="str">
            <v>TDRS</v>
          </cell>
          <cell r="B862" t="str">
            <v>Residential Service</v>
          </cell>
          <cell r="C862">
            <v>30</v>
          </cell>
          <cell r="D862">
            <v>20</v>
          </cell>
          <cell r="E862" t="str">
            <v>R=D4S</v>
          </cell>
          <cell r="F862">
            <v>1</v>
          </cell>
          <cell r="H862">
            <v>240</v>
          </cell>
          <cell r="I862">
            <v>2</v>
          </cell>
          <cell r="J862">
            <v>1</v>
          </cell>
        </row>
        <row r="863">
          <cell r="A863" t="str">
            <v>TDRS</v>
          </cell>
          <cell r="B863" t="str">
            <v>Residential Service</v>
          </cell>
          <cell r="C863">
            <v>30</v>
          </cell>
          <cell r="D863">
            <v>20</v>
          </cell>
          <cell r="E863" t="str">
            <v>R=MQS</v>
          </cell>
          <cell r="F863">
            <v>1</v>
          </cell>
          <cell r="H863">
            <v>240</v>
          </cell>
          <cell r="I863">
            <v>3</v>
          </cell>
          <cell r="J863">
            <v>4</v>
          </cell>
        </row>
        <row r="864">
          <cell r="A864" t="str">
            <v>TDRS</v>
          </cell>
          <cell r="B864" t="str">
            <v>Residential Service</v>
          </cell>
          <cell r="C864">
            <v>30</v>
          </cell>
          <cell r="D864">
            <v>20</v>
          </cell>
          <cell r="E864" t="str">
            <v>R=J5S</v>
          </cell>
          <cell r="F864">
            <v>1</v>
          </cell>
          <cell r="H864">
            <v>240</v>
          </cell>
          <cell r="I864">
            <v>4</v>
          </cell>
          <cell r="J864">
            <v>1</v>
          </cell>
        </row>
        <row r="865">
          <cell r="A865" t="str">
            <v>TDRS</v>
          </cell>
          <cell r="B865" t="str">
            <v>Residential Service</v>
          </cell>
          <cell r="C865">
            <v>30</v>
          </cell>
          <cell r="D865">
            <v>20</v>
          </cell>
          <cell r="E865" t="str">
            <v>R=AB1</v>
          </cell>
          <cell r="F865">
            <v>1</v>
          </cell>
          <cell r="G865">
            <v>38139</v>
          </cell>
          <cell r="H865">
            <v>240</v>
          </cell>
          <cell r="I865">
            <v>3</v>
          </cell>
          <cell r="J865">
            <v>166</v>
          </cell>
        </row>
        <row r="866">
          <cell r="A866" t="str">
            <v>TDRS</v>
          </cell>
          <cell r="B866" t="str">
            <v>Residential Service</v>
          </cell>
          <cell r="C866">
            <v>30</v>
          </cell>
          <cell r="D866">
            <v>20</v>
          </cell>
          <cell r="E866" t="str">
            <v>R=AB1</v>
          </cell>
          <cell r="F866">
            <v>1</v>
          </cell>
          <cell r="G866">
            <v>37923</v>
          </cell>
          <cell r="H866">
            <v>240</v>
          </cell>
          <cell r="I866">
            <v>3</v>
          </cell>
          <cell r="J866">
            <v>538</v>
          </cell>
        </row>
        <row r="867">
          <cell r="A867" t="str">
            <v>TDRS</v>
          </cell>
          <cell r="B867" t="str">
            <v>Residential Service</v>
          </cell>
          <cell r="C867">
            <v>30</v>
          </cell>
          <cell r="D867">
            <v>20</v>
          </cell>
          <cell r="E867" t="str">
            <v>R=AB1</v>
          </cell>
          <cell r="F867">
            <v>1</v>
          </cell>
          <cell r="G867">
            <v>38014</v>
          </cell>
          <cell r="H867">
            <v>240</v>
          </cell>
          <cell r="I867">
            <v>3</v>
          </cell>
          <cell r="J867">
            <v>45</v>
          </cell>
        </row>
        <row r="868">
          <cell r="A868" t="str">
            <v>TDRS</v>
          </cell>
          <cell r="B868" t="str">
            <v>Residential Service</v>
          </cell>
          <cell r="C868">
            <v>30</v>
          </cell>
          <cell r="D868">
            <v>20</v>
          </cell>
          <cell r="E868" t="str">
            <v>R=AB1</v>
          </cell>
          <cell r="F868">
            <v>1</v>
          </cell>
          <cell r="G868">
            <v>38159</v>
          </cell>
          <cell r="H868">
            <v>240</v>
          </cell>
          <cell r="I868">
            <v>3</v>
          </cell>
          <cell r="J868">
            <v>4</v>
          </cell>
        </row>
        <row r="869">
          <cell r="A869" t="str">
            <v>TDRS</v>
          </cell>
          <cell r="B869" t="str">
            <v>Residential Service</v>
          </cell>
          <cell r="C869">
            <v>30</v>
          </cell>
          <cell r="D869">
            <v>20</v>
          </cell>
          <cell r="E869" t="str">
            <v>R=AB1</v>
          </cell>
          <cell r="F869">
            <v>1</v>
          </cell>
          <cell r="G869">
            <v>38181</v>
          </cell>
          <cell r="H869">
            <v>240</v>
          </cell>
          <cell r="I869">
            <v>3</v>
          </cell>
          <cell r="J869">
            <v>182</v>
          </cell>
        </row>
        <row r="870">
          <cell r="A870" t="str">
            <v>TDRS</v>
          </cell>
          <cell r="B870" t="str">
            <v>Residential Service</v>
          </cell>
          <cell r="C870">
            <v>30</v>
          </cell>
          <cell r="D870">
            <v>20</v>
          </cell>
          <cell r="E870" t="str">
            <v>R=AB1</v>
          </cell>
          <cell r="F870">
            <v>1</v>
          </cell>
          <cell r="G870">
            <v>38181</v>
          </cell>
          <cell r="H870">
            <v>240</v>
          </cell>
          <cell r="I870">
            <v>3</v>
          </cell>
          <cell r="J870">
            <v>19</v>
          </cell>
        </row>
        <row r="871">
          <cell r="A871" t="str">
            <v>TDRS</v>
          </cell>
          <cell r="B871" t="str">
            <v>Residential Service</v>
          </cell>
          <cell r="C871">
            <v>30</v>
          </cell>
          <cell r="D871">
            <v>20</v>
          </cell>
          <cell r="E871" t="str">
            <v>R=D4S</v>
          </cell>
          <cell r="F871">
            <v>1</v>
          </cell>
          <cell r="H871">
            <v>240</v>
          </cell>
          <cell r="I871">
            <v>3</v>
          </cell>
          <cell r="J871">
            <v>2</v>
          </cell>
        </row>
        <row r="872">
          <cell r="A872" t="str">
            <v>TDRS</v>
          </cell>
          <cell r="B872" t="str">
            <v>Residential Service</v>
          </cell>
          <cell r="C872">
            <v>30</v>
          </cell>
          <cell r="D872">
            <v>20</v>
          </cell>
          <cell r="E872" t="str">
            <v>R=J5SD</v>
          </cell>
          <cell r="F872">
            <v>1</v>
          </cell>
          <cell r="H872">
            <v>240</v>
          </cell>
          <cell r="I872">
            <v>3</v>
          </cell>
          <cell r="J872">
            <v>3</v>
          </cell>
        </row>
        <row r="873">
          <cell r="A873" t="str">
            <v>TDRS</v>
          </cell>
          <cell r="B873" t="str">
            <v>Residential Service</v>
          </cell>
          <cell r="C873">
            <v>30</v>
          </cell>
          <cell r="D873">
            <v>20</v>
          </cell>
          <cell r="E873" t="str">
            <v>R=PMS2S</v>
          </cell>
          <cell r="F873">
            <v>1</v>
          </cell>
          <cell r="H873">
            <v>240</v>
          </cell>
          <cell r="I873">
            <v>3</v>
          </cell>
          <cell r="J873">
            <v>1</v>
          </cell>
        </row>
        <row r="874">
          <cell r="A874" t="str">
            <v>TDRS</v>
          </cell>
          <cell r="B874" t="str">
            <v>Residential Service</v>
          </cell>
          <cell r="C874">
            <v>30</v>
          </cell>
          <cell r="D874">
            <v>20</v>
          </cell>
          <cell r="E874" t="str">
            <v>R=MS</v>
          </cell>
          <cell r="F874">
            <v>1</v>
          </cell>
          <cell r="H874">
            <v>240</v>
          </cell>
          <cell r="I874">
            <v>3</v>
          </cell>
          <cell r="J874">
            <v>2</v>
          </cell>
        </row>
        <row r="875">
          <cell r="A875" t="str">
            <v>TDRS</v>
          </cell>
          <cell r="B875" t="str">
            <v>Residential Service</v>
          </cell>
          <cell r="C875">
            <v>30</v>
          </cell>
          <cell r="D875">
            <v>20</v>
          </cell>
          <cell r="E875" t="str">
            <v>R=D5S</v>
          </cell>
          <cell r="F875">
            <v>1</v>
          </cell>
          <cell r="H875">
            <v>240</v>
          </cell>
          <cell r="I875">
            <v>4</v>
          </cell>
          <cell r="J875">
            <v>1</v>
          </cell>
        </row>
        <row r="876">
          <cell r="A876" t="str">
            <v>TDRS</v>
          </cell>
          <cell r="B876" t="str">
            <v>Residential Service</v>
          </cell>
          <cell r="C876">
            <v>30</v>
          </cell>
          <cell r="D876">
            <v>20</v>
          </cell>
          <cell r="E876" t="str">
            <v>R=AB1</v>
          </cell>
          <cell r="F876">
            <v>1</v>
          </cell>
          <cell r="G876">
            <v>37771</v>
          </cell>
          <cell r="H876">
            <v>240</v>
          </cell>
          <cell r="I876">
            <v>3</v>
          </cell>
          <cell r="J876">
            <v>35</v>
          </cell>
        </row>
        <row r="877">
          <cell r="A877" t="str">
            <v>TDRS</v>
          </cell>
          <cell r="B877" t="str">
            <v>Residential Service</v>
          </cell>
          <cell r="C877">
            <v>30</v>
          </cell>
          <cell r="D877">
            <v>20</v>
          </cell>
          <cell r="E877" t="str">
            <v>R=AB1</v>
          </cell>
          <cell r="F877">
            <v>1</v>
          </cell>
          <cell r="H877">
            <v>240</v>
          </cell>
          <cell r="I877">
            <v>3</v>
          </cell>
          <cell r="J877">
            <v>1</v>
          </cell>
        </row>
        <row r="878">
          <cell r="A878" t="str">
            <v>TDRS</v>
          </cell>
          <cell r="B878" t="str">
            <v>Residential Service</v>
          </cell>
          <cell r="C878">
            <v>30</v>
          </cell>
          <cell r="D878">
            <v>20</v>
          </cell>
          <cell r="E878" t="str">
            <v>R=I70S</v>
          </cell>
          <cell r="F878">
            <v>1</v>
          </cell>
          <cell r="H878">
            <v>240</v>
          </cell>
          <cell r="I878">
            <v>3</v>
          </cell>
          <cell r="J878">
            <v>4</v>
          </cell>
        </row>
        <row r="879">
          <cell r="A879" t="str">
            <v>TDRS</v>
          </cell>
          <cell r="B879" t="str">
            <v>Residential Service</v>
          </cell>
          <cell r="C879">
            <v>30</v>
          </cell>
          <cell r="D879">
            <v>20</v>
          </cell>
          <cell r="E879" t="str">
            <v>R=AB1</v>
          </cell>
          <cell r="F879">
            <v>1</v>
          </cell>
          <cell r="G879">
            <v>36161</v>
          </cell>
          <cell r="H879">
            <v>240</v>
          </cell>
          <cell r="I879">
            <v>3</v>
          </cell>
          <cell r="J879">
            <v>61</v>
          </cell>
        </row>
        <row r="880">
          <cell r="A880" t="str">
            <v>TDRS</v>
          </cell>
          <cell r="B880" t="str">
            <v>Residential Service</v>
          </cell>
          <cell r="C880">
            <v>30</v>
          </cell>
          <cell r="D880">
            <v>20</v>
          </cell>
          <cell r="E880" t="str">
            <v>R=J5S</v>
          </cell>
          <cell r="F880">
            <v>1</v>
          </cell>
          <cell r="G880">
            <v>34700</v>
          </cell>
          <cell r="H880">
            <v>240</v>
          </cell>
          <cell r="I880">
            <v>3</v>
          </cell>
          <cell r="J880">
            <v>1</v>
          </cell>
        </row>
        <row r="881">
          <cell r="A881" t="str">
            <v>TDRS</v>
          </cell>
          <cell r="B881" t="str">
            <v>Residential Service</v>
          </cell>
          <cell r="C881">
            <v>30</v>
          </cell>
          <cell r="D881">
            <v>20</v>
          </cell>
          <cell r="E881" t="str">
            <v>R=AB1</v>
          </cell>
          <cell r="F881">
            <v>1</v>
          </cell>
          <cell r="G881">
            <v>36161</v>
          </cell>
          <cell r="H881">
            <v>240</v>
          </cell>
          <cell r="I881">
            <v>3</v>
          </cell>
          <cell r="J881">
            <v>1</v>
          </cell>
        </row>
        <row r="882">
          <cell r="A882" t="str">
            <v>TDRS</v>
          </cell>
          <cell r="B882" t="str">
            <v>Residential Service</v>
          </cell>
          <cell r="C882">
            <v>30</v>
          </cell>
          <cell r="D882">
            <v>20</v>
          </cell>
          <cell r="E882" t="str">
            <v>R=MS</v>
          </cell>
          <cell r="F882">
            <v>1</v>
          </cell>
          <cell r="G882">
            <v>36039</v>
          </cell>
          <cell r="H882">
            <v>240</v>
          </cell>
          <cell r="I882">
            <v>3</v>
          </cell>
          <cell r="J882">
            <v>1</v>
          </cell>
        </row>
        <row r="883">
          <cell r="A883" t="str">
            <v>TDRS</v>
          </cell>
          <cell r="B883" t="str">
            <v>Residential Service</v>
          </cell>
          <cell r="C883">
            <v>30</v>
          </cell>
          <cell r="D883">
            <v>20</v>
          </cell>
          <cell r="E883" t="str">
            <v>R=MS</v>
          </cell>
          <cell r="F883">
            <v>1</v>
          </cell>
          <cell r="G883">
            <v>35949</v>
          </cell>
          <cell r="H883">
            <v>240</v>
          </cell>
          <cell r="I883">
            <v>3</v>
          </cell>
          <cell r="J883">
            <v>3</v>
          </cell>
        </row>
        <row r="884">
          <cell r="A884" t="str">
            <v>TDRS</v>
          </cell>
          <cell r="B884" t="str">
            <v>Residential Service</v>
          </cell>
          <cell r="C884">
            <v>30</v>
          </cell>
          <cell r="D884">
            <v>20</v>
          </cell>
          <cell r="E884" t="str">
            <v>R=D4S</v>
          </cell>
          <cell r="F884">
            <v>1</v>
          </cell>
          <cell r="G884">
            <v>34335</v>
          </cell>
          <cell r="H884">
            <v>240</v>
          </cell>
          <cell r="I884">
            <v>3</v>
          </cell>
          <cell r="J884">
            <v>1</v>
          </cell>
        </row>
        <row r="885">
          <cell r="A885" t="str">
            <v>TDRS</v>
          </cell>
          <cell r="B885" t="str">
            <v>Residential Service</v>
          </cell>
          <cell r="C885">
            <v>30</v>
          </cell>
          <cell r="D885">
            <v>20</v>
          </cell>
          <cell r="E885" t="str">
            <v>R=MS</v>
          </cell>
          <cell r="F885">
            <v>1</v>
          </cell>
          <cell r="G885">
            <v>35983</v>
          </cell>
          <cell r="H885">
            <v>240</v>
          </cell>
          <cell r="I885">
            <v>3</v>
          </cell>
          <cell r="J885">
            <v>1</v>
          </cell>
        </row>
        <row r="886">
          <cell r="A886" t="str">
            <v>TDRS</v>
          </cell>
          <cell r="B886" t="str">
            <v>Residential Service</v>
          </cell>
          <cell r="C886">
            <v>30</v>
          </cell>
          <cell r="D886">
            <v>20</v>
          </cell>
          <cell r="E886" t="str">
            <v>R=MS</v>
          </cell>
          <cell r="F886">
            <v>1</v>
          </cell>
          <cell r="G886">
            <v>35829</v>
          </cell>
          <cell r="H886">
            <v>240</v>
          </cell>
          <cell r="I886">
            <v>3</v>
          </cell>
          <cell r="J886">
            <v>1</v>
          </cell>
        </row>
        <row r="887">
          <cell r="A887" t="str">
            <v>TDRS</v>
          </cell>
          <cell r="B887" t="str">
            <v>Residential Service</v>
          </cell>
          <cell r="C887">
            <v>30</v>
          </cell>
          <cell r="D887">
            <v>20</v>
          </cell>
          <cell r="E887" t="str">
            <v>R=AB1</v>
          </cell>
          <cell r="F887">
            <v>1</v>
          </cell>
          <cell r="G887">
            <v>36412</v>
          </cell>
          <cell r="H887">
            <v>240</v>
          </cell>
          <cell r="I887">
            <v>3</v>
          </cell>
          <cell r="J887">
            <v>48</v>
          </cell>
        </row>
        <row r="888">
          <cell r="A888" t="str">
            <v>TDRS</v>
          </cell>
          <cell r="B888" t="str">
            <v>Residential Service</v>
          </cell>
          <cell r="C888">
            <v>30</v>
          </cell>
          <cell r="D888">
            <v>20</v>
          </cell>
          <cell r="E888" t="str">
            <v>R=MS</v>
          </cell>
          <cell r="F888">
            <v>1</v>
          </cell>
          <cell r="G888">
            <v>36374</v>
          </cell>
          <cell r="H888">
            <v>240</v>
          </cell>
          <cell r="I888">
            <v>3</v>
          </cell>
          <cell r="J888">
            <v>4</v>
          </cell>
        </row>
        <row r="889">
          <cell r="A889" t="str">
            <v>TDRS</v>
          </cell>
          <cell r="B889" t="str">
            <v>Residential Service</v>
          </cell>
          <cell r="C889">
            <v>30</v>
          </cell>
          <cell r="D889">
            <v>20</v>
          </cell>
          <cell r="E889" t="str">
            <v>R=AB1</v>
          </cell>
          <cell r="F889">
            <v>1</v>
          </cell>
          <cell r="G889">
            <v>36130</v>
          </cell>
          <cell r="H889">
            <v>240</v>
          </cell>
          <cell r="I889">
            <v>3</v>
          </cell>
          <cell r="J889">
            <v>1</v>
          </cell>
        </row>
        <row r="890">
          <cell r="A890" t="str">
            <v>TDRS</v>
          </cell>
          <cell r="B890" t="str">
            <v>Residential Service</v>
          </cell>
          <cell r="C890">
            <v>30</v>
          </cell>
          <cell r="D890">
            <v>20</v>
          </cell>
          <cell r="E890" t="str">
            <v>R=J5S</v>
          </cell>
          <cell r="F890">
            <v>1</v>
          </cell>
          <cell r="G890">
            <v>36444</v>
          </cell>
          <cell r="H890">
            <v>240</v>
          </cell>
          <cell r="I890">
            <v>3</v>
          </cell>
          <cell r="J890">
            <v>4</v>
          </cell>
        </row>
        <row r="891">
          <cell r="A891" t="str">
            <v>TDRS</v>
          </cell>
          <cell r="B891" t="str">
            <v>Residential Service</v>
          </cell>
          <cell r="C891">
            <v>30</v>
          </cell>
          <cell r="D891">
            <v>20</v>
          </cell>
          <cell r="E891" t="str">
            <v>R=AB1</v>
          </cell>
          <cell r="F891">
            <v>1</v>
          </cell>
          <cell r="G891">
            <v>36434</v>
          </cell>
          <cell r="H891">
            <v>240</v>
          </cell>
          <cell r="I891">
            <v>3</v>
          </cell>
          <cell r="J891">
            <v>1</v>
          </cell>
        </row>
        <row r="892">
          <cell r="A892" t="str">
            <v>TDRS</v>
          </cell>
          <cell r="B892" t="str">
            <v>Residential Service</v>
          </cell>
          <cell r="C892">
            <v>30</v>
          </cell>
          <cell r="D892">
            <v>20</v>
          </cell>
          <cell r="E892" t="str">
            <v>R=MS</v>
          </cell>
          <cell r="F892">
            <v>1</v>
          </cell>
          <cell r="G892">
            <v>35431</v>
          </cell>
          <cell r="H892">
            <v>240</v>
          </cell>
          <cell r="I892">
            <v>3</v>
          </cell>
          <cell r="J892">
            <v>1</v>
          </cell>
        </row>
        <row r="893">
          <cell r="A893" t="str">
            <v>TDRS</v>
          </cell>
          <cell r="B893" t="str">
            <v>Residential Service</v>
          </cell>
          <cell r="C893">
            <v>30</v>
          </cell>
          <cell r="D893">
            <v>20</v>
          </cell>
          <cell r="E893" t="str">
            <v>R=MS</v>
          </cell>
          <cell r="F893">
            <v>1</v>
          </cell>
          <cell r="G893">
            <v>36453</v>
          </cell>
          <cell r="H893">
            <v>240</v>
          </cell>
          <cell r="I893">
            <v>3</v>
          </cell>
          <cell r="J893">
            <v>16</v>
          </cell>
        </row>
        <row r="894">
          <cell r="A894" t="str">
            <v>TDRS</v>
          </cell>
          <cell r="B894" t="str">
            <v>Residential Service</v>
          </cell>
          <cell r="C894">
            <v>30</v>
          </cell>
          <cell r="D894">
            <v>20</v>
          </cell>
          <cell r="E894" t="str">
            <v>R=D5S</v>
          </cell>
          <cell r="F894">
            <v>1</v>
          </cell>
          <cell r="G894">
            <v>33971</v>
          </cell>
          <cell r="H894">
            <v>240</v>
          </cell>
          <cell r="I894">
            <v>3</v>
          </cell>
          <cell r="J894">
            <v>1</v>
          </cell>
        </row>
        <row r="895">
          <cell r="A895" t="str">
            <v>TDRS</v>
          </cell>
          <cell r="B895" t="str">
            <v>Residential Service</v>
          </cell>
          <cell r="C895">
            <v>30</v>
          </cell>
          <cell r="D895">
            <v>20</v>
          </cell>
          <cell r="E895" t="str">
            <v>R=I70S</v>
          </cell>
          <cell r="F895">
            <v>1</v>
          </cell>
          <cell r="G895">
            <v>36525</v>
          </cell>
          <cell r="H895">
            <v>240</v>
          </cell>
          <cell r="I895">
            <v>3</v>
          </cell>
          <cell r="J895">
            <v>1</v>
          </cell>
        </row>
        <row r="896">
          <cell r="A896" t="str">
            <v>TDRS</v>
          </cell>
          <cell r="B896" t="str">
            <v>Residential Service</v>
          </cell>
          <cell r="C896">
            <v>30</v>
          </cell>
          <cell r="D896">
            <v>20</v>
          </cell>
          <cell r="E896" t="str">
            <v>R=AB1</v>
          </cell>
          <cell r="F896">
            <v>1</v>
          </cell>
          <cell r="G896">
            <v>36532</v>
          </cell>
          <cell r="H896">
            <v>240</v>
          </cell>
          <cell r="I896">
            <v>3</v>
          </cell>
          <cell r="J896">
            <v>2</v>
          </cell>
        </row>
        <row r="897">
          <cell r="A897" t="str">
            <v>TDRS</v>
          </cell>
          <cell r="B897" t="str">
            <v>Residential Service</v>
          </cell>
          <cell r="C897">
            <v>30</v>
          </cell>
          <cell r="D897">
            <v>20</v>
          </cell>
          <cell r="E897" t="str">
            <v>R=MX</v>
          </cell>
          <cell r="F897">
            <v>1</v>
          </cell>
          <cell r="G897">
            <v>37688</v>
          </cell>
          <cell r="H897">
            <v>240</v>
          </cell>
          <cell r="I897">
            <v>3</v>
          </cell>
          <cell r="J897">
            <v>1</v>
          </cell>
        </row>
        <row r="898">
          <cell r="A898" t="str">
            <v>TDRS</v>
          </cell>
          <cell r="B898" t="str">
            <v>Residential Service</v>
          </cell>
          <cell r="C898">
            <v>30</v>
          </cell>
          <cell r="D898">
            <v>20</v>
          </cell>
          <cell r="E898" t="str">
            <v>R=AB1</v>
          </cell>
          <cell r="F898">
            <v>1</v>
          </cell>
          <cell r="G898">
            <v>36616</v>
          </cell>
          <cell r="H898">
            <v>240</v>
          </cell>
          <cell r="I898">
            <v>3</v>
          </cell>
          <cell r="J898">
            <v>124</v>
          </cell>
        </row>
        <row r="899">
          <cell r="A899" t="str">
            <v>TDRS</v>
          </cell>
          <cell r="B899" t="str">
            <v>Residential Service</v>
          </cell>
          <cell r="C899">
            <v>30</v>
          </cell>
          <cell r="D899">
            <v>20</v>
          </cell>
          <cell r="E899" t="str">
            <v>R=AB1</v>
          </cell>
          <cell r="F899">
            <v>1</v>
          </cell>
          <cell r="G899">
            <v>36669</v>
          </cell>
          <cell r="H899">
            <v>240</v>
          </cell>
          <cell r="I899">
            <v>3</v>
          </cell>
          <cell r="J899">
            <v>1</v>
          </cell>
        </row>
        <row r="900">
          <cell r="A900" t="str">
            <v>TDRS</v>
          </cell>
          <cell r="B900" t="str">
            <v>Residential Service</v>
          </cell>
          <cell r="C900">
            <v>30</v>
          </cell>
          <cell r="D900">
            <v>20</v>
          </cell>
          <cell r="E900" t="str">
            <v>R=AB1</v>
          </cell>
          <cell r="F900">
            <v>1</v>
          </cell>
          <cell r="G900">
            <v>36670</v>
          </cell>
          <cell r="H900">
            <v>240</v>
          </cell>
          <cell r="I900">
            <v>3</v>
          </cell>
          <cell r="J900">
            <v>1</v>
          </cell>
        </row>
        <row r="901">
          <cell r="A901" t="str">
            <v>TDRS</v>
          </cell>
          <cell r="B901" t="str">
            <v>Residential Service</v>
          </cell>
          <cell r="C901">
            <v>30</v>
          </cell>
          <cell r="D901">
            <v>20</v>
          </cell>
          <cell r="E901" t="str">
            <v>R=AB1</v>
          </cell>
          <cell r="F901">
            <v>1</v>
          </cell>
          <cell r="G901">
            <v>36586</v>
          </cell>
          <cell r="H901">
            <v>240</v>
          </cell>
          <cell r="I901">
            <v>3</v>
          </cell>
          <cell r="J901">
            <v>2</v>
          </cell>
        </row>
        <row r="902">
          <cell r="A902" t="str">
            <v>TDRS</v>
          </cell>
          <cell r="B902" t="str">
            <v>Residential Service</v>
          </cell>
          <cell r="C902">
            <v>30</v>
          </cell>
          <cell r="D902">
            <v>20</v>
          </cell>
          <cell r="E902" t="str">
            <v>R=AB1</v>
          </cell>
          <cell r="F902">
            <v>1</v>
          </cell>
          <cell r="G902">
            <v>36809</v>
          </cell>
          <cell r="H902">
            <v>240</v>
          </cell>
          <cell r="I902">
            <v>3</v>
          </cell>
          <cell r="J902">
            <v>61</v>
          </cell>
        </row>
        <row r="903">
          <cell r="A903" t="str">
            <v>TDRS</v>
          </cell>
          <cell r="B903" t="str">
            <v>Residential Service</v>
          </cell>
          <cell r="C903">
            <v>30</v>
          </cell>
          <cell r="D903">
            <v>20</v>
          </cell>
          <cell r="E903" t="str">
            <v>R=MX</v>
          </cell>
          <cell r="F903">
            <v>1</v>
          </cell>
          <cell r="G903">
            <v>36742</v>
          </cell>
          <cell r="H903">
            <v>240</v>
          </cell>
          <cell r="I903">
            <v>3</v>
          </cell>
          <cell r="J903">
            <v>1</v>
          </cell>
        </row>
        <row r="904">
          <cell r="A904" t="str">
            <v>TDRS</v>
          </cell>
          <cell r="B904" t="str">
            <v>Residential Service</v>
          </cell>
          <cell r="C904">
            <v>30</v>
          </cell>
          <cell r="D904">
            <v>20</v>
          </cell>
          <cell r="E904" t="str">
            <v>R=AB1</v>
          </cell>
          <cell r="F904">
            <v>1</v>
          </cell>
          <cell r="G904">
            <v>36956</v>
          </cell>
          <cell r="H904">
            <v>240</v>
          </cell>
          <cell r="I904">
            <v>3</v>
          </cell>
          <cell r="J904">
            <v>421</v>
          </cell>
        </row>
        <row r="905">
          <cell r="A905" t="str">
            <v>TDRS</v>
          </cell>
          <cell r="B905" t="str">
            <v>Residential Service</v>
          </cell>
          <cell r="C905">
            <v>30</v>
          </cell>
          <cell r="D905">
            <v>20</v>
          </cell>
          <cell r="E905" t="str">
            <v>R=AB1</v>
          </cell>
          <cell r="F905">
            <v>1</v>
          </cell>
          <cell r="G905">
            <v>37095</v>
          </cell>
          <cell r="H905">
            <v>240</v>
          </cell>
          <cell r="I905">
            <v>3</v>
          </cell>
          <cell r="J905">
            <v>2</v>
          </cell>
        </row>
        <row r="906">
          <cell r="A906" t="str">
            <v>TDRS</v>
          </cell>
          <cell r="B906" t="str">
            <v>Residential Service</v>
          </cell>
          <cell r="C906">
            <v>30</v>
          </cell>
          <cell r="D906">
            <v>20</v>
          </cell>
          <cell r="E906" t="str">
            <v>R=AB1</v>
          </cell>
          <cell r="F906">
            <v>1</v>
          </cell>
          <cell r="G906">
            <v>37110</v>
          </cell>
          <cell r="H906">
            <v>240</v>
          </cell>
          <cell r="I906">
            <v>3</v>
          </cell>
          <cell r="J906">
            <v>135</v>
          </cell>
        </row>
        <row r="907">
          <cell r="A907" t="str">
            <v>TDRS</v>
          </cell>
          <cell r="B907" t="str">
            <v>Residential Service</v>
          </cell>
          <cell r="C907">
            <v>30</v>
          </cell>
          <cell r="D907">
            <v>20</v>
          </cell>
          <cell r="E907" t="str">
            <v>R=AB1</v>
          </cell>
          <cell r="F907">
            <v>1</v>
          </cell>
          <cell r="G907">
            <v>38657</v>
          </cell>
          <cell r="H907">
            <v>240</v>
          </cell>
          <cell r="I907">
            <v>3</v>
          </cell>
          <cell r="J907">
            <v>234</v>
          </cell>
        </row>
        <row r="908">
          <cell r="A908" t="str">
            <v>TDRS</v>
          </cell>
          <cell r="B908" t="str">
            <v>Residential Service</v>
          </cell>
          <cell r="C908">
            <v>30</v>
          </cell>
          <cell r="D908">
            <v>20</v>
          </cell>
          <cell r="E908" t="str">
            <v>R=AB1</v>
          </cell>
          <cell r="F908">
            <v>1</v>
          </cell>
          <cell r="G908">
            <v>38782</v>
          </cell>
          <cell r="H908">
            <v>240</v>
          </cell>
          <cell r="I908">
            <v>3</v>
          </cell>
          <cell r="J908">
            <v>381</v>
          </cell>
        </row>
        <row r="909">
          <cell r="A909" t="str">
            <v>TDRS</v>
          </cell>
          <cell r="B909" t="str">
            <v>Residential Service</v>
          </cell>
          <cell r="C909">
            <v>30</v>
          </cell>
          <cell r="D909">
            <v>20</v>
          </cell>
          <cell r="E909" t="str">
            <v>A=C1SR</v>
          </cell>
          <cell r="F909">
            <v>1</v>
          </cell>
          <cell r="G909">
            <v>38896</v>
          </cell>
          <cell r="H909">
            <v>240</v>
          </cell>
          <cell r="I909">
            <v>3</v>
          </cell>
          <cell r="J909">
            <v>12</v>
          </cell>
        </row>
        <row r="910">
          <cell r="A910" t="str">
            <v>TDRS</v>
          </cell>
          <cell r="B910" t="str">
            <v>Residential Service</v>
          </cell>
          <cell r="C910">
            <v>30</v>
          </cell>
          <cell r="D910">
            <v>20</v>
          </cell>
          <cell r="E910" t="str">
            <v>R=AB1</v>
          </cell>
          <cell r="F910">
            <v>1</v>
          </cell>
          <cell r="G910">
            <v>39238</v>
          </cell>
          <cell r="H910">
            <v>240</v>
          </cell>
          <cell r="I910">
            <v>3</v>
          </cell>
          <cell r="J910">
            <v>70</v>
          </cell>
        </row>
        <row r="911">
          <cell r="A911" t="str">
            <v>TDRS</v>
          </cell>
          <cell r="B911" t="str">
            <v>Residential Service</v>
          </cell>
          <cell r="C911">
            <v>30</v>
          </cell>
          <cell r="D911">
            <v>20</v>
          </cell>
          <cell r="E911" t="str">
            <v>A=ALF</v>
          </cell>
          <cell r="F911">
            <v>1</v>
          </cell>
          <cell r="G911">
            <v>39454</v>
          </cell>
          <cell r="H911">
            <v>240</v>
          </cell>
          <cell r="I911">
            <v>3</v>
          </cell>
          <cell r="J911">
            <v>673</v>
          </cell>
        </row>
        <row r="912">
          <cell r="A912" t="str">
            <v>TDRS</v>
          </cell>
          <cell r="B912" t="str">
            <v>Residential Service</v>
          </cell>
          <cell r="C912">
            <v>30</v>
          </cell>
          <cell r="D912">
            <v>20</v>
          </cell>
          <cell r="E912" t="str">
            <v>R=MX</v>
          </cell>
          <cell r="F912">
            <v>1</v>
          </cell>
          <cell r="G912">
            <v>39694</v>
          </cell>
          <cell r="H912">
            <v>240</v>
          </cell>
          <cell r="I912">
            <v>3</v>
          </cell>
          <cell r="J912">
            <v>309</v>
          </cell>
        </row>
        <row r="913">
          <cell r="A913" t="str">
            <v>TDRS</v>
          </cell>
          <cell r="B913" t="str">
            <v>Residential Service</v>
          </cell>
          <cell r="C913">
            <v>30</v>
          </cell>
          <cell r="D913">
            <v>20</v>
          </cell>
          <cell r="E913" t="str">
            <v>R=MX</v>
          </cell>
          <cell r="F913">
            <v>1</v>
          </cell>
          <cell r="G913">
            <v>39723</v>
          </cell>
          <cell r="H913">
            <v>240</v>
          </cell>
          <cell r="I913">
            <v>3</v>
          </cell>
          <cell r="J913">
            <v>155</v>
          </cell>
        </row>
        <row r="914">
          <cell r="A914" t="str">
            <v>TDRS</v>
          </cell>
          <cell r="B914" t="str">
            <v>Residential Service</v>
          </cell>
          <cell r="C914">
            <v>30</v>
          </cell>
          <cell r="D914">
            <v>20</v>
          </cell>
          <cell r="E914" t="str">
            <v>S=I210+CE</v>
          </cell>
          <cell r="F914">
            <v>1</v>
          </cell>
          <cell r="G914">
            <v>39983</v>
          </cell>
          <cell r="H914">
            <v>240</v>
          </cell>
          <cell r="I914">
            <v>3</v>
          </cell>
          <cell r="J914">
            <v>783</v>
          </cell>
        </row>
        <row r="915">
          <cell r="A915" t="str">
            <v>TDRS</v>
          </cell>
          <cell r="B915" t="str">
            <v>Residential Service</v>
          </cell>
          <cell r="C915">
            <v>30</v>
          </cell>
          <cell r="D915">
            <v>20</v>
          </cell>
          <cell r="E915" t="str">
            <v>S=I210+CE</v>
          </cell>
          <cell r="F915">
            <v>1</v>
          </cell>
          <cell r="G915">
            <v>40016</v>
          </cell>
          <cell r="H915">
            <v>240</v>
          </cell>
          <cell r="I915">
            <v>3</v>
          </cell>
          <cell r="J915">
            <v>104</v>
          </cell>
        </row>
        <row r="916">
          <cell r="A916" t="str">
            <v>TDRS</v>
          </cell>
          <cell r="B916" t="str">
            <v>Residential Service</v>
          </cell>
          <cell r="C916">
            <v>30</v>
          </cell>
          <cell r="D916">
            <v>20</v>
          </cell>
          <cell r="E916" t="str">
            <v>S=I210+CE</v>
          </cell>
          <cell r="F916">
            <v>1</v>
          </cell>
          <cell r="G916">
            <v>40158</v>
          </cell>
          <cell r="H916">
            <v>240</v>
          </cell>
          <cell r="I916">
            <v>3</v>
          </cell>
          <cell r="J916">
            <v>218</v>
          </cell>
        </row>
        <row r="917">
          <cell r="A917" t="str">
            <v>TDRS</v>
          </cell>
          <cell r="B917" t="str">
            <v>Residential Service</v>
          </cell>
          <cell r="C917">
            <v>30</v>
          </cell>
          <cell r="D917">
            <v>34</v>
          </cell>
          <cell r="E917" t="str">
            <v>S=I210+CE</v>
          </cell>
          <cell r="F917">
            <v>1</v>
          </cell>
          <cell r="G917">
            <v>40158</v>
          </cell>
          <cell r="H917">
            <v>240</v>
          </cell>
          <cell r="I917">
            <v>3</v>
          </cell>
          <cell r="J917">
            <v>1</v>
          </cell>
        </row>
        <row r="918">
          <cell r="A918" t="str">
            <v>TDRS</v>
          </cell>
          <cell r="B918" t="str">
            <v>Residential Service</v>
          </cell>
          <cell r="C918">
            <v>30</v>
          </cell>
          <cell r="D918">
            <v>20</v>
          </cell>
          <cell r="E918" t="str">
            <v>R=J5S</v>
          </cell>
          <cell r="F918">
            <v>1</v>
          </cell>
          <cell r="H918">
            <v>240</v>
          </cell>
          <cell r="I918">
            <v>3</v>
          </cell>
          <cell r="J918">
            <v>8223</v>
          </cell>
        </row>
        <row r="919">
          <cell r="A919" t="str">
            <v>TDRS</v>
          </cell>
          <cell r="B919" t="str">
            <v>Residential Service</v>
          </cell>
          <cell r="C919">
            <v>30</v>
          </cell>
          <cell r="D919">
            <v>20</v>
          </cell>
          <cell r="E919" t="str">
            <v>R=J5S</v>
          </cell>
          <cell r="F919">
            <v>1</v>
          </cell>
          <cell r="H919">
            <v>240</v>
          </cell>
          <cell r="I919">
            <v>3</v>
          </cell>
          <cell r="J919">
            <v>1192</v>
          </cell>
        </row>
        <row r="920">
          <cell r="A920" t="str">
            <v>TDRS</v>
          </cell>
          <cell r="B920" t="str">
            <v>Residential Service</v>
          </cell>
          <cell r="C920">
            <v>30</v>
          </cell>
          <cell r="D920">
            <v>20</v>
          </cell>
          <cell r="E920" t="str">
            <v>R=AB1</v>
          </cell>
          <cell r="F920">
            <v>1</v>
          </cell>
          <cell r="H920">
            <v>240</v>
          </cell>
          <cell r="I920">
            <v>3</v>
          </cell>
          <cell r="J920">
            <v>41</v>
          </cell>
        </row>
        <row r="921">
          <cell r="A921" t="str">
            <v>TDRS</v>
          </cell>
          <cell r="B921" t="str">
            <v>Residential Service</v>
          </cell>
          <cell r="C921">
            <v>30</v>
          </cell>
          <cell r="D921">
            <v>20</v>
          </cell>
          <cell r="E921" t="str">
            <v>R=J5S</v>
          </cell>
          <cell r="F921">
            <v>1</v>
          </cell>
          <cell r="H921">
            <v>240</v>
          </cell>
          <cell r="I921">
            <v>3</v>
          </cell>
          <cell r="J921">
            <v>14</v>
          </cell>
        </row>
        <row r="922">
          <cell r="A922" t="str">
            <v>TDRS</v>
          </cell>
          <cell r="B922" t="str">
            <v>Residential Service</v>
          </cell>
          <cell r="C922">
            <v>30</v>
          </cell>
          <cell r="D922">
            <v>20</v>
          </cell>
          <cell r="E922" t="str">
            <v>R=MS</v>
          </cell>
          <cell r="F922">
            <v>1</v>
          </cell>
          <cell r="H922">
            <v>240</v>
          </cell>
          <cell r="I922">
            <v>3</v>
          </cell>
          <cell r="J922">
            <v>33</v>
          </cell>
        </row>
        <row r="923">
          <cell r="A923" t="str">
            <v>TDRS</v>
          </cell>
          <cell r="B923" t="str">
            <v>Residential Service</v>
          </cell>
          <cell r="C923">
            <v>30</v>
          </cell>
          <cell r="D923">
            <v>20</v>
          </cell>
          <cell r="E923" t="str">
            <v>R=I60S</v>
          </cell>
          <cell r="F923">
            <v>1</v>
          </cell>
          <cell r="H923">
            <v>240</v>
          </cell>
          <cell r="I923">
            <v>3</v>
          </cell>
          <cell r="J923">
            <v>59</v>
          </cell>
        </row>
        <row r="924">
          <cell r="A924" t="str">
            <v>TDRS</v>
          </cell>
          <cell r="B924" t="str">
            <v>Residential Service</v>
          </cell>
          <cell r="C924">
            <v>30</v>
          </cell>
          <cell r="D924">
            <v>20</v>
          </cell>
          <cell r="E924" t="str">
            <v>R=TQS</v>
          </cell>
          <cell r="F924">
            <v>1</v>
          </cell>
          <cell r="H924">
            <v>0</v>
          </cell>
          <cell r="I924">
            <v>0</v>
          </cell>
          <cell r="J924">
            <v>1</v>
          </cell>
        </row>
        <row r="925">
          <cell r="A925" t="str">
            <v>TDRS</v>
          </cell>
          <cell r="B925" t="str">
            <v>Residential Service</v>
          </cell>
          <cell r="C925">
            <v>30</v>
          </cell>
          <cell r="D925">
            <v>20</v>
          </cell>
          <cell r="E925" t="str">
            <v>R=D5S</v>
          </cell>
          <cell r="F925">
            <v>1</v>
          </cell>
          <cell r="H925">
            <v>240</v>
          </cell>
          <cell r="I925">
            <v>3</v>
          </cell>
          <cell r="J925">
            <v>1</v>
          </cell>
        </row>
        <row r="926">
          <cell r="A926" t="str">
            <v>RSDC</v>
          </cell>
          <cell r="B926" t="str">
            <v>Residential Service</v>
          </cell>
          <cell r="C926">
            <v>30</v>
          </cell>
          <cell r="D926">
            <v>20</v>
          </cell>
          <cell r="E926" t="str">
            <v>R=I70S</v>
          </cell>
          <cell r="F926">
            <v>1</v>
          </cell>
          <cell r="H926">
            <v>240</v>
          </cell>
          <cell r="I926">
            <v>3</v>
          </cell>
          <cell r="J926">
            <v>1</v>
          </cell>
        </row>
        <row r="927">
          <cell r="A927" t="str">
            <v>TDRS</v>
          </cell>
          <cell r="B927" t="str">
            <v>Residential Service</v>
          </cell>
          <cell r="C927">
            <v>30</v>
          </cell>
          <cell r="D927">
            <v>20</v>
          </cell>
          <cell r="E927" t="str">
            <v>R=AB1</v>
          </cell>
          <cell r="F927">
            <v>1</v>
          </cell>
          <cell r="G927">
            <v>37896</v>
          </cell>
          <cell r="H927">
            <v>240</v>
          </cell>
          <cell r="I927">
            <v>3</v>
          </cell>
          <cell r="J927">
            <v>320</v>
          </cell>
        </row>
        <row r="928">
          <cell r="A928" t="str">
            <v>TDRS</v>
          </cell>
          <cell r="B928" t="str">
            <v>Residential Service</v>
          </cell>
          <cell r="C928">
            <v>30</v>
          </cell>
          <cell r="D928">
            <v>20</v>
          </cell>
          <cell r="E928" t="str">
            <v>R=AB1</v>
          </cell>
          <cell r="F928">
            <v>1</v>
          </cell>
          <cell r="G928">
            <v>38383</v>
          </cell>
          <cell r="H928">
            <v>240</v>
          </cell>
          <cell r="I928">
            <v>3</v>
          </cell>
          <cell r="J928">
            <v>43</v>
          </cell>
        </row>
        <row r="929">
          <cell r="A929" t="str">
            <v>TDRS</v>
          </cell>
          <cell r="B929" t="str">
            <v>Residential Service</v>
          </cell>
          <cell r="C929">
            <v>30</v>
          </cell>
          <cell r="D929">
            <v>20</v>
          </cell>
          <cell r="E929" t="str">
            <v>R=AB1</v>
          </cell>
          <cell r="F929">
            <v>1</v>
          </cell>
          <cell r="G929">
            <v>37963</v>
          </cell>
          <cell r="H929">
            <v>240</v>
          </cell>
          <cell r="I929">
            <v>3</v>
          </cell>
          <cell r="J929">
            <v>173</v>
          </cell>
        </row>
        <row r="930">
          <cell r="A930" t="str">
            <v>TDRS</v>
          </cell>
          <cell r="B930" t="str">
            <v>Residential Service</v>
          </cell>
          <cell r="C930">
            <v>30</v>
          </cell>
          <cell r="D930">
            <v>20</v>
          </cell>
          <cell r="E930" t="str">
            <v>R=AB1</v>
          </cell>
          <cell r="F930">
            <v>1</v>
          </cell>
          <cell r="G930">
            <v>38195</v>
          </cell>
          <cell r="H930">
            <v>240</v>
          </cell>
          <cell r="I930">
            <v>3</v>
          </cell>
          <cell r="J930">
            <v>27</v>
          </cell>
        </row>
        <row r="931">
          <cell r="A931" t="str">
            <v>TDRS</v>
          </cell>
          <cell r="B931" t="str">
            <v>Residential Service</v>
          </cell>
          <cell r="C931">
            <v>30</v>
          </cell>
          <cell r="D931">
            <v>20</v>
          </cell>
          <cell r="E931" t="str">
            <v>R=D5S</v>
          </cell>
          <cell r="F931">
            <v>1</v>
          </cell>
          <cell r="H931">
            <v>240</v>
          </cell>
          <cell r="I931">
            <v>2</v>
          </cell>
          <cell r="J931">
            <v>1</v>
          </cell>
        </row>
        <row r="932">
          <cell r="A932" t="str">
            <v>TDRS</v>
          </cell>
          <cell r="B932" t="str">
            <v>Residential Service</v>
          </cell>
          <cell r="C932">
            <v>30</v>
          </cell>
          <cell r="D932">
            <v>20</v>
          </cell>
          <cell r="E932" t="str">
            <v>R=D2S</v>
          </cell>
          <cell r="F932">
            <v>1</v>
          </cell>
          <cell r="H932">
            <v>240</v>
          </cell>
          <cell r="I932">
            <v>3</v>
          </cell>
          <cell r="J932">
            <v>3</v>
          </cell>
        </row>
        <row r="933">
          <cell r="A933" t="str">
            <v>TDRS</v>
          </cell>
          <cell r="B933" t="str">
            <v>Residential Service</v>
          </cell>
          <cell r="C933">
            <v>30</v>
          </cell>
          <cell r="D933">
            <v>20</v>
          </cell>
          <cell r="E933" t="str">
            <v>R=AB1</v>
          </cell>
          <cell r="F933">
            <v>1</v>
          </cell>
          <cell r="H933">
            <v>240</v>
          </cell>
          <cell r="I933">
            <v>3</v>
          </cell>
          <cell r="J933">
            <v>8</v>
          </cell>
        </row>
        <row r="934">
          <cell r="A934" t="str">
            <v>TDRS</v>
          </cell>
          <cell r="B934" t="str">
            <v>Residential Service</v>
          </cell>
          <cell r="C934">
            <v>30</v>
          </cell>
          <cell r="D934">
            <v>20</v>
          </cell>
          <cell r="E934" t="str">
            <v>R=I70S</v>
          </cell>
          <cell r="F934">
            <v>1</v>
          </cell>
          <cell r="H934">
            <v>240</v>
          </cell>
          <cell r="I934">
            <v>3</v>
          </cell>
          <cell r="J934">
            <v>3</v>
          </cell>
        </row>
        <row r="935">
          <cell r="A935" t="str">
            <v>TDRS</v>
          </cell>
          <cell r="B935" t="str">
            <v>Residential Service</v>
          </cell>
          <cell r="C935">
            <v>30</v>
          </cell>
          <cell r="D935">
            <v>20</v>
          </cell>
          <cell r="E935" t="str">
            <v>R=J4S</v>
          </cell>
          <cell r="F935">
            <v>1</v>
          </cell>
          <cell r="G935">
            <v>36404</v>
          </cell>
          <cell r="H935">
            <v>240</v>
          </cell>
          <cell r="I935">
            <v>3</v>
          </cell>
          <cell r="J935">
            <v>7</v>
          </cell>
        </row>
        <row r="936">
          <cell r="A936" t="str">
            <v>TDRS</v>
          </cell>
          <cell r="B936" t="str">
            <v>Residential Service</v>
          </cell>
          <cell r="C936">
            <v>30</v>
          </cell>
          <cell r="D936">
            <v>20</v>
          </cell>
          <cell r="E936" t="str">
            <v>R=AB1</v>
          </cell>
          <cell r="F936">
            <v>1</v>
          </cell>
          <cell r="G936">
            <v>35498</v>
          </cell>
          <cell r="H936">
            <v>240</v>
          </cell>
          <cell r="I936">
            <v>3</v>
          </cell>
          <cell r="J936">
            <v>1</v>
          </cell>
        </row>
        <row r="937">
          <cell r="A937" t="str">
            <v>TDRS</v>
          </cell>
          <cell r="B937" t="str">
            <v>Residential Service</v>
          </cell>
          <cell r="C937">
            <v>30</v>
          </cell>
          <cell r="D937">
            <v>20</v>
          </cell>
          <cell r="E937" t="str">
            <v>R=AB1</v>
          </cell>
          <cell r="F937">
            <v>1</v>
          </cell>
          <cell r="G937">
            <v>35796</v>
          </cell>
          <cell r="H937">
            <v>240</v>
          </cell>
          <cell r="I937">
            <v>3</v>
          </cell>
          <cell r="J937">
            <v>33</v>
          </cell>
        </row>
        <row r="938">
          <cell r="A938" t="str">
            <v>TDRS</v>
          </cell>
          <cell r="B938" t="str">
            <v>Residential Service</v>
          </cell>
          <cell r="C938">
            <v>30</v>
          </cell>
          <cell r="D938">
            <v>20</v>
          </cell>
          <cell r="E938" t="str">
            <v>R=I70S</v>
          </cell>
          <cell r="F938">
            <v>1</v>
          </cell>
          <cell r="G938">
            <v>34335</v>
          </cell>
          <cell r="H938">
            <v>240</v>
          </cell>
          <cell r="I938">
            <v>3</v>
          </cell>
          <cell r="J938">
            <v>1</v>
          </cell>
        </row>
        <row r="939">
          <cell r="A939" t="str">
            <v>TDRS</v>
          </cell>
          <cell r="B939" t="str">
            <v>Residential Service</v>
          </cell>
          <cell r="C939">
            <v>30</v>
          </cell>
          <cell r="D939">
            <v>20</v>
          </cell>
          <cell r="E939" t="str">
            <v>R=J4S</v>
          </cell>
          <cell r="F939">
            <v>1</v>
          </cell>
          <cell r="G939">
            <v>29587</v>
          </cell>
          <cell r="H939">
            <v>240</v>
          </cell>
          <cell r="I939">
            <v>3</v>
          </cell>
          <cell r="J939">
            <v>1</v>
          </cell>
        </row>
        <row r="940">
          <cell r="A940" t="str">
            <v>TDRS</v>
          </cell>
          <cell r="B940" t="str">
            <v>Residential Service</v>
          </cell>
          <cell r="C940">
            <v>30</v>
          </cell>
          <cell r="D940">
            <v>20</v>
          </cell>
          <cell r="E940" t="str">
            <v>R=AB1</v>
          </cell>
          <cell r="F940">
            <v>1</v>
          </cell>
          <cell r="G940">
            <v>36162</v>
          </cell>
          <cell r="H940">
            <v>240</v>
          </cell>
          <cell r="I940">
            <v>3</v>
          </cell>
          <cell r="J940">
            <v>2</v>
          </cell>
        </row>
        <row r="941">
          <cell r="A941" t="str">
            <v>TDRS</v>
          </cell>
          <cell r="B941" t="str">
            <v>Residential Service</v>
          </cell>
          <cell r="C941">
            <v>30</v>
          </cell>
          <cell r="D941">
            <v>20</v>
          </cell>
          <cell r="E941" t="str">
            <v>R=AB1</v>
          </cell>
          <cell r="F941">
            <v>1</v>
          </cell>
          <cell r="G941">
            <v>36161</v>
          </cell>
          <cell r="H941">
            <v>240</v>
          </cell>
          <cell r="I941">
            <v>3</v>
          </cell>
          <cell r="J941">
            <v>13</v>
          </cell>
        </row>
        <row r="942">
          <cell r="A942" t="str">
            <v>TDRS</v>
          </cell>
          <cell r="B942" t="str">
            <v>Residential Service</v>
          </cell>
          <cell r="C942">
            <v>30</v>
          </cell>
          <cell r="D942">
            <v>20</v>
          </cell>
          <cell r="E942" t="str">
            <v>R=MX</v>
          </cell>
          <cell r="F942">
            <v>1</v>
          </cell>
          <cell r="G942">
            <v>35949</v>
          </cell>
          <cell r="H942">
            <v>240</v>
          </cell>
          <cell r="I942">
            <v>3</v>
          </cell>
          <cell r="J942">
            <v>1</v>
          </cell>
        </row>
        <row r="943">
          <cell r="A943" t="str">
            <v>TDRS</v>
          </cell>
          <cell r="B943" t="str">
            <v>Residential Service</v>
          </cell>
          <cell r="C943">
            <v>30</v>
          </cell>
          <cell r="D943">
            <v>20</v>
          </cell>
          <cell r="E943" t="str">
            <v>R=D5S</v>
          </cell>
          <cell r="F943">
            <v>1</v>
          </cell>
          <cell r="G943">
            <v>36161</v>
          </cell>
          <cell r="H943">
            <v>240</v>
          </cell>
          <cell r="I943">
            <v>3</v>
          </cell>
          <cell r="J943">
            <v>1</v>
          </cell>
        </row>
        <row r="944">
          <cell r="A944" t="str">
            <v>TDRS</v>
          </cell>
          <cell r="B944" t="str">
            <v>Residential Service</v>
          </cell>
          <cell r="C944">
            <v>30</v>
          </cell>
          <cell r="D944">
            <v>20</v>
          </cell>
          <cell r="E944" t="str">
            <v>R=AB1</v>
          </cell>
          <cell r="F944">
            <v>1</v>
          </cell>
          <cell r="G944">
            <v>36054</v>
          </cell>
          <cell r="H944">
            <v>240</v>
          </cell>
          <cell r="I944">
            <v>3</v>
          </cell>
          <cell r="J944">
            <v>6</v>
          </cell>
        </row>
        <row r="945">
          <cell r="A945" t="str">
            <v>TDRS</v>
          </cell>
          <cell r="B945" t="str">
            <v>Residential Service</v>
          </cell>
          <cell r="C945">
            <v>30</v>
          </cell>
          <cell r="D945">
            <v>20</v>
          </cell>
          <cell r="E945" t="str">
            <v>R=D4S</v>
          </cell>
          <cell r="F945">
            <v>1</v>
          </cell>
          <cell r="G945">
            <v>36404</v>
          </cell>
          <cell r="H945">
            <v>240</v>
          </cell>
          <cell r="I945">
            <v>3</v>
          </cell>
          <cell r="J945">
            <v>4</v>
          </cell>
        </row>
        <row r="946">
          <cell r="A946" t="str">
            <v>TDRS</v>
          </cell>
          <cell r="B946" t="str">
            <v>Residential Service</v>
          </cell>
          <cell r="C946">
            <v>30</v>
          </cell>
          <cell r="D946">
            <v>20</v>
          </cell>
          <cell r="E946" t="str">
            <v>R=AB1</v>
          </cell>
          <cell r="F946">
            <v>1</v>
          </cell>
          <cell r="H946">
            <v>240</v>
          </cell>
          <cell r="I946">
            <v>3</v>
          </cell>
          <cell r="J946">
            <v>71</v>
          </cell>
        </row>
        <row r="947">
          <cell r="A947" t="str">
            <v>TDRS</v>
          </cell>
          <cell r="B947" t="str">
            <v>Residential Service</v>
          </cell>
          <cell r="C947">
            <v>30</v>
          </cell>
          <cell r="D947">
            <v>20</v>
          </cell>
          <cell r="E947" t="str">
            <v>R=D5S</v>
          </cell>
          <cell r="F947">
            <v>1</v>
          </cell>
          <cell r="G947">
            <v>31414</v>
          </cell>
          <cell r="H947">
            <v>240</v>
          </cell>
          <cell r="I947">
            <v>3</v>
          </cell>
          <cell r="J947">
            <v>1</v>
          </cell>
        </row>
        <row r="948">
          <cell r="A948" t="str">
            <v>TDRS</v>
          </cell>
          <cell r="B948" t="str">
            <v>Residential Service</v>
          </cell>
          <cell r="C948">
            <v>30</v>
          </cell>
          <cell r="D948">
            <v>20</v>
          </cell>
          <cell r="E948" t="str">
            <v>R=J4S</v>
          </cell>
          <cell r="F948">
            <v>1</v>
          </cell>
          <cell r="G948">
            <v>36130</v>
          </cell>
          <cell r="H948">
            <v>240</v>
          </cell>
          <cell r="I948">
            <v>3</v>
          </cell>
          <cell r="J948">
            <v>1</v>
          </cell>
        </row>
        <row r="949">
          <cell r="A949" t="str">
            <v>TDRS</v>
          </cell>
          <cell r="B949" t="str">
            <v>Residential Service</v>
          </cell>
          <cell r="C949">
            <v>30</v>
          </cell>
          <cell r="D949">
            <v>20</v>
          </cell>
          <cell r="E949" t="str">
            <v>R=J4S</v>
          </cell>
          <cell r="F949">
            <v>1</v>
          </cell>
          <cell r="G949">
            <v>36433</v>
          </cell>
          <cell r="H949">
            <v>240</v>
          </cell>
          <cell r="I949">
            <v>3</v>
          </cell>
          <cell r="J949">
            <v>2</v>
          </cell>
        </row>
        <row r="950">
          <cell r="A950" t="str">
            <v>TDRS</v>
          </cell>
          <cell r="B950" t="str">
            <v>Residential Service</v>
          </cell>
          <cell r="C950">
            <v>30</v>
          </cell>
          <cell r="D950">
            <v>20</v>
          </cell>
          <cell r="E950" t="str">
            <v>R=I70S</v>
          </cell>
          <cell r="F950">
            <v>1</v>
          </cell>
          <cell r="G950">
            <v>36437</v>
          </cell>
          <cell r="H950">
            <v>240</v>
          </cell>
          <cell r="I950">
            <v>3</v>
          </cell>
          <cell r="J950">
            <v>1</v>
          </cell>
        </row>
        <row r="951">
          <cell r="A951" t="str">
            <v>TDRS</v>
          </cell>
          <cell r="B951" t="str">
            <v>Residential Service</v>
          </cell>
          <cell r="C951">
            <v>30</v>
          </cell>
          <cell r="D951">
            <v>20</v>
          </cell>
          <cell r="E951" t="str">
            <v>R=AB1</v>
          </cell>
          <cell r="F951">
            <v>1</v>
          </cell>
          <cell r="G951">
            <v>36440</v>
          </cell>
          <cell r="H951">
            <v>240</v>
          </cell>
          <cell r="I951">
            <v>3</v>
          </cell>
          <cell r="J951">
            <v>61</v>
          </cell>
        </row>
        <row r="952">
          <cell r="A952" t="str">
            <v>TDRS</v>
          </cell>
          <cell r="B952" t="str">
            <v>Residential Service</v>
          </cell>
          <cell r="C952">
            <v>30</v>
          </cell>
          <cell r="D952">
            <v>20</v>
          </cell>
          <cell r="E952" t="str">
            <v>R=D4S</v>
          </cell>
          <cell r="F952">
            <v>1</v>
          </cell>
          <cell r="G952">
            <v>36445</v>
          </cell>
          <cell r="H952">
            <v>240</v>
          </cell>
          <cell r="I952">
            <v>3</v>
          </cell>
          <cell r="J952">
            <v>6</v>
          </cell>
        </row>
        <row r="953">
          <cell r="A953" t="str">
            <v>TDRS</v>
          </cell>
          <cell r="B953" t="str">
            <v>Residential Service</v>
          </cell>
          <cell r="C953">
            <v>30</v>
          </cell>
          <cell r="D953">
            <v>20</v>
          </cell>
          <cell r="E953" t="str">
            <v>R=MS</v>
          </cell>
          <cell r="F953">
            <v>1</v>
          </cell>
          <cell r="G953">
            <v>36476</v>
          </cell>
          <cell r="H953">
            <v>240</v>
          </cell>
          <cell r="I953">
            <v>3</v>
          </cell>
          <cell r="J953">
            <v>3</v>
          </cell>
        </row>
        <row r="954">
          <cell r="A954" t="str">
            <v>TDRS</v>
          </cell>
          <cell r="B954" t="str">
            <v>Residential Service</v>
          </cell>
          <cell r="C954">
            <v>30</v>
          </cell>
          <cell r="D954">
            <v>20</v>
          </cell>
          <cell r="E954" t="str">
            <v>R=J5S</v>
          </cell>
          <cell r="F954">
            <v>1</v>
          </cell>
          <cell r="G954">
            <v>36482</v>
          </cell>
          <cell r="H954">
            <v>240</v>
          </cell>
          <cell r="I954">
            <v>3</v>
          </cell>
          <cell r="J954">
            <v>3</v>
          </cell>
        </row>
        <row r="955">
          <cell r="A955" t="str">
            <v>TDRS</v>
          </cell>
          <cell r="B955" t="str">
            <v>Residential Service</v>
          </cell>
          <cell r="C955">
            <v>30</v>
          </cell>
          <cell r="D955">
            <v>20</v>
          </cell>
          <cell r="E955" t="str">
            <v>R=MX</v>
          </cell>
          <cell r="F955">
            <v>1</v>
          </cell>
          <cell r="G955">
            <v>36161</v>
          </cell>
          <cell r="H955">
            <v>240</v>
          </cell>
          <cell r="I955">
            <v>3</v>
          </cell>
          <cell r="J955">
            <v>1</v>
          </cell>
        </row>
        <row r="956">
          <cell r="A956" t="str">
            <v>TDRS</v>
          </cell>
          <cell r="B956" t="str">
            <v>Residential Service</v>
          </cell>
          <cell r="C956">
            <v>30</v>
          </cell>
          <cell r="D956">
            <v>20</v>
          </cell>
          <cell r="E956" t="str">
            <v>R=AB1</v>
          </cell>
          <cell r="F956">
            <v>1</v>
          </cell>
          <cell r="G956">
            <v>36503</v>
          </cell>
          <cell r="H956">
            <v>240</v>
          </cell>
          <cell r="I956">
            <v>3</v>
          </cell>
          <cell r="J956">
            <v>110</v>
          </cell>
        </row>
        <row r="957">
          <cell r="A957" t="str">
            <v>TDRS</v>
          </cell>
          <cell r="B957" t="str">
            <v>Residential Service</v>
          </cell>
          <cell r="C957">
            <v>30</v>
          </cell>
          <cell r="D957">
            <v>20</v>
          </cell>
          <cell r="E957" t="str">
            <v>R=J4S</v>
          </cell>
          <cell r="F957">
            <v>1</v>
          </cell>
          <cell r="G957">
            <v>36405</v>
          </cell>
          <cell r="H957">
            <v>240</v>
          </cell>
          <cell r="I957">
            <v>3</v>
          </cell>
          <cell r="J957">
            <v>1</v>
          </cell>
        </row>
        <row r="958">
          <cell r="A958" t="str">
            <v>TDRS</v>
          </cell>
          <cell r="B958" t="str">
            <v>Residential Service</v>
          </cell>
          <cell r="C958">
            <v>30</v>
          </cell>
          <cell r="D958">
            <v>20</v>
          </cell>
          <cell r="E958" t="str">
            <v>R=J4ES</v>
          </cell>
          <cell r="F958">
            <v>1</v>
          </cell>
          <cell r="G958">
            <v>36411</v>
          </cell>
          <cell r="H958">
            <v>240</v>
          </cell>
          <cell r="I958">
            <v>3</v>
          </cell>
          <cell r="J958">
            <v>2</v>
          </cell>
        </row>
        <row r="959">
          <cell r="A959" t="str">
            <v>TDRS</v>
          </cell>
          <cell r="B959" t="str">
            <v>Residential Service</v>
          </cell>
          <cell r="C959">
            <v>30</v>
          </cell>
          <cell r="D959">
            <v>20</v>
          </cell>
          <cell r="E959" t="str">
            <v>R=MS</v>
          </cell>
          <cell r="F959">
            <v>1</v>
          </cell>
          <cell r="G959">
            <v>36525</v>
          </cell>
          <cell r="H959">
            <v>240</v>
          </cell>
          <cell r="I959">
            <v>3</v>
          </cell>
          <cell r="J959">
            <v>1</v>
          </cell>
        </row>
        <row r="960">
          <cell r="A960" t="str">
            <v>TDRS</v>
          </cell>
          <cell r="B960" t="str">
            <v>Residential Service</v>
          </cell>
          <cell r="C960">
            <v>30</v>
          </cell>
          <cell r="D960">
            <v>20</v>
          </cell>
          <cell r="E960" t="str">
            <v>R=AB1</v>
          </cell>
          <cell r="F960">
            <v>1</v>
          </cell>
          <cell r="G960">
            <v>36532</v>
          </cell>
          <cell r="H960">
            <v>240</v>
          </cell>
          <cell r="I960">
            <v>3</v>
          </cell>
          <cell r="J960">
            <v>246</v>
          </cell>
        </row>
        <row r="961">
          <cell r="A961" t="str">
            <v>TDRS</v>
          </cell>
          <cell r="B961" t="str">
            <v>Residential Service</v>
          </cell>
          <cell r="C961">
            <v>30</v>
          </cell>
          <cell r="D961">
            <v>20</v>
          </cell>
          <cell r="E961" t="str">
            <v>R=AB1</v>
          </cell>
          <cell r="F961">
            <v>1</v>
          </cell>
          <cell r="G961">
            <v>36636</v>
          </cell>
          <cell r="H961">
            <v>240</v>
          </cell>
          <cell r="I961">
            <v>3</v>
          </cell>
          <cell r="J961">
            <v>70</v>
          </cell>
        </row>
        <row r="962">
          <cell r="A962" t="str">
            <v>TDRS</v>
          </cell>
          <cell r="B962" t="str">
            <v>Residential Service</v>
          </cell>
          <cell r="C962">
            <v>30</v>
          </cell>
          <cell r="D962">
            <v>20</v>
          </cell>
          <cell r="E962" t="str">
            <v>R=I70S</v>
          </cell>
          <cell r="F962">
            <v>1</v>
          </cell>
          <cell r="G962">
            <v>36586</v>
          </cell>
          <cell r="H962">
            <v>240</v>
          </cell>
          <cell r="I962">
            <v>3</v>
          </cell>
          <cell r="J962">
            <v>1</v>
          </cell>
        </row>
        <row r="963">
          <cell r="A963" t="str">
            <v>TDRS</v>
          </cell>
          <cell r="B963" t="str">
            <v>Residential Service</v>
          </cell>
          <cell r="C963">
            <v>30</v>
          </cell>
          <cell r="D963">
            <v>20</v>
          </cell>
          <cell r="E963" t="str">
            <v>A=C1SR</v>
          </cell>
          <cell r="F963">
            <v>1</v>
          </cell>
          <cell r="H963">
            <v>240</v>
          </cell>
          <cell r="I963">
            <v>3</v>
          </cell>
          <cell r="J963">
            <v>1</v>
          </cell>
        </row>
        <row r="964">
          <cell r="A964" t="str">
            <v>TDRS</v>
          </cell>
          <cell r="B964" t="str">
            <v>Residential Service</v>
          </cell>
          <cell r="C964">
            <v>30</v>
          </cell>
          <cell r="D964">
            <v>20</v>
          </cell>
          <cell r="E964" t="str">
            <v>R=AB1</v>
          </cell>
          <cell r="F964">
            <v>1</v>
          </cell>
          <cell r="G964">
            <v>36526</v>
          </cell>
          <cell r="H964">
            <v>240</v>
          </cell>
          <cell r="I964">
            <v>3</v>
          </cell>
          <cell r="J964">
            <v>1</v>
          </cell>
        </row>
        <row r="965">
          <cell r="A965" t="str">
            <v>TDRS</v>
          </cell>
          <cell r="B965" t="str">
            <v>Residential Service</v>
          </cell>
          <cell r="C965">
            <v>30</v>
          </cell>
          <cell r="D965">
            <v>20</v>
          </cell>
          <cell r="E965" t="str">
            <v>R=AB1</v>
          </cell>
          <cell r="F965">
            <v>1</v>
          </cell>
          <cell r="G965">
            <v>36955</v>
          </cell>
          <cell r="H965">
            <v>240</v>
          </cell>
          <cell r="I965">
            <v>3</v>
          </cell>
          <cell r="J965">
            <v>2</v>
          </cell>
        </row>
        <row r="966">
          <cell r="A966" t="str">
            <v>TDRS</v>
          </cell>
          <cell r="B966" t="str">
            <v>Residential Service</v>
          </cell>
          <cell r="C966">
            <v>30</v>
          </cell>
          <cell r="D966">
            <v>20</v>
          </cell>
          <cell r="E966" t="str">
            <v>R=D4S</v>
          </cell>
          <cell r="F966">
            <v>1</v>
          </cell>
          <cell r="G966">
            <v>37032</v>
          </cell>
          <cell r="H966">
            <v>240</v>
          </cell>
          <cell r="I966">
            <v>3</v>
          </cell>
          <cell r="J966">
            <v>1</v>
          </cell>
        </row>
        <row r="967">
          <cell r="A967" t="str">
            <v>TDRS</v>
          </cell>
          <cell r="B967" t="str">
            <v>Residential Service</v>
          </cell>
          <cell r="C967">
            <v>30</v>
          </cell>
          <cell r="D967">
            <v>20</v>
          </cell>
          <cell r="E967" t="str">
            <v>R=AB1</v>
          </cell>
          <cell r="F967">
            <v>1</v>
          </cell>
          <cell r="G967">
            <v>36984</v>
          </cell>
          <cell r="H967">
            <v>240</v>
          </cell>
          <cell r="I967">
            <v>3</v>
          </cell>
          <cell r="J967">
            <v>57</v>
          </cell>
        </row>
        <row r="968">
          <cell r="A968" t="str">
            <v>TDRS</v>
          </cell>
          <cell r="B968" t="str">
            <v>Residential Service</v>
          </cell>
          <cell r="C968">
            <v>30</v>
          </cell>
          <cell r="D968">
            <v>20</v>
          </cell>
          <cell r="E968" t="str">
            <v>R=AB1</v>
          </cell>
          <cell r="F968">
            <v>1</v>
          </cell>
          <cell r="G968">
            <v>37139</v>
          </cell>
          <cell r="H968">
            <v>240</v>
          </cell>
          <cell r="I968">
            <v>3</v>
          </cell>
          <cell r="J968">
            <v>456</v>
          </cell>
        </row>
        <row r="969">
          <cell r="A969" t="str">
            <v>TDRS</v>
          </cell>
          <cell r="B969" t="str">
            <v>Residential Service</v>
          </cell>
          <cell r="C969">
            <v>30</v>
          </cell>
          <cell r="D969">
            <v>20</v>
          </cell>
          <cell r="E969" t="str">
            <v>R=AB1</v>
          </cell>
          <cell r="F969">
            <v>1</v>
          </cell>
          <cell r="G969">
            <v>37139</v>
          </cell>
          <cell r="H969">
            <v>240</v>
          </cell>
          <cell r="I969">
            <v>3</v>
          </cell>
          <cell r="J969">
            <v>66</v>
          </cell>
        </row>
        <row r="970">
          <cell r="A970" t="str">
            <v>TDRS</v>
          </cell>
          <cell r="B970" t="str">
            <v>Residential Service</v>
          </cell>
          <cell r="C970">
            <v>30</v>
          </cell>
          <cell r="D970">
            <v>20</v>
          </cell>
          <cell r="E970" t="str">
            <v>R=AB1</v>
          </cell>
          <cell r="F970">
            <v>1</v>
          </cell>
          <cell r="G970">
            <v>37413</v>
          </cell>
          <cell r="H970">
            <v>240</v>
          </cell>
          <cell r="I970">
            <v>3</v>
          </cell>
          <cell r="J970">
            <v>364</v>
          </cell>
        </row>
        <row r="971">
          <cell r="A971" t="str">
            <v>TDRS</v>
          </cell>
          <cell r="B971" t="str">
            <v>Residential Service</v>
          </cell>
          <cell r="C971">
            <v>30</v>
          </cell>
          <cell r="D971">
            <v>20</v>
          </cell>
          <cell r="E971" t="str">
            <v>R=AB1</v>
          </cell>
          <cell r="F971">
            <v>1</v>
          </cell>
          <cell r="G971">
            <v>37606</v>
          </cell>
          <cell r="H971">
            <v>240</v>
          </cell>
          <cell r="I971">
            <v>3</v>
          </cell>
          <cell r="J971">
            <v>68</v>
          </cell>
        </row>
        <row r="972">
          <cell r="A972" t="str">
            <v>TDRS</v>
          </cell>
          <cell r="B972" t="str">
            <v>Residential Service</v>
          </cell>
          <cell r="C972">
            <v>30</v>
          </cell>
          <cell r="D972">
            <v>20</v>
          </cell>
          <cell r="E972" t="str">
            <v>R=AB1</v>
          </cell>
          <cell r="F972">
            <v>1</v>
          </cell>
          <cell r="G972">
            <v>38657</v>
          </cell>
          <cell r="H972">
            <v>240</v>
          </cell>
          <cell r="I972">
            <v>3</v>
          </cell>
          <cell r="J972">
            <v>555</v>
          </cell>
        </row>
        <row r="973">
          <cell r="A973" t="str">
            <v>TDRS</v>
          </cell>
          <cell r="B973" t="str">
            <v>Residential Service</v>
          </cell>
          <cell r="C973">
            <v>30</v>
          </cell>
          <cell r="D973">
            <v>20</v>
          </cell>
          <cell r="E973" t="str">
            <v>R=AB1</v>
          </cell>
          <cell r="F973">
            <v>1</v>
          </cell>
          <cell r="G973">
            <v>39146</v>
          </cell>
          <cell r="H973">
            <v>240</v>
          </cell>
          <cell r="I973">
            <v>3</v>
          </cell>
          <cell r="J973">
            <v>396</v>
          </cell>
        </row>
        <row r="974">
          <cell r="A974" t="str">
            <v>TDRS</v>
          </cell>
          <cell r="B974" t="str">
            <v>Residential Service</v>
          </cell>
          <cell r="C974">
            <v>30</v>
          </cell>
          <cell r="D974">
            <v>20</v>
          </cell>
          <cell r="E974" t="str">
            <v>R=AB1</v>
          </cell>
          <cell r="F974">
            <v>1</v>
          </cell>
          <cell r="G974">
            <v>39301</v>
          </cell>
          <cell r="H974">
            <v>240</v>
          </cell>
          <cell r="I974">
            <v>3</v>
          </cell>
          <cell r="J974">
            <v>295</v>
          </cell>
        </row>
        <row r="975">
          <cell r="A975" t="str">
            <v>TDRS</v>
          </cell>
          <cell r="B975" t="str">
            <v>Residential Service</v>
          </cell>
          <cell r="C975">
            <v>30</v>
          </cell>
          <cell r="D975">
            <v>20</v>
          </cell>
          <cell r="E975" t="str">
            <v>R=MX</v>
          </cell>
          <cell r="F975">
            <v>1</v>
          </cell>
          <cell r="G975">
            <v>39776</v>
          </cell>
          <cell r="H975">
            <v>240</v>
          </cell>
          <cell r="I975">
            <v>3</v>
          </cell>
          <cell r="J975">
            <v>349</v>
          </cell>
        </row>
        <row r="976">
          <cell r="A976" t="str">
            <v>TDRS</v>
          </cell>
          <cell r="B976" t="str">
            <v>Residential Service</v>
          </cell>
          <cell r="C976">
            <v>30</v>
          </cell>
          <cell r="D976">
            <v>34</v>
          </cell>
          <cell r="E976" t="str">
            <v>R=A3RL1</v>
          </cell>
          <cell r="F976">
            <v>1</v>
          </cell>
          <cell r="G976">
            <v>39737</v>
          </cell>
          <cell r="H976">
            <v>999</v>
          </cell>
          <cell r="I976">
            <v>3</v>
          </cell>
          <cell r="J976">
            <v>17</v>
          </cell>
        </row>
        <row r="977">
          <cell r="A977" t="str">
            <v>TDRS</v>
          </cell>
          <cell r="B977" t="str">
            <v>Residential Service</v>
          </cell>
          <cell r="C977">
            <v>30</v>
          </cell>
          <cell r="D977">
            <v>20</v>
          </cell>
          <cell r="E977" t="str">
            <v>R=MX</v>
          </cell>
          <cell r="F977">
            <v>1</v>
          </cell>
          <cell r="G977">
            <v>39975</v>
          </cell>
          <cell r="H977">
            <v>240</v>
          </cell>
          <cell r="I977">
            <v>3</v>
          </cell>
          <cell r="J977">
            <v>157</v>
          </cell>
        </row>
        <row r="978">
          <cell r="A978" t="str">
            <v>TDRS</v>
          </cell>
          <cell r="B978" t="str">
            <v>Residential Service</v>
          </cell>
          <cell r="C978">
            <v>30</v>
          </cell>
          <cell r="D978">
            <v>20</v>
          </cell>
          <cell r="E978" t="str">
            <v>R=AB1</v>
          </cell>
          <cell r="F978">
            <v>1</v>
          </cell>
          <cell r="H978">
            <v>240</v>
          </cell>
          <cell r="I978">
            <v>3</v>
          </cell>
          <cell r="J978">
            <v>1910</v>
          </cell>
        </row>
        <row r="979">
          <cell r="A979" t="str">
            <v>TDRS</v>
          </cell>
          <cell r="B979" t="str">
            <v>Residential Service</v>
          </cell>
          <cell r="C979">
            <v>30</v>
          </cell>
          <cell r="D979">
            <v>20</v>
          </cell>
          <cell r="E979" t="str">
            <v>R=MS</v>
          </cell>
          <cell r="F979">
            <v>1</v>
          </cell>
          <cell r="H979">
            <v>240</v>
          </cell>
          <cell r="I979">
            <v>3</v>
          </cell>
          <cell r="J979">
            <v>1353</v>
          </cell>
        </row>
        <row r="980">
          <cell r="A980" t="str">
            <v>TDRS</v>
          </cell>
          <cell r="B980" t="str">
            <v>Residential Service</v>
          </cell>
          <cell r="C980">
            <v>30</v>
          </cell>
          <cell r="D980">
            <v>20</v>
          </cell>
          <cell r="E980" t="str">
            <v>R=D5S</v>
          </cell>
          <cell r="F980">
            <v>1</v>
          </cell>
          <cell r="H980">
            <v>240</v>
          </cell>
          <cell r="I980">
            <v>3</v>
          </cell>
          <cell r="J980">
            <v>1</v>
          </cell>
        </row>
        <row r="981">
          <cell r="A981" t="str">
            <v>TDRS</v>
          </cell>
          <cell r="B981" t="str">
            <v>Residential Service</v>
          </cell>
          <cell r="C981">
            <v>30</v>
          </cell>
          <cell r="D981">
            <v>20</v>
          </cell>
          <cell r="E981" t="str">
            <v>R=D5S</v>
          </cell>
          <cell r="F981">
            <v>1</v>
          </cell>
          <cell r="H981">
            <v>240</v>
          </cell>
          <cell r="I981">
            <v>3</v>
          </cell>
          <cell r="J981">
            <v>1</v>
          </cell>
        </row>
        <row r="982">
          <cell r="A982" t="str">
            <v>TDRS</v>
          </cell>
          <cell r="B982" t="str">
            <v>Residential Service</v>
          </cell>
          <cell r="C982">
            <v>30</v>
          </cell>
          <cell r="D982">
            <v>20</v>
          </cell>
          <cell r="E982" t="str">
            <v>R=J5S</v>
          </cell>
          <cell r="F982">
            <v>1</v>
          </cell>
          <cell r="H982">
            <v>240</v>
          </cell>
          <cell r="I982">
            <v>3</v>
          </cell>
          <cell r="J982">
            <v>89</v>
          </cell>
        </row>
        <row r="983">
          <cell r="A983" t="str">
            <v>TDRS</v>
          </cell>
          <cell r="B983" t="str">
            <v>Residential Service</v>
          </cell>
          <cell r="C983">
            <v>30</v>
          </cell>
          <cell r="D983">
            <v>20</v>
          </cell>
          <cell r="E983" t="str">
            <v>R=MX</v>
          </cell>
          <cell r="F983">
            <v>1</v>
          </cell>
          <cell r="H983">
            <v>240</v>
          </cell>
          <cell r="I983">
            <v>3</v>
          </cell>
          <cell r="J983">
            <v>18</v>
          </cell>
        </row>
        <row r="984">
          <cell r="A984" t="str">
            <v>TDRS</v>
          </cell>
          <cell r="B984" t="str">
            <v>Residential Service</v>
          </cell>
          <cell r="C984">
            <v>30</v>
          </cell>
          <cell r="D984">
            <v>20</v>
          </cell>
          <cell r="E984" t="str">
            <v>R=MS</v>
          </cell>
          <cell r="F984">
            <v>1</v>
          </cell>
          <cell r="H984">
            <v>240</v>
          </cell>
          <cell r="I984">
            <v>3</v>
          </cell>
          <cell r="J984">
            <v>99</v>
          </cell>
        </row>
        <row r="985">
          <cell r="A985" t="str">
            <v>TDRS</v>
          </cell>
          <cell r="B985" t="str">
            <v>Residential Service</v>
          </cell>
          <cell r="C985">
            <v>30</v>
          </cell>
          <cell r="D985">
            <v>20</v>
          </cell>
          <cell r="E985" t="str">
            <v>R=AB1</v>
          </cell>
          <cell r="F985">
            <v>1</v>
          </cell>
          <cell r="G985">
            <v>38475</v>
          </cell>
          <cell r="H985">
            <v>240</v>
          </cell>
          <cell r="I985">
            <v>3</v>
          </cell>
          <cell r="J985">
            <v>56</v>
          </cell>
        </row>
        <row r="986">
          <cell r="A986" t="str">
            <v>TDRS</v>
          </cell>
          <cell r="B986" t="str">
            <v>Residential Service</v>
          </cell>
          <cell r="C986">
            <v>30</v>
          </cell>
          <cell r="D986">
            <v>20</v>
          </cell>
          <cell r="E986" t="str">
            <v>R=AB1</v>
          </cell>
          <cell r="F986">
            <v>1</v>
          </cell>
          <cell r="G986">
            <v>38139</v>
          </cell>
          <cell r="H986">
            <v>240</v>
          </cell>
          <cell r="I986">
            <v>3</v>
          </cell>
          <cell r="J986">
            <v>27</v>
          </cell>
        </row>
        <row r="987">
          <cell r="A987" t="str">
            <v>TDRS</v>
          </cell>
          <cell r="B987" t="str">
            <v>Residential Service</v>
          </cell>
          <cell r="C987">
            <v>30</v>
          </cell>
          <cell r="D987">
            <v>20</v>
          </cell>
          <cell r="E987" t="str">
            <v>R=AB1</v>
          </cell>
          <cell r="F987">
            <v>1</v>
          </cell>
          <cell r="G987">
            <v>38569</v>
          </cell>
          <cell r="H987">
            <v>240</v>
          </cell>
          <cell r="I987">
            <v>3</v>
          </cell>
          <cell r="J987">
            <v>357</v>
          </cell>
        </row>
        <row r="988">
          <cell r="A988" t="str">
            <v>TDRS</v>
          </cell>
          <cell r="B988" t="str">
            <v>Residential Service</v>
          </cell>
          <cell r="C988">
            <v>30</v>
          </cell>
          <cell r="D988">
            <v>20</v>
          </cell>
          <cell r="E988" t="str">
            <v>R=MX</v>
          </cell>
          <cell r="F988">
            <v>1</v>
          </cell>
          <cell r="G988">
            <v>37914</v>
          </cell>
          <cell r="H988">
            <v>240</v>
          </cell>
          <cell r="I988">
            <v>3</v>
          </cell>
          <cell r="J988">
            <v>149</v>
          </cell>
        </row>
        <row r="989">
          <cell r="A989" t="str">
            <v>TDRS</v>
          </cell>
          <cell r="B989" t="str">
            <v>Residential Service</v>
          </cell>
          <cell r="C989">
            <v>30</v>
          </cell>
          <cell r="D989">
            <v>20</v>
          </cell>
          <cell r="E989" t="str">
            <v>R=J3S</v>
          </cell>
          <cell r="F989">
            <v>1</v>
          </cell>
          <cell r="H989">
            <v>240</v>
          </cell>
          <cell r="I989">
            <v>3</v>
          </cell>
          <cell r="J989">
            <v>1</v>
          </cell>
        </row>
        <row r="990">
          <cell r="A990" t="str">
            <v>TDRS</v>
          </cell>
          <cell r="B990" t="str">
            <v>Residential Service</v>
          </cell>
          <cell r="C990">
            <v>30</v>
          </cell>
          <cell r="D990">
            <v>20</v>
          </cell>
          <cell r="E990" t="str">
            <v>R=I70S</v>
          </cell>
          <cell r="F990">
            <v>1</v>
          </cell>
          <cell r="H990">
            <v>240</v>
          </cell>
          <cell r="I990">
            <v>3</v>
          </cell>
          <cell r="J990">
            <v>1</v>
          </cell>
        </row>
        <row r="991">
          <cell r="A991" t="str">
            <v>TDRS</v>
          </cell>
          <cell r="B991" t="str">
            <v>Residential Service</v>
          </cell>
          <cell r="C991">
            <v>30</v>
          </cell>
          <cell r="D991">
            <v>20</v>
          </cell>
          <cell r="E991" t="str">
            <v>R=AB1</v>
          </cell>
          <cell r="F991">
            <v>1</v>
          </cell>
          <cell r="G991">
            <v>36291</v>
          </cell>
          <cell r="H991">
            <v>240</v>
          </cell>
          <cell r="I991">
            <v>3</v>
          </cell>
          <cell r="J991">
            <v>1</v>
          </cell>
        </row>
        <row r="992">
          <cell r="A992" t="str">
            <v>TDRS</v>
          </cell>
          <cell r="B992" t="str">
            <v>Residential Service</v>
          </cell>
          <cell r="C992">
            <v>30</v>
          </cell>
          <cell r="D992">
            <v>20</v>
          </cell>
          <cell r="E992" t="str">
            <v>R=J3S</v>
          </cell>
          <cell r="F992">
            <v>1</v>
          </cell>
          <cell r="G992">
            <v>35799</v>
          </cell>
          <cell r="H992">
            <v>240</v>
          </cell>
          <cell r="I992">
            <v>3</v>
          </cell>
          <cell r="J992">
            <v>1</v>
          </cell>
        </row>
        <row r="993">
          <cell r="A993" t="str">
            <v>TDRS</v>
          </cell>
          <cell r="B993" t="str">
            <v>Residential Service</v>
          </cell>
          <cell r="C993">
            <v>30</v>
          </cell>
          <cell r="D993">
            <v>20</v>
          </cell>
          <cell r="E993" t="str">
            <v>R=D4S</v>
          </cell>
          <cell r="F993">
            <v>1</v>
          </cell>
          <cell r="G993">
            <v>32874</v>
          </cell>
          <cell r="H993">
            <v>240</v>
          </cell>
          <cell r="I993">
            <v>3</v>
          </cell>
          <cell r="J993">
            <v>1</v>
          </cell>
        </row>
        <row r="994">
          <cell r="A994" t="str">
            <v>TDRS</v>
          </cell>
          <cell r="B994" t="str">
            <v>Residential Service</v>
          </cell>
          <cell r="C994">
            <v>30</v>
          </cell>
          <cell r="D994">
            <v>20</v>
          </cell>
          <cell r="E994" t="str">
            <v>R=J4S</v>
          </cell>
          <cell r="F994">
            <v>1</v>
          </cell>
          <cell r="G994">
            <v>35431</v>
          </cell>
          <cell r="H994">
            <v>240</v>
          </cell>
          <cell r="I994">
            <v>3</v>
          </cell>
          <cell r="J994">
            <v>4</v>
          </cell>
        </row>
        <row r="995">
          <cell r="A995" t="str">
            <v>TDRS</v>
          </cell>
          <cell r="B995" t="str">
            <v>Residential Service</v>
          </cell>
          <cell r="C995">
            <v>30</v>
          </cell>
          <cell r="D995">
            <v>20</v>
          </cell>
          <cell r="E995" t="str">
            <v>R=AB1</v>
          </cell>
          <cell r="F995">
            <v>1</v>
          </cell>
          <cell r="G995">
            <v>36222</v>
          </cell>
          <cell r="H995">
            <v>240</v>
          </cell>
          <cell r="I995">
            <v>3</v>
          </cell>
          <cell r="J995">
            <v>1</v>
          </cell>
        </row>
        <row r="996">
          <cell r="A996" t="str">
            <v>TDRS</v>
          </cell>
          <cell r="B996" t="str">
            <v>Residential Service</v>
          </cell>
          <cell r="C996">
            <v>30</v>
          </cell>
          <cell r="D996">
            <v>20</v>
          </cell>
          <cell r="E996" t="str">
            <v>R=AB1</v>
          </cell>
          <cell r="F996">
            <v>1</v>
          </cell>
          <cell r="G996">
            <v>36166</v>
          </cell>
          <cell r="H996">
            <v>240</v>
          </cell>
          <cell r="I996">
            <v>3</v>
          </cell>
          <cell r="J996">
            <v>2</v>
          </cell>
        </row>
        <row r="997">
          <cell r="A997" t="str">
            <v>TDRS</v>
          </cell>
          <cell r="B997" t="str">
            <v>Residential Service</v>
          </cell>
          <cell r="C997">
            <v>30</v>
          </cell>
          <cell r="D997">
            <v>20</v>
          </cell>
          <cell r="E997" t="str">
            <v>R=AB1</v>
          </cell>
          <cell r="F997">
            <v>1</v>
          </cell>
          <cell r="G997">
            <v>36045</v>
          </cell>
          <cell r="H997">
            <v>240</v>
          </cell>
          <cell r="I997">
            <v>3</v>
          </cell>
          <cell r="J997">
            <v>1</v>
          </cell>
        </row>
        <row r="998">
          <cell r="A998" t="str">
            <v>TDRS</v>
          </cell>
          <cell r="B998" t="str">
            <v>Residential Service</v>
          </cell>
          <cell r="C998">
            <v>30</v>
          </cell>
          <cell r="D998">
            <v>20</v>
          </cell>
          <cell r="E998" t="str">
            <v>R=AB1</v>
          </cell>
          <cell r="F998">
            <v>1</v>
          </cell>
          <cell r="G998">
            <v>35491</v>
          </cell>
          <cell r="H998">
            <v>240</v>
          </cell>
          <cell r="I998">
            <v>3</v>
          </cell>
          <cell r="J998">
            <v>1</v>
          </cell>
        </row>
        <row r="999">
          <cell r="A999" t="str">
            <v>TDRS</v>
          </cell>
          <cell r="B999" t="str">
            <v>Residential Service</v>
          </cell>
          <cell r="C999">
            <v>30</v>
          </cell>
          <cell r="D999">
            <v>20</v>
          </cell>
          <cell r="E999" t="str">
            <v>R=J5S</v>
          </cell>
          <cell r="F999">
            <v>1</v>
          </cell>
          <cell r="G999">
            <v>36412</v>
          </cell>
          <cell r="H999">
            <v>240</v>
          </cell>
          <cell r="I999">
            <v>3</v>
          </cell>
          <cell r="J999">
            <v>6</v>
          </cell>
        </row>
        <row r="1000">
          <cell r="A1000" t="str">
            <v>TDRS</v>
          </cell>
          <cell r="B1000" t="str">
            <v>Residential Service</v>
          </cell>
          <cell r="C1000">
            <v>30</v>
          </cell>
          <cell r="D1000">
            <v>20</v>
          </cell>
          <cell r="E1000" t="str">
            <v>R=AB1</v>
          </cell>
          <cell r="F1000">
            <v>1</v>
          </cell>
          <cell r="G1000">
            <v>35797</v>
          </cell>
          <cell r="H1000">
            <v>240</v>
          </cell>
          <cell r="I1000">
            <v>3</v>
          </cell>
          <cell r="J1000">
            <v>34</v>
          </cell>
        </row>
        <row r="1001">
          <cell r="A1001" t="str">
            <v>TDRS</v>
          </cell>
          <cell r="B1001" t="str">
            <v>Residential Service</v>
          </cell>
          <cell r="C1001">
            <v>30</v>
          </cell>
          <cell r="D1001">
            <v>20</v>
          </cell>
          <cell r="E1001" t="str">
            <v>R=D5S</v>
          </cell>
          <cell r="F1001">
            <v>1</v>
          </cell>
          <cell r="G1001">
            <v>36374</v>
          </cell>
          <cell r="H1001">
            <v>240</v>
          </cell>
          <cell r="I1001">
            <v>3</v>
          </cell>
          <cell r="J1001">
            <v>3</v>
          </cell>
        </row>
        <row r="1002">
          <cell r="A1002" t="str">
            <v>TDRS</v>
          </cell>
          <cell r="B1002" t="str">
            <v>Residential Service</v>
          </cell>
          <cell r="C1002">
            <v>30</v>
          </cell>
          <cell r="D1002">
            <v>20</v>
          </cell>
          <cell r="E1002" t="str">
            <v>R=J5S</v>
          </cell>
          <cell r="F1002">
            <v>1</v>
          </cell>
          <cell r="G1002">
            <v>36480</v>
          </cell>
          <cell r="H1002">
            <v>240</v>
          </cell>
          <cell r="I1002">
            <v>3</v>
          </cell>
          <cell r="J1002">
            <v>1</v>
          </cell>
        </row>
        <row r="1003">
          <cell r="A1003" t="str">
            <v>TDRS</v>
          </cell>
          <cell r="B1003" t="str">
            <v>Residential Service</v>
          </cell>
          <cell r="C1003">
            <v>30</v>
          </cell>
          <cell r="D1003">
            <v>20</v>
          </cell>
          <cell r="E1003" t="str">
            <v>R=D5S</v>
          </cell>
          <cell r="F1003">
            <v>1</v>
          </cell>
          <cell r="G1003">
            <v>36480</v>
          </cell>
          <cell r="H1003">
            <v>240</v>
          </cell>
          <cell r="I1003">
            <v>3</v>
          </cell>
          <cell r="J1003">
            <v>7</v>
          </cell>
        </row>
        <row r="1004">
          <cell r="A1004" t="str">
            <v>TDRS</v>
          </cell>
          <cell r="B1004" t="str">
            <v>Residential Service</v>
          </cell>
          <cell r="C1004">
            <v>30</v>
          </cell>
          <cell r="D1004">
            <v>20</v>
          </cell>
          <cell r="E1004" t="str">
            <v>R=D4S</v>
          </cell>
          <cell r="F1004">
            <v>1</v>
          </cell>
          <cell r="G1004">
            <v>36443</v>
          </cell>
          <cell r="H1004">
            <v>240</v>
          </cell>
          <cell r="I1004">
            <v>3</v>
          </cell>
          <cell r="J1004">
            <v>1</v>
          </cell>
        </row>
        <row r="1005">
          <cell r="A1005" t="str">
            <v>TDRS</v>
          </cell>
          <cell r="B1005" t="str">
            <v>Residential Service</v>
          </cell>
          <cell r="C1005">
            <v>30</v>
          </cell>
          <cell r="D1005">
            <v>20</v>
          </cell>
          <cell r="E1005" t="str">
            <v>R=AB1</v>
          </cell>
          <cell r="F1005">
            <v>1</v>
          </cell>
          <cell r="G1005">
            <v>36605</v>
          </cell>
          <cell r="H1005">
            <v>240</v>
          </cell>
          <cell r="I1005">
            <v>3</v>
          </cell>
          <cell r="J1005">
            <v>74</v>
          </cell>
        </row>
        <row r="1006">
          <cell r="A1006" t="str">
            <v>TDRS</v>
          </cell>
          <cell r="B1006" t="str">
            <v>Residential Service</v>
          </cell>
          <cell r="C1006">
            <v>30</v>
          </cell>
          <cell r="D1006">
            <v>20</v>
          </cell>
          <cell r="E1006" t="str">
            <v>R=AB1</v>
          </cell>
          <cell r="F1006">
            <v>1</v>
          </cell>
          <cell r="G1006">
            <v>35950</v>
          </cell>
          <cell r="H1006">
            <v>240</v>
          </cell>
          <cell r="I1006">
            <v>3</v>
          </cell>
          <cell r="J1006">
            <v>4</v>
          </cell>
        </row>
        <row r="1007">
          <cell r="A1007" t="str">
            <v>TDRS</v>
          </cell>
          <cell r="B1007" t="str">
            <v>Residential Service</v>
          </cell>
          <cell r="C1007">
            <v>30</v>
          </cell>
          <cell r="D1007">
            <v>20</v>
          </cell>
          <cell r="E1007" t="str">
            <v>R=AB1</v>
          </cell>
          <cell r="F1007">
            <v>1</v>
          </cell>
          <cell r="G1007">
            <v>36875</v>
          </cell>
          <cell r="H1007">
            <v>240</v>
          </cell>
          <cell r="I1007">
            <v>3</v>
          </cell>
          <cell r="J1007">
            <v>1</v>
          </cell>
        </row>
        <row r="1008">
          <cell r="A1008" t="str">
            <v>TDRS</v>
          </cell>
          <cell r="B1008" t="str">
            <v>Residential Service</v>
          </cell>
          <cell r="C1008">
            <v>30</v>
          </cell>
          <cell r="D1008">
            <v>20</v>
          </cell>
          <cell r="E1008" t="str">
            <v>R=AB1</v>
          </cell>
          <cell r="F1008">
            <v>1</v>
          </cell>
          <cell r="G1008">
            <v>36791</v>
          </cell>
          <cell r="H1008">
            <v>240</v>
          </cell>
          <cell r="I1008">
            <v>3</v>
          </cell>
          <cell r="J1008">
            <v>1</v>
          </cell>
        </row>
        <row r="1009">
          <cell r="A1009" t="str">
            <v>TDRS</v>
          </cell>
          <cell r="B1009" t="str">
            <v>Residential Service</v>
          </cell>
          <cell r="C1009">
            <v>30</v>
          </cell>
          <cell r="D1009">
            <v>20</v>
          </cell>
          <cell r="E1009" t="str">
            <v>R=J5S</v>
          </cell>
          <cell r="F1009">
            <v>1</v>
          </cell>
          <cell r="G1009">
            <v>37011</v>
          </cell>
          <cell r="H1009">
            <v>240</v>
          </cell>
          <cell r="I1009">
            <v>3</v>
          </cell>
          <cell r="J1009">
            <v>1</v>
          </cell>
        </row>
        <row r="1010">
          <cell r="A1010" t="str">
            <v>TDRS</v>
          </cell>
          <cell r="B1010" t="str">
            <v>Residential Service</v>
          </cell>
          <cell r="C1010">
            <v>30</v>
          </cell>
          <cell r="D1010">
            <v>20</v>
          </cell>
          <cell r="E1010" t="str">
            <v>R=MS</v>
          </cell>
          <cell r="F1010">
            <v>1</v>
          </cell>
          <cell r="G1010">
            <v>37032</v>
          </cell>
          <cell r="H1010">
            <v>240</v>
          </cell>
          <cell r="I1010">
            <v>3</v>
          </cell>
          <cell r="J1010">
            <v>1</v>
          </cell>
        </row>
        <row r="1011">
          <cell r="A1011" t="str">
            <v>TDRS</v>
          </cell>
          <cell r="B1011" t="str">
            <v>Residential Service</v>
          </cell>
          <cell r="C1011">
            <v>30</v>
          </cell>
          <cell r="D1011">
            <v>20</v>
          </cell>
          <cell r="E1011" t="str">
            <v>R=AB1</v>
          </cell>
          <cell r="F1011">
            <v>1</v>
          </cell>
          <cell r="G1011">
            <v>37071</v>
          </cell>
          <cell r="H1011">
            <v>240</v>
          </cell>
          <cell r="I1011">
            <v>3</v>
          </cell>
          <cell r="J1011">
            <v>98</v>
          </cell>
        </row>
        <row r="1012">
          <cell r="A1012" t="str">
            <v>TDRS</v>
          </cell>
          <cell r="B1012" t="str">
            <v>Residential Service</v>
          </cell>
          <cell r="C1012">
            <v>30</v>
          </cell>
          <cell r="D1012">
            <v>20</v>
          </cell>
          <cell r="E1012" t="str">
            <v>R=MS</v>
          </cell>
          <cell r="F1012">
            <v>1</v>
          </cell>
          <cell r="G1012">
            <v>36952</v>
          </cell>
          <cell r="H1012">
            <v>240</v>
          </cell>
          <cell r="I1012">
            <v>3</v>
          </cell>
          <cell r="J1012">
            <v>3</v>
          </cell>
        </row>
        <row r="1013">
          <cell r="A1013" t="str">
            <v>TDRS</v>
          </cell>
          <cell r="B1013" t="str">
            <v>Residential Service</v>
          </cell>
          <cell r="C1013">
            <v>30</v>
          </cell>
          <cell r="D1013">
            <v>20</v>
          </cell>
          <cell r="E1013" t="str">
            <v>R=AB1</v>
          </cell>
          <cell r="F1013">
            <v>1</v>
          </cell>
          <cell r="G1013">
            <v>37201</v>
          </cell>
          <cell r="H1013">
            <v>240</v>
          </cell>
          <cell r="I1013">
            <v>3</v>
          </cell>
          <cell r="J1013">
            <v>70</v>
          </cell>
        </row>
        <row r="1014">
          <cell r="A1014" t="str">
            <v>TDRS</v>
          </cell>
          <cell r="B1014" t="str">
            <v>Residential Service</v>
          </cell>
          <cell r="C1014">
            <v>30</v>
          </cell>
          <cell r="D1014">
            <v>20</v>
          </cell>
          <cell r="E1014" t="str">
            <v>R=AB1</v>
          </cell>
          <cell r="F1014">
            <v>1</v>
          </cell>
          <cell r="G1014">
            <v>37368</v>
          </cell>
          <cell r="H1014">
            <v>240</v>
          </cell>
          <cell r="I1014">
            <v>3</v>
          </cell>
          <cell r="J1014">
            <v>66</v>
          </cell>
        </row>
        <row r="1015">
          <cell r="A1015" t="str">
            <v>TDRS</v>
          </cell>
          <cell r="B1015" t="str">
            <v>Residential Service</v>
          </cell>
          <cell r="C1015">
            <v>30</v>
          </cell>
          <cell r="D1015">
            <v>20</v>
          </cell>
          <cell r="E1015" t="str">
            <v>R=AB1</v>
          </cell>
          <cell r="F1015">
            <v>1</v>
          </cell>
          <cell r="G1015">
            <v>38651</v>
          </cell>
          <cell r="H1015">
            <v>240</v>
          </cell>
          <cell r="I1015">
            <v>3</v>
          </cell>
          <cell r="J1015">
            <v>68</v>
          </cell>
        </row>
        <row r="1016">
          <cell r="A1016" t="str">
            <v>TDRS</v>
          </cell>
          <cell r="B1016" t="str">
            <v>Residential Service</v>
          </cell>
          <cell r="C1016">
            <v>30</v>
          </cell>
          <cell r="D1016">
            <v>20</v>
          </cell>
          <cell r="E1016" t="str">
            <v>R=AB1</v>
          </cell>
          <cell r="F1016">
            <v>1</v>
          </cell>
          <cell r="G1016">
            <v>38811</v>
          </cell>
          <cell r="H1016">
            <v>240</v>
          </cell>
          <cell r="I1016">
            <v>3</v>
          </cell>
          <cell r="J1016">
            <v>359</v>
          </cell>
        </row>
        <row r="1017">
          <cell r="A1017" t="str">
            <v>TDRS</v>
          </cell>
          <cell r="B1017" t="str">
            <v>Residential Service</v>
          </cell>
          <cell r="C1017">
            <v>30</v>
          </cell>
          <cell r="D1017">
            <v>20</v>
          </cell>
          <cell r="E1017" t="str">
            <v>R=AB1</v>
          </cell>
          <cell r="F1017">
            <v>1</v>
          </cell>
          <cell r="G1017">
            <v>38811</v>
          </cell>
          <cell r="H1017">
            <v>240</v>
          </cell>
          <cell r="I1017">
            <v>3</v>
          </cell>
          <cell r="J1017">
            <v>1</v>
          </cell>
        </row>
        <row r="1018">
          <cell r="A1018" t="str">
            <v>TDRS</v>
          </cell>
          <cell r="B1018" t="str">
            <v>Residential Service</v>
          </cell>
          <cell r="C1018">
            <v>30</v>
          </cell>
          <cell r="D1018">
            <v>20</v>
          </cell>
          <cell r="E1018" t="str">
            <v>R=AB1</v>
          </cell>
          <cell r="F1018">
            <v>1</v>
          </cell>
          <cell r="G1018">
            <v>39017</v>
          </cell>
          <cell r="H1018">
            <v>240</v>
          </cell>
          <cell r="I1018">
            <v>3</v>
          </cell>
          <cell r="J1018">
            <v>1</v>
          </cell>
        </row>
        <row r="1019">
          <cell r="A1019" t="str">
            <v>TDRS</v>
          </cell>
          <cell r="B1019" t="str">
            <v>Residential Service</v>
          </cell>
          <cell r="C1019">
            <v>30</v>
          </cell>
          <cell r="D1019">
            <v>20</v>
          </cell>
          <cell r="E1019" t="str">
            <v>R=AB1</v>
          </cell>
          <cell r="F1019">
            <v>1</v>
          </cell>
          <cell r="G1019">
            <v>39287</v>
          </cell>
          <cell r="H1019">
            <v>240</v>
          </cell>
          <cell r="I1019">
            <v>3</v>
          </cell>
          <cell r="J1019">
            <v>58</v>
          </cell>
        </row>
        <row r="1020">
          <cell r="A1020" t="str">
            <v>TDRS</v>
          </cell>
          <cell r="B1020" t="str">
            <v>Residential Service</v>
          </cell>
          <cell r="C1020">
            <v>30</v>
          </cell>
          <cell r="D1020">
            <v>34</v>
          </cell>
          <cell r="E1020" t="str">
            <v>P=A3RL1</v>
          </cell>
          <cell r="F1020">
            <v>1</v>
          </cell>
          <cell r="G1020">
            <v>39280</v>
          </cell>
          <cell r="H1020">
            <v>999</v>
          </cell>
          <cell r="I1020">
            <v>3</v>
          </cell>
          <cell r="J1020">
            <v>1</v>
          </cell>
        </row>
        <row r="1021">
          <cell r="A1021" t="str">
            <v>TDRS</v>
          </cell>
          <cell r="B1021" t="str">
            <v>Residential Service</v>
          </cell>
          <cell r="C1021">
            <v>30</v>
          </cell>
          <cell r="D1021">
            <v>20</v>
          </cell>
          <cell r="E1021" t="str">
            <v>R=MX</v>
          </cell>
          <cell r="F1021">
            <v>1</v>
          </cell>
          <cell r="G1021">
            <v>39649</v>
          </cell>
          <cell r="H1021">
            <v>240</v>
          </cell>
          <cell r="I1021">
            <v>3</v>
          </cell>
          <cell r="J1021">
            <v>162</v>
          </cell>
        </row>
        <row r="1022">
          <cell r="A1022" t="str">
            <v>TDRS</v>
          </cell>
          <cell r="B1022" t="str">
            <v>Residential Service</v>
          </cell>
          <cell r="C1022">
            <v>30</v>
          </cell>
          <cell r="D1022">
            <v>20</v>
          </cell>
          <cell r="E1022" t="str">
            <v>R=MX</v>
          </cell>
          <cell r="F1022">
            <v>1</v>
          </cell>
          <cell r="G1022">
            <v>39734</v>
          </cell>
          <cell r="H1022">
            <v>240</v>
          </cell>
          <cell r="I1022">
            <v>3</v>
          </cell>
          <cell r="J1022">
            <v>140</v>
          </cell>
        </row>
        <row r="1023">
          <cell r="A1023" t="str">
            <v>TDRS</v>
          </cell>
          <cell r="B1023" t="str">
            <v>Residential Service</v>
          </cell>
          <cell r="C1023">
            <v>30</v>
          </cell>
          <cell r="D1023">
            <v>20</v>
          </cell>
          <cell r="E1023" t="str">
            <v>R=MX</v>
          </cell>
          <cell r="F1023">
            <v>1</v>
          </cell>
          <cell r="G1023">
            <v>39907</v>
          </cell>
          <cell r="H1023">
            <v>240</v>
          </cell>
          <cell r="I1023">
            <v>3</v>
          </cell>
          <cell r="J1023">
            <v>62</v>
          </cell>
        </row>
        <row r="1024">
          <cell r="A1024" t="str">
            <v>TDRS</v>
          </cell>
          <cell r="B1024" t="str">
            <v>Residential Service</v>
          </cell>
          <cell r="C1024">
            <v>30</v>
          </cell>
          <cell r="D1024">
            <v>20</v>
          </cell>
          <cell r="E1024" t="str">
            <v>R=MX</v>
          </cell>
          <cell r="F1024">
            <v>1</v>
          </cell>
          <cell r="G1024">
            <v>39790</v>
          </cell>
          <cell r="H1024">
            <v>240</v>
          </cell>
          <cell r="I1024">
            <v>3</v>
          </cell>
          <cell r="J1024">
            <v>66</v>
          </cell>
        </row>
        <row r="1025">
          <cell r="A1025" t="str">
            <v>TDRS</v>
          </cell>
          <cell r="B1025" t="str">
            <v>Residential Service</v>
          </cell>
          <cell r="C1025">
            <v>30</v>
          </cell>
          <cell r="D1025">
            <v>20</v>
          </cell>
          <cell r="E1025" t="str">
            <v>R=J4S</v>
          </cell>
          <cell r="F1025">
            <v>1</v>
          </cell>
          <cell r="H1025">
            <v>240</v>
          </cell>
          <cell r="I1025">
            <v>3</v>
          </cell>
          <cell r="J1025">
            <v>11100</v>
          </cell>
        </row>
        <row r="1026">
          <cell r="A1026" t="str">
            <v>TDRS</v>
          </cell>
          <cell r="B1026" t="str">
            <v>Residential Service</v>
          </cell>
          <cell r="C1026">
            <v>30</v>
          </cell>
          <cell r="D1026">
            <v>20</v>
          </cell>
          <cell r="E1026" t="str">
            <v>R=D5S</v>
          </cell>
          <cell r="F1026">
            <v>1</v>
          </cell>
          <cell r="H1026">
            <v>240</v>
          </cell>
          <cell r="I1026">
            <v>3</v>
          </cell>
          <cell r="J1026">
            <v>6020</v>
          </cell>
        </row>
        <row r="1027">
          <cell r="A1027" t="str">
            <v>TDRS</v>
          </cell>
          <cell r="B1027" t="str">
            <v>Residential Service</v>
          </cell>
          <cell r="C1027">
            <v>30</v>
          </cell>
          <cell r="D1027">
            <v>20</v>
          </cell>
          <cell r="E1027" t="str">
            <v>R=J4S</v>
          </cell>
          <cell r="F1027">
            <v>1</v>
          </cell>
          <cell r="H1027">
            <v>240</v>
          </cell>
          <cell r="I1027">
            <v>3</v>
          </cell>
          <cell r="J1027">
            <v>5</v>
          </cell>
        </row>
        <row r="1028">
          <cell r="A1028" t="str">
            <v>TDRS</v>
          </cell>
          <cell r="B1028" t="str">
            <v>Residential Service</v>
          </cell>
          <cell r="C1028">
            <v>30</v>
          </cell>
          <cell r="D1028">
            <v>20</v>
          </cell>
          <cell r="E1028" t="str">
            <v>R=AB1</v>
          </cell>
          <cell r="F1028">
            <v>1</v>
          </cell>
          <cell r="G1028">
            <v>38202</v>
          </cell>
          <cell r="H1028">
            <v>240</v>
          </cell>
          <cell r="I1028">
            <v>3</v>
          </cell>
          <cell r="J1028">
            <v>2</v>
          </cell>
        </row>
        <row r="1029">
          <cell r="A1029" t="str">
            <v>TDRS</v>
          </cell>
          <cell r="B1029" t="str">
            <v>Residential Service</v>
          </cell>
          <cell r="C1029">
            <v>30</v>
          </cell>
          <cell r="D1029">
            <v>20</v>
          </cell>
          <cell r="E1029" t="str">
            <v>R=AB1</v>
          </cell>
          <cell r="F1029">
            <v>1</v>
          </cell>
          <cell r="G1029">
            <v>38014</v>
          </cell>
          <cell r="H1029">
            <v>240</v>
          </cell>
          <cell r="I1029">
            <v>3</v>
          </cell>
          <cell r="J1029">
            <v>345</v>
          </cell>
        </row>
        <row r="1030">
          <cell r="A1030" t="str">
            <v>TDRS</v>
          </cell>
          <cell r="B1030" t="str">
            <v>Residential Service</v>
          </cell>
          <cell r="C1030">
            <v>30</v>
          </cell>
          <cell r="D1030">
            <v>20</v>
          </cell>
          <cell r="E1030" t="str">
            <v>R=AB1</v>
          </cell>
          <cell r="F1030">
            <v>1</v>
          </cell>
          <cell r="G1030">
            <v>38356</v>
          </cell>
          <cell r="H1030">
            <v>240</v>
          </cell>
          <cell r="I1030">
            <v>3</v>
          </cell>
          <cell r="J1030">
            <v>2</v>
          </cell>
        </row>
        <row r="1031">
          <cell r="A1031" t="str">
            <v>TDRS</v>
          </cell>
          <cell r="B1031" t="str">
            <v>Residential Service</v>
          </cell>
          <cell r="C1031">
            <v>30</v>
          </cell>
          <cell r="D1031">
            <v>20</v>
          </cell>
          <cell r="E1031" t="str">
            <v>R=A1TL1</v>
          </cell>
          <cell r="F1031">
            <v>1</v>
          </cell>
          <cell r="G1031">
            <v>37993</v>
          </cell>
          <cell r="H1031">
            <v>999</v>
          </cell>
          <cell r="I1031">
            <v>3</v>
          </cell>
          <cell r="J1031">
            <v>17</v>
          </cell>
        </row>
        <row r="1032">
          <cell r="A1032" t="str">
            <v>TDRS</v>
          </cell>
          <cell r="B1032" t="str">
            <v>Residential Service</v>
          </cell>
          <cell r="C1032">
            <v>30</v>
          </cell>
          <cell r="D1032">
            <v>20</v>
          </cell>
          <cell r="E1032" t="str">
            <v>R=AB1</v>
          </cell>
          <cell r="F1032">
            <v>1</v>
          </cell>
          <cell r="G1032">
            <v>38531</v>
          </cell>
          <cell r="H1032">
            <v>240</v>
          </cell>
          <cell r="I1032">
            <v>3</v>
          </cell>
          <cell r="J1032">
            <v>65</v>
          </cell>
        </row>
        <row r="1033">
          <cell r="A1033" t="str">
            <v>TDRS</v>
          </cell>
          <cell r="B1033" t="str">
            <v>Residential Service</v>
          </cell>
          <cell r="C1033">
            <v>30</v>
          </cell>
          <cell r="D1033">
            <v>20</v>
          </cell>
          <cell r="E1033" t="str">
            <v>R=D3S</v>
          </cell>
          <cell r="F1033">
            <v>1</v>
          </cell>
          <cell r="H1033">
            <v>0</v>
          </cell>
          <cell r="I1033">
            <v>0</v>
          </cell>
          <cell r="J1033">
            <v>46</v>
          </cell>
        </row>
        <row r="1034">
          <cell r="A1034" t="str">
            <v>TDRS</v>
          </cell>
          <cell r="B1034" t="str">
            <v>Residential Service</v>
          </cell>
          <cell r="C1034">
            <v>30</v>
          </cell>
          <cell r="D1034">
            <v>20</v>
          </cell>
          <cell r="E1034" t="str">
            <v>R=AB1</v>
          </cell>
          <cell r="F1034">
            <v>1</v>
          </cell>
          <cell r="H1034">
            <v>240</v>
          </cell>
          <cell r="I1034">
            <v>3</v>
          </cell>
          <cell r="J1034">
            <v>1</v>
          </cell>
        </row>
        <row r="1035">
          <cell r="A1035" t="str">
            <v>TDRS</v>
          </cell>
          <cell r="B1035" t="str">
            <v>Residential Service</v>
          </cell>
          <cell r="C1035">
            <v>30</v>
          </cell>
          <cell r="D1035">
            <v>20</v>
          </cell>
          <cell r="E1035" t="str">
            <v>R=I70S</v>
          </cell>
          <cell r="F1035">
            <v>1</v>
          </cell>
          <cell r="G1035">
            <v>36404</v>
          </cell>
          <cell r="H1035">
            <v>240</v>
          </cell>
          <cell r="I1035">
            <v>3</v>
          </cell>
          <cell r="J1035">
            <v>4</v>
          </cell>
        </row>
        <row r="1036">
          <cell r="A1036" t="str">
            <v>TDRS</v>
          </cell>
          <cell r="B1036" t="str">
            <v>Residential Service</v>
          </cell>
          <cell r="C1036">
            <v>30</v>
          </cell>
          <cell r="D1036">
            <v>20</v>
          </cell>
          <cell r="E1036" t="str">
            <v>R=I70S</v>
          </cell>
          <cell r="F1036">
            <v>1</v>
          </cell>
          <cell r="G1036">
            <v>36161</v>
          </cell>
          <cell r="H1036">
            <v>240</v>
          </cell>
          <cell r="I1036">
            <v>3</v>
          </cell>
          <cell r="J1036">
            <v>5</v>
          </cell>
        </row>
        <row r="1037">
          <cell r="A1037" t="str">
            <v>TDRS</v>
          </cell>
          <cell r="B1037" t="str">
            <v>Residential Service</v>
          </cell>
          <cell r="C1037">
            <v>30</v>
          </cell>
          <cell r="D1037">
            <v>20</v>
          </cell>
          <cell r="E1037" t="str">
            <v>R=D4S</v>
          </cell>
          <cell r="F1037">
            <v>1</v>
          </cell>
          <cell r="G1037">
            <v>34700</v>
          </cell>
          <cell r="H1037">
            <v>240</v>
          </cell>
          <cell r="I1037">
            <v>3</v>
          </cell>
          <cell r="J1037">
            <v>1</v>
          </cell>
        </row>
        <row r="1038">
          <cell r="A1038" t="str">
            <v>TDRS</v>
          </cell>
          <cell r="B1038" t="str">
            <v>Residential Service</v>
          </cell>
          <cell r="C1038">
            <v>30</v>
          </cell>
          <cell r="D1038">
            <v>20</v>
          </cell>
          <cell r="E1038" t="str">
            <v>R=AB1</v>
          </cell>
          <cell r="F1038">
            <v>1</v>
          </cell>
          <cell r="G1038">
            <v>34700</v>
          </cell>
          <cell r="H1038">
            <v>240</v>
          </cell>
          <cell r="I1038">
            <v>3</v>
          </cell>
          <cell r="J1038">
            <v>2</v>
          </cell>
        </row>
        <row r="1039">
          <cell r="A1039" t="str">
            <v>TDRS</v>
          </cell>
          <cell r="B1039" t="str">
            <v>Residential Service</v>
          </cell>
          <cell r="C1039">
            <v>30</v>
          </cell>
          <cell r="D1039">
            <v>20</v>
          </cell>
          <cell r="E1039" t="str">
            <v>R=AB1</v>
          </cell>
          <cell r="F1039">
            <v>1</v>
          </cell>
          <cell r="G1039">
            <v>35796</v>
          </cell>
          <cell r="H1039">
            <v>240</v>
          </cell>
          <cell r="I1039">
            <v>3</v>
          </cell>
          <cell r="J1039">
            <v>11</v>
          </cell>
        </row>
        <row r="1040">
          <cell r="A1040" t="str">
            <v>TDRS</v>
          </cell>
          <cell r="B1040" t="str">
            <v>Residential Service</v>
          </cell>
          <cell r="C1040">
            <v>30</v>
          </cell>
          <cell r="D1040">
            <v>20</v>
          </cell>
          <cell r="E1040" t="str">
            <v>R=MS</v>
          </cell>
          <cell r="F1040">
            <v>1</v>
          </cell>
          <cell r="G1040">
            <v>35796</v>
          </cell>
          <cell r="H1040">
            <v>240</v>
          </cell>
          <cell r="I1040">
            <v>3</v>
          </cell>
          <cell r="J1040">
            <v>1</v>
          </cell>
        </row>
        <row r="1041">
          <cell r="A1041" t="str">
            <v>TDRS</v>
          </cell>
          <cell r="B1041" t="str">
            <v>Residential Service</v>
          </cell>
          <cell r="C1041">
            <v>30</v>
          </cell>
          <cell r="D1041">
            <v>20</v>
          </cell>
          <cell r="E1041" t="str">
            <v>R=MS</v>
          </cell>
          <cell r="F1041">
            <v>1</v>
          </cell>
          <cell r="G1041">
            <v>33604</v>
          </cell>
          <cell r="H1041">
            <v>240</v>
          </cell>
          <cell r="I1041">
            <v>3</v>
          </cell>
          <cell r="J1041">
            <v>2</v>
          </cell>
        </row>
        <row r="1042">
          <cell r="A1042" t="str">
            <v>TDRS</v>
          </cell>
          <cell r="B1042" t="str">
            <v>Residential Service</v>
          </cell>
          <cell r="C1042">
            <v>30</v>
          </cell>
          <cell r="D1042">
            <v>20</v>
          </cell>
          <cell r="E1042" t="str">
            <v>R=J4S</v>
          </cell>
          <cell r="F1042">
            <v>1</v>
          </cell>
          <cell r="G1042">
            <v>36161</v>
          </cell>
          <cell r="H1042">
            <v>240</v>
          </cell>
          <cell r="I1042">
            <v>3</v>
          </cell>
          <cell r="J1042">
            <v>1</v>
          </cell>
        </row>
        <row r="1043">
          <cell r="A1043" t="str">
            <v>TDRS</v>
          </cell>
          <cell r="B1043" t="str">
            <v>Residential Service</v>
          </cell>
          <cell r="C1043">
            <v>30</v>
          </cell>
          <cell r="D1043">
            <v>20</v>
          </cell>
          <cell r="E1043" t="str">
            <v>R=MS</v>
          </cell>
          <cell r="F1043">
            <v>1</v>
          </cell>
          <cell r="G1043">
            <v>36161</v>
          </cell>
          <cell r="H1043">
            <v>240</v>
          </cell>
          <cell r="I1043">
            <v>3</v>
          </cell>
          <cell r="J1043">
            <v>2</v>
          </cell>
        </row>
        <row r="1044">
          <cell r="A1044" t="str">
            <v>TDRS</v>
          </cell>
          <cell r="B1044" t="str">
            <v>Residential Service</v>
          </cell>
          <cell r="C1044">
            <v>30</v>
          </cell>
          <cell r="D1044">
            <v>20</v>
          </cell>
          <cell r="E1044" t="str">
            <v>R=MX</v>
          </cell>
          <cell r="F1044">
            <v>1</v>
          </cell>
          <cell r="G1044">
            <v>35889</v>
          </cell>
          <cell r="H1044">
            <v>240</v>
          </cell>
          <cell r="I1044">
            <v>3</v>
          </cell>
          <cell r="J1044">
            <v>1</v>
          </cell>
        </row>
        <row r="1045">
          <cell r="A1045" t="str">
            <v>TDRS</v>
          </cell>
          <cell r="B1045" t="str">
            <v>Residential Service</v>
          </cell>
          <cell r="C1045">
            <v>30</v>
          </cell>
          <cell r="D1045">
            <v>20</v>
          </cell>
          <cell r="E1045" t="str">
            <v>R=AB1</v>
          </cell>
          <cell r="F1045">
            <v>1</v>
          </cell>
          <cell r="G1045">
            <v>36220</v>
          </cell>
          <cell r="H1045">
            <v>240</v>
          </cell>
          <cell r="I1045">
            <v>3</v>
          </cell>
          <cell r="J1045">
            <v>1</v>
          </cell>
        </row>
        <row r="1046">
          <cell r="A1046" t="str">
            <v>TDRS</v>
          </cell>
          <cell r="B1046" t="str">
            <v>Residential Service</v>
          </cell>
          <cell r="C1046">
            <v>30</v>
          </cell>
          <cell r="D1046">
            <v>20</v>
          </cell>
          <cell r="E1046" t="str">
            <v>R=J3S</v>
          </cell>
          <cell r="F1046">
            <v>1</v>
          </cell>
          <cell r="G1046">
            <v>36072</v>
          </cell>
          <cell r="H1046">
            <v>240</v>
          </cell>
          <cell r="I1046">
            <v>3</v>
          </cell>
          <cell r="J1046">
            <v>1</v>
          </cell>
        </row>
        <row r="1047">
          <cell r="A1047" t="str">
            <v>TDRS</v>
          </cell>
          <cell r="B1047" t="str">
            <v>Residential Service</v>
          </cell>
          <cell r="C1047">
            <v>30</v>
          </cell>
          <cell r="D1047">
            <v>20</v>
          </cell>
          <cell r="E1047" t="str">
            <v>R=AB1</v>
          </cell>
          <cell r="F1047">
            <v>1</v>
          </cell>
          <cell r="G1047">
            <v>36405</v>
          </cell>
          <cell r="H1047">
            <v>240</v>
          </cell>
          <cell r="I1047">
            <v>3</v>
          </cell>
          <cell r="J1047">
            <v>4</v>
          </cell>
        </row>
        <row r="1048">
          <cell r="A1048" t="str">
            <v>TDRS</v>
          </cell>
          <cell r="B1048" t="str">
            <v>Residential Service</v>
          </cell>
          <cell r="C1048">
            <v>30</v>
          </cell>
          <cell r="D1048">
            <v>20</v>
          </cell>
          <cell r="E1048" t="str">
            <v>R=J5S</v>
          </cell>
          <cell r="F1048">
            <v>1</v>
          </cell>
          <cell r="G1048">
            <v>36374</v>
          </cell>
          <cell r="H1048">
            <v>240</v>
          </cell>
          <cell r="I1048">
            <v>3</v>
          </cell>
          <cell r="J1048">
            <v>2</v>
          </cell>
        </row>
        <row r="1049">
          <cell r="A1049" t="str">
            <v>TDRS</v>
          </cell>
          <cell r="B1049" t="str">
            <v>Residential Service</v>
          </cell>
          <cell r="C1049">
            <v>30</v>
          </cell>
          <cell r="D1049">
            <v>20</v>
          </cell>
          <cell r="E1049" t="str">
            <v>R=J4S</v>
          </cell>
          <cell r="F1049">
            <v>1</v>
          </cell>
          <cell r="G1049">
            <v>36444</v>
          </cell>
          <cell r="H1049">
            <v>240</v>
          </cell>
          <cell r="I1049">
            <v>3</v>
          </cell>
          <cell r="J1049">
            <v>6</v>
          </cell>
        </row>
        <row r="1050">
          <cell r="A1050" t="str">
            <v>TDRS</v>
          </cell>
          <cell r="B1050" t="str">
            <v>Residential Service</v>
          </cell>
          <cell r="C1050">
            <v>30</v>
          </cell>
          <cell r="D1050">
            <v>20</v>
          </cell>
          <cell r="E1050" t="str">
            <v>R=MS</v>
          </cell>
          <cell r="F1050">
            <v>1</v>
          </cell>
          <cell r="G1050">
            <v>36444</v>
          </cell>
          <cell r="H1050">
            <v>240</v>
          </cell>
          <cell r="I1050">
            <v>3</v>
          </cell>
          <cell r="J1050">
            <v>1</v>
          </cell>
        </row>
        <row r="1051">
          <cell r="A1051" t="str">
            <v>TDRS</v>
          </cell>
          <cell r="B1051" t="str">
            <v>Residential Service</v>
          </cell>
          <cell r="C1051">
            <v>30</v>
          </cell>
          <cell r="D1051">
            <v>20</v>
          </cell>
          <cell r="E1051" t="str">
            <v>R=AB1</v>
          </cell>
          <cell r="F1051">
            <v>1</v>
          </cell>
          <cell r="G1051">
            <v>36440</v>
          </cell>
          <cell r="H1051">
            <v>240</v>
          </cell>
          <cell r="I1051">
            <v>3</v>
          </cell>
          <cell r="J1051">
            <v>1</v>
          </cell>
        </row>
        <row r="1052">
          <cell r="A1052" t="str">
            <v>TDRS</v>
          </cell>
          <cell r="B1052" t="str">
            <v>Residential Service</v>
          </cell>
          <cell r="C1052">
            <v>30</v>
          </cell>
          <cell r="D1052">
            <v>20</v>
          </cell>
          <cell r="E1052" t="str">
            <v>R=D5S</v>
          </cell>
          <cell r="F1052">
            <v>1</v>
          </cell>
          <cell r="G1052">
            <v>36525</v>
          </cell>
          <cell r="H1052">
            <v>240</v>
          </cell>
          <cell r="I1052">
            <v>3</v>
          </cell>
          <cell r="J1052">
            <v>8</v>
          </cell>
        </row>
        <row r="1053">
          <cell r="A1053" t="str">
            <v>TDRS</v>
          </cell>
          <cell r="B1053" t="str">
            <v>Residential Service</v>
          </cell>
          <cell r="C1053">
            <v>30</v>
          </cell>
          <cell r="D1053">
            <v>20</v>
          </cell>
          <cell r="E1053" t="str">
            <v>R=D5S</v>
          </cell>
          <cell r="F1053">
            <v>1</v>
          </cell>
          <cell r="G1053">
            <v>36525</v>
          </cell>
          <cell r="H1053">
            <v>240</v>
          </cell>
          <cell r="I1053">
            <v>3</v>
          </cell>
          <cell r="J1053">
            <v>1</v>
          </cell>
        </row>
        <row r="1054">
          <cell r="A1054" t="str">
            <v>TDRS</v>
          </cell>
          <cell r="B1054" t="str">
            <v>Residential Service</v>
          </cell>
          <cell r="C1054">
            <v>30</v>
          </cell>
          <cell r="D1054">
            <v>20</v>
          </cell>
          <cell r="E1054" t="str">
            <v>R=A1TL</v>
          </cell>
          <cell r="F1054">
            <v>1</v>
          </cell>
          <cell r="G1054">
            <v>36558</v>
          </cell>
          <cell r="H1054">
            <v>240</v>
          </cell>
          <cell r="I1054">
            <v>3</v>
          </cell>
          <cell r="J1054">
            <v>13</v>
          </cell>
        </row>
        <row r="1055">
          <cell r="A1055" t="str">
            <v>TDRS</v>
          </cell>
          <cell r="B1055" t="str">
            <v>Residential Service</v>
          </cell>
          <cell r="C1055">
            <v>30</v>
          </cell>
          <cell r="D1055">
            <v>20</v>
          </cell>
          <cell r="E1055" t="str">
            <v>R=D5S</v>
          </cell>
          <cell r="F1055">
            <v>1</v>
          </cell>
          <cell r="G1055">
            <v>36670</v>
          </cell>
          <cell r="H1055">
            <v>240</v>
          </cell>
          <cell r="I1055">
            <v>3</v>
          </cell>
          <cell r="J1055">
            <v>1</v>
          </cell>
        </row>
        <row r="1056">
          <cell r="A1056" t="str">
            <v>TDRS</v>
          </cell>
          <cell r="B1056" t="str">
            <v>Residential Service</v>
          </cell>
          <cell r="C1056">
            <v>30</v>
          </cell>
          <cell r="D1056">
            <v>20</v>
          </cell>
          <cell r="E1056" t="str">
            <v>R=AB1</v>
          </cell>
          <cell r="F1056">
            <v>1</v>
          </cell>
          <cell r="G1056">
            <v>36791</v>
          </cell>
          <cell r="H1056">
            <v>240</v>
          </cell>
          <cell r="I1056">
            <v>3</v>
          </cell>
          <cell r="J1056">
            <v>444</v>
          </cell>
        </row>
        <row r="1057">
          <cell r="A1057" t="str">
            <v>TDRS</v>
          </cell>
          <cell r="B1057" t="str">
            <v>Residential Service</v>
          </cell>
          <cell r="C1057">
            <v>30</v>
          </cell>
          <cell r="D1057">
            <v>20</v>
          </cell>
          <cell r="E1057" t="str">
            <v>R=AB1</v>
          </cell>
          <cell r="F1057">
            <v>1</v>
          </cell>
          <cell r="G1057">
            <v>36746</v>
          </cell>
          <cell r="H1057">
            <v>240</v>
          </cell>
          <cell r="I1057">
            <v>3</v>
          </cell>
          <cell r="J1057">
            <v>156</v>
          </cell>
        </row>
        <row r="1058">
          <cell r="A1058" t="str">
            <v>TDRS</v>
          </cell>
          <cell r="B1058" t="str">
            <v>Residential Service</v>
          </cell>
          <cell r="C1058">
            <v>30</v>
          </cell>
          <cell r="D1058">
            <v>20</v>
          </cell>
          <cell r="E1058" t="str">
            <v>R=AB1</v>
          </cell>
          <cell r="F1058">
            <v>1</v>
          </cell>
          <cell r="G1058">
            <v>36753</v>
          </cell>
          <cell r="H1058">
            <v>240</v>
          </cell>
          <cell r="I1058">
            <v>3</v>
          </cell>
          <cell r="J1058">
            <v>52</v>
          </cell>
        </row>
        <row r="1059">
          <cell r="A1059" t="str">
            <v>TDRS</v>
          </cell>
          <cell r="B1059" t="str">
            <v>Residential Service</v>
          </cell>
          <cell r="C1059">
            <v>30</v>
          </cell>
          <cell r="D1059">
            <v>20</v>
          </cell>
          <cell r="E1059" t="str">
            <v>R=AB1</v>
          </cell>
          <cell r="F1059">
            <v>1</v>
          </cell>
          <cell r="G1059">
            <v>37054</v>
          </cell>
          <cell r="H1059">
            <v>240</v>
          </cell>
          <cell r="I1059">
            <v>3</v>
          </cell>
          <cell r="J1059">
            <v>477</v>
          </cell>
        </row>
        <row r="1060">
          <cell r="A1060" t="str">
            <v>TDRS</v>
          </cell>
          <cell r="B1060" t="str">
            <v>Residential Service</v>
          </cell>
          <cell r="C1060">
            <v>30</v>
          </cell>
          <cell r="D1060">
            <v>20</v>
          </cell>
          <cell r="E1060" t="str">
            <v>R=AB1</v>
          </cell>
          <cell r="F1060">
            <v>1</v>
          </cell>
          <cell r="G1060">
            <v>36161</v>
          </cell>
          <cell r="H1060">
            <v>240</v>
          </cell>
          <cell r="I1060">
            <v>3</v>
          </cell>
          <cell r="J1060">
            <v>1</v>
          </cell>
        </row>
        <row r="1061">
          <cell r="A1061" t="str">
            <v>TDRS</v>
          </cell>
          <cell r="B1061" t="str">
            <v>Residential Service</v>
          </cell>
          <cell r="C1061">
            <v>30</v>
          </cell>
          <cell r="D1061">
            <v>20</v>
          </cell>
          <cell r="E1061" t="str">
            <v>R=AB1</v>
          </cell>
          <cell r="F1061">
            <v>1</v>
          </cell>
          <cell r="G1061">
            <v>37384</v>
          </cell>
          <cell r="H1061">
            <v>240</v>
          </cell>
          <cell r="I1061">
            <v>3</v>
          </cell>
          <cell r="J1061">
            <v>397</v>
          </cell>
        </row>
        <row r="1062">
          <cell r="A1062" t="str">
            <v>TDRS</v>
          </cell>
          <cell r="B1062" t="str">
            <v>Residential Service</v>
          </cell>
          <cell r="C1062">
            <v>30</v>
          </cell>
          <cell r="D1062">
            <v>20</v>
          </cell>
          <cell r="E1062" t="str">
            <v>R=AB1</v>
          </cell>
          <cell r="F1062">
            <v>1</v>
          </cell>
          <cell r="G1062">
            <v>37494</v>
          </cell>
          <cell r="H1062">
            <v>240</v>
          </cell>
          <cell r="I1062">
            <v>3</v>
          </cell>
          <cell r="J1062">
            <v>373</v>
          </cell>
        </row>
        <row r="1063">
          <cell r="A1063" t="str">
            <v>TDRS</v>
          </cell>
          <cell r="B1063" t="str">
            <v>Residential Service</v>
          </cell>
          <cell r="C1063">
            <v>30</v>
          </cell>
          <cell r="D1063">
            <v>20</v>
          </cell>
          <cell r="E1063" t="str">
            <v>R=AB1</v>
          </cell>
          <cell r="F1063">
            <v>1</v>
          </cell>
          <cell r="G1063">
            <v>37503</v>
          </cell>
          <cell r="H1063">
            <v>240</v>
          </cell>
          <cell r="I1063">
            <v>3</v>
          </cell>
          <cell r="J1063">
            <v>322</v>
          </cell>
        </row>
        <row r="1064">
          <cell r="A1064" t="str">
            <v>TDRS</v>
          </cell>
          <cell r="B1064" t="str">
            <v>Residential Service</v>
          </cell>
          <cell r="C1064">
            <v>30</v>
          </cell>
          <cell r="D1064">
            <v>20</v>
          </cell>
          <cell r="E1064" t="str">
            <v>R=AB1</v>
          </cell>
          <cell r="F1064">
            <v>1</v>
          </cell>
          <cell r="G1064">
            <v>37624</v>
          </cell>
          <cell r="H1064">
            <v>240</v>
          </cell>
          <cell r="I1064">
            <v>3</v>
          </cell>
          <cell r="J1064">
            <v>391</v>
          </cell>
        </row>
        <row r="1065">
          <cell r="A1065" t="str">
            <v>TDRS</v>
          </cell>
          <cell r="B1065" t="str">
            <v>Residential Service</v>
          </cell>
          <cell r="C1065">
            <v>30</v>
          </cell>
          <cell r="D1065">
            <v>20</v>
          </cell>
          <cell r="E1065" t="str">
            <v>R=AB1</v>
          </cell>
          <cell r="F1065">
            <v>1</v>
          </cell>
          <cell r="G1065">
            <v>37624</v>
          </cell>
          <cell r="H1065">
            <v>240</v>
          </cell>
          <cell r="I1065">
            <v>3</v>
          </cell>
          <cell r="J1065">
            <v>1</v>
          </cell>
        </row>
        <row r="1066">
          <cell r="A1066" t="str">
            <v>TDRS</v>
          </cell>
          <cell r="B1066" t="str">
            <v>Residential Service</v>
          </cell>
          <cell r="C1066">
            <v>30</v>
          </cell>
          <cell r="D1066">
            <v>20</v>
          </cell>
          <cell r="E1066" t="str">
            <v>R=AB1</v>
          </cell>
          <cell r="F1066">
            <v>1</v>
          </cell>
          <cell r="G1066">
            <v>38888</v>
          </cell>
          <cell r="H1066">
            <v>240</v>
          </cell>
          <cell r="I1066">
            <v>3</v>
          </cell>
          <cell r="J1066">
            <v>77</v>
          </cell>
        </row>
        <row r="1067">
          <cell r="A1067" t="str">
            <v>TDRS</v>
          </cell>
          <cell r="B1067" t="str">
            <v>Residential Service</v>
          </cell>
          <cell r="C1067">
            <v>30</v>
          </cell>
          <cell r="D1067">
            <v>20</v>
          </cell>
          <cell r="E1067" t="str">
            <v>R=AB1</v>
          </cell>
          <cell r="F1067">
            <v>1</v>
          </cell>
          <cell r="G1067">
            <v>39112</v>
          </cell>
          <cell r="H1067">
            <v>240</v>
          </cell>
          <cell r="I1067">
            <v>3</v>
          </cell>
          <cell r="J1067">
            <v>387</v>
          </cell>
        </row>
        <row r="1068">
          <cell r="A1068" t="str">
            <v>TDRS</v>
          </cell>
          <cell r="B1068" t="str">
            <v>Residential Service</v>
          </cell>
          <cell r="C1068">
            <v>30</v>
          </cell>
          <cell r="D1068">
            <v>20</v>
          </cell>
          <cell r="E1068" t="str">
            <v>R=MX</v>
          </cell>
          <cell r="F1068">
            <v>1</v>
          </cell>
          <cell r="G1068">
            <v>39596</v>
          </cell>
          <cell r="H1068">
            <v>240</v>
          </cell>
          <cell r="I1068">
            <v>3</v>
          </cell>
          <cell r="J1068">
            <v>68</v>
          </cell>
        </row>
        <row r="1069">
          <cell r="A1069" t="str">
            <v>TDRS</v>
          </cell>
          <cell r="B1069" t="str">
            <v>Residential Service</v>
          </cell>
          <cell r="C1069">
            <v>30</v>
          </cell>
          <cell r="D1069">
            <v>20</v>
          </cell>
          <cell r="E1069" t="str">
            <v>R=MX</v>
          </cell>
          <cell r="F1069">
            <v>1</v>
          </cell>
          <cell r="G1069">
            <v>39605</v>
          </cell>
          <cell r="H1069">
            <v>240</v>
          </cell>
          <cell r="I1069">
            <v>3</v>
          </cell>
          <cell r="J1069">
            <v>302</v>
          </cell>
        </row>
        <row r="1070">
          <cell r="A1070" t="str">
            <v>TDRS</v>
          </cell>
          <cell r="B1070" t="str">
            <v>Residential Service</v>
          </cell>
          <cell r="C1070">
            <v>30</v>
          </cell>
          <cell r="D1070">
            <v>20</v>
          </cell>
          <cell r="E1070" t="str">
            <v>R=MX</v>
          </cell>
          <cell r="F1070">
            <v>1</v>
          </cell>
          <cell r="G1070">
            <v>39644</v>
          </cell>
          <cell r="H1070">
            <v>240</v>
          </cell>
          <cell r="I1070">
            <v>3</v>
          </cell>
          <cell r="J1070">
            <v>152</v>
          </cell>
        </row>
        <row r="1071">
          <cell r="A1071" t="str">
            <v>TDRS</v>
          </cell>
          <cell r="B1071" t="str">
            <v>Residential Service</v>
          </cell>
          <cell r="C1071">
            <v>30</v>
          </cell>
          <cell r="D1071">
            <v>20</v>
          </cell>
          <cell r="E1071" t="str">
            <v>R=MX</v>
          </cell>
          <cell r="F1071">
            <v>1</v>
          </cell>
          <cell r="G1071">
            <v>39605</v>
          </cell>
          <cell r="H1071">
            <v>240</v>
          </cell>
          <cell r="I1071">
            <v>3</v>
          </cell>
          <cell r="J1071">
            <v>65</v>
          </cell>
        </row>
        <row r="1072">
          <cell r="A1072" t="str">
            <v>TDRS</v>
          </cell>
          <cell r="B1072" t="str">
            <v>Residential Service</v>
          </cell>
          <cell r="C1072">
            <v>30</v>
          </cell>
          <cell r="D1072">
            <v>20</v>
          </cell>
          <cell r="E1072" t="str">
            <v>R=MX</v>
          </cell>
          <cell r="F1072">
            <v>1</v>
          </cell>
          <cell r="G1072">
            <v>39867</v>
          </cell>
          <cell r="H1072">
            <v>240</v>
          </cell>
          <cell r="I1072">
            <v>3</v>
          </cell>
          <cell r="J1072">
            <v>195</v>
          </cell>
        </row>
        <row r="1073">
          <cell r="A1073" t="str">
            <v>TDRS</v>
          </cell>
          <cell r="B1073" t="str">
            <v>Residential Service</v>
          </cell>
          <cell r="C1073">
            <v>30</v>
          </cell>
          <cell r="D1073">
            <v>20</v>
          </cell>
          <cell r="E1073" t="str">
            <v>R=MX</v>
          </cell>
          <cell r="F1073">
            <v>1</v>
          </cell>
          <cell r="G1073">
            <v>39900</v>
          </cell>
          <cell r="H1073">
            <v>240</v>
          </cell>
          <cell r="I1073">
            <v>3</v>
          </cell>
          <cell r="J1073">
            <v>239</v>
          </cell>
        </row>
        <row r="1074">
          <cell r="A1074" t="str">
            <v>TDRS</v>
          </cell>
          <cell r="B1074" t="str">
            <v>Residential Service</v>
          </cell>
          <cell r="C1074">
            <v>30</v>
          </cell>
          <cell r="D1074">
            <v>20</v>
          </cell>
          <cell r="E1074" t="str">
            <v>R=MX</v>
          </cell>
          <cell r="F1074">
            <v>1</v>
          </cell>
          <cell r="G1074">
            <v>39924</v>
          </cell>
          <cell r="H1074">
            <v>240</v>
          </cell>
          <cell r="I1074">
            <v>3</v>
          </cell>
          <cell r="J1074">
            <v>154</v>
          </cell>
        </row>
        <row r="1075">
          <cell r="A1075" t="str">
            <v>TDRS</v>
          </cell>
          <cell r="B1075" t="str">
            <v>Residential Service</v>
          </cell>
          <cell r="C1075">
            <v>30</v>
          </cell>
          <cell r="D1075">
            <v>20</v>
          </cell>
          <cell r="E1075" t="str">
            <v>R=MX</v>
          </cell>
          <cell r="F1075">
            <v>1</v>
          </cell>
          <cell r="G1075">
            <v>39928</v>
          </cell>
          <cell r="H1075">
            <v>240</v>
          </cell>
          <cell r="I1075">
            <v>3</v>
          </cell>
          <cell r="J1075">
            <v>39</v>
          </cell>
        </row>
        <row r="1076">
          <cell r="A1076" t="str">
            <v>TDRS</v>
          </cell>
          <cell r="B1076" t="str">
            <v>Residential Service</v>
          </cell>
          <cell r="C1076">
            <v>30</v>
          </cell>
          <cell r="D1076">
            <v>20</v>
          </cell>
          <cell r="E1076" t="str">
            <v>R=MX</v>
          </cell>
          <cell r="F1076">
            <v>1</v>
          </cell>
          <cell r="G1076">
            <v>39949</v>
          </cell>
          <cell r="H1076">
            <v>240</v>
          </cell>
          <cell r="I1076">
            <v>3</v>
          </cell>
          <cell r="J1076">
            <v>64</v>
          </cell>
        </row>
        <row r="1077">
          <cell r="A1077" t="str">
            <v>TDRS</v>
          </cell>
          <cell r="B1077" t="str">
            <v>Residential Service</v>
          </cell>
          <cell r="C1077">
            <v>30</v>
          </cell>
          <cell r="D1077">
            <v>20</v>
          </cell>
          <cell r="E1077" t="str">
            <v>S=I210+CE</v>
          </cell>
          <cell r="F1077">
            <v>1</v>
          </cell>
          <cell r="G1077">
            <v>40206</v>
          </cell>
          <cell r="H1077">
            <v>240</v>
          </cell>
          <cell r="I1077">
            <v>3</v>
          </cell>
          <cell r="J1077">
            <v>158</v>
          </cell>
        </row>
        <row r="1078">
          <cell r="A1078" t="str">
            <v>TDRS</v>
          </cell>
          <cell r="B1078" t="str">
            <v>Residential Service</v>
          </cell>
          <cell r="C1078">
            <v>30</v>
          </cell>
          <cell r="D1078">
            <v>20</v>
          </cell>
          <cell r="E1078" t="str">
            <v>R=AB1</v>
          </cell>
          <cell r="F1078">
            <v>1</v>
          </cell>
          <cell r="H1078">
            <v>240</v>
          </cell>
          <cell r="I1078">
            <v>3</v>
          </cell>
          <cell r="J1078">
            <v>18582</v>
          </cell>
        </row>
        <row r="1079">
          <cell r="A1079" t="str">
            <v>TDRS</v>
          </cell>
          <cell r="B1079" t="str">
            <v>Residential Service</v>
          </cell>
          <cell r="C1079">
            <v>30</v>
          </cell>
          <cell r="D1079">
            <v>20</v>
          </cell>
          <cell r="E1079" t="str">
            <v>R=AB1</v>
          </cell>
          <cell r="F1079">
            <v>1</v>
          </cell>
          <cell r="H1079">
            <v>240</v>
          </cell>
          <cell r="I1079">
            <v>3</v>
          </cell>
          <cell r="J1079">
            <v>1</v>
          </cell>
        </row>
        <row r="1080">
          <cell r="A1080" t="str">
            <v>TDRS</v>
          </cell>
          <cell r="B1080" t="str">
            <v>Residential Service</v>
          </cell>
          <cell r="C1080">
            <v>30</v>
          </cell>
          <cell r="D1080">
            <v>20</v>
          </cell>
          <cell r="E1080" t="str">
            <v>R=D5SH</v>
          </cell>
          <cell r="F1080">
            <v>1</v>
          </cell>
          <cell r="H1080">
            <v>240</v>
          </cell>
          <cell r="I1080">
            <v>3</v>
          </cell>
          <cell r="J1080">
            <v>1</v>
          </cell>
        </row>
        <row r="1081">
          <cell r="A1081" t="str">
            <v>TDRS</v>
          </cell>
          <cell r="B1081" t="str">
            <v>Residential Service</v>
          </cell>
          <cell r="C1081">
            <v>30</v>
          </cell>
          <cell r="D1081">
            <v>20</v>
          </cell>
          <cell r="E1081" t="str">
            <v>R=DXMS</v>
          </cell>
          <cell r="F1081">
            <v>1</v>
          </cell>
          <cell r="H1081">
            <v>240</v>
          </cell>
          <cell r="I1081">
            <v>3</v>
          </cell>
          <cell r="J1081">
            <v>2</v>
          </cell>
        </row>
        <row r="1082">
          <cell r="A1082" t="str">
            <v>TDRS</v>
          </cell>
          <cell r="B1082" t="str">
            <v>Residential Service</v>
          </cell>
          <cell r="C1082">
            <v>30</v>
          </cell>
          <cell r="D1082">
            <v>20</v>
          </cell>
          <cell r="E1082" t="str">
            <v>R=AB1</v>
          </cell>
          <cell r="F1082">
            <v>1</v>
          </cell>
          <cell r="G1082">
            <v>38051</v>
          </cell>
          <cell r="H1082">
            <v>240</v>
          </cell>
          <cell r="I1082">
            <v>3</v>
          </cell>
          <cell r="J1082">
            <v>376</v>
          </cell>
        </row>
        <row r="1083">
          <cell r="A1083" t="str">
            <v>TDRS</v>
          </cell>
          <cell r="B1083" t="str">
            <v>Residential Service</v>
          </cell>
          <cell r="C1083">
            <v>30</v>
          </cell>
          <cell r="D1083">
            <v>20</v>
          </cell>
          <cell r="E1083" t="str">
            <v>R=AB1</v>
          </cell>
          <cell r="F1083">
            <v>1</v>
          </cell>
          <cell r="G1083">
            <v>38327</v>
          </cell>
          <cell r="H1083">
            <v>240</v>
          </cell>
          <cell r="I1083">
            <v>3</v>
          </cell>
          <cell r="J1083">
            <v>77</v>
          </cell>
        </row>
        <row r="1084">
          <cell r="A1084" t="str">
            <v>TDRS</v>
          </cell>
          <cell r="B1084" t="str">
            <v>Residential Service</v>
          </cell>
          <cell r="C1084">
            <v>30</v>
          </cell>
          <cell r="D1084">
            <v>20</v>
          </cell>
          <cell r="E1084" t="str">
            <v>R=J5DS</v>
          </cell>
          <cell r="F1084">
            <v>1</v>
          </cell>
          <cell r="H1084">
            <v>240</v>
          </cell>
          <cell r="I1084">
            <v>3</v>
          </cell>
          <cell r="J1084">
            <v>1</v>
          </cell>
        </row>
        <row r="1085">
          <cell r="A1085" t="str">
            <v>TDRS</v>
          </cell>
          <cell r="B1085" t="str">
            <v>Residential Service</v>
          </cell>
          <cell r="C1085">
            <v>30</v>
          </cell>
          <cell r="D1085">
            <v>20</v>
          </cell>
          <cell r="E1085" t="str">
            <v>R=A1D1ND</v>
          </cell>
          <cell r="F1085">
            <v>1</v>
          </cell>
          <cell r="H1085">
            <v>240</v>
          </cell>
          <cell r="I1085">
            <v>3</v>
          </cell>
          <cell r="J1085">
            <v>1</v>
          </cell>
        </row>
        <row r="1086">
          <cell r="A1086" t="str">
            <v>TDRS</v>
          </cell>
          <cell r="B1086" t="str">
            <v>Residential Service</v>
          </cell>
          <cell r="C1086">
            <v>30</v>
          </cell>
          <cell r="D1086">
            <v>20</v>
          </cell>
          <cell r="E1086" t="str">
            <v>R=AB1</v>
          </cell>
          <cell r="F1086">
            <v>1</v>
          </cell>
          <cell r="G1086">
            <v>37810</v>
          </cell>
          <cell r="H1086">
            <v>240</v>
          </cell>
          <cell r="I1086">
            <v>3</v>
          </cell>
          <cell r="J1086">
            <v>37</v>
          </cell>
        </row>
        <row r="1087">
          <cell r="A1087" t="str">
            <v>TDRS</v>
          </cell>
          <cell r="B1087" t="str">
            <v>Residential Service</v>
          </cell>
          <cell r="C1087">
            <v>30</v>
          </cell>
          <cell r="D1087">
            <v>20</v>
          </cell>
          <cell r="E1087" t="str">
            <v>R=AB1</v>
          </cell>
          <cell r="F1087">
            <v>1</v>
          </cell>
          <cell r="G1087">
            <v>37907</v>
          </cell>
          <cell r="H1087">
            <v>240</v>
          </cell>
          <cell r="I1087">
            <v>3</v>
          </cell>
          <cell r="J1087">
            <v>177</v>
          </cell>
        </row>
        <row r="1088">
          <cell r="A1088" t="str">
            <v>TDRS</v>
          </cell>
          <cell r="B1088" t="str">
            <v>Residential Service</v>
          </cell>
          <cell r="C1088">
            <v>30</v>
          </cell>
          <cell r="D1088">
            <v>20</v>
          </cell>
          <cell r="E1088" t="str">
            <v>R=D4S</v>
          </cell>
          <cell r="F1088">
            <v>1</v>
          </cell>
          <cell r="H1088">
            <v>240</v>
          </cell>
          <cell r="I1088">
            <v>3</v>
          </cell>
          <cell r="J1088">
            <v>1</v>
          </cell>
        </row>
        <row r="1089">
          <cell r="A1089" t="str">
            <v>TDRS</v>
          </cell>
          <cell r="B1089" t="str">
            <v>Residential Service</v>
          </cell>
          <cell r="C1089">
            <v>30</v>
          </cell>
          <cell r="D1089">
            <v>20</v>
          </cell>
          <cell r="E1089" t="str">
            <v>R=I70S</v>
          </cell>
          <cell r="F1089">
            <v>1</v>
          </cell>
          <cell r="H1089">
            <v>240</v>
          </cell>
          <cell r="I1089">
            <v>3</v>
          </cell>
          <cell r="J1089">
            <v>1</v>
          </cell>
        </row>
        <row r="1090">
          <cell r="A1090" t="str">
            <v>TDRS</v>
          </cell>
          <cell r="B1090" t="str">
            <v>Residential Service</v>
          </cell>
          <cell r="C1090">
            <v>30</v>
          </cell>
          <cell r="D1090">
            <v>20</v>
          </cell>
          <cell r="E1090" t="str">
            <v>R=J5S</v>
          </cell>
          <cell r="F1090">
            <v>1</v>
          </cell>
          <cell r="H1090">
            <v>240</v>
          </cell>
          <cell r="I1090">
            <v>3</v>
          </cell>
          <cell r="J1090">
            <v>1</v>
          </cell>
        </row>
        <row r="1091">
          <cell r="A1091" t="str">
            <v>TDRS</v>
          </cell>
          <cell r="B1091" t="str">
            <v>Residential Service</v>
          </cell>
          <cell r="C1091">
            <v>30</v>
          </cell>
          <cell r="D1091">
            <v>20</v>
          </cell>
          <cell r="E1091" t="str">
            <v>R=AB1</v>
          </cell>
          <cell r="F1091">
            <v>1</v>
          </cell>
          <cell r="G1091">
            <v>36404</v>
          </cell>
          <cell r="H1091">
            <v>240</v>
          </cell>
          <cell r="I1091">
            <v>3</v>
          </cell>
          <cell r="J1091">
            <v>202</v>
          </cell>
        </row>
        <row r="1092">
          <cell r="A1092" t="str">
            <v>TDRS</v>
          </cell>
          <cell r="B1092" t="str">
            <v>Residential Service</v>
          </cell>
          <cell r="C1092">
            <v>30</v>
          </cell>
          <cell r="D1092">
            <v>20</v>
          </cell>
          <cell r="E1092" t="str">
            <v>R=MS</v>
          </cell>
          <cell r="F1092">
            <v>1</v>
          </cell>
          <cell r="G1092">
            <v>32143</v>
          </cell>
          <cell r="H1092">
            <v>240</v>
          </cell>
          <cell r="I1092">
            <v>3</v>
          </cell>
          <cell r="J1092">
            <v>1</v>
          </cell>
        </row>
        <row r="1093">
          <cell r="A1093" t="str">
            <v>TDRS</v>
          </cell>
          <cell r="B1093" t="str">
            <v>Residential Service</v>
          </cell>
          <cell r="C1093">
            <v>30</v>
          </cell>
          <cell r="D1093">
            <v>20</v>
          </cell>
          <cell r="E1093" t="str">
            <v>R=AB1</v>
          </cell>
          <cell r="F1093">
            <v>1</v>
          </cell>
          <cell r="G1093">
            <v>35920</v>
          </cell>
          <cell r="H1093">
            <v>240</v>
          </cell>
          <cell r="I1093">
            <v>3</v>
          </cell>
          <cell r="J1093">
            <v>3</v>
          </cell>
        </row>
        <row r="1094">
          <cell r="A1094" t="str">
            <v>TDRS</v>
          </cell>
          <cell r="B1094" t="str">
            <v>Residential Service</v>
          </cell>
          <cell r="C1094">
            <v>30</v>
          </cell>
          <cell r="D1094">
            <v>20</v>
          </cell>
          <cell r="E1094" t="str">
            <v>R=AB1</v>
          </cell>
          <cell r="F1094">
            <v>1</v>
          </cell>
          <cell r="G1094">
            <v>35431</v>
          </cell>
          <cell r="H1094">
            <v>240</v>
          </cell>
          <cell r="I1094">
            <v>3</v>
          </cell>
          <cell r="J1094">
            <v>1</v>
          </cell>
        </row>
        <row r="1095">
          <cell r="A1095" t="str">
            <v>TDRS</v>
          </cell>
          <cell r="B1095" t="str">
            <v>Residential Service</v>
          </cell>
          <cell r="C1095">
            <v>30</v>
          </cell>
          <cell r="D1095">
            <v>20</v>
          </cell>
          <cell r="E1095" t="str">
            <v>R=MX</v>
          </cell>
          <cell r="F1095">
            <v>1</v>
          </cell>
          <cell r="G1095">
            <v>35431</v>
          </cell>
          <cell r="H1095">
            <v>240</v>
          </cell>
          <cell r="I1095">
            <v>3</v>
          </cell>
          <cell r="J1095">
            <v>1</v>
          </cell>
        </row>
        <row r="1096">
          <cell r="A1096" t="str">
            <v>TDRS</v>
          </cell>
          <cell r="B1096" t="str">
            <v>Residential Service</v>
          </cell>
          <cell r="C1096">
            <v>30</v>
          </cell>
          <cell r="D1096">
            <v>20</v>
          </cell>
          <cell r="E1096" t="str">
            <v>R=MX</v>
          </cell>
          <cell r="F1096">
            <v>1</v>
          </cell>
          <cell r="G1096">
            <v>35462</v>
          </cell>
          <cell r="H1096">
            <v>240</v>
          </cell>
          <cell r="I1096">
            <v>3</v>
          </cell>
          <cell r="J1096">
            <v>1</v>
          </cell>
        </row>
        <row r="1097">
          <cell r="A1097" t="str">
            <v>TDRS</v>
          </cell>
          <cell r="B1097" t="str">
            <v>Residential Service</v>
          </cell>
          <cell r="C1097">
            <v>30</v>
          </cell>
          <cell r="D1097">
            <v>20</v>
          </cell>
          <cell r="E1097" t="str">
            <v>R=AB1</v>
          </cell>
          <cell r="F1097">
            <v>1</v>
          </cell>
          <cell r="G1097">
            <v>36164</v>
          </cell>
          <cell r="H1097">
            <v>240</v>
          </cell>
          <cell r="I1097">
            <v>3</v>
          </cell>
          <cell r="J1097">
            <v>1</v>
          </cell>
        </row>
        <row r="1098">
          <cell r="A1098" t="str">
            <v>TDRS</v>
          </cell>
          <cell r="B1098" t="str">
            <v>Residential Service</v>
          </cell>
          <cell r="C1098">
            <v>30</v>
          </cell>
          <cell r="D1098">
            <v>20</v>
          </cell>
          <cell r="E1098" t="str">
            <v>R=D4S</v>
          </cell>
          <cell r="F1098">
            <v>1</v>
          </cell>
          <cell r="G1098">
            <v>33970</v>
          </cell>
          <cell r="H1098">
            <v>240</v>
          </cell>
          <cell r="I1098">
            <v>3</v>
          </cell>
          <cell r="J1098">
            <v>1</v>
          </cell>
        </row>
        <row r="1099">
          <cell r="A1099" t="str">
            <v>TDRS</v>
          </cell>
          <cell r="B1099" t="str">
            <v>Residential Service</v>
          </cell>
          <cell r="C1099">
            <v>30</v>
          </cell>
          <cell r="D1099">
            <v>20</v>
          </cell>
          <cell r="E1099" t="str">
            <v>R=AB1</v>
          </cell>
          <cell r="F1099">
            <v>1</v>
          </cell>
          <cell r="G1099">
            <v>36437</v>
          </cell>
          <cell r="H1099">
            <v>240</v>
          </cell>
          <cell r="I1099">
            <v>3</v>
          </cell>
          <cell r="J1099">
            <v>1</v>
          </cell>
        </row>
        <row r="1100">
          <cell r="A1100" t="str">
            <v>TDRS</v>
          </cell>
          <cell r="B1100" t="str">
            <v>Residential Service</v>
          </cell>
          <cell r="C1100">
            <v>30</v>
          </cell>
          <cell r="D1100">
            <v>20</v>
          </cell>
          <cell r="E1100" t="str">
            <v>R=J5S</v>
          </cell>
          <cell r="F1100">
            <v>1</v>
          </cell>
          <cell r="G1100">
            <v>36161</v>
          </cell>
          <cell r="H1100">
            <v>240</v>
          </cell>
          <cell r="I1100">
            <v>3</v>
          </cell>
          <cell r="J1100">
            <v>1</v>
          </cell>
        </row>
        <row r="1101">
          <cell r="A1101" t="str">
            <v>TDRS</v>
          </cell>
          <cell r="B1101" t="str">
            <v>Residential Service</v>
          </cell>
          <cell r="C1101">
            <v>30</v>
          </cell>
          <cell r="D1101">
            <v>20</v>
          </cell>
          <cell r="E1101" t="str">
            <v>R=J4ES</v>
          </cell>
          <cell r="F1101">
            <v>1</v>
          </cell>
          <cell r="G1101">
            <v>36161</v>
          </cell>
          <cell r="H1101">
            <v>240</v>
          </cell>
          <cell r="I1101">
            <v>3</v>
          </cell>
          <cell r="J1101">
            <v>1</v>
          </cell>
        </row>
        <row r="1102">
          <cell r="A1102" t="str">
            <v>TDRS</v>
          </cell>
          <cell r="B1102" t="str">
            <v>Residential Service</v>
          </cell>
          <cell r="C1102">
            <v>30</v>
          </cell>
          <cell r="D1102">
            <v>20</v>
          </cell>
          <cell r="E1102" t="str">
            <v>R=AB1</v>
          </cell>
          <cell r="F1102">
            <v>1</v>
          </cell>
          <cell r="G1102">
            <v>36462</v>
          </cell>
          <cell r="H1102">
            <v>240</v>
          </cell>
          <cell r="I1102">
            <v>3</v>
          </cell>
          <cell r="J1102">
            <v>1</v>
          </cell>
        </row>
        <row r="1103">
          <cell r="A1103" t="str">
            <v>TDRS</v>
          </cell>
          <cell r="B1103" t="str">
            <v>Residential Service</v>
          </cell>
          <cell r="C1103">
            <v>30</v>
          </cell>
          <cell r="D1103">
            <v>20</v>
          </cell>
          <cell r="E1103" t="str">
            <v>R=I70S</v>
          </cell>
          <cell r="F1103">
            <v>1</v>
          </cell>
          <cell r="G1103">
            <v>32875</v>
          </cell>
          <cell r="H1103">
            <v>240</v>
          </cell>
          <cell r="I1103">
            <v>3</v>
          </cell>
          <cell r="J1103">
            <v>2</v>
          </cell>
        </row>
        <row r="1104">
          <cell r="A1104" t="str">
            <v>TDRS</v>
          </cell>
          <cell r="B1104" t="str">
            <v>Residential Service</v>
          </cell>
          <cell r="C1104">
            <v>30</v>
          </cell>
          <cell r="D1104">
            <v>20</v>
          </cell>
          <cell r="E1104" t="str">
            <v>R=J5S</v>
          </cell>
          <cell r="F1104">
            <v>1</v>
          </cell>
          <cell r="G1104">
            <v>36525</v>
          </cell>
          <cell r="H1104">
            <v>240</v>
          </cell>
          <cell r="I1104">
            <v>3</v>
          </cell>
          <cell r="J1104">
            <v>8</v>
          </cell>
        </row>
        <row r="1105">
          <cell r="A1105" t="str">
            <v>TDRS</v>
          </cell>
          <cell r="B1105" t="str">
            <v>Residential Service</v>
          </cell>
          <cell r="C1105">
            <v>30</v>
          </cell>
          <cell r="D1105">
            <v>20</v>
          </cell>
          <cell r="E1105" t="str">
            <v>R=AB1</v>
          </cell>
          <cell r="F1105">
            <v>1</v>
          </cell>
          <cell r="G1105">
            <v>36685</v>
          </cell>
          <cell r="H1105">
            <v>240</v>
          </cell>
          <cell r="I1105">
            <v>3</v>
          </cell>
          <cell r="J1105">
            <v>1</v>
          </cell>
        </row>
        <row r="1106">
          <cell r="A1106" t="str">
            <v>TDRS</v>
          </cell>
          <cell r="B1106" t="str">
            <v>Residential Service</v>
          </cell>
          <cell r="C1106">
            <v>30</v>
          </cell>
          <cell r="D1106">
            <v>20</v>
          </cell>
          <cell r="E1106" t="str">
            <v>R=MX</v>
          </cell>
          <cell r="F1106">
            <v>1</v>
          </cell>
          <cell r="G1106">
            <v>36581</v>
          </cell>
          <cell r="H1106">
            <v>240</v>
          </cell>
          <cell r="I1106">
            <v>3</v>
          </cell>
          <cell r="J1106">
            <v>1</v>
          </cell>
        </row>
        <row r="1107">
          <cell r="A1107" t="str">
            <v>TDRS</v>
          </cell>
          <cell r="B1107" t="str">
            <v>Residential Service</v>
          </cell>
          <cell r="C1107">
            <v>30</v>
          </cell>
          <cell r="D1107">
            <v>20</v>
          </cell>
          <cell r="E1107" t="str">
            <v>R=MS</v>
          </cell>
          <cell r="F1107">
            <v>1</v>
          </cell>
          <cell r="G1107">
            <v>36586</v>
          </cell>
          <cell r="H1107">
            <v>240</v>
          </cell>
          <cell r="I1107">
            <v>3</v>
          </cell>
          <cell r="J1107">
            <v>2</v>
          </cell>
        </row>
        <row r="1108">
          <cell r="A1108" t="str">
            <v>TDRS</v>
          </cell>
          <cell r="B1108" t="str">
            <v>Residential Service</v>
          </cell>
          <cell r="C1108">
            <v>30</v>
          </cell>
          <cell r="D1108">
            <v>20</v>
          </cell>
          <cell r="E1108" t="str">
            <v>R=A1TL</v>
          </cell>
          <cell r="F1108">
            <v>1</v>
          </cell>
          <cell r="G1108">
            <v>36558</v>
          </cell>
          <cell r="H1108">
            <v>240</v>
          </cell>
          <cell r="I1108">
            <v>3</v>
          </cell>
          <cell r="J1108">
            <v>1</v>
          </cell>
        </row>
        <row r="1109">
          <cell r="A1109" t="str">
            <v>TDRS</v>
          </cell>
          <cell r="B1109" t="str">
            <v>Residential Service</v>
          </cell>
          <cell r="C1109">
            <v>30</v>
          </cell>
          <cell r="D1109">
            <v>20</v>
          </cell>
          <cell r="E1109" t="str">
            <v>R=AB1</v>
          </cell>
          <cell r="F1109">
            <v>1</v>
          </cell>
          <cell r="G1109">
            <v>36775</v>
          </cell>
          <cell r="H1109">
            <v>240</v>
          </cell>
          <cell r="I1109">
            <v>3</v>
          </cell>
          <cell r="J1109">
            <v>1</v>
          </cell>
        </row>
        <row r="1110">
          <cell r="A1110" t="str">
            <v>TDRS</v>
          </cell>
          <cell r="B1110" t="str">
            <v>Residential Service</v>
          </cell>
          <cell r="C1110">
            <v>30</v>
          </cell>
          <cell r="D1110">
            <v>20</v>
          </cell>
          <cell r="E1110" t="str">
            <v>R=I70S</v>
          </cell>
          <cell r="F1110">
            <v>1</v>
          </cell>
          <cell r="G1110">
            <v>36998</v>
          </cell>
          <cell r="H1110">
            <v>240</v>
          </cell>
          <cell r="I1110">
            <v>3</v>
          </cell>
          <cell r="J1110">
            <v>1</v>
          </cell>
        </row>
        <row r="1111">
          <cell r="A1111" t="str">
            <v>TDRS</v>
          </cell>
          <cell r="B1111" t="str">
            <v>Residential Service</v>
          </cell>
          <cell r="C1111">
            <v>30</v>
          </cell>
          <cell r="D1111">
            <v>20</v>
          </cell>
          <cell r="E1111" t="str">
            <v>R=AB1</v>
          </cell>
          <cell r="F1111">
            <v>1</v>
          </cell>
          <cell r="G1111">
            <v>37029</v>
          </cell>
          <cell r="H1111">
            <v>240</v>
          </cell>
          <cell r="I1111">
            <v>3</v>
          </cell>
          <cell r="J1111">
            <v>233</v>
          </cell>
        </row>
        <row r="1112">
          <cell r="A1112" t="str">
            <v>TDRS</v>
          </cell>
          <cell r="B1112" t="str">
            <v>Residential Service</v>
          </cell>
          <cell r="C1112">
            <v>30</v>
          </cell>
          <cell r="D1112">
            <v>20</v>
          </cell>
          <cell r="E1112" t="str">
            <v>R=MS</v>
          </cell>
          <cell r="F1112">
            <v>1</v>
          </cell>
          <cell r="G1112">
            <v>36959</v>
          </cell>
          <cell r="H1112">
            <v>240</v>
          </cell>
          <cell r="I1112">
            <v>3</v>
          </cell>
          <cell r="J1112">
            <v>1</v>
          </cell>
        </row>
        <row r="1113">
          <cell r="A1113" t="str">
            <v>TDRS</v>
          </cell>
          <cell r="B1113" t="str">
            <v>Residential Service</v>
          </cell>
          <cell r="C1113">
            <v>30</v>
          </cell>
          <cell r="D1113">
            <v>20</v>
          </cell>
          <cell r="E1113" t="str">
            <v>R=AB1</v>
          </cell>
          <cell r="F1113">
            <v>1</v>
          </cell>
          <cell r="G1113">
            <v>37270</v>
          </cell>
          <cell r="H1113">
            <v>240</v>
          </cell>
          <cell r="I1113">
            <v>3</v>
          </cell>
          <cell r="J1113">
            <v>395</v>
          </cell>
        </row>
        <row r="1114">
          <cell r="A1114" t="str">
            <v>TDRS</v>
          </cell>
          <cell r="B1114" t="str">
            <v>Residential Service</v>
          </cell>
          <cell r="C1114">
            <v>30</v>
          </cell>
          <cell r="D1114">
            <v>20</v>
          </cell>
          <cell r="E1114" t="str">
            <v>R=AB1</v>
          </cell>
          <cell r="F1114">
            <v>1</v>
          </cell>
          <cell r="G1114">
            <v>37106</v>
          </cell>
          <cell r="H1114">
            <v>240</v>
          </cell>
          <cell r="I1114">
            <v>3</v>
          </cell>
          <cell r="J1114">
            <v>134</v>
          </cell>
        </row>
        <row r="1115">
          <cell r="A1115" t="str">
            <v>TDRS</v>
          </cell>
          <cell r="B1115" t="str">
            <v>Residential Service</v>
          </cell>
          <cell r="C1115">
            <v>30</v>
          </cell>
          <cell r="D1115">
            <v>20</v>
          </cell>
          <cell r="E1115" t="str">
            <v>R=D4S</v>
          </cell>
          <cell r="F1115">
            <v>1</v>
          </cell>
          <cell r="G1115">
            <v>37182</v>
          </cell>
          <cell r="H1115">
            <v>240</v>
          </cell>
          <cell r="I1115">
            <v>3</v>
          </cell>
          <cell r="J1115">
            <v>1</v>
          </cell>
        </row>
        <row r="1116">
          <cell r="A1116" t="str">
            <v>TDRS</v>
          </cell>
          <cell r="B1116" t="str">
            <v>Residential Service</v>
          </cell>
          <cell r="C1116">
            <v>30</v>
          </cell>
          <cell r="D1116">
            <v>20</v>
          </cell>
          <cell r="E1116" t="str">
            <v>R=AB1</v>
          </cell>
          <cell r="F1116">
            <v>1</v>
          </cell>
          <cell r="G1116">
            <v>37531</v>
          </cell>
          <cell r="H1116">
            <v>240</v>
          </cell>
          <cell r="I1116">
            <v>3</v>
          </cell>
          <cell r="J1116">
            <v>324</v>
          </cell>
        </row>
        <row r="1117">
          <cell r="A1117" t="str">
            <v>TDRS</v>
          </cell>
          <cell r="B1117" t="str">
            <v>Residential Service</v>
          </cell>
          <cell r="C1117">
            <v>30</v>
          </cell>
          <cell r="D1117">
            <v>20</v>
          </cell>
          <cell r="E1117" t="str">
            <v>R=AB1</v>
          </cell>
          <cell r="F1117">
            <v>1</v>
          </cell>
          <cell r="G1117">
            <v>37593</v>
          </cell>
          <cell r="H1117">
            <v>240</v>
          </cell>
          <cell r="I1117">
            <v>3</v>
          </cell>
          <cell r="J1117">
            <v>1</v>
          </cell>
        </row>
        <row r="1118">
          <cell r="A1118" t="str">
            <v>TDRS</v>
          </cell>
          <cell r="B1118" t="str">
            <v>Residential Service</v>
          </cell>
          <cell r="C1118">
            <v>30</v>
          </cell>
          <cell r="D1118">
            <v>20</v>
          </cell>
          <cell r="E1118" t="str">
            <v>R=AB1</v>
          </cell>
          <cell r="F1118">
            <v>1</v>
          </cell>
          <cell r="G1118">
            <v>38624</v>
          </cell>
          <cell r="H1118">
            <v>240</v>
          </cell>
          <cell r="I1118">
            <v>3</v>
          </cell>
          <cell r="J1118">
            <v>388</v>
          </cell>
        </row>
        <row r="1119">
          <cell r="A1119" t="str">
            <v>TDRS</v>
          </cell>
          <cell r="B1119" t="str">
            <v>Residential Service</v>
          </cell>
          <cell r="C1119">
            <v>30</v>
          </cell>
          <cell r="D1119">
            <v>20</v>
          </cell>
          <cell r="E1119" t="str">
            <v>R=AB1</v>
          </cell>
          <cell r="F1119">
            <v>1</v>
          </cell>
          <cell r="G1119">
            <v>39301</v>
          </cell>
          <cell r="H1119">
            <v>240</v>
          </cell>
          <cell r="I1119">
            <v>3</v>
          </cell>
          <cell r="J1119">
            <v>160</v>
          </cell>
        </row>
        <row r="1120">
          <cell r="A1120" t="str">
            <v>TDRS</v>
          </cell>
          <cell r="B1120" t="str">
            <v>Residential Service</v>
          </cell>
          <cell r="C1120">
            <v>30</v>
          </cell>
          <cell r="D1120">
            <v>20</v>
          </cell>
          <cell r="E1120" t="str">
            <v>A=ALF</v>
          </cell>
          <cell r="F1120">
            <v>1</v>
          </cell>
          <cell r="G1120">
            <v>39361</v>
          </cell>
          <cell r="H1120">
            <v>240</v>
          </cell>
          <cell r="I1120">
            <v>3</v>
          </cell>
          <cell r="J1120">
            <v>411</v>
          </cell>
        </row>
        <row r="1121">
          <cell r="A1121" t="str">
            <v>TDRS</v>
          </cell>
          <cell r="B1121" t="str">
            <v>Residential Service</v>
          </cell>
          <cell r="C1121">
            <v>30</v>
          </cell>
          <cell r="D1121">
            <v>20</v>
          </cell>
          <cell r="E1121" t="str">
            <v>S=I210+CE</v>
          </cell>
          <cell r="F1121">
            <v>1</v>
          </cell>
          <cell r="G1121">
            <v>40119</v>
          </cell>
          <cell r="H1121">
            <v>240</v>
          </cell>
          <cell r="I1121">
            <v>3</v>
          </cell>
          <cell r="J1121">
            <v>348</v>
          </cell>
        </row>
        <row r="1122">
          <cell r="A1122" t="str">
            <v>TDRS</v>
          </cell>
          <cell r="B1122" t="str">
            <v>Residential Service</v>
          </cell>
          <cell r="C1122">
            <v>30</v>
          </cell>
          <cell r="D1122">
            <v>20</v>
          </cell>
          <cell r="E1122" t="str">
            <v>S=I210+CE</v>
          </cell>
          <cell r="F1122">
            <v>1</v>
          </cell>
          <cell r="G1122">
            <v>40142</v>
          </cell>
          <cell r="H1122">
            <v>240</v>
          </cell>
          <cell r="I1122">
            <v>3</v>
          </cell>
          <cell r="J1122">
            <v>460</v>
          </cell>
        </row>
        <row r="1123">
          <cell r="A1123" t="str">
            <v>TDRS</v>
          </cell>
          <cell r="B1123" t="str">
            <v>Residential Service</v>
          </cell>
          <cell r="C1123">
            <v>30</v>
          </cell>
          <cell r="D1123">
            <v>20</v>
          </cell>
          <cell r="E1123" t="str">
            <v>R=I70S</v>
          </cell>
          <cell r="F1123">
            <v>1</v>
          </cell>
          <cell r="H1123">
            <v>240</v>
          </cell>
          <cell r="I1123">
            <v>3</v>
          </cell>
          <cell r="J1123">
            <v>404</v>
          </cell>
        </row>
        <row r="1124">
          <cell r="A1124" t="str">
            <v>TDRS</v>
          </cell>
          <cell r="B1124" t="str">
            <v>Residential Service</v>
          </cell>
          <cell r="C1124">
            <v>30</v>
          </cell>
          <cell r="D1124">
            <v>20</v>
          </cell>
          <cell r="E1124" t="str">
            <v>R=MQS</v>
          </cell>
          <cell r="F1124">
            <v>1</v>
          </cell>
          <cell r="H1124">
            <v>240</v>
          </cell>
          <cell r="I1124">
            <v>3</v>
          </cell>
          <cell r="J1124">
            <v>79</v>
          </cell>
        </row>
        <row r="1125">
          <cell r="A1125" t="str">
            <v>TDRS</v>
          </cell>
          <cell r="B1125" t="str">
            <v>Residential Service</v>
          </cell>
          <cell r="C1125">
            <v>30</v>
          </cell>
          <cell r="D1125">
            <v>20</v>
          </cell>
          <cell r="E1125" t="str">
            <v>R=I70S</v>
          </cell>
          <cell r="F1125">
            <v>1</v>
          </cell>
          <cell r="H1125">
            <v>240</v>
          </cell>
          <cell r="I1125">
            <v>3</v>
          </cell>
          <cell r="J1125">
            <v>4</v>
          </cell>
        </row>
        <row r="1126">
          <cell r="A1126" t="str">
            <v>TDRS</v>
          </cell>
          <cell r="B1126" t="str">
            <v>Residential Service</v>
          </cell>
          <cell r="C1126">
            <v>30</v>
          </cell>
          <cell r="D1126">
            <v>20</v>
          </cell>
          <cell r="E1126" t="str">
            <v>R=J4ES</v>
          </cell>
          <cell r="F1126">
            <v>1</v>
          </cell>
          <cell r="H1126">
            <v>240</v>
          </cell>
          <cell r="I1126">
            <v>3</v>
          </cell>
          <cell r="J1126">
            <v>20</v>
          </cell>
        </row>
        <row r="1127">
          <cell r="A1127" t="str">
            <v>TDRS</v>
          </cell>
          <cell r="B1127" t="str">
            <v>Residential Service</v>
          </cell>
          <cell r="C1127">
            <v>30</v>
          </cell>
          <cell r="D1127">
            <v>20</v>
          </cell>
          <cell r="E1127" t="str">
            <v>R=J4S</v>
          </cell>
          <cell r="F1127">
            <v>1</v>
          </cell>
          <cell r="H1127">
            <v>240</v>
          </cell>
          <cell r="I1127">
            <v>3</v>
          </cell>
          <cell r="J1127">
            <v>6</v>
          </cell>
        </row>
        <row r="1128">
          <cell r="A1128" t="str">
            <v>TDRS</v>
          </cell>
          <cell r="B1128" t="str">
            <v>Residential Service</v>
          </cell>
          <cell r="C1128">
            <v>30</v>
          </cell>
          <cell r="D1128">
            <v>20</v>
          </cell>
          <cell r="E1128" t="str">
            <v>R=TMS2S</v>
          </cell>
          <cell r="F1128">
            <v>1</v>
          </cell>
          <cell r="H1128">
            <v>240</v>
          </cell>
          <cell r="I1128">
            <v>3</v>
          </cell>
          <cell r="J1128">
            <v>2</v>
          </cell>
        </row>
        <row r="1129">
          <cell r="A1129" t="str">
            <v>TDRS</v>
          </cell>
          <cell r="B1129" t="str">
            <v>Residential Service</v>
          </cell>
          <cell r="C1129">
            <v>30</v>
          </cell>
          <cell r="D1129">
            <v>20</v>
          </cell>
          <cell r="E1129" t="str">
            <v>R=J4S</v>
          </cell>
          <cell r="F1129">
            <v>1</v>
          </cell>
          <cell r="H1129">
            <v>120</v>
          </cell>
          <cell r="I1129">
            <v>2</v>
          </cell>
          <cell r="J1129">
            <v>2</v>
          </cell>
        </row>
        <row r="1130">
          <cell r="A1130" t="str">
            <v>TDRS</v>
          </cell>
          <cell r="B1130" t="str">
            <v>Residential Service</v>
          </cell>
          <cell r="C1130">
            <v>30</v>
          </cell>
          <cell r="D1130">
            <v>20</v>
          </cell>
          <cell r="E1130" t="str">
            <v>R=AB1</v>
          </cell>
          <cell r="F1130">
            <v>1</v>
          </cell>
          <cell r="G1130">
            <v>36215</v>
          </cell>
          <cell r="H1130">
            <v>240</v>
          </cell>
          <cell r="I1130">
            <v>3</v>
          </cell>
          <cell r="J1130">
            <v>2</v>
          </cell>
        </row>
        <row r="1131">
          <cell r="A1131" t="str">
            <v>TDRS</v>
          </cell>
          <cell r="B1131" t="str">
            <v>Residential Service</v>
          </cell>
          <cell r="C1131">
            <v>30</v>
          </cell>
          <cell r="D1131">
            <v>20</v>
          </cell>
          <cell r="E1131" t="str">
            <v>R=J5SD</v>
          </cell>
          <cell r="F1131">
            <v>1</v>
          </cell>
          <cell r="H1131">
            <v>240</v>
          </cell>
          <cell r="I1131">
            <v>3</v>
          </cell>
          <cell r="J1131">
            <v>1</v>
          </cell>
        </row>
        <row r="1132">
          <cell r="A1132" t="str">
            <v>TDRS</v>
          </cell>
          <cell r="B1132" t="str">
            <v>Residential Service</v>
          </cell>
          <cell r="C1132">
            <v>30</v>
          </cell>
          <cell r="D1132">
            <v>20</v>
          </cell>
          <cell r="E1132" t="str">
            <v>R=AB1</v>
          </cell>
          <cell r="F1132">
            <v>1</v>
          </cell>
          <cell r="G1132">
            <v>38264</v>
          </cell>
          <cell r="H1132">
            <v>240</v>
          </cell>
          <cell r="I1132">
            <v>3</v>
          </cell>
          <cell r="J1132">
            <v>84</v>
          </cell>
        </row>
        <row r="1133">
          <cell r="A1133" t="str">
            <v>TDRS</v>
          </cell>
          <cell r="B1133" t="str">
            <v>Residential Service</v>
          </cell>
          <cell r="C1133">
            <v>30</v>
          </cell>
          <cell r="D1133">
            <v>20</v>
          </cell>
          <cell r="E1133" t="str">
            <v>R=AB1</v>
          </cell>
          <cell r="F1133">
            <v>1</v>
          </cell>
          <cell r="G1133">
            <v>38292</v>
          </cell>
          <cell r="H1133">
            <v>240</v>
          </cell>
          <cell r="I1133">
            <v>3</v>
          </cell>
          <cell r="J1133">
            <v>52</v>
          </cell>
        </row>
        <row r="1134">
          <cell r="A1134" t="str">
            <v>TDRS</v>
          </cell>
          <cell r="B1134" t="str">
            <v>Residential Service</v>
          </cell>
          <cell r="C1134">
            <v>30</v>
          </cell>
          <cell r="D1134">
            <v>20</v>
          </cell>
          <cell r="E1134" t="str">
            <v>R=AB1</v>
          </cell>
          <cell r="F1134">
            <v>1</v>
          </cell>
          <cell r="G1134">
            <v>38292</v>
          </cell>
          <cell r="H1134">
            <v>240</v>
          </cell>
          <cell r="I1134">
            <v>3</v>
          </cell>
          <cell r="J1134">
            <v>330</v>
          </cell>
        </row>
        <row r="1135">
          <cell r="A1135" t="str">
            <v>TDRS</v>
          </cell>
          <cell r="B1135" t="str">
            <v>Residential Service</v>
          </cell>
          <cell r="C1135">
            <v>30</v>
          </cell>
          <cell r="D1135">
            <v>20</v>
          </cell>
          <cell r="E1135" t="str">
            <v>R=AB1</v>
          </cell>
          <cell r="F1135">
            <v>1</v>
          </cell>
          <cell r="G1135">
            <v>38292</v>
          </cell>
          <cell r="H1135">
            <v>240</v>
          </cell>
          <cell r="I1135">
            <v>3</v>
          </cell>
          <cell r="J1135">
            <v>319</v>
          </cell>
        </row>
        <row r="1136">
          <cell r="A1136" t="str">
            <v>TDRS</v>
          </cell>
          <cell r="B1136" t="str">
            <v>Residential Service</v>
          </cell>
          <cell r="C1136">
            <v>30</v>
          </cell>
          <cell r="D1136">
            <v>20</v>
          </cell>
          <cell r="E1136" t="str">
            <v>R=AB1</v>
          </cell>
          <cell r="F1136">
            <v>1</v>
          </cell>
          <cell r="G1136">
            <v>38230</v>
          </cell>
          <cell r="H1136">
            <v>240</v>
          </cell>
          <cell r="I1136">
            <v>3</v>
          </cell>
          <cell r="J1136">
            <v>361</v>
          </cell>
        </row>
        <row r="1137">
          <cell r="A1137" t="str">
            <v>TDRS</v>
          </cell>
          <cell r="B1137" t="str">
            <v>Residential Service</v>
          </cell>
          <cell r="C1137">
            <v>30</v>
          </cell>
          <cell r="D1137">
            <v>20</v>
          </cell>
          <cell r="E1137" t="str">
            <v>R=AB1</v>
          </cell>
          <cell r="F1137">
            <v>1</v>
          </cell>
          <cell r="G1137">
            <v>38230</v>
          </cell>
          <cell r="H1137">
            <v>240</v>
          </cell>
          <cell r="I1137">
            <v>3</v>
          </cell>
          <cell r="J1137">
            <v>36</v>
          </cell>
        </row>
        <row r="1138">
          <cell r="A1138" t="str">
            <v>TDRS</v>
          </cell>
          <cell r="B1138" t="str">
            <v>Residential Service</v>
          </cell>
          <cell r="C1138">
            <v>30</v>
          </cell>
          <cell r="D1138">
            <v>20</v>
          </cell>
          <cell r="E1138" t="str">
            <v>R=AB1</v>
          </cell>
          <cell r="F1138">
            <v>1</v>
          </cell>
          <cell r="G1138">
            <v>38475</v>
          </cell>
          <cell r="H1138">
            <v>240</v>
          </cell>
          <cell r="I1138">
            <v>3</v>
          </cell>
          <cell r="J1138">
            <v>327</v>
          </cell>
        </row>
        <row r="1139">
          <cell r="A1139" t="str">
            <v>TDRS</v>
          </cell>
          <cell r="B1139" t="str">
            <v>Residential Service</v>
          </cell>
          <cell r="C1139">
            <v>30</v>
          </cell>
          <cell r="D1139">
            <v>20</v>
          </cell>
          <cell r="E1139" t="str">
            <v>R=AB1</v>
          </cell>
          <cell r="F1139">
            <v>1</v>
          </cell>
          <cell r="G1139">
            <v>37923</v>
          </cell>
          <cell r="H1139">
            <v>240</v>
          </cell>
          <cell r="I1139">
            <v>3</v>
          </cell>
          <cell r="J1139">
            <v>350</v>
          </cell>
        </row>
        <row r="1140">
          <cell r="A1140" t="str">
            <v>TDRS</v>
          </cell>
          <cell r="B1140" t="str">
            <v>Residential Service</v>
          </cell>
          <cell r="C1140">
            <v>30</v>
          </cell>
          <cell r="D1140">
            <v>20</v>
          </cell>
          <cell r="E1140" t="str">
            <v>R=AB1</v>
          </cell>
          <cell r="F1140">
            <v>1</v>
          </cell>
          <cell r="G1140">
            <v>38119</v>
          </cell>
          <cell r="H1140">
            <v>240</v>
          </cell>
          <cell r="I1140">
            <v>3</v>
          </cell>
          <cell r="J1140">
            <v>66</v>
          </cell>
        </row>
        <row r="1141">
          <cell r="A1141" t="str">
            <v>TDRS</v>
          </cell>
          <cell r="B1141" t="str">
            <v>Residential Service</v>
          </cell>
          <cell r="C1141">
            <v>30</v>
          </cell>
          <cell r="D1141">
            <v>20</v>
          </cell>
          <cell r="E1141" t="str">
            <v>R=AB1</v>
          </cell>
          <cell r="F1141">
            <v>1</v>
          </cell>
          <cell r="G1141">
            <v>38068</v>
          </cell>
          <cell r="H1141">
            <v>240</v>
          </cell>
          <cell r="I1141">
            <v>3</v>
          </cell>
          <cell r="J1141">
            <v>2</v>
          </cell>
        </row>
        <row r="1142">
          <cell r="A1142" t="str">
            <v>TDRS</v>
          </cell>
          <cell r="B1142" t="str">
            <v>Residential Service</v>
          </cell>
          <cell r="C1142">
            <v>30</v>
          </cell>
          <cell r="D1142">
            <v>20</v>
          </cell>
          <cell r="E1142" t="str">
            <v>R=D3S</v>
          </cell>
          <cell r="F1142">
            <v>1</v>
          </cell>
          <cell r="H1142">
            <v>240</v>
          </cell>
          <cell r="I1142">
            <v>3</v>
          </cell>
          <cell r="J1142">
            <v>139</v>
          </cell>
        </row>
        <row r="1143">
          <cell r="A1143" t="str">
            <v>TDRS</v>
          </cell>
          <cell r="B1143" t="str">
            <v>Residential Service</v>
          </cell>
          <cell r="C1143">
            <v>30</v>
          </cell>
          <cell r="D1143">
            <v>20</v>
          </cell>
          <cell r="E1143" t="str">
            <v>R=TMS2S</v>
          </cell>
          <cell r="F1143">
            <v>1</v>
          </cell>
          <cell r="H1143">
            <v>240</v>
          </cell>
          <cell r="I1143">
            <v>3</v>
          </cell>
          <cell r="J1143">
            <v>1</v>
          </cell>
        </row>
        <row r="1144">
          <cell r="A1144" t="str">
            <v>TDRS</v>
          </cell>
          <cell r="B1144" t="str">
            <v>Residential Service</v>
          </cell>
          <cell r="C1144">
            <v>30</v>
          </cell>
          <cell r="D1144">
            <v>20</v>
          </cell>
          <cell r="E1144" t="str">
            <v>R=J3S</v>
          </cell>
          <cell r="F1144">
            <v>1</v>
          </cell>
          <cell r="H1144">
            <v>120</v>
          </cell>
          <cell r="I1144">
            <v>3</v>
          </cell>
          <cell r="J1144">
            <v>3</v>
          </cell>
        </row>
        <row r="1145">
          <cell r="A1145" t="str">
            <v>TDRS</v>
          </cell>
          <cell r="B1145" t="str">
            <v>Residential Service</v>
          </cell>
          <cell r="C1145">
            <v>30</v>
          </cell>
          <cell r="D1145">
            <v>20</v>
          </cell>
          <cell r="E1145" t="str">
            <v>R=AB1</v>
          </cell>
          <cell r="F1145">
            <v>1</v>
          </cell>
          <cell r="G1145">
            <v>37837</v>
          </cell>
          <cell r="H1145">
            <v>240</v>
          </cell>
          <cell r="I1145">
            <v>3</v>
          </cell>
          <cell r="J1145">
            <v>372</v>
          </cell>
        </row>
        <row r="1146">
          <cell r="A1146" t="str">
            <v>TDRS</v>
          </cell>
          <cell r="B1146" t="str">
            <v>Residential Service</v>
          </cell>
          <cell r="C1146">
            <v>30</v>
          </cell>
          <cell r="D1146">
            <v>20</v>
          </cell>
          <cell r="E1146" t="str">
            <v>R=I70S</v>
          </cell>
          <cell r="F1146">
            <v>1</v>
          </cell>
          <cell r="H1146">
            <v>240</v>
          </cell>
          <cell r="I1146">
            <v>3</v>
          </cell>
          <cell r="J1146">
            <v>1</v>
          </cell>
        </row>
        <row r="1147">
          <cell r="A1147" t="str">
            <v>TDRS</v>
          </cell>
          <cell r="B1147" t="str">
            <v>Residential Service</v>
          </cell>
          <cell r="C1147">
            <v>30</v>
          </cell>
          <cell r="D1147">
            <v>20</v>
          </cell>
          <cell r="E1147" t="str">
            <v>R=AB1</v>
          </cell>
          <cell r="F1147">
            <v>1</v>
          </cell>
          <cell r="H1147">
            <v>240</v>
          </cell>
          <cell r="I1147">
            <v>3</v>
          </cell>
          <cell r="J1147">
            <v>2</v>
          </cell>
        </row>
        <row r="1148">
          <cell r="A1148" t="str">
            <v>TDRS</v>
          </cell>
          <cell r="B1148" t="str">
            <v>Residential Service</v>
          </cell>
          <cell r="C1148">
            <v>30</v>
          </cell>
          <cell r="D1148">
            <v>20</v>
          </cell>
          <cell r="E1148" t="str">
            <v>R=MS</v>
          </cell>
          <cell r="F1148">
            <v>1</v>
          </cell>
          <cell r="H1148">
            <v>240</v>
          </cell>
          <cell r="I1148">
            <v>4</v>
          </cell>
          <cell r="J1148">
            <v>1</v>
          </cell>
        </row>
        <row r="1149">
          <cell r="A1149" t="str">
            <v>TDRS</v>
          </cell>
          <cell r="B1149" t="str">
            <v>Residential Service</v>
          </cell>
          <cell r="C1149">
            <v>30</v>
          </cell>
          <cell r="D1149">
            <v>20</v>
          </cell>
          <cell r="E1149" t="str">
            <v>R=MS</v>
          </cell>
          <cell r="F1149">
            <v>1</v>
          </cell>
          <cell r="G1149">
            <v>35034</v>
          </cell>
          <cell r="H1149">
            <v>240</v>
          </cell>
          <cell r="I1149">
            <v>3</v>
          </cell>
          <cell r="J1149">
            <v>1</v>
          </cell>
        </row>
        <row r="1150">
          <cell r="A1150" t="str">
            <v>TDRS</v>
          </cell>
          <cell r="B1150" t="str">
            <v>Residential Service</v>
          </cell>
          <cell r="C1150">
            <v>30</v>
          </cell>
          <cell r="D1150">
            <v>20</v>
          </cell>
          <cell r="E1150" t="str">
            <v>R=MS</v>
          </cell>
          <cell r="F1150">
            <v>1</v>
          </cell>
          <cell r="G1150">
            <v>36161</v>
          </cell>
          <cell r="H1150">
            <v>240</v>
          </cell>
          <cell r="I1150">
            <v>3</v>
          </cell>
          <cell r="J1150">
            <v>2</v>
          </cell>
        </row>
        <row r="1151">
          <cell r="A1151" t="str">
            <v>TDRS</v>
          </cell>
          <cell r="B1151" t="str">
            <v>Residential Service</v>
          </cell>
          <cell r="C1151">
            <v>30</v>
          </cell>
          <cell r="D1151">
            <v>20</v>
          </cell>
          <cell r="E1151" t="str">
            <v>R=I70S</v>
          </cell>
          <cell r="F1151">
            <v>1</v>
          </cell>
          <cell r="G1151">
            <v>35796</v>
          </cell>
          <cell r="H1151">
            <v>240</v>
          </cell>
          <cell r="I1151">
            <v>3</v>
          </cell>
          <cell r="J1151">
            <v>1</v>
          </cell>
        </row>
        <row r="1152">
          <cell r="A1152" t="str">
            <v>TDRS</v>
          </cell>
          <cell r="B1152" t="str">
            <v>Residential Service</v>
          </cell>
          <cell r="C1152">
            <v>30</v>
          </cell>
          <cell r="D1152">
            <v>20</v>
          </cell>
          <cell r="E1152" t="str">
            <v>R=MS</v>
          </cell>
          <cell r="F1152">
            <v>1</v>
          </cell>
          <cell r="G1152">
            <v>36419</v>
          </cell>
          <cell r="H1152">
            <v>240</v>
          </cell>
          <cell r="I1152">
            <v>3</v>
          </cell>
          <cell r="J1152">
            <v>1</v>
          </cell>
        </row>
        <row r="1153">
          <cell r="A1153" t="str">
            <v>TDRS</v>
          </cell>
          <cell r="B1153" t="str">
            <v>Residential Service</v>
          </cell>
          <cell r="C1153">
            <v>30</v>
          </cell>
          <cell r="D1153">
            <v>20</v>
          </cell>
          <cell r="E1153" t="str">
            <v>R=J4S</v>
          </cell>
          <cell r="F1153">
            <v>1</v>
          </cell>
          <cell r="G1153">
            <v>36445</v>
          </cell>
          <cell r="H1153">
            <v>240</v>
          </cell>
          <cell r="I1153">
            <v>3</v>
          </cell>
          <cell r="J1153">
            <v>3</v>
          </cell>
        </row>
        <row r="1154">
          <cell r="A1154" t="str">
            <v>TDRS</v>
          </cell>
          <cell r="B1154" t="str">
            <v>Residential Service</v>
          </cell>
          <cell r="C1154">
            <v>30</v>
          </cell>
          <cell r="D1154">
            <v>20</v>
          </cell>
          <cell r="E1154" t="str">
            <v>R=I70S</v>
          </cell>
          <cell r="F1154">
            <v>1</v>
          </cell>
          <cell r="G1154">
            <v>36524</v>
          </cell>
          <cell r="H1154">
            <v>240</v>
          </cell>
          <cell r="I1154">
            <v>3</v>
          </cell>
          <cell r="J1154">
            <v>20</v>
          </cell>
        </row>
        <row r="1155">
          <cell r="A1155" t="str">
            <v>TDRS</v>
          </cell>
          <cell r="B1155" t="str">
            <v>Residential Service</v>
          </cell>
          <cell r="C1155">
            <v>30</v>
          </cell>
          <cell r="D1155">
            <v>20</v>
          </cell>
          <cell r="E1155" t="str">
            <v>R=D4S</v>
          </cell>
          <cell r="F1155">
            <v>1</v>
          </cell>
          <cell r="G1155">
            <v>36525</v>
          </cell>
          <cell r="H1155">
            <v>240</v>
          </cell>
          <cell r="I1155">
            <v>3</v>
          </cell>
          <cell r="J1155">
            <v>13</v>
          </cell>
        </row>
        <row r="1156">
          <cell r="A1156" t="str">
            <v>TDRS</v>
          </cell>
          <cell r="B1156" t="str">
            <v>Residential Service</v>
          </cell>
          <cell r="C1156">
            <v>30</v>
          </cell>
          <cell r="D1156">
            <v>20</v>
          </cell>
          <cell r="E1156" t="str">
            <v>R=AB1</v>
          </cell>
          <cell r="F1156">
            <v>1</v>
          </cell>
          <cell r="G1156">
            <v>36567</v>
          </cell>
          <cell r="H1156">
            <v>240</v>
          </cell>
          <cell r="I1156">
            <v>3</v>
          </cell>
          <cell r="J1156">
            <v>74</v>
          </cell>
        </row>
        <row r="1157">
          <cell r="A1157" t="str">
            <v>TDRS</v>
          </cell>
          <cell r="B1157" t="str">
            <v>Residential Service</v>
          </cell>
          <cell r="C1157">
            <v>30</v>
          </cell>
          <cell r="D1157">
            <v>20</v>
          </cell>
          <cell r="E1157" t="str">
            <v>R=MS</v>
          </cell>
          <cell r="F1157">
            <v>1</v>
          </cell>
          <cell r="G1157">
            <v>34700</v>
          </cell>
          <cell r="H1157">
            <v>240</v>
          </cell>
          <cell r="I1157">
            <v>3</v>
          </cell>
          <cell r="J1157">
            <v>1</v>
          </cell>
        </row>
        <row r="1158">
          <cell r="A1158" t="str">
            <v>TDRS</v>
          </cell>
          <cell r="B1158" t="str">
            <v>Residential Service</v>
          </cell>
          <cell r="C1158">
            <v>30</v>
          </cell>
          <cell r="D1158">
            <v>20</v>
          </cell>
          <cell r="E1158" t="str">
            <v>R=D4S</v>
          </cell>
          <cell r="F1158">
            <v>1</v>
          </cell>
          <cell r="G1158">
            <v>36714</v>
          </cell>
          <cell r="H1158">
            <v>240</v>
          </cell>
          <cell r="I1158">
            <v>3</v>
          </cell>
          <cell r="J1158">
            <v>1</v>
          </cell>
        </row>
        <row r="1159">
          <cell r="A1159" t="str">
            <v>TDRS</v>
          </cell>
          <cell r="B1159" t="str">
            <v>Residential Service</v>
          </cell>
          <cell r="C1159">
            <v>30</v>
          </cell>
          <cell r="D1159">
            <v>20</v>
          </cell>
          <cell r="E1159" t="str">
            <v>R=MS</v>
          </cell>
          <cell r="F1159">
            <v>1</v>
          </cell>
          <cell r="G1159">
            <v>36679</v>
          </cell>
          <cell r="H1159">
            <v>240</v>
          </cell>
          <cell r="I1159">
            <v>3</v>
          </cell>
          <cell r="J1159">
            <v>1</v>
          </cell>
        </row>
        <row r="1160">
          <cell r="A1160" t="str">
            <v>TDRS</v>
          </cell>
          <cell r="B1160" t="str">
            <v>Residential Service</v>
          </cell>
          <cell r="C1160">
            <v>30</v>
          </cell>
          <cell r="D1160">
            <v>20</v>
          </cell>
          <cell r="E1160" t="str">
            <v>R=J5S</v>
          </cell>
          <cell r="F1160">
            <v>1</v>
          </cell>
          <cell r="G1160">
            <v>36581</v>
          </cell>
          <cell r="H1160">
            <v>240</v>
          </cell>
          <cell r="I1160">
            <v>3</v>
          </cell>
          <cell r="J1160">
            <v>2</v>
          </cell>
        </row>
        <row r="1161">
          <cell r="A1161" t="str">
            <v>TDRS</v>
          </cell>
          <cell r="B1161" t="str">
            <v>Residential Service</v>
          </cell>
          <cell r="C1161">
            <v>30</v>
          </cell>
          <cell r="D1161">
            <v>20</v>
          </cell>
          <cell r="E1161" t="str">
            <v>R=AB1</v>
          </cell>
          <cell r="F1161">
            <v>1</v>
          </cell>
          <cell r="G1161">
            <v>36896</v>
          </cell>
          <cell r="H1161">
            <v>240</v>
          </cell>
          <cell r="I1161">
            <v>3</v>
          </cell>
          <cell r="J1161">
            <v>180</v>
          </cell>
        </row>
        <row r="1162">
          <cell r="A1162" t="str">
            <v>TDRS</v>
          </cell>
          <cell r="B1162" t="str">
            <v>Residential Service</v>
          </cell>
          <cell r="C1162">
            <v>30</v>
          </cell>
          <cell r="D1162">
            <v>20</v>
          </cell>
          <cell r="E1162" t="str">
            <v>R=AB1</v>
          </cell>
          <cell r="F1162">
            <v>1</v>
          </cell>
          <cell r="G1162">
            <v>35926</v>
          </cell>
          <cell r="H1162">
            <v>240</v>
          </cell>
          <cell r="I1162">
            <v>3</v>
          </cell>
          <cell r="J1162">
            <v>5</v>
          </cell>
        </row>
        <row r="1163">
          <cell r="A1163" t="str">
            <v>TDRS</v>
          </cell>
          <cell r="B1163" t="str">
            <v>Residential Service</v>
          </cell>
          <cell r="C1163">
            <v>30</v>
          </cell>
          <cell r="D1163">
            <v>20</v>
          </cell>
          <cell r="E1163" t="str">
            <v>R=AB1</v>
          </cell>
          <cell r="F1163">
            <v>1</v>
          </cell>
          <cell r="G1163">
            <v>35950</v>
          </cell>
          <cell r="H1163">
            <v>240</v>
          </cell>
          <cell r="I1163">
            <v>3</v>
          </cell>
          <cell r="J1163">
            <v>77</v>
          </cell>
        </row>
        <row r="1164">
          <cell r="A1164" t="str">
            <v>TDRS</v>
          </cell>
          <cell r="B1164" t="str">
            <v>Residential Service</v>
          </cell>
          <cell r="C1164">
            <v>30</v>
          </cell>
          <cell r="D1164">
            <v>20</v>
          </cell>
          <cell r="E1164" t="str">
            <v>R=AB1</v>
          </cell>
          <cell r="F1164">
            <v>1</v>
          </cell>
          <cell r="G1164">
            <v>36878</v>
          </cell>
          <cell r="H1164">
            <v>120</v>
          </cell>
          <cell r="I1164">
            <v>2</v>
          </cell>
          <cell r="J1164">
            <v>1</v>
          </cell>
        </row>
        <row r="1165">
          <cell r="A1165" t="str">
            <v>TDRS</v>
          </cell>
          <cell r="B1165" t="str">
            <v>Residential Service</v>
          </cell>
          <cell r="C1165">
            <v>30</v>
          </cell>
          <cell r="D1165">
            <v>20</v>
          </cell>
          <cell r="E1165" t="str">
            <v>R=MS</v>
          </cell>
          <cell r="F1165">
            <v>1</v>
          </cell>
          <cell r="G1165">
            <v>36770</v>
          </cell>
          <cell r="H1165">
            <v>240</v>
          </cell>
          <cell r="I1165">
            <v>3</v>
          </cell>
          <cell r="J1165">
            <v>1</v>
          </cell>
        </row>
        <row r="1166">
          <cell r="A1166" t="str">
            <v>TDRS</v>
          </cell>
          <cell r="B1166" t="str">
            <v>Residential Service</v>
          </cell>
          <cell r="C1166">
            <v>30</v>
          </cell>
          <cell r="D1166">
            <v>20</v>
          </cell>
          <cell r="E1166" t="str">
            <v>R=AB1</v>
          </cell>
          <cell r="F1166">
            <v>1</v>
          </cell>
          <cell r="G1166">
            <v>37095</v>
          </cell>
          <cell r="H1166">
            <v>240</v>
          </cell>
          <cell r="I1166">
            <v>3</v>
          </cell>
          <cell r="J1166">
            <v>52</v>
          </cell>
        </row>
        <row r="1167">
          <cell r="A1167" t="str">
            <v>TDRS</v>
          </cell>
          <cell r="B1167" t="str">
            <v>Residential Service</v>
          </cell>
          <cell r="C1167">
            <v>30</v>
          </cell>
          <cell r="D1167">
            <v>20</v>
          </cell>
          <cell r="E1167" t="str">
            <v>R=AB1</v>
          </cell>
          <cell r="F1167">
            <v>1</v>
          </cell>
          <cell r="G1167">
            <v>37189</v>
          </cell>
          <cell r="H1167">
            <v>240</v>
          </cell>
          <cell r="I1167">
            <v>3</v>
          </cell>
          <cell r="J1167">
            <v>70</v>
          </cell>
        </row>
        <row r="1168">
          <cell r="A1168" t="str">
            <v>TDRS</v>
          </cell>
          <cell r="B1168" t="str">
            <v>Residential Service</v>
          </cell>
          <cell r="C1168">
            <v>30</v>
          </cell>
          <cell r="D1168">
            <v>20</v>
          </cell>
          <cell r="E1168" t="str">
            <v>R=AB1</v>
          </cell>
          <cell r="F1168">
            <v>1</v>
          </cell>
          <cell r="G1168">
            <v>37411</v>
          </cell>
          <cell r="H1168">
            <v>240</v>
          </cell>
          <cell r="I1168">
            <v>3</v>
          </cell>
          <cell r="J1168">
            <v>169</v>
          </cell>
        </row>
        <row r="1169">
          <cell r="A1169" t="str">
            <v>TDRS</v>
          </cell>
          <cell r="B1169" t="str">
            <v>Residential Service</v>
          </cell>
          <cell r="C1169">
            <v>30</v>
          </cell>
          <cell r="D1169">
            <v>20</v>
          </cell>
          <cell r="E1169" t="str">
            <v>R=AB1</v>
          </cell>
          <cell r="F1169">
            <v>1</v>
          </cell>
          <cell r="G1169">
            <v>37413</v>
          </cell>
          <cell r="H1169">
            <v>240</v>
          </cell>
          <cell r="I1169">
            <v>3</v>
          </cell>
          <cell r="J1169">
            <v>1</v>
          </cell>
        </row>
        <row r="1170">
          <cell r="A1170" t="str">
            <v>TDRS</v>
          </cell>
          <cell r="B1170" t="str">
            <v>Residential Service</v>
          </cell>
          <cell r="C1170">
            <v>30</v>
          </cell>
          <cell r="D1170">
            <v>20</v>
          </cell>
          <cell r="E1170" t="str">
            <v>R=AB1</v>
          </cell>
          <cell r="F1170">
            <v>1</v>
          </cell>
          <cell r="G1170">
            <v>37503</v>
          </cell>
          <cell r="H1170">
            <v>240</v>
          </cell>
          <cell r="I1170">
            <v>3</v>
          </cell>
          <cell r="J1170">
            <v>361</v>
          </cell>
        </row>
        <row r="1171">
          <cell r="A1171" t="str">
            <v>TDRS</v>
          </cell>
          <cell r="B1171" t="str">
            <v>Residential Service</v>
          </cell>
          <cell r="C1171">
            <v>30</v>
          </cell>
          <cell r="D1171">
            <v>20</v>
          </cell>
          <cell r="E1171" t="str">
            <v>R=AB1</v>
          </cell>
          <cell r="F1171">
            <v>1</v>
          </cell>
          <cell r="G1171">
            <v>35972</v>
          </cell>
          <cell r="H1171">
            <v>240</v>
          </cell>
          <cell r="I1171">
            <v>3</v>
          </cell>
          <cell r="J1171">
            <v>80</v>
          </cell>
        </row>
        <row r="1172">
          <cell r="A1172" t="str">
            <v>TDRS</v>
          </cell>
          <cell r="B1172" t="str">
            <v>Residential Service</v>
          </cell>
          <cell r="C1172">
            <v>30</v>
          </cell>
          <cell r="D1172">
            <v>20</v>
          </cell>
          <cell r="E1172" t="str">
            <v>R=AB1</v>
          </cell>
          <cell r="F1172">
            <v>1</v>
          </cell>
          <cell r="G1172">
            <v>38685</v>
          </cell>
          <cell r="H1172">
            <v>240</v>
          </cell>
          <cell r="I1172">
            <v>3</v>
          </cell>
          <cell r="J1172">
            <v>523</v>
          </cell>
        </row>
        <row r="1173">
          <cell r="A1173" t="str">
            <v>TDRS</v>
          </cell>
          <cell r="B1173" t="str">
            <v>Residential Service</v>
          </cell>
          <cell r="C1173">
            <v>30</v>
          </cell>
          <cell r="D1173">
            <v>20</v>
          </cell>
          <cell r="E1173" t="str">
            <v>R=AB1</v>
          </cell>
          <cell r="F1173">
            <v>1</v>
          </cell>
          <cell r="G1173">
            <v>38812</v>
          </cell>
          <cell r="H1173">
            <v>240</v>
          </cell>
          <cell r="I1173">
            <v>3</v>
          </cell>
          <cell r="J1173">
            <v>385</v>
          </cell>
        </row>
        <row r="1174">
          <cell r="A1174" t="str">
            <v>TDRS</v>
          </cell>
          <cell r="B1174" t="str">
            <v>Residential Service</v>
          </cell>
          <cell r="C1174">
            <v>30</v>
          </cell>
          <cell r="D1174">
            <v>20</v>
          </cell>
          <cell r="E1174" t="str">
            <v>R=AB1</v>
          </cell>
          <cell r="F1174">
            <v>1</v>
          </cell>
          <cell r="G1174">
            <v>38908</v>
          </cell>
          <cell r="H1174">
            <v>240</v>
          </cell>
          <cell r="I1174">
            <v>3</v>
          </cell>
          <cell r="J1174">
            <v>236</v>
          </cell>
        </row>
        <row r="1175">
          <cell r="A1175" t="str">
            <v>TDRS</v>
          </cell>
          <cell r="B1175" t="str">
            <v>Residential Service</v>
          </cell>
          <cell r="C1175">
            <v>30</v>
          </cell>
          <cell r="D1175">
            <v>20</v>
          </cell>
          <cell r="E1175" t="str">
            <v>R=AB1</v>
          </cell>
          <cell r="F1175">
            <v>1</v>
          </cell>
          <cell r="G1175">
            <v>39175</v>
          </cell>
          <cell r="H1175">
            <v>240</v>
          </cell>
          <cell r="I1175">
            <v>3</v>
          </cell>
          <cell r="J1175">
            <v>1</v>
          </cell>
        </row>
        <row r="1176">
          <cell r="A1176" t="str">
            <v>TDRS</v>
          </cell>
          <cell r="B1176" t="str">
            <v>Residential Service</v>
          </cell>
          <cell r="C1176">
            <v>30</v>
          </cell>
          <cell r="D1176">
            <v>20</v>
          </cell>
          <cell r="E1176" t="str">
            <v>R=AB1</v>
          </cell>
          <cell r="F1176">
            <v>1</v>
          </cell>
          <cell r="G1176">
            <v>39247</v>
          </cell>
          <cell r="H1176">
            <v>240</v>
          </cell>
          <cell r="I1176">
            <v>3</v>
          </cell>
          <cell r="J1176">
            <v>351</v>
          </cell>
        </row>
        <row r="1177">
          <cell r="A1177" t="str">
            <v>TDRS</v>
          </cell>
          <cell r="B1177" t="str">
            <v>Residential Service</v>
          </cell>
          <cell r="C1177">
            <v>30</v>
          </cell>
          <cell r="D1177">
            <v>20</v>
          </cell>
          <cell r="E1177" t="str">
            <v>R=MX</v>
          </cell>
          <cell r="F1177">
            <v>1</v>
          </cell>
          <cell r="G1177">
            <v>39609</v>
          </cell>
          <cell r="H1177">
            <v>240</v>
          </cell>
          <cell r="I1177">
            <v>3</v>
          </cell>
          <cell r="J1177">
            <v>132</v>
          </cell>
        </row>
        <row r="1178">
          <cell r="A1178" t="str">
            <v>TDRS</v>
          </cell>
          <cell r="B1178" t="str">
            <v>Residential Service</v>
          </cell>
          <cell r="C1178">
            <v>30</v>
          </cell>
          <cell r="D1178">
            <v>20</v>
          </cell>
          <cell r="E1178" t="str">
            <v>R=MX</v>
          </cell>
          <cell r="F1178">
            <v>1</v>
          </cell>
          <cell r="G1178">
            <v>39585</v>
          </cell>
          <cell r="H1178">
            <v>240</v>
          </cell>
          <cell r="I1178">
            <v>3</v>
          </cell>
          <cell r="J1178">
            <v>167</v>
          </cell>
        </row>
        <row r="1179">
          <cell r="A1179" t="str">
            <v>TDRS</v>
          </cell>
          <cell r="B1179" t="str">
            <v>Residential Service</v>
          </cell>
          <cell r="C1179">
            <v>30</v>
          </cell>
          <cell r="D1179">
            <v>20</v>
          </cell>
          <cell r="E1179" t="str">
            <v>S=I210+CE</v>
          </cell>
          <cell r="F1179">
            <v>1</v>
          </cell>
          <cell r="G1179">
            <v>40031</v>
          </cell>
          <cell r="H1179">
            <v>240</v>
          </cell>
          <cell r="I1179">
            <v>3</v>
          </cell>
          <cell r="J1179">
            <v>944</v>
          </cell>
        </row>
        <row r="1180">
          <cell r="A1180" t="str">
            <v>TDRS</v>
          </cell>
          <cell r="B1180" t="str">
            <v>Residential Service</v>
          </cell>
          <cell r="C1180">
            <v>30</v>
          </cell>
          <cell r="D1180">
            <v>20</v>
          </cell>
          <cell r="E1180" t="str">
            <v>R=MS</v>
          </cell>
          <cell r="F1180">
            <v>1</v>
          </cell>
          <cell r="H1180">
            <v>240</v>
          </cell>
          <cell r="I1180">
            <v>3</v>
          </cell>
          <cell r="J1180">
            <v>17072</v>
          </cell>
        </row>
        <row r="1181">
          <cell r="A1181" t="str">
            <v>TDRS</v>
          </cell>
          <cell r="B1181" t="str">
            <v>Residential Service</v>
          </cell>
          <cell r="C1181">
            <v>30</v>
          </cell>
          <cell r="D1181">
            <v>20</v>
          </cell>
          <cell r="E1181" t="str">
            <v>R=J5S</v>
          </cell>
          <cell r="F1181">
            <v>1</v>
          </cell>
          <cell r="H1181">
            <v>240</v>
          </cell>
          <cell r="I1181">
            <v>3</v>
          </cell>
          <cell r="J1181">
            <v>1</v>
          </cell>
        </row>
        <row r="1182">
          <cell r="A1182" t="str">
            <v>TDRS</v>
          </cell>
          <cell r="B1182" t="str">
            <v>Residential Service</v>
          </cell>
          <cell r="C1182">
            <v>30</v>
          </cell>
          <cell r="D1182">
            <v>20</v>
          </cell>
          <cell r="E1182" t="str">
            <v>R=AB1</v>
          </cell>
          <cell r="F1182">
            <v>1</v>
          </cell>
          <cell r="H1182">
            <v>240</v>
          </cell>
          <cell r="I1182">
            <v>4</v>
          </cell>
          <cell r="J1182">
            <v>8</v>
          </cell>
        </row>
        <row r="1183">
          <cell r="A1183" t="str">
            <v>TDRS</v>
          </cell>
          <cell r="B1183" t="str">
            <v>Residential Service</v>
          </cell>
          <cell r="C1183">
            <v>30</v>
          </cell>
          <cell r="D1183">
            <v>20</v>
          </cell>
          <cell r="E1183" t="str">
            <v>R=I70S</v>
          </cell>
          <cell r="F1183">
            <v>1</v>
          </cell>
          <cell r="H1183">
            <v>240</v>
          </cell>
          <cell r="I1183">
            <v>3</v>
          </cell>
          <cell r="J1183">
            <v>5</v>
          </cell>
        </row>
        <row r="1184">
          <cell r="A1184" t="str">
            <v>TDRS</v>
          </cell>
          <cell r="B1184" t="str">
            <v>Residential Service</v>
          </cell>
          <cell r="C1184">
            <v>30</v>
          </cell>
          <cell r="D1184">
            <v>20</v>
          </cell>
          <cell r="E1184" t="str">
            <v>R=MS</v>
          </cell>
          <cell r="F1184">
            <v>1</v>
          </cell>
          <cell r="H1184">
            <v>240</v>
          </cell>
          <cell r="I1184">
            <v>3</v>
          </cell>
          <cell r="J1184">
            <v>2</v>
          </cell>
        </row>
        <row r="1185">
          <cell r="A1185" t="str">
            <v>TDRS</v>
          </cell>
          <cell r="B1185" t="str">
            <v>Residential Service</v>
          </cell>
          <cell r="C1185">
            <v>30</v>
          </cell>
          <cell r="D1185">
            <v>20</v>
          </cell>
          <cell r="E1185" t="str">
            <v>R=J4S</v>
          </cell>
          <cell r="F1185">
            <v>1</v>
          </cell>
          <cell r="H1185">
            <v>240</v>
          </cell>
          <cell r="I1185">
            <v>3</v>
          </cell>
          <cell r="J1185">
            <v>9</v>
          </cell>
        </row>
        <row r="1186">
          <cell r="A1186" t="str">
            <v>TDRS</v>
          </cell>
          <cell r="B1186" t="str">
            <v>Residential Service</v>
          </cell>
          <cell r="C1186">
            <v>30</v>
          </cell>
          <cell r="D1186">
            <v>20</v>
          </cell>
          <cell r="E1186" t="str">
            <v>R=MS</v>
          </cell>
          <cell r="F1186">
            <v>1</v>
          </cell>
          <cell r="H1186">
            <v>240</v>
          </cell>
          <cell r="I1186">
            <v>3</v>
          </cell>
          <cell r="J1186">
            <v>31</v>
          </cell>
        </row>
        <row r="1187">
          <cell r="A1187" t="str">
            <v>TDRS</v>
          </cell>
          <cell r="B1187" t="str">
            <v>Residential Service</v>
          </cell>
          <cell r="C1187">
            <v>30</v>
          </cell>
          <cell r="D1187">
            <v>20</v>
          </cell>
          <cell r="E1187" t="str">
            <v>R=J3S</v>
          </cell>
          <cell r="F1187">
            <v>1</v>
          </cell>
          <cell r="H1187">
            <v>240</v>
          </cell>
          <cell r="I1187">
            <v>3</v>
          </cell>
          <cell r="J1187">
            <v>125</v>
          </cell>
        </row>
        <row r="1188">
          <cell r="A1188" t="str">
            <v>TDRS</v>
          </cell>
          <cell r="B1188" t="str">
            <v>Residential Service</v>
          </cell>
          <cell r="C1188">
            <v>30</v>
          </cell>
          <cell r="D1188">
            <v>20</v>
          </cell>
          <cell r="E1188" t="str">
            <v>R=D4S</v>
          </cell>
          <cell r="F1188">
            <v>1</v>
          </cell>
          <cell r="H1188">
            <v>240</v>
          </cell>
          <cell r="I1188">
            <v>3</v>
          </cell>
          <cell r="J1188">
            <v>4</v>
          </cell>
        </row>
        <row r="1189">
          <cell r="A1189" t="str">
            <v>TDRS</v>
          </cell>
          <cell r="B1189" t="str">
            <v>Residential Service</v>
          </cell>
          <cell r="C1189">
            <v>30</v>
          </cell>
          <cell r="D1189">
            <v>20</v>
          </cell>
          <cell r="E1189" t="str">
            <v>R=J4S</v>
          </cell>
          <cell r="F1189">
            <v>1</v>
          </cell>
          <cell r="H1189">
            <v>240</v>
          </cell>
          <cell r="I1189">
            <v>3</v>
          </cell>
          <cell r="J1189">
            <v>2</v>
          </cell>
        </row>
        <row r="1190">
          <cell r="A1190" t="str">
            <v>TDRS</v>
          </cell>
          <cell r="B1190" t="str">
            <v>Residential Service</v>
          </cell>
          <cell r="C1190">
            <v>30</v>
          </cell>
          <cell r="D1190">
            <v>20</v>
          </cell>
          <cell r="E1190" t="str">
            <v>R=J5S</v>
          </cell>
          <cell r="F1190">
            <v>1</v>
          </cell>
          <cell r="I1190">
            <v>3</v>
          </cell>
          <cell r="J1190">
            <v>1</v>
          </cell>
        </row>
        <row r="1191">
          <cell r="A1191" t="str">
            <v>TDRS</v>
          </cell>
          <cell r="B1191" t="str">
            <v>Residential Service</v>
          </cell>
          <cell r="C1191">
            <v>30</v>
          </cell>
          <cell r="D1191">
            <v>20</v>
          </cell>
          <cell r="E1191" t="str">
            <v>R=AB1</v>
          </cell>
          <cell r="F1191">
            <v>1</v>
          </cell>
          <cell r="G1191">
            <v>38114</v>
          </cell>
          <cell r="H1191">
            <v>240</v>
          </cell>
          <cell r="I1191">
            <v>3</v>
          </cell>
          <cell r="J1191">
            <v>56</v>
          </cell>
        </row>
        <row r="1192">
          <cell r="A1192" t="str">
            <v>TDRS</v>
          </cell>
          <cell r="B1192" t="str">
            <v>Residential Service</v>
          </cell>
          <cell r="C1192">
            <v>30</v>
          </cell>
          <cell r="D1192">
            <v>20</v>
          </cell>
          <cell r="E1192" t="str">
            <v>A=C1SR</v>
          </cell>
          <cell r="F1192">
            <v>1</v>
          </cell>
          <cell r="G1192">
            <v>38566</v>
          </cell>
          <cell r="H1192">
            <v>240</v>
          </cell>
          <cell r="I1192">
            <v>3</v>
          </cell>
          <cell r="J1192">
            <v>374</v>
          </cell>
        </row>
        <row r="1193">
          <cell r="A1193" t="str">
            <v>TDRS</v>
          </cell>
          <cell r="B1193" t="str">
            <v>Residential Service</v>
          </cell>
          <cell r="C1193">
            <v>30</v>
          </cell>
          <cell r="D1193">
            <v>20</v>
          </cell>
          <cell r="E1193" t="str">
            <v>R=AB1</v>
          </cell>
          <cell r="F1193">
            <v>1</v>
          </cell>
          <cell r="G1193">
            <v>38023</v>
          </cell>
          <cell r="H1193">
            <v>240</v>
          </cell>
          <cell r="I1193">
            <v>3</v>
          </cell>
          <cell r="J1193">
            <v>65</v>
          </cell>
        </row>
        <row r="1194">
          <cell r="A1194" t="str">
            <v>TDRS</v>
          </cell>
          <cell r="B1194" t="str">
            <v>Residential Service</v>
          </cell>
          <cell r="C1194">
            <v>30</v>
          </cell>
          <cell r="D1194">
            <v>20</v>
          </cell>
          <cell r="E1194" t="str">
            <v>R=AB1</v>
          </cell>
          <cell r="F1194">
            <v>1</v>
          </cell>
          <cell r="G1194">
            <v>38119</v>
          </cell>
          <cell r="H1194">
            <v>240</v>
          </cell>
          <cell r="I1194">
            <v>3</v>
          </cell>
          <cell r="J1194">
            <v>1</v>
          </cell>
        </row>
        <row r="1195">
          <cell r="A1195" t="str">
            <v>TDRS</v>
          </cell>
          <cell r="B1195" t="str">
            <v>Residential Service</v>
          </cell>
          <cell r="C1195">
            <v>30</v>
          </cell>
          <cell r="D1195">
            <v>20</v>
          </cell>
          <cell r="E1195" t="str">
            <v>R=J3S</v>
          </cell>
          <cell r="F1195">
            <v>1</v>
          </cell>
          <cell r="H1195">
            <v>240</v>
          </cell>
          <cell r="I1195">
            <v>3</v>
          </cell>
          <cell r="J1195">
            <v>1</v>
          </cell>
        </row>
        <row r="1196">
          <cell r="A1196" t="str">
            <v>TDRS</v>
          </cell>
          <cell r="B1196" t="str">
            <v>Residential Service</v>
          </cell>
          <cell r="C1196">
            <v>30</v>
          </cell>
          <cell r="D1196">
            <v>20</v>
          </cell>
          <cell r="E1196" t="str">
            <v>R=AB1</v>
          </cell>
          <cell r="F1196">
            <v>1</v>
          </cell>
          <cell r="G1196">
            <v>37659</v>
          </cell>
          <cell r="H1196">
            <v>240</v>
          </cell>
          <cell r="I1196">
            <v>3</v>
          </cell>
          <cell r="J1196">
            <v>73</v>
          </cell>
        </row>
        <row r="1197">
          <cell r="A1197" t="str">
            <v>TDRS</v>
          </cell>
          <cell r="B1197" t="str">
            <v>Residential Service</v>
          </cell>
          <cell r="C1197">
            <v>30</v>
          </cell>
          <cell r="D1197">
            <v>20</v>
          </cell>
          <cell r="E1197" t="str">
            <v>R=J4ES</v>
          </cell>
          <cell r="F1197">
            <v>1</v>
          </cell>
          <cell r="H1197">
            <v>240</v>
          </cell>
          <cell r="I1197">
            <v>3</v>
          </cell>
          <cell r="J1197">
            <v>1</v>
          </cell>
        </row>
        <row r="1198">
          <cell r="A1198" t="str">
            <v>TDRS</v>
          </cell>
          <cell r="B1198" t="str">
            <v>Residential Service</v>
          </cell>
          <cell r="C1198">
            <v>30</v>
          </cell>
          <cell r="D1198">
            <v>20</v>
          </cell>
          <cell r="E1198" t="str">
            <v>R=D5S</v>
          </cell>
          <cell r="F1198">
            <v>1</v>
          </cell>
          <cell r="G1198">
            <v>37210</v>
          </cell>
          <cell r="H1198">
            <v>240</v>
          </cell>
          <cell r="I1198">
            <v>3</v>
          </cell>
          <cell r="J1198">
            <v>1</v>
          </cell>
        </row>
        <row r="1199">
          <cell r="A1199" t="str">
            <v>TDRS</v>
          </cell>
          <cell r="B1199" t="str">
            <v>Residential Service</v>
          </cell>
          <cell r="C1199">
            <v>30</v>
          </cell>
          <cell r="D1199">
            <v>20</v>
          </cell>
          <cell r="E1199" t="str">
            <v>R=MX</v>
          </cell>
          <cell r="F1199">
            <v>1</v>
          </cell>
          <cell r="G1199">
            <v>36161</v>
          </cell>
          <cell r="H1199">
            <v>240</v>
          </cell>
          <cell r="I1199">
            <v>3</v>
          </cell>
          <cell r="J1199">
            <v>1</v>
          </cell>
        </row>
        <row r="1200">
          <cell r="A1200" t="str">
            <v>TDRS</v>
          </cell>
          <cell r="B1200" t="str">
            <v>Residential Service</v>
          </cell>
          <cell r="C1200">
            <v>30</v>
          </cell>
          <cell r="D1200">
            <v>20</v>
          </cell>
          <cell r="E1200" t="str">
            <v>R=D5S</v>
          </cell>
          <cell r="F1200">
            <v>1</v>
          </cell>
          <cell r="G1200">
            <v>36135</v>
          </cell>
          <cell r="H1200">
            <v>240</v>
          </cell>
          <cell r="I1200">
            <v>3</v>
          </cell>
          <cell r="J1200">
            <v>1</v>
          </cell>
        </row>
        <row r="1201">
          <cell r="A1201" t="str">
            <v>TDRS</v>
          </cell>
          <cell r="B1201" t="str">
            <v>Residential Service</v>
          </cell>
          <cell r="C1201">
            <v>30</v>
          </cell>
          <cell r="D1201">
            <v>20</v>
          </cell>
          <cell r="E1201" t="str">
            <v>R=AB1</v>
          </cell>
          <cell r="F1201">
            <v>1</v>
          </cell>
          <cell r="G1201">
            <v>34700</v>
          </cell>
          <cell r="H1201">
            <v>240</v>
          </cell>
          <cell r="I1201">
            <v>3</v>
          </cell>
          <cell r="J1201">
            <v>2</v>
          </cell>
        </row>
        <row r="1202">
          <cell r="A1202" t="str">
            <v>TDRS</v>
          </cell>
          <cell r="B1202" t="str">
            <v>Residential Service</v>
          </cell>
          <cell r="C1202">
            <v>30</v>
          </cell>
          <cell r="D1202">
            <v>20</v>
          </cell>
          <cell r="E1202" t="str">
            <v>R=J5S</v>
          </cell>
          <cell r="F1202">
            <v>1</v>
          </cell>
          <cell r="G1202">
            <v>36161</v>
          </cell>
          <cell r="H1202">
            <v>240</v>
          </cell>
          <cell r="I1202">
            <v>3</v>
          </cell>
          <cell r="J1202">
            <v>2</v>
          </cell>
        </row>
        <row r="1203">
          <cell r="A1203" t="str">
            <v>TDRS</v>
          </cell>
          <cell r="B1203" t="str">
            <v>Residential Service</v>
          </cell>
          <cell r="C1203">
            <v>30</v>
          </cell>
          <cell r="D1203">
            <v>20</v>
          </cell>
          <cell r="E1203" t="str">
            <v>R=AB1</v>
          </cell>
          <cell r="F1203">
            <v>1</v>
          </cell>
          <cell r="G1203">
            <v>35431</v>
          </cell>
          <cell r="H1203">
            <v>240</v>
          </cell>
          <cell r="I1203">
            <v>3</v>
          </cell>
          <cell r="J1203">
            <v>2</v>
          </cell>
        </row>
        <row r="1204">
          <cell r="A1204" t="str">
            <v>TDRS</v>
          </cell>
          <cell r="B1204" t="str">
            <v>Residential Service</v>
          </cell>
          <cell r="C1204">
            <v>30</v>
          </cell>
          <cell r="D1204">
            <v>20</v>
          </cell>
          <cell r="E1204" t="str">
            <v>R=MS</v>
          </cell>
          <cell r="F1204">
            <v>1</v>
          </cell>
          <cell r="G1204">
            <v>35796</v>
          </cell>
          <cell r="H1204">
            <v>240</v>
          </cell>
          <cell r="I1204">
            <v>3</v>
          </cell>
          <cell r="J1204">
            <v>2</v>
          </cell>
        </row>
        <row r="1205">
          <cell r="A1205" t="str">
            <v>TDRS</v>
          </cell>
          <cell r="B1205" t="str">
            <v>Residential Service</v>
          </cell>
          <cell r="C1205">
            <v>30</v>
          </cell>
          <cell r="D1205">
            <v>20</v>
          </cell>
          <cell r="E1205" t="str">
            <v>R=J4S</v>
          </cell>
          <cell r="F1205">
            <v>1</v>
          </cell>
          <cell r="G1205">
            <v>34335</v>
          </cell>
          <cell r="H1205">
            <v>240</v>
          </cell>
          <cell r="I1205">
            <v>3</v>
          </cell>
          <cell r="J1205">
            <v>1</v>
          </cell>
        </row>
        <row r="1206">
          <cell r="A1206" t="str">
            <v>TDRS</v>
          </cell>
          <cell r="B1206" t="str">
            <v>Residential Service</v>
          </cell>
          <cell r="C1206">
            <v>30</v>
          </cell>
          <cell r="D1206">
            <v>20</v>
          </cell>
          <cell r="E1206" t="str">
            <v>R=MX</v>
          </cell>
          <cell r="F1206">
            <v>1</v>
          </cell>
          <cell r="G1206">
            <v>35949</v>
          </cell>
          <cell r="H1206">
            <v>240</v>
          </cell>
          <cell r="I1206">
            <v>3</v>
          </cell>
          <cell r="J1206">
            <v>1</v>
          </cell>
        </row>
        <row r="1207">
          <cell r="A1207" t="str">
            <v>TDRS</v>
          </cell>
          <cell r="B1207" t="str">
            <v>Residential Service</v>
          </cell>
          <cell r="C1207">
            <v>30</v>
          </cell>
          <cell r="D1207">
            <v>20</v>
          </cell>
          <cell r="E1207" t="str">
            <v>R=J3S</v>
          </cell>
          <cell r="F1207">
            <v>1</v>
          </cell>
          <cell r="G1207">
            <v>35462</v>
          </cell>
          <cell r="H1207">
            <v>240</v>
          </cell>
          <cell r="I1207">
            <v>3</v>
          </cell>
          <cell r="J1207">
            <v>1</v>
          </cell>
        </row>
        <row r="1208">
          <cell r="A1208" t="str">
            <v>TDRS</v>
          </cell>
          <cell r="B1208" t="str">
            <v>Residential Service</v>
          </cell>
          <cell r="C1208">
            <v>30</v>
          </cell>
          <cell r="D1208">
            <v>20</v>
          </cell>
          <cell r="E1208" t="str">
            <v>R=MS</v>
          </cell>
          <cell r="F1208">
            <v>1</v>
          </cell>
          <cell r="G1208">
            <v>34335</v>
          </cell>
          <cell r="H1208">
            <v>240</v>
          </cell>
          <cell r="I1208">
            <v>3</v>
          </cell>
          <cell r="J1208">
            <v>1</v>
          </cell>
        </row>
        <row r="1209">
          <cell r="A1209" t="str">
            <v>TDRS</v>
          </cell>
          <cell r="B1209" t="str">
            <v>Residential Service</v>
          </cell>
          <cell r="C1209">
            <v>30</v>
          </cell>
          <cell r="D1209">
            <v>20</v>
          </cell>
          <cell r="E1209" t="str">
            <v>R=J5S</v>
          </cell>
          <cell r="F1209">
            <v>1</v>
          </cell>
          <cell r="G1209">
            <v>35522</v>
          </cell>
          <cell r="H1209">
            <v>240</v>
          </cell>
          <cell r="I1209">
            <v>3</v>
          </cell>
          <cell r="J1209">
            <v>1</v>
          </cell>
        </row>
        <row r="1210">
          <cell r="A1210" t="str">
            <v>TDRS</v>
          </cell>
          <cell r="B1210" t="str">
            <v>Residential Service</v>
          </cell>
          <cell r="C1210">
            <v>30</v>
          </cell>
          <cell r="D1210">
            <v>20</v>
          </cell>
          <cell r="E1210" t="str">
            <v>R=AB1</v>
          </cell>
          <cell r="F1210">
            <v>1</v>
          </cell>
          <cell r="G1210">
            <v>36160</v>
          </cell>
          <cell r="H1210">
            <v>240</v>
          </cell>
          <cell r="I1210">
            <v>3</v>
          </cell>
          <cell r="J1210">
            <v>2</v>
          </cell>
        </row>
        <row r="1211">
          <cell r="A1211" t="str">
            <v>TDRS</v>
          </cell>
          <cell r="B1211" t="str">
            <v>Residential Service</v>
          </cell>
          <cell r="C1211">
            <v>30</v>
          </cell>
          <cell r="D1211">
            <v>20</v>
          </cell>
          <cell r="E1211" t="str">
            <v>R=I70S</v>
          </cell>
          <cell r="F1211">
            <v>1</v>
          </cell>
          <cell r="G1211">
            <v>36374</v>
          </cell>
          <cell r="H1211">
            <v>240</v>
          </cell>
          <cell r="I1211">
            <v>3</v>
          </cell>
          <cell r="J1211">
            <v>1</v>
          </cell>
        </row>
        <row r="1212">
          <cell r="A1212" t="str">
            <v>TDRS</v>
          </cell>
          <cell r="B1212" t="str">
            <v>Residential Service</v>
          </cell>
          <cell r="C1212">
            <v>30</v>
          </cell>
          <cell r="D1212">
            <v>20</v>
          </cell>
          <cell r="E1212" t="str">
            <v>R=AB1</v>
          </cell>
          <cell r="F1212">
            <v>1</v>
          </cell>
          <cell r="G1212">
            <v>36419</v>
          </cell>
          <cell r="H1212">
            <v>240</v>
          </cell>
          <cell r="I1212">
            <v>3</v>
          </cell>
          <cell r="J1212">
            <v>1</v>
          </cell>
        </row>
        <row r="1213">
          <cell r="A1213" t="str">
            <v>TDRS</v>
          </cell>
          <cell r="B1213" t="str">
            <v>Residential Service</v>
          </cell>
          <cell r="C1213">
            <v>30</v>
          </cell>
          <cell r="D1213">
            <v>20</v>
          </cell>
          <cell r="E1213" t="str">
            <v>R=D4S</v>
          </cell>
          <cell r="F1213">
            <v>1</v>
          </cell>
          <cell r="G1213">
            <v>36161</v>
          </cell>
          <cell r="H1213">
            <v>240</v>
          </cell>
          <cell r="I1213">
            <v>3</v>
          </cell>
          <cell r="J1213">
            <v>1</v>
          </cell>
        </row>
        <row r="1214">
          <cell r="A1214" t="str">
            <v>TDRS</v>
          </cell>
          <cell r="B1214" t="str">
            <v>Residential Service</v>
          </cell>
          <cell r="C1214">
            <v>30</v>
          </cell>
          <cell r="D1214">
            <v>20</v>
          </cell>
          <cell r="E1214" t="str">
            <v>R=AB1</v>
          </cell>
          <cell r="F1214">
            <v>1</v>
          </cell>
          <cell r="G1214">
            <v>36440</v>
          </cell>
          <cell r="H1214">
            <v>240</v>
          </cell>
          <cell r="I1214">
            <v>3</v>
          </cell>
          <cell r="J1214">
            <v>347</v>
          </cell>
        </row>
        <row r="1215">
          <cell r="A1215" t="str">
            <v>TDRS</v>
          </cell>
          <cell r="B1215" t="str">
            <v>Residential Service</v>
          </cell>
          <cell r="C1215">
            <v>30</v>
          </cell>
          <cell r="D1215">
            <v>20</v>
          </cell>
          <cell r="E1215" t="str">
            <v>R=AB1</v>
          </cell>
          <cell r="F1215">
            <v>1</v>
          </cell>
          <cell r="G1215">
            <v>36447</v>
          </cell>
          <cell r="H1215">
            <v>240</v>
          </cell>
          <cell r="I1215">
            <v>3</v>
          </cell>
          <cell r="J1215">
            <v>1</v>
          </cell>
        </row>
        <row r="1216">
          <cell r="A1216" t="str">
            <v>TDRS</v>
          </cell>
          <cell r="B1216" t="str">
            <v>Residential Service</v>
          </cell>
          <cell r="C1216">
            <v>30</v>
          </cell>
          <cell r="D1216">
            <v>20</v>
          </cell>
          <cell r="E1216" t="str">
            <v>R=AB1</v>
          </cell>
          <cell r="F1216">
            <v>1</v>
          </cell>
          <cell r="G1216">
            <v>36161</v>
          </cell>
          <cell r="H1216">
            <v>240</v>
          </cell>
          <cell r="I1216">
            <v>3</v>
          </cell>
          <cell r="J1216">
            <v>1</v>
          </cell>
        </row>
        <row r="1217">
          <cell r="A1217" t="str">
            <v>TDRS</v>
          </cell>
          <cell r="B1217" t="str">
            <v>Residential Service</v>
          </cell>
          <cell r="C1217">
            <v>30</v>
          </cell>
          <cell r="D1217">
            <v>20</v>
          </cell>
          <cell r="E1217" t="str">
            <v>R=AB1</v>
          </cell>
          <cell r="F1217">
            <v>1</v>
          </cell>
          <cell r="G1217">
            <v>36162</v>
          </cell>
          <cell r="H1217">
            <v>240</v>
          </cell>
          <cell r="I1217">
            <v>3</v>
          </cell>
          <cell r="J1217">
            <v>5</v>
          </cell>
        </row>
        <row r="1218">
          <cell r="A1218" t="str">
            <v>TDRS</v>
          </cell>
          <cell r="B1218" t="str">
            <v>Residential Service</v>
          </cell>
          <cell r="C1218">
            <v>30</v>
          </cell>
          <cell r="D1218">
            <v>20</v>
          </cell>
          <cell r="E1218" t="str">
            <v>R=MS</v>
          </cell>
          <cell r="F1218">
            <v>1</v>
          </cell>
          <cell r="G1218">
            <v>36162</v>
          </cell>
          <cell r="H1218">
            <v>240</v>
          </cell>
          <cell r="I1218">
            <v>3</v>
          </cell>
          <cell r="J1218">
            <v>2</v>
          </cell>
        </row>
        <row r="1219">
          <cell r="A1219" t="str">
            <v>TDRS</v>
          </cell>
          <cell r="B1219" t="str">
            <v>Residential Service</v>
          </cell>
          <cell r="C1219">
            <v>30</v>
          </cell>
          <cell r="D1219">
            <v>20</v>
          </cell>
          <cell r="E1219" t="str">
            <v>R=J4S</v>
          </cell>
          <cell r="F1219">
            <v>1</v>
          </cell>
          <cell r="G1219">
            <v>36404</v>
          </cell>
          <cell r="H1219">
            <v>240</v>
          </cell>
          <cell r="I1219">
            <v>3</v>
          </cell>
          <cell r="J1219">
            <v>2</v>
          </cell>
        </row>
        <row r="1220">
          <cell r="A1220" t="str">
            <v>TDRS</v>
          </cell>
          <cell r="B1220" t="str">
            <v>Residential Service</v>
          </cell>
          <cell r="C1220">
            <v>30</v>
          </cell>
          <cell r="D1220">
            <v>20</v>
          </cell>
          <cell r="E1220" t="str">
            <v>R=AB1</v>
          </cell>
          <cell r="F1220">
            <v>1</v>
          </cell>
          <cell r="G1220">
            <v>35432</v>
          </cell>
          <cell r="H1220">
            <v>240</v>
          </cell>
          <cell r="I1220">
            <v>3</v>
          </cell>
          <cell r="J1220">
            <v>1</v>
          </cell>
        </row>
        <row r="1221">
          <cell r="A1221" t="str">
            <v>TDRS</v>
          </cell>
          <cell r="B1221" t="str">
            <v>Residential Service</v>
          </cell>
          <cell r="C1221">
            <v>30</v>
          </cell>
          <cell r="D1221">
            <v>20</v>
          </cell>
          <cell r="E1221" t="str">
            <v>R=D5S</v>
          </cell>
          <cell r="F1221">
            <v>1</v>
          </cell>
          <cell r="G1221">
            <v>36525</v>
          </cell>
          <cell r="H1221">
            <v>240</v>
          </cell>
          <cell r="I1221">
            <v>3</v>
          </cell>
          <cell r="J1221">
            <v>1</v>
          </cell>
        </row>
        <row r="1222">
          <cell r="A1222" t="str">
            <v>TDRS</v>
          </cell>
          <cell r="B1222" t="str">
            <v>Residential Service</v>
          </cell>
          <cell r="C1222">
            <v>30</v>
          </cell>
          <cell r="D1222">
            <v>20</v>
          </cell>
          <cell r="E1222" t="str">
            <v>R=AB1</v>
          </cell>
          <cell r="F1222">
            <v>1</v>
          </cell>
          <cell r="G1222">
            <v>36524</v>
          </cell>
          <cell r="H1222">
            <v>240</v>
          </cell>
          <cell r="I1222">
            <v>3</v>
          </cell>
          <cell r="J1222">
            <v>1</v>
          </cell>
        </row>
        <row r="1223">
          <cell r="A1223" t="str">
            <v>TDRS</v>
          </cell>
          <cell r="B1223" t="str">
            <v>Residential Service</v>
          </cell>
          <cell r="C1223">
            <v>30</v>
          </cell>
          <cell r="D1223">
            <v>20</v>
          </cell>
          <cell r="E1223" t="str">
            <v>R=A1TL</v>
          </cell>
          <cell r="F1223">
            <v>1</v>
          </cell>
          <cell r="G1223">
            <v>36558</v>
          </cell>
          <cell r="H1223">
            <v>999</v>
          </cell>
          <cell r="I1223">
            <v>3</v>
          </cell>
          <cell r="J1223">
            <v>70</v>
          </cell>
        </row>
        <row r="1224">
          <cell r="A1224" t="str">
            <v>TDRS</v>
          </cell>
          <cell r="B1224" t="str">
            <v>Residential Service</v>
          </cell>
          <cell r="C1224">
            <v>30</v>
          </cell>
          <cell r="D1224">
            <v>20</v>
          </cell>
          <cell r="E1224" t="str">
            <v>R=AB1</v>
          </cell>
          <cell r="F1224">
            <v>1</v>
          </cell>
          <cell r="G1224">
            <v>36434</v>
          </cell>
          <cell r="H1224">
            <v>240</v>
          </cell>
          <cell r="I1224">
            <v>3</v>
          </cell>
          <cell r="J1224">
            <v>3</v>
          </cell>
        </row>
        <row r="1225">
          <cell r="A1225" t="str">
            <v>TDRS</v>
          </cell>
          <cell r="B1225" t="str">
            <v>Residential Service</v>
          </cell>
          <cell r="C1225">
            <v>30</v>
          </cell>
          <cell r="D1225">
            <v>20</v>
          </cell>
          <cell r="E1225" t="str">
            <v>R=AB1</v>
          </cell>
          <cell r="F1225">
            <v>1</v>
          </cell>
          <cell r="G1225">
            <v>36621</v>
          </cell>
          <cell r="H1225">
            <v>240</v>
          </cell>
          <cell r="I1225">
            <v>3</v>
          </cell>
          <cell r="J1225">
            <v>143</v>
          </cell>
        </row>
        <row r="1226">
          <cell r="A1226" t="str">
            <v>TDRS</v>
          </cell>
          <cell r="B1226" t="str">
            <v>Residential Service</v>
          </cell>
          <cell r="C1226">
            <v>30</v>
          </cell>
          <cell r="D1226">
            <v>20</v>
          </cell>
          <cell r="E1226" t="str">
            <v>R=J4SE</v>
          </cell>
          <cell r="F1226">
            <v>1</v>
          </cell>
          <cell r="G1226">
            <v>36495</v>
          </cell>
          <cell r="H1226">
            <v>240</v>
          </cell>
          <cell r="I1226">
            <v>3</v>
          </cell>
          <cell r="J1226">
            <v>1</v>
          </cell>
        </row>
        <row r="1227">
          <cell r="A1227" t="str">
            <v>TDRS</v>
          </cell>
          <cell r="B1227" t="str">
            <v>Residential Service</v>
          </cell>
          <cell r="C1227">
            <v>30</v>
          </cell>
          <cell r="D1227">
            <v>20</v>
          </cell>
          <cell r="E1227" t="str">
            <v>R=AB1</v>
          </cell>
          <cell r="F1227">
            <v>1</v>
          </cell>
          <cell r="G1227">
            <v>36672</v>
          </cell>
          <cell r="H1227">
            <v>240</v>
          </cell>
          <cell r="I1227">
            <v>3</v>
          </cell>
          <cell r="J1227">
            <v>1</v>
          </cell>
        </row>
        <row r="1228">
          <cell r="A1228" t="str">
            <v>TDRS</v>
          </cell>
          <cell r="B1228" t="str">
            <v>Residential Service</v>
          </cell>
          <cell r="C1228">
            <v>30</v>
          </cell>
          <cell r="D1228">
            <v>20</v>
          </cell>
          <cell r="E1228" t="str">
            <v>R=J4S</v>
          </cell>
          <cell r="F1228">
            <v>1</v>
          </cell>
          <cell r="G1228">
            <v>36526</v>
          </cell>
          <cell r="H1228">
            <v>240</v>
          </cell>
          <cell r="I1228">
            <v>3</v>
          </cell>
          <cell r="J1228">
            <v>1</v>
          </cell>
        </row>
        <row r="1229">
          <cell r="A1229" t="str">
            <v>TDRS</v>
          </cell>
          <cell r="B1229" t="str">
            <v>Residential Service</v>
          </cell>
          <cell r="C1229">
            <v>30</v>
          </cell>
          <cell r="D1229">
            <v>20</v>
          </cell>
          <cell r="E1229" t="str">
            <v>R=AB1</v>
          </cell>
          <cell r="F1229">
            <v>1</v>
          </cell>
          <cell r="G1229">
            <v>36689</v>
          </cell>
          <cell r="H1229">
            <v>240</v>
          </cell>
          <cell r="I1229">
            <v>3</v>
          </cell>
          <cell r="J1229">
            <v>165</v>
          </cell>
        </row>
        <row r="1230">
          <cell r="A1230" t="str">
            <v>TDRS</v>
          </cell>
          <cell r="B1230" t="str">
            <v>Residential Service</v>
          </cell>
          <cell r="C1230">
            <v>30</v>
          </cell>
          <cell r="D1230">
            <v>20</v>
          </cell>
          <cell r="E1230" t="str">
            <v>R=MX</v>
          </cell>
          <cell r="F1230">
            <v>1</v>
          </cell>
          <cell r="G1230">
            <v>36586</v>
          </cell>
          <cell r="H1230">
            <v>240</v>
          </cell>
          <cell r="I1230">
            <v>3</v>
          </cell>
          <cell r="J1230">
            <v>1</v>
          </cell>
        </row>
        <row r="1231">
          <cell r="A1231" t="str">
            <v>TDRS</v>
          </cell>
          <cell r="B1231" t="str">
            <v>Residential Service</v>
          </cell>
          <cell r="C1231">
            <v>30</v>
          </cell>
          <cell r="D1231">
            <v>20</v>
          </cell>
          <cell r="E1231" t="str">
            <v>R=MS</v>
          </cell>
          <cell r="F1231">
            <v>1</v>
          </cell>
          <cell r="G1231">
            <v>36586</v>
          </cell>
          <cell r="H1231">
            <v>240</v>
          </cell>
          <cell r="I1231">
            <v>3</v>
          </cell>
          <cell r="J1231">
            <v>1</v>
          </cell>
        </row>
        <row r="1232">
          <cell r="A1232" t="str">
            <v>TDRS</v>
          </cell>
          <cell r="B1232" t="str">
            <v>Residential Service</v>
          </cell>
          <cell r="C1232">
            <v>30</v>
          </cell>
          <cell r="D1232">
            <v>20</v>
          </cell>
          <cell r="E1232" t="str">
            <v>R=AB1</v>
          </cell>
          <cell r="F1232">
            <v>1</v>
          </cell>
          <cell r="G1232">
            <v>36746</v>
          </cell>
          <cell r="H1232">
            <v>240</v>
          </cell>
          <cell r="I1232">
            <v>3</v>
          </cell>
          <cell r="J1232">
            <v>319</v>
          </cell>
        </row>
        <row r="1233">
          <cell r="A1233" t="str">
            <v>TDRS</v>
          </cell>
          <cell r="B1233" t="str">
            <v>Residential Service</v>
          </cell>
          <cell r="C1233">
            <v>30</v>
          </cell>
          <cell r="D1233">
            <v>20</v>
          </cell>
          <cell r="E1233" t="str">
            <v>R=AB1</v>
          </cell>
          <cell r="F1233">
            <v>1</v>
          </cell>
          <cell r="G1233">
            <v>36537</v>
          </cell>
          <cell r="H1233">
            <v>240</v>
          </cell>
          <cell r="I1233">
            <v>3</v>
          </cell>
          <cell r="J1233">
            <v>1</v>
          </cell>
        </row>
        <row r="1234">
          <cell r="A1234" t="str">
            <v>TDRS</v>
          </cell>
          <cell r="B1234" t="str">
            <v>Residential Service</v>
          </cell>
          <cell r="C1234">
            <v>30</v>
          </cell>
          <cell r="D1234">
            <v>20</v>
          </cell>
          <cell r="E1234" t="str">
            <v>R=AB1</v>
          </cell>
          <cell r="F1234">
            <v>1</v>
          </cell>
          <cell r="G1234">
            <v>36865</v>
          </cell>
          <cell r="H1234">
            <v>240</v>
          </cell>
          <cell r="I1234">
            <v>3</v>
          </cell>
          <cell r="J1234">
            <v>207</v>
          </cell>
        </row>
        <row r="1235">
          <cell r="A1235" t="str">
            <v>TDRS</v>
          </cell>
          <cell r="B1235" t="str">
            <v>Residential Service</v>
          </cell>
          <cell r="C1235">
            <v>30</v>
          </cell>
          <cell r="D1235">
            <v>20</v>
          </cell>
          <cell r="E1235" t="str">
            <v>R=AB1</v>
          </cell>
          <cell r="F1235">
            <v>1</v>
          </cell>
          <cell r="G1235">
            <v>36998</v>
          </cell>
          <cell r="H1235">
            <v>240</v>
          </cell>
          <cell r="I1235">
            <v>3</v>
          </cell>
          <cell r="J1235">
            <v>1</v>
          </cell>
        </row>
        <row r="1236">
          <cell r="A1236" t="str">
            <v>TDRS</v>
          </cell>
          <cell r="B1236" t="str">
            <v>Residential Service</v>
          </cell>
          <cell r="C1236">
            <v>30</v>
          </cell>
          <cell r="D1236">
            <v>20</v>
          </cell>
          <cell r="E1236" t="str">
            <v>R=AB1</v>
          </cell>
          <cell r="F1236">
            <v>1</v>
          </cell>
          <cell r="G1236">
            <v>38750</v>
          </cell>
          <cell r="H1236">
            <v>240</v>
          </cell>
          <cell r="I1236">
            <v>3</v>
          </cell>
          <cell r="J1236">
            <v>171</v>
          </cell>
        </row>
        <row r="1237">
          <cell r="A1237" t="str">
            <v>TDRS</v>
          </cell>
          <cell r="B1237" t="str">
            <v>Residential Service</v>
          </cell>
          <cell r="C1237">
            <v>30</v>
          </cell>
          <cell r="D1237">
            <v>20</v>
          </cell>
          <cell r="E1237" t="str">
            <v>R=AB1</v>
          </cell>
          <cell r="F1237">
            <v>1</v>
          </cell>
          <cell r="G1237">
            <v>38867</v>
          </cell>
          <cell r="H1237">
            <v>240</v>
          </cell>
          <cell r="I1237">
            <v>3</v>
          </cell>
          <cell r="J1237">
            <v>372</v>
          </cell>
        </row>
        <row r="1238">
          <cell r="A1238" t="str">
            <v>TDRS</v>
          </cell>
          <cell r="B1238" t="str">
            <v>Residential Service</v>
          </cell>
          <cell r="C1238">
            <v>30</v>
          </cell>
          <cell r="D1238">
            <v>20</v>
          </cell>
          <cell r="E1238" t="str">
            <v>R=AB1</v>
          </cell>
          <cell r="F1238">
            <v>1</v>
          </cell>
          <cell r="G1238">
            <v>39112</v>
          </cell>
          <cell r="H1238">
            <v>240</v>
          </cell>
          <cell r="I1238">
            <v>3</v>
          </cell>
          <cell r="J1238">
            <v>1</v>
          </cell>
        </row>
        <row r="1239">
          <cell r="A1239" t="str">
            <v>TDRS</v>
          </cell>
          <cell r="B1239" t="str">
            <v>Residential Service</v>
          </cell>
          <cell r="C1239">
            <v>30</v>
          </cell>
          <cell r="D1239">
            <v>20</v>
          </cell>
          <cell r="E1239" t="str">
            <v>R=MX</v>
          </cell>
          <cell r="F1239">
            <v>1</v>
          </cell>
          <cell r="G1239">
            <v>39669</v>
          </cell>
          <cell r="H1239">
            <v>240</v>
          </cell>
          <cell r="I1239">
            <v>3</v>
          </cell>
          <cell r="J1239">
            <v>82</v>
          </cell>
        </row>
        <row r="1240">
          <cell r="A1240" t="str">
            <v>TDRS</v>
          </cell>
          <cell r="B1240" t="str">
            <v>Residential Service</v>
          </cell>
          <cell r="C1240">
            <v>30</v>
          </cell>
          <cell r="D1240">
            <v>20</v>
          </cell>
          <cell r="E1240" t="str">
            <v>R=MX</v>
          </cell>
          <cell r="F1240">
            <v>1</v>
          </cell>
          <cell r="G1240">
            <v>39748</v>
          </cell>
          <cell r="H1240">
            <v>240</v>
          </cell>
          <cell r="I1240">
            <v>3</v>
          </cell>
          <cell r="J1240">
            <v>160</v>
          </cell>
        </row>
        <row r="1241">
          <cell r="A1241" t="str">
            <v>TDRS</v>
          </cell>
          <cell r="B1241" t="str">
            <v>Residential Service</v>
          </cell>
          <cell r="C1241">
            <v>30</v>
          </cell>
          <cell r="D1241">
            <v>20</v>
          </cell>
          <cell r="E1241" t="str">
            <v>R=MX</v>
          </cell>
          <cell r="F1241">
            <v>1</v>
          </cell>
          <cell r="G1241">
            <v>39917</v>
          </cell>
          <cell r="H1241">
            <v>240</v>
          </cell>
          <cell r="I1241">
            <v>3</v>
          </cell>
          <cell r="J1241">
            <v>74</v>
          </cell>
        </row>
        <row r="1242">
          <cell r="A1242" t="str">
            <v>TDRS</v>
          </cell>
          <cell r="B1242" t="str">
            <v>Residential Service</v>
          </cell>
          <cell r="C1242">
            <v>30</v>
          </cell>
          <cell r="D1242">
            <v>20</v>
          </cell>
          <cell r="E1242" t="str">
            <v>S=I210+CE</v>
          </cell>
          <cell r="F1242">
            <v>1</v>
          </cell>
          <cell r="G1242">
            <v>40007</v>
          </cell>
          <cell r="H1242">
            <v>240</v>
          </cell>
          <cell r="I1242">
            <v>3</v>
          </cell>
          <cell r="J1242">
            <v>911</v>
          </cell>
        </row>
        <row r="1243">
          <cell r="A1243" t="str">
            <v>TDRS</v>
          </cell>
          <cell r="B1243" t="str">
            <v>Residential Service</v>
          </cell>
          <cell r="C1243">
            <v>30</v>
          </cell>
          <cell r="D1243">
            <v>20</v>
          </cell>
          <cell r="E1243" t="str">
            <v>S=I210+CE</v>
          </cell>
          <cell r="F1243">
            <v>1</v>
          </cell>
          <cell r="G1243">
            <v>40141</v>
          </cell>
          <cell r="H1243">
            <v>240</v>
          </cell>
          <cell r="I1243">
            <v>3</v>
          </cell>
          <cell r="J1243">
            <v>118</v>
          </cell>
        </row>
        <row r="1244">
          <cell r="A1244" t="str">
            <v>TDRS</v>
          </cell>
          <cell r="B1244" t="str">
            <v>Residential Service</v>
          </cell>
          <cell r="C1244">
            <v>30</v>
          </cell>
          <cell r="D1244">
            <v>20</v>
          </cell>
          <cell r="E1244" t="str">
            <v>R=D4S</v>
          </cell>
          <cell r="F1244">
            <v>1</v>
          </cell>
          <cell r="H1244">
            <v>240</v>
          </cell>
          <cell r="I1244">
            <v>3</v>
          </cell>
          <cell r="J1244">
            <v>574</v>
          </cell>
        </row>
        <row r="1245">
          <cell r="A1245" t="str">
            <v>TDRS</v>
          </cell>
          <cell r="B1245" t="str">
            <v>Residential Service</v>
          </cell>
          <cell r="C1245">
            <v>30</v>
          </cell>
          <cell r="D1245">
            <v>20</v>
          </cell>
          <cell r="E1245" t="str">
            <v>R=D4S</v>
          </cell>
          <cell r="F1245">
            <v>1</v>
          </cell>
          <cell r="H1245">
            <v>240</v>
          </cell>
          <cell r="I1245">
            <v>3</v>
          </cell>
          <cell r="J1245">
            <v>17</v>
          </cell>
        </row>
        <row r="1246">
          <cell r="A1246" t="str">
            <v>TDRS</v>
          </cell>
          <cell r="B1246" t="str">
            <v>Residential Service</v>
          </cell>
          <cell r="C1246">
            <v>30</v>
          </cell>
          <cell r="D1246">
            <v>20</v>
          </cell>
          <cell r="E1246" t="str">
            <v>R=D5S</v>
          </cell>
          <cell r="F1246">
            <v>1</v>
          </cell>
          <cell r="H1246">
            <v>240</v>
          </cell>
          <cell r="I1246">
            <v>3</v>
          </cell>
          <cell r="J1246">
            <v>3</v>
          </cell>
        </row>
        <row r="1247">
          <cell r="A1247" t="str">
            <v>TDRS</v>
          </cell>
          <cell r="B1247" t="str">
            <v>Residential Service</v>
          </cell>
          <cell r="C1247">
            <v>30</v>
          </cell>
          <cell r="D1247">
            <v>20</v>
          </cell>
          <cell r="E1247" t="str">
            <v>R=MS</v>
          </cell>
          <cell r="F1247">
            <v>1</v>
          </cell>
          <cell r="H1247">
            <v>240</v>
          </cell>
          <cell r="I1247">
            <v>3</v>
          </cell>
          <cell r="J1247">
            <v>15</v>
          </cell>
        </row>
        <row r="1248">
          <cell r="A1248" t="str">
            <v>TDRS</v>
          </cell>
          <cell r="B1248" t="str">
            <v>Residential Service</v>
          </cell>
          <cell r="C1248">
            <v>30</v>
          </cell>
          <cell r="D1248">
            <v>20</v>
          </cell>
          <cell r="E1248" t="str">
            <v>R=AB1</v>
          </cell>
          <cell r="F1248">
            <v>1</v>
          </cell>
          <cell r="H1248">
            <v>120</v>
          </cell>
          <cell r="I1248">
            <v>3</v>
          </cell>
          <cell r="J1248">
            <v>9</v>
          </cell>
        </row>
        <row r="1249">
          <cell r="A1249" t="str">
            <v>TDRS</v>
          </cell>
          <cell r="B1249" t="str">
            <v>Residential Service</v>
          </cell>
          <cell r="C1249">
            <v>30</v>
          </cell>
          <cell r="D1249">
            <v>20</v>
          </cell>
          <cell r="E1249" t="str">
            <v>R=D5S</v>
          </cell>
          <cell r="F1249">
            <v>1</v>
          </cell>
          <cell r="H1249">
            <v>240</v>
          </cell>
          <cell r="I1249">
            <v>3</v>
          </cell>
          <cell r="J1249">
            <v>1</v>
          </cell>
        </row>
        <row r="1250">
          <cell r="A1250" t="str">
            <v>TDRS</v>
          </cell>
          <cell r="B1250" t="str">
            <v>Residential Service</v>
          </cell>
          <cell r="C1250">
            <v>30</v>
          </cell>
          <cell r="D1250">
            <v>20</v>
          </cell>
          <cell r="E1250" t="str">
            <v>R=J5SR</v>
          </cell>
          <cell r="F1250">
            <v>1</v>
          </cell>
          <cell r="H1250">
            <v>240</v>
          </cell>
          <cell r="I1250">
            <v>3</v>
          </cell>
          <cell r="J1250">
            <v>1</v>
          </cell>
        </row>
        <row r="1251">
          <cell r="A1251" t="str">
            <v>TDRS</v>
          </cell>
          <cell r="B1251" t="str">
            <v>Residential Service</v>
          </cell>
          <cell r="C1251">
            <v>30</v>
          </cell>
          <cell r="D1251">
            <v>20</v>
          </cell>
          <cell r="E1251" t="str">
            <v>R=J3S</v>
          </cell>
          <cell r="F1251">
            <v>1</v>
          </cell>
          <cell r="H1251">
            <v>240</v>
          </cell>
          <cell r="I1251">
            <v>3</v>
          </cell>
          <cell r="J1251">
            <v>1</v>
          </cell>
        </row>
        <row r="1252">
          <cell r="A1252" t="str">
            <v>TDRS</v>
          </cell>
          <cell r="B1252" t="str">
            <v>Residential Service</v>
          </cell>
          <cell r="C1252">
            <v>30</v>
          </cell>
          <cell r="D1252">
            <v>20</v>
          </cell>
          <cell r="E1252" t="str">
            <v>R=TMS2S</v>
          </cell>
          <cell r="F1252">
            <v>1</v>
          </cell>
          <cell r="H1252">
            <v>0</v>
          </cell>
          <cell r="I1252">
            <v>0</v>
          </cell>
          <cell r="J1252">
            <v>4</v>
          </cell>
        </row>
        <row r="1253">
          <cell r="A1253" t="str">
            <v>TDRS</v>
          </cell>
          <cell r="B1253" t="str">
            <v>Residential Service</v>
          </cell>
          <cell r="C1253">
            <v>30</v>
          </cell>
          <cell r="D1253">
            <v>20</v>
          </cell>
          <cell r="E1253" t="str">
            <v>R=D4S</v>
          </cell>
          <cell r="F1253">
            <v>1</v>
          </cell>
          <cell r="H1253">
            <v>120</v>
          </cell>
          <cell r="I1253">
            <v>3</v>
          </cell>
          <cell r="J1253">
            <v>1</v>
          </cell>
        </row>
        <row r="1254">
          <cell r="A1254" t="str">
            <v>TDRS</v>
          </cell>
          <cell r="B1254" t="str">
            <v>Residential Service</v>
          </cell>
          <cell r="C1254">
            <v>30</v>
          </cell>
          <cell r="D1254">
            <v>20</v>
          </cell>
          <cell r="E1254" t="str">
            <v>R=D4S</v>
          </cell>
          <cell r="F1254">
            <v>1</v>
          </cell>
          <cell r="H1254">
            <v>240</v>
          </cell>
          <cell r="I1254">
            <v>3</v>
          </cell>
          <cell r="J1254">
            <v>4</v>
          </cell>
        </row>
        <row r="1255">
          <cell r="A1255" t="str">
            <v>TDRS</v>
          </cell>
          <cell r="B1255" t="str">
            <v>Residential Service</v>
          </cell>
          <cell r="C1255">
            <v>30</v>
          </cell>
          <cell r="D1255">
            <v>20</v>
          </cell>
          <cell r="E1255" t="str">
            <v>R=AB1</v>
          </cell>
          <cell r="F1255">
            <v>1</v>
          </cell>
          <cell r="G1255">
            <v>38383</v>
          </cell>
          <cell r="H1255">
            <v>240</v>
          </cell>
          <cell r="I1255">
            <v>3</v>
          </cell>
          <cell r="J1255">
            <v>343</v>
          </cell>
        </row>
        <row r="1256">
          <cell r="A1256" t="str">
            <v>TDRS</v>
          </cell>
          <cell r="B1256" t="str">
            <v>Residential Service</v>
          </cell>
          <cell r="C1256">
            <v>30</v>
          </cell>
          <cell r="D1256">
            <v>20</v>
          </cell>
          <cell r="E1256" t="str">
            <v>R=AB1</v>
          </cell>
          <cell r="F1256">
            <v>1</v>
          </cell>
          <cell r="G1256">
            <v>38292</v>
          </cell>
          <cell r="H1256">
            <v>240</v>
          </cell>
          <cell r="I1256">
            <v>3</v>
          </cell>
          <cell r="J1256">
            <v>4</v>
          </cell>
        </row>
        <row r="1257">
          <cell r="A1257" t="str">
            <v>TDRS</v>
          </cell>
          <cell r="B1257" t="str">
            <v>Residential Service</v>
          </cell>
          <cell r="C1257">
            <v>30</v>
          </cell>
          <cell r="D1257">
            <v>20</v>
          </cell>
          <cell r="E1257" t="str">
            <v>R=A1TL1</v>
          </cell>
          <cell r="F1257">
            <v>1</v>
          </cell>
          <cell r="G1257">
            <v>38113</v>
          </cell>
          <cell r="H1257">
            <v>999</v>
          </cell>
          <cell r="I1257">
            <v>3</v>
          </cell>
          <cell r="J1257">
            <v>1</v>
          </cell>
        </row>
        <row r="1258">
          <cell r="A1258" t="str">
            <v>TDRS</v>
          </cell>
          <cell r="B1258" t="str">
            <v>Residential Service</v>
          </cell>
          <cell r="C1258">
            <v>30</v>
          </cell>
          <cell r="D1258">
            <v>20</v>
          </cell>
          <cell r="E1258" t="str">
            <v>R=AB1</v>
          </cell>
          <cell r="F1258">
            <v>1</v>
          </cell>
          <cell r="G1258">
            <v>38068</v>
          </cell>
          <cell r="H1258">
            <v>240</v>
          </cell>
          <cell r="I1258">
            <v>3</v>
          </cell>
          <cell r="J1258">
            <v>62</v>
          </cell>
        </row>
        <row r="1259">
          <cell r="A1259" t="str">
            <v>TDRS</v>
          </cell>
          <cell r="B1259" t="str">
            <v>Residential Service</v>
          </cell>
          <cell r="C1259">
            <v>30</v>
          </cell>
          <cell r="D1259">
            <v>20</v>
          </cell>
          <cell r="E1259" t="str">
            <v>R=AB1</v>
          </cell>
          <cell r="F1259">
            <v>1</v>
          </cell>
          <cell r="G1259">
            <v>38327</v>
          </cell>
          <cell r="H1259">
            <v>240</v>
          </cell>
          <cell r="I1259">
            <v>3</v>
          </cell>
          <cell r="J1259">
            <v>1</v>
          </cell>
        </row>
        <row r="1260">
          <cell r="A1260" t="str">
            <v>TDRS</v>
          </cell>
          <cell r="B1260" t="str">
            <v>Residential Service</v>
          </cell>
          <cell r="C1260">
            <v>30</v>
          </cell>
          <cell r="D1260">
            <v>20</v>
          </cell>
          <cell r="E1260" t="str">
            <v>R=DXMS</v>
          </cell>
          <cell r="F1260">
            <v>1</v>
          </cell>
          <cell r="H1260">
            <v>240</v>
          </cell>
          <cell r="I1260">
            <v>3</v>
          </cell>
          <cell r="J1260">
            <v>1</v>
          </cell>
        </row>
        <row r="1261">
          <cell r="A1261" t="str">
            <v>TDRS</v>
          </cell>
          <cell r="B1261" t="str">
            <v>Residential Service</v>
          </cell>
          <cell r="C1261">
            <v>30</v>
          </cell>
          <cell r="D1261">
            <v>20</v>
          </cell>
          <cell r="E1261" t="str">
            <v>R=J5S</v>
          </cell>
          <cell r="F1261">
            <v>1</v>
          </cell>
          <cell r="H1261">
            <v>120</v>
          </cell>
          <cell r="I1261">
            <v>3</v>
          </cell>
          <cell r="J1261">
            <v>11</v>
          </cell>
        </row>
        <row r="1262">
          <cell r="A1262" t="str">
            <v>TDRS</v>
          </cell>
          <cell r="B1262" t="str">
            <v>Residential Service</v>
          </cell>
          <cell r="C1262">
            <v>30</v>
          </cell>
          <cell r="D1262">
            <v>20</v>
          </cell>
          <cell r="E1262" t="str">
            <v>R=J4S</v>
          </cell>
          <cell r="F1262">
            <v>1</v>
          </cell>
          <cell r="H1262">
            <v>240</v>
          </cell>
          <cell r="I1262">
            <v>3</v>
          </cell>
          <cell r="J1262">
            <v>1</v>
          </cell>
        </row>
        <row r="1263">
          <cell r="A1263" t="str">
            <v>TDRS</v>
          </cell>
          <cell r="B1263" t="str">
            <v>Residential Service</v>
          </cell>
          <cell r="C1263">
            <v>30</v>
          </cell>
          <cell r="D1263">
            <v>20</v>
          </cell>
          <cell r="E1263" t="str">
            <v>R=MX</v>
          </cell>
          <cell r="F1263">
            <v>1</v>
          </cell>
          <cell r="H1263">
            <v>240</v>
          </cell>
          <cell r="I1263">
            <v>3</v>
          </cell>
          <cell r="J1263">
            <v>2</v>
          </cell>
        </row>
        <row r="1264">
          <cell r="A1264" t="str">
            <v>TDRS</v>
          </cell>
          <cell r="B1264" t="str">
            <v>Residential Service</v>
          </cell>
          <cell r="C1264">
            <v>30</v>
          </cell>
          <cell r="D1264">
            <v>20</v>
          </cell>
          <cell r="E1264" t="str">
            <v>R=AB1</v>
          </cell>
          <cell r="F1264">
            <v>1</v>
          </cell>
          <cell r="G1264">
            <v>37810</v>
          </cell>
          <cell r="H1264">
            <v>240</v>
          </cell>
          <cell r="I1264">
            <v>3</v>
          </cell>
          <cell r="J1264">
            <v>346</v>
          </cell>
        </row>
        <row r="1265">
          <cell r="A1265" t="str">
            <v>TDRS</v>
          </cell>
          <cell r="B1265" t="str">
            <v>Residential Service</v>
          </cell>
          <cell r="C1265">
            <v>30</v>
          </cell>
          <cell r="D1265">
            <v>20</v>
          </cell>
          <cell r="E1265" t="str">
            <v>R=AB1</v>
          </cell>
          <cell r="F1265">
            <v>1</v>
          </cell>
          <cell r="G1265">
            <v>37778</v>
          </cell>
          <cell r="H1265">
            <v>240</v>
          </cell>
          <cell r="I1265">
            <v>3</v>
          </cell>
          <cell r="J1265">
            <v>54</v>
          </cell>
        </row>
        <row r="1266">
          <cell r="A1266" t="str">
            <v>TDRS</v>
          </cell>
          <cell r="B1266" t="str">
            <v>Residential Service</v>
          </cell>
          <cell r="C1266">
            <v>30</v>
          </cell>
          <cell r="D1266">
            <v>20</v>
          </cell>
          <cell r="E1266" t="str">
            <v>R=AB1</v>
          </cell>
          <cell r="F1266">
            <v>1</v>
          </cell>
          <cell r="G1266">
            <v>37210</v>
          </cell>
          <cell r="H1266">
            <v>240</v>
          </cell>
          <cell r="I1266">
            <v>3</v>
          </cell>
          <cell r="J1266">
            <v>1</v>
          </cell>
        </row>
        <row r="1267">
          <cell r="A1267" t="str">
            <v>TDRS</v>
          </cell>
          <cell r="B1267" t="str">
            <v>Residential Service</v>
          </cell>
          <cell r="C1267">
            <v>30</v>
          </cell>
          <cell r="D1267">
            <v>20</v>
          </cell>
          <cell r="E1267" t="str">
            <v>R=MS</v>
          </cell>
          <cell r="F1267">
            <v>1</v>
          </cell>
          <cell r="H1267">
            <v>240</v>
          </cell>
          <cell r="I1267">
            <v>2</v>
          </cell>
          <cell r="J1267">
            <v>1</v>
          </cell>
        </row>
        <row r="1268">
          <cell r="A1268" t="str">
            <v>TDRS</v>
          </cell>
          <cell r="B1268" t="str">
            <v>Residential Service</v>
          </cell>
          <cell r="C1268">
            <v>30</v>
          </cell>
          <cell r="D1268">
            <v>20</v>
          </cell>
          <cell r="E1268" t="str">
            <v>R=J4S</v>
          </cell>
          <cell r="F1268">
            <v>1</v>
          </cell>
          <cell r="G1268">
            <v>33482</v>
          </cell>
          <cell r="H1268">
            <v>240</v>
          </cell>
          <cell r="I1268">
            <v>3</v>
          </cell>
          <cell r="J1268">
            <v>1</v>
          </cell>
        </row>
        <row r="1269">
          <cell r="A1269" t="str">
            <v>TDRS</v>
          </cell>
          <cell r="B1269" t="str">
            <v>Residential Service</v>
          </cell>
          <cell r="C1269">
            <v>30</v>
          </cell>
          <cell r="D1269">
            <v>20</v>
          </cell>
          <cell r="E1269" t="str">
            <v>R=I70S</v>
          </cell>
          <cell r="F1269">
            <v>1</v>
          </cell>
          <cell r="G1269">
            <v>36404</v>
          </cell>
          <cell r="H1269">
            <v>240</v>
          </cell>
          <cell r="I1269">
            <v>3</v>
          </cell>
          <cell r="J1269">
            <v>13</v>
          </cell>
        </row>
        <row r="1270">
          <cell r="A1270" t="str">
            <v>TDRS</v>
          </cell>
          <cell r="B1270" t="str">
            <v>Residential Service</v>
          </cell>
          <cell r="C1270">
            <v>30</v>
          </cell>
          <cell r="D1270">
            <v>20</v>
          </cell>
          <cell r="E1270" t="str">
            <v>R=MS</v>
          </cell>
          <cell r="F1270">
            <v>1</v>
          </cell>
          <cell r="G1270">
            <v>35922</v>
          </cell>
          <cell r="H1270">
            <v>240</v>
          </cell>
          <cell r="I1270">
            <v>3</v>
          </cell>
          <cell r="J1270">
            <v>1</v>
          </cell>
        </row>
        <row r="1271">
          <cell r="A1271" t="str">
            <v>TDRS</v>
          </cell>
          <cell r="B1271" t="str">
            <v>Residential Service</v>
          </cell>
          <cell r="C1271">
            <v>30</v>
          </cell>
          <cell r="D1271">
            <v>20</v>
          </cell>
          <cell r="E1271" t="str">
            <v>R=AB1</v>
          </cell>
          <cell r="F1271">
            <v>1</v>
          </cell>
          <cell r="G1271">
            <v>35948</v>
          </cell>
          <cell r="H1271">
            <v>240</v>
          </cell>
          <cell r="I1271">
            <v>3</v>
          </cell>
          <cell r="J1271">
            <v>1</v>
          </cell>
        </row>
        <row r="1272">
          <cell r="A1272" t="str">
            <v>TDRS</v>
          </cell>
          <cell r="B1272" t="str">
            <v>Residential Service</v>
          </cell>
          <cell r="C1272">
            <v>30</v>
          </cell>
          <cell r="D1272">
            <v>20</v>
          </cell>
          <cell r="E1272" t="str">
            <v>R=MS</v>
          </cell>
          <cell r="F1272">
            <v>1</v>
          </cell>
          <cell r="G1272">
            <v>35065</v>
          </cell>
          <cell r="H1272">
            <v>240</v>
          </cell>
          <cell r="I1272">
            <v>3</v>
          </cell>
          <cell r="J1272">
            <v>1</v>
          </cell>
        </row>
        <row r="1273">
          <cell r="A1273" t="str">
            <v>TDRS</v>
          </cell>
          <cell r="B1273" t="str">
            <v>Residential Service</v>
          </cell>
          <cell r="C1273">
            <v>30</v>
          </cell>
          <cell r="D1273">
            <v>20</v>
          </cell>
          <cell r="E1273" t="str">
            <v>R=AB1</v>
          </cell>
          <cell r="F1273">
            <v>1</v>
          </cell>
          <cell r="G1273">
            <v>35431</v>
          </cell>
          <cell r="H1273">
            <v>240</v>
          </cell>
          <cell r="I1273">
            <v>3</v>
          </cell>
          <cell r="J1273">
            <v>1</v>
          </cell>
        </row>
        <row r="1274">
          <cell r="A1274" t="str">
            <v>TDRS</v>
          </cell>
          <cell r="B1274" t="str">
            <v>Residential Service</v>
          </cell>
          <cell r="C1274">
            <v>30</v>
          </cell>
          <cell r="D1274">
            <v>20</v>
          </cell>
          <cell r="E1274" t="str">
            <v>R=AB1</v>
          </cell>
          <cell r="F1274">
            <v>1</v>
          </cell>
          <cell r="G1274">
            <v>36405</v>
          </cell>
          <cell r="H1274">
            <v>240</v>
          </cell>
          <cell r="I1274">
            <v>3</v>
          </cell>
          <cell r="J1274">
            <v>198</v>
          </cell>
        </row>
        <row r="1275">
          <cell r="A1275" t="str">
            <v>TDRS</v>
          </cell>
          <cell r="B1275" t="str">
            <v>Residential Service</v>
          </cell>
          <cell r="C1275">
            <v>30</v>
          </cell>
          <cell r="D1275">
            <v>20</v>
          </cell>
          <cell r="E1275" t="str">
            <v>R=AB1</v>
          </cell>
          <cell r="F1275">
            <v>1</v>
          </cell>
          <cell r="G1275">
            <v>36405</v>
          </cell>
          <cell r="H1275">
            <v>240</v>
          </cell>
          <cell r="I1275">
            <v>3</v>
          </cell>
          <cell r="J1275">
            <v>5</v>
          </cell>
        </row>
        <row r="1276">
          <cell r="A1276" t="str">
            <v>TDRS</v>
          </cell>
          <cell r="B1276" t="str">
            <v>Residential Service</v>
          </cell>
          <cell r="C1276">
            <v>30</v>
          </cell>
          <cell r="D1276">
            <v>20</v>
          </cell>
          <cell r="E1276" t="str">
            <v>R=MS</v>
          </cell>
          <cell r="F1276">
            <v>1</v>
          </cell>
          <cell r="G1276">
            <v>36130</v>
          </cell>
          <cell r="H1276">
            <v>240</v>
          </cell>
          <cell r="I1276">
            <v>3</v>
          </cell>
          <cell r="J1276">
            <v>1</v>
          </cell>
        </row>
        <row r="1277">
          <cell r="A1277" t="str">
            <v>TDRS</v>
          </cell>
          <cell r="B1277" t="str">
            <v>Residential Service</v>
          </cell>
          <cell r="C1277">
            <v>30</v>
          </cell>
          <cell r="D1277">
            <v>20</v>
          </cell>
          <cell r="E1277" t="str">
            <v>R=D4S</v>
          </cell>
          <cell r="F1277">
            <v>1</v>
          </cell>
          <cell r="G1277">
            <v>27760</v>
          </cell>
          <cell r="H1277">
            <v>240</v>
          </cell>
          <cell r="I1277">
            <v>3</v>
          </cell>
          <cell r="J1277">
            <v>1</v>
          </cell>
        </row>
        <row r="1278">
          <cell r="A1278" t="str">
            <v>TDRS</v>
          </cell>
          <cell r="B1278" t="str">
            <v>Residential Service</v>
          </cell>
          <cell r="C1278">
            <v>30</v>
          </cell>
          <cell r="D1278">
            <v>20</v>
          </cell>
          <cell r="E1278" t="str">
            <v>R=MX</v>
          </cell>
          <cell r="F1278">
            <v>1</v>
          </cell>
          <cell r="G1278">
            <v>36444</v>
          </cell>
          <cell r="H1278">
            <v>240</v>
          </cell>
          <cell r="I1278">
            <v>3</v>
          </cell>
          <cell r="J1278">
            <v>4</v>
          </cell>
        </row>
        <row r="1279">
          <cell r="A1279" t="str">
            <v>TDRS</v>
          </cell>
          <cell r="B1279" t="str">
            <v>Residential Service</v>
          </cell>
          <cell r="C1279">
            <v>30</v>
          </cell>
          <cell r="D1279">
            <v>20</v>
          </cell>
          <cell r="E1279" t="str">
            <v>R=D4S</v>
          </cell>
          <cell r="F1279">
            <v>1</v>
          </cell>
          <cell r="G1279">
            <v>36443</v>
          </cell>
          <cell r="H1279">
            <v>240</v>
          </cell>
          <cell r="I1279">
            <v>3</v>
          </cell>
          <cell r="J1279">
            <v>1</v>
          </cell>
        </row>
        <row r="1280">
          <cell r="A1280" t="str">
            <v>TDRS</v>
          </cell>
          <cell r="B1280" t="str">
            <v>Residential Service</v>
          </cell>
          <cell r="C1280">
            <v>30</v>
          </cell>
          <cell r="D1280">
            <v>20</v>
          </cell>
          <cell r="E1280" t="str">
            <v>R=MX</v>
          </cell>
          <cell r="F1280">
            <v>1</v>
          </cell>
          <cell r="G1280">
            <v>36525</v>
          </cell>
          <cell r="H1280">
            <v>240</v>
          </cell>
          <cell r="I1280">
            <v>3</v>
          </cell>
          <cell r="J1280">
            <v>6</v>
          </cell>
        </row>
        <row r="1281">
          <cell r="A1281" t="str">
            <v>TDRS</v>
          </cell>
          <cell r="B1281" t="str">
            <v>Residential Service</v>
          </cell>
          <cell r="C1281">
            <v>30</v>
          </cell>
          <cell r="D1281">
            <v>20</v>
          </cell>
          <cell r="E1281" t="str">
            <v>R=AB1</v>
          </cell>
          <cell r="F1281">
            <v>1</v>
          </cell>
          <cell r="G1281">
            <v>36567</v>
          </cell>
          <cell r="H1281">
            <v>240</v>
          </cell>
          <cell r="I1281">
            <v>3</v>
          </cell>
          <cell r="J1281">
            <v>285</v>
          </cell>
        </row>
        <row r="1282">
          <cell r="A1282" t="str">
            <v>TDRS</v>
          </cell>
          <cell r="B1282" t="str">
            <v>Residential Service</v>
          </cell>
          <cell r="C1282">
            <v>30</v>
          </cell>
          <cell r="D1282">
            <v>20</v>
          </cell>
          <cell r="E1282" t="str">
            <v>R=AB1</v>
          </cell>
          <cell r="F1282">
            <v>1</v>
          </cell>
          <cell r="G1282">
            <v>36720</v>
          </cell>
          <cell r="H1282">
            <v>240</v>
          </cell>
          <cell r="I1282">
            <v>3</v>
          </cell>
          <cell r="J1282">
            <v>262</v>
          </cell>
        </row>
        <row r="1283">
          <cell r="A1283" t="str">
            <v>TDRS</v>
          </cell>
          <cell r="B1283" t="str">
            <v>Residential Service</v>
          </cell>
          <cell r="C1283">
            <v>30</v>
          </cell>
          <cell r="D1283">
            <v>20</v>
          </cell>
          <cell r="E1283" t="str">
            <v>R=J5S</v>
          </cell>
          <cell r="F1283">
            <v>1</v>
          </cell>
          <cell r="G1283">
            <v>36571</v>
          </cell>
          <cell r="H1283">
            <v>240</v>
          </cell>
          <cell r="I1283">
            <v>3</v>
          </cell>
          <cell r="J1283">
            <v>1</v>
          </cell>
        </row>
        <row r="1284">
          <cell r="A1284" t="str">
            <v>TDRS</v>
          </cell>
          <cell r="B1284" t="str">
            <v>Residential Service</v>
          </cell>
          <cell r="C1284">
            <v>30</v>
          </cell>
          <cell r="D1284">
            <v>20</v>
          </cell>
          <cell r="E1284" t="str">
            <v>R=J5S</v>
          </cell>
          <cell r="F1284">
            <v>1</v>
          </cell>
          <cell r="G1284">
            <v>36161</v>
          </cell>
          <cell r="H1284">
            <v>240</v>
          </cell>
          <cell r="I1284">
            <v>3</v>
          </cell>
          <cell r="J1284">
            <v>1</v>
          </cell>
        </row>
        <row r="1285">
          <cell r="A1285" t="str">
            <v>TDRS</v>
          </cell>
          <cell r="B1285" t="str">
            <v>Residential Service</v>
          </cell>
          <cell r="C1285">
            <v>30</v>
          </cell>
          <cell r="D1285">
            <v>20</v>
          </cell>
          <cell r="E1285" t="str">
            <v>R=AB1</v>
          </cell>
          <cell r="F1285">
            <v>1</v>
          </cell>
          <cell r="G1285">
            <v>36592</v>
          </cell>
          <cell r="H1285">
            <v>240</v>
          </cell>
          <cell r="I1285">
            <v>3</v>
          </cell>
          <cell r="J1285">
            <v>166</v>
          </cell>
        </row>
        <row r="1286">
          <cell r="A1286" t="str">
            <v>TDRS</v>
          </cell>
          <cell r="B1286" t="str">
            <v>Residential Service</v>
          </cell>
          <cell r="C1286">
            <v>30</v>
          </cell>
          <cell r="D1286">
            <v>20</v>
          </cell>
          <cell r="E1286" t="str">
            <v>R=AB1</v>
          </cell>
          <cell r="F1286">
            <v>1</v>
          </cell>
          <cell r="G1286">
            <v>36373</v>
          </cell>
          <cell r="H1286">
            <v>240</v>
          </cell>
          <cell r="I1286">
            <v>3</v>
          </cell>
          <cell r="J1286">
            <v>2</v>
          </cell>
        </row>
        <row r="1287">
          <cell r="A1287" t="str">
            <v>TDRS</v>
          </cell>
          <cell r="B1287" t="str">
            <v>Residential Service</v>
          </cell>
          <cell r="C1287">
            <v>30</v>
          </cell>
          <cell r="D1287">
            <v>20</v>
          </cell>
          <cell r="E1287" t="str">
            <v>R=D4S</v>
          </cell>
          <cell r="F1287">
            <v>1</v>
          </cell>
          <cell r="G1287">
            <v>36832</v>
          </cell>
          <cell r="H1287">
            <v>240</v>
          </cell>
          <cell r="I1287">
            <v>3</v>
          </cell>
          <cell r="J1287">
            <v>6</v>
          </cell>
        </row>
        <row r="1288">
          <cell r="A1288" t="str">
            <v>TDRS</v>
          </cell>
          <cell r="B1288" t="str">
            <v>Residential Service</v>
          </cell>
          <cell r="C1288">
            <v>30</v>
          </cell>
          <cell r="D1288">
            <v>20</v>
          </cell>
          <cell r="E1288" t="str">
            <v>R=D4S</v>
          </cell>
          <cell r="F1288">
            <v>1</v>
          </cell>
          <cell r="G1288">
            <v>36741</v>
          </cell>
          <cell r="H1288">
            <v>240</v>
          </cell>
          <cell r="I1288">
            <v>3</v>
          </cell>
          <cell r="J1288">
            <v>1</v>
          </cell>
        </row>
        <row r="1289">
          <cell r="A1289" t="str">
            <v>TDRS</v>
          </cell>
          <cell r="B1289" t="str">
            <v>Residential Service</v>
          </cell>
          <cell r="C1289">
            <v>30</v>
          </cell>
          <cell r="D1289">
            <v>20</v>
          </cell>
          <cell r="E1289" t="str">
            <v>R=AB1</v>
          </cell>
          <cell r="F1289">
            <v>1</v>
          </cell>
          <cell r="G1289">
            <v>36927</v>
          </cell>
          <cell r="H1289">
            <v>240</v>
          </cell>
          <cell r="I1289">
            <v>3</v>
          </cell>
          <cell r="J1289">
            <v>97</v>
          </cell>
        </row>
        <row r="1290">
          <cell r="A1290" t="str">
            <v>TDRS</v>
          </cell>
          <cell r="B1290" t="str">
            <v>Residential Service</v>
          </cell>
          <cell r="C1290">
            <v>30</v>
          </cell>
          <cell r="D1290">
            <v>20</v>
          </cell>
          <cell r="E1290" t="str">
            <v>R=AB1</v>
          </cell>
          <cell r="F1290">
            <v>1</v>
          </cell>
          <cell r="G1290">
            <v>37097</v>
          </cell>
          <cell r="H1290">
            <v>240</v>
          </cell>
          <cell r="I1290">
            <v>3</v>
          </cell>
          <cell r="J1290">
            <v>325</v>
          </cell>
        </row>
        <row r="1291">
          <cell r="A1291" t="str">
            <v>TDRS</v>
          </cell>
          <cell r="B1291" t="str">
            <v>Residential Service</v>
          </cell>
          <cell r="C1291">
            <v>30</v>
          </cell>
          <cell r="D1291">
            <v>20</v>
          </cell>
          <cell r="E1291" t="str">
            <v>R=AB1</v>
          </cell>
          <cell r="F1291">
            <v>1</v>
          </cell>
          <cell r="G1291">
            <v>37270</v>
          </cell>
          <cell r="H1291">
            <v>240</v>
          </cell>
          <cell r="I1291">
            <v>3</v>
          </cell>
          <cell r="J1291">
            <v>169</v>
          </cell>
        </row>
        <row r="1292">
          <cell r="A1292" t="str">
            <v>TDRS</v>
          </cell>
          <cell r="B1292" t="str">
            <v>Residential Service</v>
          </cell>
          <cell r="C1292">
            <v>30</v>
          </cell>
          <cell r="D1292">
            <v>20</v>
          </cell>
          <cell r="E1292" t="str">
            <v>R=AB1</v>
          </cell>
          <cell r="F1292">
            <v>1</v>
          </cell>
          <cell r="G1292">
            <v>38621</v>
          </cell>
          <cell r="H1292">
            <v>240</v>
          </cell>
          <cell r="I1292">
            <v>3</v>
          </cell>
          <cell r="J1292">
            <v>77</v>
          </cell>
        </row>
        <row r="1293">
          <cell r="A1293" t="str">
            <v>TDRS</v>
          </cell>
          <cell r="B1293" t="str">
            <v>Residential Service</v>
          </cell>
          <cell r="C1293">
            <v>30</v>
          </cell>
          <cell r="D1293">
            <v>20</v>
          </cell>
          <cell r="E1293" t="str">
            <v>R=AB1</v>
          </cell>
          <cell r="F1293">
            <v>1</v>
          </cell>
          <cell r="G1293">
            <v>38908</v>
          </cell>
          <cell r="H1293">
            <v>240</v>
          </cell>
          <cell r="I1293">
            <v>3</v>
          </cell>
          <cell r="J1293">
            <v>392</v>
          </cell>
        </row>
        <row r="1294">
          <cell r="A1294" t="str">
            <v>TDRS</v>
          </cell>
          <cell r="B1294" t="str">
            <v>Residential Service</v>
          </cell>
          <cell r="C1294">
            <v>30</v>
          </cell>
          <cell r="D1294">
            <v>20</v>
          </cell>
          <cell r="E1294" t="str">
            <v>R=AB1</v>
          </cell>
          <cell r="F1294">
            <v>1</v>
          </cell>
          <cell r="G1294">
            <v>38992</v>
          </cell>
          <cell r="H1294">
            <v>240</v>
          </cell>
          <cell r="I1294">
            <v>3</v>
          </cell>
          <cell r="J1294">
            <v>393</v>
          </cell>
        </row>
        <row r="1295">
          <cell r="A1295" t="str">
            <v>TDRS</v>
          </cell>
          <cell r="B1295" t="str">
            <v>Residential Service</v>
          </cell>
          <cell r="C1295">
            <v>30</v>
          </cell>
          <cell r="D1295">
            <v>20</v>
          </cell>
          <cell r="E1295" t="str">
            <v>R=AB1</v>
          </cell>
          <cell r="F1295">
            <v>1</v>
          </cell>
          <cell r="G1295">
            <v>39055</v>
          </cell>
          <cell r="H1295">
            <v>240</v>
          </cell>
          <cell r="I1295">
            <v>3</v>
          </cell>
          <cell r="J1295">
            <v>555</v>
          </cell>
        </row>
        <row r="1296">
          <cell r="A1296" t="str">
            <v>TDRS</v>
          </cell>
          <cell r="B1296" t="str">
            <v>Residential Service</v>
          </cell>
          <cell r="C1296">
            <v>30</v>
          </cell>
          <cell r="D1296">
            <v>20</v>
          </cell>
          <cell r="E1296" t="str">
            <v>R=AB1</v>
          </cell>
          <cell r="F1296">
            <v>1</v>
          </cell>
          <cell r="G1296">
            <v>39247</v>
          </cell>
          <cell r="H1296">
            <v>240</v>
          </cell>
          <cell r="I1296">
            <v>3</v>
          </cell>
          <cell r="J1296">
            <v>1</v>
          </cell>
        </row>
        <row r="1297">
          <cell r="A1297" t="str">
            <v>TDRS</v>
          </cell>
          <cell r="B1297" t="str">
            <v>Residential Service</v>
          </cell>
          <cell r="C1297">
            <v>30</v>
          </cell>
          <cell r="D1297">
            <v>20</v>
          </cell>
          <cell r="E1297" t="str">
            <v>A=ALF</v>
          </cell>
          <cell r="F1297">
            <v>1</v>
          </cell>
          <cell r="G1297">
            <v>39479</v>
          </cell>
          <cell r="H1297">
            <v>240</v>
          </cell>
          <cell r="I1297">
            <v>3</v>
          </cell>
          <cell r="J1297">
            <v>659</v>
          </cell>
        </row>
        <row r="1298">
          <cell r="A1298" t="str">
            <v>TDRS</v>
          </cell>
          <cell r="B1298" t="str">
            <v>Residential Service</v>
          </cell>
          <cell r="C1298">
            <v>30</v>
          </cell>
          <cell r="D1298">
            <v>20</v>
          </cell>
          <cell r="E1298" t="str">
            <v>A=ALF</v>
          </cell>
          <cell r="F1298">
            <v>1</v>
          </cell>
          <cell r="G1298">
            <v>39487</v>
          </cell>
          <cell r="H1298">
            <v>240</v>
          </cell>
          <cell r="I1298">
            <v>3</v>
          </cell>
          <cell r="J1298">
            <v>671</v>
          </cell>
        </row>
        <row r="1299">
          <cell r="A1299" t="str">
            <v>TDRS</v>
          </cell>
          <cell r="B1299" t="str">
            <v>Residential Service</v>
          </cell>
          <cell r="C1299">
            <v>30</v>
          </cell>
          <cell r="D1299">
            <v>20</v>
          </cell>
          <cell r="E1299" t="str">
            <v>R=MX</v>
          </cell>
          <cell r="F1299">
            <v>1</v>
          </cell>
          <cell r="G1299">
            <v>39601</v>
          </cell>
          <cell r="H1299">
            <v>240</v>
          </cell>
          <cell r="I1299">
            <v>3</v>
          </cell>
          <cell r="J1299">
            <v>70</v>
          </cell>
        </row>
        <row r="1300">
          <cell r="A1300" t="str">
            <v>TDRS</v>
          </cell>
          <cell r="B1300" t="str">
            <v>Residential Service</v>
          </cell>
          <cell r="C1300">
            <v>30</v>
          </cell>
          <cell r="D1300">
            <v>20</v>
          </cell>
          <cell r="E1300" t="str">
            <v>R=MX</v>
          </cell>
          <cell r="F1300">
            <v>1</v>
          </cell>
          <cell r="G1300">
            <v>39604</v>
          </cell>
          <cell r="H1300">
            <v>240</v>
          </cell>
          <cell r="I1300">
            <v>3</v>
          </cell>
          <cell r="J1300">
            <v>76</v>
          </cell>
        </row>
        <row r="1301">
          <cell r="A1301" t="str">
            <v>TDRS</v>
          </cell>
          <cell r="B1301" t="str">
            <v>Residential Service</v>
          </cell>
          <cell r="C1301">
            <v>30</v>
          </cell>
          <cell r="D1301">
            <v>20</v>
          </cell>
          <cell r="E1301" t="str">
            <v>R=MX</v>
          </cell>
          <cell r="F1301">
            <v>1</v>
          </cell>
          <cell r="G1301">
            <v>39952</v>
          </cell>
          <cell r="H1301">
            <v>240</v>
          </cell>
          <cell r="I1301">
            <v>3</v>
          </cell>
          <cell r="J1301">
            <v>284</v>
          </cell>
        </row>
        <row r="1302">
          <cell r="A1302" t="str">
            <v>TDRS</v>
          </cell>
          <cell r="B1302" t="str">
            <v>Residential Service</v>
          </cell>
          <cell r="C1302">
            <v>30</v>
          </cell>
          <cell r="D1302">
            <v>20</v>
          </cell>
          <cell r="E1302" t="str">
            <v>S=I210+CE</v>
          </cell>
          <cell r="F1302">
            <v>1</v>
          </cell>
          <cell r="G1302">
            <v>40018</v>
          </cell>
          <cell r="H1302">
            <v>240</v>
          </cell>
          <cell r="I1302">
            <v>3</v>
          </cell>
          <cell r="J1302">
            <v>960</v>
          </cell>
        </row>
        <row r="1303">
          <cell r="A1303" t="str">
            <v>TDRS</v>
          </cell>
          <cell r="B1303" t="str">
            <v>Residential Service</v>
          </cell>
          <cell r="C1303">
            <v>30</v>
          </cell>
          <cell r="D1303">
            <v>20</v>
          </cell>
          <cell r="E1303" t="str">
            <v>R=D4S</v>
          </cell>
          <cell r="F1303">
            <v>1</v>
          </cell>
          <cell r="H1303">
            <v>240</v>
          </cell>
          <cell r="I1303">
            <v>3</v>
          </cell>
          <cell r="J1303">
            <v>9673</v>
          </cell>
        </row>
        <row r="1304">
          <cell r="A1304" t="str">
            <v>TDRS</v>
          </cell>
          <cell r="B1304" t="str">
            <v>Residential Service</v>
          </cell>
          <cell r="C1304">
            <v>30</v>
          </cell>
          <cell r="D1304">
            <v>20</v>
          </cell>
          <cell r="E1304" t="str">
            <v>R=J5S</v>
          </cell>
          <cell r="F1304">
            <v>1</v>
          </cell>
          <cell r="H1304">
            <v>240</v>
          </cell>
          <cell r="I1304">
            <v>3</v>
          </cell>
          <cell r="J1304">
            <v>459</v>
          </cell>
        </row>
        <row r="1305">
          <cell r="A1305" t="str">
            <v>TDRS</v>
          </cell>
          <cell r="B1305" t="str">
            <v>Residential Service</v>
          </cell>
          <cell r="C1305">
            <v>30</v>
          </cell>
          <cell r="D1305">
            <v>20</v>
          </cell>
          <cell r="E1305" t="str">
            <v>R=MS</v>
          </cell>
          <cell r="F1305">
            <v>1</v>
          </cell>
          <cell r="H1305">
            <v>240</v>
          </cell>
          <cell r="I1305">
            <v>3</v>
          </cell>
          <cell r="J1305">
            <v>8</v>
          </cell>
        </row>
        <row r="1306">
          <cell r="A1306" t="str">
            <v>TDRS</v>
          </cell>
          <cell r="B1306" t="str">
            <v>Residential Service</v>
          </cell>
          <cell r="C1306">
            <v>30</v>
          </cell>
          <cell r="D1306">
            <v>20</v>
          </cell>
          <cell r="E1306" t="str">
            <v>R=MS</v>
          </cell>
          <cell r="F1306">
            <v>1</v>
          </cell>
          <cell r="H1306">
            <v>120</v>
          </cell>
          <cell r="I1306">
            <v>3</v>
          </cell>
          <cell r="J1306">
            <v>5</v>
          </cell>
        </row>
        <row r="1307">
          <cell r="A1307" t="str">
            <v>TDRS</v>
          </cell>
          <cell r="B1307" t="str">
            <v>Residential Service</v>
          </cell>
          <cell r="C1307">
            <v>30</v>
          </cell>
          <cell r="D1307">
            <v>20</v>
          </cell>
          <cell r="E1307" t="str">
            <v>R=J5S</v>
          </cell>
          <cell r="F1307">
            <v>1</v>
          </cell>
          <cell r="H1307">
            <v>240</v>
          </cell>
          <cell r="I1307">
            <v>3</v>
          </cell>
          <cell r="J1307">
            <v>14</v>
          </cell>
        </row>
        <row r="1308">
          <cell r="A1308" t="str">
            <v>TDRS</v>
          </cell>
          <cell r="B1308" t="str">
            <v>Residential Service</v>
          </cell>
          <cell r="C1308">
            <v>30</v>
          </cell>
          <cell r="D1308">
            <v>20</v>
          </cell>
          <cell r="E1308" t="str">
            <v>R=D2SH</v>
          </cell>
          <cell r="F1308">
            <v>1</v>
          </cell>
          <cell r="H1308">
            <v>240</v>
          </cell>
          <cell r="I1308">
            <v>3</v>
          </cell>
          <cell r="J1308">
            <v>1</v>
          </cell>
        </row>
        <row r="1309">
          <cell r="A1309" t="str">
            <v>TDRS</v>
          </cell>
          <cell r="B1309" t="str">
            <v>Residential Service</v>
          </cell>
          <cell r="C1309">
            <v>30</v>
          </cell>
          <cell r="D1309">
            <v>20</v>
          </cell>
          <cell r="E1309" t="str">
            <v>R=D2SH</v>
          </cell>
          <cell r="F1309">
            <v>1</v>
          </cell>
          <cell r="H1309">
            <v>240</v>
          </cell>
          <cell r="I1309">
            <v>3</v>
          </cell>
          <cell r="J1309">
            <v>2</v>
          </cell>
        </row>
        <row r="1310">
          <cell r="A1310" t="str">
            <v>TDRS</v>
          </cell>
          <cell r="B1310" t="str">
            <v>Residential Service</v>
          </cell>
          <cell r="C1310">
            <v>30</v>
          </cell>
          <cell r="D1310">
            <v>20</v>
          </cell>
          <cell r="E1310" t="str">
            <v>R=D4S</v>
          </cell>
          <cell r="F1310">
            <v>1</v>
          </cell>
          <cell r="H1310">
            <v>240</v>
          </cell>
          <cell r="I1310">
            <v>3</v>
          </cell>
          <cell r="J1310">
            <v>8</v>
          </cell>
        </row>
        <row r="1311">
          <cell r="A1311" t="str">
            <v>TDRS</v>
          </cell>
          <cell r="B1311" t="str">
            <v>Residential Service</v>
          </cell>
          <cell r="C1311">
            <v>30</v>
          </cell>
          <cell r="D1311">
            <v>20</v>
          </cell>
          <cell r="E1311" t="str">
            <v>R=AB1</v>
          </cell>
          <cell r="F1311">
            <v>1</v>
          </cell>
          <cell r="G1311">
            <v>38082</v>
          </cell>
          <cell r="H1311">
            <v>240</v>
          </cell>
          <cell r="I1311">
            <v>3</v>
          </cell>
          <cell r="J1311">
            <v>353</v>
          </cell>
        </row>
        <row r="1312">
          <cell r="A1312" t="str">
            <v>TDRS</v>
          </cell>
          <cell r="B1312" t="str">
            <v>Residential Service</v>
          </cell>
          <cell r="C1312">
            <v>30</v>
          </cell>
          <cell r="D1312">
            <v>20</v>
          </cell>
          <cell r="E1312" t="str">
            <v>R=AB1</v>
          </cell>
          <cell r="F1312">
            <v>1</v>
          </cell>
          <cell r="G1312">
            <v>38601</v>
          </cell>
          <cell r="H1312">
            <v>240</v>
          </cell>
          <cell r="I1312">
            <v>3</v>
          </cell>
          <cell r="J1312">
            <v>1</v>
          </cell>
        </row>
        <row r="1313">
          <cell r="A1313" t="str">
            <v>TDRS</v>
          </cell>
          <cell r="B1313" t="str">
            <v>Residential Service</v>
          </cell>
          <cell r="C1313">
            <v>30</v>
          </cell>
          <cell r="D1313">
            <v>20</v>
          </cell>
          <cell r="E1313" t="str">
            <v>R=AB1</v>
          </cell>
          <cell r="F1313">
            <v>1</v>
          </cell>
          <cell r="G1313">
            <v>38568</v>
          </cell>
          <cell r="H1313">
            <v>240</v>
          </cell>
          <cell r="I1313">
            <v>3</v>
          </cell>
          <cell r="J1313">
            <v>170</v>
          </cell>
        </row>
        <row r="1314">
          <cell r="A1314" t="str">
            <v>TDRS</v>
          </cell>
          <cell r="B1314" t="str">
            <v>Residential Service</v>
          </cell>
          <cell r="C1314">
            <v>30</v>
          </cell>
          <cell r="D1314">
            <v>20</v>
          </cell>
          <cell r="E1314" t="str">
            <v>R=J5S</v>
          </cell>
          <cell r="F1314">
            <v>1</v>
          </cell>
          <cell r="H1314">
            <v>120</v>
          </cell>
          <cell r="I1314">
            <v>3</v>
          </cell>
          <cell r="J1314">
            <v>2</v>
          </cell>
        </row>
        <row r="1315">
          <cell r="A1315" t="str">
            <v>TDRS</v>
          </cell>
          <cell r="B1315" t="str">
            <v>Residential Service</v>
          </cell>
          <cell r="C1315">
            <v>30</v>
          </cell>
          <cell r="D1315">
            <v>20</v>
          </cell>
          <cell r="E1315" t="str">
            <v>R=MS</v>
          </cell>
          <cell r="F1315">
            <v>1</v>
          </cell>
          <cell r="I1315">
            <v>3</v>
          </cell>
          <cell r="J1315">
            <v>1</v>
          </cell>
        </row>
        <row r="1316">
          <cell r="A1316" t="str">
            <v>TDRS</v>
          </cell>
          <cell r="B1316" t="str">
            <v>Residential Service</v>
          </cell>
          <cell r="C1316">
            <v>30</v>
          </cell>
          <cell r="D1316">
            <v>20</v>
          </cell>
          <cell r="E1316" t="str">
            <v>R=AB1</v>
          </cell>
          <cell r="F1316">
            <v>1</v>
          </cell>
          <cell r="G1316">
            <v>37740</v>
          </cell>
          <cell r="H1316">
            <v>240</v>
          </cell>
          <cell r="I1316">
            <v>3</v>
          </cell>
          <cell r="J1316">
            <v>356</v>
          </cell>
        </row>
        <row r="1317">
          <cell r="A1317" t="str">
            <v>TDRS</v>
          </cell>
          <cell r="B1317" t="str">
            <v>Residential Service</v>
          </cell>
          <cell r="C1317">
            <v>30</v>
          </cell>
          <cell r="D1317">
            <v>20</v>
          </cell>
          <cell r="E1317" t="str">
            <v>R=MS</v>
          </cell>
          <cell r="F1317">
            <v>1</v>
          </cell>
          <cell r="G1317">
            <v>35674</v>
          </cell>
          <cell r="H1317">
            <v>240</v>
          </cell>
          <cell r="I1317">
            <v>3</v>
          </cell>
          <cell r="J1317">
            <v>1</v>
          </cell>
        </row>
        <row r="1318">
          <cell r="A1318" t="str">
            <v>TDRS</v>
          </cell>
          <cell r="B1318" t="str">
            <v>Residential Service</v>
          </cell>
          <cell r="C1318">
            <v>30</v>
          </cell>
          <cell r="D1318">
            <v>20</v>
          </cell>
          <cell r="E1318" t="str">
            <v>R=AB1</v>
          </cell>
          <cell r="F1318">
            <v>1</v>
          </cell>
          <cell r="G1318">
            <v>36404</v>
          </cell>
          <cell r="H1318">
            <v>240</v>
          </cell>
          <cell r="I1318">
            <v>3</v>
          </cell>
          <cell r="J1318">
            <v>12</v>
          </cell>
        </row>
        <row r="1319">
          <cell r="A1319" t="str">
            <v>TDRS</v>
          </cell>
          <cell r="B1319" t="str">
            <v>Residential Service</v>
          </cell>
          <cell r="C1319">
            <v>30</v>
          </cell>
          <cell r="D1319">
            <v>20</v>
          </cell>
          <cell r="E1319" t="str">
            <v>R=J4S</v>
          </cell>
          <cell r="F1319">
            <v>1</v>
          </cell>
          <cell r="G1319">
            <v>35431</v>
          </cell>
          <cell r="H1319">
            <v>240</v>
          </cell>
          <cell r="I1319">
            <v>3</v>
          </cell>
          <cell r="J1319">
            <v>1</v>
          </cell>
        </row>
        <row r="1320">
          <cell r="A1320" t="str">
            <v>TDRS</v>
          </cell>
          <cell r="B1320" t="str">
            <v>Residential Service</v>
          </cell>
          <cell r="C1320">
            <v>30</v>
          </cell>
          <cell r="D1320">
            <v>20</v>
          </cell>
          <cell r="E1320" t="str">
            <v>R=MS</v>
          </cell>
          <cell r="F1320">
            <v>1</v>
          </cell>
          <cell r="G1320">
            <v>32509</v>
          </cell>
          <cell r="H1320">
            <v>240</v>
          </cell>
          <cell r="I1320">
            <v>3</v>
          </cell>
          <cell r="J1320">
            <v>1</v>
          </cell>
        </row>
        <row r="1321">
          <cell r="A1321" t="str">
            <v>TDRS</v>
          </cell>
          <cell r="B1321" t="str">
            <v>Residential Service</v>
          </cell>
          <cell r="C1321">
            <v>30</v>
          </cell>
          <cell r="D1321">
            <v>20</v>
          </cell>
          <cell r="E1321" t="str">
            <v>R=MS</v>
          </cell>
          <cell r="F1321">
            <v>1</v>
          </cell>
          <cell r="G1321">
            <v>32874</v>
          </cell>
          <cell r="H1321">
            <v>240</v>
          </cell>
          <cell r="I1321">
            <v>3</v>
          </cell>
          <cell r="J1321">
            <v>1</v>
          </cell>
        </row>
        <row r="1322">
          <cell r="A1322" t="str">
            <v>TDRS</v>
          </cell>
          <cell r="B1322" t="str">
            <v>Residential Service</v>
          </cell>
          <cell r="C1322">
            <v>30</v>
          </cell>
          <cell r="D1322">
            <v>20</v>
          </cell>
          <cell r="E1322" t="str">
            <v>R=J5S</v>
          </cell>
          <cell r="F1322">
            <v>1</v>
          </cell>
          <cell r="G1322">
            <v>35949</v>
          </cell>
          <cell r="H1322">
            <v>240</v>
          </cell>
          <cell r="I1322">
            <v>3</v>
          </cell>
          <cell r="J1322">
            <v>1</v>
          </cell>
        </row>
        <row r="1323">
          <cell r="A1323" t="str">
            <v>TDRS</v>
          </cell>
          <cell r="B1323" t="str">
            <v>Residential Service</v>
          </cell>
          <cell r="C1323">
            <v>30</v>
          </cell>
          <cell r="D1323">
            <v>20</v>
          </cell>
          <cell r="E1323" t="str">
            <v>R=AB1</v>
          </cell>
          <cell r="F1323">
            <v>1</v>
          </cell>
          <cell r="G1323">
            <v>35891</v>
          </cell>
          <cell r="H1323">
            <v>240</v>
          </cell>
          <cell r="I1323">
            <v>3</v>
          </cell>
          <cell r="J1323">
            <v>1</v>
          </cell>
        </row>
        <row r="1324">
          <cell r="A1324" t="str">
            <v>TDRS</v>
          </cell>
          <cell r="B1324" t="str">
            <v>Residential Service</v>
          </cell>
          <cell r="C1324">
            <v>30</v>
          </cell>
          <cell r="D1324">
            <v>20</v>
          </cell>
          <cell r="E1324" t="str">
            <v>R=AB1</v>
          </cell>
          <cell r="F1324">
            <v>1</v>
          </cell>
          <cell r="G1324">
            <v>36166</v>
          </cell>
          <cell r="H1324">
            <v>240</v>
          </cell>
          <cell r="I1324">
            <v>3</v>
          </cell>
          <cell r="J1324">
            <v>1</v>
          </cell>
        </row>
        <row r="1325">
          <cell r="A1325" t="str">
            <v>TDRS</v>
          </cell>
          <cell r="B1325" t="str">
            <v>Residential Service</v>
          </cell>
          <cell r="C1325">
            <v>30</v>
          </cell>
          <cell r="D1325">
            <v>20</v>
          </cell>
          <cell r="E1325" t="str">
            <v>R=AB1</v>
          </cell>
          <cell r="F1325">
            <v>1</v>
          </cell>
          <cell r="G1325">
            <v>36084</v>
          </cell>
          <cell r="H1325">
            <v>240</v>
          </cell>
          <cell r="I1325">
            <v>3</v>
          </cell>
          <cell r="J1325">
            <v>1</v>
          </cell>
        </row>
        <row r="1326">
          <cell r="A1326" t="str">
            <v>TDRS</v>
          </cell>
          <cell r="B1326" t="str">
            <v>Residential Service</v>
          </cell>
          <cell r="C1326">
            <v>30</v>
          </cell>
          <cell r="D1326">
            <v>20</v>
          </cell>
          <cell r="E1326" t="str">
            <v>R=D5S</v>
          </cell>
          <cell r="F1326">
            <v>1</v>
          </cell>
          <cell r="G1326">
            <v>33971</v>
          </cell>
          <cell r="H1326">
            <v>240</v>
          </cell>
          <cell r="I1326">
            <v>3</v>
          </cell>
          <cell r="J1326">
            <v>1</v>
          </cell>
        </row>
        <row r="1327">
          <cell r="A1327" t="str">
            <v>TDRS</v>
          </cell>
          <cell r="B1327" t="str">
            <v>Residential Service</v>
          </cell>
          <cell r="C1327">
            <v>30</v>
          </cell>
          <cell r="D1327">
            <v>20</v>
          </cell>
          <cell r="E1327" t="str">
            <v>R=I70S</v>
          </cell>
          <cell r="F1327">
            <v>1</v>
          </cell>
          <cell r="G1327">
            <v>36432</v>
          </cell>
          <cell r="H1327">
            <v>240</v>
          </cell>
          <cell r="I1327">
            <v>3</v>
          </cell>
          <cell r="J1327">
            <v>1</v>
          </cell>
        </row>
        <row r="1328">
          <cell r="A1328" t="str">
            <v>TDRS</v>
          </cell>
          <cell r="B1328" t="str">
            <v>Residential Service</v>
          </cell>
          <cell r="C1328">
            <v>30</v>
          </cell>
          <cell r="D1328">
            <v>20</v>
          </cell>
          <cell r="E1328" t="str">
            <v>R=AB1</v>
          </cell>
          <cell r="F1328">
            <v>1</v>
          </cell>
          <cell r="G1328">
            <v>36444</v>
          </cell>
          <cell r="H1328">
            <v>240</v>
          </cell>
          <cell r="I1328">
            <v>3</v>
          </cell>
          <cell r="J1328">
            <v>12</v>
          </cell>
        </row>
        <row r="1329">
          <cell r="A1329" t="str">
            <v>TDRS</v>
          </cell>
          <cell r="B1329" t="str">
            <v>Residential Service</v>
          </cell>
          <cell r="C1329">
            <v>30</v>
          </cell>
          <cell r="D1329">
            <v>20</v>
          </cell>
          <cell r="E1329" t="str">
            <v>R=J4SG</v>
          </cell>
          <cell r="F1329">
            <v>1</v>
          </cell>
          <cell r="G1329">
            <v>36462</v>
          </cell>
          <cell r="H1329">
            <v>240</v>
          </cell>
          <cell r="I1329">
            <v>3</v>
          </cell>
          <cell r="J1329">
            <v>1</v>
          </cell>
        </row>
        <row r="1330">
          <cell r="A1330" t="str">
            <v>TDRS</v>
          </cell>
          <cell r="B1330" t="str">
            <v>Residential Service</v>
          </cell>
          <cell r="C1330">
            <v>30</v>
          </cell>
          <cell r="D1330">
            <v>20</v>
          </cell>
          <cell r="E1330" t="str">
            <v>R=J5S</v>
          </cell>
          <cell r="F1330">
            <v>1</v>
          </cell>
          <cell r="G1330">
            <v>36445</v>
          </cell>
          <cell r="H1330">
            <v>240</v>
          </cell>
          <cell r="I1330">
            <v>3</v>
          </cell>
          <cell r="J1330">
            <v>13</v>
          </cell>
        </row>
        <row r="1331">
          <cell r="A1331" t="str">
            <v>TDRS</v>
          </cell>
          <cell r="B1331" t="str">
            <v>Residential Service</v>
          </cell>
          <cell r="C1331">
            <v>30</v>
          </cell>
          <cell r="D1331">
            <v>20</v>
          </cell>
          <cell r="E1331" t="str">
            <v>R=J4S</v>
          </cell>
          <cell r="F1331">
            <v>1</v>
          </cell>
          <cell r="G1331">
            <v>36525</v>
          </cell>
          <cell r="H1331">
            <v>240</v>
          </cell>
          <cell r="I1331">
            <v>3</v>
          </cell>
          <cell r="J1331">
            <v>22</v>
          </cell>
        </row>
        <row r="1332">
          <cell r="A1332" t="str">
            <v>TDRS</v>
          </cell>
          <cell r="B1332" t="str">
            <v>Residential Service</v>
          </cell>
          <cell r="C1332">
            <v>30</v>
          </cell>
          <cell r="D1332">
            <v>20</v>
          </cell>
          <cell r="E1332" t="str">
            <v>R=AB1</v>
          </cell>
          <cell r="F1332">
            <v>1</v>
          </cell>
          <cell r="G1332">
            <v>36525</v>
          </cell>
          <cell r="H1332">
            <v>240</v>
          </cell>
          <cell r="I1332">
            <v>3</v>
          </cell>
          <cell r="J1332">
            <v>120</v>
          </cell>
        </row>
        <row r="1333">
          <cell r="A1333" t="str">
            <v>TDRS</v>
          </cell>
          <cell r="B1333" t="str">
            <v>Residential Service</v>
          </cell>
          <cell r="C1333">
            <v>30</v>
          </cell>
          <cell r="D1333">
            <v>20</v>
          </cell>
          <cell r="E1333" t="str">
            <v>R=AB1</v>
          </cell>
          <cell r="F1333">
            <v>1</v>
          </cell>
          <cell r="G1333">
            <v>36514</v>
          </cell>
          <cell r="H1333">
            <v>240</v>
          </cell>
          <cell r="I1333">
            <v>3</v>
          </cell>
          <cell r="J1333">
            <v>1</v>
          </cell>
        </row>
        <row r="1334">
          <cell r="A1334" t="str">
            <v>TDRS</v>
          </cell>
          <cell r="B1334" t="str">
            <v>Residential Service</v>
          </cell>
          <cell r="C1334">
            <v>30</v>
          </cell>
          <cell r="D1334">
            <v>20</v>
          </cell>
          <cell r="E1334" t="str">
            <v>R=AB1</v>
          </cell>
          <cell r="F1334">
            <v>1</v>
          </cell>
          <cell r="G1334">
            <v>36670</v>
          </cell>
          <cell r="H1334">
            <v>240</v>
          </cell>
          <cell r="I1334">
            <v>3</v>
          </cell>
          <cell r="J1334">
            <v>1</v>
          </cell>
        </row>
        <row r="1335">
          <cell r="A1335" t="str">
            <v>TDRS</v>
          </cell>
          <cell r="B1335" t="str">
            <v>Residential Service</v>
          </cell>
          <cell r="C1335">
            <v>30</v>
          </cell>
          <cell r="D1335">
            <v>20</v>
          </cell>
          <cell r="E1335" t="str">
            <v>R=J4S</v>
          </cell>
          <cell r="F1335">
            <v>1</v>
          </cell>
          <cell r="G1335">
            <v>36585</v>
          </cell>
          <cell r="H1335">
            <v>240</v>
          </cell>
          <cell r="I1335">
            <v>3</v>
          </cell>
          <cell r="J1335">
            <v>2</v>
          </cell>
        </row>
        <row r="1336">
          <cell r="A1336" t="str">
            <v>TDRS</v>
          </cell>
          <cell r="B1336" t="str">
            <v>Residential Service</v>
          </cell>
          <cell r="C1336">
            <v>30</v>
          </cell>
          <cell r="D1336">
            <v>20</v>
          </cell>
          <cell r="E1336" t="str">
            <v>R=AB1</v>
          </cell>
          <cell r="F1336">
            <v>1</v>
          </cell>
          <cell r="G1336">
            <v>35926</v>
          </cell>
          <cell r="H1336">
            <v>240</v>
          </cell>
          <cell r="I1336">
            <v>3</v>
          </cell>
          <cell r="J1336">
            <v>53</v>
          </cell>
        </row>
        <row r="1337">
          <cell r="A1337" t="str">
            <v>TDRS</v>
          </cell>
          <cell r="B1337" t="str">
            <v>Residential Service</v>
          </cell>
          <cell r="C1337">
            <v>30</v>
          </cell>
          <cell r="D1337">
            <v>20</v>
          </cell>
          <cell r="E1337" t="str">
            <v>R=AB1</v>
          </cell>
          <cell r="F1337">
            <v>1</v>
          </cell>
          <cell r="G1337">
            <v>36689</v>
          </cell>
          <cell r="H1337">
            <v>240</v>
          </cell>
          <cell r="I1337">
            <v>3</v>
          </cell>
          <cell r="J1337">
            <v>1</v>
          </cell>
        </row>
        <row r="1338">
          <cell r="A1338" t="str">
            <v>TDRS</v>
          </cell>
          <cell r="B1338" t="str">
            <v>Residential Service</v>
          </cell>
          <cell r="C1338">
            <v>30</v>
          </cell>
          <cell r="D1338">
            <v>20</v>
          </cell>
          <cell r="E1338" t="str">
            <v>R=AB1</v>
          </cell>
          <cell r="F1338">
            <v>1</v>
          </cell>
          <cell r="G1338">
            <v>36984</v>
          </cell>
          <cell r="H1338">
            <v>240</v>
          </cell>
          <cell r="I1338">
            <v>3</v>
          </cell>
          <cell r="J1338">
            <v>1</v>
          </cell>
        </row>
        <row r="1339">
          <cell r="A1339" t="str">
            <v>TDRS</v>
          </cell>
          <cell r="B1339" t="str">
            <v>Residential Service</v>
          </cell>
          <cell r="C1339">
            <v>30</v>
          </cell>
          <cell r="D1339">
            <v>20</v>
          </cell>
          <cell r="E1339" t="str">
            <v>R=AB1</v>
          </cell>
          <cell r="F1339">
            <v>1</v>
          </cell>
          <cell r="G1339">
            <v>37189</v>
          </cell>
          <cell r="H1339">
            <v>240</v>
          </cell>
          <cell r="I1339">
            <v>3</v>
          </cell>
          <cell r="J1339">
            <v>1</v>
          </cell>
        </row>
        <row r="1340">
          <cell r="A1340" t="str">
            <v>TDRS</v>
          </cell>
          <cell r="B1340" t="str">
            <v>Residential Service</v>
          </cell>
          <cell r="C1340">
            <v>30</v>
          </cell>
          <cell r="D1340">
            <v>20</v>
          </cell>
          <cell r="E1340" t="str">
            <v>R=AB1</v>
          </cell>
          <cell r="F1340">
            <v>1</v>
          </cell>
          <cell r="G1340">
            <v>37132</v>
          </cell>
          <cell r="H1340">
            <v>240</v>
          </cell>
          <cell r="I1340">
            <v>3</v>
          </cell>
          <cell r="J1340">
            <v>74</v>
          </cell>
        </row>
        <row r="1341">
          <cell r="A1341" t="str">
            <v>TDRS</v>
          </cell>
          <cell r="B1341" t="str">
            <v>Residential Service</v>
          </cell>
          <cell r="C1341">
            <v>30</v>
          </cell>
          <cell r="D1341">
            <v>20</v>
          </cell>
          <cell r="E1341" t="str">
            <v>R=AB1</v>
          </cell>
          <cell r="F1341">
            <v>1</v>
          </cell>
          <cell r="G1341">
            <v>36892</v>
          </cell>
          <cell r="H1341">
            <v>240</v>
          </cell>
          <cell r="I1341">
            <v>3</v>
          </cell>
          <cell r="J1341">
            <v>1</v>
          </cell>
        </row>
        <row r="1342">
          <cell r="A1342" t="str">
            <v>TDRS</v>
          </cell>
          <cell r="B1342" t="str">
            <v>Residential Service</v>
          </cell>
          <cell r="C1342">
            <v>30</v>
          </cell>
          <cell r="D1342">
            <v>20</v>
          </cell>
          <cell r="E1342" t="str">
            <v>R=J4S</v>
          </cell>
          <cell r="F1342">
            <v>1</v>
          </cell>
          <cell r="H1342">
            <v>240</v>
          </cell>
          <cell r="I1342">
            <v>3</v>
          </cell>
          <cell r="J1342">
            <v>1</v>
          </cell>
        </row>
        <row r="1343">
          <cell r="A1343" t="str">
            <v>TDRS</v>
          </cell>
          <cell r="B1343" t="str">
            <v>Residential Service</v>
          </cell>
          <cell r="C1343">
            <v>30</v>
          </cell>
          <cell r="D1343">
            <v>20</v>
          </cell>
          <cell r="E1343" t="str">
            <v>S=AB1</v>
          </cell>
          <cell r="F1343">
            <v>1</v>
          </cell>
          <cell r="G1343">
            <v>39017</v>
          </cell>
          <cell r="H1343">
            <v>240</v>
          </cell>
          <cell r="I1343">
            <v>3</v>
          </cell>
          <cell r="J1343">
            <v>1</v>
          </cell>
        </row>
        <row r="1344">
          <cell r="A1344" t="str">
            <v>TDRS</v>
          </cell>
          <cell r="B1344" t="str">
            <v>Residential Service</v>
          </cell>
          <cell r="C1344">
            <v>30</v>
          </cell>
          <cell r="D1344">
            <v>20</v>
          </cell>
          <cell r="E1344" t="str">
            <v>A=ALF</v>
          </cell>
          <cell r="F1344">
            <v>1</v>
          </cell>
          <cell r="G1344">
            <v>39239</v>
          </cell>
          <cell r="H1344">
            <v>240</v>
          </cell>
          <cell r="I1344">
            <v>3</v>
          </cell>
          <cell r="J1344">
            <v>483</v>
          </cell>
        </row>
        <row r="1345">
          <cell r="A1345" t="str">
            <v>TDRS</v>
          </cell>
          <cell r="B1345" t="str">
            <v>Residential Service</v>
          </cell>
          <cell r="C1345">
            <v>30</v>
          </cell>
          <cell r="D1345">
            <v>20</v>
          </cell>
          <cell r="E1345" t="str">
            <v>R=MX</v>
          </cell>
          <cell r="F1345">
            <v>1</v>
          </cell>
          <cell r="G1345">
            <v>39773</v>
          </cell>
          <cell r="H1345">
            <v>240</v>
          </cell>
          <cell r="I1345">
            <v>3</v>
          </cell>
          <cell r="J1345">
            <v>220</v>
          </cell>
        </row>
        <row r="1346">
          <cell r="A1346" t="str">
            <v>TDRS</v>
          </cell>
          <cell r="B1346" t="str">
            <v>Residential Service</v>
          </cell>
          <cell r="C1346">
            <v>30</v>
          </cell>
          <cell r="D1346">
            <v>20</v>
          </cell>
          <cell r="E1346" t="str">
            <v>R=MX</v>
          </cell>
          <cell r="F1346">
            <v>1</v>
          </cell>
          <cell r="G1346">
            <v>39777</v>
          </cell>
          <cell r="H1346">
            <v>240</v>
          </cell>
          <cell r="I1346">
            <v>3</v>
          </cell>
          <cell r="J1346">
            <v>156</v>
          </cell>
        </row>
        <row r="1347">
          <cell r="A1347" t="str">
            <v>TDRS</v>
          </cell>
          <cell r="B1347" t="str">
            <v>Residential Service</v>
          </cell>
          <cell r="C1347">
            <v>30</v>
          </cell>
          <cell r="D1347">
            <v>20</v>
          </cell>
          <cell r="E1347" t="str">
            <v>R=MX</v>
          </cell>
          <cell r="F1347">
            <v>1</v>
          </cell>
          <cell r="G1347">
            <v>39731</v>
          </cell>
          <cell r="H1347">
            <v>240</v>
          </cell>
          <cell r="I1347">
            <v>3</v>
          </cell>
          <cell r="J1347">
            <v>77</v>
          </cell>
        </row>
        <row r="1348">
          <cell r="A1348" t="str">
            <v>TDRS</v>
          </cell>
          <cell r="B1348" t="str">
            <v>Residential Service</v>
          </cell>
          <cell r="C1348">
            <v>30</v>
          </cell>
          <cell r="D1348">
            <v>20</v>
          </cell>
          <cell r="E1348" t="str">
            <v>R=D5S</v>
          </cell>
          <cell r="F1348">
            <v>1</v>
          </cell>
          <cell r="H1348">
            <v>240</v>
          </cell>
          <cell r="I1348">
            <v>3</v>
          </cell>
          <cell r="J1348">
            <v>835</v>
          </cell>
        </row>
        <row r="1349">
          <cell r="A1349" t="str">
            <v>TDRS</v>
          </cell>
          <cell r="B1349" t="str">
            <v>Residential Service</v>
          </cell>
          <cell r="C1349">
            <v>30</v>
          </cell>
          <cell r="D1349">
            <v>20</v>
          </cell>
          <cell r="E1349" t="str">
            <v>R=I70S</v>
          </cell>
          <cell r="F1349">
            <v>1</v>
          </cell>
          <cell r="H1349">
            <v>240</v>
          </cell>
          <cell r="I1349">
            <v>3</v>
          </cell>
          <cell r="J1349">
            <v>9081</v>
          </cell>
        </row>
        <row r="1350">
          <cell r="A1350" t="str">
            <v>TDRS</v>
          </cell>
          <cell r="B1350" t="str">
            <v>Residential Service</v>
          </cell>
          <cell r="C1350">
            <v>30</v>
          </cell>
          <cell r="D1350">
            <v>20</v>
          </cell>
          <cell r="E1350" t="str">
            <v>R=MX</v>
          </cell>
          <cell r="F1350">
            <v>1</v>
          </cell>
          <cell r="H1350">
            <v>240</v>
          </cell>
          <cell r="I1350">
            <v>3</v>
          </cell>
          <cell r="J1350">
            <v>102</v>
          </cell>
        </row>
        <row r="1351">
          <cell r="A1351" t="str">
            <v>TDRS</v>
          </cell>
          <cell r="B1351" t="str">
            <v>Residential Service</v>
          </cell>
          <cell r="C1351">
            <v>30</v>
          </cell>
          <cell r="D1351">
            <v>20</v>
          </cell>
          <cell r="E1351" t="str">
            <v>R=MSE</v>
          </cell>
          <cell r="F1351">
            <v>1</v>
          </cell>
          <cell r="H1351">
            <v>240</v>
          </cell>
          <cell r="I1351">
            <v>3</v>
          </cell>
          <cell r="J1351">
            <v>3</v>
          </cell>
        </row>
        <row r="1352">
          <cell r="A1352" t="str">
            <v>TDRS</v>
          </cell>
          <cell r="B1352" t="str">
            <v>Residential Service</v>
          </cell>
          <cell r="C1352">
            <v>30</v>
          </cell>
          <cell r="D1352">
            <v>20</v>
          </cell>
          <cell r="E1352" t="str">
            <v>R=MS</v>
          </cell>
          <cell r="F1352">
            <v>1</v>
          </cell>
          <cell r="H1352">
            <v>240</v>
          </cell>
          <cell r="I1352">
            <v>3</v>
          </cell>
          <cell r="J1352">
            <v>5</v>
          </cell>
        </row>
        <row r="1353">
          <cell r="A1353" t="str">
            <v>TDRS</v>
          </cell>
          <cell r="B1353" t="str">
            <v>Residential Service</v>
          </cell>
          <cell r="C1353">
            <v>30</v>
          </cell>
          <cell r="D1353">
            <v>20</v>
          </cell>
          <cell r="E1353" t="str">
            <v>R=A1D1</v>
          </cell>
          <cell r="F1353">
            <v>1</v>
          </cell>
          <cell r="H1353">
            <v>240</v>
          </cell>
          <cell r="I1353">
            <v>3</v>
          </cell>
          <cell r="J1353">
            <v>5</v>
          </cell>
        </row>
        <row r="1354">
          <cell r="A1354" t="str">
            <v>TDRS</v>
          </cell>
          <cell r="B1354" t="str">
            <v>Residential Service</v>
          </cell>
          <cell r="C1354">
            <v>30</v>
          </cell>
          <cell r="D1354">
            <v>20</v>
          </cell>
          <cell r="E1354" t="str">
            <v>R=I70S</v>
          </cell>
          <cell r="F1354">
            <v>1</v>
          </cell>
          <cell r="H1354">
            <v>240</v>
          </cell>
          <cell r="I1354">
            <v>3</v>
          </cell>
          <cell r="J1354">
            <v>1</v>
          </cell>
        </row>
        <row r="1355">
          <cell r="A1355" t="str">
            <v>TDRS</v>
          </cell>
          <cell r="B1355" t="str">
            <v>Residential Service</v>
          </cell>
          <cell r="C1355">
            <v>30</v>
          </cell>
          <cell r="D1355">
            <v>20</v>
          </cell>
          <cell r="E1355" t="str">
            <v>R=MQS</v>
          </cell>
          <cell r="F1355">
            <v>1</v>
          </cell>
          <cell r="H1355">
            <v>240</v>
          </cell>
          <cell r="I1355">
            <v>3</v>
          </cell>
          <cell r="J1355">
            <v>1</v>
          </cell>
        </row>
        <row r="1356">
          <cell r="A1356" t="str">
            <v>TDRS</v>
          </cell>
          <cell r="B1356" t="str">
            <v>Residential Service</v>
          </cell>
          <cell r="C1356">
            <v>30</v>
          </cell>
          <cell r="D1356">
            <v>20</v>
          </cell>
          <cell r="E1356" t="str">
            <v>R=MQS</v>
          </cell>
          <cell r="F1356">
            <v>1</v>
          </cell>
          <cell r="H1356">
            <v>240</v>
          </cell>
          <cell r="I1356">
            <v>3</v>
          </cell>
          <cell r="J1356">
            <v>12</v>
          </cell>
        </row>
        <row r="1357">
          <cell r="A1357" t="str">
            <v>TDRS</v>
          </cell>
          <cell r="B1357" t="str">
            <v>Residential Service</v>
          </cell>
          <cell r="C1357">
            <v>30</v>
          </cell>
          <cell r="D1357">
            <v>20</v>
          </cell>
          <cell r="E1357" t="str">
            <v>R=AB1</v>
          </cell>
          <cell r="F1357">
            <v>1</v>
          </cell>
          <cell r="G1357">
            <v>38356</v>
          </cell>
          <cell r="H1357">
            <v>240</v>
          </cell>
          <cell r="I1357">
            <v>3</v>
          </cell>
          <cell r="J1357">
            <v>49</v>
          </cell>
        </row>
        <row r="1358">
          <cell r="A1358" t="str">
            <v>TDRS</v>
          </cell>
          <cell r="B1358" t="str">
            <v>Residential Service</v>
          </cell>
          <cell r="C1358">
            <v>30</v>
          </cell>
          <cell r="D1358">
            <v>20</v>
          </cell>
          <cell r="E1358" t="str">
            <v>R=J5S</v>
          </cell>
          <cell r="F1358">
            <v>1</v>
          </cell>
          <cell r="H1358">
            <v>120</v>
          </cell>
          <cell r="I1358">
            <v>2</v>
          </cell>
          <cell r="J1358">
            <v>2</v>
          </cell>
        </row>
        <row r="1359">
          <cell r="A1359" t="str">
            <v>TDRS</v>
          </cell>
          <cell r="B1359" t="str">
            <v>Residential Service</v>
          </cell>
          <cell r="C1359">
            <v>30</v>
          </cell>
          <cell r="D1359">
            <v>20</v>
          </cell>
          <cell r="E1359" t="str">
            <v>R=MS</v>
          </cell>
          <cell r="F1359">
            <v>1</v>
          </cell>
          <cell r="H1359">
            <v>120</v>
          </cell>
          <cell r="I1359">
            <v>4</v>
          </cell>
          <cell r="J1359">
            <v>1</v>
          </cell>
        </row>
        <row r="1360">
          <cell r="A1360" t="str">
            <v>TDRS</v>
          </cell>
          <cell r="B1360" t="str">
            <v>Residential Service</v>
          </cell>
          <cell r="C1360">
            <v>30</v>
          </cell>
          <cell r="D1360">
            <v>20</v>
          </cell>
          <cell r="E1360" t="str">
            <v>R=AB1</v>
          </cell>
          <cell r="F1360">
            <v>1</v>
          </cell>
          <cell r="G1360">
            <v>37740</v>
          </cell>
          <cell r="H1360">
            <v>240</v>
          </cell>
          <cell r="I1360">
            <v>3</v>
          </cell>
          <cell r="J1360">
            <v>1</v>
          </cell>
        </row>
        <row r="1361">
          <cell r="A1361" t="str">
            <v>TDRS</v>
          </cell>
          <cell r="B1361" t="str">
            <v>Residential Service</v>
          </cell>
          <cell r="C1361">
            <v>30</v>
          </cell>
          <cell r="D1361">
            <v>20</v>
          </cell>
          <cell r="E1361" t="str">
            <v>R=AB1</v>
          </cell>
          <cell r="F1361">
            <v>1</v>
          </cell>
          <cell r="G1361">
            <v>36404</v>
          </cell>
          <cell r="H1361">
            <v>240</v>
          </cell>
          <cell r="I1361">
            <v>3</v>
          </cell>
          <cell r="J1361">
            <v>470</v>
          </cell>
        </row>
        <row r="1362">
          <cell r="A1362" t="str">
            <v>TDRS</v>
          </cell>
          <cell r="B1362" t="str">
            <v>Residential Service</v>
          </cell>
          <cell r="C1362">
            <v>30</v>
          </cell>
          <cell r="D1362">
            <v>20</v>
          </cell>
          <cell r="E1362" t="str">
            <v>R=MS</v>
          </cell>
          <cell r="F1362">
            <v>1</v>
          </cell>
          <cell r="G1362">
            <v>33239</v>
          </cell>
          <cell r="H1362">
            <v>240</v>
          </cell>
          <cell r="I1362">
            <v>3</v>
          </cell>
          <cell r="J1362">
            <v>1</v>
          </cell>
        </row>
        <row r="1363">
          <cell r="A1363" t="str">
            <v>TDRS</v>
          </cell>
          <cell r="B1363" t="str">
            <v>Residential Service</v>
          </cell>
          <cell r="C1363">
            <v>30</v>
          </cell>
          <cell r="D1363">
            <v>20</v>
          </cell>
          <cell r="E1363" t="str">
            <v>R=J5S</v>
          </cell>
          <cell r="F1363">
            <v>1</v>
          </cell>
          <cell r="G1363">
            <v>35400</v>
          </cell>
          <cell r="H1363">
            <v>240</v>
          </cell>
          <cell r="I1363">
            <v>3</v>
          </cell>
          <cell r="J1363">
            <v>1</v>
          </cell>
        </row>
        <row r="1364">
          <cell r="A1364" t="str">
            <v>TDRS</v>
          </cell>
          <cell r="B1364" t="str">
            <v>Residential Service</v>
          </cell>
          <cell r="C1364">
            <v>30</v>
          </cell>
          <cell r="D1364">
            <v>20</v>
          </cell>
          <cell r="E1364" t="str">
            <v>R=MS</v>
          </cell>
          <cell r="F1364">
            <v>1</v>
          </cell>
          <cell r="G1364">
            <v>34943</v>
          </cell>
          <cell r="H1364">
            <v>240</v>
          </cell>
          <cell r="I1364">
            <v>3</v>
          </cell>
          <cell r="J1364">
            <v>1</v>
          </cell>
        </row>
        <row r="1365">
          <cell r="A1365" t="str">
            <v>TDRS</v>
          </cell>
          <cell r="B1365" t="str">
            <v>Residential Service</v>
          </cell>
          <cell r="C1365">
            <v>30</v>
          </cell>
          <cell r="D1365">
            <v>20</v>
          </cell>
          <cell r="E1365" t="str">
            <v>R=D5S</v>
          </cell>
          <cell r="F1365">
            <v>1</v>
          </cell>
          <cell r="G1365">
            <v>36404</v>
          </cell>
          <cell r="H1365">
            <v>240</v>
          </cell>
          <cell r="I1365">
            <v>3</v>
          </cell>
          <cell r="J1365">
            <v>14</v>
          </cell>
        </row>
        <row r="1366">
          <cell r="A1366" t="str">
            <v>TDRS</v>
          </cell>
          <cell r="B1366" t="str">
            <v>Residential Service</v>
          </cell>
          <cell r="C1366">
            <v>30</v>
          </cell>
          <cell r="D1366">
            <v>20</v>
          </cell>
          <cell r="E1366" t="str">
            <v>R=AB1</v>
          </cell>
          <cell r="F1366">
            <v>1</v>
          </cell>
          <cell r="G1366">
            <v>35918</v>
          </cell>
          <cell r="H1366">
            <v>240</v>
          </cell>
          <cell r="I1366">
            <v>3</v>
          </cell>
          <cell r="J1366">
            <v>1</v>
          </cell>
        </row>
        <row r="1367">
          <cell r="A1367" t="str">
            <v>TDRS</v>
          </cell>
          <cell r="B1367" t="str">
            <v>Residential Service</v>
          </cell>
          <cell r="C1367">
            <v>30</v>
          </cell>
          <cell r="D1367">
            <v>20</v>
          </cell>
          <cell r="E1367" t="str">
            <v>R=I70S</v>
          </cell>
          <cell r="F1367">
            <v>1</v>
          </cell>
          <cell r="G1367">
            <v>35918</v>
          </cell>
          <cell r="H1367">
            <v>240</v>
          </cell>
          <cell r="I1367">
            <v>3</v>
          </cell>
          <cell r="J1367">
            <v>1</v>
          </cell>
        </row>
        <row r="1368">
          <cell r="A1368" t="str">
            <v>TDRS</v>
          </cell>
          <cell r="B1368" t="str">
            <v>Residential Service</v>
          </cell>
          <cell r="C1368">
            <v>30</v>
          </cell>
          <cell r="D1368">
            <v>20</v>
          </cell>
          <cell r="E1368" t="str">
            <v>R=J4S</v>
          </cell>
          <cell r="F1368">
            <v>1</v>
          </cell>
          <cell r="G1368">
            <v>33970</v>
          </cell>
          <cell r="H1368">
            <v>240</v>
          </cell>
          <cell r="I1368">
            <v>3</v>
          </cell>
          <cell r="J1368">
            <v>1</v>
          </cell>
        </row>
        <row r="1369">
          <cell r="A1369" t="str">
            <v>TDRS</v>
          </cell>
          <cell r="B1369" t="str">
            <v>Residential Service</v>
          </cell>
          <cell r="C1369">
            <v>30</v>
          </cell>
          <cell r="D1369">
            <v>20</v>
          </cell>
          <cell r="E1369" t="str">
            <v>R=AB1</v>
          </cell>
          <cell r="F1369">
            <v>1</v>
          </cell>
          <cell r="G1369">
            <v>35796</v>
          </cell>
          <cell r="H1369">
            <v>240</v>
          </cell>
          <cell r="I1369">
            <v>3</v>
          </cell>
          <cell r="J1369">
            <v>4</v>
          </cell>
        </row>
        <row r="1370">
          <cell r="A1370" t="str">
            <v>TDRS</v>
          </cell>
          <cell r="B1370" t="str">
            <v>Residential Service</v>
          </cell>
          <cell r="C1370">
            <v>30</v>
          </cell>
          <cell r="D1370">
            <v>20</v>
          </cell>
          <cell r="E1370" t="str">
            <v>R=D4S</v>
          </cell>
          <cell r="F1370">
            <v>1</v>
          </cell>
          <cell r="G1370">
            <v>29952</v>
          </cell>
          <cell r="H1370">
            <v>240</v>
          </cell>
          <cell r="I1370">
            <v>3</v>
          </cell>
          <cell r="J1370">
            <v>2</v>
          </cell>
        </row>
        <row r="1371">
          <cell r="A1371" t="str">
            <v>TDRS</v>
          </cell>
          <cell r="B1371" t="str">
            <v>Residential Service</v>
          </cell>
          <cell r="C1371">
            <v>30</v>
          </cell>
          <cell r="D1371">
            <v>20</v>
          </cell>
          <cell r="E1371" t="str">
            <v>R=AB1</v>
          </cell>
          <cell r="F1371">
            <v>1</v>
          </cell>
          <cell r="G1371">
            <v>36161</v>
          </cell>
          <cell r="H1371">
            <v>240</v>
          </cell>
          <cell r="I1371">
            <v>3</v>
          </cell>
          <cell r="J1371">
            <v>1</v>
          </cell>
        </row>
        <row r="1372">
          <cell r="A1372" t="str">
            <v>TDRS</v>
          </cell>
          <cell r="B1372" t="str">
            <v>Residential Service</v>
          </cell>
          <cell r="C1372">
            <v>30</v>
          </cell>
          <cell r="D1372">
            <v>20</v>
          </cell>
          <cell r="E1372" t="str">
            <v>R=AB1</v>
          </cell>
          <cell r="F1372">
            <v>1</v>
          </cell>
          <cell r="G1372">
            <v>35949</v>
          </cell>
          <cell r="H1372">
            <v>240</v>
          </cell>
          <cell r="I1372">
            <v>3</v>
          </cell>
          <cell r="J1372">
            <v>1</v>
          </cell>
        </row>
        <row r="1373">
          <cell r="A1373" t="str">
            <v>TDRS</v>
          </cell>
          <cell r="B1373" t="str">
            <v>Residential Service</v>
          </cell>
          <cell r="C1373">
            <v>30</v>
          </cell>
          <cell r="D1373">
            <v>20</v>
          </cell>
          <cell r="E1373" t="str">
            <v>R=AB1</v>
          </cell>
          <cell r="F1373">
            <v>1</v>
          </cell>
          <cell r="G1373">
            <v>36100</v>
          </cell>
          <cell r="H1373">
            <v>240</v>
          </cell>
          <cell r="I1373">
            <v>3</v>
          </cell>
          <cell r="J1373">
            <v>1</v>
          </cell>
        </row>
        <row r="1374">
          <cell r="A1374" t="str">
            <v>TDRS</v>
          </cell>
          <cell r="B1374" t="str">
            <v>Residential Service</v>
          </cell>
          <cell r="C1374">
            <v>30</v>
          </cell>
          <cell r="D1374">
            <v>20</v>
          </cell>
          <cell r="E1374" t="str">
            <v>R=AB1</v>
          </cell>
          <cell r="F1374">
            <v>1</v>
          </cell>
          <cell r="G1374">
            <v>35431</v>
          </cell>
          <cell r="H1374">
            <v>240</v>
          </cell>
          <cell r="I1374">
            <v>3</v>
          </cell>
          <cell r="J1374">
            <v>1</v>
          </cell>
        </row>
        <row r="1375">
          <cell r="A1375" t="str">
            <v>TDRS</v>
          </cell>
          <cell r="B1375" t="str">
            <v>Residential Service</v>
          </cell>
          <cell r="C1375">
            <v>30</v>
          </cell>
          <cell r="D1375">
            <v>20</v>
          </cell>
          <cell r="E1375" t="str">
            <v>R=AB1</v>
          </cell>
          <cell r="F1375">
            <v>1</v>
          </cell>
          <cell r="G1375">
            <v>35990</v>
          </cell>
          <cell r="H1375">
            <v>240</v>
          </cell>
          <cell r="I1375">
            <v>3</v>
          </cell>
          <cell r="J1375">
            <v>1</v>
          </cell>
        </row>
        <row r="1376">
          <cell r="A1376" t="str">
            <v>TDRS</v>
          </cell>
          <cell r="B1376" t="str">
            <v>Residential Service</v>
          </cell>
          <cell r="C1376">
            <v>30</v>
          </cell>
          <cell r="D1376">
            <v>20</v>
          </cell>
          <cell r="E1376" t="str">
            <v>R=I70S</v>
          </cell>
          <cell r="F1376">
            <v>1</v>
          </cell>
          <cell r="G1376">
            <v>36445</v>
          </cell>
          <cell r="H1376">
            <v>240</v>
          </cell>
          <cell r="I1376">
            <v>3</v>
          </cell>
          <cell r="J1376">
            <v>7</v>
          </cell>
        </row>
        <row r="1377">
          <cell r="A1377" t="str">
            <v>TDRS</v>
          </cell>
          <cell r="B1377" t="str">
            <v>Residential Service</v>
          </cell>
          <cell r="C1377">
            <v>30</v>
          </cell>
          <cell r="D1377">
            <v>20</v>
          </cell>
          <cell r="E1377" t="str">
            <v>R=AB1</v>
          </cell>
          <cell r="F1377">
            <v>1</v>
          </cell>
          <cell r="G1377">
            <v>36383</v>
          </cell>
          <cell r="H1377">
            <v>240</v>
          </cell>
          <cell r="I1377">
            <v>3</v>
          </cell>
          <cell r="J1377">
            <v>1</v>
          </cell>
        </row>
        <row r="1378">
          <cell r="A1378" t="str">
            <v>TDRS</v>
          </cell>
          <cell r="B1378" t="str">
            <v>Residential Service</v>
          </cell>
          <cell r="C1378">
            <v>30</v>
          </cell>
          <cell r="D1378">
            <v>20</v>
          </cell>
          <cell r="E1378" t="str">
            <v>R=AB1</v>
          </cell>
          <cell r="F1378">
            <v>1</v>
          </cell>
          <cell r="G1378">
            <v>34701</v>
          </cell>
          <cell r="H1378">
            <v>240</v>
          </cell>
          <cell r="I1378">
            <v>3</v>
          </cell>
          <cell r="J1378">
            <v>3</v>
          </cell>
        </row>
        <row r="1379">
          <cell r="A1379" t="str">
            <v>TDRS</v>
          </cell>
          <cell r="B1379" t="str">
            <v>Residential Service</v>
          </cell>
          <cell r="C1379">
            <v>30</v>
          </cell>
          <cell r="D1379">
            <v>20</v>
          </cell>
          <cell r="E1379" t="str">
            <v>R=AB1</v>
          </cell>
          <cell r="F1379">
            <v>1</v>
          </cell>
          <cell r="G1379">
            <v>36503</v>
          </cell>
          <cell r="H1379">
            <v>240</v>
          </cell>
          <cell r="I1379">
            <v>3</v>
          </cell>
          <cell r="J1379">
            <v>435</v>
          </cell>
        </row>
        <row r="1380">
          <cell r="A1380" t="str">
            <v>TDRS</v>
          </cell>
          <cell r="B1380" t="str">
            <v>Residential Service</v>
          </cell>
          <cell r="C1380">
            <v>30</v>
          </cell>
          <cell r="D1380">
            <v>20</v>
          </cell>
          <cell r="E1380" t="str">
            <v>R=AB1</v>
          </cell>
          <cell r="F1380">
            <v>1</v>
          </cell>
          <cell r="G1380">
            <v>36526</v>
          </cell>
          <cell r="H1380">
            <v>240</v>
          </cell>
          <cell r="I1380">
            <v>3</v>
          </cell>
          <cell r="J1380">
            <v>4</v>
          </cell>
        </row>
        <row r="1381">
          <cell r="A1381" t="str">
            <v>TDRS</v>
          </cell>
          <cell r="B1381" t="str">
            <v>Residential Service</v>
          </cell>
          <cell r="C1381">
            <v>30</v>
          </cell>
          <cell r="D1381">
            <v>20</v>
          </cell>
          <cell r="E1381" t="str">
            <v>R=AB1</v>
          </cell>
          <cell r="F1381">
            <v>1</v>
          </cell>
          <cell r="G1381">
            <v>36648</v>
          </cell>
          <cell r="H1381">
            <v>240</v>
          </cell>
          <cell r="I1381">
            <v>3</v>
          </cell>
          <cell r="J1381">
            <v>79</v>
          </cell>
        </row>
        <row r="1382">
          <cell r="A1382" t="str">
            <v>TDRS</v>
          </cell>
          <cell r="B1382" t="str">
            <v>Residential Service</v>
          </cell>
          <cell r="C1382">
            <v>30</v>
          </cell>
          <cell r="D1382">
            <v>20</v>
          </cell>
          <cell r="E1382" t="str">
            <v>R=AB1</v>
          </cell>
          <cell r="F1382">
            <v>1</v>
          </cell>
          <cell r="G1382">
            <v>36605</v>
          </cell>
          <cell r="H1382">
            <v>240</v>
          </cell>
          <cell r="I1382">
            <v>3</v>
          </cell>
          <cell r="J1382">
            <v>1</v>
          </cell>
        </row>
        <row r="1383">
          <cell r="A1383" t="str">
            <v>TDRS</v>
          </cell>
          <cell r="B1383" t="str">
            <v>Residential Service</v>
          </cell>
          <cell r="C1383">
            <v>30</v>
          </cell>
          <cell r="D1383">
            <v>20</v>
          </cell>
          <cell r="E1383" t="str">
            <v>R=J4S</v>
          </cell>
          <cell r="F1383">
            <v>1</v>
          </cell>
          <cell r="G1383">
            <v>36832</v>
          </cell>
          <cell r="H1383">
            <v>240</v>
          </cell>
          <cell r="I1383">
            <v>3</v>
          </cell>
          <cell r="J1383">
            <v>2</v>
          </cell>
        </row>
        <row r="1384">
          <cell r="A1384" t="str">
            <v>TDRS</v>
          </cell>
          <cell r="B1384" t="str">
            <v>Residential Service</v>
          </cell>
          <cell r="C1384">
            <v>30</v>
          </cell>
          <cell r="D1384">
            <v>20</v>
          </cell>
          <cell r="E1384" t="str">
            <v>R=AB1</v>
          </cell>
          <cell r="F1384">
            <v>1</v>
          </cell>
          <cell r="G1384">
            <v>36955</v>
          </cell>
          <cell r="H1384">
            <v>240</v>
          </cell>
          <cell r="I1384">
            <v>3</v>
          </cell>
          <cell r="J1384">
            <v>168</v>
          </cell>
        </row>
        <row r="1385">
          <cell r="A1385" t="str">
            <v>TDRS</v>
          </cell>
          <cell r="B1385" t="str">
            <v>Residential Service</v>
          </cell>
          <cell r="C1385">
            <v>30</v>
          </cell>
          <cell r="D1385">
            <v>20</v>
          </cell>
          <cell r="E1385" t="str">
            <v>R=AB1</v>
          </cell>
          <cell r="F1385">
            <v>1</v>
          </cell>
          <cell r="G1385">
            <v>37168</v>
          </cell>
          <cell r="H1385">
            <v>240</v>
          </cell>
          <cell r="I1385">
            <v>3</v>
          </cell>
          <cell r="J1385">
            <v>12</v>
          </cell>
        </row>
        <row r="1386">
          <cell r="A1386" t="str">
            <v>TDRS</v>
          </cell>
          <cell r="B1386" t="str">
            <v>Residential Service</v>
          </cell>
          <cell r="C1386">
            <v>30</v>
          </cell>
          <cell r="D1386">
            <v>20</v>
          </cell>
          <cell r="E1386" t="str">
            <v>R=AB1</v>
          </cell>
          <cell r="F1386">
            <v>1</v>
          </cell>
          <cell r="G1386">
            <v>37168</v>
          </cell>
          <cell r="H1386">
            <v>240</v>
          </cell>
          <cell r="I1386">
            <v>3</v>
          </cell>
          <cell r="J1386">
            <v>127</v>
          </cell>
        </row>
        <row r="1387">
          <cell r="A1387" t="str">
            <v>TDRS</v>
          </cell>
          <cell r="B1387" t="str">
            <v>Residential Service</v>
          </cell>
          <cell r="C1387">
            <v>30</v>
          </cell>
          <cell r="D1387">
            <v>20</v>
          </cell>
          <cell r="E1387" t="str">
            <v>R=AB1</v>
          </cell>
          <cell r="F1387">
            <v>1</v>
          </cell>
          <cell r="G1387">
            <v>37475</v>
          </cell>
          <cell r="H1387">
            <v>240</v>
          </cell>
          <cell r="I1387">
            <v>3</v>
          </cell>
          <cell r="J1387">
            <v>162</v>
          </cell>
        </row>
        <row r="1388">
          <cell r="A1388" t="str">
            <v>TDRS</v>
          </cell>
          <cell r="B1388" t="str">
            <v>Residential Service</v>
          </cell>
          <cell r="C1388">
            <v>30</v>
          </cell>
          <cell r="D1388">
            <v>20</v>
          </cell>
          <cell r="E1388" t="str">
            <v>R=AB1</v>
          </cell>
          <cell r="F1388">
            <v>1</v>
          </cell>
          <cell r="G1388">
            <v>37593</v>
          </cell>
          <cell r="H1388">
            <v>240</v>
          </cell>
          <cell r="I1388">
            <v>3</v>
          </cell>
          <cell r="J1388">
            <v>56</v>
          </cell>
        </row>
        <row r="1389">
          <cell r="A1389" t="str">
            <v>TDRS</v>
          </cell>
          <cell r="B1389" t="str">
            <v>Residential Service</v>
          </cell>
          <cell r="C1389">
            <v>30</v>
          </cell>
          <cell r="D1389">
            <v>20</v>
          </cell>
          <cell r="E1389" t="str">
            <v>R=AB1</v>
          </cell>
          <cell r="F1389">
            <v>1</v>
          </cell>
          <cell r="G1389">
            <v>39086</v>
          </cell>
          <cell r="H1389">
            <v>240</v>
          </cell>
          <cell r="I1389">
            <v>3</v>
          </cell>
          <cell r="J1389">
            <v>378</v>
          </cell>
        </row>
        <row r="1390">
          <cell r="A1390" t="str">
            <v>TDRS</v>
          </cell>
          <cell r="B1390" t="str">
            <v>Residential Service</v>
          </cell>
          <cell r="C1390">
            <v>30</v>
          </cell>
          <cell r="D1390">
            <v>20</v>
          </cell>
          <cell r="E1390" t="str">
            <v>R=AB1</v>
          </cell>
          <cell r="F1390">
            <v>1</v>
          </cell>
          <cell r="G1390">
            <v>39098</v>
          </cell>
          <cell r="H1390">
            <v>240</v>
          </cell>
          <cell r="I1390">
            <v>3</v>
          </cell>
          <cell r="J1390">
            <v>68</v>
          </cell>
        </row>
        <row r="1391">
          <cell r="A1391" t="str">
            <v>TDRS</v>
          </cell>
          <cell r="B1391" t="str">
            <v>Residential Service</v>
          </cell>
          <cell r="C1391">
            <v>30</v>
          </cell>
          <cell r="D1391">
            <v>20</v>
          </cell>
          <cell r="E1391" t="str">
            <v>R=AB1</v>
          </cell>
          <cell r="F1391">
            <v>1</v>
          </cell>
          <cell r="G1391">
            <v>39184</v>
          </cell>
          <cell r="H1391">
            <v>240</v>
          </cell>
          <cell r="I1391">
            <v>3</v>
          </cell>
          <cell r="J1391">
            <v>147</v>
          </cell>
        </row>
        <row r="1392">
          <cell r="A1392" t="str">
            <v>TDRS</v>
          </cell>
          <cell r="B1392" t="str">
            <v>Residential Service</v>
          </cell>
          <cell r="C1392">
            <v>30</v>
          </cell>
          <cell r="D1392">
            <v>20</v>
          </cell>
          <cell r="E1392" t="str">
            <v>R=AB1</v>
          </cell>
          <cell r="F1392">
            <v>1</v>
          </cell>
          <cell r="G1392">
            <v>39203</v>
          </cell>
          <cell r="H1392">
            <v>240</v>
          </cell>
          <cell r="I1392">
            <v>3</v>
          </cell>
          <cell r="J1392">
            <v>533</v>
          </cell>
        </row>
        <row r="1393">
          <cell r="A1393" t="str">
            <v>TDRS</v>
          </cell>
          <cell r="B1393" t="str">
            <v>Residential Service</v>
          </cell>
          <cell r="C1393">
            <v>30</v>
          </cell>
          <cell r="D1393">
            <v>20</v>
          </cell>
          <cell r="E1393" t="str">
            <v>R=MX</v>
          </cell>
          <cell r="F1393">
            <v>1</v>
          </cell>
          <cell r="G1393">
            <v>39819</v>
          </cell>
          <cell r="H1393">
            <v>240</v>
          </cell>
          <cell r="I1393">
            <v>3</v>
          </cell>
          <cell r="J1393">
            <v>315</v>
          </cell>
        </row>
        <row r="1394">
          <cell r="A1394" t="str">
            <v>TDRS</v>
          </cell>
          <cell r="B1394" t="str">
            <v>Residential Service</v>
          </cell>
          <cell r="C1394">
            <v>30</v>
          </cell>
          <cell r="D1394">
            <v>20</v>
          </cell>
          <cell r="E1394" t="str">
            <v>S=I210+CE</v>
          </cell>
          <cell r="F1394">
            <v>1</v>
          </cell>
          <cell r="G1394">
            <v>39933</v>
          </cell>
          <cell r="H1394">
            <v>240</v>
          </cell>
          <cell r="I1394">
            <v>3</v>
          </cell>
          <cell r="J1394">
            <v>6</v>
          </cell>
        </row>
        <row r="1395">
          <cell r="A1395" t="str">
            <v>TDRS</v>
          </cell>
          <cell r="B1395" t="str">
            <v>Residential Service</v>
          </cell>
          <cell r="C1395">
            <v>30</v>
          </cell>
          <cell r="D1395">
            <v>20</v>
          </cell>
          <cell r="E1395" t="str">
            <v>R=MX</v>
          </cell>
          <cell r="F1395">
            <v>1</v>
          </cell>
          <cell r="G1395">
            <v>40296</v>
          </cell>
          <cell r="H1395">
            <v>240</v>
          </cell>
          <cell r="I1395">
            <v>3</v>
          </cell>
          <cell r="J1395">
            <v>147</v>
          </cell>
        </row>
        <row r="1396">
          <cell r="A1396" t="str">
            <v>TDRS</v>
          </cell>
          <cell r="B1396" t="str">
            <v>Residential Service</v>
          </cell>
          <cell r="C1396">
            <v>31</v>
          </cell>
          <cell r="D1396">
            <v>20</v>
          </cell>
          <cell r="E1396" t="str">
            <v>R=MS</v>
          </cell>
          <cell r="F1396">
            <v>1</v>
          </cell>
          <cell r="H1396">
            <v>240</v>
          </cell>
          <cell r="I1396">
            <v>3</v>
          </cell>
          <cell r="J1396">
            <v>1</v>
          </cell>
        </row>
        <row r="1397">
          <cell r="A1397" t="str">
            <v>TDRS</v>
          </cell>
          <cell r="B1397" t="str">
            <v>Residential Service</v>
          </cell>
          <cell r="C1397">
            <v>39</v>
          </cell>
          <cell r="D1397">
            <v>20</v>
          </cell>
          <cell r="E1397" t="str">
            <v>R=D4S</v>
          </cell>
          <cell r="F1397">
            <v>1</v>
          </cell>
          <cell r="H1397">
            <v>240</v>
          </cell>
          <cell r="I1397">
            <v>3</v>
          </cell>
          <cell r="J1397">
            <v>1</v>
          </cell>
        </row>
        <row r="1398">
          <cell r="A1398" t="str">
            <v>TDRS</v>
          </cell>
          <cell r="B1398" t="str">
            <v>Residential Service</v>
          </cell>
          <cell r="C1398">
            <v>39</v>
          </cell>
          <cell r="D1398">
            <v>20</v>
          </cell>
          <cell r="E1398" t="str">
            <v>R=I70S</v>
          </cell>
          <cell r="F1398">
            <v>1</v>
          </cell>
          <cell r="H1398">
            <v>240</v>
          </cell>
          <cell r="I1398">
            <v>3</v>
          </cell>
          <cell r="J1398">
            <v>1</v>
          </cell>
        </row>
        <row r="1399">
          <cell r="A1399" t="str">
            <v>TDRS</v>
          </cell>
          <cell r="B1399" t="str">
            <v>Residential Service</v>
          </cell>
          <cell r="C1399">
            <v>39</v>
          </cell>
          <cell r="D1399">
            <v>20</v>
          </cell>
          <cell r="E1399" t="str">
            <v>R=J5S</v>
          </cell>
          <cell r="F1399">
            <v>1</v>
          </cell>
          <cell r="H1399">
            <v>240</v>
          </cell>
          <cell r="I1399">
            <v>3</v>
          </cell>
          <cell r="J1399">
            <v>1</v>
          </cell>
        </row>
        <row r="1400">
          <cell r="A1400" t="str">
            <v>TDRS</v>
          </cell>
          <cell r="B1400" t="str">
            <v>Residential Service</v>
          </cell>
          <cell r="C1400">
            <v>50</v>
          </cell>
          <cell r="D1400">
            <v>20</v>
          </cell>
          <cell r="E1400" t="str">
            <v>R=AL-ALT</v>
          </cell>
          <cell r="F1400">
            <v>1</v>
          </cell>
          <cell r="G1400">
            <v>37860</v>
          </cell>
          <cell r="H1400">
            <v>240</v>
          </cell>
          <cell r="I1400">
            <v>3</v>
          </cell>
          <cell r="J1400">
            <v>33</v>
          </cell>
        </row>
        <row r="1401">
          <cell r="A1401" t="str">
            <v>TDRS</v>
          </cell>
          <cell r="B1401" t="str">
            <v>Residential Service</v>
          </cell>
          <cell r="C1401">
            <v>50</v>
          </cell>
          <cell r="D1401">
            <v>20</v>
          </cell>
          <cell r="E1401" t="str">
            <v>R=ALF</v>
          </cell>
          <cell r="F1401">
            <v>1</v>
          </cell>
          <cell r="G1401">
            <v>39790</v>
          </cell>
          <cell r="H1401">
            <v>240</v>
          </cell>
          <cell r="I1401">
            <v>3</v>
          </cell>
          <cell r="J1401">
            <v>27</v>
          </cell>
        </row>
        <row r="1402">
          <cell r="A1402" t="str">
            <v>TDRS</v>
          </cell>
          <cell r="B1402" t="str">
            <v>Residential Service</v>
          </cell>
          <cell r="C1402">
            <v>50</v>
          </cell>
          <cell r="D1402">
            <v>20</v>
          </cell>
          <cell r="E1402" t="str">
            <v>R=AB1</v>
          </cell>
          <cell r="F1402">
            <v>1</v>
          </cell>
          <cell r="H1402">
            <v>240</v>
          </cell>
          <cell r="I1402">
            <v>3</v>
          </cell>
          <cell r="J1402">
            <v>1</v>
          </cell>
        </row>
        <row r="1403">
          <cell r="A1403" t="str">
            <v>TDRS</v>
          </cell>
          <cell r="B1403" t="str">
            <v>Residential Service</v>
          </cell>
          <cell r="C1403">
            <v>50</v>
          </cell>
          <cell r="D1403">
            <v>20</v>
          </cell>
          <cell r="E1403" t="str">
            <v>R=MSE</v>
          </cell>
          <cell r="F1403">
            <v>1</v>
          </cell>
          <cell r="H1403">
            <v>240</v>
          </cell>
          <cell r="I1403">
            <v>3</v>
          </cell>
          <cell r="J1403">
            <v>8</v>
          </cell>
        </row>
        <row r="1404">
          <cell r="A1404" t="str">
            <v>TDRS</v>
          </cell>
          <cell r="B1404" t="str">
            <v>Residential Service</v>
          </cell>
          <cell r="C1404">
            <v>50</v>
          </cell>
          <cell r="D1404">
            <v>20</v>
          </cell>
          <cell r="E1404" t="str">
            <v>R=MSE</v>
          </cell>
          <cell r="F1404">
            <v>1</v>
          </cell>
          <cell r="G1404">
            <v>36374</v>
          </cell>
          <cell r="H1404">
            <v>240</v>
          </cell>
          <cell r="I1404">
            <v>3</v>
          </cell>
          <cell r="J1404">
            <v>4</v>
          </cell>
        </row>
        <row r="1405">
          <cell r="A1405" t="str">
            <v>TDRS</v>
          </cell>
          <cell r="B1405" t="str">
            <v>Residential Service</v>
          </cell>
          <cell r="C1405">
            <v>50</v>
          </cell>
          <cell r="D1405">
            <v>20</v>
          </cell>
          <cell r="E1405" t="str">
            <v>R=MSE</v>
          </cell>
          <cell r="F1405">
            <v>1</v>
          </cell>
          <cell r="G1405">
            <v>32509</v>
          </cell>
          <cell r="H1405">
            <v>240</v>
          </cell>
          <cell r="I1405">
            <v>3</v>
          </cell>
          <cell r="J1405">
            <v>1</v>
          </cell>
        </row>
        <row r="1406">
          <cell r="A1406" t="str">
            <v>TDRS</v>
          </cell>
          <cell r="B1406" t="str">
            <v>Residential Service</v>
          </cell>
          <cell r="C1406">
            <v>50</v>
          </cell>
          <cell r="D1406">
            <v>20</v>
          </cell>
          <cell r="E1406" t="str">
            <v>R=A1D1ND</v>
          </cell>
          <cell r="F1406">
            <v>1</v>
          </cell>
          <cell r="G1406">
            <v>37524</v>
          </cell>
          <cell r="H1406">
            <v>240</v>
          </cell>
          <cell r="I1406">
            <v>3</v>
          </cell>
          <cell r="J1406">
            <v>1</v>
          </cell>
        </row>
        <row r="1407">
          <cell r="A1407" t="str">
            <v>TDRS</v>
          </cell>
          <cell r="B1407" t="str">
            <v>Residential Service</v>
          </cell>
          <cell r="C1407">
            <v>50</v>
          </cell>
          <cell r="D1407">
            <v>20</v>
          </cell>
          <cell r="E1407" t="str">
            <v>A=ALF</v>
          </cell>
          <cell r="F1407">
            <v>1</v>
          </cell>
          <cell r="G1407">
            <v>39358</v>
          </cell>
          <cell r="H1407">
            <v>240</v>
          </cell>
          <cell r="I1407">
            <v>3</v>
          </cell>
          <cell r="J1407">
            <v>17</v>
          </cell>
        </row>
        <row r="1408">
          <cell r="A1408" t="str">
            <v>TDRS</v>
          </cell>
          <cell r="B1408" t="str">
            <v>Residential Service</v>
          </cell>
          <cell r="C1408">
            <v>50</v>
          </cell>
          <cell r="D1408">
            <v>20</v>
          </cell>
          <cell r="E1408" t="str">
            <v>A=ALF</v>
          </cell>
          <cell r="F1408">
            <v>1</v>
          </cell>
          <cell r="G1408">
            <v>39458</v>
          </cell>
          <cell r="H1408">
            <v>240</v>
          </cell>
          <cell r="I1408">
            <v>3</v>
          </cell>
          <cell r="J1408">
            <v>33</v>
          </cell>
        </row>
        <row r="1409">
          <cell r="A1409" t="str">
            <v>TDRS</v>
          </cell>
          <cell r="B1409" t="str">
            <v>Residential Service</v>
          </cell>
          <cell r="C1409">
            <v>50</v>
          </cell>
          <cell r="D1409">
            <v>20</v>
          </cell>
          <cell r="E1409" t="str">
            <v>R=D4S</v>
          </cell>
          <cell r="F1409">
            <v>1</v>
          </cell>
          <cell r="H1409">
            <v>240</v>
          </cell>
          <cell r="I1409">
            <v>3</v>
          </cell>
          <cell r="J1409">
            <v>1</v>
          </cell>
        </row>
        <row r="1410">
          <cell r="A1410" t="str">
            <v>TDRS</v>
          </cell>
          <cell r="B1410" t="str">
            <v>Residential Service</v>
          </cell>
          <cell r="C1410">
            <v>50</v>
          </cell>
          <cell r="D1410">
            <v>20</v>
          </cell>
          <cell r="E1410" t="str">
            <v>R=AL-ALT</v>
          </cell>
          <cell r="F1410">
            <v>1</v>
          </cell>
          <cell r="G1410">
            <v>37762</v>
          </cell>
          <cell r="H1410">
            <v>240</v>
          </cell>
          <cell r="I1410">
            <v>3</v>
          </cell>
          <cell r="J1410">
            <v>15</v>
          </cell>
        </row>
        <row r="1411">
          <cell r="A1411" t="str">
            <v>TDRS</v>
          </cell>
          <cell r="B1411" t="str">
            <v>Residential Service</v>
          </cell>
          <cell r="C1411">
            <v>50</v>
          </cell>
          <cell r="D1411">
            <v>20</v>
          </cell>
          <cell r="E1411" t="str">
            <v>R=A1D1ND</v>
          </cell>
          <cell r="F1411">
            <v>1</v>
          </cell>
          <cell r="G1411">
            <v>37678</v>
          </cell>
          <cell r="H1411">
            <v>240</v>
          </cell>
          <cell r="I1411">
            <v>3</v>
          </cell>
          <cell r="J1411">
            <v>3</v>
          </cell>
        </row>
        <row r="1412">
          <cell r="A1412" t="str">
            <v>TDRS</v>
          </cell>
          <cell r="B1412" t="str">
            <v>Residential Service</v>
          </cell>
          <cell r="C1412">
            <v>50</v>
          </cell>
          <cell r="D1412">
            <v>20</v>
          </cell>
          <cell r="E1412" t="str">
            <v>R=MSE</v>
          </cell>
          <cell r="F1412">
            <v>1</v>
          </cell>
          <cell r="G1412">
            <v>36651</v>
          </cell>
          <cell r="H1412">
            <v>240</v>
          </cell>
          <cell r="I1412">
            <v>3</v>
          </cell>
          <cell r="J1412">
            <v>12</v>
          </cell>
        </row>
        <row r="1413">
          <cell r="A1413" t="str">
            <v>TDRS</v>
          </cell>
          <cell r="B1413" t="str">
            <v>Residential Service</v>
          </cell>
          <cell r="C1413">
            <v>50</v>
          </cell>
          <cell r="D1413">
            <v>20</v>
          </cell>
          <cell r="E1413" t="str">
            <v>R=MS</v>
          </cell>
          <cell r="F1413">
            <v>1</v>
          </cell>
          <cell r="H1413">
            <v>240</v>
          </cell>
          <cell r="I1413">
            <v>3</v>
          </cell>
          <cell r="J1413">
            <v>2</v>
          </cell>
        </row>
        <row r="1414">
          <cell r="A1414" t="str">
            <v>TDRS</v>
          </cell>
          <cell r="B1414" t="str">
            <v>Residential Service</v>
          </cell>
          <cell r="C1414">
            <v>50</v>
          </cell>
          <cell r="D1414">
            <v>20</v>
          </cell>
          <cell r="E1414" t="str">
            <v>R=MSE</v>
          </cell>
          <cell r="F1414">
            <v>1</v>
          </cell>
          <cell r="G1414">
            <v>32874</v>
          </cell>
          <cell r="H1414">
            <v>240</v>
          </cell>
          <cell r="I1414">
            <v>3</v>
          </cell>
          <cell r="J1414">
            <v>1</v>
          </cell>
        </row>
        <row r="1415">
          <cell r="A1415" t="str">
            <v>TDRS</v>
          </cell>
          <cell r="B1415" t="str">
            <v>Residential Service</v>
          </cell>
          <cell r="C1415">
            <v>50</v>
          </cell>
          <cell r="D1415">
            <v>20</v>
          </cell>
          <cell r="E1415" t="str">
            <v>R=A1D1ND</v>
          </cell>
          <cell r="F1415">
            <v>1</v>
          </cell>
          <cell r="G1415">
            <v>37279</v>
          </cell>
          <cell r="H1415">
            <v>240</v>
          </cell>
          <cell r="I1415">
            <v>3</v>
          </cell>
          <cell r="J1415">
            <v>5</v>
          </cell>
        </row>
        <row r="1416">
          <cell r="A1416" t="str">
            <v>TDRS</v>
          </cell>
          <cell r="B1416" t="str">
            <v>Residential Service</v>
          </cell>
          <cell r="C1416">
            <v>50</v>
          </cell>
          <cell r="D1416">
            <v>20</v>
          </cell>
          <cell r="E1416" t="str">
            <v>R=J4ES</v>
          </cell>
          <cell r="F1416">
            <v>1</v>
          </cell>
          <cell r="G1416">
            <v>35431</v>
          </cell>
          <cell r="H1416">
            <v>240</v>
          </cell>
          <cell r="I1416">
            <v>3</v>
          </cell>
          <cell r="J1416">
            <v>1</v>
          </cell>
        </row>
        <row r="1417">
          <cell r="A1417" t="str">
            <v>TDRS</v>
          </cell>
          <cell r="B1417" t="str">
            <v>Residential Service</v>
          </cell>
          <cell r="C1417">
            <v>50</v>
          </cell>
          <cell r="D1417">
            <v>20</v>
          </cell>
          <cell r="E1417" t="str">
            <v>R=MSE</v>
          </cell>
          <cell r="F1417">
            <v>1</v>
          </cell>
          <cell r="G1417">
            <v>33970</v>
          </cell>
          <cell r="H1417">
            <v>240</v>
          </cell>
          <cell r="I1417">
            <v>3</v>
          </cell>
          <cell r="J1417">
            <v>1</v>
          </cell>
        </row>
        <row r="1418">
          <cell r="A1418" t="str">
            <v>TDRS</v>
          </cell>
          <cell r="B1418" t="str">
            <v>Residential Service</v>
          </cell>
          <cell r="C1418">
            <v>50</v>
          </cell>
          <cell r="D1418">
            <v>20</v>
          </cell>
          <cell r="E1418" t="str">
            <v>R=MSE</v>
          </cell>
          <cell r="F1418">
            <v>1</v>
          </cell>
          <cell r="G1418">
            <v>36560</v>
          </cell>
          <cell r="H1418">
            <v>240</v>
          </cell>
          <cell r="I1418">
            <v>3</v>
          </cell>
          <cell r="J1418">
            <v>7</v>
          </cell>
        </row>
        <row r="1419">
          <cell r="A1419" t="str">
            <v>TDRS</v>
          </cell>
          <cell r="B1419" t="str">
            <v>Residential Service</v>
          </cell>
          <cell r="C1419">
            <v>50</v>
          </cell>
          <cell r="D1419">
            <v>20</v>
          </cell>
          <cell r="E1419" t="str">
            <v>R=A1D1ND</v>
          </cell>
          <cell r="F1419">
            <v>1</v>
          </cell>
          <cell r="G1419">
            <v>37343</v>
          </cell>
          <cell r="H1419">
            <v>240</v>
          </cell>
          <cell r="I1419">
            <v>3</v>
          </cell>
          <cell r="J1419">
            <v>3</v>
          </cell>
        </row>
        <row r="1420">
          <cell r="A1420" t="str">
            <v>TDRS</v>
          </cell>
          <cell r="B1420" t="str">
            <v>Residential Service</v>
          </cell>
          <cell r="C1420">
            <v>50</v>
          </cell>
          <cell r="D1420">
            <v>20</v>
          </cell>
          <cell r="E1420" t="str">
            <v>R=ALF</v>
          </cell>
          <cell r="F1420">
            <v>1</v>
          </cell>
          <cell r="G1420">
            <v>40002</v>
          </cell>
          <cell r="H1420">
            <v>240</v>
          </cell>
          <cell r="I1420">
            <v>3</v>
          </cell>
          <cell r="J1420">
            <v>13</v>
          </cell>
        </row>
        <row r="1421">
          <cell r="A1421" t="str">
            <v>TDRS</v>
          </cell>
          <cell r="B1421" t="str">
            <v>Residential Service</v>
          </cell>
          <cell r="C1421">
            <v>50</v>
          </cell>
          <cell r="D1421">
            <v>20</v>
          </cell>
          <cell r="E1421" t="str">
            <v>R=J4S</v>
          </cell>
          <cell r="F1421">
            <v>1</v>
          </cell>
          <cell r="H1421">
            <v>240</v>
          </cell>
          <cell r="I1421">
            <v>3</v>
          </cell>
          <cell r="J1421">
            <v>1</v>
          </cell>
        </row>
        <row r="1422">
          <cell r="A1422" t="str">
            <v>TDRS</v>
          </cell>
          <cell r="B1422" t="str">
            <v>Residential Service</v>
          </cell>
          <cell r="C1422">
            <v>50</v>
          </cell>
          <cell r="D1422">
            <v>20</v>
          </cell>
          <cell r="E1422" t="str">
            <v>R=MSE</v>
          </cell>
          <cell r="F1422">
            <v>1</v>
          </cell>
          <cell r="G1422">
            <v>36161</v>
          </cell>
          <cell r="H1422">
            <v>240</v>
          </cell>
          <cell r="I1422">
            <v>3</v>
          </cell>
          <cell r="J1422">
            <v>2</v>
          </cell>
        </row>
        <row r="1423">
          <cell r="A1423" t="str">
            <v>TDRS</v>
          </cell>
          <cell r="B1423" t="str">
            <v>Residential Service</v>
          </cell>
          <cell r="C1423">
            <v>50</v>
          </cell>
          <cell r="D1423">
            <v>20</v>
          </cell>
          <cell r="E1423" t="str">
            <v>R=A1D1ND</v>
          </cell>
          <cell r="F1423">
            <v>1</v>
          </cell>
          <cell r="G1423">
            <v>37559</v>
          </cell>
          <cell r="H1423">
            <v>240</v>
          </cell>
          <cell r="I1423">
            <v>3</v>
          </cell>
          <cell r="J1423">
            <v>11</v>
          </cell>
        </row>
        <row r="1424">
          <cell r="A1424" t="str">
            <v>TDRS</v>
          </cell>
          <cell r="B1424" t="str">
            <v>Residential Service</v>
          </cell>
          <cell r="C1424">
            <v>50</v>
          </cell>
          <cell r="D1424">
            <v>20</v>
          </cell>
          <cell r="E1424" t="str">
            <v>R=MSE</v>
          </cell>
          <cell r="F1424">
            <v>1</v>
          </cell>
          <cell r="G1424">
            <v>36655</v>
          </cell>
          <cell r="H1424">
            <v>240</v>
          </cell>
          <cell r="I1424">
            <v>3</v>
          </cell>
          <cell r="J1424">
            <v>13</v>
          </cell>
        </row>
        <row r="1425">
          <cell r="A1425" t="str">
            <v>TDRS</v>
          </cell>
          <cell r="B1425" t="str">
            <v>Residential Service</v>
          </cell>
          <cell r="C1425">
            <v>50</v>
          </cell>
          <cell r="D1425">
            <v>20</v>
          </cell>
          <cell r="E1425" t="str">
            <v>R=A1D1ND</v>
          </cell>
          <cell r="F1425">
            <v>1</v>
          </cell>
          <cell r="G1425">
            <v>37279</v>
          </cell>
          <cell r="H1425">
            <v>240</v>
          </cell>
          <cell r="I1425">
            <v>3</v>
          </cell>
          <cell r="J1425">
            <v>1</v>
          </cell>
        </row>
        <row r="1426">
          <cell r="A1426" t="str">
            <v>TDRS</v>
          </cell>
          <cell r="B1426" t="str">
            <v>Residential Service</v>
          </cell>
          <cell r="C1426">
            <v>50</v>
          </cell>
          <cell r="D1426">
            <v>20</v>
          </cell>
          <cell r="E1426" t="str">
            <v>R=AL-ALT</v>
          </cell>
          <cell r="F1426">
            <v>1</v>
          </cell>
          <cell r="G1426">
            <v>37694</v>
          </cell>
          <cell r="H1426">
            <v>240</v>
          </cell>
          <cell r="I1426">
            <v>3</v>
          </cell>
          <cell r="J1426">
            <v>21</v>
          </cell>
        </row>
        <row r="1427">
          <cell r="A1427" t="str">
            <v>TDRS</v>
          </cell>
          <cell r="B1427" t="str">
            <v>Residential Service</v>
          </cell>
          <cell r="C1427">
            <v>50</v>
          </cell>
          <cell r="D1427">
            <v>20</v>
          </cell>
          <cell r="E1427" t="str">
            <v>R=MSE</v>
          </cell>
          <cell r="F1427">
            <v>1</v>
          </cell>
          <cell r="G1427">
            <v>36404</v>
          </cell>
          <cell r="H1427">
            <v>240</v>
          </cell>
          <cell r="I1427">
            <v>3</v>
          </cell>
          <cell r="J1427">
            <v>1</v>
          </cell>
        </row>
        <row r="1428">
          <cell r="A1428" t="str">
            <v>TDRS</v>
          </cell>
          <cell r="B1428" t="str">
            <v>Residential Service</v>
          </cell>
          <cell r="C1428">
            <v>50</v>
          </cell>
          <cell r="D1428">
            <v>20</v>
          </cell>
          <cell r="E1428" t="str">
            <v>R=A1D1ND</v>
          </cell>
          <cell r="F1428">
            <v>1</v>
          </cell>
          <cell r="G1428">
            <v>37174</v>
          </cell>
          <cell r="H1428">
            <v>240</v>
          </cell>
          <cell r="I1428">
            <v>3</v>
          </cell>
          <cell r="J1428">
            <v>1</v>
          </cell>
        </row>
        <row r="1429">
          <cell r="A1429" t="str">
            <v>TDRS</v>
          </cell>
          <cell r="B1429" t="str">
            <v>Residential Service</v>
          </cell>
          <cell r="C1429">
            <v>50</v>
          </cell>
          <cell r="D1429">
            <v>20</v>
          </cell>
          <cell r="E1429" t="str">
            <v>R=A1D1ND</v>
          </cell>
          <cell r="F1429">
            <v>1</v>
          </cell>
          <cell r="G1429">
            <v>37658</v>
          </cell>
          <cell r="H1429">
            <v>240</v>
          </cell>
          <cell r="I1429">
            <v>3</v>
          </cell>
          <cell r="J1429">
            <v>17</v>
          </cell>
        </row>
        <row r="1430">
          <cell r="A1430" t="str">
            <v>TDRS</v>
          </cell>
          <cell r="B1430" t="str">
            <v>Residential Service</v>
          </cell>
          <cell r="C1430">
            <v>50</v>
          </cell>
          <cell r="D1430">
            <v>20</v>
          </cell>
          <cell r="E1430" t="str">
            <v>R=C1S</v>
          </cell>
          <cell r="F1430">
            <v>1</v>
          </cell>
          <cell r="H1430">
            <v>240</v>
          </cell>
          <cell r="I1430">
            <v>3</v>
          </cell>
          <cell r="J1430">
            <v>3</v>
          </cell>
        </row>
        <row r="1431">
          <cell r="A1431" t="str">
            <v>TDRS</v>
          </cell>
          <cell r="B1431" t="str">
            <v>Residential Service</v>
          </cell>
          <cell r="C1431">
            <v>50</v>
          </cell>
          <cell r="D1431">
            <v>20</v>
          </cell>
          <cell r="E1431" t="str">
            <v>R=C1S</v>
          </cell>
          <cell r="F1431">
            <v>1</v>
          </cell>
          <cell r="G1431">
            <v>37951</v>
          </cell>
          <cell r="H1431">
            <v>240</v>
          </cell>
          <cell r="I1431">
            <v>3</v>
          </cell>
          <cell r="J1431">
            <v>47</v>
          </cell>
        </row>
        <row r="1432">
          <cell r="A1432" t="str">
            <v>TDRS</v>
          </cell>
          <cell r="B1432" t="str">
            <v>Residential Service</v>
          </cell>
          <cell r="C1432">
            <v>50</v>
          </cell>
          <cell r="D1432">
            <v>20</v>
          </cell>
          <cell r="E1432" t="str">
            <v>R=A1D1ND</v>
          </cell>
          <cell r="F1432">
            <v>1</v>
          </cell>
          <cell r="G1432">
            <v>37139</v>
          </cell>
          <cell r="H1432">
            <v>240</v>
          </cell>
          <cell r="I1432">
            <v>3</v>
          </cell>
          <cell r="J1432">
            <v>4</v>
          </cell>
        </row>
        <row r="1433">
          <cell r="A1433" t="str">
            <v>TDRS</v>
          </cell>
          <cell r="B1433" t="str">
            <v>Residential Service</v>
          </cell>
          <cell r="C1433">
            <v>50</v>
          </cell>
          <cell r="D1433">
            <v>20</v>
          </cell>
          <cell r="E1433" t="str">
            <v>R=ALF</v>
          </cell>
          <cell r="F1433">
            <v>1</v>
          </cell>
          <cell r="G1433">
            <v>39113</v>
          </cell>
          <cell r="H1433">
            <v>240</v>
          </cell>
          <cell r="I1433">
            <v>3</v>
          </cell>
          <cell r="J1433">
            <v>39</v>
          </cell>
        </row>
        <row r="1434">
          <cell r="A1434" t="str">
            <v>TDRS</v>
          </cell>
          <cell r="B1434" t="str">
            <v>Residential Service</v>
          </cell>
          <cell r="C1434">
            <v>50</v>
          </cell>
          <cell r="D1434">
            <v>20</v>
          </cell>
          <cell r="E1434" t="str">
            <v>R=ALF</v>
          </cell>
          <cell r="F1434">
            <v>1</v>
          </cell>
          <cell r="G1434">
            <v>39608</v>
          </cell>
          <cell r="H1434">
            <v>240</v>
          </cell>
          <cell r="I1434">
            <v>3</v>
          </cell>
          <cell r="J1434">
            <v>19</v>
          </cell>
        </row>
        <row r="1435">
          <cell r="A1435" t="str">
            <v>TDRS</v>
          </cell>
          <cell r="B1435" t="str">
            <v>Residential Service</v>
          </cell>
          <cell r="C1435">
            <v>50</v>
          </cell>
          <cell r="D1435">
            <v>20</v>
          </cell>
          <cell r="E1435" t="str">
            <v>R=A1D1ND</v>
          </cell>
          <cell r="F1435">
            <v>1</v>
          </cell>
          <cell r="G1435">
            <v>39282</v>
          </cell>
          <cell r="H1435">
            <v>240</v>
          </cell>
          <cell r="I1435">
            <v>3</v>
          </cell>
          <cell r="J1435">
            <v>2</v>
          </cell>
        </row>
        <row r="1436">
          <cell r="A1436" t="str">
            <v>TDRS</v>
          </cell>
          <cell r="B1436" t="str">
            <v>Residential Service</v>
          </cell>
          <cell r="C1436">
            <v>50</v>
          </cell>
          <cell r="D1436">
            <v>20</v>
          </cell>
          <cell r="E1436" t="str">
            <v>R=J3S</v>
          </cell>
          <cell r="F1436">
            <v>1</v>
          </cell>
          <cell r="H1436">
            <v>240</v>
          </cell>
          <cell r="I1436">
            <v>3</v>
          </cell>
          <cell r="J1436">
            <v>1</v>
          </cell>
        </row>
        <row r="1437">
          <cell r="A1437" t="str">
            <v>TDRS</v>
          </cell>
          <cell r="B1437" t="str">
            <v>Residential Service</v>
          </cell>
          <cell r="C1437">
            <v>50</v>
          </cell>
          <cell r="D1437">
            <v>20</v>
          </cell>
          <cell r="E1437" t="str">
            <v>R=MS</v>
          </cell>
          <cell r="F1437">
            <v>1</v>
          </cell>
          <cell r="H1437">
            <v>240</v>
          </cell>
          <cell r="I1437">
            <v>3</v>
          </cell>
          <cell r="J1437">
            <v>4</v>
          </cell>
        </row>
        <row r="1438">
          <cell r="A1438" t="str">
            <v>TDRS</v>
          </cell>
          <cell r="B1438" t="str">
            <v>Residential Service</v>
          </cell>
          <cell r="C1438">
            <v>50</v>
          </cell>
          <cell r="D1438">
            <v>20</v>
          </cell>
          <cell r="E1438" t="str">
            <v>R=IM70S</v>
          </cell>
          <cell r="F1438">
            <v>1</v>
          </cell>
          <cell r="H1438">
            <v>240</v>
          </cell>
          <cell r="I1438">
            <v>3</v>
          </cell>
          <cell r="J1438">
            <v>3</v>
          </cell>
        </row>
        <row r="1439">
          <cell r="A1439" t="str">
            <v>TDRS</v>
          </cell>
          <cell r="B1439" t="str">
            <v>Residential Service</v>
          </cell>
          <cell r="C1439">
            <v>50</v>
          </cell>
          <cell r="D1439">
            <v>20</v>
          </cell>
          <cell r="E1439" t="str">
            <v>R=J4ES</v>
          </cell>
          <cell r="F1439">
            <v>1</v>
          </cell>
          <cell r="G1439">
            <v>36161</v>
          </cell>
          <cell r="H1439">
            <v>240</v>
          </cell>
          <cell r="I1439">
            <v>3</v>
          </cell>
          <cell r="J1439">
            <v>2</v>
          </cell>
        </row>
        <row r="1440">
          <cell r="A1440" t="str">
            <v>TDRS</v>
          </cell>
          <cell r="B1440" t="str">
            <v>Residential Service</v>
          </cell>
          <cell r="C1440">
            <v>50</v>
          </cell>
          <cell r="D1440">
            <v>20</v>
          </cell>
          <cell r="E1440" t="str">
            <v>R=A1D1ND</v>
          </cell>
          <cell r="F1440">
            <v>1</v>
          </cell>
          <cell r="G1440">
            <v>37343</v>
          </cell>
          <cell r="H1440">
            <v>240</v>
          </cell>
          <cell r="I1440">
            <v>3</v>
          </cell>
          <cell r="J1440">
            <v>7</v>
          </cell>
        </row>
        <row r="1441">
          <cell r="A1441" t="str">
            <v>TDRS</v>
          </cell>
          <cell r="B1441" t="str">
            <v>Residential Service</v>
          </cell>
          <cell r="C1441">
            <v>50</v>
          </cell>
          <cell r="D1441">
            <v>20</v>
          </cell>
          <cell r="E1441" t="str">
            <v>R=C1S</v>
          </cell>
          <cell r="F1441">
            <v>1</v>
          </cell>
          <cell r="G1441">
            <v>38840</v>
          </cell>
          <cell r="H1441">
            <v>240</v>
          </cell>
          <cell r="I1441">
            <v>3</v>
          </cell>
          <cell r="J1441">
            <v>48</v>
          </cell>
        </row>
        <row r="1442">
          <cell r="A1442" t="str">
            <v>TDRS</v>
          </cell>
          <cell r="B1442" t="str">
            <v>Residential Service</v>
          </cell>
          <cell r="C1442">
            <v>50</v>
          </cell>
          <cell r="D1442">
            <v>20</v>
          </cell>
          <cell r="E1442" t="str">
            <v>R=J4ES</v>
          </cell>
          <cell r="F1442">
            <v>1</v>
          </cell>
          <cell r="H1442">
            <v>240</v>
          </cell>
          <cell r="I1442">
            <v>3</v>
          </cell>
          <cell r="J1442">
            <v>1</v>
          </cell>
        </row>
        <row r="1443">
          <cell r="A1443" t="str">
            <v>TDRS</v>
          </cell>
          <cell r="B1443" t="str">
            <v>Residential Service</v>
          </cell>
          <cell r="C1443">
            <v>50</v>
          </cell>
          <cell r="D1443">
            <v>20</v>
          </cell>
          <cell r="E1443" t="str">
            <v>R=MSE</v>
          </cell>
          <cell r="F1443">
            <v>1</v>
          </cell>
          <cell r="G1443">
            <v>36411</v>
          </cell>
          <cell r="H1443">
            <v>240</v>
          </cell>
          <cell r="I1443">
            <v>3</v>
          </cell>
          <cell r="J1443">
            <v>3</v>
          </cell>
        </row>
        <row r="1444">
          <cell r="A1444" t="str">
            <v>TDRS</v>
          </cell>
          <cell r="B1444" t="str">
            <v>Residential Service</v>
          </cell>
          <cell r="C1444">
            <v>50</v>
          </cell>
          <cell r="D1444">
            <v>20</v>
          </cell>
          <cell r="E1444" t="str">
            <v>R=MSE</v>
          </cell>
          <cell r="F1444">
            <v>1</v>
          </cell>
          <cell r="G1444">
            <v>36466</v>
          </cell>
          <cell r="H1444">
            <v>240</v>
          </cell>
          <cell r="I1444">
            <v>3</v>
          </cell>
          <cell r="J1444">
            <v>2</v>
          </cell>
        </row>
        <row r="1445">
          <cell r="A1445" t="str">
            <v>TDRS</v>
          </cell>
          <cell r="B1445" t="str">
            <v>Residential Service</v>
          </cell>
          <cell r="C1445">
            <v>50</v>
          </cell>
          <cell r="D1445">
            <v>20</v>
          </cell>
          <cell r="E1445" t="str">
            <v>R=ALF</v>
          </cell>
          <cell r="F1445">
            <v>1</v>
          </cell>
          <cell r="G1445">
            <v>38995</v>
          </cell>
          <cell r="H1445">
            <v>240</v>
          </cell>
          <cell r="I1445">
            <v>3</v>
          </cell>
          <cell r="J1445">
            <v>41</v>
          </cell>
        </row>
        <row r="1446">
          <cell r="A1446" t="str">
            <v>TDRS</v>
          </cell>
          <cell r="B1446" t="str">
            <v>Residential Service</v>
          </cell>
          <cell r="C1446">
            <v>50</v>
          </cell>
          <cell r="D1446">
            <v>20</v>
          </cell>
          <cell r="E1446" t="str">
            <v>R=C1S</v>
          </cell>
          <cell r="F1446">
            <v>1</v>
          </cell>
          <cell r="G1446">
            <v>38532</v>
          </cell>
          <cell r="H1446">
            <v>240</v>
          </cell>
          <cell r="I1446">
            <v>3</v>
          </cell>
          <cell r="J1446">
            <v>44</v>
          </cell>
        </row>
        <row r="1447">
          <cell r="A1447" t="str">
            <v>TDRS</v>
          </cell>
          <cell r="B1447" t="str">
            <v>Residential Service</v>
          </cell>
          <cell r="C1447">
            <v>50</v>
          </cell>
          <cell r="D1447">
            <v>20</v>
          </cell>
          <cell r="E1447" t="str">
            <v>R=J4ES</v>
          </cell>
          <cell r="F1447">
            <v>1</v>
          </cell>
          <cell r="H1447">
            <v>240</v>
          </cell>
          <cell r="I1447">
            <v>3</v>
          </cell>
          <cell r="J1447">
            <v>2</v>
          </cell>
        </row>
        <row r="1448">
          <cell r="A1448" t="str">
            <v>TDRS</v>
          </cell>
          <cell r="B1448" t="str">
            <v>Residential Service</v>
          </cell>
          <cell r="C1448">
            <v>50</v>
          </cell>
          <cell r="D1448">
            <v>20</v>
          </cell>
          <cell r="E1448" t="str">
            <v>R=AL-ALT</v>
          </cell>
          <cell r="F1448">
            <v>1</v>
          </cell>
          <cell r="G1448">
            <v>37812</v>
          </cell>
          <cell r="H1448">
            <v>240</v>
          </cell>
          <cell r="I1448">
            <v>3</v>
          </cell>
          <cell r="J1448">
            <v>16</v>
          </cell>
        </row>
        <row r="1449">
          <cell r="A1449" t="str">
            <v>TDRS</v>
          </cell>
          <cell r="B1449" t="str">
            <v>Residential Service</v>
          </cell>
          <cell r="C1449">
            <v>50</v>
          </cell>
          <cell r="D1449">
            <v>20</v>
          </cell>
          <cell r="E1449" t="str">
            <v>R=A1D1</v>
          </cell>
          <cell r="F1449">
            <v>1</v>
          </cell>
          <cell r="G1449">
            <v>37139</v>
          </cell>
          <cell r="H1449">
            <v>240</v>
          </cell>
          <cell r="I1449">
            <v>3</v>
          </cell>
          <cell r="J1449">
            <v>1</v>
          </cell>
        </row>
        <row r="1450">
          <cell r="A1450" t="str">
            <v>TDRS</v>
          </cell>
          <cell r="B1450" t="str">
            <v>Residential Service</v>
          </cell>
          <cell r="C1450">
            <v>50</v>
          </cell>
          <cell r="D1450">
            <v>20</v>
          </cell>
          <cell r="E1450" t="str">
            <v>R=MSE</v>
          </cell>
          <cell r="F1450">
            <v>1</v>
          </cell>
          <cell r="H1450">
            <v>240</v>
          </cell>
          <cell r="I1450">
            <v>3</v>
          </cell>
          <cell r="J1450">
            <v>3</v>
          </cell>
        </row>
        <row r="1451">
          <cell r="A1451" t="str">
            <v>TDRS</v>
          </cell>
          <cell r="B1451" t="str">
            <v>Residential Service</v>
          </cell>
          <cell r="C1451">
            <v>50</v>
          </cell>
          <cell r="D1451">
            <v>20</v>
          </cell>
          <cell r="E1451" t="str">
            <v>R=MSE</v>
          </cell>
          <cell r="F1451">
            <v>1</v>
          </cell>
          <cell r="H1451">
            <v>240</v>
          </cell>
          <cell r="I1451">
            <v>3</v>
          </cell>
          <cell r="J1451">
            <v>6</v>
          </cell>
        </row>
        <row r="1452">
          <cell r="A1452" t="str">
            <v>TDRS</v>
          </cell>
          <cell r="B1452" t="str">
            <v>Residential Service</v>
          </cell>
          <cell r="C1452">
            <v>50</v>
          </cell>
          <cell r="D1452">
            <v>20</v>
          </cell>
          <cell r="E1452" t="str">
            <v>R=TMS2S</v>
          </cell>
          <cell r="F1452">
            <v>1</v>
          </cell>
          <cell r="H1452">
            <v>240</v>
          </cell>
          <cell r="I1452">
            <v>3</v>
          </cell>
          <cell r="J1452">
            <v>2</v>
          </cell>
        </row>
        <row r="1453">
          <cell r="A1453" t="str">
            <v>TDRS</v>
          </cell>
          <cell r="B1453" t="str">
            <v>Residential Service</v>
          </cell>
          <cell r="C1453">
            <v>50</v>
          </cell>
          <cell r="D1453">
            <v>20</v>
          </cell>
          <cell r="E1453" t="str">
            <v>R=A1D1ND</v>
          </cell>
          <cell r="F1453">
            <v>1</v>
          </cell>
          <cell r="G1453">
            <v>37384</v>
          </cell>
          <cell r="H1453">
            <v>999</v>
          </cell>
          <cell r="I1453">
            <v>3</v>
          </cell>
          <cell r="J1453">
            <v>3</v>
          </cell>
        </row>
        <row r="1454">
          <cell r="A1454" t="str">
            <v>TDRS</v>
          </cell>
          <cell r="B1454" t="str">
            <v>Residential Service</v>
          </cell>
          <cell r="C1454">
            <v>50</v>
          </cell>
          <cell r="D1454">
            <v>20</v>
          </cell>
          <cell r="E1454" t="str">
            <v>R=A1D1ND</v>
          </cell>
          <cell r="F1454">
            <v>1</v>
          </cell>
          <cell r="G1454">
            <v>37482</v>
          </cell>
          <cell r="H1454">
            <v>240</v>
          </cell>
          <cell r="I1454">
            <v>3</v>
          </cell>
          <cell r="J1454">
            <v>6</v>
          </cell>
        </row>
        <row r="1455">
          <cell r="A1455" t="str">
            <v>TDRS</v>
          </cell>
          <cell r="B1455" t="str">
            <v>Residential Service</v>
          </cell>
          <cell r="D1455">
            <v>20</v>
          </cell>
          <cell r="E1455" t="str">
            <v>R=AB1</v>
          </cell>
          <cell r="F1455">
            <v>1</v>
          </cell>
          <cell r="G1455">
            <v>36161</v>
          </cell>
          <cell r="H1455">
            <v>240</v>
          </cell>
          <cell r="I1455">
            <v>3</v>
          </cell>
          <cell r="J1455">
            <v>1</v>
          </cell>
        </row>
        <row r="1456">
          <cell r="J1456">
            <v>187891</v>
          </cell>
        </row>
        <row r="1458">
          <cell r="A1458" t="str">
            <v>TDRS</v>
          </cell>
          <cell r="B1458" t="str">
            <v>Residential Service</v>
          </cell>
          <cell r="C1458">
            <v>2.5</v>
          </cell>
          <cell r="D1458">
            <v>20</v>
          </cell>
          <cell r="E1458" t="str">
            <v>R=A1D</v>
          </cell>
          <cell r="F1458">
            <v>3</v>
          </cell>
          <cell r="G1458">
            <v>38446</v>
          </cell>
          <cell r="H1458">
            <v>999</v>
          </cell>
          <cell r="I1458">
            <v>4</v>
          </cell>
          <cell r="J1458">
            <v>1</v>
          </cell>
        </row>
        <row r="1459">
          <cell r="A1459" t="str">
            <v>TDRS</v>
          </cell>
          <cell r="B1459" t="str">
            <v>Residential Service</v>
          </cell>
          <cell r="C1459">
            <v>2.5</v>
          </cell>
          <cell r="D1459">
            <v>20</v>
          </cell>
          <cell r="E1459" t="str">
            <v>R=K6WA</v>
          </cell>
          <cell r="F1459">
            <v>3</v>
          </cell>
          <cell r="H1459">
            <v>240</v>
          </cell>
          <cell r="I1459">
            <v>4</v>
          </cell>
          <cell r="J1459">
            <v>1</v>
          </cell>
        </row>
        <row r="1460">
          <cell r="A1460" t="str">
            <v>TDRS</v>
          </cell>
          <cell r="B1460" t="str">
            <v>Residential Service</v>
          </cell>
          <cell r="C1460">
            <v>2.5</v>
          </cell>
          <cell r="D1460">
            <v>20</v>
          </cell>
          <cell r="E1460" t="str">
            <v>R=A1D</v>
          </cell>
          <cell r="F1460">
            <v>3</v>
          </cell>
          <cell r="H1460">
            <v>240</v>
          </cell>
          <cell r="I1460">
            <v>4</v>
          </cell>
          <cell r="J1460">
            <v>1</v>
          </cell>
        </row>
        <row r="1461">
          <cell r="A1461" t="str">
            <v>TDRS</v>
          </cell>
          <cell r="B1461" t="str">
            <v>Residential Service</v>
          </cell>
          <cell r="C1461">
            <v>2.5</v>
          </cell>
          <cell r="D1461">
            <v>20</v>
          </cell>
          <cell r="E1461" t="str">
            <v>R=A1D</v>
          </cell>
          <cell r="F1461">
            <v>3</v>
          </cell>
          <cell r="H1461">
            <v>999</v>
          </cell>
          <cell r="I1461">
            <v>4</v>
          </cell>
          <cell r="J1461">
            <v>1</v>
          </cell>
        </row>
        <row r="1462">
          <cell r="A1462" t="str">
            <v>TDRS</v>
          </cell>
          <cell r="B1462" t="str">
            <v>Residential Service</v>
          </cell>
          <cell r="C1462">
            <v>2.5</v>
          </cell>
          <cell r="D1462">
            <v>20</v>
          </cell>
          <cell r="E1462" t="str">
            <v>R=A1D</v>
          </cell>
          <cell r="F1462">
            <v>3</v>
          </cell>
          <cell r="G1462">
            <v>39650</v>
          </cell>
          <cell r="H1462">
            <v>999</v>
          </cell>
          <cell r="I1462">
            <v>3</v>
          </cell>
          <cell r="J1462">
            <v>1</v>
          </cell>
        </row>
        <row r="1463">
          <cell r="A1463" t="str">
            <v>TDRS</v>
          </cell>
          <cell r="B1463" t="str">
            <v>Residential Service</v>
          </cell>
          <cell r="C1463">
            <v>2.5</v>
          </cell>
          <cell r="D1463">
            <v>20</v>
          </cell>
          <cell r="E1463" t="str">
            <v>R=A1TL</v>
          </cell>
          <cell r="F1463">
            <v>3</v>
          </cell>
          <cell r="G1463">
            <v>36558</v>
          </cell>
          <cell r="H1463">
            <v>999</v>
          </cell>
          <cell r="I1463">
            <v>4</v>
          </cell>
          <cell r="J1463">
            <v>1</v>
          </cell>
        </row>
        <row r="1464">
          <cell r="A1464" t="str">
            <v>TDRS</v>
          </cell>
          <cell r="B1464" t="str">
            <v>Residential Service</v>
          </cell>
          <cell r="C1464">
            <v>2.5</v>
          </cell>
          <cell r="D1464">
            <v>20</v>
          </cell>
          <cell r="E1464" t="str">
            <v>R=A1DND</v>
          </cell>
          <cell r="F1464">
            <v>3</v>
          </cell>
          <cell r="H1464">
            <v>999</v>
          </cell>
          <cell r="I1464">
            <v>4</v>
          </cell>
          <cell r="J1464">
            <v>1</v>
          </cell>
        </row>
        <row r="1465">
          <cell r="A1465" t="str">
            <v>TDRS</v>
          </cell>
          <cell r="B1465" t="str">
            <v>Residential Service</v>
          </cell>
          <cell r="C1465">
            <v>2.5</v>
          </cell>
          <cell r="D1465">
            <v>20</v>
          </cell>
          <cell r="E1465" t="str">
            <v>R=A1DND</v>
          </cell>
          <cell r="F1465">
            <v>3</v>
          </cell>
          <cell r="G1465">
            <v>37512</v>
          </cell>
          <cell r="H1465">
            <v>999</v>
          </cell>
          <cell r="I1465">
            <v>4</v>
          </cell>
          <cell r="J1465">
            <v>1</v>
          </cell>
        </row>
        <row r="1466">
          <cell r="A1466" t="str">
            <v>TDRS</v>
          </cell>
          <cell r="B1466" t="str">
            <v>Residential Service</v>
          </cell>
          <cell r="C1466">
            <v>2.5</v>
          </cell>
          <cell r="D1466">
            <v>20</v>
          </cell>
          <cell r="E1466" t="str">
            <v>R=A1TL</v>
          </cell>
          <cell r="F1466">
            <v>3</v>
          </cell>
          <cell r="G1466">
            <v>36579</v>
          </cell>
          <cell r="H1466">
            <v>999</v>
          </cell>
          <cell r="I1466">
            <v>3</v>
          </cell>
          <cell r="J1466">
            <v>1</v>
          </cell>
        </row>
        <row r="1467">
          <cell r="A1467" t="str">
            <v>TDRS</v>
          </cell>
          <cell r="B1467" t="str">
            <v>Residential Service</v>
          </cell>
          <cell r="C1467">
            <v>2.5</v>
          </cell>
          <cell r="D1467">
            <v>20</v>
          </cell>
          <cell r="E1467" t="str">
            <v>R=A1D</v>
          </cell>
          <cell r="F1467">
            <v>3</v>
          </cell>
          <cell r="G1467">
            <v>36454</v>
          </cell>
          <cell r="H1467">
            <v>999</v>
          </cell>
          <cell r="I1467">
            <v>4</v>
          </cell>
          <cell r="J1467">
            <v>1</v>
          </cell>
        </row>
        <row r="1468">
          <cell r="A1468" t="str">
            <v>TDRS</v>
          </cell>
          <cell r="B1468" t="str">
            <v>Residential Service</v>
          </cell>
          <cell r="C1468">
            <v>2.5</v>
          </cell>
          <cell r="D1468">
            <v>20</v>
          </cell>
          <cell r="E1468" t="str">
            <v>R=A1DND</v>
          </cell>
          <cell r="F1468">
            <v>3</v>
          </cell>
          <cell r="G1468">
            <v>39707</v>
          </cell>
          <cell r="H1468">
            <v>999</v>
          </cell>
          <cell r="I1468">
            <v>4</v>
          </cell>
          <cell r="J1468">
            <v>3</v>
          </cell>
        </row>
        <row r="1469">
          <cell r="A1469" t="str">
            <v>TDRS</v>
          </cell>
          <cell r="B1469" t="str">
            <v>Residential Service</v>
          </cell>
          <cell r="C1469">
            <v>2.5</v>
          </cell>
          <cell r="D1469">
            <v>20</v>
          </cell>
          <cell r="E1469" t="str">
            <v>R=DXS2</v>
          </cell>
          <cell r="F1469">
            <v>3</v>
          </cell>
          <cell r="H1469">
            <v>277</v>
          </cell>
          <cell r="I1469">
            <v>4</v>
          </cell>
          <cell r="J1469">
            <v>1</v>
          </cell>
        </row>
        <row r="1470">
          <cell r="A1470" t="str">
            <v>TDRS</v>
          </cell>
          <cell r="B1470" t="str">
            <v>Residential Service</v>
          </cell>
          <cell r="C1470">
            <v>2.5</v>
          </cell>
          <cell r="D1470">
            <v>20</v>
          </cell>
          <cell r="E1470" t="str">
            <v>R=A1D</v>
          </cell>
          <cell r="F1470">
            <v>3</v>
          </cell>
          <cell r="G1470">
            <v>37811</v>
          </cell>
          <cell r="H1470">
            <v>999</v>
          </cell>
          <cell r="I1470">
            <v>4</v>
          </cell>
          <cell r="J1470">
            <v>1</v>
          </cell>
        </row>
        <row r="1471">
          <cell r="A1471" t="str">
            <v>TDRS</v>
          </cell>
          <cell r="B1471" t="str">
            <v>Residential Service</v>
          </cell>
          <cell r="C1471">
            <v>2.5</v>
          </cell>
          <cell r="D1471">
            <v>20</v>
          </cell>
          <cell r="E1471" t="str">
            <v>R=A1D</v>
          </cell>
          <cell r="F1471">
            <v>3</v>
          </cell>
          <cell r="H1471">
            <v>999</v>
          </cell>
          <cell r="I1471">
            <v>4</v>
          </cell>
          <cell r="J1471">
            <v>2</v>
          </cell>
        </row>
        <row r="1472">
          <cell r="A1472" t="str">
            <v>TDRS</v>
          </cell>
          <cell r="B1472" t="str">
            <v>Residential Service</v>
          </cell>
          <cell r="C1472">
            <v>2.5</v>
          </cell>
          <cell r="D1472">
            <v>20</v>
          </cell>
          <cell r="E1472" t="str">
            <v>R=A1D</v>
          </cell>
          <cell r="F1472">
            <v>3</v>
          </cell>
          <cell r="G1472">
            <v>39666</v>
          </cell>
          <cell r="H1472">
            <v>999</v>
          </cell>
          <cell r="I1472">
            <v>4</v>
          </cell>
          <cell r="J1472">
            <v>1</v>
          </cell>
        </row>
        <row r="1473">
          <cell r="A1473" t="str">
            <v>TDRS</v>
          </cell>
          <cell r="B1473" t="str">
            <v>Residential Service</v>
          </cell>
          <cell r="C1473">
            <v>2.5</v>
          </cell>
          <cell r="D1473">
            <v>20</v>
          </cell>
          <cell r="E1473" t="str">
            <v>R=A1R</v>
          </cell>
          <cell r="F1473">
            <v>3</v>
          </cell>
          <cell r="G1473">
            <v>39246</v>
          </cell>
          <cell r="H1473">
            <v>999</v>
          </cell>
          <cell r="I1473">
            <v>4</v>
          </cell>
          <cell r="J1473">
            <v>1</v>
          </cell>
        </row>
        <row r="1474">
          <cell r="A1474" t="str">
            <v>TDRS</v>
          </cell>
          <cell r="B1474" t="str">
            <v>Residential Service</v>
          </cell>
          <cell r="C1474">
            <v>2.5</v>
          </cell>
          <cell r="D1474">
            <v>20</v>
          </cell>
          <cell r="E1474" t="str">
            <v>R=PWA</v>
          </cell>
          <cell r="F1474">
            <v>3</v>
          </cell>
          <cell r="H1474">
            <v>240</v>
          </cell>
          <cell r="I1474">
            <v>4</v>
          </cell>
          <cell r="J1474">
            <v>5</v>
          </cell>
        </row>
        <row r="1475">
          <cell r="A1475" t="str">
            <v>TDRS</v>
          </cell>
          <cell r="B1475" t="str">
            <v>Residential Service</v>
          </cell>
          <cell r="C1475">
            <v>2.5</v>
          </cell>
          <cell r="D1475">
            <v>20</v>
          </cell>
          <cell r="E1475" t="str">
            <v>R=A1D</v>
          </cell>
          <cell r="F1475">
            <v>3</v>
          </cell>
          <cell r="G1475">
            <v>36525</v>
          </cell>
          <cell r="H1475">
            <v>999</v>
          </cell>
          <cell r="I1475">
            <v>4</v>
          </cell>
          <cell r="J1475">
            <v>1</v>
          </cell>
        </row>
        <row r="1476">
          <cell r="A1476" t="str">
            <v>TDRS</v>
          </cell>
          <cell r="B1476" t="str">
            <v>Residential Service</v>
          </cell>
          <cell r="C1476">
            <v>15</v>
          </cell>
          <cell r="D1476">
            <v>20</v>
          </cell>
          <cell r="E1476" t="str">
            <v>R=LC2P</v>
          </cell>
          <cell r="F1476">
            <v>3</v>
          </cell>
          <cell r="H1476">
            <v>240</v>
          </cell>
          <cell r="I1476">
            <v>4</v>
          </cell>
          <cell r="J1476">
            <v>1</v>
          </cell>
        </row>
        <row r="1477">
          <cell r="A1477" t="str">
            <v>TDRS</v>
          </cell>
          <cell r="B1477" t="str">
            <v>Residential Service</v>
          </cell>
          <cell r="C1477">
            <v>15</v>
          </cell>
          <cell r="D1477">
            <v>20</v>
          </cell>
          <cell r="E1477" t="str">
            <v>R=P20S</v>
          </cell>
          <cell r="F1477">
            <v>3</v>
          </cell>
          <cell r="H1477">
            <v>0</v>
          </cell>
          <cell r="I1477">
            <v>0</v>
          </cell>
          <cell r="J1477">
            <v>1</v>
          </cell>
        </row>
        <row r="1478">
          <cell r="A1478" t="str">
            <v>TDRS</v>
          </cell>
          <cell r="B1478" t="str">
            <v>Residential Service</v>
          </cell>
          <cell r="C1478">
            <v>15</v>
          </cell>
          <cell r="D1478">
            <v>20</v>
          </cell>
          <cell r="E1478" t="str">
            <v>R=MG2P</v>
          </cell>
          <cell r="F1478">
            <v>3</v>
          </cell>
          <cell r="H1478">
            <v>240</v>
          </cell>
          <cell r="I1478">
            <v>4</v>
          </cell>
          <cell r="J1478">
            <v>1</v>
          </cell>
        </row>
        <row r="1479">
          <cell r="A1479" t="str">
            <v>TDRS</v>
          </cell>
          <cell r="B1479" t="str">
            <v>Residential Service</v>
          </cell>
          <cell r="C1479">
            <v>15</v>
          </cell>
          <cell r="D1479">
            <v>20</v>
          </cell>
          <cell r="E1479" t="str">
            <v>R=P20S</v>
          </cell>
          <cell r="F1479">
            <v>3</v>
          </cell>
          <cell r="H1479">
            <v>240</v>
          </cell>
          <cell r="I1479">
            <v>4</v>
          </cell>
          <cell r="J1479">
            <v>14</v>
          </cell>
        </row>
        <row r="1480">
          <cell r="A1480" t="str">
            <v>TDRS</v>
          </cell>
          <cell r="B1480" t="str">
            <v>Residential Service</v>
          </cell>
          <cell r="C1480">
            <v>15</v>
          </cell>
          <cell r="D1480">
            <v>20</v>
          </cell>
          <cell r="E1480" t="str">
            <v>R=S6S</v>
          </cell>
          <cell r="F1480">
            <v>3</v>
          </cell>
          <cell r="H1480">
            <v>240</v>
          </cell>
          <cell r="I1480">
            <v>4</v>
          </cell>
          <cell r="J1480">
            <v>20</v>
          </cell>
        </row>
        <row r="1481">
          <cell r="A1481" t="str">
            <v>TDRS</v>
          </cell>
          <cell r="B1481" t="str">
            <v>Residential Service</v>
          </cell>
          <cell r="C1481">
            <v>15</v>
          </cell>
          <cell r="D1481">
            <v>20</v>
          </cell>
          <cell r="E1481" t="str">
            <v>R=MG2P</v>
          </cell>
          <cell r="F1481">
            <v>3</v>
          </cell>
          <cell r="H1481">
            <v>240</v>
          </cell>
          <cell r="I1481">
            <v>3</v>
          </cell>
          <cell r="J1481">
            <v>1</v>
          </cell>
        </row>
        <row r="1482">
          <cell r="A1482" t="str">
            <v>TDRS</v>
          </cell>
          <cell r="B1482" t="str">
            <v>Residential Service</v>
          </cell>
          <cell r="C1482">
            <v>15</v>
          </cell>
          <cell r="D1482">
            <v>20</v>
          </cell>
          <cell r="E1482" t="str">
            <v>R=SL6S</v>
          </cell>
          <cell r="F1482">
            <v>3</v>
          </cell>
          <cell r="H1482">
            <v>240</v>
          </cell>
          <cell r="I1482">
            <v>3</v>
          </cell>
          <cell r="J1482">
            <v>1</v>
          </cell>
        </row>
        <row r="1483">
          <cell r="A1483" t="str">
            <v>TDRS</v>
          </cell>
          <cell r="B1483" t="str">
            <v>Residential Service</v>
          </cell>
          <cell r="C1483">
            <v>15</v>
          </cell>
          <cell r="D1483">
            <v>20</v>
          </cell>
          <cell r="E1483" t="str">
            <v>R=S6S</v>
          </cell>
          <cell r="F1483">
            <v>3</v>
          </cell>
          <cell r="H1483">
            <v>240</v>
          </cell>
          <cell r="I1483">
            <v>4</v>
          </cell>
          <cell r="J1483">
            <v>1</v>
          </cell>
        </row>
        <row r="1484">
          <cell r="A1484" t="str">
            <v>TDRS</v>
          </cell>
          <cell r="B1484" t="str">
            <v>Residential Service</v>
          </cell>
          <cell r="C1484">
            <v>15</v>
          </cell>
          <cell r="D1484">
            <v>20</v>
          </cell>
          <cell r="E1484" t="str">
            <v>R=MR2S</v>
          </cell>
          <cell r="F1484">
            <v>3</v>
          </cell>
          <cell r="H1484">
            <v>240</v>
          </cell>
          <cell r="I1484">
            <v>4</v>
          </cell>
          <cell r="J1484">
            <v>1</v>
          </cell>
        </row>
        <row r="1485">
          <cell r="A1485" t="str">
            <v>TDRS</v>
          </cell>
          <cell r="B1485" t="str">
            <v>Residential Service</v>
          </cell>
          <cell r="C1485">
            <v>15</v>
          </cell>
          <cell r="D1485">
            <v>20</v>
          </cell>
          <cell r="E1485" t="str">
            <v>R=PWS</v>
          </cell>
          <cell r="F1485">
            <v>3</v>
          </cell>
          <cell r="H1485">
            <v>0</v>
          </cell>
          <cell r="I1485">
            <v>0</v>
          </cell>
          <cell r="J1485">
            <v>1</v>
          </cell>
        </row>
        <row r="1486">
          <cell r="A1486" t="str">
            <v>TDRS</v>
          </cell>
          <cell r="B1486" t="str">
            <v>Residential Service</v>
          </cell>
          <cell r="C1486">
            <v>15</v>
          </cell>
          <cell r="D1486">
            <v>20</v>
          </cell>
          <cell r="E1486" t="str">
            <v>R=S6S</v>
          </cell>
          <cell r="F1486">
            <v>3</v>
          </cell>
          <cell r="H1486">
            <v>240</v>
          </cell>
          <cell r="I1486">
            <v>3</v>
          </cell>
          <cell r="J1486">
            <v>1</v>
          </cell>
        </row>
        <row r="1487">
          <cell r="A1487" t="str">
            <v>TDRS</v>
          </cell>
          <cell r="B1487" t="str">
            <v>Residential Service</v>
          </cell>
          <cell r="C1487">
            <v>15</v>
          </cell>
          <cell r="D1487">
            <v>20</v>
          </cell>
          <cell r="E1487" t="str">
            <v>R=PWS</v>
          </cell>
          <cell r="F1487">
            <v>3</v>
          </cell>
          <cell r="H1487">
            <v>240</v>
          </cell>
          <cell r="I1487">
            <v>4</v>
          </cell>
          <cell r="J1487">
            <v>1</v>
          </cell>
        </row>
        <row r="1488">
          <cell r="A1488" t="str">
            <v>TDRS</v>
          </cell>
          <cell r="B1488" t="str">
            <v>Residential Service</v>
          </cell>
          <cell r="C1488">
            <v>25</v>
          </cell>
          <cell r="D1488">
            <v>20</v>
          </cell>
          <cell r="E1488" t="str">
            <v>R=SSM8A</v>
          </cell>
          <cell r="F1488">
            <v>3</v>
          </cell>
          <cell r="H1488">
            <v>240</v>
          </cell>
          <cell r="I1488">
            <v>4</v>
          </cell>
          <cell r="J1488">
            <v>1</v>
          </cell>
        </row>
        <row r="1489">
          <cell r="A1489" t="str">
            <v>TDRS</v>
          </cell>
          <cell r="B1489" t="str">
            <v>Residential Service</v>
          </cell>
          <cell r="C1489">
            <v>30</v>
          </cell>
          <cell r="D1489">
            <v>20</v>
          </cell>
          <cell r="E1489" t="str">
            <v>R=ABS7</v>
          </cell>
          <cell r="F1489">
            <v>3</v>
          </cell>
          <cell r="H1489">
            <v>240</v>
          </cell>
          <cell r="I1489">
            <v>4</v>
          </cell>
          <cell r="J1489">
            <v>1</v>
          </cell>
        </row>
        <row r="1490">
          <cell r="A1490" t="str">
            <v>TDRS</v>
          </cell>
          <cell r="B1490" t="str">
            <v>Residential Service</v>
          </cell>
          <cell r="C1490">
            <v>30</v>
          </cell>
          <cell r="D1490">
            <v>20</v>
          </cell>
          <cell r="E1490" t="str">
            <v>R=S6S</v>
          </cell>
          <cell r="F1490">
            <v>3</v>
          </cell>
          <cell r="G1490">
            <v>36404</v>
          </cell>
          <cell r="H1490">
            <v>240</v>
          </cell>
          <cell r="I1490">
            <v>4</v>
          </cell>
          <cell r="J1490">
            <v>1</v>
          </cell>
        </row>
        <row r="1491">
          <cell r="A1491" t="str">
            <v>TDRS</v>
          </cell>
          <cell r="B1491" t="str">
            <v>Residential Service</v>
          </cell>
          <cell r="C1491">
            <v>30</v>
          </cell>
          <cell r="D1491">
            <v>20</v>
          </cell>
          <cell r="E1491" t="str">
            <v>R=SL6S</v>
          </cell>
          <cell r="F1491">
            <v>3</v>
          </cell>
          <cell r="G1491">
            <v>36432</v>
          </cell>
          <cell r="H1491">
            <v>240</v>
          </cell>
          <cell r="I1491">
            <v>4</v>
          </cell>
          <cell r="J1491">
            <v>1</v>
          </cell>
        </row>
        <row r="1492">
          <cell r="A1492" t="str">
            <v>TDRS</v>
          </cell>
          <cell r="B1492" t="str">
            <v>Residential Service</v>
          </cell>
          <cell r="C1492">
            <v>30</v>
          </cell>
          <cell r="D1492">
            <v>20</v>
          </cell>
          <cell r="E1492" t="str">
            <v>R=S6S</v>
          </cell>
          <cell r="F1492">
            <v>3</v>
          </cell>
          <cell r="G1492">
            <v>36524</v>
          </cell>
          <cell r="H1492">
            <v>240</v>
          </cell>
          <cell r="I1492">
            <v>4</v>
          </cell>
          <cell r="J1492">
            <v>2</v>
          </cell>
        </row>
        <row r="1493">
          <cell r="A1493" t="str">
            <v>TDRS</v>
          </cell>
          <cell r="B1493" t="str">
            <v>Residential Service</v>
          </cell>
          <cell r="C1493">
            <v>30</v>
          </cell>
          <cell r="D1493">
            <v>20</v>
          </cell>
          <cell r="E1493" t="str">
            <v>R=ABS7</v>
          </cell>
          <cell r="F1493">
            <v>3</v>
          </cell>
          <cell r="G1493">
            <v>39246</v>
          </cell>
          <cell r="H1493">
            <v>240</v>
          </cell>
          <cell r="I1493">
            <v>4</v>
          </cell>
          <cell r="J1493">
            <v>42</v>
          </cell>
        </row>
        <row r="1494">
          <cell r="A1494" t="str">
            <v>TDRS</v>
          </cell>
          <cell r="B1494" t="str">
            <v>Residential Service</v>
          </cell>
          <cell r="C1494">
            <v>30</v>
          </cell>
          <cell r="D1494">
            <v>20</v>
          </cell>
          <cell r="E1494" t="str">
            <v>R=ABS7</v>
          </cell>
          <cell r="F1494">
            <v>3</v>
          </cell>
          <cell r="G1494">
            <v>39295</v>
          </cell>
          <cell r="H1494">
            <v>240</v>
          </cell>
          <cell r="I1494">
            <v>4</v>
          </cell>
          <cell r="J1494">
            <v>6</v>
          </cell>
        </row>
        <row r="1495">
          <cell r="A1495" t="str">
            <v>TDRS</v>
          </cell>
          <cell r="B1495" t="str">
            <v>Residential Service</v>
          </cell>
          <cell r="C1495">
            <v>30</v>
          </cell>
          <cell r="D1495">
            <v>20</v>
          </cell>
          <cell r="E1495" t="str">
            <v>R=ABS7</v>
          </cell>
          <cell r="F1495">
            <v>3</v>
          </cell>
          <cell r="H1495">
            <v>240</v>
          </cell>
          <cell r="I1495">
            <v>4</v>
          </cell>
          <cell r="J1495">
            <v>124</v>
          </cell>
        </row>
        <row r="1496">
          <cell r="A1496" t="str">
            <v>TDRS</v>
          </cell>
          <cell r="B1496" t="str">
            <v>Residential Service</v>
          </cell>
          <cell r="C1496">
            <v>30</v>
          </cell>
          <cell r="D1496">
            <v>20</v>
          </cell>
          <cell r="E1496" t="str">
            <v>R=SL6S</v>
          </cell>
          <cell r="F1496">
            <v>3</v>
          </cell>
          <cell r="G1496">
            <v>36404</v>
          </cell>
          <cell r="H1496">
            <v>240</v>
          </cell>
          <cell r="I1496">
            <v>4</v>
          </cell>
          <cell r="J1496">
            <v>1</v>
          </cell>
        </row>
        <row r="1497">
          <cell r="A1497" t="str">
            <v>TDRS</v>
          </cell>
          <cell r="B1497" t="str">
            <v>Residential Service</v>
          </cell>
          <cell r="C1497">
            <v>30</v>
          </cell>
          <cell r="D1497">
            <v>20</v>
          </cell>
          <cell r="E1497" t="str">
            <v>R=SL6S</v>
          </cell>
          <cell r="F1497">
            <v>3</v>
          </cell>
          <cell r="G1497">
            <v>35066</v>
          </cell>
          <cell r="H1497">
            <v>240</v>
          </cell>
          <cell r="I1497">
            <v>4</v>
          </cell>
          <cell r="J1497">
            <v>2</v>
          </cell>
        </row>
        <row r="1498">
          <cell r="A1498" t="str">
            <v>TDRS</v>
          </cell>
          <cell r="B1498" t="str">
            <v>Residential Service</v>
          </cell>
          <cell r="C1498">
            <v>30</v>
          </cell>
          <cell r="D1498">
            <v>20</v>
          </cell>
          <cell r="E1498" t="str">
            <v>R=SL6S</v>
          </cell>
          <cell r="F1498">
            <v>3</v>
          </cell>
          <cell r="G1498">
            <v>35797</v>
          </cell>
          <cell r="H1498">
            <v>240</v>
          </cell>
          <cell r="I1498">
            <v>4</v>
          </cell>
          <cell r="J1498">
            <v>6</v>
          </cell>
        </row>
        <row r="1499">
          <cell r="A1499" t="str">
            <v>TDRS</v>
          </cell>
          <cell r="B1499" t="str">
            <v>Residential Service</v>
          </cell>
          <cell r="C1499">
            <v>30</v>
          </cell>
          <cell r="D1499">
            <v>20</v>
          </cell>
          <cell r="E1499" t="str">
            <v>R=SL6S</v>
          </cell>
          <cell r="F1499">
            <v>3</v>
          </cell>
          <cell r="G1499">
            <v>35797</v>
          </cell>
          <cell r="H1499">
            <v>240</v>
          </cell>
          <cell r="I1499">
            <v>4</v>
          </cell>
          <cell r="J1499">
            <v>3</v>
          </cell>
        </row>
        <row r="1500">
          <cell r="A1500" t="str">
            <v>TDRS</v>
          </cell>
          <cell r="B1500" t="str">
            <v>Residential Service</v>
          </cell>
          <cell r="C1500">
            <v>30</v>
          </cell>
          <cell r="D1500">
            <v>20</v>
          </cell>
          <cell r="E1500" t="str">
            <v>R=A1D</v>
          </cell>
          <cell r="F1500">
            <v>3</v>
          </cell>
          <cell r="H1500">
            <v>240</v>
          </cell>
          <cell r="I1500">
            <v>4</v>
          </cell>
          <cell r="J1500">
            <v>1</v>
          </cell>
        </row>
        <row r="1501">
          <cell r="A1501" t="str">
            <v>TDRS</v>
          </cell>
          <cell r="B1501" t="str">
            <v>Residential Service</v>
          </cell>
          <cell r="C1501">
            <v>30</v>
          </cell>
          <cell r="D1501">
            <v>20</v>
          </cell>
          <cell r="E1501" t="str">
            <v>R=S6A</v>
          </cell>
          <cell r="F1501">
            <v>3</v>
          </cell>
          <cell r="H1501">
            <v>240</v>
          </cell>
          <cell r="I1501">
            <v>4</v>
          </cell>
          <cell r="J1501">
            <v>1</v>
          </cell>
        </row>
        <row r="1502">
          <cell r="A1502" t="str">
            <v>TDRS</v>
          </cell>
          <cell r="B1502" t="str">
            <v>Residential Service</v>
          </cell>
          <cell r="C1502">
            <v>30</v>
          </cell>
          <cell r="D1502">
            <v>20</v>
          </cell>
          <cell r="E1502" t="str">
            <v>R=A1R</v>
          </cell>
          <cell r="F1502">
            <v>3</v>
          </cell>
          <cell r="G1502">
            <v>39356</v>
          </cell>
          <cell r="H1502">
            <v>999</v>
          </cell>
          <cell r="I1502">
            <v>4</v>
          </cell>
          <cell r="J1502">
            <v>1</v>
          </cell>
        </row>
        <row r="1503">
          <cell r="A1503" t="str">
            <v>TDRS</v>
          </cell>
          <cell r="B1503" t="str">
            <v>Residential Service</v>
          </cell>
          <cell r="C1503">
            <v>30</v>
          </cell>
          <cell r="D1503">
            <v>20</v>
          </cell>
          <cell r="E1503" t="str">
            <v>R=P20S</v>
          </cell>
          <cell r="F1503">
            <v>3</v>
          </cell>
          <cell r="H1503">
            <v>240</v>
          </cell>
          <cell r="I1503">
            <v>4</v>
          </cell>
          <cell r="J1503">
            <v>5</v>
          </cell>
        </row>
        <row r="1504">
          <cell r="A1504" t="str">
            <v>TDRS</v>
          </cell>
          <cell r="B1504" t="str">
            <v>Residential Service</v>
          </cell>
          <cell r="C1504">
            <v>30</v>
          </cell>
          <cell r="D1504">
            <v>20</v>
          </cell>
          <cell r="E1504" t="str">
            <v>R=SL6S</v>
          </cell>
          <cell r="F1504">
            <v>3</v>
          </cell>
          <cell r="H1504">
            <v>240</v>
          </cell>
          <cell r="I1504">
            <v>3</v>
          </cell>
          <cell r="J1504">
            <v>3</v>
          </cell>
        </row>
        <row r="1505">
          <cell r="A1505" t="str">
            <v>TDRS</v>
          </cell>
          <cell r="B1505" t="str">
            <v>Residential Service</v>
          </cell>
          <cell r="C1505">
            <v>30</v>
          </cell>
          <cell r="D1505">
            <v>20</v>
          </cell>
          <cell r="E1505" t="str">
            <v>R=A1D</v>
          </cell>
          <cell r="F1505">
            <v>3</v>
          </cell>
          <cell r="G1505">
            <v>38602</v>
          </cell>
          <cell r="H1505">
            <v>999</v>
          </cell>
          <cell r="I1505">
            <v>4</v>
          </cell>
          <cell r="J1505">
            <v>1</v>
          </cell>
        </row>
        <row r="1506">
          <cell r="A1506" t="str">
            <v>TDRS</v>
          </cell>
          <cell r="B1506" t="str">
            <v>Residential Service</v>
          </cell>
          <cell r="C1506">
            <v>30</v>
          </cell>
          <cell r="D1506">
            <v>20</v>
          </cell>
          <cell r="E1506" t="str">
            <v>R=D5S5U</v>
          </cell>
          <cell r="F1506">
            <v>3</v>
          </cell>
          <cell r="G1506">
            <v>36525</v>
          </cell>
          <cell r="H1506">
            <v>120</v>
          </cell>
          <cell r="I1506">
            <v>3</v>
          </cell>
          <cell r="J1506">
            <v>3</v>
          </cell>
        </row>
        <row r="1507">
          <cell r="A1507" t="str">
            <v>TDRS</v>
          </cell>
          <cell r="B1507" t="str">
            <v>Residential Service</v>
          </cell>
          <cell r="C1507">
            <v>30</v>
          </cell>
          <cell r="D1507">
            <v>20</v>
          </cell>
          <cell r="E1507" t="str">
            <v>R=SL6S</v>
          </cell>
          <cell r="F1507">
            <v>3</v>
          </cell>
          <cell r="G1507">
            <v>36546</v>
          </cell>
          <cell r="H1507">
            <v>240</v>
          </cell>
          <cell r="I1507">
            <v>4</v>
          </cell>
          <cell r="J1507">
            <v>1</v>
          </cell>
        </row>
        <row r="1508">
          <cell r="A1508" t="str">
            <v>TDRS</v>
          </cell>
          <cell r="B1508" t="str">
            <v>Residential Service</v>
          </cell>
          <cell r="C1508">
            <v>30</v>
          </cell>
          <cell r="D1508">
            <v>20</v>
          </cell>
          <cell r="E1508" t="str">
            <v>R=ABS7</v>
          </cell>
          <cell r="F1508">
            <v>3</v>
          </cell>
          <cell r="G1508">
            <v>39338</v>
          </cell>
          <cell r="H1508">
            <v>240</v>
          </cell>
          <cell r="I1508">
            <v>4</v>
          </cell>
          <cell r="J1508">
            <v>1</v>
          </cell>
        </row>
        <row r="1509">
          <cell r="A1509" t="str">
            <v>TDRS</v>
          </cell>
          <cell r="B1509" t="str">
            <v>Residential Service</v>
          </cell>
          <cell r="C1509">
            <v>30</v>
          </cell>
          <cell r="D1509">
            <v>20</v>
          </cell>
          <cell r="E1509" t="str">
            <v>R=SL6S</v>
          </cell>
          <cell r="F1509">
            <v>3</v>
          </cell>
          <cell r="H1509">
            <v>240</v>
          </cell>
          <cell r="I1509">
            <v>4</v>
          </cell>
          <cell r="J1509">
            <v>154</v>
          </cell>
        </row>
        <row r="1510">
          <cell r="A1510" t="str">
            <v>TDRS</v>
          </cell>
          <cell r="B1510" t="str">
            <v>Residential Service</v>
          </cell>
          <cell r="C1510">
            <v>30</v>
          </cell>
          <cell r="D1510">
            <v>20</v>
          </cell>
          <cell r="E1510" t="str">
            <v>R=MT15S</v>
          </cell>
          <cell r="F1510">
            <v>3</v>
          </cell>
          <cell r="H1510">
            <v>240</v>
          </cell>
          <cell r="I1510">
            <v>4</v>
          </cell>
          <cell r="J1510">
            <v>1</v>
          </cell>
        </row>
        <row r="1511">
          <cell r="A1511" t="str">
            <v>TDRS</v>
          </cell>
          <cell r="B1511" t="str">
            <v>Residential Service</v>
          </cell>
          <cell r="C1511">
            <v>30</v>
          </cell>
          <cell r="D1511">
            <v>20</v>
          </cell>
          <cell r="E1511" t="str">
            <v>R=MR2S</v>
          </cell>
          <cell r="F1511">
            <v>3</v>
          </cell>
          <cell r="H1511">
            <v>240</v>
          </cell>
          <cell r="I1511">
            <v>4</v>
          </cell>
          <cell r="J1511">
            <v>1</v>
          </cell>
        </row>
        <row r="1512">
          <cell r="A1512" t="str">
            <v>TDRS</v>
          </cell>
          <cell r="B1512" t="str">
            <v>Residential Service</v>
          </cell>
          <cell r="C1512">
            <v>30</v>
          </cell>
          <cell r="D1512">
            <v>20</v>
          </cell>
          <cell r="E1512" t="str">
            <v>R=ABS7</v>
          </cell>
          <cell r="F1512">
            <v>3</v>
          </cell>
          <cell r="H1512">
            <v>240</v>
          </cell>
          <cell r="I1512">
            <v>4</v>
          </cell>
          <cell r="J1512">
            <v>1</v>
          </cell>
        </row>
        <row r="1513">
          <cell r="A1513" t="str">
            <v>TDRS</v>
          </cell>
          <cell r="B1513" t="str">
            <v>Residential Service</v>
          </cell>
          <cell r="C1513">
            <v>30</v>
          </cell>
          <cell r="D1513">
            <v>20</v>
          </cell>
          <cell r="E1513" t="str">
            <v>R=ABS7</v>
          </cell>
          <cell r="F1513">
            <v>3</v>
          </cell>
          <cell r="G1513">
            <v>36118</v>
          </cell>
          <cell r="H1513">
            <v>240</v>
          </cell>
          <cell r="I1513">
            <v>4</v>
          </cell>
          <cell r="J1513">
            <v>5</v>
          </cell>
        </row>
        <row r="1514">
          <cell r="A1514" t="str">
            <v>TDRS</v>
          </cell>
          <cell r="B1514" t="str">
            <v>Residential Service</v>
          </cell>
          <cell r="C1514">
            <v>30</v>
          </cell>
          <cell r="D1514">
            <v>20</v>
          </cell>
          <cell r="E1514" t="str">
            <v>R=A1D</v>
          </cell>
          <cell r="F1514">
            <v>3</v>
          </cell>
          <cell r="G1514">
            <v>37641</v>
          </cell>
          <cell r="H1514">
            <v>999</v>
          </cell>
          <cell r="I1514">
            <v>4</v>
          </cell>
          <cell r="J1514">
            <v>1</v>
          </cell>
        </row>
        <row r="1515">
          <cell r="A1515" t="str">
            <v>TDRS</v>
          </cell>
          <cell r="B1515" t="str">
            <v>Residential Service</v>
          </cell>
          <cell r="C1515">
            <v>30</v>
          </cell>
          <cell r="D1515">
            <v>20</v>
          </cell>
          <cell r="E1515" t="str">
            <v>R=D4S7H</v>
          </cell>
          <cell r="F1515">
            <v>3</v>
          </cell>
          <cell r="H1515">
            <v>240</v>
          </cell>
          <cell r="I1515">
            <v>4</v>
          </cell>
          <cell r="J1515">
            <v>1</v>
          </cell>
        </row>
        <row r="1516">
          <cell r="A1516" t="str">
            <v>TDRS</v>
          </cell>
          <cell r="B1516" t="str">
            <v>Residential Service</v>
          </cell>
          <cell r="C1516">
            <v>30</v>
          </cell>
          <cell r="D1516">
            <v>20</v>
          </cell>
          <cell r="E1516" t="str">
            <v>R=SL6S</v>
          </cell>
          <cell r="F1516">
            <v>3</v>
          </cell>
          <cell r="G1516">
            <v>35065</v>
          </cell>
          <cell r="H1516">
            <v>240</v>
          </cell>
          <cell r="I1516">
            <v>4</v>
          </cell>
          <cell r="J1516">
            <v>3</v>
          </cell>
        </row>
        <row r="1517">
          <cell r="A1517" t="str">
            <v>TDRS</v>
          </cell>
          <cell r="B1517" t="str">
            <v>Residential Service</v>
          </cell>
          <cell r="C1517">
            <v>30</v>
          </cell>
          <cell r="D1517">
            <v>20</v>
          </cell>
          <cell r="E1517" t="str">
            <v>R=SL6S</v>
          </cell>
          <cell r="F1517">
            <v>3</v>
          </cell>
          <cell r="G1517">
            <v>35796</v>
          </cell>
          <cell r="H1517">
            <v>240</v>
          </cell>
          <cell r="I1517">
            <v>4</v>
          </cell>
          <cell r="J1517">
            <v>3</v>
          </cell>
        </row>
        <row r="1518">
          <cell r="A1518" t="str">
            <v>TDRS</v>
          </cell>
          <cell r="B1518" t="str">
            <v>Residential Service</v>
          </cell>
          <cell r="C1518">
            <v>30</v>
          </cell>
          <cell r="D1518">
            <v>20</v>
          </cell>
          <cell r="E1518" t="str">
            <v>R=ABS7</v>
          </cell>
          <cell r="F1518">
            <v>3</v>
          </cell>
          <cell r="G1518">
            <v>39357</v>
          </cell>
          <cell r="H1518">
            <v>240</v>
          </cell>
          <cell r="I1518">
            <v>4</v>
          </cell>
          <cell r="J1518">
            <v>8</v>
          </cell>
        </row>
        <row r="1519">
          <cell r="A1519" t="str">
            <v>TDRS</v>
          </cell>
          <cell r="B1519" t="str">
            <v>Residential Service</v>
          </cell>
          <cell r="C1519">
            <v>30</v>
          </cell>
          <cell r="D1519">
            <v>20</v>
          </cell>
          <cell r="E1519" t="str">
            <v>R=ABS7</v>
          </cell>
          <cell r="F1519">
            <v>3</v>
          </cell>
          <cell r="G1519">
            <v>39483</v>
          </cell>
          <cell r="H1519">
            <v>240</v>
          </cell>
          <cell r="I1519">
            <v>4</v>
          </cell>
          <cell r="J1519">
            <v>6</v>
          </cell>
        </row>
        <row r="1520">
          <cell r="A1520" t="str">
            <v>TDRS</v>
          </cell>
          <cell r="B1520" t="str">
            <v>Residential Service</v>
          </cell>
          <cell r="C1520">
            <v>30</v>
          </cell>
          <cell r="D1520">
            <v>20</v>
          </cell>
          <cell r="E1520" t="str">
            <v>R=ABS7</v>
          </cell>
          <cell r="F1520">
            <v>3</v>
          </cell>
          <cell r="G1520">
            <v>39646</v>
          </cell>
          <cell r="H1520">
            <v>240</v>
          </cell>
          <cell r="I1520">
            <v>4</v>
          </cell>
          <cell r="J1520">
            <v>4</v>
          </cell>
        </row>
        <row r="1521">
          <cell r="A1521" t="str">
            <v>TDRS</v>
          </cell>
          <cell r="B1521" t="str">
            <v>Residential Service</v>
          </cell>
          <cell r="C1521">
            <v>30</v>
          </cell>
          <cell r="D1521">
            <v>20</v>
          </cell>
          <cell r="E1521" t="str">
            <v>R=D4S5U</v>
          </cell>
          <cell r="F1521">
            <v>3</v>
          </cell>
          <cell r="H1521">
            <v>120</v>
          </cell>
          <cell r="I1521">
            <v>3</v>
          </cell>
          <cell r="J1521">
            <v>6</v>
          </cell>
        </row>
        <row r="1522">
          <cell r="A1522" t="str">
            <v>TDRS</v>
          </cell>
          <cell r="B1522" t="str">
            <v>Residential Service</v>
          </cell>
          <cell r="C1522">
            <v>30</v>
          </cell>
          <cell r="D1522">
            <v>20</v>
          </cell>
          <cell r="E1522" t="str">
            <v>R=MT15S</v>
          </cell>
          <cell r="F1522">
            <v>3</v>
          </cell>
          <cell r="H1522">
            <v>240</v>
          </cell>
          <cell r="I1522">
            <v>4</v>
          </cell>
          <cell r="J1522">
            <v>1</v>
          </cell>
        </row>
        <row r="1523">
          <cell r="A1523" t="str">
            <v>TDRS</v>
          </cell>
          <cell r="B1523" t="str">
            <v>Residential Service</v>
          </cell>
          <cell r="C1523">
            <v>30</v>
          </cell>
          <cell r="D1523">
            <v>20</v>
          </cell>
          <cell r="E1523" t="str">
            <v>R=A1D</v>
          </cell>
          <cell r="F1523">
            <v>3</v>
          </cell>
          <cell r="H1523">
            <v>999</v>
          </cell>
          <cell r="I1523">
            <v>3</v>
          </cell>
          <cell r="J1523">
            <v>1</v>
          </cell>
        </row>
        <row r="1524">
          <cell r="A1524" t="str">
            <v>TDRS</v>
          </cell>
          <cell r="B1524" t="str">
            <v>Residential Service</v>
          </cell>
          <cell r="C1524">
            <v>30</v>
          </cell>
          <cell r="D1524">
            <v>20</v>
          </cell>
          <cell r="E1524" t="str">
            <v>R=S6S</v>
          </cell>
          <cell r="F1524">
            <v>3</v>
          </cell>
          <cell r="H1524">
            <v>240</v>
          </cell>
          <cell r="I1524">
            <v>4</v>
          </cell>
          <cell r="J1524">
            <v>1</v>
          </cell>
        </row>
        <row r="1525">
          <cell r="A1525" t="str">
            <v>TDRS</v>
          </cell>
          <cell r="B1525" t="str">
            <v>Residential Service</v>
          </cell>
          <cell r="C1525">
            <v>30</v>
          </cell>
          <cell r="D1525">
            <v>20</v>
          </cell>
          <cell r="E1525" t="str">
            <v>R=SL6S</v>
          </cell>
          <cell r="F1525">
            <v>3</v>
          </cell>
          <cell r="G1525">
            <v>35065</v>
          </cell>
          <cell r="H1525">
            <v>240</v>
          </cell>
          <cell r="I1525">
            <v>4</v>
          </cell>
          <cell r="J1525">
            <v>4</v>
          </cell>
        </row>
        <row r="1526">
          <cell r="A1526" t="str">
            <v>TDRS</v>
          </cell>
          <cell r="B1526" t="str">
            <v>Residential Service</v>
          </cell>
          <cell r="C1526">
            <v>30</v>
          </cell>
          <cell r="D1526">
            <v>20</v>
          </cell>
          <cell r="E1526" t="str">
            <v>R=S6S</v>
          </cell>
          <cell r="F1526">
            <v>3</v>
          </cell>
          <cell r="G1526">
            <v>35065</v>
          </cell>
          <cell r="H1526">
            <v>240</v>
          </cell>
          <cell r="I1526">
            <v>4</v>
          </cell>
          <cell r="J1526">
            <v>2</v>
          </cell>
        </row>
        <row r="1527">
          <cell r="A1527" t="str">
            <v>TDRS</v>
          </cell>
          <cell r="B1527" t="str">
            <v>Residential Service</v>
          </cell>
          <cell r="C1527">
            <v>30</v>
          </cell>
          <cell r="D1527">
            <v>20</v>
          </cell>
          <cell r="E1527" t="str">
            <v>R=SL6S</v>
          </cell>
          <cell r="F1527">
            <v>3</v>
          </cell>
          <cell r="G1527">
            <v>32510</v>
          </cell>
          <cell r="H1527">
            <v>240</v>
          </cell>
          <cell r="I1527">
            <v>4</v>
          </cell>
          <cell r="J1527">
            <v>1</v>
          </cell>
        </row>
        <row r="1528">
          <cell r="A1528" t="str">
            <v>TDRS</v>
          </cell>
          <cell r="B1528" t="str">
            <v>Residential Service</v>
          </cell>
          <cell r="C1528">
            <v>30</v>
          </cell>
          <cell r="D1528">
            <v>20</v>
          </cell>
          <cell r="E1528" t="str">
            <v>R=A1TL</v>
          </cell>
          <cell r="F1528">
            <v>3</v>
          </cell>
          <cell r="G1528">
            <v>36558</v>
          </cell>
          <cell r="H1528">
            <v>999</v>
          </cell>
          <cell r="I1528">
            <v>4</v>
          </cell>
          <cell r="J1528">
            <v>1</v>
          </cell>
        </row>
        <row r="1529">
          <cell r="A1529" t="str">
            <v>TDRS</v>
          </cell>
          <cell r="B1529" t="str">
            <v>Residential Service</v>
          </cell>
          <cell r="C1529">
            <v>30</v>
          </cell>
          <cell r="D1529">
            <v>20</v>
          </cell>
          <cell r="E1529" t="str">
            <v>R=ABS7</v>
          </cell>
          <cell r="F1529">
            <v>3</v>
          </cell>
          <cell r="G1529">
            <v>39645</v>
          </cell>
          <cell r="H1529">
            <v>240</v>
          </cell>
          <cell r="I1529">
            <v>4</v>
          </cell>
          <cell r="J1529">
            <v>50</v>
          </cell>
        </row>
        <row r="1530">
          <cell r="A1530" t="str">
            <v>TDRS</v>
          </cell>
          <cell r="B1530" t="str">
            <v>Residential Service</v>
          </cell>
          <cell r="C1530">
            <v>30</v>
          </cell>
          <cell r="D1530">
            <v>20</v>
          </cell>
          <cell r="E1530" t="str">
            <v>R=A1D</v>
          </cell>
          <cell r="F1530">
            <v>3</v>
          </cell>
          <cell r="H1530">
            <v>999</v>
          </cell>
          <cell r="I1530">
            <v>3</v>
          </cell>
          <cell r="J1530">
            <v>1</v>
          </cell>
        </row>
        <row r="1531">
          <cell r="A1531" t="str">
            <v>TDRS</v>
          </cell>
          <cell r="B1531" t="str">
            <v>Residential Service</v>
          </cell>
          <cell r="C1531">
            <v>30</v>
          </cell>
          <cell r="D1531">
            <v>20</v>
          </cell>
          <cell r="E1531" t="str">
            <v>R=D5S7</v>
          </cell>
          <cell r="F1531">
            <v>3</v>
          </cell>
          <cell r="G1531">
            <v>36404</v>
          </cell>
          <cell r="H1531">
            <v>240</v>
          </cell>
          <cell r="I1531">
            <v>4</v>
          </cell>
          <cell r="J1531">
            <v>1</v>
          </cell>
        </row>
        <row r="1532">
          <cell r="A1532" t="str">
            <v>TDRS</v>
          </cell>
          <cell r="B1532" t="str">
            <v>Residential Service</v>
          </cell>
          <cell r="C1532">
            <v>30</v>
          </cell>
          <cell r="D1532">
            <v>20</v>
          </cell>
          <cell r="E1532" t="str">
            <v>R=SL6S</v>
          </cell>
          <cell r="F1532">
            <v>3</v>
          </cell>
          <cell r="G1532">
            <v>36525</v>
          </cell>
          <cell r="H1532">
            <v>240</v>
          </cell>
          <cell r="I1532">
            <v>4</v>
          </cell>
          <cell r="J1532">
            <v>31</v>
          </cell>
        </row>
        <row r="1533">
          <cell r="A1533" t="str">
            <v>TDRS</v>
          </cell>
          <cell r="B1533" t="str">
            <v>Residential Service</v>
          </cell>
          <cell r="C1533">
            <v>30</v>
          </cell>
          <cell r="D1533">
            <v>20</v>
          </cell>
          <cell r="E1533" t="str">
            <v>R=D5S7</v>
          </cell>
          <cell r="F1533">
            <v>3</v>
          </cell>
          <cell r="G1533">
            <v>36525</v>
          </cell>
          <cell r="H1533">
            <v>240</v>
          </cell>
          <cell r="I1533">
            <v>4</v>
          </cell>
          <cell r="J1533">
            <v>3</v>
          </cell>
        </row>
        <row r="1534">
          <cell r="A1534" t="str">
            <v>TDRS</v>
          </cell>
          <cell r="B1534" t="str">
            <v>Residential Service</v>
          </cell>
          <cell r="C1534">
            <v>30</v>
          </cell>
          <cell r="D1534">
            <v>20</v>
          </cell>
          <cell r="E1534" t="str">
            <v>R=SL6S</v>
          </cell>
          <cell r="F1534">
            <v>3</v>
          </cell>
          <cell r="G1534">
            <v>36529</v>
          </cell>
          <cell r="H1534">
            <v>240</v>
          </cell>
          <cell r="I1534">
            <v>4</v>
          </cell>
          <cell r="J1534">
            <v>2</v>
          </cell>
        </row>
        <row r="1535">
          <cell r="A1535" t="str">
            <v>TDRS</v>
          </cell>
          <cell r="B1535" t="str">
            <v>Residential Service</v>
          </cell>
          <cell r="C1535">
            <v>30</v>
          </cell>
          <cell r="D1535">
            <v>20</v>
          </cell>
          <cell r="E1535" t="str">
            <v>R=ABS7</v>
          </cell>
          <cell r="F1535">
            <v>3</v>
          </cell>
          <cell r="G1535">
            <v>39373</v>
          </cell>
          <cell r="H1535">
            <v>240</v>
          </cell>
          <cell r="I1535">
            <v>4</v>
          </cell>
          <cell r="J1535">
            <v>26</v>
          </cell>
        </row>
        <row r="1536">
          <cell r="A1536" t="str">
            <v>TDRS</v>
          </cell>
          <cell r="B1536" t="str">
            <v>Residential Service</v>
          </cell>
          <cell r="C1536">
            <v>30</v>
          </cell>
          <cell r="D1536">
            <v>20</v>
          </cell>
          <cell r="E1536" t="str">
            <v>R=A1D</v>
          </cell>
          <cell r="F1536">
            <v>3</v>
          </cell>
          <cell r="G1536">
            <v>37676</v>
          </cell>
          <cell r="H1536">
            <v>999</v>
          </cell>
          <cell r="I1536">
            <v>4</v>
          </cell>
          <cell r="J1536">
            <v>1</v>
          </cell>
        </row>
        <row r="1537">
          <cell r="A1537" t="str">
            <v>TDRS</v>
          </cell>
          <cell r="B1537" t="str">
            <v>Residential Service</v>
          </cell>
          <cell r="C1537">
            <v>30</v>
          </cell>
          <cell r="D1537">
            <v>20</v>
          </cell>
          <cell r="E1537" t="str">
            <v>R=SL6S</v>
          </cell>
          <cell r="F1537">
            <v>3</v>
          </cell>
          <cell r="G1537">
            <v>36525</v>
          </cell>
          <cell r="H1537">
            <v>240</v>
          </cell>
          <cell r="I1537">
            <v>4</v>
          </cell>
          <cell r="J1537">
            <v>1</v>
          </cell>
        </row>
        <row r="1538">
          <cell r="A1538" t="str">
            <v>TDRS</v>
          </cell>
          <cell r="B1538" t="str">
            <v>Residential Service</v>
          </cell>
          <cell r="C1538">
            <v>30</v>
          </cell>
          <cell r="D1538">
            <v>20</v>
          </cell>
          <cell r="E1538" t="str">
            <v>R=A1RND</v>
          </cell>
          <cell r="F1538">
            <v>3</v>
          </cell>
          <cell r="G1538">
            <v>39245</v>
          </cell>
          <cell r="H1538">
            <v>999</v>
          </cell>
          <cell r="I1538">
            <v>4</v>
          </cell>
          <cell r="J1538">
            <v>1</v>
          </cell>
        </row>
        <row r="1539">
          <cell r="A1539" t="str">
            <v>TDRS</v>
          </cell>
          <cell r="B1539" t="str">
            <v>Residential Service</v>
          </cell>
          <cell r="C1539">
            <v>30</v>
          </cell>
          <cell r="D1539">
            <v>20</v>
          </cell>
          <cell r="E1539" t="str">
            <v>R=ABS7</v>
          </cell>
          <cell r="F1539">
            <v>3</v>
          </cell>
          <cell r="G1539">
            <v>39280</v>
          </cell>
          <cell r="H1539">
            <v>240</v>
          </cell>
          <cell r="I1539">
            <v>4</v>
          </cell>
          <cell r="J1539">
            <v>13</v>
          </cell>
        </row>
        <row r="1540">
          <cell r="A1540" t="str">
            <v>TDRS</v>
          </cell>
          <cell r="B1540" t="str">
            <v>Residential Service</v>
          </cell>
          <cell r="C1540">
            <v>30</v>
          </cell>
          <cell r="D1540">
            <v>20</v>
          </cell>
          <cell r="E1540" t="str">
            <v>R=AXLS4E</v>
          </cell>
          <cell r="F1540">
            <v>3</v>
          </cell>
          <cell r="G1540">
            <v>39835</v>
          </cell>
          <cell r="H1540">
            <v>999</v>
          </cell>
          <cell r="I1540">
            <v>4</v>
          </cell>
          <cell r="J1540">
            <v>11</v>
          </cell>
        </row>
        <row r="1541">
          <cell r="A1541" t="str">
            <v>TDRS</v>
          </cell>
          <cell r="B1541" t="str">
            <v>Residential Service</v>
          </cell>
          <cell r="C1541">
            <v>30</v>
          </cell>
          <cell r="D1541">
            <v>20</v>
          </cell>
          <cell r="E1541" t="str">
            <v>R=AXLS4E</v>
          </cell>
          <cell r="F1541">
            <v>3</v>
          </cell>
          <cell r="G1541">
            <v>39948</v>
          </cell>
          <cell r="H1541">
            <v>999</v>
          </cell>
          <cell r="I1541">
            <v>4</v>
          </cell>
          <cell r="J1541">
            <v>44</v>
          </cell>
        </row>
        <row r="1542">
          <cell r="A1542" t="str">
            <v>TDRS</v>
          </cell>
          <cell r="B1542" t="str">
            <v>Residential Service</v>
          </cell>
          <cell r="C1542">
            <v>30</v>
          </cell>
          <cell r="D1542">
            <v>20</v>
          </cell>
          <cell r="E1542" t="str">
            <v>R=S6S</v>
          </cell>
          <cell r="F1542">
            <v>3</v>
          </cell>
          <cell r="H1542">
            <v>240</v>
          </cell>
          <cell r="I1542">
            <v>4</v>
          </cell>
          <cell r="J1542">
            <v>16</v>
          </cell>
        </row>
        <row r="1543">
          <cell r="A1543" t="str">
            <v>TDRS</v>
          </cell>
          <cell r="B1543" t="str">
            <v>Residential Service</v>
          </cell>
          <cell r="C1543">
            <v>30</v>
          </cell>
          <cell r="D1543">
            <v>20</v>
          </cell>
          <cell r="E1543" t="str">
            <v>R=D5S7</v>
          </cell>
          <cell r="F1543">
            <v>3</v>
          </cell>
          <cell r="H1543">
            <v>240</v>
          </cell>
          <cell r="I1543">
            <v>4</v>
          </cell>
          <cell r="J1543">
            <v>1</v>
          </cell>
        </row>
        <row r="1544">
          <cell r="A1544" t="str">
            <v>TDRS</v>
          </cell>
          <cell r="B1544" t="str">
            <v>Residential Service</v>
          </cell>
          <cell r="C1544">
            <v>30</v>
          </cell>
          <cell r="D1544">
            <v>20</v>
          </cell>
          <cell r="E1544" t="str">
            <v>R=S6S</v>
          </cell>
          <cell r="F1544">
            <v>3</v>
          </cell>
          <cell r="H1544">
            <v>240</v>
          </cell>
          <cell r="I1544">
            <v>4</v>
          </cell>
          <cell r="J1544">
            <v>1</v>
          </cell>
        </row>
        <row r="1545">
          <cell r="A1545" t="str">
            <v>TDRS</v>
          </cell>
          <cell r="B1545" t="str">
            <v>Residential Service</v>
          </cell>
          <cell r="C1545">
            <v>30</v>
          </cell>
          <cell r="D1545">
            <v>20</v>
          </cell>
          <cell r="E1545" t="str">
            <v>R=SL6S</v>
          </cell>
          <cell r="F1545">
            <v>3</v>
          </cell>
          <cell r="G1545">
            <v>33604</v>
          </cell>
          <cell r="H1545">
            <v>240</v>
          </cell>
          <cell r="I1545">
            <v>3</v>
          </cell>
          <cell r="J1545">
            <v>1</v>
          </cell>
        </row>
        <row r="1546">
          <cell r="A1546" t="str">
            <v>TDRS</v>
          </cell>
          <cell r="B1546" t="str">
            <v>Residential Service</v>
          </cell>
          <cell r="C1546">
            <v>30</v>
          </cell>
          <cell r="D1546">
            <v>20</v>
          </cell>
          <cell r="E1546" t="str">
            <v>R=A1DND</v>
          </cell>
          <cell r="F1546">
            <v>3</v>
          </cell>
          <cell r="G1546">
            <v>38873</v>
          </cell>
          <cell r="H1546">
            <v>999</v>
          </cell>
          <cell r="I1546">
            <v>4</v>
          </cell>
          <cell r="J1546">
            <v>1</v>
          </cell>
        </row>
        <row r="1547">
          <cell r="A1547" t="str">
            <v>TDRS</v>
          </cell>
          <cell r="B1547" t="str">
            <v>Residential Service</v>
          </cell>
          <cell r="C1547">
            <v>30</v>
          </cell>
          <cell r="D1547">
            <v>20</v>
          </cell>
          <cell r="E1547" t="str">
            <v>R=SL6S</v>
          </cell>
          <cell r="F1547">
            <v>3</v>
          </cell>
          <cell r="G1547">
            <v>36524</v>
          </cell>
          <cell r="H1547">
            <v>240</v>
          </cell>
          <cell r="I1547">
            <v>4</v>
          </cell>
          <cell r="J1547">
            <v>2</v>
          </cell>
        </row>
        <row r="1548">
          <cell r="A1548" t="str">
            <v>TDRS</v>
          </cell>
          <cell r="B1548" t="str">
            <v>Residential Service</v>
          </cell>
          <cell r="C1548">
            <v>30</v>
          </cell>
          <cell r="D1548">
            <v>20</v>
          </cell>
          <cell r="E1548" t="str">
            <v>R=ABS7</v>
          </cell>
          <cell r="F1548">
            <v>3</v>
          </cell>
          <cell r="G1548">
            <v>39314</v>
          </cell>
          <cell r="H1548">
            <v>240</v>
          </cell>
          <cell r="I1548">
            <v>4</v>
          </cell>
          <cell r="J1548">
            <v>49</v>
          </cell>
        </row>
        <row r="1549">
          <cell r="A1549" t="str">
            <v>TDRS</v>
          </cell>
          <cell r="B1549" t="str">
            <v>Residential Service</v>
          </cell>
          <cell r="C1549">
            <v>30</v>
          </cell>
          <cell r="D1549">
            <v>20</v>
          </cell>
          <cell r="E1549" t="str">
            <v>R=ABS5</v>
          </cell>
          <cell r="F1549">
            <v>3</v>
          </cell>
          <cell r="G1549">
            <v>39526</v>
          </cell>
          <cell r="H1549">
            <v>480</v>
          </cell>
          <cell r="I1549">
            <v>3</v>
          </cell>
          <cell r="J1549">
            <v>1</v>
          </cell>
        </row>
        <row r="1550">
          <cell r="A1550" t="str">
            <v>TDRS</v>
          </cell>
          <cell r="B1550" t="str">
            <v>Residential Service</v>
          </cell>
          <cell r="C1550">
            <v>30</v>
          </cell>
          <cell r="D1550">
            <v>25</v>
          </cell>
          <cell r="E1550" t="str">
            <v>R=A1D</v>
          </cell>
          <cell r="F1550">
            <v>3</v>
          </cell>
          <cell r="G1550">
            <v>39989</v>
          </cell>
          <cell r="H1550">
            <v>999</v>
          </cell>
          <cell r="I1550">
            <v>4</v>
          </cell>
          <cell r="J1550">
            <v>1</v>
          </cell>
        </row>
        <row r="1551">
          <cell r="A1551" t="str">
            <v>TDRS</v>
          </cell>
          <cell r="B1551" t="str">
            <v>Residential Service</v>
          </cell>
          <cell r="C1551">
            <v>30</v>
          </cell>
          <cell r="D1551">
            <v>20</v>
          </cell>
          <cell r="E1551" t="str">
            <v>R=SL6S</v>
          </cell>
          <cell r="F1551">
            <v>3</v>
          </cell>
          <cell r="H1551">
            <v>240</v>
          </cell>
          <cell r="I1551">
            <v>4</v>
          </cell>
          <cell r="J1551">
            <v>24</v>
          </cell>
        </row>
        <row r="1552">
          <cell r="A1552" t="str">
            <v>TDRS</v>
          </cell>
          <cell r="B1552" t="str">
            <v>Residential Service</v>
          </cell>
          <cell r="C1552">
            <v>30</v>
          </cell>
          <cell r="D1552">
            <v>20</v>
          </cell>
          <cell r="E1552" t="str">
            <v>R=D5S7</v>
          </cell>
          <cell r="F1552">
            <v>3</v>
          </cell>
          <cell r="H1552">
            <v>240</v>
          </cell>
          <cell r="I1552">
            <v>4</v>
          </cell>
          <cell r="J1552">
            <v>140</v>
          </cell>
        </row>
        <row r="1553">
          <cell r="A1553" t="str">
            <v>TDRS</v>
          </cell>
          <cell r="B1553" t="str">
            <v>Residential Service</v>
          </cell>
          <cell r="C1553">
            <v>30</v>
          </cell>
          <cell r="D1553">
            <v>20</v>
          </cell>
          <cell r="E1553" t="str">
            <v>R=A1TL</v>
          </cell>
          <cell r="F1553">
            <v>3</v>
          </cell>
          <cell r="G1553">
            <v>37993</v>
          </cell>
          <cell r="H1553">
            <v>999</v>
          </cell>
          <cell r="I1553">
            <v>4</v>
          </cell>
          <cell r="J1553">
            <v>1</v>
          </cell>
        </row>
        <row r="1554">
          <cell r="A1554" t="str">
            <v>TDRS</v>
          </cell>
          <cell r="B1554" t="str">
            <v>Residential Service</v>
          </cell>
          <cell r="C1554">
            <v>30</v>
          </cell>
          <cell r="D1554">
            <v>20</v>
          </cell>
          <cell r="E1554" t="str">
            <v>R=SL6S</v>
          </cell>
          <cell r="F1554">
            <v>3</v>
          </cell>
          <cell r="G1554">
            <v>36404</v>
          </cell>
          <cell r="H1554">
            <v>240</v>
          </cell>
          <cell r="I1554">
            <v>4</v>
          </cell>
          <cell r="J1554">
            <v>3</v>
          </cell>
        </row>
        <row r="1555">
          <cell r="A1555" t="str">
            <v>TDRS</v>
          </cell>
          <cell r="B1555" t="str">
            <v>Residential Service</v>
          </cell>
          <cell r="C1555">
            <v>30</v>
          </cell>
          <cell r="D1555">
            <v>20</v>
          </cell>
          <cell r="E1555" t="str">
            <v>R=SL6S</v>
          </cell>
          <cell r="F1555">
            <v>3</v>
          </cell>
          <cell r="G1555">
            <v>35765</v>
          </cell>
          <cell r="H1555">
            <v>250</v>
          </cell>
          <cell r="I1555">
            <v>4</v>
          </cell>
          <cell r="J1555">
            <v>1</v>
          </cell>
        </row>
        <row r="1556">
          <cell r="A1556" t="str">
            <v>TDRS</v>
          </cell>
          <cell r="B1556" t="str">
            <v>Residential Service</v>
          </cell>
          <cell r="C1556">
            <v>30</v>
          </cell>
          <cell r="D1556">
            <v>20</v>
          </cell>
          <cell r="E1556" t="str">
            <v>R=ABS7</v>
          </cell>
          <cell r="F1556">
            <v>3</v>
          </cell>
          <cell r="G1556">
            <v>34701</v>
          </cell>
          <cell r="H1556">
            <v>240</v>
          </cell>
          <cell r="I1556">
            <v>4</v>
          </cell>
          <cell r="J1556">
            <v>3</v>
          </cell>
        </row>
        <row r="1557">
          <cell r="A1557" t="str">
            <v>TDRS</v>
          </cell>
          <cell r="B1557" t="str">
            <v>Residential Service</v>
          </cell>
          <cell r="C1557">
            <v>30</v>
          </cell>
          <cell r="D1557">
            <v>20</v>
          </cell>
          <cell r="E1557" t="str">
            <v>R=ABS7</v>
          </cell>
          <cell r="F1557">
            <v>3</v>
          </cell>
          <cell r="G1557">
            <v>39251</v>
          </cell>
          <cell r="H1557">
            <v>240</v>
          </cell>
          <cell r="I1557">
            <v>4</v>
          </cell>
          <cell r="J1557">
            <v>10</v>
          </cell>
        </row>
        <row r="1558">
          <cell r="A1558" t="str">
            <v>TDRS</v>
          </cell>
          <cell r="B1558" t="str">
            <v>Residential Service</v>
          </cell>
          <cell r="C1558">
            <v>30</v>
          </cell>
          <cell r="D1558">
            <v>20</v>
          </cell>
          <cell r="E1558" t="str">
            <v>R=ABS7</v>
          </cell>
          <cell r="F1558">
            <v>3</v>
          </cell>
          <cell r="G1558">
            <v>39344</v>
          </cell>
          <cell r="H1558">
            <v>240</v>
          </cell>
          <cell r="I1558">
            <v>4</v>
          </cell>
          <cell r="J1558">
            <v>6</v>
          </cell>
        </row>
        <row r="1559">
          <cell r="A1559" t="str">
            <v>TDRS</v>
          </cell>
          <cell r="B1559" t="str">
            <v>Residential Service</v>
          </cell>
          <cell r="C1559">
            <v>30</v>
          </cell>
          <cell r="D1559">
            <v>20</v>
          </cell>
          <cell r="E1559" t="str">
            <v>R=A1D</v>
          </cell>
          <cell r="F1559">
            <v>3</v>
          </cell>
          <cell r="G1559">
            <v>36130</v>
          </cell>
          <cell r="H1559">
            <v>999</v>
          </cell>
          <cell r="I1559">
            <v>4</v>
          </cell>
          <cell r="J1559">
            <v>1</v>
          </cell>
        </row>
        <row r="1560">
          <cell r="A1560" t="str">
            <v>TDRS</v>
          </cell>
          <cell r="B1560" t="str">
            <v>Residential Service</v>
          </cell>
          <cell r="C1560">
            <v>30</v>
          </cell>
          <cell r="D1560">
            <v>20</v>
          </cell>
          <cell r="E1560" t="str">
            <v>R=SL6S</v>
          </cell>
          <cell r="F1560">
            <v>3</v>
          </cell>
          <cell r="G1560">
            <v>35966</v>
          </cell>
          <cell r="H1560">
            <v>240</v>
          </cell>
          <cell r="I1560">
            <v>4</v>
          </cell>
          <cell r="J1560">
            <v>7</v>
          </cell>
        </row>
        <row r="1561">
          <cell r="A1561" t="str">
            <v>TDRS</v>
          </cell>
          <cell r="B1561" t="str">
            <v>Residential Service</v>
          </cell>
          <cell r="C1561">
            <v>30</v>
          </cell>
          <cell r="D1561">
            <v>20</v>
          </cell>
          <cell r="E1561" t="str">
            <v>R=SL6S</v>
          </cell>
          <cell r="F1561">
            <v>3</v>
          </cell>
          <cell r="G1561">
            <v>36405</v>
          </cell>
          <cell r="H1561">
            <v>240</v>
          </cell>
          <cell r="I1561">
            <v>4</v>
          </cell>
          <cell r="J1561">
            <v>2</v>
          </cell>
        </row>
        <row r="1562">
          <cell r="A1562" t="str">
            <v>TDRS</v>
          </cell>
          <cell r="B1562" t="str">
            <v>Residential Service</v>
          </cell>
          <cell r="C1562">
            <v>30</v>
          </cell>
          <cell r="D1562">
            <v>20</v>
          </cell>
          <cell r="E1562" t="str">
            <v>R=SL6S</v>
          </cell>
          <cell r="F1562">
            <v>3</v>
          </cell>
          <cell r="G1562">
            <v>36405</v>
          </cell>
          <cell r="H1562">
            <v>240</v>
          </cell>
          <cell r="I1562">
            <v>4</v>
          </cell>
          <cell r="J1562">
            <v>1</v>
          </cell>
        </row>
        <row r="1563">
          <cell r="A1563" t="str">
            <v>TDRS</v>
          </cell>
          <cell r="B1563" t="str">
            <v>Residential Service</v>
          </cell>
          <cell r="C1563">
            <v>30</v>
          </cell>
          <cell r="D1563">
            <v>20</v>
          </cell>
          <cell r="E1563" t="str">
            <v>R=A1D</v>
          </cell>
          <cell r="F1563">
            <v>3</v>
          </cell>
          <cell r="G1563">
            <v>37012</v>
          </cell>
          <cell r="H1563">
            <v>999</v>
          </cell>
          <cell r="I1563">
            <v>4</v>
          </cell>
          <cell r="J1563">
            <v>1</v>
          </cell>
        </row>
        <row r="1564">
          <cell r="A1564" t="str">
            <v>TDRS</v>
          </cell>
          <cell r="B1564" t="str">
            <v>Residential Service</v>
          </cell>
          <cell r="C1564">
            <v>30</v>
          </cell>
          <cell r="D1564">
            <v>20</v>
          </cell>
          <cell r="E1564" t="str">
            <v>R=SL6S</v>
          </cell>
          <cell r="F1564">
            <v>3</v>
          </cell>
          <cell r="H1564">
            <v>240</v>
          </cell>
          <cell r="I1564">
            <v>4</v>
          </cell>
          <cell r="J1564">
            <v>2</v>
          </cell>
        </row>
        <row r="1565">
          <cell r="A1565" t="str">
            <v>TDRS</v>
          </cell>
          <cell r="B1565" t="str">
            <v>Residential Service</v>
          </cell>
          <cell r="C1565">
            <v>30</v>
          </cell>
          <cell r="D1565">
            <v>20</v>
          </cell>
          <cell r="E1565" t="str">
            <v>R=S6S</v>
          </cell>
          <cell r="F1565">
            <v>3</v>
          </cell>
          <cell r="H1565">
            <v>240</v>
          </cell>
          <cell r="I1565">
            <v>3</v>
          </cell>
          <cell r="J1565">
            <v>2</v>
          </cell>
        </row>
        <row r="1566">
          <cell r="A1566" t="str">
            <v>TDRS</v>
          </cell>
          <cell r="B1566" t="str">
            <v>Residential Service</v>
          </cell>
          <cell r="C1566">
            <v>30</v>
          </cell>
          <cell r="D1566">
            <v>20</v>
          </cell>
          <cell r="E1566" t="str">
            <v>R=A1DND</v>
          </cell>
          <cell r="F1566">
            <v>3</v>
          </cell>
          <cell r="G1566">
            <v>38419</v>
          </cell>
          <cell r="H1566">
            <v>999</v>
          </cell>
          <cell r="I1566">
            <v>4</v>
          </cell>
          <cell r="J1566">
            <v>1</v>
          </cell>
        </row>
        <row r="1567">
          <cell r="A1567" t="str">
            <v>TDRS</v>
          </cell>
          <cell r="B1567" t="str">
            <v>Residential Service</v>
          </cell>
          <cell r="C1567">
            <v>30</v>
          </cell>
          <cell r="D1567">
            <v>20</v>
          </cell>
          <cell r="E1567" t="str">
            <v>R=A1D</v>
          </cell>
          <cell r="F1567">
            <v>3</v>
          </cell>
          <cell r="G1567">
            <v>36130</v>
          </cell>
          <cell r="H1567">
            <v>240</v>
          </cell>
          <cell r="I1567">
            <v>4</v>
          </cell>
          <cell r="J1567">
            <v>1</v>
          </cell>
        </row>
        <row r="1568">
          <cell r="A1568" t="str">
            <v>TDRS</v>
          </cell>
          <cell r="B1568" t="str">
            <v>Residential Service</v>
          </cell>
          <cell r="C1568">
            <v>30</v>
          </cell>
          <cell r="D1568">
            <v>20</v>
          </cell>
          <cell r="E1568" t="str">
            <v>R=SL6S</v>
          </cell>
          <cell r="F1568">
            <v>3</v>
          </cell>
          <cell r="G1568">
            <v>34701</v>
          </cell>
          <cell r="H1568">
            <v>240</v>
          </cell>
          <cell r="I1568">
            <v>4</v>
          </cell>
          <cell r="J1568">
            <v>1</v>
          </cell>
        </row>
        <row r="1569">
          <cell r="A1569" t="str">
            <v>TDRS</v>
          </cell>
          <cell r="B1569" t="str">
            <v>Residential Service</v>
          </cell>
          <cell r="C1569">
            <v>30</v>
          </cell>
          <cell r="D1569">
            <v>20</v>
          </cell>
          <cell r="E1569" t="str">
            <v>R=S6S</v>
          </cell>
          <cell r="F1569">
            <v>3</v>
          </cell>
          <cell r="G1569">
            <v>36525</v>
          </cell>
          <cell r="H1569">
            <v>240</v>
          </cell>
          <cell r="I1569">
            <v>4</v>
          </cell>
          <cell r="J1569">
            <v>6</v>
          </cell>
        </row>
        <row r="1570">
          <cell r="A1570" t="str">
            <v>TDRS</v>
          </cell>
          <cell r="B1570" t="str">
            <v>Residential Service</v>
          </cell>
          <cell r="C1570">
            <v>30</v>
          </cell>
          <cell r="D1570">
            <v>20</v>
          </cell>
          <cell r="E1570" t="str">
            <v>R=A1D</v>
          </cell>
          <cell r="F1570">
            <v>3</v>
          </cell>
          <cell r="G1570">
            <v>37362</v>
          </cell>
          <cell r="H1570">
            <v>240</v>
          </cell>
          <cell r="I1570">
            <v>4</v>
          </cell>
          <cell r="J1570">
            <v>1</v>
          </cell>
        </row>
        <row r="1571">
          <cell r="A1571" t="str">
            <v>TDRS</v>
          </cell>
          <cell r="B1571" t="str">
            <v>Residential Service</v>
          </cell>
          <cell r="C1571">
            <v>30</v>
          </cell>
          <cell r="D1571">
            <v>20</v>
          </cell>
          <cell r="E1571" t="str">
            <v>R=S6S</v>
          </cell>
          <cell r="F1571">
            <v>3</v>
          </cell>
          <cell r="G1571">
            <v>36529</v>
          </cell>
          <cell r="H1571">
            <v>240</v>
          </cell>
          <cell r="I1571">
            <v>4</v>
          </cell>
          <cell r="J1571">
            <v>2</v>
          </cell>
        </row>
        <row r="1572">
          <cell r="A1572" t="str">
            <v>TDRS</v>
          </cell>
          <cell r="B1572" t="str">
            <v>Residential Service</v>
          </cell>
          <cell r="C1572">
            <v>30</v>
          </cell>
          <cell r="D1572">
            <v>20</v>
          </cell>
          <cell r="E1572" t="str">
            <v>R=ABS7</v>
          </cell>
          <cell r="F1572">
            <v>3</v>
          </cell>
          <cell r="G1572">
            <v>39281</v>
          </cell>
          <cell r="H1572">
            <v>240</v>
          </cell>
          <cell r="I1572">
            <v>4</v>
          </cell>
          <cell r="J1572">
            <v>31</v>
          </cell>
        </row>
        <row r="1573">
          <cell r="A1573" t="str">
            <v>TDRS</v>
          </cell>
          <cell r="B1573" t="str">
            <v>Residential Service</v>
          </cell>
          <cell r="C1573">
            <v>30</v>
          </cell>
          <cell r="D1573">
            <v>20</v>
          </cell>
          <cell r="E1573" t="str">
            <v>R=ABS7</v>
          </cell>
          <cell r="F1573">
            <v>3</v>
          </cell>
          <cell r="G1573">
            <v>39525</v>
          </cell>
          <cell r="H1573">
            <v>240</v>
          </cell>
          <cell r="I1573">
            <v>4</v>
          </cell>
          <cell r="J1573">
            <v>16</v>
          </cell>
        </row>
        <row r="1574">
          <cell r="A1574" t="str">
            <v>TDRS</v>
          </cell>
          <cell r="B1574" t="str">
            <v>Residential Service</v>
          </cell>
          <cell r="C1574">
            <v>30</v>
          </cell>
          <cell r="D1574">
            <v>20</v>
          </cell>
          <cell r="E1574" t="str">
            <v>R=SL6S</v>
          </cell>
          <cell r="F1574">
            <v>3</v>
          </cell>
          <cell r="H1574">
            <v>240</v>
          </cell>
          <cell r="I1574">
            <v>4</v>
          </cell>
          <cell r="J1574">
            <v>39</v>
          </cell>
        </row>
        <row r="1575">
          <cell r="A1575" t="str">
            <v>TDRS</v>
          </cell>
          <cell r="B1575" t="str">
            <v>Residential Service</v>
          </cell>
          <cell r="C1575">
            <v>30</v>
          </cell>
          <cell r="D1575">
            <v>20</v>
          </cell>
          <cell r="E1575" t="str">
            <v>R=D4S5U</v>
          </cell>
          <cell r="F1575">
            <v>3</v>
          </cell>
          <cell r="G1575">
            <v>36525</v>
          </cell>
          <cell r="H1575">
            <v>240</v>
          </cell>
          <cell r="I1575">
            <v>3</v>
          </cell>
          <cell r="J1575">
            <v>1</v>
          </cell>
        </row>
        <row r="1576">
          <cell r="A1576" t="str">
            <v>TDRS</v>
          </cell>
          <cell r="B1576" t="str">
            <v>Residential Service</v>
          </cell>
          <cell r="C1576">
            <v>30</v>
          </cell>
          <cell r="D1576">
            <v>20</v>
          </cell>
          <cell r="E1576" t="str">
            <v>R=D5S7</v>
          </cell>
          <cell r="F1576">
            <v>3</v>
          </cell>
          <cell r="G1576">
            <v>36495</v>
          </cell>
          <cell r="H1576">
            <v>240</v>
          </cell>
          <cell r="I1576">
            <v>4</v>
          </cell>
          <cell r="J1576">
            <v>1</v>
          </cell>
        </row>
        <row r="1577">
          <cell r="A1577" t="str">
            <v>TDRS</v>
          </cell>
          <cell r="B1577" t="str">
            <v>Residential Service</v>
          </cell>
          <cell r="C1577">
            <v>30</v>
          </cell>
          <cell r="D1577">
            <v>20</v>
          </cell>
          <cell r="E1577" t="str">
            <v>R=S6S</v>
          </cell>
          <cell r="F1577">
            <v>3</v>
          </cell>
          <cell r="G1577">
            <v>36161</v>
          </cell>
          <cell r="H1577">
            <v>240</v>
          </cell>
          <cell r="I1577">
            <v>4</v>
          </cell>
          <cell r="J1577">
            <v>1</v>
          </cell>
        </row>
        <row r="1578">
          <cell r="A1578" t="str">
            <v>TDRS</v>
          </cell>
          <cell r="B1578" t="str">
            <v>Residential Service</v>
          </cell>
          <cell r="C1578">
            <v>30</v>
          </cell>
          <cell r="D1578">
            <v>20</v>
          </cell>
          <cell r="E1578" t="str">
            <v>R=ABS7</v>
          </cell>
          <cell r="F1578">
            <v>3</v>
          </cell>
          <cell r="G1578">
            <v>39288</v>
          </cell>
          <cell r="H1578">
            <v>240</v>
          </cell>
          <cell r="I1578">
            <v>4</v>
          </cell>
          <cell r="J1578">
            <v>2</v>
          </cell>
        </row>
        <row r="1579">
          <cell r="A1579" t="str">
            <v>TDRS</v>
          </cell>
          <cell r="B1579" t="str">
            <v>Residential Service</v>
          </cell>
          <cell r="C1579">
            <v>30</v>
          </cell>
          <cell r="D1579">
            <v>20</v>
          </cell>
          <cell r="E1579" t="str">
            <v>R=SV4SD</v>
          </cell>
          <cell r="F1579">
            <v>3</v>
          </cell>
          <cell r="H1579">
            <v>240</v>
          </cell>
          <cell r="I1579">
            <v>4</v>
          </cell>
          <cell r="J1579">
            <v>11</v>
          </cell>
        </row>
        <row r="1580">
          <cell r="A1580" t="str">
            <v>TDRS</v>
          </cell>
          <cell r="B1580" t="str">
            <v>Residential Service</v>
          </cell>
          <cell r="C1580">
            <v>30</v>
          </cell>
          <cell r="D1580">
            <v>20</v>
          </cell>
          <cell r="E1580" t="str">
            <v>R=A1D</v>
          </cell>
          <cell r="F1580">
            <v>3</v>
          </cell>
          <cell r="H1580">
            <v>999</v>
          </cell>
          <cell r="I1580">
            <v>4</v>
          </cell>
          <cell r="J1580">
            <v>7</v>
          </cell>
        </row>
        <row r="1581">
          <cell r="A1581" t="str">
            <v>TDRS</v>
          </cell>
          <cell r="B1581" t="str">
            <v>Residential Service</v>
          </cell>
          <cell r="C1581">
            <v>30</v>
          </cell>
          <cell r="D1581">
            <v>20</v>
          </cell>
          <cell r="E1581" t="str">
            <v>R=S6S</v>
          </cell>
          <cell r="F1581">
            <v>3</v>
          </cell>
          <cell r="H1581">
            <v>240</v>
          </cell>
          <cell r="I1581">
            <v>4</v>
          </cell>
          <cell r="J1581">
            <v>1</v>
          </cell>
        </row>
        <row r="1582">
          <cell r="A1582" t="str">
            <v>TDRS</v>
          </cell>
          <cell r="B1582" t="str">
            <v>Residential Service</v>
          </cell>
          <cell r="C1582">
            <v>30</v>
          </cell>
          <cell r="D1582">
            <v>20</v>
          </cell>
          <cell r="E1582" t="str">
            <v>R=A1D</v>
          </cell>
          <cell r="F1582">
            <v>3</v>
          </cell>
          <cell r="H1582">
            <v>999</v>
          </cell>
          <cell r="I1582">
            <v>4</v>
          </cell>
          <cell r="J1582">
            <v>1</v>
          </cell>
        </row>
        <row r="1583">
          <cell r="A1583" t="str">
            <v>TDRS</v>
          </cell>
          <cell r="B1583" t="str">
            <v>Residential Service</v>
          </cell>
          <cell r="C1583">
            <v>30</v>
          </cell>
          <cell r="D1583">
            <v>20</v>
          </cell>
          <cell r="E1583" t="str">
            <v>R=S6S</v>
          </cell>
          <cell r="F1583">
            <v>3</v>
          </cell>
          <cell r="G1583">
            <v>36544</v>
          </cell>
          <cell r="H1583">
            <v>240</v>
          </cell>
          <cell r="I1583">
            <v>4</v>
          </cell>
          <cell r="J1583">
            <v>1</v>
          </cell>
        </row>
        <row r="1584">
          <cell r="A1584" t="str">
            <v>TDRS</v>
          </cell>
          <cell r="B1584" t="str">
            <v>Residential Service</v>
          </cell>
          <cell r="C1584">
            <v>30</v>
          </cell>
          <cell r="D1584">
            <v>20</v>
          </cell>
          <cell r="E1584" t="str">
            <v>R=SL5S</v>
          </cell>
          <cell r="F1584">
            <v>3</v>
          </cell>
          <cell r="G1584">
            <v>36525</v>
          </cell>
          <cell r="H1584">
            <v>120</v>
          </cell>
          <cell r="I1584">
            <v>4</v>
          </cell>
          <cell r="J1584">
            <v>1</v>
          </cell>
        </row>
        <row r="1585">
          <cell r="A1585" t="str">
            <v>TDRS</v>
          </cell>
          <cell r="B1585" t="str">
            <v>Residential Service</v>
          </cell>
          <cell r="C1585">
            <v>30</v>
          </cell>
          <cell r="D1585">
            <v>20</v>
          </cell>
          <cell r="E1585" t="str">
            <v>R=A1D</v>
          </cell>
          <cell r="F1585">
            <v>3</v>
          </cell>
          <cell r="G1585">
            <v>38832</v>
          </cell>
          <cell r="H1585">
            <v>999</v>
          </cell>
          <cell r="I1585">
            <v>4</v>
          </cell>
          <cell r="J1585">
            <v>1</v>
          </cell>
        </row>
        <row r="1586">
          <cell r="A1586" t="str">
            <v>TDRS</v>
          </cell>
          <cell r="B1586" t="str">
            <v>Residential Service</v>
          </cell>
          <cell r="C1586">
            <v>30</v>
          </cell>
          <cell r="D1586">
            <v>20</v>
          </cell>
          <cell r="E1586" t="str">
            <v>R=ABS5</v>
          </cell>
          <cell r="F1586">
            <v>3</v>
          </cell>
          <cell r="G1586">
            <v>39337</v>
          </cell>
          <cell r="H1586">
            <v>120</v>
          </cell>
          <cell r="I1586">
            <v>3</v>
          </cell>
          <cell r="J1586">
            <v>47</v>
          </cell>
        </row>
        <row r="1587">
          <cell r="A1587" t="str">
            <v>TDRS</v>
          </cell>
          <cell r="B1587" t="str">
            <v>Residential Service</v>
          </cell>
          <cell r="C1587">
            <v>30</v>
          </cell>
          <cell r="D1587">
            <v>20</v>
          </cell>
          <cell r="E1587" t="str">
            <v>R=S6S</v>
          </cell>
          <cell r="F1587">
            <v>3</v>
          </cell>
          <cell r="H1587">
            <v>240</v>
          </cell>
          <cell r="I1587">
            <v>4</v>
          </cell>
          <cell r="J1587">
            <v>103</v>
          </cell>
        </row>
        <row r="1588">
          <cell r="A1588" t="str">
            <v>TDRS</v>
          </cell>
          <cell r="B1588" t="str">
            <v>Residential Service</v>
          </cell>
          <cell r="C1588">
            <v>30</v>
          </cell>
          <cell r="D1588">
            <v>20</v>
          </cell>
          <cell r="E1588" t="str">
            <v>R=SL6S</v>
          </cell>
          <cell r="F1588">
            <v>3</v>
          </cell>
          <cell r="H1588">
            <v>240</v>
          </cell>
          <cell r="I1588">
            <v>4</v>
          </cell>
          <cell r="J1588">
            <v>14</v>
          </cell>
        </row>
        <row r="1589">
          <cell r="A1589" t="str">
            <v>TDRS</v>
          </cell>
          <cell r="B1589" t="str">
            <v>Residential Service</v>
          </cell>
          <cell r="C1589">
            <v>30</v>
          </cell>
          <cell r="D1589">
            <v>20</v>
          </cell>
          <cell r="E1589" t="str">
            <v>R=SL6S</v>
          </cell>
          <cell r="F1589">
            <v>3</v>
          </cell>
          <cell r="G1589">
            <v>34701</v>
          </cell>
          <cell r="H1589">
            <v>240</v>
          </cell>
          <cell r="I1589">
            <v>4</v>
          </cell>
          <cell r="J1589">
            <v>1</v>
          </cell>
        </row>
        <row r="1590">
          <cell r="A1590" t="str">
            <v>TDRS</v>
          </cell>
          <cell r="B1590" t="str">
            <v>Residential Service</v>
          </cell>
          <cell r="C1590">
            <v>30</v>
          </cell>
          <cell r="D1590">
            <v>20</v>
          </cell>
          <cell r="E1590" t="str">
            <v>R=SL12S</v>
          </cell>
          <cell r="F1590">
            <v>3</v>
          </cell>
          <cell r="G1590">
            <v>36525</v>
          </cell>
          <cell r="H1590">
            <v>240</v>
          </cell>
          <cell r="I1590">
            <v>3</v>
          </cell>
          <cell r="J1590">
            <v>2</v>
          </cell>
        </row>
        <row r="1591">
          <cell r="A1591" t="str">
            <v>TDRS</v>
          </cell>
          <cell r="B1591" t="str">
            <v>Residential Service</v>
          </cell>
          <cell r="C1591">
            <v>30</v>
          </cell>
          <cell r="D1591">
            <v>20</v>
          </cell>
          <cell r="E1591" t="str">
            <v>R=A1D</v>
          </cell>
          <cell r="F1591">
            <v>3</v>
          </cell>
          <cell r="G1591">
            <v>38734</v>
          </cell>
          <cell r="H1591">
            <v>999</v>
          </cell>
          <cell r="I1591">
            <v>4</v>
          </cell>
          <cell r="J1591">
            <v>1</v>
          </cell>
        </row>
        <row r="1592">
          <cell r="A1592" t="str">
            <v>TDRS</v>
          </cell>
          <cell r="B1592" t="str">
            <v>Residential Service</v>
          </cell>
          <cell r="C1592">
            <v>30</v>
          </cell>
          <cell r="D1592">
            <v>20</v>
          </cell>
          <cell r="E1592" t="str">
            <v>R=AXLS4E</v>
          </cell>
          <cell r="F1592">
            <v>3</v>
          </cell>
          <cell r="G1592">
            <v>39582</v>
          </cell>
          <cell r="H1592">
            <v>999</v>
          </cell>
          <cell r="I1592">
            <v>4</v>
          </cell>
          <cell r="J1592">
            <v>25</v>
          </cell>
        </row>
        <row r="1593">
          <cell r="A1593" t="str">
            <v>TDRS</v>
          </cell>
          <cell r="B1593" t="str">
            <v>Residential Service</v>
          </cell>
          <cell r="C1593">
            <v>50</v>
          </cell>
          <cell r="D1593">
            <v>20</v>
          </cell>
          <cell r="E1593" t="str">
            <v>R=A1DND</v>
          </cell>
          <cell r="F1593">
            <v>3</v>
          </cell>
          <cell r="G1593">
            <v>37512</v>
          </cell>
          <cell r="H1593">
            <v>999</v>
          </cell>
          <cell r="I1593">
            <v>4</v>
          </cell>
          <cell r="J1593">
            <v>1</v>
          </cell>
        </row>
        <row r="1594">
          <cell r="A1594" t="str">
            <v>TDRS</v>
          </cell>
          <cell r="B1594" t="str">
            <v>Residential Service</v>
          </cell>
          <cell r="C1594">
            <v>50</v>
          </cell>
          <cell r="D1594">
            <v>20</v>
          </cell>
          <cell r="E1594" t="str">
            <v>R=A1DND</v>
          </cell>
          <cell r="F1594">
            <v>3</v>
          </cell>
          <cell r="G1594">
            <v>38734</v>
          </cell>
          <cell r="H1594">
            <v>999</v>
          </cell>
          <cell r="I1594">
            <v>4</v>
          </cell>
          <cell r="J1594">
            <v>1</v>
          </cell>
        </row>
        <row r="1595">
          <cell r="A1595" t="str">
            <v>TDRS</v>
          </cell>
          <cell r="B1595" t="str">
            <v>Residential Service</v>
          </cell>
          <cell r="C1595">
            <v>50</v>
          </cell>
          <cell r="D1595">
            <v>20</v>
          </cell>
          <cell r="E1595" t="str">
            <v>R=A1D</v>
          </cell>
          <cell r="F1595">
            <v>3</v>
          </cell>
          <cell r="G1595">
            <v>36816</v>
          </cell>
          <cell r="H1595">
            <v>999</v>
          </cell>
          <cell r="I1595">
            <v>4</v>
          </cell>
          <cell r="J1595">
            <v>1</v>
          </cell>
        </row>
        <row r="1596">
          <cell r="A1596" t="str">
            <v>TDRS</v>
          </cell>
          <cell r="B1596" t="str">
            <v>Residential Service</v>
          </cell>
          <cell r="C1596">
            <v>50</v>
          </cell>
          <cell r="D1596">
            <v>20</v>
          </cell>
          <cell r="E1596" t="str">
            <v>R=LC2P</v>
          </cell>
          <cell r="F1596">
            <v>3</v>
          </cell>
          <cell r="H1596">
            <v>240</v>
          </cell>
          <cell r="I1596">
            <v>4</v>
          </cell>
          <cell r="J1596">
            <v>1</v>
          </cell>
        </row>
        <row r="1597">
          <cell r="J1597">
            <v>1266</v>
          </cell>
        </row>
        <row r="1599">
          <cell r="A1599" t="str">
            <v>SSIN</v>
          </cell>
          <cell r="B1599" t="str">
            <v>Secondary Service Greater than 5kW w/IDR</v>
          </cell>
          <cell r="C1599">
            <v>30</v>
          </cell>
          <cell r="D1599">
            <v>25</v>
          </cell>
          <cell r="E1599" t="str">
            <v>P=A1TL1</v>
          </cell>
          <cell r="F1599">
            <v>1</v>
          </cell>
          <cell r="G1599">
            <v>38286</v>
          </cell>
          <cell r="H1599">
            <v>999</v>
          </cell>
          <cell r="I1599">
            <v>3</v>
          </cell>
          <cell r="J1599">
            <v>2</v>
          </cell>
        </row>
        <row r="1600">
          <cell r="A1600" t="str">
            <v>SSLI</v>
          </cell>
          <cell r="B1600" t="str">
            <v>Secondary Service Greater than 5kW w/IDR</v>
          </cell>
          <cell r="C1600">
            <v>2.5</v>
          </cell>
          <cell r="D1600">
            <v>29</v>
          </cell>
          <cell r="E1600" t="str">
            <v>P=A1RL</v>
          </cell>
          <cell r="F1600">
            <v>3</v>
          </cell>
          <cell r="G1600">
            <v>38636</v>
          </cell>
          <cell r="H1600">
            <v>999</v>
          </cell>
          <cell r="I1600">
            <v>4</v>
          </cell>
          <cell r="J1600">
            <v>3</v>
          </cell>
        </row>
        <row r="1601">
          <cell r="A1601" t="str">
            <v>SSLI</v>
          </cell>
          <cell r="B1601" t="str">
            <v>Secondary Service Greater than 5kW w/IDR</v>
          </cell>
          <cell r="C1601">
            <v>2.5</v>
          </cell>
          <cell r="D1601">
            <v>29</v>
          </cell>
          <cell r="E1601" t="str">
            <v>T=A3RAL</v>
          </cell>
          <cell r="F1601">
            <v>3</v>
          </cell>
          <cell r="H1601">
            <v>999</v>
          </cell>
          <cell r="I1601">
            <v>3</v>
          </cell>
          <cell r="J1601">
            <v>1</v>
          </cell>
        </row>
        <row r="1602">
          <cell r="A1602" t="str">
            <v>SSLI</v>
          </cell>
          <cell r="B1602" t="str">
            <v>Secondary Service Greater than 5kW w/IDR</v>
          </cell>
          <cell r="C1602">
            <v>2.5</v>
          </cell>
          <cell r="D1602">
            <v>29</v>
          </cell>
          <cell r="E1602" t="str">
            <v>P=A1RL</v>
          </cell>
          <cell r="F1602">
            <v>3</v>
          </cell>
          <cell r="G1602">
            <v>39343</v>
          </cell>
          <cell r="H1602">
            <v>999</v>
          </cell>
          <cell r="I1602">
            <v>4</v>
          </cell>
          <cell r="J1602">
            <v>2</v>
          </cell>
        </row>
        <row r="1603">
          <cell r="A1603" t="str">
            <v>SSEI</v>
          </cell>
          <cell r="B1603" t="str">
            <v>Secondary Service Greater than 5kW w/IDR</v>
          </cell>
          <cell r="C1603">
            <v>2.5</v>
          </cell>
          <cell r="D1603">
            <v>29</v>
          </cell>
          <cell r="E1603" t="str">
            <v>P=A1RL</v>
          </cell>
          <cell r="F1603">
            <v>3</v>
          </cell>
          <cell r="G1603">
            <v>38182</v>
          </cell>
          <cell r="H1603">
            <v>999</v>
          </cell>
          <cell r="I1603">
            <v>4</v>
          </cell>
          <cell r="J1603">
            <v>1</v>
          </cell>
        </row>
        <row r="1604">
          <cell r="A1604" t="str">
            <v>SEAI</v>
          </cell>
          <cell r="B1604" t="str">
            <v>Secondary Service Greater than 5kW w/IDR</v>
          </cell>
          <cell r="C1604">
            <v>2.5</v>
          </cell>
          <cell r="D1604">
            <v>25</v>
          </cell>
          <cell r="E1604" t="str">
            <v>P=A1RL</v>
          </cell>
          <cell r="F1604">
            <v>3</v>
          </cell>
          <cell r="G1604">
            <v>37867</v>
          </cell>
          <cell r="H1604">
            <v>999</v>
          </cell>
          <cell r="I1604">
            <v>3</v>
          </cell>
          <cell r="J1604">
            <v>1</v>
          </cell>
        </row>
        <row r="1605">
          <cell r="A1605" t="str">
            <v>SSLI</v>
          </cell>
          <cell r="B1605" t="str">
            <v>Secondary Service Greater than 5kW w/IDR</v>
          </cell>
          <cell r="C1605">
            <v>2.5</v>
          </cell>
          <cell r="D1605">
            <v>29</v>
          </cell>
          <cell r="E1605" t="str">
            <v>P=A1RL</v>
          </cell>
          <cell r="F1605">
            <v>3</v>
          </cell>
          <cell r="G1605">
            <v>38775</v>
          </cell>
          <cell r="H1605">
            <v>999</v>
          </cell>
          <cell r="I1605">
            <v>4</v>
          </cell>
          <cell r="J1605">
            <v>3</v>
          </cell>
        </row>
        <row r="1606">
          <cell r="A1606" t="str">
            <v>SSEI</v>
          </cell>
          <cell r="B1606" t="str">
            <v>Secondary Service Greater than 5kW w/IDR</v>
          </cell>
          <cell r="C1606">
            <v>2.5</v>
          </cell>
          <cell r="D1606">
            <v>29</v>
          </cell>
          <cell r="E1606" t="str">
            <v>P=A1RL</v>
          </cell>
          <cell r="F1606">
            <v>3</v>
          </cell>
          <cell r="G1606">
            <v>37992</v>
          </cell>
          <cell r="H1606">
            <v>999</v>
          </cell>
          <cell r="I1606">
            <v>4</v>
          </cell>
          <cell r="J1606">
            <v>1</v>
          </cell>
        </row>
        <row r="1607">
          <cell r="A1607" t="str">
            <v>SPLI</v>
          </cell>
          <cell r="B1607" t="str">
            <v>Secondary Service Greater than 5kW w/IDR</v>
          </cell>
          <cell r="C1607">
            <v>2.5</v>
          </cell>
          <cell r="D1607">
            <v>29</v>
          </cell>
          <cell r="E1607" t="str">
            <v>P=A1RL</v>
          </cell>
          <cell r="F1607">
            <v>3</v>
          </cell>
          <cell r="G1607">
            <v>39343</v>
          </cell>
          <cell r="H1607">
            <v>999</v>
          </cell>
          <cell r="I1607">
            <v>4</v>
          </cell>
          <cell r="J1607">
            <v>1</v>
          </cell>
        </row>
        <row r="1608">
          <cell r="A1608" t="str">
            <v>SSLI</v>
          </cell>
          <cell r="B1608" t="str">
            <v>Secondary Service Greater than 5kW w/IDR</v>
          </cell>
          <cell r="C1608">
            <v>2.5</v>
          </cell>
          <cell r="D1608">
            <v>29</v>
          </cell>
          <cell r="E1608" t="str">
            <v>P=A1RL</v>
          </cell>
          <cell r="F1608">
            <v>3</v>
          </cell>
          <cell r="G1608">
            <v>38560</v>
          </cell>
          <cell r="H1608">
            <v>999</v>
          </cell>
          <cell r="I1608">
            <v>4</v>
          </cell>
          <cell r="J1608">
            <v>14</v>
          </cell>
        </row>
        <row r="1609">
          <cell r="A1609" t="str">
            <v>SSLI</v>
          </cell>
          <cell r="B1609" t="str">
            <v>Secondary Service Greater than 5kW w/IDR</v>
          </cell>
          <cell r="C1609">
            <v>2.5</v>
          </cell>
          <cell r="D1609">
            <v>25</v>
          </cell>
          <cell r="E1609" t="str">
            <v>T=A1RL</v>
          </cell>
          <cell r="F1609">
            <v>3</v>
          </cell>
          <cell r="G1609">
            <v>38775</v>
          </cell>
          <cell r="H1609">
            <v>999</v>
          </cell>
          <cell r="I1609">
            <v>4</v>
          </cell>
          <cell r="J1609">
            <v>1</v>
          </cell>
        </row>
        <row r="1610">
          <cell r="A1610" t="str">
            <v>SSEI</v>
          </cell>
          <cell r="B1610" t="str">
            <v>Secondary Service Greater than 5kW w/IDR</v>
          </cell>
          <cell r="C1610">
            <v>2.5</v>
          </cell>
          <cell r="D1610">
            <v>29</v>
          </cell>
          <cell r="E1610" t="str">
            <v>P=A1RL</v>
          </cell>
          <cell r="F1610">
            <v>3</v>
          </cell>
          <cell r="G1610">
            <v>39343</v>
          </cell>
          <cell r="H1610">
            <v>999</v>
          </cell>
          <cell r="I1610">
            <v>3</v>
          </cell>
          <cell r="J1610">
            <v>1</v>
          </cell>
        </row>
        <row r="1611">
          <cell r="A1611" t="str">
            <v>SSLI</v>
          </cell>
          <cell r="B1611" t="str">
            <v>Secondary Service Greater than 5kW w/IDR</v>
          </cell>
          <cell r="C1611">
            <v>2.5</v>
          </cell>
          <cell r="D1611">
            <v>29</v>
          </cell>
          <cell r="E1611" t="str">
            <v>P=A1RL</v>
          </cell>
          <cell r="F1611">
            <v>3</v>
          </cell>
          <cell r="G1611">
            <v>38552</v>
          </cell>
          <cell r="H1611">
            <v>999</v>
          </cell>
          <cell r="I1611">
            <v>4</v>
          </cell>
          <cell r="J1611">
            <v>16</v>
          </cell>
        </row>
        <row r="1612">
          <cell r="A1612" t="str">
            <v>SSLI</v>
          </cell>
          <cell r="B1612" t="str">
            <v>Secondary Service Greater than 5kW w/IDR</v>
          </cell>
          <cell r="C1612">
            <v>2.5</v>
          </cell>
          <cell r="D1612">
            <v>29</v>
          </cell>
          <cell r="E1612" t="str">
            <v>T=A1RL</v>
          </cell>
          <cell r="F1612">
            <v>3</v>
          </cell>
          <cell r="G1612">
            <v>38560</v>
          </cell>
          <cell r="H1612">
            <v>999</v>
          </cell>
          <cell r="I1612">
            <v>4</v>
          </cell>
          <cell r="J1612">
            <v>1</v>
          </cell>
        </row>
        <row r="1613">
          <cell r="A1613" t="str">
            <v>SSLI</v>
          </cell>
          <cell r="B1613" t="str">
            <v>Secondary Service Greater than 5kW w/IDR</v>
          </cell>
          <cell r="C1613">
            <v>2.5</v>
          </cell>
          <cell r="D1613">
            <v>29</v>
          </cell>
          <cell r="E1613" t="str">
            <v>P=A1RL</v>
          </cell>
          <cell r="F1613">
            <v>3</v>
          </cell>
          <cell r="G1613">
            <v>37811</v>
          </cell>
          <cell r="H1613">
            <v>999</v>
          </cell>
          <cell r="I1613">
            <v>4</v>
          </cell>
          <cell r="J1613">
            <v>3</v>
          </cell>
        </row>
        <row r="1614">
          <cell r="A1614" t="str">
            <v>SSEI</v>
          </cell>
          <cell r="B1614" t="str">
            <v>Secondary Service Greater than 5kW w/IDR</v>
          </cell>
          <cell r="C1614">
            <v>2.5</v>
          </cell>
          <cell r="D1614">
            <v>29</v>
          </cell>
          <cell r="E1614" t="str">
            <v>T=MARKV</v>
          </cell>
          <cell r="F1614">
            <v>3</v>
          </cell>
          <cell r="G1614">
            <v>39255</v>
          </cell>
          <cell r="H1614">
            <v>120</v>
          </cell>
          <cell r="I1614">
            <v>4</v>
          </cell>
          <cell r="J1614">
            <v>1</v>
          </cell>
        </row>
        <row r="1615">
          <cell r="A1615" t="str">
            <v>SSLI</v>
          </cell>
          <cell r="B1615" t="str">
            <v>Secondary Service Greater than 5kW w/IDR</v>
          </cell>
          <cell r="C1615">
            <v>2.5</v>
          </cell>
          <cell r="D1615">
            <v>25</v>
          </cell>
          <cell r="E1615" t="str">
            <v>P=A1RL</v>
          </cell>
          <cell r="F1615">
            <v>3</v>
          </cell>
          <cell r="G1615">
            <v>39343</v>
          </cell>
          <cell r="H1615">
            <v>999</v>
          </cell>
          <cell r="I1615">
            <v>4</v>
          </cell>
          <cell r="J1615">
            <v>1</v>
          </cell>
        </row>
        <row r="1616">
          <cell r="A1616" t="str">
            <v>SSLI</v>
          </cell>
          <cell r="B1616" t="str">
            <v>Secondary Service Greater than 5kW w/IDR</v>
          </cell>
          <cell r="C1616">
            <v>2.5</v>
          </cell>
          <cell r="D1616">
            <v>29</v>
          </cell>
          <cell r="E1616" t="str">
            <v>P=A1RL</v>
          </cell>
          <cell r="F1616">
            <v>3</v>
          </cell>
          <cell r="G1616">
            <v>37762</v>
          </cell>
          <cell r="H1616">
            <v>999</v>
          </cell>
          <cell r="I1616">
            <v>4</v>
          </cell>
          <cell r="J1616">
            <v>2</v>
          </cell>
        </row>
        <row r="1617">
          <cell r="A1617" t="str">
            <v>SSLI</v>
          </cell>
          <cell r="B1617" t="str">
            <v>Secondary Service Greater than 5kW w/IDR</v>
          </cell>
          <cell r="C1617">
            <v>2.5</v>
          </cell>
          <cell r="D1617">
            <v>29</v>
          </cell>
          <cell r="E1617" t="str">
            <v>P=A1RL</v>
          </cell>
          <cell r="F1617">
            <v>3</v>
          </cell>
          <cell r="G1617">
            <v>37005</v>
          </cell>
          <cell r="H1617">
            <v>999</v>
          </cell>
          <cell r="I1617">
            <v>4</v>
          </cell>
          <cell r="J1617">
            <v>1</v>
          </cell>
        </row>
        <row r="1618">
          <cell r="A1618" t="str">
            <v>SSAI</v>
          </cell>
          <cell r="B1618" t="str">
            <v>Secondary Service Greater than 5kW w/IDR</v>
          </cell>
          <cell r="C1618">
            <v>2.5</v>
          </cell>
          <cell r="D1618">
            <v>29</v>
          </cell>
          <cell r="E1618" t="str">
            <v>P=A1RL</v>
          </cell>
          <cell r="F1618">
            <v>3</v>
          </cell>
          <cell r="G1618">
            <v>37992</v>
          </cell>
          <cell r="H1618">
            <v>999</v>
          </cell>
          <cell r="I1618">
            <v>4</v>
          </cell>
          <cell r="J1618">
            <v>1</v>
          </cell>
        </row>
        <row r="1619">
          <cell r="A1619" t="str">
            <v>SSLI</v>
          </cell>
          <cell r="B1619" t="str">
            <v>Secondary Service Greater than 5kW w/IDR</v>
          </cell>
          <cell r="C1619">
            <v>2.5</v>
          </cell>
          <cell r="D1619">
            <v>29</v>
          </cell>
          <cell r="E1619" t="str">
            <v>P=A1RL</v>
          </cell>
          <cell r="F1619">
            <v>3</v>
          </cell>
          <cell r="G1619">
            <v>38093</v>
          </cell>
          <cell r="H1619">
            <v>999</v>
          </cell>
          <cell r="I1619">
            <v>4</v>
          </cell>
          <cell r="J1619">
            <v>1</v>
          </cell>
        </row>
        <row r="1620">
          <cell r="A1620" t="str">
            <v>SSLI</v>
          </cell>
          <cell r="B1620" t="str">
            <v>Secondary Service Greater than 5kW w/IDR</v>
          </cell>
          <cell r="C1620">
            <v>2.5</v>
          </cell>
          <cell r="D1620">
            <v>29</v>
          </cell>
          <cell r="E1620" t="str">
            <v>P=A1RL</v>
          </cell>
          <cell r="F1620">
            <v>3</v>
          </cell>
          <cell r="G1620">
            <v>38560</v>
          </cell>
          <cell r="H1620">
            <v>999</v>
          </cell>
          <cell r="I1620">
            <v>4</v>
          </cell>
          <cell r="J1620">
            <v>2</v>
          </cell>
        </row>
        <row r="1621">
          <cell r="A1621" t="str">
            <v>SSLI</v>
          </cell>
          <cell r="B1621" t="str">
            <v>Secondary Service Greater than 5kW w/IDR</v>
          </cell>
          <cell r="C1621">
            <v>2.5</v>
          </cell>
          <cell r="D1621">
            <v>29</v>
          </cell>
          <cell r="E1621" t="str">
            <v>P=A1RL</v>
          </cell>
          <cell r="F1621">
            <v>3</v>
          </cell>
          <cell r="G1621">
            <v>37322</v>
          </cell>
          <cell r="H1621">
            <v>999</v>
          </cell>
          <cell r="I1621">
            <v>4</v>
          </cell>
          <cell r="J1621">
            <v>1</v>
          </cell>
        </row>
        <row r="1622">
          <cell r="A1622" t="str">
            <v>SSEI</v>
          </cell>
          <cell r="B1622" t="str">
            <v>Secondary Service Greater than 5kW w/IDR</v>
          </cell>
          <cell r="C1622">
            <v>2.5</v>
          </cell>
          <cell r="D1622">
            <v>29</v>
          </cell>
          <cell r="E1622" t="str">
            <v>P=A1RL</v>
          </cell>
          <cell r="F1622">
            <v>3</v>
          </cell>
          <cell r="G1622">
            <v>38775</v>
          </cell>
          <cell r="H1622">
            <v>999</v>
          </cell>
          <cell r="I1622">
            <v>4</v>
          </cell>
          <cell r="J1622">
            <v>1</v>
          </cell>
        </row>
        <row r="1623">
          <cell r="A1623" t="str">
            <v>SSMI</v>
          </cell>
          <cell r="B1623" t="str">
            <v>Secondary Service Greater than 5kW w/IDR</v>
          </cell>
          <cell r="C1623">
            <v>2.5</v>
          </cell>
          <cell r="D1623">
            <v>29</v>
          </cell>
          <cell r="E1623" t="str">
            <v>P=A1RL</v>
          </cell>
          <cell r="F1623">
            <v>3</v>
          </cell>
          <cell r="G1623">
            <v>37992</v>
          </cell>
          <cell r="H1623">
            <v>999</v>
          </cell>
          <cell r="I1623">
            <v>4</v>
          </cell>
          <cell r="J1623">
            <v>1</v>
          </cell>
        </row>
        <row r="1624">
          <cell r="A1624" t="str">
            <v>SSLI</v>
          </cell>
          <cell r="B1624" t="str">
            <v>Secondary Service Greater than 5kW w/IDR</v>
          </cell>
          <cell r="C1624">
            <v>2.5</v>
          </cell>
          <cell r="D1624">
            <v>29</v>
          </cell>
          <cell r="E1624" t="str">
            <v>P=A1RL</v>
          </cell>
          <cell r="F1624">
            <v>3</v>
          </cell>
          <cell r="G1624">
            <v>37992</v>
          </cell>
          <cell r="H1624">
            <v>999</v>
          </cell>
          <cell r="I1624">
            <v>4</v>
          </cell>
          <cell r="J1624">
            <v>6</v>
          </cell>
        </row>
        <row r="1625">
          <cell r="A1625" t="str">
            <v>SSLI</v>
          </cell>
          <cell r="B1625" t="str">
            <v>Secondary Service Greater than 5kW w/IDR</v>
          </cell>
          <cell r="C1625">
            <v>2.5</v>
          </cell>
          <cell r="D1625">
            <v>29</v>
          </cell>
          <cell r="E1625" t="str">
            <v>P=A1RL</v>
          </cell>
          <cell r="F1625">
            <v>3</v>
          </cell>
          <cell r="G1625">
            <v>36915</v>
          </cell>
          <cell r="H1625">
            <v>999</v>
          </cell>
          <cell r="I1625">
            <v>4</v>
          </cell>
          <cell r="J1625">
            <v>1</v>
          </cell>
        </row>
        <row r="1626">
          <cell r="A1626" t="str">
            <v>SSLI</v>
          </cell>
          <cell r="B1626" t="str">
            <v>Secondary Service Greater than 5kW w/IDR</v>
          </cell>
          <cell r="C1626">
            <v>2.5</v>
          </cell>
          <cell r="D1626">
            <v>25</v>
          </cell>
          <cell r="E1626" t="str">
            <v>P=A1RL</v>
          </cell>
          <cell r="F1626">
            <v>3</v>
          </cell>
          <cell r="G1626">
            <v>38636</v>
          </cell>
          <cell r="H1626">
            <v>999</v>
          </cell>
          <cell r="I1626">
            <v>4</v>
          </cell>
          <cell r="J1626">
            <v>4</v>
          </cell>
        </row>
        <row r="1627">
          <cell r="A1627" t="str">
            <v>SSLI</v>
          </cell>
          <cell r="B1627" t="str">
            <v>Secondary Service Greater than 5kW w/IDR</v>
          </cell>
          <cell r="C1627">
            <v>2.5</v>
          </cell>
          <cell r="D1627">
            <v>25</v>
          </cell>
          <cell r="E1627" t="str">
            <v>T=A1RL</v>
          </cell>
          <cell r="F1627">
            <v>3</v>
          </cell>
          <cell r="G1627">
            <v>38450</v>
          </cell>
          <cell r="H1627">
            <v>999</v>
          </cell>
          <cell r="I1627">
            <v>3</v>
          </cell>
          <cell r="J1627">
            <v>1</v>
          </cell>
        </row>
        <row r="1628">
          <cell r="A1628" t="str">
            <v>SSLI</v>
          </cell>
          <cell r="B1628" t="str">
            <v>Secondary Service Greater than 5kW w/IDR</v>
          </cell>
          <cell r="C1628">
            <v>2.5</v>
          </cell>
          <cell r="D1628">
            <v>29</v>
          </cell>
          <cell r="E1628" t="str">
            <v>P=A1RL</v>
          </cell>
          <cell r="F1628">
            <v>3</v>
          </cell>
          <cell r="G1628">
            <v>38113</v>
          </cell>
          <cell r="H1628">
            <v>999</v>
          </cell>
          <cell r="I1628">
            <v>3</v>
          </cell>
          <cell r="J1628">
            <v>1</v>
          </cell>
        </row>
        <row r="1629">
          <cell r="A1629" t="str">
            <v>SSLI</v>
          </cell>
          <cell r="B1629" t="str">
            <v>Secondary Service Greater than 5kW w/IDR</v>
          </cell>
          <cell r="C1629">
            <v>2.5</v>
          </cell>
          <cell r="D1629">
            <v>29</v>
          </cell>
          <cell r="E1629" t="str">
            <v>P=A1RL</v>
          </cell>
          <cell r="F1629">
            <v>3</v>
          </cell>
          <cell r="G1629">
            <v>38113</v>
          </cell>
          <cell r="H1629">
            <v>999</v>
          </cell>
          <cell r="I1629">
            <v>3</v>
          </cell>
          <cell r="J1629">
            <v>1</v>
          </cell>
        </row>
        <row r="1630">
          <cell r="A1630" t="str">
            <v>SSLI</v>
          </cell>
          <cell r="B1630" t="str">
            <v>Secondary Service Greater than 5kW w/IDR</v>
          </cell>
          <cell r="C1630">
            <v>2.5</v>
          </cell>
          <cell r="D1630">
            <v>29</v>
          </cell>
          <cell r="E1630" t="str">
            <v>P=A1RL</v>
          </cell>
          <cell r="F1630">
            <v>3</v>
          </cell>
          <cell r="G1630">
            <v>38552</v>
          </cell>
          <cell r="H1630">
            <v>999</v>
          </cell>
          <cell r="I1630">
            <v>4</v>
          </cell>
          <cell r="J1630">
            <v>1</v>
          </cell>
        </row>
        <row r="1631">
          <cell r="A1631" t="str">
            <v>SSEI</v>
          </cell>
          <cell r="B1631" t="str">
            <v>Secondary Service Greater than 5kW w/IDR</v>
          </cell>
          <cell r="C1631">
            <v>2.5</v>
          </cell>
          <cell r="D1631">
            <v>29</v>
          </cell>
          <cell r="E1631" t="str">
            <v>P=A1RL</v>
          </cell>
          <cell r="F1631">
            <v>3</v>
          </cell>
          <cell r="G1631">
            <v>38636</v>
          </cell>
          <cell r="H1631">
            <v>999</v>
          </cell>
          <cell r="I1631">
            <v>4</v>
          </cell>
          <cell r="J1631">
            <v>1</v>
          </cell>
        </row>
        <row r="1632">
          <cell r="A1632" t="str">
            <v>SSLI</v>
          </cell>
          <cell r="B1632" t="str">
            <v>Secondary Service Greater than 5kW w/IDR</v>
          </cell>
          <cell r="C1632">
            <v>2.5</v>
          </cell>
          <cell r="D1632">
            <v>25</v>
          </cell>
          <cell r="E1632" t="str">
            <v>T=A1RL</v>
          </cell>
          <cell r="F1632">
            <v>3</v>
          </cell>
          <cell r="G1632">
            <v>38636</v>
          </cell>
          <cell r="H1632">
            <v>999</v>
          </cell>
          <cell r="I1632">
            <v>4</v>
          </cell>
          <cell r="J1632">
            <v>1</v>
          </cell>
        </row>
        <row r="1633">
          <cell r="A1633" t="str">
            <v>SSLI</v>
          </cell>
          <cell r="B1633" t="str">
            <v>Secondary Service Greater than 5kW w/IDR</v>
          </cell>
          <cell r="C1633">
            <v>2.5</v>
          </cell>
          <cell r="D1633">
            <v>29</v>
          </cell>
          <cell r="E1633" t="str">
            <v>T=A1RL</v>
          </cell>
          <cell r="F1633">
            <v>3</v>
          </cell>
          <cell r="G1633">
            <v>38636</v>
          </cell>
          <cell r="H1633">
            <v>999</v>
          </cell>
          <cell r="I1633">
            <v>4</v>
          </cell>
          <cell r="J1633">
            <v>1</v>
          </cell>
        </row>
        <row r="1634">
          <cell r="A1634" t="str">
            <v>SSLI</v>
          </cell>
          <cell r="B1634" t="str">
            <v>Secondary Service Greater than 5kW w/IDR</v>
          </cell>
          <cell r="C1634">
            <v>2.5</v>
          </cell>
          <cell r="D1634">
            <v>29</v>
          </cell>
          <cell r="E1634" t="str">
            <v>T=MARKV</v>
          </cell>
          <cell r="F1634">
            <v>3</v>
          </cell>
          <cell r="G1634">
            <v>39255</v>
          </cell>
          <cell r="H1634">
            <v>120</v>
          </cell>
          <cell r="I1634">
            <v>4</v>
          </cell>
          <cell r="J1634">
            <v>1</v>
          </cell>
        </row>
        <row r="1635">
          <cell r="A1635" t="str">
            <v>SSLI</v>
          </cell>
          <cell r="B1635" t="str">
            <v>Secondary Service Greater than 5kW w/IDR</v>
          </cell>
          <cell r="C1635">
            <v>2.5</v>
          </cell>
          <cell r="D1635">
            <v>25</v>
          </cell>
          <cell r="E1635" t="str">
            <v>P=A1RL</v>
          </cell>
          <cell r="F1635">
            <v>3</v>
          </cell>
          <cell r="G1635">
            <v>38560</v>
          </cell>
          <cell r="H1635">
            <v>999</v>
          </cell>
          <cell r="I1635">
            <v>4</v>
          </cell>
          <cell r="J1635">
            <v>1</v>
          </cell>
        </row>
        <row r="1636">
          <cell r="A1636" t="str">
            <v>SSPI</v>
          </cell>
          <cell r="B1636" t="str">
            <v>Secondary Service Greater than 5kW w/IDR</v>
          </cell>
          <cell r="C1636">
            <v>2.5</v>
          </cell>
          <cell r="D1636">
            <v>29</v>
          </cell>
          <cell r="E1636" t="str">
            <v>P=A1RL</v>
          </cell>
          <cell r="F1636">
            <v>3</v>
          </cell>
          <cell r="G1636">
            <v>38560</v>
          </cell>
          <cell r="H1636">
            <v>999</v>
          </cell>
          <cell r="I1636">
            <v>4</v>
          </cell>
          <cell r="J1636">
            <v>1</v>
          </cell>
        </row>
        <row r="1637">
          <cell r="A1637" t="str">
            <v>SSLI</v>
          </cell>
          <cell r="B1637" t="str">
            <v>Secondary Service Greater than 5kW w/IDR</v>
          </cell>
          <cell r="C1637">
            <v>2.5</v>
          </cell>
          <cell r="D1637">
            <v>29</v>
          </cell>
          <cell r="E1637" t="str">
            <v>T=A1RL</v>
          </cell>
          <cell r="F1637">
            <v>3</v>
          </cell>
          <cell r="G1637">
            <v>37475</v>
          </cell>
          <cell r="H1637">
            <v>999</v>
          </cell>
          <cell r="I1637">
            <v>4</v>
          </cell>
          <cell r="J1637">
            <v>1</v>
          </cell>
        </row>
        <row r="1638">
          <cell r="A1638" t="str">
            <v>SSLI</v>
          </cell>
          <cell r="B1638" t="str">
            <v>Secondary Service Greater than 5kW w/IDR</v>
          </cell>
          <cell r="C1638">
            <v>2.5</v>
          </cell>
          <cell r="D1638">
            <v>29</v>
          </cell>
          <cell r="E1638" t="str">
            <v>P=A1RL</v>
          </cell>
          <cell r="F1638">
            <v>3</v>
          </cell>
          <cell r="G1638">
            <v>36909</v>
          </cell>
          <cell r="H1638">
            <v>999</v>
          </cell>
          <cell r="I1638">
            <v>4</v>
          </cell>
          <cell r="J1638">
            <v>2</v>
          </cell>
        </row>
        <row r="1639">
          <cell r="A1639" t="str">
            <v>SEAI</v>
          </cell>
          <cell r="B1639" t="str">
            <v>Secondary Service Greater than 5kW w/IDR</v>
          </cell>
          <cell r="C1639">
            <v>2.5</v>
          </cell>
          <cell r="D1639">
            <v>25</v>
          </cell>
          <cell r="E1639" t="str">
            <v>P=A1RL</v>
          </cell>
          <cell r="F1639">
            <v>3</v>
          </cell>
          <cell r="G1639">
            <v>38636</v>
          </cell>
          <cell r="H1639">
            <v>999</v>
          </cell>
          <cell r="I1639">
            <v>3</v>
          </cell>
          <cell r="J1639">
            <v>1</v>
          </cell>
        </row>
        <row r="1640">
          <cell r="A1640" t="str">
            <v>SSLI</v>
          </cell>
          <cell r="B1640" t="str">
            <v>Secondary Service Greater than 5kW w/IDR</v>
          </cell>
          <cell r="C1640">
            <v>2.5</v>
          </cell>
          <cell r="D1640">
            <v>29</v>
          </cell>
          <cell r="E1640" t="str">
            <v>P=A1RL</v>
          </cell>
          <cell r="F1640">
            <v>3</v>
          </cell>
          <cell r="G1640">
            <v>39343</v>
          </cell>
          <cell r="H1640">
            <v>999</v>
          </cell>
          <cell r="I1640">
            <v>4</v>
          </cell>
          <cell r="J1640">
            <v>3</v>
          </cell>
        </row>
        <row r="1641">
          <cell r="A1641" t="str">
            <v>SSLI</v>
          </cell>
          <cell r="B1641" t="str">
            <v>Secondary Service Greater than 5kW w/IDR</v>
          </cell>
          <cell r="C1641">
            <v>2.5</v>
          </cell>
          <cell r="D1641">
            <v>29</v>
          </cell>
          <cell r="E1641" t="str">
            <v>P=A1RL</v>
          </cell>
          <cell r="F1641">
            <v>3</v>
          </cell>
          <cell r="G1641">
            <v>38182</v>
          </cell>
          <cell r="H1641">
            <v>999</v>
          </cell>
          <cell r="I1641">
            <v>4</v>
          </cell>
          <cell r="J1641">
            <v>1</v>
          </cell>
        </row>
        <row r="1642">
          <cell r="A1642" t="str">
            <v>SSLI</v>
          </cell>
          <cell r="B1642" t="str">
            <v>Secondary Service Greater than 5kW w/IDR</v>
          </cell>
          <cell r="C1642">
            <v>2.5</v>
          </cell>
          <cell r="D1642">
            <v>29</v>
          </cell>
          <cell r="E1642" t="str">
            <v>P=A1RL</v>
          </cell>
          <cell r="F1642">
            <v>3</v>
          </cell>
          <cell r="G1642">
            <v>38636</v>
          </cell>
          <cell r="H1642">
            <v>999</v>
          </cell>
          <cell r="I1642">
            <v>4</v>
          </cell>
          <cell r="J1642">
            <v>8</v>
          </cell>
        </row>
        <row r="1643">
          <cell r="A1643" t="str">
            <v>SSEI</v>
          </cell>
          <cell r="B1643" t="str">
            <v>Secondary Service Greater than 5kW w/IDR</v>
          </cell>
          <cell r="C1643">
            <v>2.5</v>
          </cell>
          <cell r="D1643">
            <v>29</v>
          </cell>
          <cell r="E1643" t="str">
            <v>T=MARKV</v>
          </cell>
          <cell r="F1643">
            <v>3</v>
          </cell>
          <cell r="H1643">
            <v>120</v>
          </cell>
          <cell r="I1643">
            <v>4</v>
          </cell>
          <cell r="J1643">
            <v>1</v>
          </cell>
        </row>
        <row r="1644">
          <cell r="A1644" t="str">
            <v>SSLI</v>
          </cell>
          <cell r="B1644" t="str">
            <v>Secondary Service Greater than 5kW w/IDR</v>
          </cell>
          <cell r="C1644">
            <v>2.5</v>
          </cell>
          <cell r="D1644">
            <v>25</v>
          </cell>
          <cell r="E1644" t="str">
            <v>P=A1RL</v>
          </cell>
          <cell r="F1644">
            <v>3</v>
          </cell>
          <cell r="G1644">
            <v>38650</v>
          </cell>
          <cell r="H1644">
            <v>999</v>
          </cell>
          <cell r="I1644">
            <v>4</v>
          </cell>
          <cell r="J1644">
            <v>1</v>
          </cell>
        </row>
        <row r="1645">
          <cell r="A1645" t="str">
            <v>SSLI</v>
          </cell>
          <cell r="B1645" t="str">
            <v>Secondary Service Greater than 5kW w/IDR</v>
          </cell>
          <cell r="C1645">
            <v>2.5</v>
          </cell>
          <cell r="D1645">
            <v>29</v>
          </cell>
          <cell r="E1645" t="str">
            <v>P=A1RL</v>
          </cell>
          <cell r="F1645">
            <v>3</v>
          </cell>
          <cell r="G1645">
            <v>39707</v>
          </cell>
          <cell r="H1645">
            <v>999</v>
          </cell>
          <cell r="I1645">
            <v>4</v>
          </cell>
          <cell r="J1645">
            <v>2</v>
          </cell>
        </row>
        <row r="1646">
          <cell r="A1646" t="str">
            <v>SSLI</v>
          </cell>
          <cell r="B1646" t="str">
            <v>Secondary Service Greater than 5kW w/IDR</v>
          </cell>
          <cell r="C1646">
            <v>2.5</v>
          </cell>
          <cell r="D1646">
            <v>29</v>
          </cell>
          <cell r="E1646" t="str">
            <v>P=A1RL</v>
          </cell>
          <cell r="F1646">
            <v>3</v>
          </cell>
          <cell r="G1646">
            <v>37992</v>
          </cell>
          <cell r="H1646">
            <v>999</v>
          </cell>
          <cell r="I1646">
            <v>4</v>
          </cell>
          <cell r="J1646">
            <v>3</v>
          </cell>
        </row>
        <row r="1647">
          <cell r="A1647" t="str">
            <v>SSLI</v>
          </cell>
          <cell r="B1647" t="str">
            <v>Secondary Service Greater than 5kW w/IDR</v>
          </cell>
          <cell r="C1647">
            <v>2.5</v>
          </cell>
          <cell r="D1647">
            <v>25</v>
          </cell>
          <cell r="E1647" t="str">
            <v>T=A1RL</v>
          </cell>
          <cell r="F1647">
            <v>3</v>
          </cell>
          <cell r="G1647">
            <v>38650</v>
          </cell>
          <cell r="H1647">
            <v>999</v>
          </cell>
          <cell r="I1647">
            <v>4</v>
          </cell>
          <cell r="J1647">
            <v>1</v>
          </cell>
        </row>
        <row r="1648">
          <cell r="A1648" t="str">
            <v>SEAI</v>
          </cell>
          <cell r="B1648" t="str">
            <v>Secondary Service Greater than 5kW w/IDR</v>
          </cell>
          <cell r="C1648">
            <v>30</v>
          </cell>
          <cell r="D1648">
            <v>25</v>
          </cell>
          <cell r="E1648" t="str">
            <v>P=A1RL</v>
          </cell>
          <cell r="F1648">
            <v>3</v>
          </cell>
          <cell r="G1648">
            <v>38286</v>
          </cell>
          <cell r="H1648">
            <v>999</v>
          </cell>
          <cell r="I1648">
            <v>3</v>
          </cell>
          <cell r="J1648">
            <v>1</v>
          </cell>
        </row>
        <row r="1649">
          <cell r="A1649" t="str">
            <v>SEAI</v>
          </cell>
          <cell r="B1649" t="str">
            <v>Secondary Service Greater than 5kW w/IDR</v>
          </cell>
          <cell r="C1649">
            <v>30</v>
          </cell>
          <cell r="D1649">
            <v>25</v>
          </cell>
          <cell r="E1649" t="str">
            <v>P=A1RL</v>
          </cell>
          <cell r="F1649">
            <v>3</v>
          </cell>
          <cell r="G1649">
            <v>38771</v>
          </cell>
          <cell r="H1649">
            <v>999</v>
          </cell>
          <cell r="I1649">
            <v>3</v>
          </cell>
          <cell r="J1649">
            <v>1</v>
          </cell>
        </row>
        <row r="1650">
          <cell r="A1650" t="str">
            <v>SEAI</v>
          </cell>
          <cell r="B1650" t="str">
            <v>Secondary Service Greater than 5kW w/IDR</v>
          </cell>
          <cell r="C1650">
            <v>30</v>
          </cell>
          <cell r="D1650">
            <v>25</v>
          </cell>
          <cell r="E1650" t="str">
            <v>P=A1RL</v>
          </cell>
          <cell r="F1650">
            <v>3</v>
          </cell>
          <cell r="G1650">
            <v>39343</v>
          </cell>
          <cell r="H1650">
            <v>999</v>
          </cell>
          <cell r="I1650">
            <v>3</v>
          </cell>
          <cell r="J1650">
            <v>3</v>
          </cell>
        </row>
        <row r="1651">
          <cell r="A1651" t="str">
            <v>SSAI</v>
          </cell>
          <cell r="B1651" t="str">
            <v>Secondary Service Greater than 5kW w/IDR</v>
          </cell>
          <cell r="C1651">
            <v>30</v>
          </cell>
          <cell r="D1651">
            <v>25</v>
          </cell>
          <cell r="E1651" t="str">
            <v>P=A1TL</v>
          </cell>
          <cell r="F1651">
            <v>3</v>
          </cell>
          <cell r="G1651">
            <v>37993</v>
          </cell>
          <cell r="H1651">
            <v>999</v>
          </cell>
          <cell r="I1651">
            <v>4</v>
          </cell>
          <cell r="J1651">
            <v>3</v>
          </cell>
        </row>
        <row r="1652">
          <cell r="A1652" t="str">
            <v>SSIN</v>
          </cell>
          <cell r="B1652" t="str">
            <v>Secondary Service Greater than 5kW w/IDR</v>
          </cell>
          <cell r="C1652">
            <v>30</v>
          </cell>
          <cell r="D1652">
            <v>25</v>
          </cell>
          <cell r="E1652" t="str">
            <v>P=A1RL</v>
          </cell>
          <cell r="F1652">
            <v>3</v>
          </cell>
          <cell r="G1652">
            <v>37993</v>
          </cell>
          <cell r="H1652">
            <v>999</v>
          </cell>
          <cell r="I1652">
            <v>4</v>
          </cell>
          <cell r="J1652">
            <v>2</v>
          </cell>
        </row>
        <row r="1653">
          <cell r="J1653">
            <v>118</v>
          </cell>
        </row>
        <row r="1655">
          <cell r="A1655" t="str">
            <v>SSGN</v>
          </cell>
          <cell r="B1655" t="str">
            <v>Secondary Service Greater than 5kW w/o IDR</v>
          </cell>
          <cell r="C1655">
            <v>2.5</v>
          </cell>
          <cell r="D1655">
            <v>25</v>
          </cell>
          <cell r="E1655" t="str">
            <v>R=A1D1</v>
          </cell>
          <cell r="F1655">
            <v>1</v>
          </cell>
          <cell r="G1655">
            <v>38048</v>
          </cell>
          <cell r="H1655">
            <v>999</v>
          </cell>
          <cell r="I1655">
            <v>3</v>
          </cell>
          <cell r="J1655">
            <v>4</v>
          </cell>
        </row>
        <row r="1656">
          <cell r="A1656" t="str">
            <v>SSNN</v>
          </cell>
          <cell r="B1656" t="str">
            <v>Secondary Service Greater than 5kW w/o ID</v>
          </cell>
          <cell r="C1656">
            <v>2.5</v>
          </cell>
          <cell r="D1656">
            <v>25</v>
          </cell>
          <cell r="E1656" t="str">
            <v>R=TMS4S</v>
          </cell>
          <cell r="F1656">
            <v>1</v>
          </cell>
          <cell r="H1656">
            <v>0</v>
          </cell>
          <cell r="I1656">
            <v>0</v>
          </cell>
          <cell r="J1656">
            <v>1</v>
          </cell>
        </row>
        <row r="1657">
          <cell r="A1657" t="str">
            <v>SSNN</v>
          </cell>
          <cell r="B1657" t="str">
            <v>Secondary Service Greater than 5kW w/o ID</v>
          </cell>
          <cell r="C1657">
            <v>2.5</v>
          </cell>
          <cell r="D1657">
            <v>25</v>
          </cell>
          <cell r="E1657" t="str">
            <v>R=D5SE</v>
          </cell>
          <cell r="F1657">
            <v>1</v>
          </cell>
          <cell r="H1657">
            <v>240</v>
          </cell>
          <cell r="I1657">
            <v>3</v>
          </cell>
          <cell r="J1657">
            <v>1</v>
          </cell>
        </row>
        <row r="1658">
          <cell r="A1658" t="str">
            <v>SSGN</v>
          </cell>
          <cell r="B1658" t="str">
            <v>Secondary Service Greater than 5kW w/o ID</v>
          </cell>
          <cell r="C1658">
            <v>2.5</v>
          </cell>
          <cell r="D1658">
            <v>25</v>
          </cell>
          <cell r="E1658" t="str">
            <v>R=J5SD</v>
          </cell>
          <cell r="F1658">
            <v>1</v>
          </cell>
          <cell r="G1658">
            <v>36161</v>
          </cell>
          <cell r="H1658">
            <v>240</v>
          </cell>
          <cell r="I1658">
            <v>3</v>
          </cell>
          <cell r="J1658">
            <v>3</v>
          </cell>
        </row>
        <row r="1659">
          <cell r="A1659" t="str">
            <v>SSGN</v>
          </cell>
          <cell r="B1659" t="str">
            <v>Secondary Service Greater than 5kW w/o ID</v>
          </cell>
          <cell r="C1659">
            <v>2.5</v>
          </cell>
          <cell r="D1659">
            <v>25</v>
          </cell>
          <cell r="E1659" t="str">
            <v>R=J5SD</v>
          </cell>
          <cell r="F1659">
            <v>1</v>
          </cell>
          <cell r="G1659">
            <v>37186</v>
          </cell>
          <cell r="H1659">
            <v>240</v>
          </cell>
          <cell r="I1659">
            <v>3</v>
          </cell>
          <cell r="J1659">
            <v>1</v>
          </cell>
        </row>
        <row r="1660">
          <cell r="A1660" t="str">
            <v>SSGN</v>
          </cell>
          <cell r="B1660" t="str">
            <v>Secondary Service Greater than 5kW w/o ID</v>
          </cell>
          <cell r="C1660">
            <v>2.5</v>
          </cell>
          <cell r="D1660">
            <v>25</v>
          </cell>
          <cell r="E1660" t="str">
            <v>R=A1D1</v>
          </cell>
          <cell r="F1660">
            <v>1</v>
          </cell>
          <cell r="G1660">
            <v>37475</v>
          </cell>
          <cell r="H1660">
            <v>999</v>
          </cell>
          <cell r="I1660">
            <v>3</v>
          </cell>
          <cell r="J1660">
            <v>2</v>
          </cell>
        </row>
        <row r="1661">
          <cell r="A1661" t="str">
            <v>SSGN</v>
          </cell>
          <cell r="B1661" t="str">
            <v>Secondary Service Greater than 5kW w/o ID</v>
          </cell>
          <cell r="C1661">
            <v>2.5</v>
          </cell>
          <cell r="D1661">
            <v>25</v>
          </cell>
          <cell r="E1661" t="str">
            <v>R=A1D</v>
          </cell>
          <cell r="F1661">
            <v>1</v>
          </cell>
          <cell r="G1661">
            <v>37341</v>
          </cell>
          <cell r="H1661">
            <v>240</v>
          </cell>
          <cell r="I1661">
            <v>3</v>
          </cell>
          <cell r="J1661">
            <v>1</v>
          </cell>
        </row>
        <row r="1662">
          <cell r="A1662" t="str">
            <v>SSNN</v>
          </cell>
          <cell r="B1662" t="str">
            <v>Secondary Service Greater than 5kW w/o ID</v>
          </cell>
          <cell r="C1662">
            <v>2.5</v>
          </cell>
          <cell r="D1662">
            <v>25</v>
          </cell>
          <cell r="E1662" t="str">
            <v>R=A1D1</v>
          </cell>
          <cell r="F1662">
            <v>1</v>
          </cell>
          <cell r="G1662">
            <v>39308</v>
          </cell>
          <cell r="H1662">
            <v>999</v>
          </cell>
          <cell r="I1662">
            <v>3</v>
          </cell>
          <cell r="J1662">
            <v>1</v>
          </cell>
        </row>
        <row r="1663">
          <cell r="A1663" t="str">
            <v>SSGN</v>
          </cell>
          <cell r="B1663" t="str">
            <v>Secondary Service Greater than 5kW w/o ID</v>
          </cell>
          <cell r="C1663">
            <v>2.5</v>
          </cell>
          <cell r="D1663">
            <v>25</v>
          </cell>
          <cell r="E1663" t="str">
            <v>R=A1R</v>
          </cell>
          <cell r="F1663">
            <v>1</v>
          </cell>
          <cell r="G1663">
            <v>39449</v>
          </cell>
          <cell r="H1663">
            <v>999</v>
          </cell>
          <cell r="I1663">
            <v>3</v>
          </cell>
          <cell r="J1663">
            <v>1</v>
          </cell>
        </row>
        <row r="1664">
          <cell r="A1664" t="str">
            <v>SSNN</v>
          </cell>
          <cell r="B1664" t="str">
            <v>Secondary Service Greater than 5kW w/o ID</v>
          </cell>
          <cell r="C1664">
            <v>2.5</v>
          </cell>
          <cell r="D1664">
            <v>25</v>
          </cell>
          <cell r="E1664" t="str">
            <v>R=A1D1</v>
          </cell>
          <cell r="F1664">
            <v>1</v>
          </cell>
          <cell r="H1664">
            <v>240</v>
          </cell>
          <cell r="I1664">
            <v>3</v>
          </cell>
          <cell r="J1664">
            <v>1</v>
          </cell>
        </row>
        <row r="1665">
          <cell r="A1665" t="str">
            <v>SSGN</v>
          </cell>
          <cell r="B1665" t="str">
            <v>Secondary Service Greater than 5kW w/o ID</v>
          </cell>
          <cell r="C1665">
            <v>2.5</v>
          </cell>
          <cell r="D1665">
            <v>25</v>
          </cell>
          <cell r="E1665" t="str">
            <v>R=A1D1</v>
          </cell>
          <cell r="F1665">
            <v>1</v>
          </cell>
          <cell r="G1665">
            <v>38310</v>
          </cell>
          <cell r="H1665">
            <v>999</v>
          </cell>
          <cell r="I1665">
            <v>3</v>
          </cell>
          <cell r="J1665">
            <v>4</v>
          </cell>
        </row>
        <row r="1666">
          <cell r="A1666" t="str">
            <v>SSGN</v>
          </cell>
          <cell r="B1666" t="str">
            <v>Secondary Service Greater than 5kW w/o ID</v>
          </cell>
          <cell r="C1666">
            <v>2.5</v>
          </cell>
          <cell r="D1666">
            <v>25</v>
          </cell>
          <cell r="E1666" t="str">
            <v>R=A1D1</v>
          </cell>
          <cell r="F1666">
            <v>1</v>
          </cell>
          <cell r="G1666">
            <v>38034</v>
          </cell>
          <cell r="H1666">
            <v>999</v>
          </cell>
          <cell r="I1666">
            <v>2</v>
          </cell>
          <cell r="J1666">
            <v>1</v>
          </cell>
        </row>
        <row r="1667">
          <cell r="A1667" t="str">
            <v>SSNN</v>
          </cell>
          <cell r="B1667" t="str">
            <v>Secondary Service Greater than 5kW w/o ID</v>
          </cell>
          <cell r="C1667">
            <v>2.5</v>
          </cell>
          <cell r="D1667">
            <v>25</v>
          </cell>
          <cell r="E1667" t="str">
            <v>R=D5SE</v>
          </cell>
          <cell r="F1667">
            <v>1</v>
          </cell>
          <cell r="H1667">
            <v>240</v>
          </cell>
          <cell r="I1667">
            <v>3</v>
          </cell>
          <cell r="J1667">
            <v>1</v>
          </cell>
        </row>
        <row r="1668">
          <cell r="A1668" t="str">
            <v>SSGN</v>
          </cell>
          <cell r="B1668" t="str">
            <v>Secondary Service Greater than 5kW w/o ID</v>
          </cell>
          <cell r="C1668">
            <v>2.5</v>
          </cell>
          <cell r="D1668">
            <v>25</v>
          </cell>
          <cell r="E1668" t="str">
            <v>R=A1D1</v>
          </cell>
          <cell r="F1668">
            <v>1</v>
          </cell>
          <cell r="G1668">
            <v>36405</v>
          </cell>
          <cell r="H1668">
            <v>240</v>
          </cell>
          <cell r="I1668">
            <v>3</v>
          </cell>
          <cell r="J1668">
            <v>1</v>
          </cell>
        </row>
        <row r="1669">
          <cell r="A1669" t="str">
            <v>SSGN</v>
          </cell>
          <cell r="B1669" t="str">
            <v>Secondary Service Greater than 5kW w/o ID</v>
          </cell>
          <cell r="C1669">
            <v>2.5</v>
          </cell>
          <cell r="D1669">
            <v>25</v>
          </cell>
          <cell r="E1669" t="str">
            <v>R=J5SD</v>
          </cell>
          <cell r="F1669">
            <v>1</v>
          </cell>
          <cell r="G1669">
            <v>36601</v>
          </cell>
          <cell r="H1669">
            <v>240</v>
          </cell>
          <cell r="I1669">
            <v>3</v>
          </cell>
          <cell r="J1669">
            <v>1</v>
          </cell>
        </row>
        <row r="1670">
          <cell r="A1670" t="str">
            <v>SSGN</v>
          </cell>
          <cell r="B1670" t="str">
            <v>Secondary Service Greater than 5kW w/o ID</v>
          </cell>
          <cell r="C1670">
            <v>2.5</v>
          </cell>
          <cell r="D1670">
            <v>25</v>
          </cell>
          <cell r="E1670" t="str">
            <v>R=A1D</v>
          </cell>
          <cell r="F1670">
            <v>1</v>
          </cell>
          <cell r="G1670">
            <v>36816</v>
          </cell>
          <cell r="H1670">
            <v>999</v>
          </cell>
          <cell r="I1670">
            <v>3</v>
          </cell>
          <cell r="J1670">
            <v>1</v>
          </cell>
        </row>
        <row r="1671">
          <cell r="A1671" t="str">
            <v>SSNN</v>
          </cell>
          <cell r="B1671" t="str">
            <v>Secondary Service Greater than 5kW w/o ID</v>
          </cell>
          <cell r="C1671">
            <v>2.5</v>
          </cell>
          <cell r="D1671">
            <v>25</v>
          </cell>
          <cell r="E1671" t="str">
            <v>R=A1D</v>
          </cell>
          <cell r="F1671">
            <v>1</v>
          </cell>
          <cell r="G1671">
            <v>37341</v>
          </cell>
          <cell r="H1671">
            <v>999</v>
          </cell>
          <cell r="I1671">
            <v>3</v>
          </cell>
          <cell r="J1671">
            <v>1</v>
          </cell>
        </row>
        <row r="1672">
          <cell r="A1672" t="str">
            <v>SSGN</v>
          </cell>
          <cell r="B1672" t="str">
            <v>Secondary Service Greater than 5kW w/o ID</v>
          </cell>
          <cell r="C1672">
            <v>2.5</v>
          </cell>
          <cell r="D1672">
            <v>25</v>
          </cell>
          <cell r="E1672" t="str">
            <v>R=A1D1</v>
          </cell>
          <cell r="F1672">
            <v>1</v>
          </cell>
          <cell r="G1672">
            <v>38805</v>
          </cell>
          <cell r="H1672">
            <v>999</v>
          </cell>
          <cell r="I1672">
            <v>3</v>
          </cell>
          <cell r="J1672">
            <v>3</v>
          </cell>
        </row>
        <row r="1673">
          <cell r="A1673" t="str">
            <v>SSNN</v>
          </cell>
          <cell r="B1673" t="str">
            <v>Secondary Service Greater than 5kW w/o ID</v>
          </cell>
          <cell r="C1673">
            <v>2.5</v>
          </cell>
          <cell r="D1673">
            <v>25</v>
          </cell>
          <cell r="E1673" t="str">
            <v>R=J5DS</v>
          </cell>
          <cell r="F1673">
            <v>1</v>
          </cell>
          <cell r="H1673">
            <v>240</v>
          </cell>
          <cell r="I1673">
            <v>3</v>
          </cell>
          <cell r="J1673">
            <v>1</v>
          </cell>
        </row>
        <row r="1674">
          <cell r="A1674" t="str">
            <v>SSGN</v>
          </cell>
          <cell r="B1674" t="str">
            <v>Secondary Service Greater than 5kW w/o ID</v>
          </cell>
          <cell r="C1674">
            <v>2.5</v>
          </cell>
          <cell r="D1674">
            <v>25</v>
          </cell>
          <cell r="E1674" t="str">
            <v>R=J3TA</v>
          </cell>
          <cell r="F1674">
            <v>1</v>
          </cell>
          <cell r="H1674">
            <v>240</v>
          </cell>
          <cell r="I1674">
            <v>3</v>
          </cell>
          <cell r="J1674">
            <v>3</v>
          </cell>
        </row>
        <row r="1675">
          <cell r="A1675" t="str">
            <v>SSGN</v>
          </cell>
          <cell r="B1675" t="str">
            <v>Secondary Service Greater than 5kW w/o ID</v>
          </cell>
          <cell r="C1675">
            <v>2.5</v>
          </cell>
          <cell r="D1675">
            <v>25</v>
          </cell>
          <cell r="E1675" t="str">
            <v>R=A1D1</v>
          </cell>
          <cell r="F1675">
            <v>1</v>
          </cell>
          <cell r="H1675">
            <v>240</v>
          </cell>
          <cell r="I1675">
            <v>3</v>
          </cell>
          <cell r="J1675">
            <v>1</v>
          </cell>
        </row>
        <row r="1676">
          <cell r="A1676" t="str">
            <v>SSGN</v>
          </cell>
          <cell r="B1676" t="str">
            <v>Secondary Service Greater than 5kW w/o ID</v>
          </cell>
          <cell r="C1676">
            <v>2.5</v>
          </cell>
          <cell r="D1676">
            <v>25</v>
          </cell>
          <cell r="E1676" t="str">
            <v>R=KWS</v>
          </cell>
          <cell r="F1676">
            <v>1</v>
          </cell>
          <cell r="H1676">
            <v>240</v>
          </cell>
          <cell r="I1676">
            <v>3</v>
          </cell>
          <cell r="J1676">
            <v>1</v>
          </cell>
        </row>
        <row r="1677">
          <cell r="A1677" t="str">
            <v>SSGN</v>
          </cell>
          <cell r="B1677" t="str">
            <v>Secondary Service Greater than 5kW w/o ID</v>
          </cell>
          <cell r="C1677">
            <v>2.5</v>
          </cell>
          <cell r="D1677">
            <v>25</v>
          </cell>
          <cell r="E1677" t="str">
            <v>R=J5SD</v>
          </cell>
          <cell r="F1677">
            <v>1</v>
          </cell>
          <cell r="G1677">
            <v>36386</v>
          </cell>
          <cell r="H1677">
            <v>240</v>
          </cell>
          <cell r="I1677">
            <v>3</v>
          </cell>
          <cell r="J1677">
            <v>2</v>
          </cell>
        </row>
        <row r="1678">
          <cell r="A1678" t="str">
            <v>SSGN</v>
          </cell>
          <cell r="B1678" t="str">
            <v>Secondary Service Greater than 5kW w/o ID</v>
          </cell>
          <cell r="C1678">
            <v>2.5</v>
          </cell>
          <cell r="D1678">
            <v>25</v>
          </cell>
          <cell r="E1678" t="str">
            <v>R=A1D</v>
          </cell>
          <cell r="F1678">
            <v>1</v>
          </cell>
          <cell r="G1678">
            <v>35803</v>
          </cell>
          <cell r="H1678">
            <v>999</v>
          </cell>
          <cell r="I1678">
            <v>3</v>
          </cell>
          <cell r="J1678">
            <v>1</v>
          </cell>
        </row>
        <row r="1679">
          <cell r="A1679" t="str">
            <v>SSGN</v>
          </cell>
          <cell r="B1679" t="str">
            <v>Secondary Service Greater than 5kW w/o ID</v>
          </cell>
          <cell r="C1679">
            <v>2.5</v>
          </cell>
          <cell r="D1679">
            <v>25</v>
          </cell>
          <cell r="E1679" t="str">
            <v>R=A1D1</v>
          </cell>
          <cell r="F1679">
            <v>1</v>
          </cell>
          <cell r="G1679">
            <v>37333</v>
          </cell>
          <cell r="H1679">
            <v>240</v>
          </cell>
          <cell r="I1679">
            <v>3</v>
          </cell>
          <cell r="J1679">
            <v>1</v>
          </cell>
        </row>
        <row r="1680">
          <cell r="A1680" t="str">
            <v>SSGN</v>
          </cell>
          <cell r="B1680" t="str">
            <v>Secondary Service Greater than 5kW w/o ID</v>
          </cell>
          <cell r="C1680">
            <v>2.5</v>
          </cell>
          <cell r="D1680">
            <v>25</v>
          </cell>
          <cell r="E1680" t="str">
            <v>R=A1D1</v>
          </cell>
          <cell r="F1680">
            <v>1</v>
          </cell>
          <cell r="G1680">
            <v>37606</v>
          </cell>
          <cell r="H1680">
            <v>999</v>
          </cell>
          <cell r="I1680">
            <v>3</v>
          </cell>
          <cell r="J1680">
            <v>6</v>
          </cell>
        </row>
        <row r="1681">
          <cell r="A1681" t="str">
            <v>SSGN</v>
          </cell>
          <cell r="B1681" t="str">
            <v>Secondary Service Greater than 5kW w/o ID</v>
          </cell>
          <cell r="C1681">
            <v>2.5</v>
          </cell>
          <cell r="D1681">
            <v>25</v>
          </cell>
          <cell r="E1681" t="str">
            <v>R=A1D1</v>
          </cell>
          <cell r="F1681">
            <v>1</v>
          </cell>
          <cell r="G1681">
            <v>39090</v>
          </cell>
          <cell r="H1681">
            <v>999</v>
          </cell>
          <cell r="I1681">
            <v>3</v>
          </cell>
          <cell r="J1681">
            <v>7</v>
          </cell>
        </row>
        <row r="1682">
          <cell r="A1682" t="str">
            <v>SSGN</v>
          </cell>
          <cell r="B1682" t="str">
            <v>Secondary Service Greater than 5kW w/o ID</v>
          </cell>
          <cell r="C1682">
            <v>2.5</v>
          </cell>
          <cell r="D1682">
            <v>25</v>
          </cell>
          <cell r="E1682" t="str">
            <v>R=J3TA</v>
          </cell>
          <cell r="F1682">
            <v>1</v>
          </cell>
          <cell r="H1682">
            <v>240</v>
          </cell>
          <cell r="I1682">
            <v>3</v>
          </cell>
          <cell r="J1682">
            <v>8</v>
          </cell>
        </row>
        <row r="1683">
          <cell r="A1683" t="str">
            <v>SSGN</v>
          </cell>
          <cell r="B1683" t="str">
            <v>Secondary Service Greater than 5kW w/o ID</v>
          </cell>
          <cell r="C1683">
            <v>2.5</v>
          </cell>
          <cell r="D1683">
            <v>25</v>
          </cell>
          <cell r="E1683" t="str">
            <v>R=TMS4S</v>
          </cell>
          <cell r="F1683">
            <v>1</v>
          </cell>
          <cell r="H1683">
            <v>240</v>
          </cell>
          <cell r="I1683">
            <v>3</v>
          </cell>
          <cell r="J1683">
            <v>1</v>
          </cell>
        </row>
        <row r="1684">
          <cell r="A1684" t="str">
            <v>SSGN</v>
          </cell>
          <cell r="B1684" t="str">
            <v>Secondary Service Greater than 5kW w/o ID</v>
          </cell>
          <cell r="C1684">
            <v>2.5</v>
          </cell>
          <cell r="D1684">
            <v>25</v>
          </cell>
          <cell r="E1684" t="str">
            <v>R=PMS4S</v>
          </cell>
          <cell r="F1684">
            <v>1</v>
          </cell>
          <cell r="H1684">
            <v>240</v>
          </cell>
          <cell r="I1684">
            <v>3</v>
          </cell>
          <cell r="J1684">
            <v>2</v>
          </cell>
        </row>
        <row r="1685">
          <cell r="A1685" t="str">
            <v>SSLN</v>
          </cell>
          <cell r="B1685" t="str">
            <v>Secondary Service Greater than 5kW w/o ID</v>
          </cell>
          <cell r="C1685">
            <v>2.5</v>
          </cell>
          <cell r="D1685">
            <v>25</v>
          </cell>
          <cell r="E1685" t="str">
            <v>R=A1D</v>
          </cell>
          <cell r="F1685">
            <v>1</v>
          </cell>
          <cell r="G1685">
            <v>38257</v>
          </cell>
          <cell r="H1685">
            <v>999</v>
          </cell>
          <cell r="I1685">
            <v>3</v>
          </cell>
          <cell r="J1685">
            <v>1</v>
          </cell>
        </row>
        <row r="1686">
          <cell r="A1686" t="str">
            <v>SSGN</v>
          </cell>
          <cell r="B1686" t="str">
            <v>Secondary Service Greater than 5kW w/o ID</v>
          </cell>
          <cell r="C1686">
            <v>2.5</v>
          </cell>
          <cell r="D1686">
            <v>25</v>
          </cell>
          <cell r="E1686" t="str">
            <v>R=A1D</v>
          </cell>
          <cell r="F1686">
            <v>1</v>
          </cell>
          <cell r="G1686">
            <v>38034</v>
          </cell>
          <cell r="H1686">
            <v>999</v>
          </cell>
          <cell r="I1686">
            <v>3</v>
          </cell>
          <cell r="J1686">
            <v>2</v>
          </cell>
        </row>
        <row r="1687">
          <cell r="A1687" t="str">
            <v>SSGN</v>
          </cell>
          <cell r="B1687" t="str">
            <v>Secondary Service Greater than 5kW w/o ID</v>
          </cell>
          <cell r="C1687">
            <v>2.5</v>
          </cell>
          <cell r="D1687">
            <v>25</v>
          </cell>
          <cell r="E1687" t="str">
            <v>R=A1D1</v>
          </cell>
          <cell r="F1687">
            <v>1</v>
          </cell>
          <cell r="H1687">
            <v>240</v>
          </cell>
          <cell r="I1687">
            <v>3</v>
          </cell>
          <cell r="J1687">
            <v>1</v>
          </cell>
        </row>
        <row r="1688">
          <cell r="A1688" t="str">
            <v>SSGN</v>
          </cell>
          <cell r="B1688" t="str">
            <v>Secondary Service Greater than 5kW w/o ID</v>
          </cell>
          <cell r="C1688">
            <v>2.5</v>
          </cell>
          <cell r="D1688">
            <v>25</v>
          </cell>
          <cell r="E1688" t="str">
            <v>R=A1D1</v>
          </cell>
          <cell r="F1688">
            <v>1</v>
          </cell>
          <cell r="G1688">
            <v>36431</v>
          </cell>
          <cell r="H1688">
            <v>999</v>
          </cell>
          <cell r="I1688">
            <v>3</v>
          </cell>
          <cell r="J1688">
            <v>1</v>
          </cell>
        </row>
        <row r="1689">
          <cell r="A1689" t="str">
            <v>SSGN</v>
          </cell>
          <cell r="B1689" t="str">
            <v>Secondary Service Greater than 5kW w/o ID</v>
          </cell>
          <cell r="C1689">
            <v>2.5</v>
          </cell>
          <cell r="D1689">
            <v>25</v>
          </cell>
          <cell r="E1689" t="str">
            <v>R=A1D</v>
          </cell>
          <cell r="F1689">
            <v>1</v>
          </cell>
          <cell r="G1689">
            <v>37095</v>
          </cell>
          <cell r="H1689">
            <v>999</v>
          </cell>
          <cell r="I1689">
            <v>3</v>
          </cell>
          <cell r="J1689">
            <v>1</v>
          </cell>
        </row>
        <row r="1690">
          <cell r="A1690" t="str">
            <v>SSAN</v>
          </cell>
          <cell r="B1690" t="str">
            <v>Secondary Service Greater than 5kW w/o ID</v>
          </cell>
          <cell r="C1690">
            <v>2.5</v>
          </cell>
          <cell r="D1690">
            <v>25</v>
          </cell>
          <cell r="E1690" t="str">
            <v>R=J5SD</v>
          </cell>
          <cell r="F1690">
            <v>1</v>
          </cell>
          <cell r="G1690">
            <v>37186</v>
          </cell>
          <cell r="H1690">
            <v>240</v>
          </cell>
          <cell r="I1690">
            <v>3</v>
          </cell>
          <cell r="J1690">
            <v>1</v>
          </cell>
        </row>
        <row r="1691">
          <cell r="A1691" t="str">
            <v>SSGN</v>
          </cell>
          <cell r="B1691" t="str">
            <v>Secondary Service Greater than 5kW w/o ID</v>
          </cell>
          <cell r="C1691">
            <v>2.5</v>
          </cell>
          <cell r="D1691">
            <v>25</v>
          </cell>
          <cell r="E1691" t="str">
            <v>R=A1D</v>
          </cell>
          <cell r="F1691">
            <v>1</v>
          </cell>
          <cell r="G1691">
            <v>37481</v>
          </cell>
          <cell r="H1691">
            <v>999</v>
          </cell>
          <cell r="I1691">
            <v>3</v>
          </cell>
          <cell r="J1691">
            <v>3</v>
          </cell>
        </row>
        <row r="1692">
          <cell r="A1692" t="str">
            <v>SSGN</v>
          </cell>
          <cell r="B1692" t="str">
            <v>Secondary Service Greater than 5kW w/o ID</v>
          </cell>
          <cell r="C1692">
            <v>2.5</v>
          </cell>
          <cell r="D1692">
            <v>25</v>
          </cell>
          <cell r="E1692" t="str">
            <v>R=A1D1</v>
          </cell>
          <cell r="F1692">
            <v>1</v>
          </cell>
          <cell r="G1692">
            <v>37333</v>
          </cell>
          <cell r="H1692">
            <v>240</v>
          </cell>
          <cell r="I1692">
            <v>3</v>
          </cell>
          <cell r="J1692">
            <v>10</v>
          </cell>
        </row>
        <row r="1693">
          <cell r="A1693" t="str">
            <v>SSGN</v>
          </cell>
          <cell r="B1693" t="str">
            <v>Secondary Service Greater than 5kW w/o ID</v>
          </cell>
          <cell r="C1693">
            <v>2.5</v>
          </cell>
          <cell r="D1693">
            <v>25</v>
          </cell>
          <cell r="E1693" t="str">
            <v>R=J5SR</v>
          </cell>
          <cell r="F1693">
            <v>1</v>
          </cell>
          <cell r="H1693">
            <v>240</v>
          </cell>
          <cell r="I1693">
            <v>3</v>
          </cell>
          <cell r="J1693">
            <v>1</v>
          </cell>
        </row>
        <row r="1694">
          <cell r="A1694" t="str">
            <v>SSNN</v>
          </cell>
          <cell r="B1694" t="str">
            <v>Secondary Service Greater than 5kW w/o ID</v>
          </cell>
          <cell r="C1694">
            <v>2.5</v>
          </cell>
          <cell r="D1694">
            <v>25</v>
          </cell>
          <cell r="E1694" t="str">
            <v>R=J5SD</v>
          </cell>
          <cell r="F1694">
            <v>1</v>
          </cell>
          <cell r="H1694">
            <v>240</v>
          </cell>
          <cell r="I1694">
            <v>3</v>
          </cell>
          <cell r="J1694">
            <v>2</v>
          </cell>
        </row>
        <row r="1695">
          <cell r="A1695" t="str">
            <v>SSNN</v>
          </cell>
          <cell r="B1695" t="str">
            <v>Secondary Service Greater than 5kW w/o ID</v>
          </cell>
          <cell r="C1695">
            <v>2.5</v>
          </cell>
          <cell r="D1695">
            <v>25</v>
          </cell>
          <cell r="E1695" t="str">
            <v>R=A1D1</v>
          </cell>
          <cell r="F1695">
            <v>1</v>
          </cell>
          <cell r="G1695">
            <v>39282</v>
          </cell>
          <cell r="H1695">
            <v>999</v>
          </cell>
          <cell r="I1695">
            <v>3</v>
          </cell>
          <cell r="J1695">
            <v>1</v>
          </cell>
        </row>
        <row r="1696">
          <cell r="A1696" t="str">
            <v>SMNN</v>
          </cell>
          <cell r="B1696" t="str">
            <v>Secondary Service Greater than 5kW w/o ID</v>
          </cell>
          <cell r="C1696">
            <v>2.5</v>
          </cell>
          <cell r="D1696">
            <v>25</v>
          </cell>
          <cell r="E1696" t="str">
            <v>R=A1D1</v>
          </cell>
          <cell r="F1696">
            <v>1</v>
          </cell>
          <cell r="G1696">
            <v>39246</v>
          </cell>
          <cell r="H1696">
            <v>999</v>
          </cell>
          <cell r="I1696">
            <v>2</v>
          </cell>
          <cell r="J1696">
            <v>1</v>
          </cell>
        </row>
        <row r="1697">
          <cell r="A1697" t="str">
            <v>SSGN</v>
          </cell>
          <cell r="B1697" t="str">
            <v>Secondary Service Greater than 5kW w/o ID</v>
          </cell>
          <cell r="C1697">
            <v>2.5</v>
          </cell>
          <cell r="D1697">
            <v>25</v>
          </cell>
          <cell r="E1697" t="str">
            <v>R=A1D1</v>
          </cell>
          <cell r="F1697">
            <v>1</v>
          </cell>
          <cell r="G1697">
            <v>39510</v>
          </cell>
          <cell r="H1697">
            <v>999</v>
          </cell>
          <cell r="I1697">
            <v>2</v>
          </cell>
          <cell r="J1697">
            <v>2</v>
          </cell>
        </row>
        <row r="1698">
          <cell r="A1698" t="str">
            <v>SSNN</v>
          </cell>
          <cell r="B1698" t="str">
            <v>Secondary Service Greater than 5kW w/o ID</v>
          </cell>
          <cell r="C1698">
            <v>2.5</v>
          </cell>
          <cell r="D1698">
            <v>25</v>
          </cell>
          <cell r="E1698" t="str">
            <v>R=A1D1</v>
          </cell>
          <cell r="F1698">
            <v>1</v>
          </cell>
          <cell r="G1698">
            <v>39510</v>
          </cell>
          <cell r="H1698">
            <v>999</v>
          </cell>
          <cell r="I1698">
            <v>2</v>
          </cell>
          <cell r="J1698">
            <v>1</v>
          </cell>
        </row>
        <row r="1699">
          <cell r="A1699" t="str">
            <v>SSNN</v>
          </cell>
          <cell r="B1699" t="str">
            <v>Secondary Service Greater than 5kW w/o ID</v>
          </cell>
          <cell r="C1699">
            <v>2.5</v>
          </cell>
          <cell r="D1699">
            <v>25</v>
          </cell>
          <cell r="E1699" t="str">
            <v>R=A1D1</v>
          </cell>
          <cell r="F1699">
            <v>1</v>
          </cell>
          <cell r="H1699">
            <v>999</v>
          </cell>
          <cell r="I1699">
            <v>3</v>
          </cell>
          <cell r="J1699">
            <v>1</v>
          </cell>
        </row>
        <row r="1700">
          <cell r="A1700" t="str">
            <v>SSNN</v>
          </cell>
          <cell r="B1700" t="str">
            <v>Secondary Service Greater than 5kW w/o ID</v>
          </cell>
          <cell r="C1700">
            <v>2.5</v>
          </cell>
          <cell r="D1700">
            <v>25</v>
          </cell>
          <cell r="E1700" t="str">
            <v>R=A1D</v>
          </cell>
          <cell r="F1700">
            <v>1</v>
          </cell>
          <cell r="G1700">
            <v>38034</v>
          </cell>
          <cell r="H1700">
            <v>999</v>
          </cell>
          <cell r="I1700">
            <v>3</v>
          </cell>
          <cell r="J1700">
            <v>1</v>
          </cell>
        </row>
        <row r="1701">
          <cell r="A1701" t="str">
            <v>SSTD</v>
          </cell>
          <cell r="B1701" t="str">
            <v>Secondary Service Greater than 5kW w/o ID</v>
          </cell>
          <cell r="C1701">
            <v>2.5</v>
          </cell>
          <cell r="D1701">
            <v>23</v>
          </cell>
          <cell r="E1701" t="str">
            <v>R=A1T1</v>
          </cell>
          <cell r="F1701">
            <v>1</v>
          </cell>
          <cell r="G1701">
            <v>36312</v>
          </cell>
          <cell r="H1701">
            <v>999</v>
          </cell>
          <cell r="I1701">
            <v>2</v>
          </cell>
          <cell r="J1701">
            <v>1</v>
          </cell>
        </row>
        <row r="1702">
          <cell r="A1702" t="str">
            <v>SSGN</v>
          </cell>
          <cell r="B1702" t="str">
            <v>Secondary Service Greater than 5kW w/o ID</v>
          </cell>
          <cell r="C1702">
            <v>2.5</v>
          </cell>
          <cell r="D1702">
            <v>25</v>
          </cell>
          <cell r="E1702" t="str">
            <v>R=A1D</v>
          </cell>
          <cell r="F1702">
            <v>1</v>
          </cell>
          <cell r="G1702">
            <v>36595</v>
          </cell>
          <cell r="H1702">
            <v>240</v>
          </cell>
          <cell r="I1702">
            <v>3</v>
          </cell>
          <cell r="J1702">
            <v>2</v>
          </cell>
        </row>
        <row r="1703">
          <cell r="A1703" t="str">
            <v>SSTD</v>
          </cell>
          <cell r="B1703" t="str">
            <v>Secondary Service Greater than 5kW w/o ID</v>
          </cell>
          <cell r="C1703">
            <v>2.5</v>
          </cell>
          <cell r="D1703">
            <v>23</v>
          </cell>
          <cell r="E1703" t="str">
            <v>R=SV3ST</v>
          </cell>
          <cell r="F1703">
            <v>1</v>
          </cell>
          <cell r="G1703">
            <v>36971</v>
          </cell>
          <cell r="H1703">
            <v>999</v>
          </cell>
          <cell r="I1703">
            <v>3</v>
          </cell>
          <cell r="J1703">
            <v>1</v>
          </cell>
        </row>
        <row r="1704">
          <cell r="A1704" t="str">
            <v>SSGN</v>
          </cell>
          <cell r="B1704" t="str">
            <v>Secondary Service Greater than 5kW w/o ID</v>
          </cell>
          <cell r="C1704">
            <v>2.5</v>
          </cell>
          <cell r="D1704">
            <v>25</v>
          </cell>
          <cell r="E1704" t="str">
            <v>R=A1D</v>
          </cell>
          <cell r="F1704">
            <v>1</v>
          </cell>
          <cell r="G1704">
            <v>37341</v>
          </cell>
          <cell r="H1704">
            <v>5</v>
          </cell>
          <cell r="I1704">
            <v>3</v>
          </cell>
          <cell r="J1704">
            <v>1</v>
          </cell>
        </row>
        <row r="1705">
          <cell r="A1705" t="str">
            <v>SSGN</v>
          </cell>
          <cell r="B1705" t="str">
            <v>Secondary Service Greater than 5kW w/o ID</v>
          </cell>
          <cell r="C1705">
            <v>2.5</v>
          </cell>
          <cell r="D1705">
            <v>25</v>
          </cell>
          <cell r="E1705" t="str">
            <v>R=A1D</v>
          </cell>
          <cell r="F1705">
            <v>1</v>
          </cell>
          <cell r="G1705">
            <v>37558</v>
          </cell>
          <cell r="H1705">
            <v>999</v>
          </cell>
          <cell r="I1705">
            <v>3</v>
          </cell>
          <cell r="J1705">
            <v>3</v>
          </cell>
        </row>
        <row r="1706">
          <cell r="A1706" t="str">
            <v>SSGN</v>
          </cell>
          <cell r="B1706" t="str">
            <v>Secondary Service Greater than 5kW w/o ID</v>
          </cell>
          <cell r="C1706">
            <v>2.5</v>
          </cell>
          <cell r="D1706">
            <v>25</v>
          </cell>
          <cell r="E1706" t="str">
            <v>R=A1D1</v>
          </cell>
          <cell r="F1706">
            <v>1</v>
          </cell>
          <cell r="G1706">
            <v>38874</v>
          </cell>
          <cell r="H1706">
            <v>999</v>
          </cell>
          <cell r="I1706">
            <v>3</v>
          </cell>
          <cell r="J1706">
            <v>3</v>
          </cell>
        </row>
        <row r="1707">
          <cell r="A1707" t="str">
            <v>SSNN</v>
          </cell>
          <cell r="B1707" t="str">
            <v>Secondary Service Greater than 5kW w/o ID</v>
          </cell>
          <cell r="C1707">
            <v>2.5</v>
          </cell>
          <cell r="D1707">
            <v>25</v>
          </cell>
          <cell r="E1707" t="str">
            <v>R=A1D1</v>
          </cell>
          <cell r="F1707">
            <v>1</v>
          </cell>
          <cell r="G1707">
            <v>39254</v>
          </cell>
          <cell r="H1707">
            <v>999</v>
          </cell>
          <cell r="I1707">
            <v>3</v>
          </cell>
          <cell r="J1707">
            <v>1</v>
          </cell>
        </row>
        <row r="1708">
          <cell r="A1708" t="str">
            <v>SSGN</v>
          </cell>
          <cell r="B1708" t="str">
            <v>Secondary Service Greater than 5kW w/o ID</v>
          </cell>
          <cell r="C1708">
            <v>2.5</v>
          </cell>
          <cell r="D1708">
            <v>25</v>
          </cell>
          <cell r="E1708" t="str">
            <v>R=A1D1</v>
          </cell>
          <cell r="F1708">
            <v>1</v>
          </cell>
          <cell r="G1708">
            <v>39308</v>
          </cell>
          <cell r="H1708">
            <v>999</v>
          </cell>
          <cell r="I1708">
            <v>3</v>
          </cell>
          <cell r="J1708">
            <v>6</v>
          </cell>
        </row>
        <row r="1709">
          <cell r="A1709" t="str">
            <v>SSGN</v>
          </cell>
          <cell r="B1709" t="str">
            <v>Secondary Service Greater than 5kW w/o ID</v>
          </cell>
          <cell r="C1709">
            <v>2.5</v>
          </cell>
          <cell r="D1709">
            <v>25</v>
          </cell>
          <cell r="E1709" t="str">
            <v>R=A1D1</v>
          </cell>
          <cell r="F1709">
            <v>1</v>
          </cell>
          <cell r="G1709">
            <v>40022</v>
          </cell>
          <cell r="H1709">
            <v>999</v>
          </cell>
          <cell r="I1709">
            <v>3</v>
          </cell>
          <cell r="J1709">
            <v>4</v>
          </cell>
        </row>
        <row r="1710">
          <cell r="A1710" t="str">
            <v>SSNN</v>
          </cell>
          <cell r="B1710" t="str">
            <v>Secondary Service Greater than 5kW w/o ID</v>
          </cell>
          <cell r="C1710">
            <v>2.5</v>
          </cell>
          <cell r="D1710">
            <v>25</v>
          </cell>
          <cell r="E1710" t="str">
            <v>R=J5SD</v>
          </cell>
          <cell r="F1710">
            <v>1</v>
          </cell>
          <cell r="H1710">
            <v>240</v>
          </cell>
          <cell r="I1710">
            <v>3</v>
          </cell>
          <cell r="J1710">
            <v>1</v>
          </cell>
        </row>
        <row r="1711">
          <cell r="A1711" t="str">
            <v>SSGN</v>
          </cell>
          <cell r="B1711" t="str">
            <v>Secondary Service Greater than 5kW w/o ID</v>
          </cell>
          <cell r="C1711">
            <v>2.5</v>
          </cell>
          <cell r="D1711">
            <v>25</v>
          </cell>
          <cell r="E1711" t="str">
            <v>R=A1D</v>
          </cell>
          <cell r="F1711">
            <v>1</v>
          </cell>
          <cell r="G1711">
            <v>38482</v>
          </cell>
          <cell r="H1711">
            <v>999</v>
          </cell>
          <cell r="I1711">
            <v>3</v>
          </cell>
          <cell r="J1711">
            <v>2</v>
          </cell>
        </row>
        <row r="1712">
          <cell r="A1712" t="str">
            <v>SSGN</v>
          </cell>
          <cell r="B1712" t="str">
            <v>Secondary Service Greater than 5kW w/o ID</v>
          </cell>
          <cell r="C1712">
            <v>2.5</v>
          </cell>
          <cell r="D1712">
            <v>25</v>
          </cell>
          <cell r="E1712" t="str">
            <v>R=A1D1</v>
          </cell>
          <cell r="F1712">
            <v>1</v>
          </cell>
          <cell r="G1712">
            <v>37994</v>
          </cell>
          <cell r="H1712">
            <v>999</v>
          </cell>
          <cell r="I1712">
            <v>3</v>
          </cell>
          <cell r="J1712">
            <v>3</v>
          </cell>
        </row>
        <row r="1713">
          <cell r="A1713" t="str">
            <v>SSGN</v>
          </cell>
          <cell r="B1713" t="str">
            <v>Secondary Service Greater than 5kW w/o ID</v>
          </cell>
          <cell r="C1713">
            <v>2.5</v>
          </cell>
          <cell r="D1713">
            <v>25</v>
          </cell>
          <cell r="E1713" t="str">
            <v>R=DDMS</v>
          </cell>
          <cell r="F1713">
            <v>1</v>
          </cell>
          <cell r="H1713">
            <v>240</v>
          </cell>
          <cell r="I1713">
            <v>3</v>
          </cell>
          <cell r="J1713">
            <v>1</v>
          </cell>
        </row>
        <row r="1714">
          <cell r="A1714" t="str">
            <v>SSGN</v>
          </cell>
          <cell r="B1714" t="str">
            <v>Secondary Service Greater than 5kW w/o ID</v>
          </cell>
          <cell r="C1714">
            <v>2.5</v>
          </cell>
          <cell r="D1714">
            <v>25</v>
          </cell>
          <cell r="E1714" t="str">
            <v>R=A1D1</v>
          </cell>
          <cell r="F1714">
            <v>1</v>
          </cell>
          <cell r="G1714">
            <v>36405</v>
          </cell>
          <cell r="H1714">
            <v>999</v>
          </cell>
          <cell r="I1714">
            <v>3</v>
          </cell>
          <cell r="J1714">
            <v>2</v>
          </cell>
        </row>
        <row r="1715">
          <cell r="A1715" t="str">
            <v>SSGN</v>
          </cell>
          <cell r="B1715" t="str">
            <v>Secondary Service Greater than 5kW w/o ID</v>
          </cell>
          <cell r="C1715">
            <v>2.5</v>
          </cell>
          <cell r="D1715">
            <v>25</v>
          </cell>
          <cell r="E1715" t="str">
            <v>R=TMS4S</v>
          </cell>
          <cell r="F1715">
            <v>1</v>
          </cell>
          <cell r="G1715">
            <v>36406</v>
          </cell>
          <cell r="H1715">
            <v>240</v>
          </cell>
          <cell r="I1715">
            <v>3</v>
          </cell>
          <cell r="J1715">
            <v>2</v>
          </cell>
        </row>
        <row r="1716">
          <cell r="A1716" t="str">
            <v>SSGN</v>
          </cell>
          <cell r="B1716" t="str">
            <v>Secondary Service Greater than 5kW w/o ID</v>
          </cell>
          <cell r="C1716">
            <v>2.5</v>
          </cell>
          <cell r="D1716">
            <v>25</v>
          </cell>
          <cell r="E1716" t="str">
            <v>R=A1D1</v>
          </cell>
          <cell r="F1716">
            <v>1</v>
          </cell>
          <cell r="G1716">
            <v>37014</v>
          </cell>
          <cell r="H1716">
            <v>999</v>
          </cell>
          <cell r="I1716">
            <v>3</v>
          </cell>
          <cell r="J1716">
            <v>2</v>
          </cell>
        </row>
        <row r="1717">
          <cell r="A1717" t="str">
            <v>SSNN</v>
          </cell>
          <cell r="B1717" t="str">
            <v>Secondary Service Greater than 5kW w/o ID</v>
          </cell>
          <cell r="C1717">
            <v>2.5</v>
          </cell>
          <cell r="D1717">
            <v>25</v>
          </cell>
          <cell r="E1717" t="str">
            <v>R=A1D1</v>
          </cell>
          <cell r="F1717">
            <v>1</v>
          </cell>
          <cell r="G1717">
            <v>38744</v>
          </cell>
          <cell r="H1717">
            <v>999</v>
          </cell>
          <cell r="I1717">
            <v>3</v>
          </cell>
          <cell r="J1717">
            <v>2</v>
          </cell>
        </row>
        <row r="1718">
          <cell r="A1718" t="str">
            <v>SSGN</v>
          </cell>
          <cell r="B1718" t="str">
            <v>Secondary Service Greater than 5kW w/o ID</v>
          </cell>
          <cell r="C1718">
            <v>2.5</v>
          </cell>
          <cell r="D1718">
            <v>25</v>
          </cell>
          <cell r="E1718" t="str">
            <v>R=A1D1</v>
          </cell>
          <cell r="F1718">
            <v>1</v>
          </cell>
          <cell r="G1718">
            <v>39420</v>
          </cell>
          <cell r="H1718">
            <v>999</v>
          </cell>
          <cell r="I1718">
            <v>3</v>
          </cell>
          <cell r="J1718">
            <v>9</v>
          </cell>
        </row>
        <row r="1719">
          <cell r="A1719" t="str">
            <v>SSGN</v>
          </cell>
          <cell r="B1719" t="str">
            <v>Secondary Service Greater than 5kW w/o ID</v>
          </cell>
          <cell r="C1719">
            <v>2.5</v>
          </cell>
          <cell r="D1719">
            <v>25</v>
          </cell>
          <cell r="E1719" t="str">
            <v>R=IM70S</v>
          </cell>
          <cell r="F1719">
            <v>1</v>
          </cell>
          <cell r="H1719">
            <v>240</v>
          </cell>
          <cell r="I1719">
            <v>3</v>
          </cell>
          <cell r="J1719">
            <v>1</v>
          </cell>
        </row>
        <row r="1720">
          <cell r="A1720" t="str">
            <v>SSGN</v>
          </cell>
          <cell r="B1720" t="str">
            <v>Secondary Service Greater than 5kW w/o ID</v>
          </cell>
          <cell r="C1720">
            <v>2.5</v>
          </cell>
          <cell r="D1720">
            <v>25</v>
          </cell>
          <cell r="E1720" t="str">
            <v>R=A1D1</v>
          </cell>
          <cell r="F1720">
            <v>1</v>
          </cell>
          <cell r="H1720">
            <v>120</v>
          </cell>
          <cell r="I1720">
            <v>3</v>
          </cell>
          <cell r="J1720">
            <v>1</v>
          </cell>
        </row>
        <row r="1721">
          <cell r="A1721" t="str">
            <v>SSGN</v>
          </cell>
          <cell r="B1721" t="str">
            <v>Secondary Service Greater than 5kW w/o ID</v>
          </cell>
          <cell r="C1721">
            <v>2.5</v>
          </cell>
          <cell r="D1721">
            <v>25</v>
          </cell>
          <cell r="E1721" t="str">
            <v>R=J5SD</v>
          </cell>
          <cell r="F1721">
            <v>1</v>
          </cell>
          <cell r="G1721">
            <v>36661</v>
          </cell>
          <cell r="H1721">
            <v>240</v>
          </cell>
          <cell r="I1721">
            <v>3</v>
          </cell>
          <cell r="J1721">
            <v>2</v>
          </cell>
        </row>
        <row r="1722">
          <cell r="A1722" t="str">
            <v>SSGN</v>
          </cell>
          <cell r="B1722" t="str">
            <v>Secondary Service Greater than 5kW w/o ID</v>
          </cell>
          <cell r="C1722">
            <v>2.5</v>
          </cell>
          <cell r="D1722">
            <v>25</v>
          </cell>
          <cell r="E1722" t="str">
            <v>R=A1D</v>
          </cell>
          <cell r="F1722">
            <v>1</v>
          </cell>
          <cell r="G1722">
            <v>36608</v>
          </cell>
          <cell r="H1722">
            <v>999</v>
          </cell>
          <cell r="I1722">
            <v>3</v>
          </cell>
          <cell r="J1722">
            <v>1</v>
          </cell>
        </row>
        <row r="1723">
          <cell r="A1723" t="str">
            <v>SSGN</v>
          </cell>
          <cell r="B1723" t="str">
            <v>Secondary Service Greater than 5kW w/o ID</v>
          </cell>
          <cell r="C1723">
            <v>2.5</v>
          </cell>
          <cell r="D1723">
            <v>25</v>
          </cell>
          <cell r="E1723" t="str">
            <v>R=A1D1</v>
          </cell>
          <cell r="F1723">
            <v>1</v>
          </cell>
          <cell r="G1723">
            <v>37014</v>
          </cell>
          <cell r="H1723">
            <v>999</v>
          </cell>
          <cell r="I1723">
            <v>3</v>
          </cell>
          <cell r="J1723">
            <v>1</v>
          </cell>
        </row>
        <row r="1724">
          <cell r="A1724" t="str">
            <v>SSGN</v>
          </cell>
          <cell r="B1724" t="str">
            <v>Secondary Service Greater than 5kW w/o ID</v>
          </cell>
          <cell r="C1724">
            <v>2.5</v>
          </cell>
          <cell r="D1724">
            <v>25</v>
          </cell>
          <cell r="E1724" t="str">
            <v>R=A1D1</v>
          </cell>
          <cell r="F1724">
            <v>1</v>
          </cell>
          <cell r="G1724">
            <v>37280</v>
          </cell>
          <cell r="H1724">
            <v>240</v>
          </cell>
          <cell r="I1724">
            <v>3</v>
          </cell>
          <cell r="J1724">
            <v>2</v>
          </cell>
        </row>
        <row r="1725">
          <cell r="A1725" t="str">
            <v>SSGN</v>
          </cell>
          <cell r="B1725" t="str">
            <v>Secondary Service Greater than 5kW w/o ID</v>
          </cell>
          <cell r="C1725">
            <v>2.5</v>
          </cell>
          <cell r="D1725">
            <v>25</v>
          </cell>
          <cell r="E1725" t="str">
            <v>R=A1D1</v>
          </cell>
          <cell r="F1725">
            <v>1</v>
          </cell>
          <cell r="G1725">
            <v>37333</v>
          </cell>
          <cell r="H1725">
            <v>999</v>
          </cell>
          <cell r="I1725">
            <v>3</v>
          </cell>
          <cell r="J1725">
            <v>2</v>
          </cell>
        </row>
        <row r="1726">
          <cell r="A1726" t="str">
            <v>SSGN</v>
          </cell>
          <cell r="B1726" t="str">
            <v>Secondary Service Greater than 5kW w/o ID</v>
          </cell>
          <cell r="C1726">
            <v>2.5</v>
          </cell>
          <cell r="D1726">
            <v>25</v>
          </cell>
          <cell r="E1726" t="str">
            <v>R=A1D1</v>
          </cell>
          <cell r="F1726">
            <v>1</v>
          </cell>
          <cell r="G1726">
            <v>38616</v>
          </cell>
          <cell r="H1726">
            <v>999</v>
          </cell>
          <cell r="I1726">
            <v>3</v>
          </cell>
          <cell r="J1726">
            <v>4</v>
          </cell>
        </row>
        <row r="1727">
          <cell r="A1727" t="str">
            <v>SSGN</v>
          </cell>
          <cell r="B1727" t="str">
            <v>Secondary Service Greater than 5kW w/o ID</v>
          </cell>
          <cell r="C1727">
            <v>2.5</v>
          </cell>
          <cell r="D1727">
            <v>25</v>
          </cell>
          <cell r="E1727" t="str">
            <v>R=A1R</v>
          </cell>
          <cell r="F1727">
            <v>1</v>
          </cell>
          <cell r="G1727">
            <v>38785</v>
          </cell>
          <cell r="H1727">
            <v>999</v>
          </cell>
          <cell r="I1727">
            <v>3</v>
          </cell>
          <cell r="J1727">
            <v>3</v>
          </cell>
        </row>
        <row r="1728">
          <cell r="A1728" t="str">
            <v>SSNN</v>
          </cell>
          <cell r="B1728" t="str">
            <v>Secondary Service Greater than 5kW w/o ID</v>
          </cell>
          <cell r="C1728">
            <v>2.5</v>
          </cell>
          <cell r="D1728">
            <v>25</v>
          </cell>
          <cell r="E1728" t="str">
            <v>R=A1D1</v>
          </cell>
          <cell r="F1728">
            <v>1</v>
          </cell>
          <cell r="G1728">
            <v>39090</v>
          </cell>
          <cell r="H1728">
            <v>999</v>
          </cell>
          <cell r="I1728">
            <v>3</v>
          </cell>
          <cell r="J1728">
            <v>1</v>
          </cell>
        </row>
        <row r="1729">
          <cell r="A1729" t="str">
            <v>SSGN</v>
          </cell>
          <cell r="B1729" t="str">
            <v>Secondary Service Greater than 5kW w/o ID</v>
          </cell>
          <cell r="C1729">
            <v>2.5</v>
          </cell>
          <cell r="D1729">
            <v>20</v>
          </cell>
          <cell r="E1729" t="str">
            <v>R=A1D1</v>
          </cell>
          <cell r="F1729">
            <v>1</v>
          </cell>
          <cell r="G1729">
            <v>39301</v>
          </cell>
          <cell r="H1729">
            <v>999</v>
          </cell>
          <cell r="I1729">
            <v>3</v>
          </cell>
          <cell r="J1729">
            <v>1</v>
          </cell>
        </row>
        <row r="1730">
          <cell r="A1730" t="str">
            <v>SSNN</v>
          </cell>
          <cell r="B1730" t="str">
            <v>Secondary Service Greater than 5kW w/o ID</v>
          </cell>
          <cell r="C1730">
            <v>2.5</v>
          </cell>
          <cell r="D1730">
            <v>25</v>
          </cell>
          <cell r="E1730" t="str">
            <v>R=A1D1</v>
          </cell>
          <cell r="F1730">
            <v>1</v>
          </cell>
          <cell r="G1730">
            <v>39506</v>
          </cell>
          <cell r="H1730">
            <v>999</v>
          </cell>
          <cell r="I1730">
            <v>3</v>
          </cell>
          <cell r="J1730">
            <v>1</v>
          </cell>
        </row>
        <row r="1731">
          <cell r="A1731" t="str">
            <v>SSNN</v>
          </cell>
          <cell r="B1731" t="str">
            <v>Secondary Service Greater than 5kW w/o ID</v>
          </cell>
          <cell r="C1731">
            <v>2.5</v>
          </cell>
          <cell r="D1731">
            <v>25</v>
          </cell>
          <cell r="E1731" t="str">
            <v>R=A1D1</v>
          </cell>
          <cell r="F1731">
            <v>1</v>
          </cell>
          <cell r="G1731">
            <v>39638</v>
          </cell>
          <cell r="H1731">
            <v>999</v>
          </cell>
          <cell r="I1731">
            <v>3</v>
          </cell>
          <cell r="J1731">
            <v>1</v>
          </cell>
        </row>
        <row r="1732">
          <cell r="A1732" t="str">
            <v>SSGN</v>
          </cell>
          <cell r="B1732" t="str">
            <v>Secondary Service Greater than 5kW w/o ID</v>
          </cell>
          <cell r="C1732">
            <v>2.5</v>
          </cell>
          <cell r="D1732">
            <v>25</v>
          </cell>
          <cell r="E1732" t="str">
            <v>R=A1D1</v>
          </cell>
          <cell r="F1732">
            <v>1</v>
          </cell>
          <cell r="G1732">
            <v>39646</v>
          </cell>
          <cell r="H1732">
            <v>999</v>
          </cell>
          <cell r="I1732">
            <v>3</v>
          </cell>
          <cell r="J1732">
            <v>1</v>
          </cell>
        </row>
        <row r="1733">
          <cell r="A1733" t="str">
            <v>SSGN</v>
          </cell>
          <cell r="B1733" t="str">
            <v>Secondary Service Greater than 5kW w/o ID</v>
          </cell>
          <cell r="C1733">
            <v>2.5</v>
          </cell>
          <cell r="D1733">
            <v>25</v>
          </cell>
          <cell r="E1733" t="str">
            <v>R=J5SD</v>
          </cell>
          <cell r="F1733">
            <v>1</v>
          </cell>
          <cell r="H1733">
            <v>240</v>
          </cell>
          <cell r="I1733">
            <v>3</v>
          </cell>
          <cell r="J1733">
            <v>25</v>
          </cell>
        </row>
        <row r="1734">
          <cell r="A1734" t="str">
            <v>SSNN</v>
          </cell>
          <cell r="B1734" t="str">
            <v>Secondary Service Greater than 5kW w/o ID</v>
          </cell>
          <cell r="C1734">
            <v>2.5</v>
          </cell>
          <cell r="D1734">
            <v>25</v>
          </cell>
          <cell r="E1734" t="str">
            <v>R=J5SD</v>
          </cell>
          <cell r="F1734">
            <v>1</v>
          </cell>
          <cell r="H1734">
            <v>240</v>
          </cell>
          <cell r="I1734">
            <v>3</v>
          </cell>
          <cell r="J1734">
            <v>1</v>
          </cell>
        </row>
        <row r="1735">
          <cell r="A1735" t="str">
            <v>SSGN</v>
          </cell>
          <cell r="B1735" t="str">
            <v>Secondary Service Greater than 5kW w/o ID</v>
          </cell>
          <cell r="C1735">
            <v>2.5</v>
          </cell>
          <cell r="D1735">
            <v>25</v>
          </cell>
          <cell r="E1735" t="str">
            <v>R=A1D1</v>
          </cell>
          <cell r="F1735">
            <v>1</v>
          </cell>
          <cell r="G1735">
            <v>36161</v>
          </cell>
          <cell r="H1735">
            <v>999</v>
          </cell>
          <cell r="I1735">
            <v>3</v>
          </cell>
          <cell r="J1735">
            <v>1</v>
          </cell>
        </row>
        <row r="1736">
          <cell r="A1736" t="str">
            <v>SSGN</v>
          </cell>
          <cell r="B1736" t="str">
            <v>Secondary Service Greater than 5kW w/o ID</v>
          </cell>
          <cell r="C1736">
            <v>2.5</v>
          </cell>
          <cell r="D1736">
            <v>25</v>
          </cell>
          <cell r="E1736" t="str">
            <v>R=A1D</v>
          </cell>
          <cell r="F1736">
            <v>1</v>
          </cell>
          <cell r="G1736">
            <v>36526</v>
          </cell>
          <cell r="H1736">
            <v>999</v>
          </cell>
          <cell r="I1736">
            <v>3</v>
          </cell>
          <cell r="J1736">
            <v>1</v>
          </cell>
        </row>
        <row r="1737">
          <cell r="A1737" t="str">
            <v>SSNN</v>
          </cell>
          <cell r="B1737" t="str">
            <v>Secondary Service Greater than 5kW w/o ID</v>
          </cell>
          <cell r="C1737">
            <v>2.5</v>
          </cell>
          <cell r="D1737">
            <v>25</v>
          </cell>
          <cell r="E1737" t="str">
            <v>R=A1D1</v>
          </cell>
          <cell r="F1737">
            <v>1</v>
          </cell>
          <cell r="G1737">
            <v>39246</v>
          </cell>
          <cell r="H1737">
            <v>999</v>
          </cell>
          <cell r="I1737">
            <v>3</v>
          </cell>
          <cell r="J1737">
            <v>3</v>
          </cell>
        </row>
        <row r="1738">
          <cell r="A1738" t="str">
            <v>SSGN</v>
          </cell>
          <cell r="B1738" t="str">
            <v>Secondary Service Greater than 5kW w/o ID</v>
          </cell>
          <cell r="C1738">
            <v>2.5</v>
          </cell>
          <cell r="D1738">
            <v>25</v>
          </cell>
          <cell r="E1738" t="str">
            <v>R=A1D1</v>
          </cell>
          <cell r="F1738">
            <v>1</v>
          </cell>
          <cell r="G1738">
            <v>39638</v>
          </cell>
          <cell r="H1738">
            <v>999</v>
          </cell>
          <cell r="I1738">
            <v>3</v>
          </cell>
          <cell r="J1738">
            <v>7</v>
          </cell>
        </row>
        <row r="1739">
          <cell r="A1739" t="str">
            <v>SSGN</v>
          </cell>
          <cell r="B1739" t="str">
            <v>Secondary Service Greater than 5kW w/o ID</v>
          </cell>
          <cell r="C1739">
            <v>2.5</v>
          </cell>
          <cell r="D1739">
            <v>25</v>
          </cell>
          <cell r="E1739" t="str">
            <v>R=TMS4S</v>
          </cell>
          <cell r="F1739">
            <v>1</v>
          </cell>
          <cell r="H1739">
            <v>0</v>
          </cell>
          <cell r="I1739">
            <v>0</v>
          </cell>
          <cell r="J1739">
            <v>4</v>
          </cell>
        </row>
        <row r="1740">
          <cell r="A1740" t="str">
            <v>SSGN</v>
          </cell>
          <cell r="B1740" t="str">
            <v>Secondary Service Greater than 5kW w/o ID</v>
          </cell>
          <cell r="C1740">
            <v>2.5</v>
          </cell>
          <cell r="D1740">
            <v>25</v>
          </cell>
          <cell r="E1740" t="str">
            <v>R=A1D1</v>
          </cell>
          <cell r="F1740">
            <v>1</v>
          </cell>
          <cell r="H1740">
            <v>240</v>
          </cell>
          <cell r="I1740">
            <v>3</v>
          </cell>
          <cell r="J1740">
            <v>14</v>
          </cell>
        </row>
        <row r="1741">
          <cell r="A1741" t="str">
            <v>SSGN</v>
          </cell>
          <cell r="B1741" t="str">
            <v>Secondary Service Greater than 5kW w/o ID</v>
          </cell>
          <cell r="C1741">
            <v>2.5</v>
          </cell>
          <cell r="D1741">
            <v>25</v>
          </cell>
          <cell r="E1741" t="str">
            <v>R=J3TA</v>
          </cell>
          <cell r="F1741">
            <v>1</v>
          </cell>
          <cell r="H1741">
            <v>120</v>
          </cell>
          <cell r="I1741">
            <v>2</v>
          </cell>
          <cell r="J1741">
            <v>3</v>
          </cell>
        </row>
        <row r="1742">
          <cell r="A1742" t="str">
            <v>SSGN</v>
          </cell>
          <cell r="B1742" t="str">
            <v>Secondary Service Greater than 5kW w/o ID</v>
          </cell>
          <cell r="C1742">
            <v>2.5</v>
          </cell>
          <cell r="D1742">
            <v>25</v>
          </cell>
          <cell r="E1742" t="str">
            <v>R=TMS4S</v>
          </cell>
          <cell r="F1742">
            <v>1</v>
          </cell>
          <cell r="H1742">
            <v>240</v>
          </cell>
          <cell r="I1742">
            <v>3</v>
          </cell>
          <cell r="J1742">
            <v>5</v>
          </cell>
        </row>
        <row r="1743">
          <cell r="A1743" t="str">
            <v>SSNN</v>
          </cell>
          <cell r="B1743" t="str">
            <v>Secondary Service Greater than 5kW w/o ID</v>
          </cell>
          <cell r="C1743">
            <v>2.5</v>
          </cell>
          <cell r="D1743">
            <v>25</v>
          </cell>
          <cell r="E1743" t="str">
            <v>R=A1D1</v>
          </cell>
          <cell r="F1743">
            <v>1</v>
          </cell>
          <cell r="G1743">
            <v>36405</v>
          </cell>
          <cell r="H1743">
            <v>999</v>
          </cell>
          <cell r="I1743">
            <v>3</v>
          </cell>
          <cell r="J1743">
            <v>1</v>
          </cell>
        </row>
        <row r="1744">
          <cell r="A1744" t="str">
            <v>SSNN</v>
          </cell>
          <cell r="B1744" t="str">
            <v>Secondary Service Greater than 5kW w/o ID</v>
          </cell>
          <cell r="C1744">
            <v>2.5</v>
          </cell>
          <cell r="D1744">
            <v>25</v>
          </cell>
          <cell r="E1744" t="str">
            <v>R=A1D1</v>
          </cell>
          <cell r="F1744">
            <v>1</v>
          </cell>
          <cell r="G1744">
            <v>37333</v>
          </cell>
          <cell r="H1744">
            <v>240</v>
          </cell>
          <cell r="I1744">
            <v>3</v>
          </cell>
          <cell r="J1744">
            <v>2</v>
          </cell>
        </row>
        <row r="1745">
          <cell r="A1745" t="str">
            <v>SSNN</v>
          </cell>
          <cell r="B1745" t="str">
            <v>Secondary Service Greater than 5kW w/o ID</v>
          </cell>
          <cell r="C1745">
            <v>2.5</v>
          </cell>
          <cell r="D1745">
            <v>25</v>
          </cell>
          <cell r="E1745" t="str">
            <v>R=A1D</v>
          </cell>
          <cell r="F1745">
            <v>1</v>
          </cell>
          <cell r="G1745">
            <v>37341</v>
          </cell>
          <cell r="H1745">
            <v>240</v>
          </cell>
          <cell r="I1745">
            <v>3</v>
          </cell>
          <cell r="J1745">
            <v>1</v>
          </cell>
        </row>
        <row r="1746">
          <cell r="A1746" t="str">
            <v>SSAN</v>
          </cell>
          <cell r="B1746" t="str">
            <v>Secondary Service Greater than 5kW w/o ID</v>
          </cell>
          <cell r="C1746">
            <v>2.5</v>
          </cell>
          <cell r="D1746">
            <v>25</v>
          </cell>
          <cell r="E1746" t="str">
            <v>R=A1D1</v>
          </cell>
          <cell r="F1746">
            <v>1</v>
          </cell>
          <cell r="G1746">
            <v>39254</v>
          </cell>
          <cell r="H1746">
            <v>999</v>
          </cell>
          <cell r="I1746">
            <v>2</v>
          </cell>
          <cell r="J1746">
            <v>1</v>
          </cell>
        </row>
        <row r="1747">
          <cell r="A1747" t="str">
            <v>SSGN</v>
          </cell>
          <cell r="B1747" t="str">
            <v>Secondary Service Greater than 5kW w/o ID</v>
          </cell>
          <cell r="C1747">
            <v>2.5</v>
          </cell>
          <cell r="D1747">
            <v>25</v>
          </cell>
          <cell r="E1747" t="str">
            <v>R=A1D1</v>
          </cell>
          <cell r="F1747">
            <v>1</v>
          </cell>
          <cell r="G1747">
            <v>39301</v>
          </cell>
          <cell r="H1747">
            <v>999</v>
          </cell>
          <cell r="I1747">
            <v>3</v>
          </cell>
          <cell r="J1747">
            <v>8</v>
          </cell>
        </row>
        <row r="1748">
          <cell r="A1748" t="str">
            <v>SSGN</v>
          </cell>
          <cell r="B1748" t="str">
            <v>Secondary Service Greater than 5kW w/o ID</v>
          </cell>
          <cell r="C1748">
            <v>2.5</v>
          </cell>
          <cell r="D1748">
            <v>25</v>
          </cell>
          <cell r="E1748" t="str">
            <v>R=A1D1</v>
          </cell>
          <cell r="F1748">
            <v>1</v>
          </cell>
          <cell r="G1748">
            <v>39506</v>
          </cell>
          <cell r="H1748">
            <v>999</v>
          </cell>
          <cell r="I1748">
            <v>3</v>
          </cell>
          <cell r="J1748">
            <v>5</v>
          </cell>
        </row>
        <row r="1749">
          <cell r="A1749" t="str">
            <v>SSNN</v>
          </cell>
          <cell r="B1749" t="str">
            <v>Secondary Service Greater than 5kW w/o ID</v>
          </cell>
          <cell r="C1749">
            <v>2.5</v>
          </cell>
          <cell r="D1749">
            <v>25</v>
          </cell>
          <cell r="E1749" t="str">
            <v>R=A1D</v>
          </cell>
          <cell r="F1749">
            <v>1</v>
          </cell>
          <cell r="G1749">
            <v>39597</v>
          </cell>
          <cell r="H1749">
            <v>999</v>
          </cell>
          <cell r="I1749">
            <v>3</v>
          </cell>
          <cell r="J1749">
            <v>2</v>
          </cell>
        </row>
        <row r="1750">
          <cell r="A1750" t="str">
            <v>SSGN</v>
          </cell>
          <cell r="B1750" t="str">
            <v>Secondary Service Greater than 5kW w/o ID</v>
          </cell>
          <cell r="C1750">
            <v>2.5</v>
          </cell>
          <cell r="D1750">
            <v>25</v>
          </cell>
          <cell r="E1750" t="str">
            <v>R=J5SD</v>
          </cell>
          <cell r="F1750">
            <v>1</v>
          </cell>
          <cell r="H1750">
            <v>240</v>
          </cell>
          <cell r="I1750">
            <v>3</v>
          </cell>
          <cell r="J1750">
            <v>12</v>
          </cell>
        </row>
        <row r="1751">
          <cell r="A1751" t="str">
            <v>SSGN</v>
          </cell>
          <cell r="B1751" t="str">
            <v>Secondary Service Greater than 5kW w/o ID</v>
          </cell>
          <cell r="C1751">
            <v>2.5</v>
          </cell>
          <cell r="D1751">
            <v>25</v>
          </cell>
          <cell r="E1751" t="str">
            <v>R=DXMS</v>
          </cell>
          <cell r="F1751">
            <v>1</v>
          </cell>
          <cell r="H1751">
            <v>240</v>
          </cell>
          <cell r="I1751">
            <v>3</v>
          </cell>
          <cell r="J1751">
            <v>2</v>
          </cell>
        </row>
        <row r="1752">
          <cell r="A1752" t="str">
            <v>SSGN</v>
          </cell>
          <cell r="B1752" t="str">
            <v>Secondary Service Greater than 5kW w/o ID</v>
          </cell>
          <cell r="C1752">
            <v>2.5</v>
          </cell>
          <cell r="D1752">
            <v>25</v>
          </cell>
          <cell r="E1752" t="str">
            <v>R=A1D1</v>
          </cell>
          <cell r="F1752">
            <v>1</v>
          </cell>
          <cell r="H1752">
            <v>999</v>
          </cell>
          <cell r="I1752">
            <v>3</v>
          </cell>
          <cell r="J1752">
            <v>2</v>
          </cell>
        </row>
        <row r="1753">
          <cell r="A1753" t="str">
            <v>SSNN</v>
          </cell>
          <cell r="B1753" t="str">
            <v>Secondary Service Greater than 5kW w/o ID</v>
          </cell>
          <cell r="C1753">
            <v>2.5</v>
          </cell>
          <cell r="D1753">
            <v>25</v>
          </cell>
          <cell r="E1753" t="str">
            <v>R=J3TA</v>
          </cell>
          <cell r="F1753">
            <v>1</v>
          </cell>
          <cell r="H1753">
            <v>240</v>
          </cell>
          <cell r="I1753">
            <v>3</v>
          </cell>
          <cell r="J1753">
            <v>1</v>
          </cell>
        </row>
        <row r="1754">
          <cell r="A1754" t="str">
            <v>SSGN</v>
          </cell>
          <cell r="B1754" t="str">
            <v>Secondary Service Greater than 5kW w/o ID</v>
          </cell>
          <cell r="C1754">
            <v>2.5</v>
          </cell>
          <cell r="D1754">
            <v>25</v>
          </cell>
          <cell r="E1754" t="str">
            <v>R=A1D</v>
          </cell>
          <cell r="F1754">
            <v>1</v>
          </cell>
          <cell r="G1754">
            <v>36495</v>
          </cell>
          <cell r="H1754">
            <v>999</v>
          </cell>
          <cell r="I1754">
            <v>3</v>
          </cell>
          <cell r="J1754">
            <v>1</v>
          </cell>
        </row>
        <row r="1755">
          <cell r="A1755" t="str">
            <v>SSGN</v>
          </cell>
          <cell r="B1755" t="str">
            <v>Secondary Service Greater than 5kW w/o ID</v>
          </cell>
          <cell r="C1755">
            <v>2.5</v>
          </cell>
          <cell r="D1755">
            <v>25</v>
          </cell>
          <cell r="E1755" t="str">
            <v>R=A1D</v>
          </cell>
          <cell r="F1755">
            <v>1</v>
          </cell>
          <cell r="G1755">
            <v>36608</v>
          </cell>
          <cell r="H1755">
            <v>999</v>
          </cell>
          <cell r="I1755">
            <v>3</v>
          </cell>
          <cell r="J1755">
            <v>1</v>
          </cell>
        </row>
        <row r="1756">
          <cell r="A1756" t="str">
            <v>SSGN</v>
          </cell>
          <cell r="B1756" t="str">
            <v>Secondary Service Greater than 5kW w/o ID</v>
          </cell>
          <cell r="C1756">
            <v>2.5</v>
          </cell>
          <cell r="D1756">
            <v>25</v>
          </cell>
          <cell r="E1756" t="str">
            <v>R=A1D1</v>
          </cell>
          <cell r="F1756">
            <v>1</v>
          </cell>
          <cell r="G1756">
            <v>39282</v>
          </cell>
          <cell r="H1756">
            <v>999</v>
          </cell>
          <cell r="I1756">
            <v>3</v>
          </cell>
          <cell r="J1756">
            <v>1</v>
          </cell>
        </row>
        <row r="1757">
          <cell r="A1757" t="str">
            <v>SSNN</v>
          </cell>
          <cell r="B1757" t="str">
            <v>Secondary Service Greater than 5kW w/o ID</v>
          </cell>
          <cell r="C1757">
            <v>2.5</v>
          </cell>
          <cell r="D1757">
            <v>25</v>
          </cell>
          <cell r="E1757" t="str">
            <v>R=KWS</v>
          </cell>
          <cell r="F1757">
            <v>1</v>
          </cell>
          <cell r="H1757">
            <v>240</v>
          </cell>
          <cell r="I1757">
            <v>3</v>
          </cell>
          <cell r="J1757">
            <v>1</v>
          </cell>
        </row>
        <row r="1758">
          <cell r="A1758" t="str">
            <v>SSGN</v>
          </cell>
          <cell r="B1758" t="str">
            <v>Secondary Service Greater than 5kW w/o ID</v>
          </cell>
          <cell r="C1758">
            <v>2.5</v>
          </cell>
          <cell r="D1758">
            <v>25</v>
          </cell>
          <cell r="E1758" t="str">
            <v>R=J3TA</v>
          </cell>
          <cell r="F1758">
            <v>1</v>
          </cell>
          <cell r="H1758">
            <v>0</v>
          </cell>
          <cell r="I1758">
            <v>0</v>
          </cell>
          <cell r="J1758">
            <v>4</v>
          </cell>
        </row>
        <row r="1759">
          <cell r="A1759" t="str">
            <v>SSGN</v>
          </cell>
          <cell r="B1759" t="str">
            <v>Secondary Service Greater than 5kW w/o ID</v>
          </cell>
          <cell r="C1759">
            <v>2.5</v>
          </cell>
          <cell r="D1759">
            <v>25</v>
          </cell>
          <cell r="E1759" t="str">
            <v>R=A1D1</v>
          </cell>
          <cell r="F1759">
            <v>1</v>
          </cell>
          <cell r="G1759">
            <v>38744</v>
          </cell>
          <cell r="H1759">
            <v>999</v>
          </cell>
          <cell r="I1759">
            <v>3</v>
          </cell>
          <cell r="J1759">
            <v>2</v>
          </cell>
        </row>
        <row r="1760">
          <cell r="A1760" t="str">
            <v>SSGN</v>
          </cell>
          <cell r="B1760" t="str">
            <v>Secondary Service Greater than 5kW w/o ID</v>
          </cell>
          <cell r="C1760">
            <v>2.5</v>
          </cell>
          <cell r="D1760">
            <v>25</v>
          </cell>
          <cell r="E1760" t="str">
            <v>R=A1D1</v>
          </cell>
          <cell r="F1760">
            <v>1</v>
          </cell>
          <cell r="G1760">
            <v>39254</v>
          </cell>
          <cell r="H1760">
            <v>999</v>
          </cell>
          <cell r="I1760">
            <v>3</v>
          </cell>
          <cell r="J1760">
            <v>14</v>
          </cell>
        </row>
        <row r="1761">
          <cell r="A1761" t="str">
            <v>SSGN</v>
          </cell>
          <cell r="B1761" t="str">
            <v>Secondary Service Greater than 5kW w/o ID</v>
          </cell>
          <cell r="C1761">
            <v>2.5</v>
          </cell>
          <cell r="D1761">
            <v>25</v>
          </cell>
          <cell r="E1761" t="str">
            <v>R=A1TL1</v>
          </cell>
          <cell r="F1761">
            <v>1</v>
          </cell>
          <cell r="G1761">
            <v>39343</v>
          </cell>
          <cell r="H1761">
            <v>999</v>
          </cell>
          <cell r="I1761">
            <v>3</v>
          </cell>
          <cell r="J1761">
            <v>2</v>
          </cell>
        </row>
        <row r="1762">
          <cell r="A1762" t="str">
            <v>SSGN</v>
          </cell>
          <cell r="B1762" t="str">
            <v>Secondary Service Greater than 5kW w/o ID</v>
          </cell>
          <cell r="C1762">
            <v>2.5</v>
          </cell>
          <cell r="D1762">
            <v>25</v>
          </cell>
          <cell r="E1762" t="str">
            <v>R=A1D</v>
          </cell>
          <cell r="F1762">
            <v>1</v>
          </cell>
          <cell r="H1762">
            <v>999</v>
          </cell>
          <cell r="I1762">
            <v>3</v>
          </cell>
          <cell r="J1762">
            <v>1</v>
          </cell>
        </row>
        <row r="1763">
          <cell r="A1763" t="str">
            <v>SSGN</v>
          </cell>
          <cell r="B1763" t="str">
            <v>Secondary Service Greater than 5kW w/o ID</v>
          </cell>
          <cell r="C1763">
            <v>2.5</v>
          </cell>
          <cell r="D1763">
            <v>25</v>
          </cell>
          <cell r="E1763" t="str">
            <v>R=A1D1</v>
          </cell>
          <cell r="F1763">
            <v>1</v>
          </cell>
          <cell r="G1763">
            <v>37280</v>
          </cell>
          <cell r="H1763">
            <v>999</v>
          </cell>
          <cell r="I1763">
            <v>3</v>
          </cell>
          <cell r="J1763">
            <v>1</v>
          </cell>
        </row>
        <row r="1764">
          <cell r="A1764" t="str">
            <v>SSAN</v>
          </cell>
          <cell r="B1764" t="str">
            <v>Secondary Service Greater than 5kW w/o ID</v>
          </cell>
          <cell r="C1764">
            <v>2.5</v>
          </cell>
          <cell r="D1764">
            <v>25</v>
          </cell>
          <cell r="E1764" t="str">
            <v>R=J5SD</v>
          </cell>
          <cell r="F1764">
            <v>1</v>
          </cell>
          <cell r="H1764">
            <v>240</v>
          </cell>
          <cell r="I1764">
            <v>3</v>
          </cell>
          <cell r="J1764">
            <v>1</v>
          </cell>
        </row>
        <row r="1765">
          <cell r="A1765" t="str">
            <v>SSNN</v>
          </cell>
          <cell r="B1765" t="str">
            <v>Secondary Service Greater than 5kW w/o ID</v>
          </cell>
          <cell r="C1765">
            <v>2.5</v>
          </cell>
          <cell r="D1765">
            <v>25</v>
          </cell>
          <cell r="E1765" t="str">
            <v>R=A1D1</v>
          </cell>
          <cell r="F1765">
            <v>1</v>
          </cell>
          <cell r="G1765">
            <v>38616</v>
          </cell>
          <cell r="H1765">
            <v>999</v>
          </cell>
          <cell r="I1765">
            <v>3</v>
          </cell>
          <cell r="J1765">
            <v>2</v>
          </cell>
        </row>
        <row r="1766">
          <cell r="A1766" t="str">
            <v>SSGN</v>
          </cell>
          <cell r="B1766" t="str">
            <v>Secondary Service Greater than 5kW w/o ID</v>
          </cell>
          <cell r="C1766">
            <v>2.5</v>
          </cell>
          <cell r="D1766">
            <v>25</v>
          </cell>
          <cell r="E1766" t="str">
            <v>R=A1D1</v>
          </cell>
          <cell r="F1766">
            <v>1</v>
          </cell>
          <cell r="G1766">
            <v>37565</v>
          </cell>
          <cell r="H1766">
            <v>999</v>
          </cell>
          <cell r="I1766">
            <v>3</v>
          </cell>
          <cell r="J1766">
            <v>2</v>
          </cell>
        </row>
        <row r="1767">
          <cell r="A1767" t="str">
            <v>SSNN</v>
          </cell>
          <cell r="B1767" t="str">
            <v>Secondary Service Greater than 5kW w/o ID</v>
          </cell>
          <cell r="C1767">
            <v>2.5</v>
          </cell>
          <cell r="D1767">
            <v>25</v>
          </cell>
          <cell r="E1767" t="str">
            <v>R=A1D1</v>
          </cell>
          <cell r="F1767">
            <v>1</v>
          </cell>
          <cell r="G1767">
            <v>37565</v>
          </cell>
          <cell r="H1767">
            <v>999</v>
          </cell>
          <cell r="I1767">
            <v>3</v>
          </cell>
          <cell r="J1767">
            <v>1</v>
          </cell>
        </row>
        <row r="1768">
          <cell r="A1768" t="str">
            <v>SSGN</v>
          </cell>
          <cell r="B1768" t="str">
            <v>Secondary Service Greater than 5kW w/o ID</v>
          </cell>
          <cell r="C1768">
            <v>2.5</v>
          </cell>
          <cell r="D1768">
            <v>25</v>
          </cell>
          <cell r="E1768" t="str">
            <v>R=A1D1</v>
          </cell>
          <cell r="F1768">
            <v>1</v>
          </cell>
          <cell r="G1768">
            <v>38840</v>
          </cell>
          <cell r="H1768">
            <v>999</v>
          </cell>
          <cell r="I1768">
            <v>3</v>
          </cell>
          <cell r="J1768">
            <v>4</v>
          </cell>
        </row>
        <row r="1769">
          <cell r="A1769" t="str">
            <v>SSGN</v>
          </cell>
          <cell r="B1769" t="str">
            <v>Secondary Service Greater than 5kW w/o ID</v>
          </cell>
          <cell r="C1769">
            <v>2.5</v>
          </cell>
          <cell r="D1769">
            <v>25</v>
          </cell>
          <cell r="E1769" t="str">
            <v>R=KWS</v>
          </cell>
          <cell r="F1769">
            <v>1</v>
          </cell>
          <cell r="H1769">
            <v>0</v>
          </cell>
          <cell r="I1769">
            <v>0</v>
          </cell>
          <cell r="J1769">
            <v>2</v>
          </cell>
        </row>
        <row r="1770">
          <cell r="A1770" t="str">
            <v>SSGN</v>
          </cell>
          <cell r="B1770" t="str">
            <v>Secondary Service Greater than 5kW w/o ID</v>
          </cell>
          <cell r="C1770">
            <v>2.5</v>
          </cell>
          <cell r="D1770">
            <v>25</v>
          </cell>
          <cell r="E1770" t="str">
            <v>R=A1R</v>
          </cell>
          <cell r="F1770">
            <v>1</v>
          </cell>
          <cell r="G1770">
            <v>38343</v>
          </cell>
          <cell r="H1770">
            <v>999</v>
          </cell>
          <cell r="I1770">
            <v>3</v>
          </cell>
          <cell r="J1770">
            <v>1</v>
          </cell>
        </row>
        <row r="1771">
          <cell r="A1771" t="str">
            <v>SSGN</v>
          </cell>
          <cell r="B1771" t="str">
            <v>Secondary Service Greater than 5kW w/o ID</v>
          </cell>
          <cell r="C1771">
            <v>2.5</v>
          </cell>
          <cell r="D1771">
            <v>25</v>
          </cell>
          <cell r="E1771" t="str">
            <v>R=A1D1</v>
          </cell>
          <cell r="F1771">
            <v>1</v>
          </cell>
          <cell r="G1771">
            <v>37994</v>
          </cell>
          <cell r="H1771">
            <v>999</v>
          </cell>
          <cell r="I1771">
            <v>3</v>
          </cell>
          <cell r="J1771">
            <v>1</v>
          </cell>
        </row>
        <row r="1772">
          <cell r="A1772" t="str">
            <v>SSNN</v>
          </cell>
          <cell r="B1772" t="str">
            <v>Secondary Service Greater than 5kW w/o ID</v>
          </cell>
          <cell r="C1772">
            <v>2.5</v>
          </cell>
          <cell r="D1772">
            <v>25</v>
          </cell>
          <cell r="E1772" t="str">
            <v>R=A1D1</v>
          </cell>
          <cell r="F1772">
            <v>1</v>
          </cell>
          <cell r="G1772">
            <v>37887</v>
          </cell>
          <cell r="H1772">
            <v>999</v>
          </cell>
          <cell r="I1772">
            <v>3</v>
          </cell>
          <cell r="J1772">
            <v>2</v>
          </cell>
        </row>
        <row r="1773">
          <cell r="A1773" t="str">
            <v>SSGN</v>
          </cell>
          <cell r="B1773" t="str">
            <v>Secondary Service Greater than 5kW w/o ID</v>
          </cell>
          <cell r="C1773">
            <v>2.5</v>
          </cell>
          <cell r="D1773">
            <v>25</v>
          </cell>
          <cell r="E1773" t="str">
            <v>R=A1D1</v>
          </cell>
          <cell r="F1773">
            <v>1</v>
          </cell>
          <cell r="G1773">
            <v>36434</v>
          </cell>
          <cell r="H1773">
            <v>999</v>
          </cell>
          <cell r="I1773">
            <v>3</v>
          </cell>
          <cell r="J1773">
            <v>1</v>
          </cell>
        </row>
        <row r="1774">
          <cell r="A1774" t="str">
            <v>SSNN</v>
          </cell>
          <cell r="B1774" t="str">
            <v>Secondary Service Greater than 5kW w/o ID</v>
          </cell>
          <cell r="C1774">
            <v>2.5</v>
          </cell>
          <cell r="D1774">
            <v>25</v>
          </cell>
          <cell r="E1774" t="str">
            <v>R=A1D</v>
          </cell>
          <cell r="F1774">
            <v>1</v>
          </cell>
          <cell r="G1774">
            <v>36595</v>
          </cell>
          <cell r="H1774">
            <v>240</v>
          </cell>
          <cell r="I1774">
            <v>3</v>
          </cell>
          <cell r="J1774">
            <v>1</v>
          </cell>
        </row>
        <row r="1775">
          <cell r="A1775" t="str">
            <v>SSGN</v>
          </cell>
          <cell r="B1775" t="str">
            <v>Secondary Service Greater than 5kW w/o ID</v>
          </cell>
          <cell r="C1775">
            <v>2.5</v>
          </cell>
          <cell r="D1775">
            <v>25</v>
          </cell>
          <cell r="E1775" t="str">
            <v>R=J5SD</v>
          </cell>
          <cell r="F1775">
            <v>1</v>
          </cell>
          <cell r="G1775">
            <v>36161</v>
          </cell>
          <cell r="H1775">
            <v>240</v>
          </cell>
          <cell r="I1775">
            <v>3</v>
          </cell>
          <cell r="J1775">
            <v>1</v>
          </cell>
        </row>
        <row r="1776">
          <cell r="A1776" t="str">
            <v>SSGN</v>
          </cell>
          <cell r="B1776" t="str">
            <v>Secondary Service Greater than 5kW w/o ID</v>
          </cell>
          <cell r="C1776">
            <v>2.5</v>
          </cell>
          <cell r="D1776">
            <v>25</v>
          </cell>
          <cell r="E1776" t="str">
            <v>R=J5SD</v>
          </cell>
          <cell r="F1776">
            <v>1</v>
          </cell>
          <cell r="H1776">
            <v>240</v>
          </cell>
          <cell r="I1776">
            <v>3</v>
          </cell>
          <cell r="J1776">
            <v>1</v>
          </cell>
        </row>
        <row r="1777">
          <cell r="A1777" t="str">
            <v>SSGN</v>
          </cell>
          <cell r="B1777" t="str">
            <v>Secondary Service Greater than 5kW w/o ID</v>
          </cell>
          <cell r="C1777">
            <v>2.5</v>
          </cell>
          <cell r="D1777">
            <v>25</v>
          </cell>
          <cell r="E1777" t="str">
            <v>R=A1D1</v>
          </cell>
          <cell r="F1777">
            <v>1</v>
          </cell>
          <cell r="G1777">
            <v>38646</v>
          </cell>
          <cell r="H1777">
            <v>999</v>
          </cell>
          <cell r="I1777">
            <v>3</v>
          </cell>
          <cell r="J1777">
            <v>5</v>
          </cell>
        </row>
        <row r="1778">
          <cell r="A1778" t="str">
            <v>SSGN</v>
          </cell>
          <cell r="B1778" t="str">
            <v>Secondary Service Greater than 5kW w/o ID</v>
          </cell>
          <cell r="C1778">
            <v>2.5</v>
          </cell>
          <cell r="D1778">
            <v>25</v>
          </cell>
          <cell r="E1778" t="str">
            <v>R=A1D1</v>
          </cell>
          <cell r="F1778">
            <v>1</v>
          </cell>
          <cell r="G1778">
            <v>38782</v>
          </cell>
          <cell r="H1778">
            <v>999</v>
          </cell>
          <cell r="I1778">
            <v>3</v>
          </cell>
          <cell r="J1778">
            <v>9</v>
          </cell>
        </row>
        <row r="1779">
          <cell r="A1779" t="str">
            <v>SSNN</v>
          </cell>
          <cell r="B1779" t="str">
            <v>Secondary Service Greater than 5kW w/o ID</v>
          </cell>
          <cell r="C1779">
            <v>2.5</v>
          </cell>
          <cell r="D1779">
            <v>25</v>
          </cell>
          <cell r="E1779" t="str">
            <v>R=A1D1</v>
          </cell>
          <cell r="F1779">
            <v>1</v>
          </cell>
          <cell r="G1779">
            <v>39420</v>
          </cell>
          <cell r="H1779">
            <v>999</v>
          </cell>
          <cell r="I1779">
            <v>3</v>
          </cell>
          <cell r="J1779">
            <v>3</v>
          </cell>
        </row>
        <row r="1780">
          <cell r="A1780" t="str">
            <v>SSMN</v>
          </cell>
          <cell r="B1780" t="str">
            <v>Secondary Service Greater than 5kW w/o ID</v>
          </cell>
          <cell r="C1780">
            <v>2.5</v>
          </cell>
          <cell r="D1780">
            <v>25</v>
          </cell>
          <cell r="E1780" t="str">
            <v>R=A1D1</v>
          </cell>
          <cell r="F1780">
            <v>1</v>
          </cell>
          <cell r="G1780">
            <v>39646</v>
          </cell>
          <cell r="H1780">
            <v>999</v>
          </cell>
          <cell r="I1780">
            <v>3</v>
          </cell>
          <cell r="J1780">
            <v>1</v>
          </cell>
        </row>
        <row r="1781">
          <cell r="A1781" t="str">
            <v>SSNN</v>
          </cell>
          <cell r="B1781" t="str">
            <v>Secondary Service Greater than 5kW w/o ID</v>
          </cell>
          <cell r="C1781">
            <v>2.5</v>
          </cell>
          <cell r="D1781">
            <v>25</v>
          </cell>
          <cell r="E1781" t="str">
            <v>R=J5SD</v>
          </cell>
          <cell r="F1781">
            <v>1</v>
          </cell>
          <cell r="H1781">
            <v>240</v>
          </cell>
          <cell r="I1781">
            <v>3</v>
          </cell>
          <cell r="J1781">
            <v>5</v>
          </cell>
        </row>
        <row r="1782">
          <cell r="A1782" t="str">
            <v>SSNN</v>
          </cell>
          <cell r="B1782" t="str">
            <v>Secondary Service Greater than 5kW w/o ID</v>
          </cell>
          <cell r="C1782">
            <v>2.5</v>
          </cell>
          <cell r="D1782">
            <v>25</v>
          </cell>
          <cell r="E1782" t="str">
            <v>R=J3TA</v>
          </cell>
          <cell r="F1782">
            <v>1</v>
          </cell>
          <cell r="H1782">
            <v>480</v>
          </cell>
          <cell r="I1782">
            <v>3</v>
          </cell>
          <cell r="J1782">
            <v>1</v>
          </cell>
        </row>
        <row r="1783">
          <cell r="A1783" t="str">
            <v>SSGN</v>
          </cell>
          <cell r="B1783" t="str">
            <v>Secondary Service Greater than 5kW w/o ID</v>
          </cell>
          <cell r="C1783">
            <v>2.5</v>
          </cell>
          <cell r="D1783">
            <v>25</v>
          </cell>
          <cell r="E1783" t="str">
            <v>R=A1D1</v>
          </cell>
          <cell r="F1783">
            <v>1</v>
          </cell>
          <cell r="G1783">
            <v>37887</v>
          </cell>
          <cell r="H1783">
            <v>999</v>
          </cell>
          <cell r="I1783">
            <v>3</v>
          </cell>
          <cell r="J1783">
            <v>1</v>
          </cell>
        </row>
        <row r="1784">
          <cell r="A1784" t="str">
            <v>SSGN</v>
          </cell>
          <cell r="B1784" t="str">
            <v>Secondary Service Greater than 5kW w/o ID</v>
          </cell>
          <cell r="C1784">
            <v>2.5</v>
          </cell>
          <cell r="D1784">
            <v>25</v>
          </cell>
          <cell r="E1784" t="str">
            <v>R=A1D1</v>
          </cell>
          <cell r="F1784">
            <v>1</v>
          </cell>
          <cell r="G1784">
            <v>36462</v>
          </cell>
          <cell r="H1784">
            <v>999</v>
          </cell>
          <cell r="I1784">
            <v>3</v>
          </cell>
          <cell r="J1784">
            <v>1</v>
          </cell>
        </row>
        <row r="1785">
          <cell r="A1785" t="str">
            <v>SSGN</v>
          </cell>
          <cell r="B1785" t="str">
            <v>Secondary Service Greater than 5kW w/o ID</v>
          </cell>
          <cell r="C1785">
            <v>2.5</v>
          </cell>
          <cell r="D1785">
            <v>25</v>
          </cell>
          <cell r="E1785" t="str">
            <v>R=J5SD</v>
          </cell>
          <cell r="F1785">
            <v>1</v>
          </cell>
          <cell r="G1785">
            <v>36824</v>
          </cell>
          <cell r="H1785">
            <v>240</v>
          </cell>
          <cell r="I1785">
            <v>3</v>
          </cell>
          <cell r="J1785">
            <v>1</v>
          </cell>
        </row>
        <row r="1786">
          <cell r="A1786" t="str">
            <v>SSGN</v>
          </cell>
          <cell r="B1786" t="str">
            <v>Secondary Service Greater than 5kW w/o ID</v>
          </cell>
          <cell r="C1786">
            <v>2.5</v>
          </cell>
          <cell r="D1786">
            <v>25</v>
          </cell>
          <cell r="E1786" t="str">
            <v>R=A1D</v>
          </cell>
          <cell r="F1786">
            <v>1</v>
          </cell>
          <cell r="G1786">
            <v>39597</v>
          </cell>
          <cell r="H1786">
            <v>999</v>
          </cell>
          <cell r="I1786">
            <v>3</v>
          </cell>
          <cell r="J1786">
            <v>3</v>
          </cell>
        </row>
        <row r="1787">
          <cell r="A1787" t="str">
            <v>SSNN</v>
          </cell>
          <cell r="B1787" t="str">
            <v>Secondary Service Greater than 5kW w/o ID</v>
          </cell>
          <cell r="C1787">
            <v>2.5</v>
          </cell>
          <cell r="D1787">
            <v>25</v>
          </cell>
          <cell r="E1787" t="str">
            <v>R=A1D1</v>
          </cell>
          <cell r="F1787">
            <v>1</v>
          </cell>
          <cell r="G1787">
            <v>39734</v>
          </cell>
          <cell r="H1787">
            <v>999</v>
          </cell>
          <cell r="I1787">
            <v>3</v>
          </cell>
          <cell r="J1787">
            <v>1</v>
          </cell>
        </row>
        <row r="1788">
          <cell r="A1788" t="str">
            <v>SSNN</v>
          </cell>
          <cell r="B1788" t="str">
            <v>Secondary Service Greater than 5kW w/o ID</v>
          </cell>
          <cell r="C1788">
            <v>2.5</v>
          </cell>
          <cell r="D1788">
            <v>25</v>
          </cell>
          <cell r="E1788" t="str">
            <v>R=J3TA</v>
          </cell>
          <cell r="F1788">
            <v>1</v>
          </cell>
          <cell r="H1788">
            <v>240</v>
          </cell>
          <cell r="I1788">
            <v>3</v>
          </cell>
          <cell r="J1788">
            <v>2</v>
          </cell>
        </row>
        <row r="1789">
          <cell r="A1789" t="str">
            <v>SSGN</v>
          </cell>
          <cell r="B1789" t="str">
            <v>Secondary Service Greater than 5kW w/o ID</v>
          </cell>
          <cell r="C1789">
            <v>2.5</v>
          </cell>
          <cell r="D1789">
            <v>25</v>
          </cell>
          <cell r="E1789" t="str">
            <v>R=A1D1</v>
          </cell>
          <cell r="F1789">
            <v>1</v>
          </cell>
          <cell r="G1789">
            <v>38336</v>
          </cell>
          <cell r="H1789">
            <v>999</v>
          </cell>
          <cell r="I1789">
            <v>3</v>
          </cell>
          <cell r="J1789">
            <v>5</v>
          </cell>
        </row>
        <row r="1790">
          <cell r="A1790" t="str">
            <v>SSNN</v>
          </cell>
          <cell r="B1790" t="str">
            <v>Secondary Service Greater than 5kW w/o ID</v>
          </cell>
          <cell r="C1790">
            <v>2.5</v>
          </cell>
          <cell r="D1790">
            <v>25</v>
          </cell>
          <cell r="E1790" t="str">
            <v>R=A1D1</v>
          </cell>
          <cell r="F1790">
            <v>1</v>
          </cell>
          <cell r="G1790">
            <v>37994</v>
          </cell>
          <cell r="H1790">
            <v>999</v>
          </cell>
          <cell r="I1790">
            <v>3</v>
          </cell>
          <cell r="J1790">
            <v>1</v>
          </cell>
        </row>
        <row r="1791">
          <cell r="A1791" t="str">
            <v>SSGN</v>
          </cell>
          <cell r="B1791" t="str">
            <v>Secondary Service Greater than 5kW w/o ID</v>
          </cell>
          <cell r="C1791">
            <v>2.5</v>
          </cell>
          <cell r="D1791">
            <v>25</v>
          </cell>
          <cell r="E1791" t="str">
            <v>R=A1D</v>
          </cell>
          <cell r="F1791">
            <v>1</v>
          </cell>
          <cell r="G1791">
            <v>37188</v>
          </cell>
          <cell r="H1791">
            <v>240</v>
          </cell>
          <cell r="I1791">
            <v>3</v>
          </cell>
          <cell r="J1791">
            <v>2</v>
          </cell>
        </row>
        <row r="1792">
          <cell r="A1792" t="str">
            <v>SSNN</v>
          </cell>
          <cell r="B1792" t="str">
            <v>Secondary Service Greater than 5kW w/o ID</v>
          </cell>
          <cell r="C1792">
            <v>2.5</v>
          </cell>
          <cell r="D1792">
            <v>25</v>
          </cell>
          <cell r="E1792" t="str">
            <v>R=A1D1</v>
          </cell>
          <cell r="F1792">
            <v>1</v>
          </cell>
          <cell r="G1792">
            <v>37280</v>
          </cell>
          <cell r="H1792">
            <v>240</v>
          </cell>
          <cell r="I1792">
            <v>3</v>
          </cell>
          <cell r="J1792">
            <v>1</v>
          </cell>
        </row>
        <row r="1793">
          <cell r="A1793" t="str">
            <v>SSNN</v>
          </cell>
          <cell r="B1793" t="str">
            <v>Secondary Service Greater than 5kW w/o ID</v>
          </cell>
          <cell r="C1793">
            <v>2.5</v>
          </cell>
          <cell r="D1793">
            <v>25</v>
          </cell>
          <cell r="E1793" t="str">
            <v>R=A1D1</v>
          </cell>
          <cell r="F1793">
            <v>1</v>
          </cell>
          <cell r="G1793">
            <v>38874</v>
          </cell>
          <cell r="H1793">
            <v>999</v>
          </cell>
          <cell r="I1793">
            <v>3</v>
          </cell>
          <cell r="J1793">
            <v>1</v>
          </cell>
        </row>
        <row r="1794">
          <cell r="A1794" t="str">
            <v>SSGN</v>
          </cell>
          <cell r="B1794" t="str">
            <v>Secondary Service Greater than 5kW w/o ID</v>
          </cell>
          <cell r="C1794">
            <v>2.5</v>
          </cell>
          <cell r="D1794">
            <v>25</v>
          </cell>
          <cell r="E1794" t="str">
            <v>R=A1D1</v>
          </cell>
          <cell r="F1794">
            <v>1</v>
          </cell>
          <cell r="G1794">
            <v>38973</v>
          </cell>
          <cell r="H1794">
            <v>999</v>
          </cell>
          <cell r="I1794">
            <v>3</v>
          </cell>
          <cell r="J1794">
            <v>3</v>
          </cell>
        </row>
        <row r="1795">
          <cell r="A1795" t="str">
            <v>SSGN</v>
          </cell>
          <cell r="B1795" t="str">
            <v>Secondary Service Greater than 5kW w/o ID</v>
          </cell>
          <cell r="C1795">
            <v>2.5</v>
          </cell>
          <cell r="D1795">
            <v>25</v>
          </cell>
          <cell r="E1795" t="str">
            <v>R=A1D1</v>
          </cell>
          <cell r="F1795">
            <v>1</v>
          </cell>
          <cell r="G1795">
            <v>38994</v>
          </cell>
          <cell r="H1795">
            <v>999</v>
          </cell>
          <cell r="I1795">
            <v>3</v>
          </cell>
          <cell r="J1795">
            <v>4</v>
          </cell>
        </row>
        <row r="1796">
          <cell r="A1796" t="str">
            <v>SSGN</v>
          </cell>
          <cell r="B1796" t="str">
            <v>Secondary Service Greater than 5kW w/o ID</v>
          </cell>
          <cell r="C1796">
            <v>2.5</v>
          </cell>
          <cell r="D1796">
            <v>25</v>
          </cell>
          <cell r="E1796" t="str">
            <v>R=A1D1</v>
          </cell>
          <cell r="F1796">
            <v>1</v>
          </cell>
          <cell r="G1796">
            <v>39240</v>
          </cell>
          <cell r="H1796">
            <v>999</v>
          </cell>
          <cell r="I1796">
            <v>3</v>
          </cell>
          <cell r="J1796">
            <v>2</v>
          </cell>
        </row>
        <row r="1797">
          <cell r="A1797" t="str">
            <v>SSGN</v>
          </cell>
          <cell r="B1797" t="str">
            <v>Secondary Service Greater than 5kW w/o ID</v>
          </cell>
          <cell r="C1797">
            <v>2.5</v>
          </cell>
          <cell r="D1797">
            <v>25</v>
          </cell>
          <cell r="E1797" t="str">
            <v>R=A1D1</v>
          </cell>
          <cell r="F1797">
            <v>1</v>
          </cell>
          <cell r="G1797">
            <v>39707</v>
          </cell>
          <cell r="H1797">
            <v>999</v>
          </cell>
          <cell r="I1797">
            <v>3</v>
          </cell>
          <cell r="J1797">
            <v>9</v>
          </cell>
        </row>
        <row r="1798">
          <cell r="A1798" t="str">
            <v>SSGN</v>
          </cell>
          <cell r="B1798" t="str">
            <v>Secondary Service Greater than 5kW w/o ID</v>
          </cell>
          <cell r="C1798">
            <v>2.5</v>
          </cell>
          <cell r="D1798">
            <v>25</v>
          </cell>
          <cell r="E1798" t="str">
            <v>R=J5SD</v>
          </cell>
          <cell r="F1798">
            <v>1</v>
          </cell>
          <cell r="H1798">
            <v>240</v>
          </cell>
          <cell r="I1798">
            <v>3</v>
          </cell>
          <cell r="J1798">
            <v>11</v>
          </cell>
        </row>
        <row r="1799">
          <cell r="A1799" t="str">
            <v>SSGN</v>
          </cell>
          <cell r="B1799" t="str">
            <v>Secondary Service Greater than 5kW w/o ID</v>
          </cell>
          <cell r="C1799">
            <v>2.5</v>
          </cell>
          <cell r="D1799">
            <v>25</v>
          </cell>
          <cell r="E1799" t="str">
            <v>R=KWS</v>
          </cell>
          <cell r="F1799">
            <v>1</v>
          </cell>
          <cell r="H1799">
            <v>240</v>
          </cell>
          <cell r="I1799">
            <v>3</v>
          </cell>
          <cell r="J1799">
            <v>6</v>
          </cell>
        </row>
        <row r="1800">
          <cell r="A1800" t="str">
            <v>SSGN</v>
          </cell>
          <cell r="B1800" t="str">
            <v>Secondary Service Greater than 5kW w/o ID</v>
          </cell>
          <cell r="C1800">
            <v>2.5</v>
          </cell>
          <cell r="D1800">
            <v>25</v>
          </cell>
          <cell r="E1800" t="str">
            <v>R=A1TL1</v>
          </cell>
          <cell r="F1800">
            <v>1</v>
          </cell>
          <cell r="G1800">
            <v>38140</v>
          </cell>
          <cell r="H1800">
            <v>999</v>
          </cell>
          <cell r="I1800">
            <v>3</v>
          </cell>
          <cell r="J1800">
            <v>1</v>
          </cell>
        </row>
        <row r="1801">
          <cell r="A1801" t="str">
            <v>SSGN</v>
          </cell>
          <cell r="B1801" t="str">
            <v>Secondary Service Greater than 5kW w/o ID</v>
          </cell>
          <cell r="C1801">
            <v>2.5</v>
          </cell>
          <cell r="D1801">
            <v>25</v>
          </cell>
          <cell r="E1801" t="str">
            <v>R=A1D1</v>
          </cell>
          <cell r="F1801">
            <v>1</v>
          </cell>
          <cell r="G1801">
            <v>38020</v>
          </cell>
          <cell r="H1801">
            <v>999</v>
          </cell>
          <cell r="I1801">
            <v>3</v>
          </cell>
          <cell r="J1801">
            <v>3</v>
          </cell>
        </row>
        <row r="1802">
          <cell r="A1802" t="str">
            <v>SSGN</v>
          </cell>
          <cell r="B1802" t="str">
            <v>Secondary Service Greater than 5kW w/o ID</v>
          </cell>
          <cell r="C1802">
            <v>2.5</v>
          </cell>
          <cell r="D1802">
            <v>25</v>
          </cell>
          <cell r="E1802" t="str">
            <v>R=A1D</v>
          </cell>
          <cell r="F1802">
            <v>1</v>
          </cell>
          <cell r="G1802">
            <v>38257</v>
          </cell>
          <cell r="H1802">
            <v>999</v>
          </cell>
          <cell r="I1802">
            <v>3</v>
          </cell>
          <cell r="J1802">
            <v>1</v>
          </cell>
        </row>
        <row r="1803">
          <cell r="A1803" t="str">
            <v>SSGN</v>
          </cell>
          <cell r="B1803" t="str">
            <v>Secondary Service Greater than 5kW w/o ID</v>
          </cell>
          <cell r="C1803">
            <v>2.5</v>
          </cell>
          <cell r="D1803">
            <v>25</v>
          </cell>
          <cell r="E1803" t="str">
            <v>R=A1D</v>
          </cell>
          <cell r="F1803">
            <v>1</v>
          </cell>
          <cell r="G1803">
            <v>37208</v>
          </cell>
          <cell r="H1803">
            <v>999</v>
          </cell>
          <cell r="I1803">
            <v>3</v>
          </cell>
          <cell r="J1803">
            <v>1</v>
          </cell>
        </row>
        <row r="1804">
          <cell r="A1804" t="str">
            <v>SSGN</v>
          </cell>
          <cell r="B1804" t="str">
            <v>Secondary Service Greater than 5kW w/o ID</v>
          </cell>
          <cell r="C1804">
            <v>2.5</v>
          </cell>
          <cell r="D1804">
            <v>25</v>
          </cell>
          <cell r="E1804" t="str">
            <v>R=A1D1</v>
          </cell>
          <cell r="F1804">
            <v>1</v>
          </cell>
          <cell r="G1804">
            <v>36161</v>
          </cell>
          <cell r="H1804">
            <v>999</v>
          </cell>
          <cell r="I1804">
            <v>3</v>
          </cell>
          <cell r="J1804">
            <v>1</v>
          </cell>
        </row>
        <row r="1805">
          <cell r="A1805" t="str">
            <v>SSNN</v>
          </cell>
          <cell r="B1805" t="str">
            <v>Secondary Service Greater than 5kW w/o ID</v>
          </cell>
          <cell r="C1805">
            <v>2.5</v>
          </cell>
          <cell r="D1805">
            <v>25</v>
          </cell>
          <cell r="E1805" t="str">
            <v>R=A1D1</v>
          </cell>
          <cell r="F1805">
            <v>1</v>
          </cell>
          <cell r="G1805">
            <v>38782</v>
          </cell>
          <cell r="H1805">
            <v>999</v>
          </cell>
          <cell r="I1805">
            <v>3</v>
          </cell>
          <cell r="J1805">
            <v>1</v>
          </cell>
        </row>
        <row r="1806">
          <cell r="A1806" t="str">
            <v>SSGN</v>
          </cell>
          <cell r="B1806" t="str">
            <v>Secondary Service Greater than 5kW w/o ID</v>
          </cell>
          <cell r="C1806">
            <v>2.5</v>
          </cell>
          <cell r="D1806">
            <v>25</v>
          </cell>
          <cell r="E1806" t="str">
            <v>R=A1D1</v>
          </cell>
          <cell r="F1806">
            <v>1</v>
          </cell>
          <cell r="G1806">
            <v>39246</v>
          </cell>
          <cell r="H1806">
            <v>999</v>
          </cell>
          <cell r="I1806">
            <v>3</v>
          </cell>
          <cell r="J1806">
            <v>4</v>
          </cell>
        </row>
        <row r="1807">
          <cell r="A1807" t="str">
            <v>SSNN</v>
          </cell>
          <cell r="B1807" t="str">
            <v>Secondary Service Greater than 5kW w/o ID</v>
          </cell>
          <cell r="C1807">
            <v>2.5</v>
          </cell>
          <cell r="D1807">
            <v>25</v>
          </cell>
          <cell r="E1807" t="str">
            <v>R=A1D1</v>
          </cell>
          <cell r="F1807">
            <v>1</v>
          </cell>
          <cell r="G1807">
            <v>39301</v>
          </cell>
          <cell r="H1807">
            <v>999</v>
          </cell>
          <cell r="I1807">
            <v>3</v>
          </cell>
          <cell r="J1807">
            <v>1</v>
          </cell>
        </row>
        <row r="1808">
          <cell r="A1808" t="str">
            <v>SSNN</v>
          </cell>
          <cell r="B1808" t="str">
            <v>Secondary Service Greater than 5kW w/o ID</v>
          </cell>
          <cell r="C1808">
            <v>2.5</v>
          </cell>
          <cell r="D1808">
            <v>25</v>
          </cell>
          <cell r="E1808" t="str">
            <v>R=A1D1</v>
          </cell>
          <cell r="F1808">
            <v>1</v>
          </cell>
          <cell r="G1808">
            <v>39707</v>
          </cell>
          <cell r="H1808">
            <v>999</v>
          </cell>
          <cell r="I1808">
            <v>3</v>
          </cell>
          <cell r="J1808">
            <v>5</v>
          </cell>
        </row>
        <row r="1809">
          <cell r="A1809" t="str">
            <v>SSGN</v>
          </cell>
          <cell r="B1809" t="str">
            <v>Secondary Service Greater than 5kW w/o ID</v>
          </cell>
          <cell r="C1809">
            <v>2.5</v>
          </cell>
          <cell r="D1809">
            <v>25</v>
          </cell>
          <cell r="E1809" t="str">
            <v>R=A1D1</v>
          </cell>
          <cell r="F1809">
            <v>1</v>
          </cell>
          <cell r="G1809">
            <v>39734</v>
          </cell>
          <cell r="H1809">
            <v>999</v>
          </cell>
          <cell r="I1809">
            <v>3</v>
          </cell>
          <cell r="J1809">
            <v>21</v>
          </cell>
        </row>
        <row r="1810">
          <cell r="J1810">
            <v>427</v>
          </cell>
        </row>
        <row r="1812">
          <cell r="A1812" t="str">
            <v>SSNN</v>
          </cell>
          <cell r="B1812" t="str">
            <v>Secondary Service Greater than 5kW w/o ID</v>
          </cell>
          <cell r="C1812">
            <v>15</v>
          </cell>
          <cell r="D1812">
            <v>25</v>
          </cell>
          <cell r="E1812" t="str">
            <v>R=J2TA</v>
          </cell>
          <cell r="F1812">
            <v>1</v>
          </cell>
          <cell r="H1812">
            <v>240</v>
          </cell>
          <cell r="I1812">
            <v>3</v>
          </cell>
          <cell r="J1812">
            <v>1</v>
          </cell>
        </row>
        <row r="1813">
          <cell r="A1813" t="str">
            <v>SSNN</v>
          </cell>
          <cell r="B1813" t="str">
            <v>Secondary Service Greater than 5kW w/o ID</v>
          </cell>
          <cell r="C1813">
            <v>15</v>
          </cell>
          <cell r="D1813">
            <v>25</v>
          </cell>
          <cell r="E1813" t="str">
            <v>R=I70M</v>
          </cell>
          <cell r="F1813">
            <v>1</v>
          </cell>
          <cell r="G1813">
            <v>35916</v>
          </cell>
          <cell r="H1813">
            <v>480</v>
          </cell>
          <cell r="I1813">
            <v>2</v>
          </cell>
          <cell r="J1813">
            <v>2</v>
          </cell>
        </row>
        <row r="1814">
          <cell r="A1814" t="str">
            <v>SSNN</v>
          </cell>
          <cell r="B1814" t="str">
            <v>Secondary Service Greater than 5kW w/o ID</v>
          </cell>
          <cell r="C1814">
            <v>15</v>
          </cell>
          <cell r="D1814">
            <v>25</v>
          </cell>
          <cell r="E1814" t="str">
            <v>R=IM70S</v>
          </cell>
          <cell r="F1814">
            <v>1</v>
          </cell>
          <cell r="H1814">
            <v>480</v>
          </cell>
          <cell r="I1814">
            <v>2</v>
          </cell>
          <cell r="J1814">
            <v>9</v>
          </cell>
        </row>
        <row r="1815">
          <cell r="A1815" t="str">
            <v>SSGN</v>
          </cell>
          <cell r="B1815" t="str">
            <v>Secondary Service Greater than 5kW w/o ID</v>
          </cell>
          <cell r="C1815">
            <v>15</v>
          </cell>
          <cell r="D1815">
            <v>25</v>
          </cell>
          <cell r="E1815" t="str">
            <v>R=D2SH</v>
          </cell>
          <cell r="F1815">
            <v>1</v>
          </cell>
          <cell r="H1815">
            <v>240</v>
          </cell>
          <cell r="I1815">
            <v>3</v>
          </cell>
          <cell r="J1815">
            <v>1</v>
          </cell>
        </row>
        <row r="1816">
          <cell r="A1816" t="str">
            <v>SSNN</v>
          </cell>
          <cell r="B1816" t="str">
            <v>Secondary Service Greater than 5kW w/o ID</v>
          </cell>
          <cell r="C1816">
            <v>15</v>
          </cell>
          <cell r="D1816">
            <v>25</v>
          </cell>
          <cell r="E1816" t="str">
            <v>R=J3TS</v>
          </cell>
          <cell r="F1816">
            <v>1</v>
          </cell>
          <cell r="H1816">
            <v>240</v>
          </cell>
          <cell r="I1816">
            <v>3</v>
          </cell>
          <cell r="J1816">
            <v>1</v>
          </cell>
        </row>
        <row r="1817">
          <cell r="A1817" t="str">
            <v>SSNN</v>
          </cell>
          <cell r="B1817" t="str">
            <v>Secondary Service Greater than 5kW w/o ID</v>
          </cell>
          <cell r="C1817">
            <v>15</v>
          </cell>
          <cell r="D1817">
            <v>25</v>
          </cell>
          <cell r="E1817" t="str">
            <v>R=D5SH</v>
          </cell>
          <cell r="F1817">
            <v>1</v>
          </cell>
          <cell r="H1817">
            <v>240</v>
          </cell>
          <cell r="I1817">
            <v>3</v>
          </cell>
          <cell r="J1817">
            <v>1</v>
          </cell>
        </row>
        <row r="1818">
          <cell r="A1818" t="str">
            <v>SSGN</v>
          </cell>
          <cell r="B1818" t="str">
            <v>Secondary Service Greater than 5kW w/o ID</v>
          </cell>
          <cell r="C1818">
            <v>15</v>
          </cell>
          <cell r="D1818">
            <v>25</v>
          </cell>
          <cell r="E1818" t="str">
            <v>R=D2SH</v>
          </cell>
          <cell r="F1818">
            <v>1</v>
          </cell>
          <cell r="H1818">
            <v>0</v>
          </cell>
          <cell r="I1818">
            <v>0</v>
          </cell>
          <cell r="J1818">
            <v>1</v>
          </cell>
        </row>
        <row r="1819">
          <cell r="A1819" t="str">
            <v>SSNN</v>
          </cell>
          <cell r="B1819" t="str">
            <v>Secondary Service Greater than 5kW w/o ID</v>
          </cell>
          <cell r="C1819">
            <v>30</v>
          </cell>
          <cell r="D1819">
            <v>25</v>
          </cell>
          <cell r="E1819" t="str">
            <v>R=IM70S</v>
          </cell>
          <cell r="F1819">
            <v>1</v>
          </cell>
          <cell r="H1819">
            <v>240</v>
          </cell>
          <cell r="I1819">
            <v>3</v>
          </cell>
          <cell r="J1819">
            <v>4</v>
          </cell>
        </row>
        <row r="1820">
          <cell r="A1820" t="str">
            <v>SSGN</v>
          </cell>
          <cell r="B1820" t="str">
            <v>Secondary Service Greater than 5kW w/o ID</v>
          </cell>
          <cell r="C1820">
            <v>30</v>
          </cell>
          <cell r="D1820">
            <v>25</v>
          </cell>
          <cell r="E1820" t="str">
            <v>R=TMS2S</v>
          </cell>
          <cell r="F1820">
            <v>1</v>
          </cell>
          <cell r="H1820">
            <v>208</v>
          </cell>
          <cell r="I1820">
            <v>3</v>
          </cell>
          <cell r="J1820">
            <v>1</v>
          </cell>
        </row>
        <row r="1821">
          <cell r="A1821" t="str">
            <v>SSNN</v>
          </cell>
          <cell r="B1821" t="str">
            <v>Secondary Service Greater than 5kW w/o ID</v>
          </cell>
          <cell r="C1821">
            <v>30</v>
          </cell>
          <cell r="D1821">
            <v>25</v>
          </cell>
          <cell r="E1821" t="str">
            <v>R=TMS2S</v>
          </cell>
          <cell r="F1821">
            <v>1</v>
          </cell>
          <cell r="H1821">
            <v>240</v>
          </cell>
          <cell r="I1821">
            <v>3</v>
          </cell>
          <cell r="J1821">
            <v>215</v>
          </cell>
        </row>
        <row r="1822">
          <cell r="A1822" t="str">
            <v>SSGN</v>
          </cell>
          <cell r="B1822" t="str">
            <v>Secondary Service Greater than 5kW w/o ID</v>
          </cell>
          <cell r="C1822">
            <v>30</v>
          </cell>
          <cell r="D1822">
            <v>25</v>
          </cell>
          <cell r="E1822" t="str">
            <v>R=A1TL1</v>
          </cell>
          <cell r="F1822">
            <v>1</v>
          </cell>
          <cell r="G1822">
            <v>38113</v>
          </cell>
          <cell r="H1822">
            <v>999</v>
          </cell>
          <cell r="I1822">
            <v>3</v>
          </cell>
          <cell r="J1822">
            <v>2</v>
          </cell>
        </row>
        <row r="1823">
          <cell r="A1823" t="str">
            <v>SSNN</v>
          </cell>
          <cell r="B1823" t="str">
            <v>Secondary Service Greater than 5kW w/o ID</v>
          </cell>
          <cell r="C1823">
            <v>30</v>
          </cell>
          <cell r="D1823">
            <v>25</v>
          </cell>
          <cell r="E1823" t="str">
            <v>R=A1D1</v>
          </cell>
          <cell r="F1823">
            <v>1</v>
          </cell>
          <cell r="G1823">
            <v>38001</v>
          </cell>
          <cell r="H1823">
            <v>999</v>
          </cell>
          <cell r="I1823">
            <v>3</v>
          </cell>
          <cell r="J1823">
            <v>5</v>
          </cell>
        </row>
        <row r="1824">
          <cell r="A1824" t="str">
            <v>SSNN</v>
          </cell>
          <cell r="B1824" t="str">
            <v>Secondary Service Greater than 5kW w/o ID</v>
          </cell>
          <cell r="C1824">
            <v>30</v>
          </cell>
          <cell r="D1824">
            <v>25</v>
          </cell>
          <cell r="E1824" t="str">
            <v>R=A1TL1</v>
          </cell>
          <cell r="F1824">
            <v>1</v>
          </cell>
          <cell r="G1824">
            <v>37993</v>
          </cell>
          <cell r="H1824">
            <v>999</v>
          </cell>
          <cell r="I1824">
            <v>3</v>
          </cell>
          <cell r="J1824">
            <v>1</v>
          </cell>
        </row>
        <row r="1825">
          <cell r="A1825" t="str">
            <v>SSNN</v>
          </cell>
          <cell r="B1825" t="str">
            <v>Secondary Service Greater than 5kW w/o ID</v>
          </cell>
          <cell r="C1825">
            <v>30</v>
          </cell>
          <cell r="D1825">
            <v>25</v>
          </cell>
          <cell r="E1825" t="str">
            <v>R=A1D1</v>
          </cell>
          <cell r="F1825">
            <v>1</v>
          </cell>
          <cell r="G1825">
            <v>38055</v>
          </cell>
          <cell r="H1825">
            <v>999</v>
          </cell>
          <cell r="I1825">
            <v>3</v>
          </cell>
          <cell r="J1825">
            <v>2</v>
          </cell>
        </row>
        <row r="1826">
          <cell r="A1826" t="str">
            <v>SSNN</v>
          </cell>
          <cell r="B1826" t="str">
            <v>Secondary Service Greater than 5kW w/o ID</v>
          </cell>
          <cell r="C1826">
            <v>30</v>
          </cell>
          <cell r="D1826">
            <v>25</v>
          </cell>
          <cell r="E1826" t="str">
            <v>R=A1D1</v>
          </cell>
          <cell r="F1826">
            <v>1</v>
          </cell>
          <cell r="G1826">
            <v>38257</v>
          </cell>
          <cell r="H1826">
            <v>240</v>
          </cell>
          <cell r="I1826">
            <v>3</v>
          </cell>
          <cell r="J1826">
            <v>17</v>
          </cell>
        </row>
        <row r="1827">
          <cell r="A1827" t="str">
            <v>SSGN</v>
          </cell>
          <cell r="B1827" t="str">
            <v>Secondary Service Greater than 5kW w/o ID</v>
          </cell>
          <cell r="C1827">
            <v>30</v>
          </cell>
          <cell r="D1827">
            <v>20</v>
          </cell>
          <cell r="E1827" t="str">
            <v>R=MX</v>
          </cell>
          <cell r="F1827">
            <v>1</v>
          </cell>
          <cell r="H1827">
            <v>240</v>
          </cell>
          <cell r="I1827">
            <v>3</v>
          </cell>
          <cell r="J1827">
            <v>1</v>
          </cell>
        </row>
        <row r="1828">
          <cell r="A1828" t="str">
            <v>SSNN</v>
          </cell>
          <cell r="B1828" t="str">
            <v>Secondary Service Greater than 5kW w/o ID</v>
          </cell>
          <cell r="C1828">
            <v>30</v>
          </cell>
          <cell r="D1828">
            <v>25</v>
          </cell>
          <cell r="E1828" t="str">
            <v>R=A1D1</v>
          </cell>
          <cell r="F1828">
            <v>1</v>
          </cell>
          <cell r="H1828">
            <v>999</v>
          </cell>
          <cell r="I1828">
            <v>3</v>
          </cell>
          <cell r="J1828">
            <v>4</v>
          </cell>
        </row>
        <row r="1829">
          <cell r="A1829" t="str">
            <v>SSNN</v>
          </cell>
          <cell r="B1829" t="str">
            <v>Secondary Service Greater than 5kW w/o ID</v>
          </cell>
          <cell r="C1829">
            <v>30</v>
          </cell>
          <cell r="D1829">
            <v>25</v>
          </cell>
          <cell r="E1829" t="str">
            <v>R=D2SH</v>
          </cell>
          <cell r="F1829">
            <v>1</v>
          </cell>
          <cell r="H1829">
            <v>240</v>
          </cell>
          <cell r="I1829">
            <v>3</v>
          </cell>
          <cell r="J1829">
            <v>3</v>
          </cell>
        </row>
        <row r="1830">
          <cell r="A1830" t="str">
            <v>SSGN</v>
          </cell>
          <cell r="B1830" t="str">
            <v>Secondary Service Greater than 5kW w/o ID</v>
          </cell>
          <cell r="C1830">
            <v>30</v>
          </cell>
          <cell r="D1830">
            <v>25</v>
          </cell>
          <cell r="E1830" t="str">
            <v>R=A1D1</v>
          </cell>
          <cell r="F1830">
            <v>1</v>
          </cell>
          <cell r="G1830">
            <v>37907</v>
          </cell>
          <cell r="H1830">
            <v>240</v>
          </cell>
          <cell r="I1830">
            <v>3</v>
          </cell>
          <cell r="J1830">
            <v>3</v>
          </cell>
        </row>
        <row r="1831">
          <cell r="A1831" t="str">
            <v>SSGN</v>
          </cell>
          <cell r="B1831" t="str">
            <v>Secondary Service Greater than 5kW w/o ID</v>
          </cell>
          <cell r="C1831">
            <v>30</v>
          </cell>
          <cell r="D1831">
            <v>25</v>
          </cell>
          <cell r="E1831" t="str">
            <v>R=TMS2S</v>
          </cell>
          <cell r="F1831">
            <v>1</v>
          </cell>
          <cell r="H1831">
            <v>0</v>
          </cell>
          <cell r="I1831">
            <v>0</v>
          </cell>
          <cell r="J1831">
            <v>1</v>
          </cell>
        </row>
        <row r="1832">
          <cell r="A1832" t="str">
            <v>SSNN</v>
          </cell>
          <cell r="B1832" t="str">
            <v>Secondary Service Greater than 5kW w/o ID</v>
          </cell>
          <cell r="C1832">
            <v>30</v>
          </cell>
          <cell r="D1832">
            <v>25</v>
          </cell>
          <cell r="E1832" t="str">
            <v>R=A1D1</v>
          </cell>
          <cell r="F1832">
            <v>1</v>
          </cell>
          <cell r="H1832">
            <v>240</v>
          </cell>
          <cell r="I1832">
            <v>3</v>
          </cell>
          <cell r="J1832">
            <v>1</v>
          </cell>
        </row>
        <row r="1833">
          <cell r="A1833" t="str">
            <v>SSGN</v>
          </cell>
          <cell r="B1833" t="str">
            <v>Secondary Service Greater than 5kW w/o ID</v>
          </cell>
          <cell r="C1833">
            <v>30</v>
          </cell>
          <cell r="D1833">
            <v>25</v>
          </cell>
          <cell r="E1833" t="str">
            <v>R=A1D1</v>
          </cell>
          <cell r="F1833">
            <v>1</v>
          </cell>
          <cell r="H1833">
            <v>480</v>
          </cell>
          <cell r="I1833">
            <v>3</v>
          </cell>
          <cell r="J1833">
            <v>1</v>
          </cell>
        </row>
        <row r="1834">
          <cell r="A1834" t="str">
            <v>SSNN</v>
          </cell>
          <cell r="B1834" t="str">
            <v>Secondary Service Greater than 5kW w/o ID</v>
          </cell>
          <cell r="C1834">
            <v>30</v>
          </cell>
          <cell r="D1834">
            <v>25</v>
          </cell>
          <cell r="E1834" t="str">
            <v>R=A1D1</v>
          </cell>
          <cell r="F1834">
            <v>1</v>
          </cell>
          <cell r="G1834">
            <v>35796</v>
          </cell>
          <cell r="H1834">
            <v>240</v>
          </cell>
          <cell r="I1834">
            <v>3</v>
          </cell>
          <cell r="J1834">
            <v>4</v>
          </cell>
        </row>
        <row r="1835">
          <cell r="A1835" t="str">
            <v>SSNN</v>
          </cell>
          <cell r="B1835" t="str">
            <v>Secondary Service Greater than 5kW w/o ID</v>
          </cell>
          <cell r="C1835">
            <v>30</v>
          </cell>
          <cell r="D1835">
            <v>25</v>
          </cell>
          <cell r="E1835" t="str">
            <v>R=A1D1</v>
          </cell>
          <cell r="F1835">
            <v>1</v>
          </cell>
          <cell r="G1835">
            <v>36431</v>
          </cell>
          <cell r="H1835">
            <v>240</v>
          </cell>
          <cell r="I1835">
            <v>3</v>
          </cell>
          <cell r="J1835">
            <v>1</v>
          </cell>
        </row>
        <row r="1836">
          <cell r="A1836" t="str">
            <v>SSGN</v>
          </cell>
          <cell r="B1836" t="str">
            <v>Secondary Service Greater than 5kW w/o ID</v>
          </cell>
          <cell r="C1836">
            <v>30</v>
          </cell>
          <cell r="D1836">
            <v>25</v>
          </cell>
          <cell r="E1836" t="str">
            <v>R=A1D1</v>
          </cell>
          <cell r="F1836">
            <v>1</v>
          </cell>
          <cell r="G1836">
            <v>36481</v>
          </cell>
          <cell r="H1836">
            <v>240</v>
          </cell>
          <cell r="I1836">
            <v>3</v>
          </cell>
          <cell r="J1836">
            <v>1</v>
          </cell>
        </row>
        <row r="1837">
          <cell r="A1837" t="str">
            <v>SSNN</v>
          </cell>
          <cell r="B1837" t="str">
            <v>Secondary Service Greater than 5kW w/o ID</v>
          </cell>
          <cell r="C1837">
            <v>30</v>
          </cell>
          <cell r="D1837">
            <v>25</v>
          </cell>
          <cell r="E1837" t="str">
            <v>R=A1D1</v>
          </cell>
          <cell r="F1837">
            <v>1</v>
          </cell>
          <cell r="G1837">
            <v>36608</v>
          </cell>
          <cell r="H1837">
            <v>240</v>
          </cell>
          <cell r="I1837">
            <v>3</v>
          </cell>
          <cell r="J1837">
            <v>3</v>
          </cell>
        </row>
        <row r="1838">
          <cell r="A1838" t="str">
            <v>SSPN</v>
          </cell>
          <cell r="B1838" t="str">
            <v>Secondary Service Greater than 5kW w/o ID</v>
          </cell>
          <cell r="C1838">
            <v>30</v>
          </cell>
          <cell r="D1838">
            <v>25</v>
          </cell>
          <cell r="E1838" t="str">
            <v>R=A1D1</v>
          </cell>
          <cell r="F1838">
            <v>1</v>
          </cell>
          <cell r="G1838">
            <v>36874</v>
          </cell>
          <cell r="H1838">
            <v>240</v>
          </cell>
          <cell r="I1838">
            <v>3</v>
          </cell>
          <cell r="J1838">
            <v>1</v>
          </cell>
        </row>
        <row r="1839">
          <cell r="A1839" t="str">
            <v>SSAN</v>
          </cell>
          <cell r="B1839" t="str">
            <v>Secondary Service Greater than 5kW w/o ID</v>
          </cell>
          <cell r="C1839">
            <v>30</v>
          </cell>
          <cell r="D1839">
            <v>25</v>
          </cell>
          <cell r="E1839" t="str">
            <v>R=A1D1</v>
          </cell>
          <cell r="F1839">
            <v>1</v>
          </cell>
          <cell r="G1839">
            <v>36161</v>
          </cell>
          <cell r="H1839">
            <v>240</v>
          </cell>
          <cell r="I1839">
            <v>3</v>
          </cell>
          <cell r="J1839">
            <v>1</v>
          </cell>
        </row>
        <row r="1840">
          <cell r="A1840" t="str">
            <v>SSNN</v>
          </cell>
          <cell r="B1840" t="str">
            <v>Secondary Service Greater than 5kW w/o ID</v>
          </cell>
          <cell r="C1840">
            <v>30</v>
          </cell>
          <cell r="D1840">
            <v>25</v>
          </cell>
          <cell r="E1840" t="str">
            <v>R=A1D1</v>
          </cell>
          <cell r="F1840">
            <v>1</v>
          </cell>
          <cell r="G1840">
            <v>37018</v>
          </cell>
          <cell r="H1840">
            <v>240</v>
          </cell>
          <cell r="I1840">
            <v>3</v>
          </cell>
          <cell r="J1840">
            <v>1</v>
          </cell>
        </row>
        <row r="1841">
          <cell r="A1841" t="str">
            <v>SSGN</v>
          </cell>
          <cell r="B1841" t="str">
            <v>Secondary Service Greater than 5kW w/o ID</v>
          </cell>
          <cell r="C1841">
            <v>30</v>
          </cell>
          <cell r="D1841">
            <v>25</v>
          </cell>
          <cell r="E1841" t="str">
            <v>R=A1D1</v>
          </cell>
          <cell r="F1841">
            <v>1</v>
          </cell>
          <cell r="G1841">
            <v>37018</v>
          </cell>
          <cell r="H1841">
            <v>240</v>
          </cell>
          <cell r="I1841">
            <v>3</v>
          </cell>
          <cell r="J1841">
            <v>1</v>
          </cell>
        </row>
        <row r="1842">
          <cell r="A1842" t="str">
            <v>SSGN</v>
          </cell>
          <cell r="B1842" t="str">
            <v>Secondary Service Greater than 5kW w/o ID</v>
          </cell>
          <cell r="C1842">
            <v>30</v>
          </cell>
          <cell r="D1842">
            <v>25</v>
          </cell>
          <cell r="E1842" t="str">
            <v>R=A1D1</v>
          </cell>
          <cell r="F1842">
            <v>1</v>
          </cell>
          <cell r="G1842">
            <v>36917</v>
          </cell>
          <cell r="H1842">
            <v>240</v>
          </cell>
          <cell r="I1842">
            <v>3</v>
          </cell>
          <cell r="J1842">
            <v>4</v>
          </cell>
        </row>
        <row r="1843">
          <cell r="A1843" t="str">
            <v>SSGN</v>
          </cell>
          <cell r="B1843" t="str">
            <v>Secondary Service Greater than 5kW w/o ID</v>
          </cell>
          <cell r="C1843">
            <v>30</v>
          </cell>
          <cell r="D1843">
            <v>25</v>
          </cell>
          <cell r="E1843" t="str">
            <v>R=A1D1</v>
          </cell>
          <cell r="F1843">
            <v>1</v>
          </cell>
          <cell r="G1843">
            <v>37306</v>
          </cell>
          <cell r="H1843">
            <v>240</v>
          </cell>
          <cell r="I1843">
            <v>3</v>
          </cell>
          <cell r="J1843">
            <v>6</v>
          </cell>
        </row>
        <row r="1844">
          <cell r="A1844" t="str">
            <v>SSNN</v>
          </cell>
          <cell r="B1844" t="str">
            <v>Secondary Service Greater than 5kW w/o ID</v>
          </cell>
          <cell r="C1844">
            <v>30</v>
          </cell>
          <cell r="D1844">
            <v>25</v>
          </cell>
          <cell r="E1844" t="str">
            <v>R=A1D1</v>
          </cell>
          <cell r="F1844">
            <v>1</v>
          </cell>
          <cell r="G1844">
            <v>37466</v>
          </cell>
          <cell r="H1844">
            <v>999</v>
          </cell>
          <cell r="I1844">
            <v>3</v>
          </cell>
          <cell r="J1844">
            <v>2</v>
          </cell>
        </row>
        <row r="1845">
          <cell r="A1845" t="str">
            <v>SSNN</v>
          </cell>
          <cell r="B1845" t="str">
            <v>Secondary Service Greater than 5kW w/o ID</v>
          </cell>
          <cell r="C1845">
            <v>30</v>
          </cell>
          <cell r="D1845">
            <v>25</v>
          </cell>
          <cell r="E1845" t="str">
            <v>R=A1D1</v>
          </cell>
          <cell r="F1845">
            <v>1</v>
          </cell>
          <cell r="G1845">
            <v>38666</v>
          </cell>
          <cell r="H1845">
            <v>240</v>
          </cell>
          <cell r="I1845">
            <v>3</v>
          </cell>
          <cell r="J1845">
            <v>1</v>
          </cell>
        </row>
        <row r="1846">
          <cell r="A1846" t="str">
            <v>SSGN</v>
          </cell>
          <cell r="B1846" t="str">
            <v>Secondary Service Greater than 5kW w/o ID</v>
          </cell>
          <cell r="C1846">
            <v>30</v>
          </cell>
          <cell r="D1846">
            <v>25</v>
          </cell>
          <cell r="E1846" t="str">
            <v>R=A1D1</v>
          </cell>
          <cell r="F1846">
            <v>1</v>
          </cell>
          <cell r="G1846">
            <v>38786</v>
          </cell>
          <cell r="H1846">
            <v>240</v>
          </cell>
          <cell r="I1846">
            <v>3</v>
          </cell>
          <cell r="J1846">
            <v>4</v>
          </cell>
        </row>
        <row r="1847">
          <cell r="A1847" t="str">
            <v>SSGN</v>
          </cell>
          <cell r="B1847" t="str">
            <v>Secondary Service Greater than 5kW w/o ID</v>
          </cell>
          <cell r="C1847">
            <v>30</v>
          </cell>
          <cell r="D1847">
            <v>20</v>
          </cell>
          <cell r="E1847" t="str">
            <v>R=AB1</v>
          </cell>
          <cell r="F1847">
            <v>1</v>
          </cell>
          <cell r="G1847">
            <v>38924</v>
          </cell>
          <cell r="H1847">
            <v>240</v>
          </cell>
          <cell r="I1847">
            <v>3</v>
          </cell>
          <cell r="J1847">
            <v>1</v>
          </cell>
        </row>
        <row r="1848">
          <cell r="A1848" t="str">
            <v>SSGN</v>
          </cell>
          <cell r="B1848" t="str">
            <v>Secondary Service Greater than 5kW w/o ID</v>
          </cell>
          <cell r="C1848">
            <v>30</v>
          </cell>
          <cell r="D1848">
            <v>20</v>
          </cell>
          <cell r="E1848" t="str">
            <v>R=AB1</v>
          </cell>
          <cell r="F1848">
            <v>1</v>
          </cell>
          <cell r="G1848">
            <v>39247</v>
          </cell>
          <cell r="H1848">
            <v>240</v>
          </cell>
          <cell r="I1848">
            <v>3</v>
          </cell>
          <cell r="J1848">
            <v>1</v>
          </cell>
        </row>
        <row r="1849">
          <cell r="A1849" t="str">
            <v>SSNN</v>
          </cell>
          <cell r="B1849" t="str">
            <v>Secondary Service Greater than 5kW w/o ID</v>
          </cell>
          <cell r="C1849">
            <v>30</v>
          </cell>
          <cell r="D1849">
            <v>25</v>
          </cell>
          <cell r="E1849" t="str">
            <v>R=A1D1</v>
          </cell>
          <cell r="F1849">
            <v>1</v>
          </cell>
          <cell r="G1849">
            <v>39244</v>
          </cell>
          <cell r="H1849">
            <v>240</v>
          </cell>
          <cell r="I1849">
            <v>3</v>
          </cell>
          <cell r="J1849">
            <v>8</v>
          </cell>
        </row>
        <row r="1850">
          <cell r="A1850" t="str">
            <v>SSGN</v>
          </cell>
          <cell r="B1850" t="str">
            <v>Secondary Service Greater than 5kW w/o ID</v>
          </cell>
          <cell r="C1850">
            <v>30</v>
          </cell>
          <cell r="D1850">
            <v>25</v>
          </cell>
          <cell r="E1850" t="str">
            <v>R=A1D1</v>
          </cell>
          <cell r="F1850">
            <v>1</v>
          </cell>
          <cell r="G1850">
            <v>39350</v>
          </cell>
          <cell r="H1850">
            <v>999</v>
          </cell>
          <cell r="I1850">
            <v>3</v>
          </cell>
          <cell r="J1850">
            <v>7</v>
          </cell>
        </row>
        <row r="1851">
          <cell r="A1851" t="str">
            <v>SSNN</v>
          </cell>
          <cell r="B1851" t="str">
            <v>Secondary Service Greater than 5kW w/o ID</v>
          </cell>
          <cell r="C1851">
            <v>30</v>
          </cell>
          <cell r="D1851">
            <v>25</v>
          </cell>
          <cell r="E1851" t="str">
            <v>R=A1D1</v>
          </cell>
          <cell r="F1851">
            <v>1</v>
          </cell>
          <cell r="G1851">
            <v>39366</v>
          </cell>
          <cell r="H1851">
            <v>240</v>
          </cell>
          <cell r="I1851">
            <v>3</v>
          </cell>
          <cell r="J1851">
            <v>39</v>
          </cell>
        </row>
        <row r="1852">
          <cell r="A1852" t="str">
            <v>SSNN</v>
          </cell>
          <cell r="B1852" t="str">
            <v>Secondary Service Greater than 5kW w/o ID</v>
          </cell>
          <cell r="C1852">
            <v>30</v>
          </cell>
          <cell r="D1852">
            <v>25</v>
          </cell>
          <cell r="E1852" t="str">
            <v>R=A1D1</v>
          </cell>
          <cell r="F1852">
            <v>1</v>
          </cell>
          <cell r="G1852">
            <v>39520</v>
          </cell>
          <cell r="H1852">
            <v>240</v>
          </cell>
          <cell r="I1852">
            <v>3</v>
          </cell>
          <cell r="J1852">
            <v>5</v>
          </cell>
        </row>
        <row r="1853">
          <cell r="A1853" t="str">
            <v>SSGN</v>
          </cell>
          <cell r="B1853" t="str">
            <v>Secondary Service Greater than 5kW w/o ID</v>
          </cell>
          <cell r="C1853">
            <v>30</v>
          </cell>
          <cell r="D1853">
            <v>20</v>
          </cell>
          <cell r="E1853" t="str">
            <v>R=MX</v>
          </cell>
          <cell r="F1853">
            <v>1</v>
          </cell>
          <cell r="G1853">
            <v>39773</v>
          </cell>
          <cell r="H1853">
            <v>240</v>
          </cell>
          <cell r="I1853">
            <v>3</v>
          </cell>
          <cell r="J1853">
            <v>1</v>
          </cell>
        </row>
        <row r="1854">
          <cell r="A1854" t="str">
            <v>SSGN</v>
          </cell>
          <cell r="B1854" t="str">
            <v>Secondary Service Greater than 5kW w/o ID</v>
          </cell>
          <cell r="C1854">
            <v>30</v>
          </cell>
          <cell r="D1854">
            <v>25</v>
          </cell>
          <cell r="E1854" t="str">
            <v>R=A1D1</v>
          </cell>
          <cell r="F1854">
            <v>1</v>
          </cell>
          <cell r="G1854">
            <v>39911</v>
          </cell>
          <cell r="H1854">
            <v>240</v>
          </cell>
          <cell r="I1854">
            <v>3</v>
          </cell>
          <cell r="J1854">
            <v>2</v>
          </cell>
        </row>
        <row r="1855">
          <cell r="A1855" t="str">
            <v>SSNN</v>
          </cell>
          <cell r="B1855" t="str">
            <v>Secondary Service Greater than 5kW w/o ID</v>
          </cell>
          <cell r="C1855">
            <v>30</v>
          </cell>
          <cell r="D1855">
            <v>25</v>
          </cell>
          <cell r="E1855" t="str">
            <v>R=A1D1</v>
          </cell>
          <cell r="F1855">
            <v>1</v>
          </cell>
          <cell r="G1855">
            <v>39951</v>
          </cell>
          <cell r="H1855">
            <v>240</v>
          </cell>
          <cell r="I1855">
            <v>3</v>
          </cell>
          <cell r="J1855">
            <v>6</v>
          </cell>
        </row>
        <row r="1856">
          <cell r="A1856" t="str">
            <v>SSNN</v>
          </cell>
          <cell r="B1856" t="str">
            <v>Secondary Service Greater than 5kW w/o ID</v>
          </cell>
          <cell r="C1856">
            <v>30</v>
          </cell>
          <cell r="D1856">
            <v>25</v>
          </cell>
          <cell r="E1856" t="str">
            <v>R=A1D1</v>
          </cell>
          <cell r="F1856">
            <v>1</v>
          </cell>
          <cell r="G1856">
            <v>39863</v>
          </cell>
          <cell r="H1856">
            <v>240</v>
          </cell>
          <cell r="I1856">
            <v>3</v>
          </cell>
          <cell r="J1856">
            <v>23</v>
          </cell>
        </row>
        <row r="1857">
          <cell r="A1857" t="str">
            <v>SSNN</v>
          </cell>
          <cell r="B1857" t="str">
            <v>Secondary Service Greater than 5kW w/o ID</v>
          </cell>
          <cell r="C1857">
            <v>30</v>
          </cell>
          <cell r="D1857">
            <v>25</v>
          </cell>
          <cell r="E1857" t="str">
            <v>S=I210+CE</v>
          </cell>
          <cell r="F1857">
            <v>1</v>
          </cell>
          <cell r="G1857">
            <v>40007</v>
          </cell>
          <cell r="H1857">
            <v>240</v>
          </cell>
          <cell r="I1857">
            <v>3</v>
          </cell>
          <cell r="J1857">
            <v>6</v>
          </cell>
        </row>
        <row r="1858">
          <cell r="A1858" t="str">
            <v>SSGN</v>
          </cell>
          <cell r="B1858" t="str">
            <v>Secondary Service Greater than 5kW w/o ID</v>
          </cell>
          <cell r="C1858">
            <v>30</v>
          </cell>
          <cell r="D1858">
            <v>25</v>
          </cell>
          <cell r="E1858" t="str">
            <v>S=I210+CE</v>
          </cell>
          <cell r="F1858">
            <v>1</v>
          </cell>
          <cell r="G1858">
            <v>40119</v>
          </cell>
          <cell r="H1858">
            <v>240</v>
          </cell>
          <cell r="I1858">
            <v>3</v>
          </cell>
          <cell r="J1858">
            <v>2</v>
          </cell>
        </row>
        <row r="1859">
          <cell r="A1859" t="str">
            <v>SSGN</v>
          </cell>
          <cell r="B1859" t="str">
            <v>Secondary Service Greater than 5kW w/o ID</v>
          </cell>
          <cell r="C1859">
            <v>30</v>
          </cell>
          <cell r="D1859">
            <v>25</v>
          </cell>
          <cell r="E1859" t="str">
            <v>S=I210+CE</v>
          </cell>
          <cell r="F1859">
            <v>1</v>
          </cell>
          <cell r="G1859">
            <v>40177</v>
          </cell>
          <cell r="H1859">
            <v>240</v>
          </cell>
          <cell r="I1859">
            <v>3</v>
          </cell>
          <cell r="J1859">
            <v>2</v>
          </cell>
        </row>
        <row r="1860">
          <cell r="A1860" t="str">
            <v>SSGN</v>
          </cell>
          <cell r="B1860" t="str">
            <v>Secondary Service Greater than 5kW w/o ID</v>
          </cell>
          <cell r="C1860">
            <v>30</v>
          </cell>
          <cell r="D1860">
            <v>25</v>
          </cell>
          <cell r="E1860" t="str">
            <v>R=TMS</v>
          </cell>
          <cell r="F1860">
            <v>1</v>
          </cell>
          <cell r="H1860">
            <v>0</v>
          </cell>
          <cell r="I1860">
            <v>0</v>
          </cell>
          <cell r="J1860">
            <v>1</v>
          </cell>
        </row>
        <row r="1861">
          <cell r="A1861" t="str">
            <v>SSNN</v>
          </cell>
          <cell r="B1861" t="str">
            <v>Secondary Service Greater than 5kW w/o ID</v>
          </cell>
          <cell r="C1861">
            <v>30</v>
          </cell>
          <cell r="D1861">
            <v>25</v>
          </cell>
          <cell r="E1861" t="str">
            <v>R=TMS</v>
          </cell>
          <cell r="F1861">
            <v>1</v>
          </cell>
          <cell r="H1861">
            <v>240</v>
          </cell>
          <cell r="I1861">
            <v>3</v>
          </cell>
          <cell r="J1861">
            <v>2</v>
          </cell>
        </row>
        <row r="1862">
          <cell r="A1862" t="str">
            <v>SSNN</v>
          </cell>
          <cell r="B1862" t="str">
            <v>Secondary Service Greater than 5kW w/o ID</v>
          </cell>
          <cell r="C1862">
            <v>30</v>
          </cell>
          <cell r="D1862">
            <v>25</v>
          </cell>
          <cell r="E1862" t="str">
            <v>R=J5SD</v>
          </cell>
          <cell r="F1862">
            <v>1</v>
          </cell>
          <cell r="H1862">
            <v>240</v>
          </cell>
          <cell r="I1862">
            <v>3</v>
          </cell>
          <cell r="J1862">
            <v>1</v>
          </cell>
        </row>
        <row r="1863">
          <cell r="A1863" t="str">
            <v>SSAN</v>
          </cell>
          <cell r="B1863" t="str">
            <v>Secondary Service Greater than 5kW w/o ID</v>
          </cell>
          <cell r="C1863">
            <v>30</v>
          </cell>
          <cell r="D1863">
            <v>25</v>
          </cell>
          <cell r="E1863" t="str">
            <v>R=A1D1</v>
          </cell>
          <cell r="F1863">
            <v>1</v>
          </cell>
          <cell r="H1863">
            <v>240</v>
          </cell>
          <cell r="I1863">
            <v>3</v>
          </cell>
          <cell r="J1863">
            <v>1</v>
          </cell>
        </row>
        <row r="1864">
          <cell r="A1864" t="str">
            <v>SSNN</v>
          </cell>
          <cell r="B1864" t="str">
            <v>Secondary Service Greater than 5kW w/o ID</v>
          </cell>
          <cell r="C1864">
            <v>30</v>
          </cell>
          <cell r="D1864">
            <v>25</v>
          </cell>
          <cell r="E1864" t="str">
            <v>R=A1D1</v>
          </cell>
          <cell r="F1864">
            <v>1</v>
          </cell>
          <cell r="G1864">
            <v>38224</v>
          </cell>
          <cell r="H1864">
            <v>240</v>
          </cell>
          <cell r="I1864">
            <v>3</v>
          </cell>
          <cell r="J1864">
            <v>13</v>
          </cell>
        </row>
        <row r="1865">
          <cell r="A1865" t="str">
            <v>SSGN</v>
          </cell>
          <cell r="B1865" t="str">
            <v>Secondary Service Greater than 5kW w/o ID</v>
          </cell>
          <cell r="C1865">
            <v>30</v>
          </cell>
          <cell r="D1865">
            <v>25</v>
          </cell>
          <cell r="E1865" t="str">
            <v>R=A1TL1</v>
          </cell>
          <cell r="F1865">
            <v>1</v>
          </cell>
          <cell r="G1865">
            <v>37993</v>
          </cell>
          <cell r="H1865">
            <v>999</v>
          </cell>
          <cell r="I1865">
            <v>3</v>
          </cell>
          <cell r="J1865">
            <v>1</v>
          </cell>
        </row>
        <row r="1866">
          <cell r="A1866" t="str">
            <v>SSNN</v>
          </cell>
          <cell r="B1866" t="str">
            <v>Secondary Service Greater than 5kW w/o ID</v>
          </cell>
          <cell r="C1866">
            <v>30</v>
          </cell>
          <cell r="D1866">
            <v>25</v>
          </cell>
          <cell r="E1866" t="str">
            <v>R=A1D1</v>
          </cell>
          <cell r="F1866">
            <v>1</v>
          </cell>
          <cell r="G1866">
            <v>38257</v>
          </cell>
          <cell r="H1866">
            <v>240</v>
          </cell>
          <cell r="I1866">
            <v>3</v>
          </cell>
          <cell r="J1866">
            <v>2</v>
          </cell>
        </row>
        <row r="1867">
          <cell r="A1867" t="str">
            <v>SSNN</v>
          </cell>
          <cell r="B1867" t="str">
            <v>Secondary Service Greater than 5kW w/o ID</v>
          </cell>
          <cell r="C1867">
            <v>30</v>
          </cell>
          <cell r="D1867">
            <v>25</v>
          </cell>
          <cell r="E1867" t="str">
            <v>R=MS</v>
          </cell>
          <cell r="F1867">
            <v>1</v>
          </cell>
          <cell r="H1867">
            <v>240</v>
          </cell>
          <cell r="I1867">
            <v>3</v>
          </cell>
          <cell r="J1867">
            <v>2</v>
          </cell>
        </row>
        <row r="1868">
          <cell r="A1868" t="str">
            <v>SSNN</v>
          </cell>
          <cell r="B1868" t="str">
            <v>Secondary Service Greater than 5kW w/o ID</v>
          </cell>
          <cell r="C1868">
            <v>30</v>
          </cell>
          <cell r="D1868">
            <v>25</v>
          </cell>
          <cell r="E1868" t="str">
            <v>R=A1D1</v>
          </cell>
          <cell r="F1868">
            <v>1</v>
          </cell>
          <cell r="G1868">
            <v>37931</v>
          </cell>
          <cell r="H1868">
            <v>999</v>
          </cell>
          <cell r="I1868">
            <v>3</v>
          </cell>
          <cell r="J1868">
            <v>2</v>
          </cell>
        </row>
        <row r="1869">
          <cell r="A1869" t="str">
            <v>SSNN</v>
          </cell>
          <cell r="B1869" t="str">
            <v>Secondary Service Greater than 5kW w/o ID</v>
          </cell>
          <cell r="C1869">
            <v>30</v>
          </cell>
          <cell r="D1869">
            <v>25</v>
          </cell>
          <cell r="E1869" t="str">
            <v>R=MS</v>
          </cell>
          <cell r="F1869">
            <v>1</v>
          </cell>
          <cell r="H1869">
            <v>240</v>
          </cell>
          <cell r="I1869">
            <v>3</v>
          </cell>
          <cell r="J1869">
            <v>1</v>
          </cell>
        </row>
        <row r="1870">
          <cell r="A1870" t="str">
            <v>SSGN</v>
          </cell>
          <cell r="B1870" t="str">
            <v>Secondary Service Greater than 5kW w/o ID</v>
          </cell>
          <cell r="C1870">
            <v>30</v>
          </cell>
          <cell r="D1870">
            <v>25</v>
          </cell>
          <cell r="E1870" t="str">
            <v>R=TMS</v>
          </cell>
          <cell r="F1870">
            <v>1</v>
          </cell>
          <cell r="H1870">
            <v>240</v>
          </cell>
          <cell r="I1870">
            <v>3</v>
          </cell>
          <cell r="J1870">
            <v>1</v>
          </cell>
        </row>
        <row r="1871">
          <cell r="A1871" t="str">
            <v>SSNN</v>
          </cell>
          <cell r="B1871" t="str">
            <v>Secondary Service Greater than 5kW w/o ID</v>
          </cell>
          <cell r="C1871">
            <v>30</v>
          </cell>
          <cell r="D1871">
            <v>25</v>
          </cell>
          <cell r="E1871" t="str">
            <v>R=A1D1</v>
          </cell>
          <cell r="F1871">
            <v>1</v>
          </cell>
          <cell r="G1871">
            <v>36404</v>
          </cell>
          <cell r="H1871">
            <v>240</v>
          </cell>
          <cell r="I1871">
            <v>3</v>
          </cell>
          <cell r="J1871">
            <v>10</v>
          </cell>
        </row>
        <row r="1872">
          <cell r="A1872" t="str">
            <v>SSNN</v>
          </cell>
          <cell r="B1872" t="str">
            <v>Secondary Service Greater than 5kW w/o ID</v>
          </cell>
          <cell r="C1872">
            <v>30</v>
          </cell>
          <cell r="D1872">
            <v>25</v>
          </cell>
          <cell r="E1872" t="str">
            <v>R=A1D1</v>
          </cell>
          <cell r="F1872">
            <v>1</v>
          </cell>
          <cell r="G1872">
            <v>36161</v>
          </cell>
          <cell r="H1872">
            <v>240</v>
          </cell>
          <cell r="I1872">
            <v>3</v>
          </cell>
          <cell r="J1872">
            <v>25</v>
          </cell>
        </row>
        <row r="1873">
          <cell r="A1873" t="str">
            <v>SSGN</v>
          </cell>
          <cell r="B1873" t="str">
            <v>Secondary Service Greater than 5kW w/o ID</v>
          </cell>
          <cell r="C1873">
            <v>30</v>
          </cell>
          <cell r="D1873">
            <v>25</v>
          </cell>
          <cell r="E1873" t="str">
            <v>R=A1D1</v>
          </cell>
          <cell r="F1873">
            <v>1</v>
          </cell>
          <cell r="G1873">
            <v>36431</v>
          </cell>
          <cell r="H1873">
            <v>240</v>
          </cell>
          <cell r="I1873">
            <v>3</v>
          </cell>
          <cell r="J1873">
            <v>1</v>
          </cell>
        </row>
        <row r="1874">
          <cell r="A1874" t="str">
            <v>SSNN</v>
          </cell>
          <cell r="B1874" t="str">
            <v>Secondary Service Greater than 5kW w/o ID</v>
          </cell>
          <cell r="C1874">
            <v>30</v>
          </cell>
          <cell r="D1874">
            <v>25</v>
          </cell>
          <cell r="E1874" t="str">
            <v>R=J5SD</v>
          </cell>
          <cell r="F1874">
            <v>1</v>
          </cell>
          <cell r="G1874">
            <v>36525</v>
          </cell>
          <cell r="H1874">
            <v>240</v>
          </cell>
          <cell r="I1874">
            <v>3</v>
          </cell>
          <cell r="J1874">
            <v>2</v>
          </cell>
        </row>
        <row r="1875">
          <cell r="A1875" t="str">
            <v>SSNN</v>
          </cell>
          <cell r="B1875" t="str">
            <v>Secondary Service Greater than 5kW w/o ID</v>
          </cell>
          <cell r="C1875">
            <v>30</v>
          </cell>
          <cell r="D1875">
            <v>25</v>
          </cell>
          <cell r="E1875" t="str">
            <v>R=A1D1</v>
          </cell>
          <cell r="F1875">
            <v>1</v>
          </cell>
          <cell r="G1875">
            <v>36528</v>
          </cell>
          <cell r="H1875">
            <v>240</v>
          </cell>
          <cell r="I1875">
            <v>3</v>
          </cell>
          <cell r="J1875">
            <v>13</v>
          </cell>
        </row>
        <row r="1876">
          <cell r="A1876" t="str">
            <v>SSNN</v>
          </cell>
          <cell r="B1876" t="str">
            <v>Secondary Service Greater than 5kW w/o ID</v>
          </cell>
          <cell r="C1876">
            <v>30</v>
          </cell>
          <cell r="D1876">
            <v>25</v>
          </cell>
          <cell r="E1876" t="str">
            <v>R=TMS2S</v>
          </cell>
          <cell r="F1876">
            <v>1</v>
          </cell>
          <cell r="G1876">
            <v>34700</v>
          </cell>
          <cell r="H1876">
            <v>240</v>
          </cell>
          <cell r="I1876">
            <v>3</v>
          </cell>
          <cell r="J1876">
            <v>1</v>
          </cell>
        </row>
        <row r="1877">
          <cell r="A1877" t="str">
            <v>SSNN</v>
          </cell>
          <cell r="B1877" t="str">
            <v>Secondary Service Greater than 5kW w/o ID</v>
          </cell>
          <cell r="C1877">
            <v>30</v>
          </cell>
          <cell r="D1877">
            <v>25</v>
          </cell>
          <cell r="E1877" t="str">
            <v>R=A1D1</v>
          </cell>
          <cell r="F1877">
            <v>1</v>
          </cell>
          <cell r="G1877">
            <v>36585</v>
          </cell>
          <cell r="H1877">
            <v>999</v>
          </cell>
          <cell r="I1877">
            <v>3</v>
          </cell>
          <cell r="J1877">
            <v>1</v>
          </cell>
        </row>
        <row r="1878">
          <cell r="A1878" t="str">
            <v>SSNN</v>
          </cell>
          <cell r="B1878" t="str">
            <v>Secondary Service Greater than 5kW w/o ID</v>
          </cell>
          <cell r="C1878">
            <v>30</v>
          </cell>
          <cell r="D1878">
            <v>25</v>
          </cell>
          <cell r="E1878" t="str">
            <v>R=A1D</v>
          </cell>
          <cell r="F1878">
            <v>1</v>
          </cell>
          <cell r="G1878">
            <v>36161</v>
          </cell>
          <cell r="H1878">
            <v>240</v>
          </cell>
          <cell r="I1878">
            <v>3</v>
          </cell>
          <cell r="J1878">
            <v>9</v>
          </cell>
        </row>
        <row r="1879">
          <cell r="A1879" t="str">
            <v>SSNN</v>
          </cell>
          <cell r="B1879" t="str">
            <v>Secondary Service Greater than 5kW w/o ID</v>
          </cell>
          <cell r="C1879">
            <v>30</v>
          </cell>
          <cell r="D1879">
            <v>25</v>
          </cell>
          <cell r="E1879" t="str">
            <v>R=A1D1</v>
          </cell>
          <cell r="F1879">
            <v>1</v>
          </cell>
          <cell r="G1879">
            <v>36768</v>
          </cell>
          <cell r="H1879">
            <v>240</v>
          </cell>
          <cell r="I1879">
            <v>3</v>
          </cell>
          <cell r="J1879">
            <v>1</v>
          </cell>
        </row>
        <row r="1880">
          <cell r="A1880" t="str">
            <v>SSGN</v>
          </cell>
          <cell r="B1880" t="str">
            <v>Secondary Service Greater than 5kW w/o ID</v>
          </cell>
          <cell r="C1880">
            <v>30</v>
          </cell>
          <cell r="D1880">
            <v>25</v>
          </cell>
          <cell r="E1880" t="str">
            <v>R=A1D1</v>
          </cell>
          <cell r="F1880">
            <v>1</v>
          </cell>
          <cell r="G1880">
            <v>37480</v>
          </cell>
          <cell r="H1880">
            <v>999</v>
          </cell>
          <cell r="I1880">
            <v>3</v>
          </cell>
          <cell r="J1880">
            <v>2</v>
          </cell>
        </row>
        <row r="1881">
          <cell r="A1881" t="str">
            <v>SSPN</v>
          </cell>
          <cell r="B1881" t="str">
            <v>Secondary Service Greater than 5kW w/o ID</v>
          </cell>
          <cell r="C1881">
            <v>30</v>
          </cell>
          <cell r="D1881">
            <v>25</v>
          </cell>
          <cell r="E1881" t="str">
            <v>R=A1D1</v>
          </cell>
          <cell r="F1881">
            <v>1</v>
          </cell>
          <cell r="G1881">
            <v>38833</v>
          </cell>
          <cell r="H1881">
            <v>240</v>
          </cell>
          <cell r="I1881">
            <v>3</v>
          </cell>
          <cell r="J1881">
            <v>1</v>
          </cell>
        </row>
        <row r="1882">
          <cell r="A1882" t="str">
            <v>SEAN</v>
          </cell>
          <cell r="B1882" t="str">
            <v>Secondary Service Greater than 5kW w/o ID</v>
          </cell>
          <cell r="C1882">
            <v>30</v>
          </cell>
          <cell r="D1882">
            <v>25</v>
          </cell>
          <cell r="E1882" t="str">
            <v>R=A1D</v>
          </cell>
          <cell r="F1882">
            <v>1</v>
          </cell>
          <cell r="G1882">
            <v>38784</v>
          </cell>
          <cell r="H1882">
            <v>999</v>
          </cell>
          <cell r="I1882">
            <v>3</v>
          </cell>
          <cell r="J1882">
            <v>1</v>
          </cell>
        </row>
        <row r="1883">
          <cell r="A1883" t="str">
            <v>SSAN</v>
          </cell>
          <cell r="B1883" t="str">
            <v>Secondary Service Greater than 5kW w/o ID</v>
          </cell>
          <cell r="C1883">
            <v>30</v>
          </cell>
          <cell r="D1883">
            <v>25</v>
          </cell>
          <cell r="E1883" t="str">
            <v>R=A1D1</v>
          </cell>
          <cell r="F1883">
            <v>1</v>
          </cell>
          <cell r="G1883">
            <v>38786</v>
          </cell>
          <cell r="H1883">
            <v>240</v>
          </cell>
          <cell r="I1883">
            <v>3</v>
          </cell>
          <cell r="J1883">
            <v>2</v>
          </cell>
        </row>
        <row r="1884">
          <cell r="A1884" t="str">
            <v>SSNN</v>
          </cell>
          <cell r="B1884" t="str">
            <v>Secondary Service Greater than 5kW w/o ID</v>
          </cell>
          <cell r="C1884">
            <v>30</v>
          </cell>
          <cell r="D1884">
            <v>25</v>
          </cell>
          <cell r="E1884" t="str">
            <v>R=A1D1</v>
          </cell>
          <cell r="F1884">
            <v>1</v>
          </cell>
          <cell r="G1884">
            <v>38971</v>
          </cell>
          <cell r="H1884">
            <v>240</v>
          </cell>
          <cell r="I1884">
            <v>3</v>
          </cell>
          <cell r="J1884">
            <v>22</v>
          </cell>
        </row>
        <row r="1885">
          <cell r="A1885" t="str">
            <v>SSGN</v>
          </cell>
          <cell r="B1885" t="str">
            <v>Secondary Service Greater than 5kW w/o ID</v>
          </cell>
          <cell r="C1885">
            <v>30</v>
          </cell>
          <cell r="D1885">
            <v>25</v>
          </cell>
          <cell r="E1885" t="str">
            <v>R=A1D1</v>
          </cell>
          <cell r="F1885">
            <v>1</v>
          </cell>
          <cell r="G1885">
            <v>39036</v>
          </cell>
          <cell r="H1885">
            <v>240</v>
          </cell>
          <cell r="I1885">
            <v>3</v>
          </cell>
          <cell r="J1885">
            <v>4</v>
          </cell>
        </row>
        <row r="1886">
          <cell r="A1886" t="str">
            <v>SSNN</v>
          </cell>
          <cell r="B1886" t="str">
            <v>Secondary Service Greater than 5kW w/o ID</v>
          </cell>
          <cell r="C1886">
            <v>30</v>
          </cell>
          <cell r="D1886">
            <v>25</v>
          </cell>
          <cell r="E1886" t="str">
            <v>R=A1D1</v>
          </cell>
          <cell r="F1886">
            <v>1</v>
          </cell>
          <cell r="G1886">
            <v>39090</v>
          </cell>
          <cell r="H1886">
            <v>240</v>
          </cell>
          <cell r="I1886">
            <v>3</v>
          </cell>
          <cell r="J1886">
            <v>10</v>
          </cell>
        </row>
        <row r="1887">
          <cell r="A1887" t="str">
            <v>SSNN</v>
          </cell>
          <cell r="B1887" t="str">
            <v>Secondary Service Greater than 5kW w/o ID</v>
          </cell>
          <cell r="C1887">
            <v>30</v>
          </cell>
          <cell r="D1887">
            <v>25</v>
          </cell>
          <cell r="E1887" t="str">
            <v>R=A1D1</v>
          </cell>
          <cell r="F1887">
            <v>1</v>
          </cell>
          <cell r="G1887">
            <v>39259</v>
          </cell>
          <cell r="H1887">
            <v>240</v>
          </cell>
          <cell r="I1887">
            <v>3</v>
          </cell>
          <cell r="J1887">
            <v>157</v>
          </cell>
        </row>
        <row r="1888">
          <cell r="A1888" t="str">
            <v>SSAN</v>
          </cell>
          <cell r="B1888" t="str">
            <v>Secondary Service Greater than 5kW w/o ID</v>
          </cell>
          <cell r="C1888">
            <v>30</v>
          </cell>
          <cell r="D1888">
            <v>25</v>
          </cell>
          <cell r="E1888" t="str">
            <v>R=A1D1</v>
          </cell>
          <cell r="F1888">
            <v>1</v>
          </cell>
          <cell r="G1888">
            <v>39246</v>
          </cell>
          <cell r="H1888">
            <v>240</v>
          </cell>
          <cell r="I1888">
            <v>3</v>
          </cell>
          <cell r="J1888">
            <v>1</v>
          </cell>
        </row>
        <row r="1889">
          <cell r="A1889" t="str">
            <v>SSGN</v>
          </cell>
          <cell r="B1889" t="str">
            <v>Secondary Service Greater than 5kW w/o ID</v>
          </cell>
          <cell r="C1889">
            <v>30</v>
          </cell>
          <cell r="D1889">
            <v>25</v>
          </cell>
          <cell r="E1889" t="str">
            <v>R=A1D1</v>
          </cell>
          <cell r="F1889">
            <v>1</v>
          </cell>
          <cell r="G1889">
            <v>39342</v>
          </cell>
          <cell r="H1889">
            <v>240</v>
          </cell>
          <cell r="I1889">
            <v>3</v>
          </cell>
          <cell r="J1889">
            <v>11</v>
          </cell>
        </row>
        <row r="1890">
          <cell r="A1890" t="str">
            <v>SSGN</v>
          </cell>
          <cell r="B1890" t="str">
            <v>Secondary Service Greater than 5kW w/o ID</v>
          </cell>
          <cell r="C1890">
            <v>30</v>
          </cell>
          <cell r="D1890">
            <v>25</v>
          </cell>
          <cell r="E1890" t="str">
            <v>R=A1D1</v>
          </cell>
          <cell r="F1890">
            <v>1</v>
          </cell>
          <cell r="G1890">
            <v>39366</v>
          </cell>
          <cell r="H1890">
            <v>240</v>
          </cell>
          <cell r="I1890">
            <v>3</v>
          </cell>
          <cell r="J1890">
            <v>13</v>
          </cell>
        </row>
        <row r="1891">
          <cell r="A1891" t="str">
            <v>SSNN</v>
          </cell>
          <cell r="B1891" t="str">
            <v>Secondary Service Greater than 5kW w/o ID</v>
          </cell>
          <cell r="C1891">
            <v>30</v>
          </cell>
          <cell r="D1891">
            <v>25</v>
          </cell>
          <cell r="E1891" t="str">
            <v>R=A1D1</v>
          </cell>
          <cell r="F1891">
            <v>1</v>
          </cell>
          <cell r="G1891">
            <v>39637</v>
          </cell>
          <cell r="H1891">
            <v>240</v>
          </cell>
          <cell r="I1891">
            <v>3</v>
          </cell>
          <cell r="J1891">
            <v>64</v>
          </cell>
        </row>
        <row r="1892">
          <cell r="A1892" t="str">
            <v>SSNN</v>
          </cell>
          <cell r="B1892" t="str">
            <v>Secondary Service Greater than 5kW w/o ID</v>
          </cell>
          <cell r="C1892">
            <v>30</v>
          </cell>
          <cell r="D1892">
            <v>25</v>
          </cell>
          <cell r="E1892" t="str">
            <v>R=A1D1</v>
          </cell>
          <cell r="F1892">
            <v>1</v>
          </cell>
          <cell r="G1892">
            <v>39681</v>
          </cell>
          <cell r="H1892">
            <v>240</v>
          </cell>
          <cell r="I1892">
            <v>3</v>
          </cell>
          <cell r="J1892">
            <v>5</v>
          </cell>
        </row>
        <row r="1893">
          <cell r="A1893" t="str">
            <v>SSGN</v>
          </cell>
          <cell r="B1893" t="str">
            <v>Secondary Service Greater than 5kW w/o ID</v>
          </cell>
          <cell r="C1893">
            <v>30</v>
          </cell>
          <cell r="D1893">
            <v>25</v>
          </cell>
          <cell r="E1893" t="str">
            <v>R=A1D1</v>
          </cell>
          <cell r="F1893">
            <v>1</v>
          </cell>
          <cell r="G1893">
            <v>39951</v>
          </cell>
          <cell r="H1893">
            <v>240</v>
          </cell>
          <cell r="I1893">
            <v>3</v>
          </cell>
          <cell r="J1893">
            <v>7</v>
          </cell>
        </row>
        <row r="1894">
          <cell r="A1894" t="str">
            <v>SSNN</v>
          </cell>
          <cell r="B1894" t="str">
            <v>Secondary Service Greater than 5kW w/o ID</v>
          </cell>
          <cell r="C1894">
            <v>30</v>
          </cell>
          <cell r="D1894">
            <v>25</v>
          </cell>
          <cell r="E1894" t="str">
            <v>R=A1D1</v>
          </cell>
          <cell r="F1894">
            <v>1</v>
          </cell>
          <cell r="G1894">
            <v>39962</v>
          </cell>
          <cell r="H1894">
            <v>999</v>
          </cell>
          <cell r="I1894">
            <v>3</v>
          </cell>
          <cell r="J1894">
            <v>39</v>
          </cell>
        </row>
        <row r="1895">
          <cell r="A1895" t="str">
            <v>SSNN</v>
          </cell>
          <cell r="B1895" t="str">
            <v>Secondary Service Greater than 5kW w/o ID</v>
          </cell>
          <cell r="C1895">
            <v>30</v>
          </cell>
          <cell r="D1895">
            <v>25</v>
          </cell>
          <cell r="E1895" t="str">
            <v>R=DXMS</v>
          </cell>
          <cell r="F1895">
            <v>1</v>
          </cell>
          <cell r="H1895">
            <v>0</v>
          </cell>
          <cell r="I1895">
            <v>0</v>
          </cell>
          <cell r="J1895">
            <v>15</v>
          </cell>
        </row>
        <row r="1896">
          <cell r="A1896" t="str">
            <v>SSNN</v>
          </cell>
          <cell r="B1896" t="str">
            <v>Secondary Service Greater than 5kW w/o ID</v>
          </cell>
          <cell r="C1896">
            <v>30</v>
          </cell>
          <cell r="D1896">
            <v>25</v>
          </cell>
          <cell r="E1896" t="str">
            <v>R=DXMS</v>
          </cell>
          <cell r="F1896">
            <v>1</v>
          </cell>
          <cell r="H1896">
            <v>0</v>
          </cell>
          <cell r="I1896">
            <v>0</v>
          </cell>
          <cell r="J1896">
            <v>1</v>
          </cell>
        </row>
        <row r="1897">
          <cell r="A1897" t="str">
            <v>SSNN</v>
          </cell>
          <cell r="B1897" t="str">
            <v>Secondary Service Greater than 5kW w/o ID</v>
          </cell>
          <cell r="C1897">
            <v>30</v>
          </cell>
          <cell r="D1897">
            <v>25</v>
          </cell>
          <cell r="E1897" t="str">
            <v>R=DXMS</v>
          </cell>
          <cell r="F1897">
            <v>1</v>
          </cell>
          <cell r="H1897">
            <v>240</v>
          </cell>
          <cell r="I1897">
            <v>3</v>
          </cell>
          <cell r="J1897">
            <v>58</v>
          </cell>
        </row>
        <row r="1898">
          <cell r="A1898" t="str">
            <v>SSNN</v>
          </cell>
          <cell r="B1898" t="str">
            <v>Secondary Service Greater than 5kW w/o ID</v>
          </cell>
          <cell r="C1898">
            <v>30</v>
          </cell>
          <cell r="D1898">
            <v>25</v>
          </cell>
          <cell r="E1898" t="str">
            <v>R=TMS</v>
          </cell>
          <cell r="F1898">
            <v>1</v>
          </cell>
          <cell r="H1898">
            <v>0</v>
          </cell>
          <cell r="I1898">
            <v>0</v>
          </cell>
          <cell r="J1898">
            <v>6</v>
          </cell>
        </row>
        <row r="1899">
          <cell r="A1899" t="str">
            <v>SSNN</v>
          </cell>
          <cell r="B1899" t="str">
            <v>Secondary Service Greater than 5kW w/o ID</v>
          </cell>
          <cell r="C1899">
            <v>30</v>
          </cell>
          <cell r="D1899">
            <v>25</v>
          </cell>
          <cell r="E1899" t="str">
            <v>R=A1D1</v>
          </cell>
          <cell r="F1899">
            <v>1</v>
          </cell>
          <cell r="H1899">
            <v>999</v>
          </cell>
          <cell r="I1899">
            <v>3</v>
          </cell>
          <cell r="J1899">
            <v>8</v>
          </cell>
        </row>
        <row r="1900">
          <cell r="A1900" t="str">
            <v>DSNN</v>
          </cell>
          <cell r="B1900" t="str">
            <v>Secondary Service Greater than 5kW w/o ID</v>
          </cell>
          <cell r="C1900">
            <v>30</v>
          </cell>
          <cell r="D1900">
            <v>25</v>
          </cell>
          <cell r="E1900" t="str">
            <v>R=A1D1</v>
          </cell>
          <cell r="F1900">
            <v>1</v>
          </cell>
          <cell r="H1900">
            <v>240</v>
          </cell>
          <cell r="I1900">
            <v>3</v>
          </cell>
          <cell r="J1900">
            <v>3</v>
          </cell>
        </row>
        <row r="1901">
          <cell r="A1901" t="str">
            <v>DSGN</v>
          </cell>
          <cell r="B1901" t="str">
            <v>Secondary Service Greater than 5kW w/o ID</v>
          </cell>
          <cell r="C1901">
            <v>30</v>
          </cell>
          <cell r="D1901">
            <v>25</v>
          </cell>
          <cell r="E1901" t="str">
            <v>R=D5SH</v>
          </cell>
          <cell r="F1901">
            <v>1</v>
          </cell>
          <cell r="H1901">
            <v>240</v>
          </cell>
          <cell r="I1901">
            <v>3</v>
          </cell>
          <cell r="J1901">
            <v>1</v>
          </cell>
        </row>
        <row r="1902">
          <cell r="A1902" t="str">
            <v>SSNN</v>
          </cell>
          <cell r="B1902" t="str">
            <v>Secondary Service Greater than 5kW w/o ID</v>
          </cell>
          <cell r="C1902">
            <v>30</v>
          </cell>
          <cell r="D1902">
            <v>20</v>
          </cell>
          <cell r="E1902" t="str">
            <v>R=D5S</v>
          </cell>
          <cell r="F1902">
            <v>1</v>
          </cell>
          <cell r="H1902">
            <v>240</v>
          </cell>
          <cell r="I1902">
            <v>3</v>
          </cell>
          <cell r="J1902">
            <v>1</v>
          </cell>
        </row>
        <row r="1903">
          <cell r="A1903" t="str">
            <v>SMNN</v>
          </cell>
          <cell r="B1903" t="str">
            <v>Secondary Service Greater than 5kW w/o ID</v>
          </cell>
          <cell r="C1903">
            <v>30</v>
          </cell>
          <cell r="D1903">
            <v>25</v>
          </cell>
          <cell r="E1903" t="str">
            <v>R=A1D1</v>
          </cell>
          <cell r="F1903">
            <v>1</v>
          </cell>
          <cell r="G1903">
            <v>38272</v>
          </cell>
          <cell r="H1903">
            <v>999</v>
          </cell>
          <cell r="I1903">
            <v>3</v>
          </cell>
          <cell r="J1903">
            <v>1</v>
          </cell>
        </row>
        <row r="1904">
          <cell r="A1904" t="str">
            <v>SSNN</v>
          </cell>
          <cell r="B1904" t="str">
            <v>Secondary Service Greater than 5kW w/o ID</v>
          </cell>
          <cell r="C1904">
            <v>30</v>
          </cell>
          <cell r="D1904">
            <v>25</v>
          </cell>
          <cell r="E1904" t="str">
            <v>R=A1D1</v>
          </cell>
          <cell r="F1904">
            <v>1</v>
          </cell>
          <cell r="G1904">
            <v>38450</v>
          </cell>
          <cell r="H1904">
            <v>240</v>
          </cell>
          <cell r="I1904">
            <v>3</v>
          </cell>
          <cell r="J1904">
            <v>11</v>
          </cell>
        </row>
        <row r="1905">
          <cell r="A1905" t="str">
            <v>SSGN</v>
          </cell>
          <cell r="B1905" t="str">
            <v>Secondary Service Greater than 5kW w/o ID</v>
          </cell>
          <cell r="C1905">
            <v>30</v>
          </cell>
          <cell r="D1905">
            <v>25</v>
          </cell>
          <cell r="E1905" t="str">
            <v>R=A1D1</v>
          </cell>
          <cell r="F1905">
            <v>1</v>
          </cell>
          <cell r="G1905">
            <v>38450</v>
          </cell>
          <cell r="H1905">
            <v>240</v>
          </cell>
          <cell r="I1905">
            <v>3</v>
          </cell>
          <cell r="J1905">
            <v>2</v>
          </cell>
        </row>
        <row r="1906">
          <cell r="A1906" t="str">
            <v>SSNN</v>
          </cell>
          <cell r="B1906" t="str">
            <v>Secondary Service Greater than 5kW w/o ID</v>
          </cell>
          <cell r="C1906">
            <v>30</v>
          </cell>
          <cell r="D1906">
            <v>25</v>
          </cell>
          <cell r="E1906" t="str">
            <v>R=A1D1</v>
          </cell>
          <cell r="F1906">
            <v>1</v>
          </cell>
          <cell r="G1906">
            <v>38104</v>
          </cell>
          <cell r="H1906">
            <v>999</v>
          </cell>
          <cell r="I1906">
            <v>3</v>
          </cell>
          <cell r="J1906">
            <v>5</v>
          </cell>
        </row>
        <row r="1907">
          <cell r="A1907" t="str">
            <v>SSNN</v>
          </cell>
          <cell r="B1907" t="str">
            <v>Secondary Service Greater than 5kW w/o ID</v>
          </cell>
          <cell r="C1907">
            <v>30</v>
          </cell>
          <cell r="D1907">
            <v>25</v>
          </cell>
          <cell r="E1907" t="str">
            <v>R=A1D1</v>
          </cell>
          <cell r="F1907">
            <v>1</v>
          </cell>
          <cell r="G1907">
            <v>38364</v>
          </cell>
          <cell r="H1907">
            <v>240</v>
          </cell>
          <cell r="I1907">
            <v>3</v>
          </cell>
          <cell r="J1907">
            <v>4</v>
          </cell>
        </row>
        <row r="1908">
          <cell r="A1908" t="str">
            <v>SSNN</v>
          </cell>
          <cell r="B1908" t="str">
            <v>Secondary Service Greater than 5kW w/o ID</v>
          </cell>
          <cell r="C1908">
            <v>30</v>
          </cell>
          <cell r="D1908">
            <v>25</v>
          </cell>
          <cell r="E1908" t="str">
            <v>R=A1D1</v>
          </cell>
          <cell r="F1908">
            <v>1</v>
          </cell>
          <cell r="G1908">
            <v>38413</v>
          </cell>
          <cell r="H1908">
            <v>240</v>
          </cell>
          <cell r="I1908">
            <v>3</v>
          </cell>
          <cell r="J1908">
            <v>1</v>
          </cell>
        </row>
        <row r="1909">
          <cell r="A1909" t="str">
            <v>SSNN</v>
          </cell>
          <cell r="B1909" t="str">
            <v>Secondary Service Greater than 5kW w/o ID</v>
          </cell>
          <cell r="C1909">
            <v>30</v>
          </cell>
          <cell r="D1909">
            <v>25</v>
          </cell>
          <cell r="E1909" t="str">
            <v>R=A1D1</v>
          </cell>
          <cell r="F1909">
            <v>1</v>
          </cell>
          <cell r="G1909">
            <v>37907</v>
          </cell>
          <cell r="H1909">
            <v>240</v>
          </cell>
          <cell r="I1909">
            <v>3</v>
          </cell>
          <cell r="J1909">
            <v>2</v>
          </cell>
        </row>
        <row r="1910">
          <cell r="A1910" t="str">
            <v>SSGN</v>
          </cell>
          <cell r="B1910" t="str">
            <v>Secondary Service Greater than 5kW w/o ID</v>
          </cell>
          <cell r="C1910">
            <v>30</v>
          </cell>
          <cell r="D1910">
            <v>25</v>
          </cell>
          <cell r="E1910" t="str">
            <v>R=A1D1</v>
          </cell>
          <cell r="F1910">
            <v>1</v>
          </cell>
          <cell r="G1910">
            <v>37818</v>
          </cell>
          <cell r="H1910">
            <v>240</v>
          </cell>
          <cell r="I1910">
            <v>3</v>
          </cell>
          <cell r="J1910">
            <v>11</v>
          </cell>
        </row>
        <row r="1911">
          <cell r="A1911" t="str">
            <v>SSGN</v>
          </cell>
          <cell r="B1911" t="str">
            <v>Secondary Service Greater than 5kW w/o ID</v>
          </cell>
          <cell r="C1911">
            <v>30</v>
          </cell>
          <cell r="D1911">
            <v>25</v>
          </cell>
          <cell r="E1911" t="str">
            <v>R=J4TS</v>
          </cell>
          <cell r="F1911">
            <v>1</v>
          </cell>
          <cell r="H1911">
            <v>240</v>
          </cell>
          <cell r="I1911">
            <v>3</v>
          </cell>
          <cell r="J1911">
            <v>1</v>
          </cell>
        </row>
        <row r="1912">
          <cell r="A1912" t="str">
            <v>SSNN</v>
          </cell>
          <cell r="B1912" t="str">
            <v>Secondary Service Greater than 5kW w/o ID</v>
          </cell>
          <cell r="C1912">
            <v>30</v>
          </cell>
          <cell r="D1912">
            <v>25</v>
          </cell>
          <cell r="E1912" t="str">
            <v>R=A1D1</v>
          </cell>
          <cell r="F1912">
            <v>1</v>
          </cell>
          <cell r="G1912">
            <v>35949</v>
          </cell>
          <cell r="H1912">
            <v>240</v>
          </cell>
          <cell r="I1912">
            <v>3</v>
          </cell>
          <cell r="J1912">
            <v>2</v>
          </cell>
        </row>
        <row r="1913">
          <cell r="A1913" t="str">
            <v>SSGN</v>
          </cell>
          <cell r="B1913" t="str">
            <v>Secondary Service Greater than 5kW w/o ID</v>
          </cell>
          <cell r="C1913">
            <v>30</v>
          </cell>
          <cell r="D1913">
            <v>25</v>
          </cell>
          <cell r="E1913" t="str">
            <v>R=A1D1</v>
          </cell>
          <cell r="F1913">
            <v>1</v>
          </cell>
          <cell r="G1913">
            <v>37732</v>
          </cell>
          <cell r="H1913">
            <v>240</v>
          </cell>
          <cell r="I1913">
            <v>3</v>
          </cell>
          <cell r="J1913">
            <v>3</v>
          </cell>
        </row>
        <row r="1914">
          <cell r="A1914" t="str">
            <v>SSGN</v>
          </cell>
          <cell r="B1914" t="str">
            <v>Secondary Service Greater than 5kW w/o ID</v>
          </cell>
          <cell r="C1914">
            <v>30</v>
          </cell>
          <cell r="D1914">
            <v>25</v>
          </cell>
          <cell r="E1914" t="str">
            <v>R=A1D1</v>
          </cell>
          <cell r="F1914">
            <v>1</v>
          </cell>
          <cell r="G1914">
            <v>36413</v>
          </cell>
          <cell r="H1914">
            <v>240</v>
          </cell>
          <cell r="I1914">
            <v>3</v>
          </cell>
          <cell r="J1914">
            <v>1</v>
          </cell>
        </row>
        <row r="1915">
          <cell r="A1915" t="str">
            <v>SSNN</v>
          </cell>
          <cell r="B1915" t="str">
            <v>Secondary Service Greater than 5kW w/o ID</v>
          </cell>
          <cell r="C1915">
            <v>30</v>
          </cell>
          <cell r="D1915">
            <v>25</v>
          </cell>
          <cell r="E1915" t="str">
            <v>R=A1D1</v>
          </cell>
          <cell r="F1915">
            <v>1</v>
          </cell>
          <cell r="G1915">
            <v>36567</v>
          </cell>
          <cell r="H1915">
            <v>240</v>
          </cell>
          <cell r="I1915">
            <v>3</v>
          </cell>
          <cell r="J1915">
            <v>2</v>
          </cell>
        </row>
        <row r="1916">
          <cell r="A1916" t="str">
            <v>SSNN</v>
          </cell>
          <cell r="B1916" t="str">
            <v>Secondary Service Greater than 5kW w/o ID</v>
          </cell>
          <cell r="C1916">
            <v>30</v>
          </cell>
          <cell r="D1916">
            <v>25</v>
          </cell>
          <cell r="E1916" t="str">
            <v>R=A1D1</v>
          </cell>
          <cell r="F1916">
            <v>1</v>
          </cell>
          <cell r="G1916">
            <v>36594</v>
          </cell>
          <cell r="H1916">
            <v>240</v>
          </cell>
          <cell r="I1916">
            <v>3</v>
          </cell>
          <cell r="J1916">
            <v>9</v>
          </cell>
        </row>
        <row r="1917">
          <cell r="A1917" t="str">
            <v>SSGN</v>
          </cell>
          <cell r="B1917" t="str">
            <v>Secondary Service Greater than 5kW w/o ID</v>
          </cell>
          <cell r="C1917">
            <v>30</v>
          </cell>
          <cell r="D1917">
            <v>25</v>
          </cell>
          <cell r="E1917" t="str">
            <v>R=A1D1</v>
          </cell>
          <cell r="F1917">
            <v>1</v>
          </cell>
          <cell r="G1917">
            <v>37678</v>
          </cell>
          <cell r="H1917">
            <v>240</v>
          </cell>
          <cell r="I1917">
            <v>3</v>
          </cell>
          <cell r="J1917">
            <v>3</v>
          </cell>
        </row>
        <row r="1918">
          <cell r="A1918" t="str">
            <v>SSNN</v>
          </cell>
          <cell r="B1918" t="str">
            <v>Secondary Service Greater than 5kW w/o ID</v>
          </cell>
          <cell r="C1918">
            <v>30</v>
          </cell>
          <cell r="D1918">
            <v>25</v>
          </cell>
          <cell r="E1918" t="str">
            <v>R=A1D1</v>
          </cell>
          <cell r="F1918">
            <v>1</v>
          </cell>
          <cell r="G1918">
            <v>36595</v>
          </cell>
          <cell r="H1918">
            <v>240</v>
          </cell>
          <cell r="I1918">
            <v>3</v>
          </cell>
          <cell r="J1918">
            <v>3</v>
          </cell>
        </row>
        <row r="1919">
          <cell r="A1919" t="str">
            <v>SSGN</v>
          </cell>
          <cell r="B1919" t="str">
            <v>Secondary Service Greater than 5kW w/o ID</v>
          </cell>
          <cell r="C1919">
            <v>30</v>
          </cell>
          <cell r="D1919">
            <v>25</v>
          </cell>
          <cell r="E1919" t="str">
            <v>R=A1D</v>
          </cell>
          <cell r="F1919">
            <v>1</v>
          </cell>
          <cell r="G1919">
            <v>36161</v>
          </cell>
          <cell r="H1919">
            <v>240</v>
          </cell>
          <cell r="I1919">
            <v>3</v>
          </cell>
          <cell r="J1919">
            <v>1</v>
          </cell>
        </row>
        <row r="1920">
          <cell r="A1920" t="str">
            <v>SSNN</v>
          </cell>
          <cell r="B1920" t="str">
            <v>Secondary Service Greater than 5kW w/o ID</v>
          </cell>
          <cell r="C1920">
            <v>30</v>
          </cell>
          <cell r="D1920">
            <v>25</v>
          </cell>
          <cell r="E1920" t="str">
            <v>R=A1D1</v>
          </cell>
          <cell r="F1920">
            <v>1</v>
          </cell>
          <cell r="G1920">
            <v>36788</v>
          </cell>
          <cell r="H1920">
            <v>240</v>
          </cell>
          <cell r="I1920">
            <v>3</v>
          </cell>
          <cell r="J1920">
            <v>28</v>
          </cell>
        </row>
        <row r="1921">
          <cell r="A1921" t="str">
            <v>SSNN</v>
          </cell>
          <cell r="B1921" t="str">
            <v>Secondary Service Greater than 5kW w/o ID</v>
          </cell>
          <cell r="C1921">
            <v>30</v>
          </cell>
          <cell r="D1921">
            <v>25</v>
          </cell>
          <cell r="E1921" t="str">
            <v>R=A1D1</v>
          </cell>
          <cell r="F1921">
            <v>1</v>
          </cell>
          <cell r="G1921">
            <v>36746</v>
          </cell>
          <cell r="H1921">
            <v>999</v>
          </cell>
          <cell r="I1921">
            <v>3</v>
          </cell>
          <cell r="J1921">
            <v>1</v>
          </cell>
        </row>
        <row r="1922">
          <cell r="A1922" t="str">
            <v>SSNN</v>
          </cell>
          <cell r="B1922" t="str">
            <v>Secondary Service Greater than 5kW w/o ID</v>
          </cell>
          <cell r="C1922">
            <v>30</v>
          </cell>
          <cell r="D1922">
            <v>25</v>
          </cell>
          <cell r="E1922" t="str">
            <v>R=A1D1</v>
          </cell>
          <cell r="F1922">
            <v>1</v>
          </cell>
          <cell r="G1922">
            <v>36526</v>
          </cell>
          <cell r="H1922">
            <v>999</v>
          </cell>
          <cell r="I1922">
            <v>3</v>
          </cell>
          <cell r="J1922">
            <v>1</v>
          </cell>
        </row>
        <row r="1923">
          <cell r="A1923" t="str">
            <v>SSNN</v>
          </cell>
          <cell r="B1923" t="str">
            <v>Secondary Service Greater than 5kW w/o ID</v>
          </cell>
          <cell r="C1923">
            <v>30</v>
          </cell>
          <cell r="D1923">
            <v>25</v>
          </cell>
          <cell r="E1923" t="str">
            <v>R=A1D1</v>
          </cell>
          <cell r="F1923">
            <v>1</v>
          </cell>
          <cell r="G1923">
            <v>37117</v>
          </cell>
          <cell r="H1923">
            <v>240</v>
          </cell>
          <cell r="I1923">
            <v>3</v>
          </cell>
          <cell r="J1923">
            <v>8</v>
          </cell>
        </row>
        <row r="1924">
          <cell r="A1924" t="str">
            <v>SSGN</v>
          </cell>
          <cell r="B1924" t="str">
            <v>Secondary Service Greater than 5kW w/o ID</v>
          </cell>
          <cell r="C1924">
            <v>30</v>
          </cell>
          <cell r="D1924">
            <v>25</v>
          </cell>
          <cell r="E1924" t="str">
            <v>R=A1D1</v>
          </cell>
          <cell r="F1924">
            <v>1</v>
          </cell>
          <cell r="G1924">
            <v>37173</v>
          </cell>
          <cell r="H1924">
            <v>240</v>
          </cell>
          <cell r="I1924">
            <v>3</v>
          </cell>
          <cell r="J1924">
            <v>1</v>
          </cell>
        </row>
        <row r="1925">
          <cell r="A1925" t="str">
            <v>SSNN</v>
          </cell>
          <cell r="B1925" t="str">
            <v>Secondary Service Greater than 5kW w/o ID</v>
          </cell>
          <cell r="C1925">
            <v>30</v>
          </cell>
          <cell r="D1925">
            <v>25</v>
          </cell>
          <cell r="E1925" t="str">
            <v>R=A1D1</v>
          </cell>
          <cell r="F1925">
            <v>1</v>
          </cell>
          <cell r="G1925">
            <v>37641</v>
          </cell>
          <cell r="H1925">
            <v>999</v>
          </cell>
          <cell r="I1925">
            <v>3</v>
          </cell>
          <cell r="J1925">
            <v>24</v>
          </cell>
        </row>
        <row r="1926">
          <cell r="A1926" t="str">
            <v>SSGN</v>
          </cell>
          <cell r="B1926" t="str">
            <v>Secondary Service Greater than 5kW w/o ID</v>
          </cell>
          <cell r="C1926">
            <v>30</v>
          </cell>
          <cell r="D1926">
            <v>25</v>
          </cell>
          <cell r="E1926" t="str">
            <v>R=A1D1</v>
          </cell>
          <cell r="F1926">
            <v>1</v>
          </cell>
          <cell r="G1926">
            <v>38692</v>
          </cell>
          <cell r="H1926">
            <v>240</v>
          </cell>
          <cell r="I1926">
            <v>3</v>
          </cell>
          <cell r="J1926">
            <v>2</v>
          </cell>
        </row>
        <row r="1927">
          <cell r="A1927" t="str">
            <v>SSGN</v>
          </cell>
          <cell r="B1927" t="str">
            <v>Secondary Service Greater than 5kW w/o ID</v>
          </cell>
          <cell r="C1927">
            <v>30</v>
          </cell>
          <cell r="D1927">
            <v>25</v>
          </cell>
          <cell r="E1927" t="str">
            <v>R=A1D1</v>
          </cell>
          <cell r="F1927">
            <v>1</v>
          </cell>
          <cell r="G1927">
            <v>38730</v>
          </cell>
          <cell r="H1927">
            <v>240</v>
          </cell>
          <cell r="I1927">
            <v>3</v>
          </cell>
          <cell r="J1927">
            <v>17</v>
          </cell>
        </row>
        <row r="1928">
          <cell r="A1928" t="str">
            <v>SSNN</v>
          </cell>
          <cell r="B1928" t="str">
            <v>Secondary Service Greater than 5kW w/o ID</v>
          </cell>
          <cell r="C1928">
            <v>30</v>
          </cell>
          <cell r="D1928">
            <v>25</v>
          </cell>
          <cell r="E1928" t="str">
            <v>R=A1D1</v>
          </cell>
          <cell r="F1928">
            <v>1</v>
          </cell>
          <cell r="G1928">
            <v>38727</v>
          </cell>
          <cell r="H1928">
            <v>999</v>
          </cell>
          <cell r="I1928">
            <v>3</v>
          </cell>
          <cell r="J1928">
            <v>4</v>
          </cell>
        </row>
        <row r="1929">
          <cell r="A1929" t="str">
            <v>SSGN</v>
          </cell>
          <cell r="B1929" t="str">
            <v>Secondary Service Greater than 5kW w/o ID</v>
          </cell>
          <cell r="C1929">
            <v>30</v>
          </cell>
          <cell r="D1929">
            <v>25</v>
          </cell>
          <cell r="E1929" t="str">
            <v>R=A1D1</v>
          </cell>
          <cell r="F1929">
            <v>1</v>
          </cell>
          <cell r="G1929">
            <v>38740</v>
          </cell>
          <cell r="H1929">
            <v>240</v>
          </cell>
          <cell r="I1929">
            <v>3</v>
          </cell>
          <cell r="J1929">
            <v>4</v>
          </cell>
        </row>
        <row r="1930">
          <cell r="A1930" t="str">
            <v>SSNN</v>
          </cell>
          <cell r="B1930" t="str">
            <v>Secondary Service Greater than 5kW w/o ID</v>
          </cell>
          <cell r="C1930">
            <v>30</v>
          </cell>
          <cell r="D1930">
            <v>25</v>
          </cell>
          <cell r="E1930" t="str">
            <v>R=A1D1</v>
          </cell>
          <cell r="F1930">
            <v>1</v>
          </cell>
          <cell r="G1930">
            <v>38636</v>
          </cell>
          <cell r="H1930">
            <v>240</v>
          </cell>
          <cell r="I1930">
            <v>3</v>
          </cell>
          <cell r="J1930">
            <v>3</v>
          </cell>
        </row>
        <row r="1931">
          <cell r="A1931" t="str">
            <v>SSNN</v>
          </cell>
          <cell r="B1931" t="str">
            <v>Secondary Service Greater than 5kW w/o ID</v>
          </cell>
          <cell r="C1931">
            <v>30</v>
          </cell>
          <cell r="D1931">
            <v>25</v>
          </cell>
          <cell r="E1931" t="str">
            <v>R=A1D1</v>
          </cell>
          <cell r="F1931">
            <v>1</v>
          </cell>
          <cell r="G1931">
            <v>38833</v>
          </cell>
          <cell r="H1931">
            <v>999</v>
          </cell>
          <cell r="I1931">
            <v>3</v>
          </cell>
          <cell r="J1931">
            <v>8</v>
          </cell>
        </row>
        <row r="1932">
          <cell r="A1932" t="str">
            <v>SSGN</v>
          </cell>
          <cell r="B1932" t="str">
            <v>Secondary Service Greater than 5kW w/o ID</v>
          </cell>
          <cell r="C1932">
            <v>30</v>
          </cell>
          <cell r="D1932">
            <v>25</v>
          </cell>
          <cell r="E1932" t="str">
            <v>R=A1D1</v>
          </cell>
          <cell r="F1932">
            <v>1</v>
          </cell>
          <cell r="G1932">
            <v>38971</v>
          </cell>
          <cell r="H1932">
            <v>240</v>
          </cell>
          <cell r="I1932">
            <v>3</v>
          </cell>
          <cell r="J1932">
            <v>4</v>
          </cell>
        </row>
        <row r="1933">
          <cell r="A1933" t="str">
            <v>SSNN</v>
          </cell>
          <cell r="B1933" t="str">
            <v>Secondary Service Greater than 5kW w/o ID</v>
          </cell>
          <cell r="C1933">
            <v>30</v>
          </cell>
          <cell r="D1933">
            <v>25</v>
          </cell>
          <cell r="E1933" t="str">
            <v>R=A1D1</v>
          </cell>
          <cell r="F1933">
            <v>1</v>
          </cell>
          <cell r="G1933">
            <v>39030</v>
          </cell>
          <cell r="H1933">
            <v>999</v>
          </cell>
          <cell r="I1933">
            <v>3</v>
          </cell>
          <cell r="J1933">
            <v>11</v>
          </cell>
        </row>
        <row r="1934">
          <cell r="A1934" t="str">
            <v>SSGN</v>
          </cell>
          <cell r="B1934" t="str">
            <v>Secondary Service Greater than 5kW w/o ID</v>
          </cell>
          <cell r="C1934">
            <v>30</v>
          </cell>
          <cell r="D1934">
            <v>25</v>
          </cell>
          <cell r="E1934" t="str">
            <v>R=A1D1</v>
          </cell>
          <cell r="F1934">
            <v>1</v>
          </cell>
          <cell r="G1934">
            <v>39090</v>
          </cell>
          <cell r="H1934">
            <v>240</v>
          </cell>
          <cell r="I1934">
            <v>3</v>
          </cell>
          <cell r="J1934">
            <v>4</v>
          </cell>
        </row>
        <row r="1935">
          <cell r="A1935" t="str">
            <v>SSGN</v>
          </cell>
          <cell r="B1935" t="str">
            <v>Secondary Service Greater than 5kW w/o ID</v>
          </cell>
          <cell r="C1935">
            <v>30</v>
          </cell>
          <cell r="D1935">
            <v>25</v>
          </cell>
          <cell r="E1935" t="str">
            <v>R=A1D1</v>
          </cell>
          <cell r="F1935">
            <v>1</v>
          </cell>
          <cell r="G1935">
            <v>39241</v>
          </cell>
          <cell r="H1935">
            <v>240</v>
          </cell>
          <cell r="I1935">
            <v>3</v>
          </cell>
          <cell r="J1935">
            <v>8</v>
          </cell>
        </row>
        <row r="1936">
          <cell r="A1936" t="str">
            <v>SSGN</v>
          </cell>
          <cell r="B1936" t="str">
            <v>Secondary Service Greater than 5kW w/o ID</v>
          </cell>
          <cell r="C1936">
            <v>30</v>
          </cell>
          <cell r="D1936">
            <v>20</v>
          </cell>
          <cell r="E1936" t="str">
            <v>R=AB1</v>
          </cell>
          <cell r="F1936">
            <v>1</v>
          </cell>
          <cell r="G1936">
            <v>39232</v>
          </cell>
          <cell r="H1936">
            <v>240</v>
          </cell>
          <cell r="I1936">
            <v>3</v>
          </cell>
          <cell r="J1936">
            <v>1</v>
          </cell>
        </row>
        <row r="1937">
          <cell r="A1937" t="str">
            <v>SSGN</v>
          </cell>
          <cell r="B1937" t="str">
            <v>Secondary Service Greater than 5kW w/o ID</v>
          </cell>
          <cell r="C1937">
            <v>30</v>
          </cell>
          <cell r="D1937">
            <v>25</v>
          </cell>
          <cell r="E1937" t="str">
            <v>R=A1D1</v>
          </cell>
          <cell r="F1937">
            <v>1</v>
          </cell>
          <cell r="G1937">
            <v>39224</v>
          </cell>
          <cell r="H1937">
            <v>240</v>
          </cell>
          <cell r="I1937">
            <v>3</v>
          </cell>
          <cell r="J1937">
            <v>4</v>
          </cell>
        </row>
        <row r="1938">
          <cell r="A1938" t="str">
            <v>SSNN</v>
          </cell>
          <cell r="B1938" t="str">
            <v>Secondary Service Greater than 5kW w/o ID</v>
          </cell>
          <cell r="C1938">
            <v>30</v>
          </cell>
          <cell r="D1938">
            <v>25</v>
          </cell>
          <cell r="E1938" t="str">
            <v>R=A1D1</v>
          </cell>
          <cell r="F1938">
            <v>1</v>
          </cell>
          <cell r="G1938">
            <v>39307</v>
          </cell>
          <cell r="H1938">
            <v>240</v>
          </cell>
          <cell r="I1938">
            <v>3</v>
          </cell>
          <cell r="J1938">
            <v>40</v>
          </cell>
        </row>
        <row r="1939">
          <cell r="A1939" t="str">
            <v>SSGN</v>
          </cell>
          <cell r="B1939" t="str">
            <v>Secondary Service Greater than 5kW w/o ID</v>
          </cell>
          <cell r="C1939">
            <v>30</v>
          </cell>
          <cell r="D1939">
            <v>25</v>
          </cell>
          <cell r="E1939" t="str">
            <v>R=A1D1</v>
          </cell>
          <cell r="F1939">
            <v>1</v>
          </cell>
          <cell r="G1939">
            <v>39431</v>
          </cell>
          <cell r="H1939">
            <v>240</v>
          </cell>
          <cell r="I1939">
            <v>3</v>
          </cell>
          <cell r="J1939">
            <v>3</v>
          </cell>
        </row>
        <row r="1940">
          <cell r="A1940" t="str">
            <v>SSGN</v>
          </cell>
          <cell r="B1940" t="str">
            <v>Secondary Service Greater than 5kW w/o ID</v>
          </cell>
          <cell r="C1940">
            <v>30</v>
          </cell>
          <cell r="D1940">
            <v>25</v>
          </cell>
          <cell r="E1940" t="str">
            <v>R=A1D1</v>
          </cell>
          <cell r="F1940">
            <v>1</v>
          </cell>
          <cell r="G1940">
            <v>39356</v>
          </cell>
          <cell r="H1940">
            <v>240</v>
          </cell>
          <cell r="I1940">
            <v>3</v>
          </cell>
          <cell r="J1940">
            <v>23</v>
          </cell>
        </row>
        <row r="1941">
          <cell r="A1941" t="str">
            <v>SSGN</v>
          </cell>
          <cell r="B1941" t="str">
            <v>Secondary Service Greater than 5kW w/o ID</v>
          </cell>
          <cell r="C1941">
            <v>30</v>
          </cell>
          <cell r="D1941">
            <v>20</v>
          </cell>
          <cell r="E1941" t="str">
            <v>A=ALF</v>
          </cell>
          <cell r="F1941">
            <v>1</v>
          </cell>
          <cell r="G1941">
            <v>39487</v>
          </cell>
          <cell r="H1941">
            <v>240</v>
          </cell>
          <cell r="I1941">
            <v>3</v>
          </cell>
          <cell r="J1941">
            <v>2</v>
          </cell>
        </row>
        <row r="1942">
          <cell r="A1942" t="str">
            <v>SSGN</v>
          </cell>
          <cell r="B1942" t="str">
            <v>Secondary Service Greater than 5kW w/o ID</v>
          </cell>
          <cell r="C1942">
            <v>30</v>
          </cell>
          <cell r="D1942">
            <v>25</v>
          </cell>
          <cell r="E1942" t="str">
            <v>R=A1D1</v>
          </cell>
          <cell r="F1942">
            <v>1</v>
          </cell>
          <cell r="G1942">
            <v>39511</v>
          </cell>
          <cell r="H1942">
            <v>999</v>
          </cell>
          <cell r="I1942">
            <v>3</v>
          </cell>
          <cell r="J1942">
            <v>4</v>
          </cell>
        </row>
        <row r="1943">
          <cell r="A1943" t="str">
            <v>SSGN</v>
          </cell>
          <cell r="B1943" t="str">
            <v>Secondary Service Greater than 5kW w/o ID</v>
          </cell>
          <cell r="C1943">
            <v>30</v>
          </cell>
          <cell r="D1943">
            <v>25</v>
          </cell>
          <cell r="E1943" t="str">
            <v>R=A1D1</v>
          </cell>
          <cell r="F1943">
            <v>1</v>
          </cell>
          <cell r="G1943">
            <v>39566</v>
          </cell>
          <cell r="H1943">
            <v>240</v>
          </cell>
          <cell r="I1943">
            <v>3</v>
          </cell>
          <cell r="J1943">
            <v>6</v>
          </cell>
        </row>
        <row r="1944">
          <cell r="A1944" t="str">
            <v>SSGN</v>
          </cell>
          <cell r="B1944" t="str">
            <v>Secondary Service Greater than 5kW w/o ID</v>
          </cell>
          <cell r="C1944">
            <v>30</v>
          </cell>
          <cell r="D1944">
            <v>20</v>
          </cell>
          <cell r="E1944" t="str">
            <v>R=MX</v>
          </cell>
          <cell r="F1944">
            <v>1</v>
          </cell>
          <cell r="G1944">
            <v>39605</v>
          </cell>
          <cell r="H1944">
            <v>240</v>
          </cell>
          <cell r="I1944">
            <v>3</v>
          </cell>
          <cell r="J1944">
            <v>1</v>
          </cell>
        </row>
        <row r="1945">
          <cell r="A1945" t="str">
            <v>SSGN</v>
          </cell>
          <cell r="B1945" t="str">
            <v>Secondary Service Greater than 5kW w/o ID</v>
          </cell>
          <cell r="C1945">
            <v>30</v>
          </cell>
          <cell r="D1945">
            <v>25</v>
          </cell>
          <cell r="E1945" t="str">
            <v>R=A1D1</v>
          </cell>
          <cell r="F1945">
            <v>1</v>
          </cell>
          <cell r="G1945">
            <v>39681</v>
          </cell>
          <cell r="H1945">
            <v>240</v>
          </cell>
          <cell r="I1945">
            <v>3</v>
          </cell>
          <cell r="J1945">
            <v>4</v>
          </cell>
        </row>
        <row r="1946">
          <cell r="A1946" t="str">
            <v>SSNN</v>
          </cell>
          <cell r="B1946" t="str">
            <v>Secondary Service Greater than 5kW w/o ID</v>
          </cell>
          <cell r="C1946">
            <v>30</v>
          </cell>
          <cell r="D1946">
            <v>25</v>
          </cell>
          <cell r="E1946" t="str">
            <v>R=A1D1</v>
          </cell>
          <cell r="F1946">
            <v>1</v>
          </cell>
          <cell r="G1946">
            <v>39707</v>
          </cell>
          <cell r="H1946">
            <v>999</v>
          </cell>
          <cell r="I1946">
            <v>3</v>
          </cell>
          <cell r="J1946">
            <v>1</v>
          </cell>
        </row>
        <row r="1947">
          <cell r="A1947" t="str">
            <v>SSPN</v>
          </cell>
          <cell r="B1947" t="str">
            <v>Secondary Service Greater than 5kW w/o ID</v>
          </cell>
          <cell r="C1947">
            <v>30</v>
          </cell>
          <cell r="D1947">
            <v>25</v>
          </cell>
          <cell r="E1947" t="str">
            <v>R=A1D1</v>
          </cell>
          <cell r="F1947">
            <v>1</v>
          </cell>
          <cell r="G1947">
            <v>39736</v>
          </cell>
          <cell r="H1947">
            <v>240</v>
          </cell>
          <cell r="I1947">
            <v>3</v>
          </cell>
          <cell r="J1947">
            <v>1</v>
          </cell>
        </row>
        <row r="1948">
          <cell r="A1948" t="str">
            <v>SSNN</v>
          </cell>
          <cell r="B1948" t="str">
            <v>Secondary Service Greater than 5kW w/o ID</v>
          </cell>
          <cell r="C1948">
            <v>30</v>
          </cell>
          <cell r="D1948">
            <v>25</v>
          </cell>
          <cell r="E1948" t="str">
            <v>S=I210+CE</v>
          </cell>
          <cell r="F1948">
            <v>1</v>
          </cell>
          <cell r="G1948">
            <v>40018</v>
          </cell>
          <cell r="H1948">
            <v>240</v>
          </cell>
          <cell r="I1948">
            <v>3</v>
          </cell>
          <cell r="J1948">
            <v>7</v>
          </cell>
        </row>
        <row r="1949">
          <cell r="A1949" t="str">
            <v>SSGN</v>
          </cell>
          <cell r="B1949" t="str">
            <v>Secondary Service Greater than 5kW w/o ID</v>
          </cell>
          <cell r="C1949">
            <v>30</v>
          </cell>
          <cell r="D1949">
            <v>25</v>
          </cell>
          <cell r="E1949" t="str">
            <v>S=I210+CE</v>
          </cell>
          <cell r="F1949">
            <v>1</v>
          </cell>
          <cell r="G1949">
            <v>40031</v>
          </cell>
          <cell r="H1949">
            <v>240</v>
          </cell>
          <cell r="I1949">
            <v>3</v>
          </cell>
          <cell r="J1949">
            <v>8</v>
          </cell>
        </row>
        <row r="1950">
          <cell r="A1950" t="str">
            <v>SSNN</v>
          </cell>
          <cell r="B1950" t="str">
            <v>Secondary Service Greater than 5kW w/o ID</v>
          </cell>
          <cell r="C1950">
            <v>30</v>
          </cell>
          <cell r="D1950">
            <v>25</v>
          </cell>
          <cell r="E1950" t="str">
            <v>R=KWS</v>
          </cell>
          <cell r="F1950">
            <v>1</v>
          </cell>
          <cell r="H1950">
            <v>0</v>
          </cell>
          <cell r="I1950">
            <v>0</v>
          </cell>
          <cell r="J1950">
            <v>22</v>
          </cell>
        </row>
        <row r="1951">
          <cell r="A1951" t="str">
            <v>SSNN</v>
          </cell>
          <cell r="B1951" t="str">
            <v>Secondary Service Greater than 5kW w/o ID</v>
          </cell>
          <cell r="C1951">
            <v>30</v>
          </cell>
          <cell r="D1951">
            <v>25</v>
          </cell>
          <cell r="E1951" t="str">
            <v>R=J5SD</v>
          </cell>
          <cell r="F1951">
            <v>1</v>
          </cell>
          <cell r="H1951">
            <v>240</v>
          </cell>
          <cell r="I1951">
            <v>3</v>
          </cell>
          <cell r="J1951">
            <v>40</v>
          </cell>
        </row>
        <row r="1952">
          <cell r="A1952" t="str">
            <v>SSNN</v>
          </cell>
          <cell r="B1952" t="str">
            <v>Secondary Service Greater than 5kW w/o ID</v>
          </cell>
          <cell r="C1952">
            <v>30</v>
          </cell>
          <cell r="D1952">
            <v>25</v>
          </cell>
          <cell r="E1952" t="str">
            <v>R=J5SD</v>
          </cell>
          <cell r="F1952">
            <v>1</v>
          </cell>
          <cell r="H1952">
            <v>240</v>
          </cell>
          <cell r="I1952">
            <v>2</v>
          </cell>
          <cell r="J1952">
            <v>1</v>
          </cell>
        </row>
        <row r="1953">
          <cell r="A1953" t="str">
            <v>SSNN</v>
          </cell>
          <cell r="B1953" t="str">
            <v>Secondary Service Greater than 5kW w/o ID</v>
          </cell>
          <cell r="C1953">
            <v>30</v>
          </cell>
          <cell r="D1953">
            <v>25</v>
          </cell>
          <cell r="E1953" t="str">
            <v>R=TMS2S</v>
          </cell>
          <cell r="F1953">
            <v>1</v>
          </cell>
          <cell r="H1953">
            <v>0</v>
          </cell>
          <cell r="I1953">
            <v>0</v>
          </cell>
          <cell r="J1953">
            <v>1</v>
          </cell>
        </row>
        <row r="1954">
          <cell r="A1954" t="str">
            <v>SSGN</v>
          </cell>
          <cell r="B1954" t="str">
            <v>Secondary Service Greater than 5kW w/o ID</v>
          </cell>
          <cell r="C1954">
            <v>30</v>
          </cell>
          <cell r="D1954">
            <v>20</v>
          </cell>
          <cell r="E1954" t="str">
            <v>R=J5S</v>
          </cell>
          <cell r="F1954">
            <v>1</v>
          </cell>
          <cell r="H1954">
            <v>240</v>
          </cell>
          <cell r="I1954">
            <v>3</v>
          </cell>
          <cell r="J1954">
            <v>1</v>
          </cell>
        </row>
        <row r="1955">
          <cell r="A1955" t="str">
            <v>SSNN</v>
          </cell>
          <cell r="B1955" t="str">
            <v>Secondary Service Greater than 5kW w/o ID</v>
          </cell>
          <cell r="C1955">
            <v>30</v>
          </cell>
          <cell r="D1955">
            <v>25</v>
          </cell>
          <cell r="E1955" t="str">
            <v>R=J3TS</v>
          </cell>
          <cell r="F1955">
            <v>1</v>
          </cell>
          <cell r="H1955">
            <v>240</v>
          </cell>
          <cell r="I1955">
            <v>3</v>
          </cell>
          <cell r="J1955">
            <v>1</v>
          </cell>
        </row>
        <row r="1956">
          <cell r="A1956" t="str">
            <v>SSGN</v>
          </cell>
          <cell r="B1956" t="str">
            <v>Secondary Service Greater than 5kW w/o ID</v>
          </cell>
          <cell r="C1956">
            <v>30</v>
          </cell>
          <cell r="D1956">
            <v>20</v>
          </cell>
          <cell r="E1956" t="str">
            <v>R=MS</v>
          </cell>
          <cell r="F1956">
            <v>1</v>
          </cell>
          <cell r="H1956">
            <v>240</v>
          </cell>
          <cell r="I1956">
            <v>3</v>
          </cell>
          <cell r="J1956">
            <v>2</v>
          </cell>
        </row>
        <row r="1957">
          <cell r="A1957" t="str">
            <v>SSGN</v>
          </cell>
          <cell r="B1957" t="str">
            <v>Secondary Service Greater than 5kW w/o ID</v>
          </cell>
          <cell r="C1957">
            <v>30</v>
          </cell>
          <cell r="D1957">
            <v>25</v>
          </cell>
          <cell r="E1957" t="str">
            <v>R=TMS2S</v>
          </cell>
          <cell r="F1957">
            <v>1</v>
          </cell>
          <cell r="H1957">
            <v>240</v>
          </cell>
          <cell r="I1957">
            <v>3</v>
          </cell>
          <cell r="J1957">
            <v>5</v>
          </cell>
        </row>
        <row r="1958">
          <cell r="A1958" t="str">
            <v>SSNN</v>
          </cell>
          <cell r="B1958" t="str">
            <v>Secondary Service Greater than 5kW w/o ID</v>
          </cell>
          <cell r="C1958">
            <v>30</v>
          </cell>
          <cell r="D1958">
            <v>25</v>
          </cell>
          <cell r="E1958" t="str">
            <v>R=D2SH</v>
          </cell>
          <cell r="F1958">
            <v>1</v>
          </cell>
          <cell r="H1958">
            <v>480</v>
          </cell>
          <cell r="I1958">
            <v>4</v>
          </cell>
          <cell r="J1958">
            <v>1</v>
          </cell>
        </row>
        <row r="1959">
          <cell r="A1959" t="str">
            <v>SSMN</v>
          </cell>
          <cell r="B1959" t="str">
            <v>Secondary Service Greater than 5kW w/o ID</v>
          </cell>
          <cell r="C1959">
            <v>30</v>
          </cell>
          <cell r="D1959">
            <v>25</v>
          </cell>
          <cell r="E1959" t="str">
            <v>R=DDMS</v>
          </cell>
          <cell r="F1959">
            <v>1</v>
          </cell>
          <cell r="H1959">
            <v>240</v>
          </cell>
          <cell r="I1959">
            <v>3</v>
          </cell>
          <cell r="J1959">
            <v>1</v>
          </cell>
        </row>
        <row r="1960">
          <cell r="A1960" t="str">
            <v>SSNN</v>
          </cell>
          <cell r="B1960" t="str">
            <v>Secondary Service Greater than 5kW w/o ID</v>
          </cell>
          <cell r="C1960">
            <v>30</v>
          </cell>
          <cell r="D1960">
            <v>25</v>
          </cell>
          <cell r="E1960" t="str">
            <v>R=A1D1</v>
          </cell>
          <cell r="F1960">
            <v>1</v>
          </cell>
          <cell r="G1960">
            <v>38419</v>
          </cell>
          <cell r="H1960">
            <v>999</v>
          </cell>
          <cell r="I1960">
            <v>3</v>
          </cell>
          <cell r="J1960">
            <v>9</v>
          </cell>
        </row>
        <row r="1961">
          <cell r="A1961" t="str">
            <v>SSNN</v>
          </cell>
          <cell r="B1961" t="str">
            <v>Secondary Service Greater than 5kW w/o ID</v>
          </cell>
          <cell r="C1961">
            <v>30</v>
          </cell>
          <cell r="D1961">
            <v>25</v>
          </cell>
          <cell r="E1961" t="str">
            <v>R=A1D1</v>
          </cell>
          <cell r="F1961">
            <v>1</v>
          </cell>
          <cell r="G1961">
            <v>38104</v>
          </cell>
          <cell r="H1961">
            <v>240</v>
          </cell>
          <cell r="I1961">
            <v>3</v>
          </cell>
          <cell r="J1961">
            <v>8</v>
          </cell>
        </row>
        <row r="1962">
          <cell r="A1962" t="str">
            <v>SSNN</v>
          </cell>
          <cell r="B1962" t="str">
            <v>Secondary Service Greater than 5kW w/o ID</v>
          </cell>
          <cell r="C1962">
            <v>30</v>
          </cell>
          <cell r="D1962">
            <v>25</v>
          </cell>
          <cell r="E1962" t="str">
            <v>R=A1D1</v>
          </cell>
          <cell r="F1962">
            <v>1</v>
          </cell>
          <cell r="G1962">
            <v>38419</v>
          </cell>
          <cell r="H1962">
            <v>240</v>
          </cell>
          <cell r="I1962">
            <v>3</v>
          </cell>
          <cell r="J1962">
            <v>1</v>
          </cell>
        </row>
        <row r="1963">
          <cell r="A1963" t="str">
            <v>SSNN</v>
          </cell>
          <cell r="B1963" t="str">
            <v>Secondary Service Greater than 5kW w/o ID</v>
          </cell>
          <cell r="C1963">
            <v>30</v>
          </cell>
          <cell r="D1963">
            <v>25</v>
          </cell>
          <cell r="E1963" t="str">
            <v>R=A1D1</v>
          </cell>
          <cell r="F1963">
            <v>1</v>
          </cell>
          <cell r="G1963">
            <v>38520</v>
          </cell>
          <cell r="H1963">
            <v>240</v>
          </cell>
          <cell r="I1963">
            <v>3</v>
          </cell>
          <cell r="J1963">
            <v>10</v>
          </cell>
        </row>
        <row r="1964">
          <cell r="A1964" t="str">
            <v>SSGN</v>
          </cell>
          <cell r="B1964" t="str">
            <v>Secondary Service Greater than 5kW w/o ID</v>
          </cell>
          <cell r="C1964">
            <v>30</v>
          </cell>
          <cell r="D1964">
            <v>20</v>
          </cell>
          <cell r="E1964" t="str">
            <v>R=MS</v>
          </cell>
          <cell r="F1964">
            <v>1</v>
          </cell>
          <cell r="H1964">
            <v>240</v>
          </cell>
          <cell r="I1964">
            <v>3</v>
          </cell>
          <cell r="J1964">
            <v>3</v>
          </cell>
        </row>
        <row r="1965">
          <cell r="A1965" t="str">
            <v>SSGN</v>
          </cell>
          <cell r="B1965" t="str">
            <v>Secondary Service Greater than 5kW w/o ID</v>
          </cell>
          <cell r="C1965">
            <v>30</v>
          </cell>
          <cell r="D1965">
            <v>25</v>
          </cell>
          <cell r="E1965" t="str">
            <v>R=A1D1</v>
          </cell>
          <cell r="F1965">
            <v>1</v>
          </cell>
          <cell r="G1965">
            <v>37811</v>
          </cell>
          <cell r="H1965">
            <v>240</v>
          </cell>
          <cell r="I1965">
            <v>3</v>
          </cell>
          <cell r="J1965">
            <v>6</v>
          </cell>
        </row>
        <row r="1966">
          <cell r="A1966" t="str">
            <v>SSNN</v>
          </cell>
          <cell r="B1966" t="str">
            <v>Secondary Service Greater than 5kW w/o ID</v>
          </cell>
          <cell r="C1966">
            <v>30</v>
          </cell>
          <cell r="D1966">
            <v>25</v>
          </cell>
          <cell r="E1966" t="str">
            <v>R=MS</v>
          </cell>
          <cell r="F1966">
            <v>1</v>
          </cell>
          <cell r="H1966">
            <v>240</v>
          </cell>
          <cell r="I1966">
            <v>3</v>
          </cell>
          <cell r="J1966">
            <v>1</v>
          </cell>
        </row>
        <row r="1967">
          <cell r="A1967" t="str">
            <v>SSNN</v>
          </cell>
          <cell r="B1967" t="str">
            <v>Secondary Service Greater than 5kW w/o ID</v>
          </cell>
          <cell r="C1967">
            <v>30</v>
          </cell>
          <cell r="D1967">
            <v>25</v>
          </cell>
          <cell r="E1967" t="str">
            <v>R=A1D</v>
          </cell>
          <cell r="F1967">
            <v>1</v>
          </cell>
          <cell r="H1967">
            <v>240</v>
          </cell>
          <cell r="I1967">
            <v>3</v>
          </cell>
          <cell r="J1967">
            <v>1</v>
          </cell>
        </row>
        <row r="1968">
          <cell r="A1968" t="str">
            <v>SSGN</v>
          </cell>
          <cell r="B1968" t="str">
            <v>Secondary Service Greater than 5kW w/o ID</v>
          </cell>
          <cell r="C1968">
            <v>30</v>
          </cell>
          <cell r="D1968">
            <v>20</v>
          </cell>
          <cell r="E1968" t="str">
            <v>R=J4S</v>
          </cell>
          <cell r="F1968">
            <v>1</v>
          </cell>
          <cell r="H1968">
            <v>240</v>
          </cell>
          <cell r="I1968">
            <v>3</v>
          </cell>
          <cell r="J1968">
            <v>1</v>
          </cell>
        </row>
        <row r="1969">
          <cell r="A1969" t="str">
            <v>SSNN</v>
          </cell>
          <cell r="B1969" t="str">
            <v>Secondary Service Greater than 5kW w/o ID</v>
          </cell>
          <cell r="C1969">
            <v>30</v>
          </cell>
          <cell r="D1969">
            <v>25</v>
          </cell>
          <cell r="E1969" t="str">
            <v>R=DXMS</v>
          </cell>
          <cell r="F1969">
            <v>1</v>
          </cell>
          <cell r="G1969">
            <v>36404</v>
          </cell>
          <cell r="H1969">
            <v>240</v>
          </cell>
          <cell r="I1969">
            <v>3</v>
          </cell>
          <cell r="J1969">
            <v>1</v>
          </cell>
        </row>
        <row r="1970">
          <cell r="A1970" t="str">
            <v>SSNN</v>
          </cell>
          <cell r="B1970" t="str">
            <v>Secondary Service Greater than 5kW w/o ID</v>
          </cell>
          <cell r="C1970">
            <v>30</v>
          </cell>
          <cell r="D1970">
            <v>25</v>
          </cell>
          <cell r="E1970" t="str">
            <v>R=J5SD</v>
          </cell>
          <cell r="F1970">
            <v>1</v>
          </cell>
          <cell r="G1970">
            <v>36071</v>
          </cell>
          <cell r="H1970">
            <v>240</v>
          </cell>
          <cell r="I1970">
            <v>3</v>
          </cell>
          <cell r="J1970">
            <v>1</v>
          </cell>
        </row>
        <row r="1971">
          <cell r="A1971" t="str">
            <v>SSNN</v>
          </cell>
          <cell r="B1971" t="str">
            <v>Secondary Service Greater than 5kW w/o ID</v>
          </cell>
          <cell r="C1971">
            <v>30</v>
          </cell>
          <cell r="D1971">
            <v>25</v>
          </cell>
          <cell r="E1971" t="str">
            <v>R=A1D1</v>
          </cell>
          <cell r="F1971">
            <v>1</v>
          </cell>
          <cell r="G1971">
            <v>37678</v>
          </cell>
          <cell r="H1971">
            <v>999</v>
          </cell>
          <cell r="I1971">
            <v>3</v>
          </cell>
          <cell r="J1971">
            <v>20</v>
          </cell>
        </row>
        <row r="1972">
          <cell r="A1972" t="str">
            <v>SSNN</v>
          </cell>
          <cell r="B1972" t="str">
            <v>Secondary Service Greater than 5kW w/o ID</v>
          </cell>
          <cell r="C1972">
            <v>30</v>
          </cell>
          <cell r="D1972">
            <v>25</v>
          </cell>
          <cell r="E1972" t="str">
            <v>R=A1D1</v>
          </cell>
          <cell r="F1972">
            <v>1</v>
          </cell>
          <cell r="G1972">
            <v>36643</v>
          </cell>
          <cell r="H1972">
            <v>240</v>
          </cell>
          <cell r="I1972">
            <v>3</v>
          </cell>
          <cell r="J1972">
            <v>1</v>
          </cell>
        </row>
        <row r="1973">
          <cell r="A1973" t="str">
            <v>SSNN</v>
          </cell>
          <cell r="B1973" t="str">
            <v>Secondary Service Greater than 5kW w/o ID</v>
          </cell>
          <cell r="C1973">
            <v>30</v>
          </cell>
          <cell r="D1973">
            <v>25</v>
          </cell>
          <cell r="E1973" t="str">
            <v>R=A1D1</v>
          </cell>
          <cell r="F1973">
            <v>1</v>
          </cell>
          <cell r="G1973">
            <v>36528</v>
          </cell>
          <cell r="H1973">
            <v>240</v>
          </cell>
          <cell r="I1973">
            <v>3</v>
          </cell>
          <cell r="J1973">
            <v>2</v>
          </cell>
        </row>
        <row r="1974">
          <cell r="A1974" t="str">
            <v>SSNN</v>
          </cell>
          <cell r="B1974" t="str">
            <v>Secondary Service Greater than 5kW w/o ID</v>
          </cell>
          <cell r="C1974">
            <v>30</v>
          </cell>
          <cell r="D1974">
            <v>25</v>
          </cell>
          <cell r="E1974" t="str">
            <v>R=A1D1</v>
          </cell>
          <cell r="F1974">
            <v>1</v>
          </cell>
          <cell r="G1974">
            <v>36424</v>
          </cell>
          <cell r="H1974">
            <v>240</v>
          </cell>
          <cell r="I1974">
            <v>3</v>
          </cell>
          <cell r="J1974">
            <v>1</v>
          </cell>
        </row>
        <row r="1975">
          <cell r="A1975" t="str">
            <v>SSGN</v>
          </cell>
          <cell r="B1975" t="str">
            <v>Secondary Service Greater than 5kW w/o ID</v>
          </cell>
          <cell r="C1975">
            <v>30</v>
          </cell>
          <cell r="D1975">
            <v>20</v>
          </cell>
          <cell r="E1975" t="str">
            <v>R=AB1</v>
          </cell>
          <cell r="F1975">
            <v>1</v>
          </cell>
          <cell r="G1975">
            <v>36896</v>
          </cell>
          <cell r="H1975">
            <v>240</v>
          </cell>
          <cell r="I1975">
            <v>3</v>
          </cell>
          <cell r="J1975">
            <v>1</v>
          </cell>
        </row>
        <row r="1976">
          <cell r="A1976" t="str">
            <v>SSNN</v>
          </cell>
          <cell r="B1976" t="str">
            <v>Secondary Service Greater than 5kW w/o ID</v>
          </cell>
          <cell r="C1976">
            <v>30</v>
          </cell>
          <cell r="D1976">
            <v>25</v>
          </cell>
          <cell r="E1976" t="str">
            <v>R=A1D1</v>
          </cell>
          <cell r="F1976">
            <v>1</v>
          </cell>
          <cell r="G1976">
            <v>37012</v>
          </cell>
          <cell r="H1976">
            <v>240</v>
          </cell>
          <cell r="I1976">
            <v>3</v>
          </cell>
          <cell r="J1976">
            <v>1</v>
          </cell>
        </row>
        <row r="1977">
          <cell r="A1977" t="str">
            <v>SSNN</v>
          </cell>
          <cell r="B1977" t="str">
            <v>Secondary Service Greater than 5kW w/o ID</v>
          </cell>
          <cell r="C1977">
            <v>30</v>
          </cell>
          <cell r="D1977">
            <v>25</v>
          </cell>
          <cell r="E1977" t="str">
            <v>R=A1D1</v>
          </cell>
          <cell r="F1977">
            <v>1</v>
          </cell>
          <cell r="G1977">
            <v>37047</v>
          </cell>
          <cell r="H1977">
            <v>999</v>
          </cell>
          <cell r="I1977">
            <v>3</v>
          </cell>
          <cell r="J1977">
            <v>1</v>
          </cell>
        </row>
        <row r="1978">
          <cell r="A1978" t="str">
            <v>SSNN</v>
          </cell>
          <cell r="B1978" t="str">
            <v>Secondary Service Greater than 5kW w/o ID</v>
          </cell>
          <cell r="C1978">
            <v>30</v>
          </cell>
          <cell r="D1978">
            <v>25</v>
          </cell>
          <cell r="E1978" t="str">
            <v>R=A1D1</v>
          </cell>
          <cell r="F1978">
            <v>1</v>
          </cell>
          <cell r="G1978">
            <v>37153</v>
          </cell>
          <cell r="H1978">
            <v>240</v>
          </cell>
          <cell r="I1978">
            <v>3</v>
          </cell>
          <cell r="J1978">
            <v>11</v>
          </cell>
        </row>
        <row r="1979">
          <cell r="A1979" t="str">
            <v>SSGN</v>
          </cell>
          <cell r="B1979" t="str">
            <v>Secondary Service Greater than 5kW w/o ID</v>
          </cell>
          <cell r="C1979">
            <v>30</v>
          </cell>
          <cell r="D1979">
            <v>25</v>
          </cell>
          <cell r="E1979" t="str">
            <v>R=A1D1</v>
          </cell>
          <cell r="F1979">
            <v>1</v>
          </cell>
          <cell r="G1979">
            <v>38616</v>
          </cell>
          <cell r="H1979">
            <v>240</v>
          </cell>
          <cell r="I1979">
            <v>3</v>
          </cell>
          <cell r="J1979">
            <v>3</v>
          </cell>
        </row>
        <row r="1980">
          <cell r="A1980" t="str">
            <v>SSNN</v>
          </cell>
          <cell r="B1980" t="str">
            <v>Secondary Service Greater than 5kW w/o ID</v>
          </cell>
          <cell r="C1980">
            <v>30</v>
          </cell>
          <cell r="D1980">
            <v>25</v>
          </cell>
          <cell r="E1980" t="str">
            <v>R=A1D1</v>
          </cell>
          <cell r="F1980">
            <v>1</v>
          </cell>
          <cell r="G1980">
            <v>38700</v>
          </cell>
          <cell r="H1980">
            <v>999</v>
          </cell>
          <cell r="I1980">
            <v>3</v>
          </cell>
          <cell r="J1980">
            <v>21</v>
          </cell>
        </row>
        <row r="1981">
          <cell r="A1981" t="str">
            <v>SSGN</v>
          </cell>
          <cell r="B1981" t="str">
            <v>Secondary Service Greater than 5kW w/o ID</v>
          </cell>
          <cell r="C1981">
            <v>30</v>
          </cell>
          <cell r="D1981">
            <v>25</v>
          </cell>
          <cell r="E1981" t="str">
            <v>R=A1D1</v>
          </cell>
          <cell r="F1981">
            <v>1</v>
          </cell>
          <cell r="G1981">
            <v>38995</v>
          </cell>
          <cell r="H1981">
            <v>240</v>
          </cell>
          <cell r="I1981">
            <v>3</v>
          </cell>
          <cell r="J1981">
            <v>3</v>
          </cell>
        </row>
        <row r="1982">
          <cell r="A1982" t="str">
            <v>SSGN</v>
          </cell>
          <cell r="B1982" t="str">
            <v>Secondary Service Greater than 5kW w/o ID</v>
          </cell>
          <cell r="C1982">
            <v>30</v>
          </cell>
          <cell r="D1982">
            <v>25</v>
          </cell>
          <cell r="E1982" t="str">
            <v>R=A1D1</v>
          </cell>
          <cell r="F1982">
            <v>1</v>
          </cell>
          <cell r="G1982">
            <v>39162</v>
          </cell>
          <cell r="H1982">
            <v>999</v>
          </cell>
          <cell r="I1982">
            <v>3</v>
          </cell>
          <cell r="J1982">
            <v>6</v>
          </cell>
        </row>
        <row r="1983">
          <cell r="A1983" t="str">
            <v>SSNN</v>
          </cell>
          <cell r="B1983" t="str">
            <v>Secondary Service Greater than 5kW w/o ID</v>
          </cell>
          <cell r="C1983">
            <v>30</v>
          </cell>
          <cell r="D1983">
            <v>25</v>
          </cell>
          <cell r="E1983" t="str">
            <v>R=A1D1</v>
          </cell>
          <cell r="F1983">
            <v>1</v>
          </cell>
          <cell r="G1983">
            <v>39241</v>
          </cell>
          <cell r="H1983">
            <v>240</v>
          </cell>
          <cell r="I1983">
            <v>3</v>
          </cell>
          <cell r="J1983">
            <v>32</v>
          </cell>
        </row>
        <row r="1984">
          <cell r="A1984" t="str">
            <v>SSAN</v>
          </cell>
          <cell r="B1984" t="str">
            <v>Secondary Service Greater than 5kW w/o ID</v>
          </cell>
          <cell r="C1984">
            <v>30</v>
          </cell>
          <cell r="D1984">
            <v>25</v>
          </cell>
          <cell r="E1984" t="str">
            <v>R=A1D1</v>
          </cell>
          <cell r="F1984">
            <v>1</v>
          </cell>
          <cell r="G1984">
            <v>39259</v>
          </cell>
          <cell r="H1984">
            <v>240</v>
          </cell>
          <cell r="I1984">
            <v>3</v>
          </cell>
          <cell r="J1984">
            <v>1</v>
          </cell>
        </row>
        <row r="1985">
          <cell r="A1985" t="str">
            <v>SSNN</v>
          </cell>
          <cell r="B1985" t="str">
            <v>Secondary Service Greater than 5kW w/o ID</v>
          </cell>
          <cell r="C1985">
            <v>30</v>
          </cell>
          <cell r="D1985">
            <v>25</v>
          </cell>
          <cell r="E1985" t="str">
            <v>R=A1D1</v>
          </cell>
          <cell r="F1985">
            <v>1</v>
          </cell>
          <cell r="G1985">
            <v>39450</v>
          </cell>
          <cell r="H1985">
            <v>240</v>
          </cell>
          <cell r="I1985">
            <v>3</v>
          </cell>
          <cell r="J1985">
            <v>10</v>
          </cell>
        </row>
        <row r="1986">
          <cell r="A1986" t="str">
            <v>SSGN</v>
          </cell>
          <cell r="B1986" t="str">
            <v>Secondary Service Greater than 5kW w/o ID</v>
          </cell>
          <cell r="C1986">
            <v>30</v>
          </cell>
          <cell r="D1986">
            <v>25</v>
          </cell>
          <cell r="E1986" t="str">
            <v>R=A1D1</v>
          </cell>
          <cell r="F1986">
            <v>1</v>
          </cell>
          <cell r="G1986">
            <v>39520</v>
          </cell>
          <cell r="H1986">
            <v>240</v>
          </cell>
          <cell r="I1986">
            <v>3</v>
          </cell>
          <cell r="J1986">
            <v>5</v>
          </cell>
        </row>
        <row r="1987">
          <cell r="A1987" t="str">
            <v>SSNN</v>
          </cell>
          <cell r="B1987" t="str">
            <v>Secondary Service Greater than 5kW w/o ID</v>
          </cell>
          <cell r="C1987">
            <v>30</v>
          </cell>
          <cell r="D1987">
            <v>25</v>
          </cell>
          <cell r="E1987" t="str">
            <v>R=A1D1</v>
          </cell>
          <cell r="F1987">
            <v>1</v>
          </cell>
          <cell r="G1987">
            <v>39585</v>
          </cell>
          <cell r="H1987">
            <v>240</v>
          </cell>
          <cell r="I1987">
            <v>3</v>
          </cell>
          <cell r="J1987">
            <v>17</v>
          </cell>
        </row>
        <row r="1988">
          <cell r="A1988" t="str">
            <v>SSGN</v>
          </cell>
          <cell r="B1988" t="str">
            <v>Secondary Service Greater than 5kW w/o ID</v>
          </cell>
          <cell r="C1988">
            <v>30</v>
          </cell>
          <cell r="D1988">
            <v>25</v>
          </cell>
          <cell r="E1988" t="str">
            <v>R=A1D1</v>
          </cell>
          <cell r="F1988">
            <v>1</v>
          </cell>
          <cell r="G1988">
            <v>39585</v>
          </cell>
          <cell r="H1988">
            <v>240</v>
          </cell>
          <cell r="I1988">
            <v>3</v>
          </cell>
          <cell r="J1988">
            <v>2</v>
          </cell>
        </row>
        <row r="1989">
          <cell r="A1989" t="str">
            <v>SSGN</v>
          </cell>
          <cell r="B1989" t="str">
            <v>Secondary Service Greater than 5kW w/o ID</v>
          </cell>
          <cell r="C1989">
            <v>30</v>
          </cell>
          <cell r="D1989">
            <v>20</v>
          </cell>
          <cell r="E1989" t="str">
            <v>R=MX</v>
          </cell>
          <cell r="F1989">
            <v>1</v>
          </cell>
          <cell r="G1989">
            <v>39731</v>
          </cell>
          <cell r="H1989">
            <v>240</v>
          </cell>
          <cell r="I1989">
            <v>3</v>
          </cell>
          <cell r="J1989">
            <v>3</v>
          </cell>
        </row>
        <row r="1990">
          <cell r="A1990" t="str">
            <v>SSNN</v>
          </cell>
          <cell r="B1990" t="str">
            <v>Secondary Service Greater than 5kW w/o ID</v>
          </cell>
          <cell r="C1990">
            <v>30</v>
          </cell>
          <cell r="D1990">
            <v>25</v>
          </cell>
          <cell r="E1990" t="str">
            <v>S=I210+CE</v>
          </cell>
          <cell r="F1990">
            <v>1</v>
          </cell>
          <cell r="G1990">
            <v>39976</v>
          </cell>
          <cell r="H1990">
            <v>240</v>
          </cell>
          <cell r="I1990">
            <v>3</v>
          </cell>
          <cell r="J1990">
            <v>8</v>
          </cell>
        </row>
        <row r="1991">
          <cell r="A1991" t="str">
            <v>SSGN</v>
          </cell>
          <cell r="B1991" t="str">
            <v>Secondary Service Greater than 5kW w/o ID</v>
          </cell>
          <cell r="C1991">
            <v>30</v>
          </cell>
          <cell r="D1991">
            <v>25</v>
          </cell>
          <cell r="E1991" t="str">
            <v>S=I210+CE</v>
          </cell>
          <cell r="F1991">
            <v>1</v>
          </cell>
          <cell r="G1991">
            <v>40206</v>
          </cell>
          <cell r="H1991">
            <v>240</v>
          </cell>
          <cell r="I1991">
            <v>3</v>
          </cell>
          <cell r="J1991">
            <v>1</v>
          </cell>
        </row>
        <row r="1992">
          <cell r="A1992" t="str">
            <v>SSGN</v>
          </cell>
          <cell r="B1992" t="str">
            <v>Secondary Service Greater than 5kW w/o ID</v>
          </cell>
          <cell r="C1992">
            <v>30</v>
          </cell>
          <cell r="D1992">
            <v>25</v>
          </cell>
          <cell r="E1992" t="str">
            <v>R=DXMS</v>
          </cell>
          <cell r="F1992">
            <v>1</v>
          </cell>
          <cell r="H1992">
            <v>240</v>
          </cell>
          <cell r="I1992">
            <v>3</v>
          </cell>
          <cell r="J1992">
            <v>14</v>
          </cell>
        </row>
        <row r="1993">
          <cell r="A1993" t="str">
            <v>SSGN</v>
          </cell>
          <cell r="B1993" t="str">
            <v>Secondary Service Greater than 5kW w/o ID</v>
          </cell>
          <cell r="C1993">
            <v>30</v>
          </cell>
          <cell r="D1993">
            <v>25</v>
          </cell>
          <cell r="E1993" t="str">
            <v>R=A1D1</v>
          </cell>
          <cell r="F1993">
            <v>1</v>
          </cell>
          <cell r="H1993">
            <v>240</v>
          </cell>
          <cell r="I1993">
            <v>3</v>
          </cell>
          <cell r="J1993">
            <v>130</v>
          </cell>
        </row>
        <row r="1994">
          <cell r="A1994" t="str">
            <v>SSGN</v>
          </cell>
          <cell r="B1994" t="str">
            <v>Secondary Service Greater than 5kW w/o ID</v>
          </cell>
          <cell r="C1994">
            <v>30</v>
          </cell>
          <cell r="D1994">
            <v>25</v>
          </cell>
          <cell r="E1994" t="str">
            <v>R=DXMS</v>
          </cell>
          <cell r="F1994">
            <v>1</v>
          </cell>
          <cell r="H1994">
            <v>0</v>
          </cell>
          <cell r="I1994">
            <v>0</v>
          </cell>
          <cell r="J1994">
            <v>4</v>
          </cell>
        </row>
        <row r="1995">
          <cell r="A1995" t="str">
            <v>SSGN</v>
          </cell>
          <cell r="B1995" t="str">
            <v>Secondary Service Greater than 5kW w/o ID</v>
          </cell>
          <cell r="C1995">
            <v>30</v>
          </cell>
          <cell r="D1995">
            <v>25</v>
          </cell>
          <cell r="E1995" t="str">
            <v>R=TMS</v>
          </cell>
          <cell r="F1995">
            <v>1</v>
          </cell>
          <cell r="H1995">
            <v>240</v>
          </cell>
          <cell r="I1995">
            <v>3</v>
          </cell>
          <cell r="J1995">
            <v>9</v>
          </cell>
        </row>
        <row r="1996">
          <cell r="A1996" t="str">
            <v>SSNN</v>
          </cell>
          <cell r="B1996" t="str">
            <v>Secondary Service Greater than 5kW w/o ID</v>
          </cell>
          <cell r="C1996">
            <v>30</v>
          </cell>
          <cell r="D1996">
            <v>25</v>
          </cell>
          <cell r="E1996" t="str">
            <v>R=D2SH</v>
          </cell>
          <cell r="F1996">
            <v>1</v>
          </cell>
          <cell r="H1996">
            <v>240</v>
          </cell>
          <cell r="I1996">
            <v>3</v>
          </cell>
          <cell r="J1996">
            <v>91</v>
          </cell>
        </row>
        <row r="1997">
          <cell r="A1997" t="str">
            <v>SSNN</v>
          </cell>
          <cell r="B1997" t="str">
            <v>Secondary Service Greater than 5kW w/o ID</v>
          </cell>
          <cell r="C1997">
            <v>30</v>
          </cell>
          <cell r="D1997">
            <v>25</v>
          </cell>
          <cell r="E1997" t="str">
            <v>R=TMS2S</v>
          </cell>
          <cell r="F1997">
            <v>1</v>
          </cell>
          <cell r="H1997">
            <v>240</v>
          </cell>
          <cell r="I1997">
            <v>3</v>
          </cell>
          <cell r="J1997">
            <v>5</v>
          </cell>
        </row>
        <row r="1998">
          <cell r="A1998" t="str">
            <v>SSNN</v>
          </cell>
          <cell r="B1998" t="str">
            <v>Secondary Service Greater than 5kW w/o ID</v>
          </cell>
          <cell r="C1998">
            <v>30</v>
          </cell>
          <cell r="D1998">
            <v>25</v>
          </cell>
          <cell r="E1998" t="str">
            <v>R=TMS</v>
          </cell>
          <cell r="F1998">
            <v>1</v>
          </cell>
          <cell r="H1998">
            <v>240</v>
          </cell>
          <cell r="I1998">
            <v>3</v>
          </cell>
          <cell r="J1998">
            <v>3</v>
          </cell>
        </row>
        <row r="1999">
          <cell r="A1999" t="str">
            <v>SSNN</v>
          </cell>
          <cell r="B1999" t="str">
            <v>Secondary Service Greater than 5kW w/o ID</v>
          </cell>
          <cell r="C1999">
            <v>30</v>
          </cell>
          <cell r="D1999">
            <v>25</v>
          </cell>
          <cell r="E1999" t="str">
            <v>R=A1D1</v>
          </cell>
          <cell r="F1999">
            <v>1</v>
          </cell>
          <cell r="G1999">
            <v>38084</v>
          </cell>
          <cell r="H1999">
            <v>999</v>
          </cell>
          <cell r="I1999">
            <v>3</v>
          </cell>
          <cell r="J1999">
            <v>2</v>
          </cell>
        </row>
        <row r="2000">
          <cell r="A2000" t="str">
            <v>SSNN</v>
          </cell>
          <cell r="B2000" t="str">
            <v>Secondary Service Greater than 5kW w/o ID</v>
          </cell>
          <cell r="C2000">
            <v>30</v>
          </cell>
          <cell r="D2000">
            <v>25</v>
          </cell>
          <cell r="E2000" t="str">
            <v>R=J5S</v>
          </cell>
          <cell r="F2000">
            <v>1</v>
          </cell>
          <cell r="H2000">
            <v>240</v>
          </cell>
          <cell r="I2000">
            <v>3</v>
          </cell>
          <cell r="J2000">
            <v>1</v>
          </cell>
        </row>
        <row r="2001">
          <cell r="A2001" t="str">
            <v>SSNN</v>
          </cell>
          <cell r="B2001" t="str">
            <v>Secondary Service Greater than 5kW w/o ID</v>
          </cell>
          <cell r="C2001">
            <v>30</v>
          </cell>
          <cell r="D2001">
            <v>25</v>
          </cell>
          <cell r="E2001" t="str">
            <v>R=DXMS</v>
          </cell>
          <cell r="F2001">
            <v>1</v>
          </cell>
          <cell r="H2001">
            <v>240</v>
          </cell>
          <cell r="I2001">
            <v>3</v>
          </cell>
          <cell r="J2001">
            <v>2</v>
          </cell>
        </row>
        <row r="2002">
          <cell r="A2002" t="str">
            <v>SSGN</v>
          </cell>
          <cell r="B2002" t="str">
            <v>Secondary Service Greater than 5kW w/o ID</v>
          </cell>
          <cell r="C2002">
            <v>30</v>
          </cell>
          <cell r="D2002">
            <v>25</v>
          </cell>
          <cell r="E2002" t="str">
            <v>R=A1D1</v>
          </cell>
          <cell r="F2002">
            <v>1</v>
          </cell>
          <cell r="G2002">
            <v>37931</v>
          </cell>
          <cell r="H2002">
            <v>999</v>
          </cell>
          <cell r="I2002">
            <v>3</v>
          </cell>
          <cell r="J2002">
            <v>1</v>
          </cell>
        </row>
        <row r="2003">
          <cell r="A2003" t="str">
            <v>SSNN</v>
          </cell>
          <cell r="B2003" t="str">
            <v>Secondary Service Greater than 5kW w/o ID</v>
          </cell>
          <cell r="C2003">
            <v>30</v>
          </cell>
          <cell r="D2003">
            <v>25</v>
          </cell>
          <cell r="E2003" t="str">
            <v>R=A1D1</v>
          </cell>
          <cell r="F2003">
            <v>1</v>
          </cell>
          <cell r="G2003">
            <v>37867</v>
          </cell>
          <cell r="H2003">
            <v>240</v>
          </cell>
          <cell r="I2003">
            <v>3</v>
          </cell>
          <cell r="J2003">
            <v>2</v>
          </cell>
        </row>
        <row r="2004">
          <cell r="A2004" t="str">
            <v>SSNN</v>
          </cell>
          <cell r="B2004" t="str">
            <v>Secondary Service Greater than 5kW w/o ID</v>
          </cell>
          <cell r="C2004">
            <v>30</v>
          </cell>
          <cell r="D2004">
            <v>20</v>
          </cell>
          <cell r="E2004" t="str">
            <v>R=AB1</v>
          </cell>
          <cell r="F2004">
            <v>1</v>
          </cell>
          <cell r="H2004">
            <v>240</v>
          </cell>
          <cell r="I2004">
            <v>3</v>
          </cell>
          <cell r="J2004">
            <v>1</v>
          </cell>
        </row>
        <row r="2005">
          <cell r="A2005" t="str">
            <v>SSGN</v>
          </cell>
          <cell r="B2005" t="str">
            <v>Secondary Service Greater than 5kW w/o ID</v>
          </cell>
          <cell r="C2005">
            <v>30</v>
          </cell>
          <cell r="D2005">
            <v>25</v>
          </cell>
          <cell r="E2005" t="str">
            <v>R=A1D1</v>
          </cell>
          <cell r="F2005">
            <v>1</v>
          </cell>
          <cell r="G2005">
            <v>36161</v>
          </cell>
          <cell r="H2005">
            <v>240</v>
          </cell>
          <cell r="I2005">
            <v>3</v>
          </cell>
          <cell r="J2005">
            <v>15</v>
          </cell>
        </row>
        <row r="2006">
          <cell r="A2006" t="str">
            <v>SSNN</v>
          </cell>
          <cell r="B2006" t="str">
            <v>Secondary Service Greater than 5kW w/o ID</v>
          </cell>
          <cell r="C2006">
            <v>30</v>
          </cell>
          <cell r="D2006">
            <v>25</v>
          </cell>
          <cell r="E2006" t="str">
            <v>R=A1D1</v>
          </cell>
          <cell r="F2006">
            <v>1</v>
          </cell>
          <cell r="G2006">
            <v>35431</v>
          </cell>
          <cell r="H2006">
            <v>240</v>
          </cell>
          <cell r="I2006">
            <v>3</v>
          </cell>
          <cell r="J2006">
            <v>5</v>
          </cell>
        </row>
        <row r="2007">
          <cell r="A2007" t="str">
            <v>SSGN</v>
          </cell>
          <cell r="B2007" t="str">
            <v>Secondary Service Greater than 5kW w/o ID</v>
          </cell>
          <cell r="C2007">
            <v>30</v>
          </cell>
          <cell r="D2007">
            <v>25</v>
          </cell>
          <cell r="E2007" t="str">
            <v>R=A1D</v>
          </cell>
          <cell r="F2007">
            <v>1</v>
          </cell>
          <cell r="G2007">
            <v>36161</v>
          </cell>
          <cell r="H2007">
            <v>240</v>
          </cell>
          <cell r="I2007">
            <v>3</v>
          </cell>
          <cell r="J2007">
            <v>2</v>
          </cell>
        </row>
        <row r="2008">
          <cell r="A2008" t="str">
            <v>SSGN</v>
          </cell>
          <cell r="B2008" t="str">
            <v>Secondary Service Greater than 5kW w/o ID</v>
          </cell>
          <cell r="C2008">
            <v>30</v>
          </cell>
          <cell r="D2008">
            <v>25</v>
          </cell>
          <cell r="E2008" t="str">
            <v>R=A1D1</v>
          </cell>
          <cell r="F2008">
            <v>1</v>
          </cell>
          <cell r="G2008">
            <v>36465</v>
          </cell>
          <cell r="H2008">
            <v>240</v>
          </cell>
          <cell r="I2008">
            <v>3</v>
          </cell>
          <cell r="J2008">
            <v>1</v>
          </cell>
        </row>
        <row r="2009">
          <cell r="A2009" t="str">
            <v>SSGN</v>
          </cell>
          <cell r="B2009" t="str">
            <v>Secondary Service Greater than 5kW w/o ID</v>
          </cell>
          <cell r="C2009">
            <v>30</v>
          </cell>
          <cell r="D2009">
            <v>25</v>
          </cell>
          <cell r="E2009" t="str">
            <v>R=A1D1</v>
          </cell>
          <cell r="F2009">
            <v>1</v>
          </cell>
          <cell r="G2009">
            <v>36528</v>
          </cell>
          <cell r="H2009">
            <v>240</v>
          </cell>
          <cell r="I2009">
            <v>3</v>
          </cell>
          <cell r="J2009">
            <v>4</v>
          </cell>
        </row>
        <row r="2010">
          <cell r="A2010" t="str">
            <v>SSNN</v>
          </cell>
          <cell r="B2010" t="str">
            <v>Secondary Service Greater than 5kW w/o ID</v>
          </cell>
          <cell r="C2010">
            <v>30</v>
          </cell>
          <cell r="D2010">
            <v>25</v>
          </cell>
          <cell r="E2010" t="str">
            <v>R=A1D1</v>
          </cell>
          <cell r="F2010">
            <v>1</v>
          </cell>
          <cell r="G2010">
            <v>36177</v>
          </cell>
          <cell r="H2010">
            <v>240</v>
          </cell>
          <cell r="I2010">
            <v>3</v>
          </cell>
          <cell r="J2010">
            <v>4</v>
          </cell>
        </row>
        <row r="2011">
          <cell r="A2011" t="str">
            <v>SSGN</v>
          </cell>
          <cell r="B2011" t="str">
            <v>Secondary Service Greater than 5kW w/o ID</v>
          </cell>
          <cell r="C2011">
            <v>30</v>
          </cell>
          <cell r="D2011">
            <v>25</v>
          </cell>
          <cell r="E2011" t="str">
            <v>R=A1D1</v>
          </cell>
          <cell r="F2011">
            <v>1</v>
          </cell>
          <cell r="G2011">
            <v>36526</v>
          </cell>
          <cell r="H2011">
            <v>999</v>
          </cell>
          <cell r="I2011">
            <v>3</v>
          </cell>
          <cell r="J2011">
            <v>1</v>
          </cell>
        </row>
        <row r="2012">
          <cell r="A2012" t="str">
            <v>SSNN</v>
          </cell>
          <cell r="B2012" t="str">
            <v>Secondary Service Greater than 5kW w/o ID</v>
          </cell>
          <cell r="C2012">
            <v>30</v>
          </cell>
          <cell r="D2012">
            <v>25</v>
          </cell>
          <cell r="E2012" t="str">
            <v>R=A1D1</v>
          </cell>
          <cell r="F2012">
            <v>1</v>
          </cell>
          <cell r="G2012">
            <v>36733</v>
          </cell>
          <cell r="H2012">
            <v>240</v>
          </cell>
          <cell r="I2012">
            <v>3</v>
          </cell>
          <cell r="J2012">
            <v>8</v>
          </cell>
        </row>
        <row r="2013">
          <cell r="A2013" t="str">
            <v>SSGN</v>
          </cell>
          <cell r="B2013" t="str">
            <v>Secondary Service Greater than 5kW w/o ID</v>
          </cell>
          <cell r="C2013">
            <v>30</v>
          </cell>
          <cell r="D2013">
            <v>25</v>
          </cell>
          <cell r="E2013" t="str">
            <v>R=A1D1</v>
          </cell>
          <cell r="F2013">
            <v>1</v>
          </cell>
          <cell r="G2013">
            <v>36605</v>
          </cell>
          <cell r="H2013">
            <v>240</v>
          </cell>
          <cell r="I2013">
            <v>3</v>
          </cell>
          <cell r="J2013">
            <v>2</v>
          </cell>
        </row>
        <row r="2014">
          <cell r="A2014" t="str">
            <v>SSNN</v>
          </cell>
          <cell r="B2014" t="str">
            <v>Secondary Service Greater than 5kW w/o ID</v>
          </cell>
          <cell r="C2014">
            <v>30</v>
          </cell>
          <cell r="D2014">
            <v>25</v>
          </cell>
          <cell r="E2014" t="str">
            <v>R=A1TL1</v>
          </cell>
          <cell r="F2014">
            <v>1</v>
          </cell>
          <cell r="G2014">
            <v>36843</v>
          </cell>
          <cell r="H2014">
            <v>999</v>
          </cell>
          <cell r="I2014">
            <v>3</v>
          </cell>
          <cell r="J2014">
            <v>1</v>
          </cell>
        </row>
        <row r="2015">
          <cell r="A2015" t="str">
            <v>SSAN</v>
          </cell>
          <cell r="B2015" t="str">
            <v>Secondary Service Greater than 5kW w/o ID</v>
          </cell>
          <cell r="C2015">
            <v>30</v>
          </cell>
          <cell r="D2015">
            <v>25</v>
          </cell>
          <cell r="E2015" t="str">
            <v>R=A1D1</v>
          </cell>
          <cell r="F2015">
            <v>1</v>
          </cell>
          <cell r="G2015">
            <v>36879</v>
          </cell>
          <cell r="H2015">
            <v>240</v>
          </cell>
          <cell r="I2015">
            <v>3</v>
          </cell>
          <cell r="J2015">
            <v>1</v>
          </cell>
        </row>
        <row r="2016">
          <cell r="A2016" t="str">
            <v>SSNN</v>
          </cell>
          <cell r="B2016" t="str">
            <v>Secondary Service Greater than 5kW w/o ID</v>
          </cell>
          <cell r="C2016">
            <v>30</v>
          </cell>
          <cell r="D2016">
            <v>25</v>
          </cell>
          <cell r="E2016" t="str">
            <v>R=A1D1</v>
          </cell>
          <cell r="F2016">
            <v>1</v>
          </cell>
          <cell r="G2016">
            <v>36795</v>
          </cell>
          <cell r="H2016">
            <v>999</v>
          </cell>
          <cell r="I2016">
            <v>3</v>
          </cell>
          <cell r="J2016">
            <v>1</v>
          </cell>
        </row>
        <row r="2017">
          <cell r="A2017" t="str">
            <v>SSNN</v>
          </cell>
          <cell r="B2017" t="str">
            <v>Secondary Service Greater than 5kW w/o ID</v>
          </cell>
          <cell r="C2017">
            <v>30</v>
          </cell>
          <cell r="D2017">
            <v>25</v>
          </cell>
          <cell r="E2017" t="str">
            <v>R=A1D1</v>
          </cell>
          <cell r="F2017">
            <v>1</v>
          </cell>
          <cell r="G2017">
            <v>37025</v>
          </cell>
          <cell r="H2017">
            <v>999</v>
          </cell>
          <cell r="I2017">
            <v>3</v>
          </cell>
          <cell r="J2017">
            <v>3</v>
          </cell>
        </row>
        <row r="2018">
          <cell r="A2018" t="str">
            <v>SSGN</v>
          </cell>
          <cell r="B2018" t="str">
            <v>Secondary Service Greater than 5kW w/o ID</v>
          </cell>
          <cell r="C2018">
            <v>30</v>
          </cell>
          <cell r="D2018">
            <v>25</v>
          </cell>
          <cell r="E2018" t="str">
            <v>R=A1D1</v>
          </cell>
          <cell r="F2018">
            <v>1</v>
          </cell>
          <cell r="G2018">
            <v>37173</v>
          </cell>
          <cell r="H2018">
            <v>999</v>
          </cell>
          <cell r="I2018">
            <v>3</v>
          </cell>
          <cell r="J2018">
            <v>1</v>
          </cell>
        </row>
        <row r="2019">
          <cell r="A2019" t="str">
            <v>SSNN</v>
          </cell>
          <cell r="B2019" t="str">
            <v>Secondary Service Greater than 5kW w/o ID</v>
          </cell>
          <cell r="C2019">
            <v>30</v>
          </cell>
          <cell r="D2019">
            <v>25</v>
          </cell>
          <cell r="E2019" t="str">
            <v>R=A1D1</v>
          </cell>
          <cell r="F2019">
            <v>1</v>
          </cell>
          <cell r="G2019">
            <v>37173</v>
          </cell>
          <cell r="H2019">
            <v>999</v>
          </cell>
          <cell r="I2019">
            <v>3</v>
          </cell>
          <cell r="J2019">
            <v>1</v>
          </cell>
        </row>
        <row r="2020">
          <cell r="A2020" t="str">
            <v>SSNN</v>
          </cell>
          <cell r="B2020" t="str">
            <v>Secondary Service Greater than 5kW w/o ID</v>
          </cell>
          <cell r="C2020">
            <v>30</v>
          </cell>
          <cell r="D2020">
            <v>20</v>
          </cell>
          <cell r="E2020" t="str">
            <v>R=AB1</v>
          </cell>
          <cell r="F2020">
            <v>1</v>
          </cell>
          <cell r="G2020">
            <v>38730</v>
          </cell>
          <cell r="H2020">
            <v>240</v>
          </cell>
          <cell r="I2020">
            <v>3</v>
          </cell>
          <cell r="J2020">
            <v>1</v>
          </cell>
        </row>
        <row r="2021">
          <cell r="A2021" t="str">
            <v>SSNN</v>
          </cell>
          <cell r="B2021" t="str">
            <v>Secondary Service Greater than 5kW w/o ID</v>
          </cell>
          <cell r="C2021">
            <v>30</v>
          </cell>
          <cell r="D2021">
            <v>25</v>
          </cell>
          <cell r="E2021" t="str">
            <v>R=A1D1</v>
          </cell>
          <cell r="F2021">
            <v>1</v>
          </cell>
          <cell r="G2021">
            <v>38833</v>
          </cell>
          <cell r="H2021">
            <v>240</v>
          </cell>
          <cell r="I2021">
            <v>3</v>
          </cell>
          <cell r="J2021">
            <v>2</v>
          </cell>
        </row>
        <row r="2022">
          <cell r="A2022" t="str">
            <v>SSNN</v>
          </cell>
          <cell r="B2022" t="str">
            <v>Secondary Service Greater than 5kW w/o ID</v>
          </cell>
          <cell r="C2022">
            <v>30</v>
          </cell>
          <cell r="D2022">
            <v>25</v>
          </cell>
          <cell r="E2022" t="str">
            <v>R=A1D1</v>
          </cell>
          <cell r="F2022">
            <v>1</v>
          </cell>
          <cell r="G2022">
            <v>38838</v>
          </cell>
          <cell r="H2022">
            <v>999</v>
          </cell>
          <cell r="I2022">
            <v>3</v>
          </cell>
          <cell r="J2022">
            <v>6</v>
          </cell>
        </row>
        <row r="2023">
          <cell r="A2023" t="str">
            <v>SSGN</v>
          </cell>
          <cell r="B2023" t="str">
            <v>Secondary Service Greater than 5kW w/o ID</v>
          </cell>
          <cell r="C2023">
            <v>30</v>
          </cell>
          <cell r="D2023">
            <v>25</v>
          </cell>
          <cell r="E2023" t="str">
            <v>R=A1D1</v>
          </cell>
          <cell r="F2023">
            <v>1</v>
          </cell>
          <cell r="G2023">
            <v>39030</v>
          </cell>
          <cell r="H2023">
            <v>999</v>
          </cell>
          <cell r="I2023">
            <v>3</v>
          </cell>
          <cell r="J2023">
            <v>9</v>
          </cell>
        </row>
        <row r="2024">
          <cell r="A2024" t="str">
            <v>SSGN</v>
          </cell>
          <cell r="B2024" t="str">
            <v>Secondary Service Greater than 5kW w/o ID</v>
          </cell>
          <cell r="C2024">
            <v>30</v>
          </cell>
          <cell r="D2024">
            <v>20</v>
          </cell>
          <cell r="E2024" t="str">
            <v>R=AB1</v>
          </cell>
          <cell r="F2024">
            <v>1</v>
          </cell>
          <cell r="G2024">
            <v>39055</v>
          </cell>
          <cell r="H2024">
            <v>240</v>
          </cell>
          <cell r="I2024">
            <v>3</v>
          </cell>
          <cell r="J2024">
            <v>1</v>
          </cell>
        </row>
        <row r="2025">
          <cell r="A2025" t="str">
            <v>SSNN</v>
          </cell>
          <cell r="B2025" t="str">
            <v>Secondary Service Greater than 5kW w/o ID</v>
          </cell>
          <cell r="C2025">
            <v>30</v>
          </cell>
          <cell r="D2025">
            <v>25</v>
          </cell>
          <cell r="E2025" t="str">
            <v>R=A1D1</v>
          </cell>
          <cell r="F2025">
            <v>1</v>
          </cell>
          <cell r="G2025">
            <v>39232</v>
          </cell>
          <cell r="H2025">
            <v>240</v>
          </cell>
          <cell r="I2025">
            <v>3</v>
          </cell>
          <cell r="J2025">
            <v>9</v>
          </cell>
        </row>
        <row r="2026">
          <cell r="A2026" t="str">
            <v>SSGN</v>
          </cell>
          <cell r="B2026" t="str">
            <v>Secondary Service Greater than 5kW w/o ID</v>
          </cell>
          <cell r="C2026">
            <v>30</v>
          </cell>
          <cell r="D2026">
            <v>25</v>
          </cell>
          <cell r="E2026" t="str">
            <v>R=A1D1</v>
          </cell>
          <cell r="F2026">
            <v>1</v>
          </cell>
          <cell r="G2026">
            <v>39765</v>
          </cell>
          <cell r="H2026">
            <v>240</v>
          </cell>
          <cell r="I2026">
            <v>3</v>
          </cell>
          <cell r="J2026">
            <v>11</v>
          </cell>
        </row>
        <row r="2027">
          <cell r="A2027" t="str">
            <v>SSNN</v>
          </cell>
          <cell r="B2027" t="str">
            <v>Secondary Service Greater than 5kW w/o ID</v>
          </cell>
          <cell r="C2027">
            <v>30</v>
          </cell>
          <cell r="D2027">
            <v>25</v>
          </cell>
          <cell r="E2027" t="str">
            <v>S=I210+CE</v>
          </cell>
          <cell r="F2027">
            <v>1</v>
          </cell>
          <cell r="G2027">
            <v>40102</v>
          </cell>
          <cell r="H2027">
            <v>240</v>
          </cell>
          <cell r="I2027">
            <v>3</v>
          </cell>
          <cell r="J2027">
            <v>3</v>
          </cell>
        </row>
        <row r="2028">
          <cell r="A2028" t="str">
            <v>SSNN</v>
          </cell>
          <cell r="B2028" t="str">
            <v>Secondary Service Greater than 5kW w/o ID</v>
          </cell>
          <cell r="C2028">
            <v>30</v>
          </cell>
          <cell r="D2028">
            <v>25</v>
          </cell>
          <cell r="E2028" t="str">
            <v>S=I210+CE</v>
          </cell>
          <cell r="F2028">
            <v>1</v>
          </cell>
          <cell r="G2028">
            <v>40177</v>
          </cell>
          <cell r="H2028">
            <v>240</v>
          </cell>
          <cell r="I2028">
            <v>3</v>
          </cell>
          <cell r="J2028">
            <v>13</v>
          </cell>
        </row>
        <row r="2029">
          <cell r="A2029" t="str">
            <v>SSGN</v>
          </cell>
          <cell r="B2029" t="str">
            <v>Secondary Service Greater than 5kW w/o ID</v>
          </cell>
          <cell r="C2029">
            <v>30</v>
          </cell>
          <cell r="D2029">
            <v>25</v>
          </cell>
          <cell r="E2029" t="str">
            <v>S=I210+CE</v>
          </cell>
          <cell r="F2029">
            <v>1</v>
          </cell>
          <cell r="G2029">
            <v>40198</v>
          </cell>
          <cell r="H2029">
            <v>240</v>
          </cell>
          <cell r="I2029">
            <v>3</v>
          </cell>
          <cell r="J2029">
            <v>3</v>
          </cell>
        </row>
        <row r="2030">
          <cell r="A2030" t="str">
            <v>SSGN</v>
          </cell>
          <cell r="B2030" t="str">
            <v>Secondary Service Greater than 5kW w/o ID</v>
          </cell>
          <cell r="C2030">
            <v>30</v>
          </cell>
          <cell r="D2030">
            <v>25</v>
          </cell>
          <cell r="E2030" t="str">
            <v>R=J5SD</v>
          </cell>
          <cell r="F2030">
            <v>1</v>
          </cell>
          <cell r="H2030">
            <v>240</v>
          </cell>
          <cell r="I2030">
            <v>3</v>
          </cell>
          <cell r="J2030">
            <v>39</v>
          </cell>
        </row>
        <row r="2031">
          <cell r="A2031" t="str">
            <v>SSNN</v>
          </cell>
          <cell r="B2031" t="str">
            <v>Secondary Service Greater than 5kW w/o ID</v>
          </cell>
          <cell r="C2031">
            <v>30</v>
          </cell>
          <cell r="D2031">
            <v>25</v>
          </cell>
          <cell r="E2031" t="str">
            <v>R=A1D1</v>
          </cell>
          <cell r="F2031">
            <v>1</v>
          </cell>
          <cell r="H2031">
            <v>240</v>
          </cell>
          <cell r="I2031">
            <v>3</v>
          </cell>
          <cell r="J2031">
            <v>28</v>
          </cell>
        </row>
        <row r="2032">
          <cell r="A2032" t="str">
            <v>SSNN</v>
          </cell>
          <cell r="B2032" t="str">
            <v>Secondary Service Greater than 5kW w/o ID</v>
          </cell>
          <cell r="C2032">
            <v>30</v>
          </cell>
          <cell r="D2032">
            <v>25</v>
          </cell>
          <cell r="E2032" t="str">
            <v>R=TMS2S</v>
          </cell>
          <cell r="F2032">
            <v>1</v>
          </cell>
          <cell r="H2032">
            <v>120</v>
          </cell>
          <cell r="I2032">
            <v>4</v>
          </cell>
          <cell r="J2032">
            <v>1</v>
          </cell>
        </row>
        <row r="2033">
          <cell r="A2033" t="str">
            <v>SSNN</v>
          </cell>
          <cell r="B2033" t="str">
            <v>Secondary Service Greater than 5kW w/o ID</v>
          </cell>
          <cell r="C2033">
            <v>30</v>
          </cell>
          <cell r="D2033">
            <v>25</v>
          </cell>
          <cell r="E2033" t="str">
            <v>R=J3TS</v>
          </cell>
          <cell r="F2033">
            <v>1</v>
          </cell>
          <cell r="H2033">
            <v>0</v>
          </cell>
          <cell r="I2033">
            <v>0</v>
          </cell>
          <cell r="J2033">
            <v>2</v>
          </cell>
        </row>
        <row r="2034">
          <cell r="A2034" t="str">
            <v>SSNN</v>
          </cell>
          <cell r="B2034" t="str">
            <v>Secondary Service Greater than 5kW w/o ID</v>
          </cell>
          <cell r="C2034">
            <v>30</v>
          </cell>
          <cell r="D2034">
            <v>25</v>
          </cell>
          <cell r="E2034" t="str">
            <v>R=DXMS</v>
          </cell>
          <cell r="F2034">
            <v>1</v>
          </cell>
          <cell r="H2034">
            <v>240</v>
          </cell>
          <cell r="I2034">
            <v>3</v>
          </cell>
          <cell r="J2034">
            <v>1</v>
          </cell>
        </row>
        <row r="2035">
          <cell r="A2035" t="str">
            <v>SSNN</v>
          </cell>
          <cell r="B2035" t="str">
            <v>Secondary Service Greater than 5kW w/o ID</v>
          </cell>
          <cell r="C2035">
            <v>30</v>
          </cell>
          <cell r="D2035">
            <v>25</v>
          </cell>
          <cell r="E2035" t="str">
            <v>R=J3TS</v>
          </cell>
          <cell r="F2035">
            <v>1</v>
          </cell>
          <cell r="H2035">
            <v>240</v>
          </cell>
          <cell r="I2035">
            <v>3</v>
          </cell>
          <cell r="J2035">
            <v>25</v>
          </cell>
        </row>
        <row r="2036">
          <cell r="A2036" t="str">
            <v>SSNN</v>
          </cell>
          <cell r="B2036" t="str">
            <v>Secondary Service Greater than 5kW w/o ID</v>
          </cell>
          <cell r="C2036">
            <v>30</v>
          </cell>
          <cell r="D2036">
            <v>25</v>
          </cell>
          <cell r="E2036" t="str">
            <v>R=TQS</v>
          </cell>
          <cell r="F2036">
            <v>1</v>
          </cell>
          <cell r="H2036">
            <v>240</v>
          </cell>
          <cell r="I2036">
            <v>3</v>
          </cell>
          <cell r="J2036">
            <v>25</v>
          </cell>
        </row>
        <row r="2037">
          <cell r="A2037" t="str">
            <v>SSNN</v>
          </cell>
          <cell r="B2037" t="str">
            <v>Secondary Service Greater than 5kW w/o ID</v>
          </cell>
          <cell r="C2037">
            <v>30</v>
          </cell>
          <cell r="D2037">
            <v>25</v>
          </cell>
          <cell r="E2037" t="str">
            <v>R=A1D1</v>
          </cell>
          <cell r="F2037">
            <v>1</v>
          </cell>
          <cell r="G2037">
            <v>38533</v>
          </cell>
          <cell r="H2037">
            <v>240</v>
          </cell>
          <cell r="I2037">
            <v>3</v>
          </cell>
          <cell r="J2037">
            <v>33</v>
          </cell>
        </row>
        <row r="2038">
          <cell r="A2038" t="str">
            <v>SSNN</v>
          </cell>
          <cell r="B2038" t="str">
            <v>Secondary Service Greater than 5kW w/o ID</v>
          </cell>
          <cell r="C2038">
            <v>30</v>
          </cell>
          <cell r="D2038">
            <v>25</v>
          </cell>
          <cell r="E2038" t="str">
            <v>R=A1TL1</v>
          </cell>
          <cell r="F2038">
            <v>1</v>
          </cell>
          <cell r="G2038">
            <v>37993</v>
          </cell>
          <cell r="H2038">
            <v>999</v>
          </cell>
          <cell r="I2038">
            <v>3</v>
          </cell>
          <cell r="J2038">
            <v>7</v>
          </cell>
        </row>
        <row r="2039">
          <cell r="A2039" t="str">
            <v>SSNN</v>
          </cell>
          <cell r="B2039" t="str">
            <v>Secondary Service Greater than 5kW w/o ID</v>
          </cell>
          <cell r="C2039">
            <v>30</v>
          </cell>
          <cell r="D2039">
            <v>25</v>
          </cell>
          <cell r="E2039" t="str">
            <v>R=A1D1</v>
          </cell>
          <cell r="F2039">
            <v>1</v>
          </cell>
          <cell r="G2039">
            <v>38335</v>
          </cell>
          <cell r="H2039">
            <v>240</v>
          </cell>
          <cell r="I2039">
            <v>3</v>
          </cell>
          <cell r="J2039">
            <v>10</v>
          </cell>
        </row>
        <row r="2040">
          <cell r="A2040" t="str">
            <v>SMNN</v>
          </cell>
          <cell r="B2040" t="str">
            <v>Secondary Service Greater than 5kW w/o ID</v>
          </cell>
          <cell r="C2040">
            <v>30</v>
          </cell>
          <cell r="D2040">
            <v>25</v>
          </cell>
          <cell r="E2040" t="str">
            <v>R=A1D1</v>
          </cell>
          <cell r="F2040">
            <v>1</v>
          </cell>
          <cell r="G2040">
            <v>38257</v>
          </cell>
          <cell r="H2040">
            <v>240</v>
          </cell>
          <cell r="I2040">
            <v>3</v>
          </cell>
          <cell r="J2040">
            <v>2</v>
          </cell>
        </row>
        <row r="2041">
          <cell r="A2041" t="str">
            <v>SSNN</v>
          </cell>
          <cell r="B2041" t="str">
            <v>Secondary Service Greater than 5kW w/o ID</v>
          </cell>
          <cell r="C2041">
            <v>30</v>
          </cell>
          <cell r="D2041">
            <v>25</v>
          </cell>
          <cell r="E2041" t="str">
            <v>R=A1TL</v>
          </cell>
          <cell r="F2041">
            <v>1</v>
          </cell>
          <cell r="G2041">
            <v>36558</v>
          </cell>
          <cell r="H2041">
            <v>999</v>
          </cell>
          <cell r="I2041">
            <v>3</v>
          </cell>
          <cell r="J2041">
            <v>1</v>
          </cell>
        </row>
        <row r="2042">
          <cell r="A2042" t="str">
            <v>SSNN</v>
          </cell>
          <cell r="B2042" t="str">
            <v>Secondary Service Greater than 5kW w/o ID</v>
          </cell>
          <cell r="C2042">
            <v>30</v>
          </cell>
          <cell r="D2042">
            <v>25</v>
          </cell>
          <cell r="E2042" t="str">
            <v>R=A1D1</v>
          </cell>
          <cell r="F2042">
            <v>1</v>
          </cell>
          <cell r="G2042">
            <v>36567</v>
          </cell>
          <cell r="H2042">
            <v>240</v>
          </cell>
          <cell r="I2042">
            <v>3</v>
          </cell>
          <cell r="J2042">
            <v>18</v>
          </cell>
        </row>
        <row r="2043">
          <cell r="A2043" t="str">
            <v>SSNN</v>
          </cell>
          <cell r="B2043" t="str">
            <v>Secondary Service Greater than 5kW w/o ID</v>
          </cell>
          <cell r="C2043">
            <v>30</v>
          </cell>
          <cell r="D2043">
            <v>25</v>
          </cell>
          <cell r="E2043" t="str">
            <v>R=A1D1</v>
          </cell>
          <cell r="F2043">
            <v>1</v>
          </cell>
          <cell r="G2043">
            <v>36649</v>
          </cell>
          <cell r="H2043">
            <v>240</v>
          </cell>
          <cell r="I2043">
            <v>3</v>
          </cell>
          <cell r="J2043">
            <v>34</v>
          </cell>
        </row>
        <row r="2044">
          <cell r="A2044" t="str">
            <v>SSGN</v>
          </cell>
          <cell r="B2044" t="str">
            <v>Secondary Service Greater than 5kW w/o ID</v>
          </cell>
          <cell r="C2044">
            <v>30</v>
          </cell>
          <cell r="D2044">
            <v>25</v>
          </cell>
          <cell r="E2044" t="str">
            <v>R=A1D1</v>
          </cell>
          <cell r="F2044">
            <v>1</v>
          </cell>
          <cell r="G2044">
            <v>36572</v>
          </cell>
          <cell r="H2044">
            <v>240</v>
          </cell>
          <cell r="I2044">
            <v>3</v>
          </cell>
          <cell r="J2044">
            <v>1</v>
          </cell>
        </row>
        <row r="2045">
          <cell r="A2045" t="str">
            <v>SSNN</v>
          </cell>
          <cell r="B2045" t="str">
            <v>Secondary Service Greater than 5kW w/o ID</v>
          </cell>
          <cell r="C2045">
            <v>30</v>
          </cell>
          <cell r="D2045">
            <v>25</v>
          </cell>
          <cell r="E2045" t="str">
            <v>R=A1D1</v>
          </cell>
          <cell r="F2045">
            <v>1</v>
          </cell>
          <cell r="G2045">
            <v>37047</v>
          </cell>
          <cell r="H2045">
            <v>999</v>
          </cell>
          <cell r="I2045">
            <v>3</v>
          </cell>
          <cell r="J2045">
            <v>3</v>
          </cell>
        </row>
        <row r="2046">
          <cell r="A2046" t="str">
            <v>SSGN</v>
          </cell>
          <cell r="B2046" t="str">
            <v>Secondary Service Greater than 5kW w/o ID</v>
          </cell>
          <cell r="C2046">
            <v>30</v>
          </cell>
          <cell r="D2046">
            <v>25</v>
          </cell>
          <cell r="E2046" t="str">
            <v>R=A1D1</v>
          </cell>
          <cell r="F2046">
            <v>1</v>
          </cell>
          <cell r="G2046">
            <v>37210</v>
          </cell>
          <cell r="H2046">
            <v>240</v>
          </cell>
          <cell r="I2046">
            <v>3</v>
          </cell>
          <cell r="J2046">
            <v>4</v>
          </cell>
        </row>
        <row r="2047">
          <cell r="A2047" t="str">
            <v>SSGN</v>
          </cell>
          <cell r="B2047" t="str">
            <v>Secondary Service Greater than 5kW w/o ID</v>
          </cell>
          <cell r="C2047">
            <v>30</v>
          </cell>
          <cell r="D2047">
            <v>25</v>
          </cell>
          <cell r="E2047" t="str">
            <v>R=A1D1</v>
          </cell>
          <cell r="F2047">
            <v>1</v>
          </cell>
          <cell r="G2047">
            <v>37411</v>
          </cell>
          <cell r="H2047">
            <v>999</v>
          </cell>
          <cell r="I2047">
            <v>3</v>
          </cell>
          <cell r="J2047">
            <v>2</v>
          </cell>
        </row>
        <row r="2048">
          <cell r="A2048" t="str">
            <v>SSGN</v>
          </cell>
          <cell r="B2048" t="str">
            <v>Secondary Service Greater than 5kW w/o ID</v>
          </cell>
          <cell r="C2048">
            <v>30</v>
          </cell>
          <cell r="D2048">
            <v>25</v>
          </cell>
          <cell r="E2048" t="str">
            <v>R=A1D1</v>
          </cell>
          <cell r="F2048">
            <v>1</v>
          </cell>
          <cell r="G2048">
            <v>37431</v>
          </cell>
          <cell r="H2048">
            <v>999</v>
          </cell>
          <cell r="I2048">
            <v>3</v>
          </cell>
          <cell r="J2048">
            <v>8</v>
          </cell>
        </row>
        <row r="2049">
          <cell r="A2049" t="str">
            <v>SSNN</v>
          </cell>
          <cell r="B2049" t="str">
            <v>Secondary Service Greater than 5kW w/o ID</v>
          </cell>
          <cell r="C2049">
            <v>30</v>
          </cell>
          <cell r="D2049">
            <v>25</v>
          </cell>
          <cell r="E2049" t="str">
            <v>R=A1D1</v>
          </cell>
          <cell r="F2049">
            <v>1</v>
          </cell>
          <cell r="G2049">
            <v>38727</v>
          </cell>
          <cell r="H2049">
            <v>240</v>
          </cell>
          <cell r="I2049">
            <v>3</v>
          </cell>
          <cell r="J2049">
            <v>11</v>
          </cell>
        </row>
        <row r="2050">
          <cell r="A2050" t="str">
            <v>SSGN</v>
          </cell>
          <cell r="B2050" t="str">
            <v>Secondary Service Greater than 5kW w/o ID</v>
          </cell>
          <cell r="C2050">
            <v>30</v>
          </cell>
          <cell r="D2050">
            <v>25</v>
          </cell>
          <cell r="E2050" t="str">
            <v>R=A1D1</v>
          </cell>
          <cell r="F2050">
            <v>1</v>
          </cell>
          <cell r="G2050">
            <v>38833</v>
          </cell>
          <cell r="H2050">
            <v>999</v>
          </cell>
          <cell r="I2050">
            <v>3</v>
          </cell>
          <cell r="J2050">
            <v>1</v>
          </cell>
        </row>
        <row r="2051">
          <cell r="A2051" t="str">
            <v>SSGN</v>
          </cell>
          <cell r="B2051" t="str">
            <v>Secondary Service Greater than 5kW w/o ID</v>
          </cell>
          <cell r="C2051">
            <v>30</v>
          </cell>
          <cell r="D2051">
            <v>25</v>
          </cell>
          <cell r="E2051" t="str">
            <v>R=A1D1</v>
          </cell>
          <cell r="F2051">
            <v>1</v>
          </cell>
          <cell r="G2051">
            <v>38838</v>
          </cell>
          <cell r="H2051">
            <v>999</v>
          </cell>
          <cell r="I2051">
            <v>3</v>
          </cell>
          <cell r="J2051">
            <v>4</v>
          </cell>
        </row>
        <row r="2052">
          <cell r="A2052" t="str">
            <v>SSGN</v>
          </cell>
          <cell r="B2052" t="str">
            <v>Secondary Service Greater than 5kW w/o ID</v>
          </cell>
          <cell r="C2052">
            <v>30</v>
          </cell>
          <cell r="D2052">
            <v>25</v>
          </cell>
          <cell r="E2052" t="str">
            <v>R=A1D1</v>
          </cell>
          <cell r="F2052">
            <v>1</v>
          </cell>
          <cell r="G2052">
            <v>38892</v>
          </cell>
          <cell r="H2052">
            <v>240</v>
          </cell>
          <cell r="I2052">
            <v>3</v>
          </cell>
          <cell r="J2052">
            <v>9</v>
          </cell>
        </row>
        <row r="2053">
          <cell r="A2053" t="str">
            <v>SSNN</v>
          </cell>
          <cell r="B2053" t="str">
            <v>Secondary Service Greater than 5kW w/o ID</v>
          </cell>
          <cell r="C2053">
            <v>30</v>
          </cell>
          <cell r="D2053">
            <v>25</v>
          </cell>
          <cell r="E2053" t="str">
            <v>R=A1D1</v>
          </cell>
          <cell r="F2053">
            <v>1</v>
          </cell>
          <cell r="G2053">
            <v>39000</v>
          </cell>
          <cell r="H2053">
            <v>999</v>
          </cell>
          <cell r="I2053">
            <v>3</v>
          </cell>
          <cell r="J2053">
            <v>8</v>
          </cell>
        </row>
        <row r="2054">
          <cell r="A2054" t="str">
            <v>SSNN</v>
          </cell>
          <cell r="B2054" t="str">
            <v>Secondary Service Greater than 5kW w/o ID</v>
          </cell>
          <cell r="C2054">
            <v>30</v>
          </cell>
          <cell r="D2054">
            <v>25</v>
          </cell>
          <cell r="E2054" t="str">
            <v>R=A1D1</v>
          </cell>
          <cell r="F2054">
            <v>1</v>
          </cell>
          <cell r="G2054">
            <v>39100</v>
          </cell>
          <cell r="H2054">
            <v>999</v>
          </cell>
          <cell r="I2054">
            <v>3</v>
          </cell>
          <cell r="J2054">
            <v>6</v>
          </cell>
        </row>
        <row r="2055">
          <cell r="A2055" t="str">
            <v>SSNN</v>
          </cell>
          <cell r="B2055" t="str">
            <v>Secondary Service Greater than 5kW w/o ID</v>
          </cell>
          <cell r="C2055">
            <v>30</v>
          </cell>
          <cell r="D2055">
            <v>25</v>
          </cell>
          <cell r="E2055" t="str">
            <v>R=A1D1</v>
          </cell>
          <cell r="F2055">
            <v>1</v>
          </cell>
          <cell r="G2055">
            <v>39296</v>
          </cell>
          <cell r="H2055">
            <v>240</v>
          </cell>
          <cell r="I2055">
            <v>3</v>
          </cell>
          <cell r="J2055">
            <v>16</v>
          </cell>
        </row>
        <row r="2056">
          <cell r="A2056" t="str">
            <v>SSNN</v>
          </cell>
          <cell r="B2056" t="str">
            <v>Secondary Service Greater than 5kW w/o ID</v>
          </cell>
          <cell r="C2056">
            <v>30</v>
          </cell>
          <cell r="D2056">
            <v>25</v>
          </cell>
          <cell r="E2056" t="str">
            <v>R=A1D1</v>
          </cell>
          <cell r="F2056">
            <v>1</v>
          </cell>
          <cell r="G2056">
            <v>39342</v>
          </cell>
          <cell r="H2056">
            <v>240</v>
          </cell>
          <cell r="I2056">
            <v>3</v>
          </cell>
          <cell r="J2056">
            <v>37</v>
          </cell>
        </row>
        <row r="2057">
          <cell r="A2057" t="str">
            <v>SSNN</v>
          </cell>
          <cell r="B2057" t="str">
            <v>Secondary Service Greater than 5kW w/o ID</v>
          </cell>
          <cell r="C2057">
            <v>30</v>
          </cell>
          <cell r="D2057">
            <v>25</v>
          </cell>
          <cell r="E2057" t="str">
            <v>R=A1D1</v>
          </cell>
          <cell r="F2057">
            <v>1</v>
          </cell>
          <cell r="G2057">
            <v>39350</v>
          </cell>
          <cell r="H2057">
            <v>999</v>
          </cell>
          <cell r="I2057">
            <v>3</v>
          </cell>
          <cell r="J2057">
            <v>9</v>
          </cell>
        </row>
        <row r="2058">
          <cell r="A2058" t="str">
            <v>SSNN</v>
          </cell>
          <cell r="B2058" t="str">
            <v>Secondary Service Greater than 5kW w/o ID</v>
          </cell>
          <cell r="C2058">
            <v>30</v>
          </cell>
          <cell r="D2058">
            <v>35</v>
          </cell>
          <cell r="E2058" t="str">
            <v>R=A3RL1</v>
          </cell>
          <cell r="F2058">
            <v>1</v>
          </cell>
          <cell r="G2058">
            <v>39410</v>
          </cell>
          <cell r="H2058">
            <v>999</v>
          </cell>
          <cell r="I2058">
            <v>3</v>
          </cell>
          <cell r="J2058">
            <v>1</v>
          </cell>
        </row>
        <row r="2059">
          <cell r="A2059" t="str">
            <v>SSNN</v>
          </cell>
          <cell r="B2059" t="str">
            <v>Secondary Service Greater than 5kW w/o ID</v>
          </cell>
          <cell r="C2059">
            <v>30</v>
          </cell>
          <cell r="D2059">
            <v>25</v>
          </cell>
          <cell r="E2059" t="str">
            <v>R=A1D1</v>
          </cell>
          <cell r="F2059">
            <v>1</v>
          </cell>
          <cell r="G2059">
            <v>39431</v>
          </cell>
          <cell r="H2059">
            <v>240</v>
          </cell>
          <cell r="I2059">
            <v>3</v>
          </cell>
          <cell r="J2059">
            <v>8</v>
          </cell>
        </row>
        <row r="2060">
          <cell r="A2060" t="str">
            <v>SSNN</v>
          </cell>
          <cell r="B2060" t="str">
            <v>Secondary Service Greater than 5kW w/o ID</v>
          </cell>
          <cell r="C2060">
            <v>30</v>
          </cell>
          <cell r="D2060">
            <v>25</v>
          </cell>
          <cell r="E2060" t="str">
            <v>R=A1D1</v>
          </cell>
          <cell r="F2060">
            <v>1</v>
          </cell>
          <cell r="G2060">
            <v>39373</v>
          </cell>
          <cell r="H2060">
            <v>240</v>
          </cell>
          <cell r="I2060">
            <v>3</v>
          </cell>
          <cell r="J2060">
            <v>9</v>
          </cell>
        </row>
        <row r="2061">
          <cell r="A2061" t="str">
            <v>SSGN</v>
          </cell>
          <cell r="B2061" t="str">
            <v>Secondary Service Greater than 5kW w/o ID</v>
          </cell>
          <cell r="C2061">
            <v>30</v>
          </cell>
          <cell r="D2061">
            <v>25</v>
          </cell>
          <cell r="E2061" t="str">
            <v>R=A1D1</v>
          </cell>
          <cell r="F2061">
            <v>1</v>
          </cell>
          <cell r="G2061">
            <v>39373</v>
          </cell>
          <cell r="H2061">
            <v>240</v>
          </cell>
          <cell r="I2061">
            <v>3</v>
          </cell>
          <cell r="J2061">
            <v>4</v>
          </cell>
        </row>
        <row r="2062">
          <cell r="A2062" t="str">
            <v>SSGN</v>
          </cell>
          <cell r="B2062" t="str">
            <v>Secondary Service Greater than 5kW w/o ID</v>
          </cell>
          <cell r="C2062">
            <v>30</v>
          </cell>
          <cell r="D2062">
            <v>25</v>
          </cell>
          <cell r="E2062" t="str">
            <v>R=A1D1</v>
          </cell>
          <cell r="F2062">
            <v>1</v>
          </cell>
          <cell r="G2062">
            <v>39484</v>
          </cell>
          <cell r="H2062">
            <v>999</v>
          </cell>
          <cell r="I2062">
            <v>3</v>
          </cell>
          <cell r="J2062">
            <v>8</v>
          </cell>
        </row>
        <row r="2063">
          <cell r="A2063" t="str">
            <v>SSGN</v>
          </cell>
          <cell r="B2063" t="str">
            <v>Secondary Service Greater than 5kW w/o ID</v>
          </cell>
          <cell r="C2063">
            <v>30</v>
          </cell>
          <cell r="D2063">
            <v>25</v>
          </cell>
          <cell r="E2063" t="str">
            <v>R=A1D1</v>
          </cell>
          <cell r="F2063">
            <v>1</v>
          </cell>
          <cell r="G2063">
            <v>39664</v>
          </cell>
          <cell r="H2063">
            <v>240</v>
          </cell>
          <cell r="I2063">
            <v>3</v>
          </cell>
          <cell r="J2063">
            <v>1</v>
          </cell>
        </row>
        <row r="2064">
          <cell r="A2064" t="str">
            <v>SSGN</v>
          </cell>
          <cell r="B2064" t="str">
            <v>Secondary Service Greater than 5kW w/o ID</v>
          </cell>
          <cell r="C2064">
            <v>30</v>
          </cell>
          <cell r="D2064">
            <v>25</v>
          </cell>
          <cell r="E2064" t="str">
            <v>R=A1D1</v>
          </cell>
          <cell r="F2064">
            <v>1</v>
          </cell>
          <cell r="G2064">
            <v>39736</v>
          </cell>
          <cell r="H2064">
            <v>240</v>
          </cell>
          <cell r="I2064">
            <v>3</v>
          </cell>
          <cell r="J2064">
            <v>89</v>
          </cell>
        </row>
        <row r="2065">
          <cell r="A2065" t="str">
            <v>SSNN</v>
          </cell>
          <cell r="B2065" t="str">
            <v>Secondary Service Greater than 5kW w/o ID</v>
          </cell>
          <cell r="C2065">
            <v>30</v>
          </cell>
          <cell r="D2065">
            <v>25</v>
          </cell>
          <cell r="E2065" t="str">
            <v>R=A1D1</v>
          </cell>
          <cell r="F2065">
            <v>1</v>
          </cell>
          <cell r="G2065">
            <v>39765</v>
          </cell>
          <cell r="H2065">
            <v>999</v>
          </cell>
          <cell r="I2065">
            <v>3</v>
          </cell>
          <cell r="J2065">
            <v>22</v>
          </cell>
        </row>
        <row r="2066">
          <cell r="A2066" t="str">
            <v>SSNN</v>
          </cell>
          <cell r="B2066" t="str">
            <v>Secondary Service Greater than 5kW w/o ID</v>
          </cell>
          <cell r="C2066">
            <v>30</v>
          </cell>
          <cell r="D2066">
            <v>25</v>
          </cell>
          <cell r="E2066" t="str">
            <v>S=I210+CE</v>
          </cell>
          <cell r="F2066">
            <v>1</v>
          </cell>
          <cell r="G2066">
            <v>39934</v>
          </cell>
          <cell r="H2066">
            <v>240</v>
          </cell>
          <cell r="I2066">
            <v>3</v>
          </cell>
          <cell r="J2066">
            <v>1</v>
          </cell>
        </row>
        <row r="2067">
          <cell r="A2067" t="str">
            <v>SSGN</v>
          </cell>
          <cell r="B2067" t="str">
            <v>Secondary Service Greater than 5kW w/o ID</v>
          </cell>
          <cell r="C2067">
            <v>30</v>
          </cell>
          <cell r="D2067">
            <v>25</v>
          </cell>
          <cell r="E2067" t="str">
            <v>R=A1D1</v>
          </cell>
          <cell r="F2067">
            <v>1</v>
          </cell>
          <cell r="G2067">
            <v>39863</v>
          </cell>
          <cell r="H2067">
            <v>240</v>
          </cell>
          <cell r="I2067">
            <v>3</v>
          </cell>
          <cell r="J2067">
            <v>5</v>
          </cell>
        </row>
        <row r="2068">
          <cell r="A2068" t="str">
            <v>SSNN</v>
          </cell>
          <cell r="B2068" t="str">
            <v>Secondary Service Greater than 5kW w/o ID</v>
          </cell>
          <cell r="C2068">
            <v>30</v>
          </cell>
          <cell r="D2068">
            <v>25</v>
          </cell>
          <cell r="E2068" t="str">
            <v>S=I210+CE</v>
          </cell>
          <cell r="F2068">
            <v>1</v>
          </cell>
          <cell r="G2068">
            <v>40031</v>
          </cell>
          <cell r="H2068">
            <v>240</v>
          </cell>
          <cell r="I2068">
            <v>3</v>
          </cell>
          <cell r="J2068">
            <v>20</v>
          </cell>
        </row>
        <row r="2069">
          <cell r="A2069" t="str">
            <v>SSNN</v>
          </cell>
          <cell r="B2069" t="str">
            <v>Secondary Service Greater than 5kW w/o ID</v>
          </cell>
          <cell r="C2069">
            <v>30</v>
          </cell>
          <cell r="D2069">
            <v>25</v>
          </cell>
          <cell r="E2069" t="str">
            <v>R=A1D1</v>
          </cell>
          <cell r="F2069">
            <v>1</v>
          </cell>
          <cell r="G2069">
            <v>40052</v>
          </cell>
          <cell r="H2069">
            <v>999</v>
          </cell>
          <cell r="I2069">
            <v>3</v>
          </cell>
          <cell r="J2069">
            <v>23</v>
          </cell>
        </row>
        <row r="2070">
          <cell r="A2070" t="str">
            <v>SSNN</v>
          </cell>
          <cell r="B2070" t="str">
            <v>Secondary Service Greater than 5kW w/o ID</v>
          </cell>
          <cell r="C2070">
            <v>30</v>
          </cell>
          <cell r="D2070">
            <v>25</v>
          </cell>
          <cell r="E2070" t="str">
            <v>R=TMS2S</v>
          </cell>
          <cell r="F2070">
            <v>1</v>
          </cell>
          <cell r="H2070">
            <v>0</v>
          </cell>
          <cell r="I2070">
            <v>0</v>
          </cell>
          <cell r="J2070">
            <v>67</v>
          </cell>
        </row>
        <row r="2071">
          <cell r="A2071" t="str">
            <v>SSNN</v>
          </cell>
          <cell r="B2071" t="str">
            <v>Secondary Service Greater than 5kW w/o ID</v>
          </cell>
          <cell r="C2071">
            <v>30</v>
          </cell>
          <cell r="D2071">
            <v>25</v>
          </cell>
          <cell r="E2071" t="str">
            <v>R=D2SH</v>
          </cell>
          <cell r="F2071">
            <v>1</v>
          </cell>
          <cell r="H2071">
            <v>0</v>
          </cell>
          <cell r="I2071">
            <v>0</v>
          </cell>
          <cell r="J2071">
            <v>32</v>
          </cell>
        </row>
        <row r="2072">
          <cell r="A2072" t="str">
            <v>SSGN</v>
          </cell>
          <cell r="B2072" t="str">
            <v>Secondary Service Greater than 5kW w/o ID</v>
          </cell>
          <cell r="C2072">
            <v>30</v>
          </cell>
          <cell r="D2072">
            <v>25</v>
          </cell>
          <cell r="E2072" t="str">
            <v>R=KWS</v>
          </cell>
          <cell r="F2072">
            <v>1</v>
          </cell>
          <cell r="H2072">
            <v>0</v>
          </cell>
          <cell r="I2072">
            <v>0</v>
          </cell>
          <cell r="J2072">
            <v>14</v>
          </cell>
        </row>
        <row r="2073">
          <cell r="A2073" t="str">
            <v>SSNN</v>
          </cell>
          <cell r="B2073" t="str">
            <v>Secondary Service Greater than 5kW w/o ID</v>
          </cell>
          <cell r="C2073">
            <v>30</v>
          </cell>
          <cell r="D2073">
            <v>25</v>
          </cell>
          <cell r="E2073" t="str">
            <v>R=DXMS</v>
          </cell>
          <cell r="F2073">
            <v>1</v>
          </cell>
          <cell r="H2073">
            <v>240</v>
          </cell>
          <cell r="I2073">
            <v>3</v>
          </cell>
          <cell r="J2073">
            <v>1</v>
          </cell>
        </row>
        <row r="2074">
          <cell r="A2074" t="str">
            <v>SSNN</v>
          </cell>
          <cell r="B2074" t="str">
            <v>Secondary Service Greater than 5kW w/o ID</v>
          </cell>
          <cell r="C2074">
            <v>30</v>
          </cell>
          <cell r="D2074">
            <v>25</v>
          </cell>
          <cell r="E2074" t="str">
            <v>R=KWS</v>
          </cell>
          <cell r="F2074">
            <v>1</v>
          </cell>
          <cell r="H2074">
            <v>240</v>
          </cell>
          <cell r="I2074">
            <v>3</v>
          </cell>
          <cell r="J2074">
            <v>1</v>
          </cell>
        </row>
        <row r="2075">
          <cell r="A2075" t="str">
            <v>SSNN</v>
          </cell>
          <cell r="B2075" t="str">
            <v>Secondary Service Greater than 5kW w/o ID</v>
          </cell>
          <cell r="C2075">
            <v>30</v>
          </cell>
          <cell r="D2075">
            <v>25</v>
          </cell>
          <cell r="E2075" t="str">
            <v>R=TQS</v>
          </cell>
          <cell r="F2075">
            <v>1</v>
          </cell>
          <cell r="H2075">
            <v>0</v>
          </cell>
          <cell r="I2075">
            <v>0</v>
          </cell>
          <cell r="J2075">
            <v>3</v>
          </cell>
        </row>
        <row r="2076">
          <cell r="A2076" t="str">
            <v>SSNN</v>
          </cell>
          <cell r="B2076" t="str">
            <v>Secondary Service Greater than 5kW w/o ID</v>
          </cell>
          <cell r="C2076">
            <v>30</v>
          </cell>
          <cell r="D2076">
            <v>25</v>
          </cell>
          <cell r="E2076" t="str">
            <v>R=PMS2S</v>
          </cell>
          <cell r="F2076">
            <v>1</v>
          </cell>
          <cell r="H2076">
            <v>240</v>
          </cell>
          <cell r="I2076">
            <v>3</v>
          </cell>
          <cell r="J2076">
            <v>1</v>
          </cell>
        </row>
        <row r="2077">
          <cell r="A2077" t="str">
            <v>SSGN</v>
          </cell>
          <cell r="B2077" t="str">
            <v>Secondary Service Greater than 5kW w/o ID</v>
          </cell>
          <cell r="C2077">
            <v>30</v>
          </cell>
          <cell r="D2077">
            <v>25</v>
          </cell>
          <cell r="E2077" t="str">
            <v>R=PMS2S</v>
          </cell>
          <cell r="F2077">
            <v>1</v>
          </cell>
          <cell r="H2077">
            <v>0</v>
          </cell>
          <cell r="I2077">
            <v>0</v>
          </cell>
          <cell r="J2077">
            <v>1</v>
          </cell>
        </row>
        <row r="2078">
          <cell r="A2078" t="str">
            <v>SSMN</v>
          </cell>
          <cell r="B2078" t="str">
            <v>Secondary Service Greater than 5kW w/o ID</v>
          </cell>
          <cell r="C2078">
            <v>30</v>
          </cell>
          <cell r="D2078">
            <v>25</v>
          </cell>
          <cell r="E2078" t="str">
            <v>R=J5SD</v>
          </cell>
          <cell r="F2078">
            <v>1</v>
          </cell>
          <cell r="H2078">
            <v>240</v>
          </cell>
          <cell r="I2078">
            <v>3</v>
          </cell>
          <cell r="J2078">
            <v>1</v>
          </cell>
        </row>
        <row r="2079">
          <cell r="A2079" t="str">
            <v>SSGN</v>
          </cell>
          <cell r="B2079" t="str">
            <v>Secondary Service Greater than 5kW w/o ID</v>
          </cell>
          <cell r="C2079">
            <v>30</v>
          </cell>
          <cell r="D2079">
            <v>25</v>
          </cell>
          <cell r="E2079" t="str">
            <v>R=A1D1</v>
          </cell>
          <cell r="F2079">
            <v>1</v>
          </cell>
          <cell r="G2079">
            <v>38202</v>
          </cell>
          <cell r="H2079">
            <v>999</v>
          </cell>
          <cell r="I2079">
            <v>3</v>
          </cell>
          <cell r="J2079">
            <v>3</v>
          </cell>
        </row>
        <row r="2080">
          <cell r="A2080" t="str">
            <v>SSGN</v>
          </cell>
          <cell r="B2080" t="str">
            <v>Secondary Service Greater than 5kW w/o ID</v>
          </cell>
          <cell r="C2080">
            <v>30</v>
          </cell>
          <cell r="D2080">
            <v>25</v>
          </cell>
          <cell r="E2080" t="str">
            <v>R=A1D1</v>
          </cell>
          <cell r="F2080">
            <v>1</v>
          </cell>
          <cell r="G2080">
            <v>38161</v>
          </cell>
          <cell r="H2080">
            <v>240</v>
          </cell>
          <cell r="I2080">
            <v>3</v>
          </cell>
          <cell r="J2080">
            <v>15</v>
          </cell>
        </row>
        <row r="2081">
          <cell r="A2081" t="str">
            <v>SSGN</v>
          </cell>
          <cell r="B2081" t="str">
            <v>Secondary Service Greater than 5kW w/o ID</v>
          </cell>
          <cell r="C2081">
            <v>30</v>
          </cell>
          <cell r="D2081">
            <v>25</v>
          </cell>
          <cell r="E2081" t="str">
            <v>R=A1D1</v>
          </cell>
          <cell r="F2081">
            <v>1</v>
          </cell>
          <cell r="G2081">
            <v>38055</v>
          </cell>
          <cell r="H2081">
            <v>999</v>
          </cell>
          <cell r="I2081">
            <v>3</v>
          </cell>
          <cell r="J2081">
            <v>1</v>
          </cell>
        </row>
        <row r="2082">
          <cell r="A2082" t="str">
            <v>SSGN</v>
          </cell>
          <cell r="B2082" t="str">
            <v>Secondary Service Greater than 5kW w/o ID</v>
          </cell>
          <cell r="C2082">
            <v>30</v>
          </cell>
          <cell r="D2082">
            <v>20</v>
          </cell>
          <cell r="E2082" t="str">
            <v>R=AB1</v>
          </cell>
          <cell r="F2082">
            <v>1</v>
          </cell>
          <cell r="G2082">
            <v>38264</v>
          </cell>
          <cell r="H2082">
            <v>240</v>
          </cell>
          <cell r="I2082">
            <v>3</v>
          </cell>
          <cell r="J2082">
            <v>1</v>
          </cell>
        </row>
        <row r="2083">
          <cell r="A2083" t="str">
            <v>SSGN</v>
          </cell>
          <cell r="B2083" t="str">
            <v>Secondary Service Greater than 5kW w/o ID</v>
          </cell>
          <cell r="C2083">
            <v>30</v>
          </cell>
          <cell r="D2083">
            <v>25</v>
          </cell>
          <cell r="E2083" t="str">
            <v>R=A1D1</v>
          </cell>
          <cell r="F2083">
            <v>1</v>
          </cell>
          <cell r="G2083">
            <v>38104</v>
          </cell>
          <cell r="H2083">
            <v>240</v>
          </cell>
          <cell r="I2083">
            <v>3</v>
          </cell>
          <cell r="J2083">
            <v>4</v>
          </cell>
        </row>
        <row r="2084">
          <cell r="A2084" t="str">
            <v>SSGN</v>
          </cell>
          <cell r="B2084" t="str">
            <v>Secondary Service Greater than 5kW w/o ID</v>
          </cell>
          <cell r="C2084">
            <v>30</v>
          </cell>
          <cell r="D2084">
            <v>25</v>
          </cell>
          <cell r="E2084" t="str">
            <v>R=A1D1</v>
          </cell>
          <cell r="F2084">
            <v>1</v>
          </cell>
          <cell r="G2084">
            <v>38520</v>
          </cell>
          <cell r="H2084">
            <v>240</v>
          </cell>
          <cell r="I2084">
            <v>3</v>
          </cell>
          <cell r="J2084">
            <v>3</v>
          </cell>
        </row>
        <row r="2085">
          <cell r="A2085" t="str">
            <v>SSNN</v>
          </cell>
          <cell r="B2085" t="str">
            <v>Secondary Service Greater than 5kW w/o ID</v>
          </cell>
          <cell r="C2085">
            <v>30</v>
          </cell>
          <cell r="D2085">
            <v>25</v>
          </cell>
          <cell r="E2085" t="str">
            <v>R=TMS2S</v>
          </cell>
          <cell r="F2085">
            <v>1</v>
          </cell>
          <cell r="H2085">
            <v>240</v>
          </cell>
          <cell r="I2085">
            <v>3</v>
          </cell>
          <cell r="J2085">
            <v>1</v>
          </cell>
        </row>
        <row r="2086">
          <cell r="A2086" t="str">
            <v>SSGN</v>
          </cell>
          <cell r="B2086" t="str">
            <v>Secondary Service Greater than 5kW w/o ID</v>
          </cell>
          <cell r="C2086">
            <v>30</v>
          </cell>
          <cell r="D2086">
            <v>25</v>
          </cell>
          <cell r="E2086" t="str">
            <v>R=DXMS</v>
          </cell>
          <cell r="F2086">
            <v>1</v>
          </cell>
          <cell r="H2086">
            <v>240</v>
          </cell>
          <cell r="I2086">
            <v>3</v>
          </cell>
          <cell r="J2086">
            <v>1</v>
          </cell>
        </row>
        <row r="2087">
          <cell r="A2087" t="str">
            <v>SSGN</v>
          </cell>
          <cell r="B2087" t="str">
            <v>Secondary Service Greater than 5kW w/o ID</v>
          </cell>
          <cell r="C2087">
            <v>30</v>
          </cell>
          <cell r="D2087">
            <v>25</v>
          </cell>
          <cell r="E2087" t="str">
            <v>R=A1D1</v>
          </cell>
          <cell r="F2087">
            <v>1</v>
          </cell>
          <cell r="G2087">
            <v>37811</v>
          </cell>
          <cell r="H2087">
            <v>240</v>
          </cell>
          <cell r="I2087">
            <v>3</v>
          </cell>
          <cell r="J2087">
            <v>1</v>
          </cell>
        </row>
        <row r="2088">
          <cell r="A2088" t="str">
            <v>SSNN</v>
          </cell>
          <cell r="B2088" t="str">
            <v>Secondary Service Greater than 5kW w/o ID</v>
          </cell>
          <cell r="C2088">
            <v>30</v>
          </cell>
          <cell r="D2088">
            <v>25</v>
          </cell>
          <cell r="E2088" t="str">
            <v>R=D2SH</v>
          </cell>
          <cell r="F2088">
            <v>1</v>
          </cell>
          <cell r="H2088">
            <v>240</v>
          </cell>
          <cell r="I2088">
            <v>3</v>
          </cell>
          <cell r="J2088">
            <v>1</v>
          </cell>
        </row>
        <row r="2089">
          <cell r="A2089" t="str">
            <v>SSGN</v>
          </cell>
          <cell r="B2089" t="str">
            <v>Secondary Service Greater than 5kW w/o ID</v>
          </cell>
          <cell r="C2089">
            <v>30</v>
          </cell>
          <cell r="D2089">
            <v>25</v>
          </cell>
          <cell r="E2089" t="str">
            <v>R=A1D1</v>
          </cell>
          <cell r="F2089">
            <v>1</v>
          </cell>
          <cell r="G2089">
            <v>36404</v>
          </cell>
          <cell r="H2089">
            <v>240</v>
          </cell>
          <cell r="I2089">
            <v>3</v>
          </cell>
          <cell r="J2089">
            <v>4</v>
          </cell>
        </row>
        <row r="2090">
          <cell r="A2090" t="str">
            <v>SSNN</v>
          </cell>
          <cell r="B2090" t="str">
            <v>Secondary Service Greater than 5kW w/o ID</v>
          </cell>
          <cell r="C2090">
            <v>30</v>
          </cell>
          <cell r="D2090">
            <v>25</v>
          </cell>
          <cell r="E2090" t="str">
            <v>R=A1D1</v>
          </cell>
          <cell r="F2090">
            <v>1</v>
          </cell>
          <cell r="G2090">
            <v>35916</v>
          </cell>
          <cell r="H2090">
            <v>240</v>
          </cell>
          <cell r="I2090">
            <v>3</v>
          </cell>
          <cell r="J2090">
            <v>11</v>
          </cell>
        </row>
        <row r="2091">
          <cell r="A2091" t="str">
            <v>SSGN</v>
          </cell>
          <cell r="B2091" t="str">
            <v>Secondary Service Greater than 5kW w/o ID</v>
          </cell>
          <cell r="C2091">
            <v>30</v>
          </cell>
          <cell r="D2091">
            <v>25</v>
          </cell>
          <cell r="E2091" t="str">
            <v>R=A1D1</v>
          </cell>
          <cell r="F2091">
            <v>1</v>
          </cell>
          <cell r="G2091">
            <v>36404</v>
          </cell>
          <cell r="H2091">
            <v>240</v>
          </cell>
          <cell r="I2091">
            <v>3</v>
          </cell>
          <cell r="J2091">
            <v>2</v>
          </cell>
        </row>
        <row r="2092">
          <cell r="A2092" t="str">
            <v>SSNN</v>
          </cell>
          <cell r="B2092" t="str">
            <v>Secondary Service Greater than 5kW w/o ID</v>
          </cell>
          <cell r="C2092">
            <v>30</v>
          </cell>
          <cell r="D2092">
            <v>25</v>
          </cell>
          <cell r="E2092" t="str">
            <v>R=A1D1</v>
          </cell>
          <cell r="F2092">
            <v>1</v>
          </cell>
          <cell r="G2092">
            <v>35796</v>
          </cell>
          <cell r="H2092">
            <v>240</v>
          </cell>
          <cell r="I2092">
            <v>3</v>
          </cell>
          <cell r="J2092">
            <v>1</v>
          </cell>
        </row>
        <row r="2093">
          <cell r="A2093" t="str">
            <v>SSNN</v>
          </cell>
          <cell r="B2093" t="str">
            <v>Secondary Service Greater than 5kW w/o ID</v>
          </cell>
          <cell r="C2093">
            <v>30</v>
          </cell>
          <cell r="D2093">
            <v>25</v>
          </cell>
          <cell r="E2093" t="str">
            <v>R=TMS2S</v>
          </cell>
          <cell r="F2093">
            <v>1</v>
          </cell>
          <cell r="G2093">
            <v>35827</v>
          </cell>
          <cell r="H2093">
            <v>240</v>
          </cell>
          <cell r="I2093">
            <v>3</v>
          </cell>
          <cell r="J2093">
            <v>1</v>
          </cell>
        </row>
        <row r="2094">
          <cell r="A2094" t="str">
            <v>SSGN</v>
          </cell>
          <cell r="B2094" t="str">
            <v>Secondary Service Greater than 5kW w/o ID</v>
          </cell>
          <cell r="C2094">
            <v>30</v>
          </cell>
          <cell r="D2094">
            <v>25</v>
          </cell>
          <cell r="E2094" t="str">
            <v>R=A1D1</v>
          </cell>
          <cell r="F2094">
            <v>1</v>
          </cell>
          <cell r="G2094">
            <v>36405</v>
          </cell>
          <cell r="H2094">
            <v>240</v>
          </cell>
          <cell r="I2094">
            <v>3</v>
          </cell>
          <cell r="J2094">
            <v>2</v>
          </cell>
        </row>
        <row r="2095">
          <cell r="A2095" t="str">
            <v>SSGN</v>
          </cell>
          <cell r="B2095" t="str">
            <v>Secondary Service Greater than 5kW w/o ID</v>
          </cell>
          <cell r="C2095">
            <v>30</v>
          </cell>
          <cell r="D2095">
            <v>25</v>
          </cell>
          <cell r="E2095" t="str">
            <v>R=A1D1</v>
          </cell>
          <cell r="F2095">
            <v>1</v>
          </cell>
          <cell r="G2095">
            <v>36431</v>
          </cell>
          <cell r="H2095">
            <v>240</v>
          </cell>
          <cell r="I2095">
            <v>3</v>
          </cell>
          <cell r="J2095">
            <v>1</v>
          </cell>
        </row>
        <row r="2096">
          <cell r="A2096" t="str">
            <v>SSNN</v>
          </cell>
          <cell r="B2096" t="str">
            <v>Secondary Service Greater than 5kW w/o ID</v>
          </cell>
          <cell r="C2096">
            <v>30</v>
          </cell>
          <cell r="D2096">
            <v>25</v>
          </cell>
          <cell r="E2096" t="str">
            <v>R=A1D1</v>
          </cell>
          <cell r="F2096">
            <v>1</v>
          </cell>
          <cell r="G2096">
            <v>36537</v>
          </cell>
          <cell r="H2096">
            <v>240</v>
          </cell>
          <cell r="I2096">
            <v>3</v>
          </cell>
          <cell r="J2096">
            <v>1</v>
          </cell>
        </row>
        <row r="2097">
          <cell r="A2097" t="str">
            <v>SSNN</v>
          </cell>
          <cell r="B2097" t="str">
            <v>Secondary Service Greater than 5kW w/o ID</v>
          </cell>
          <cell r="C2097">
            <v>30</v>
          </cell>
          <cell r="D2097">
            <v>25</v>
          </cell>
          <cell r="E2097" t="str">
            <v>R=A1D1</v>
          </cell>
          <cell r="F2097">
            <v>1</v>
          </cell>
          <cell r="G2097">
            <v>36822</v>
          </cell>
          <cell r="H2097">
            <v>240</v>
          </cell>
          <cell r="I2097">
            <v>3</v>
          </cell>
          <cell r="J2097">
            <v>7</v>
          </cell>
        </row>
        <row r="2098">
          <cell r="A2098" t="str">
            <v>SSNN</v>
          </cell>
          <cell r="B2098" t="str">
            <v>Secondary Service Greater than 5kW w/o ID</v>
          </cell>
          <cell r="C2098">
            <v>30</v>
          </cell>
          <cell r="D2098">
            <v>25</v>
          </cell>
          <cell r="E2098" t="str">
            <v>R=A1D1</v>
          </cell>
          <cell r="F2098">
            <v>1</v>
          </cell>
          <cell r="G2098">
            <v>36851</v>
          </cell>
          <cell r="H2098">
            <v>240</v>
          </cell>
          <cell r="I2098">
            <v>3</v>
          </cell>
          <cell r="J2098">
            <v>7</v>
          </cell>
        </row>
        <row r="2099">
          <cell r="A2099" t="str">
            <v>SSNN</v>
          </cell>
          <cell r="B2099" t="str">
            <v>Secondary Service Greater than 5kW w/o ID</v>
          </cell>
          <cell r="C2099">
            <v>30</v>
          </cell>
          <cell r="D2099">
            <v>25</v>
          </cell>
          <cell r="E2099" t="str">
            <v>R=A1D1</v>
          </cell>
          <cell r="F2099">
            <v>1</v>
          </cell>
          <cell r="G2099">
            <v>36874</v>
          </cell>
          <cell r="H2099">
            <v>999</v>
          </cell>
          <cell r="I2099">
            <v>3</v>
          </cell>
          <cell r="J2099">
            <v>6</v>
          </cell>
        </row>
        <row r="2100">
          <cell r="A2100" t="str">
            <v>SSGN</v>
          </cell>
          <cell r="B2100" t="str">
            <v>Secondary Service Greater than 5kW w/o ID</v>
          </cell>
          <cell r="C2100">
            <v>30</v>
          </cell>
          <cell r="D2100">
            <v>25</v>
          </cell>
          <cell r="E2100" t="str">
            <v>R=A1D1</v>
          </cell>
          <cell r="F2100">
            <v>1</v>
          </cell>
          <cell r="G2100">
            <v>37012</v>
          </cell>
          <cell r="H2100">
            <v>240</v>
          </cell>
          <cell r="I2100">
            <v>3</v>
          </cell>
          <cell r="J2100">
            <v>1</v>
          </cell>
        </row>
        <row r="2101">
          <cell r="A2101" t="str">
            <v>SSNN</v>
          </cell>
          <cell r="B2101" t="str">
            <v>Secondary Service Greater than 5kW w/o ID</v>
          </cell>
          <cell r="C2101">
            <v>30</v>
          </cell>
          <cell r="D2101">
            <v>25</v>
          </cell>
          <cell r="E2101" t="str">
            <v>R=A1D1</v>
          </cell>
          <cell r="F2101">
            <v>1</v>
          </cell>
          <cell r="G2101">
            <v>37117</v>
          </cell>
          <cell r="H2101">
            <v>999</v>
          </cell>
          <cell r="I2101">
            <v>3</v>
          </cell>
          <cell r="J2101">
            <v>1</v>
          </cell>
        </row>
        <row r="2102">
          <cell r="A2102" t="str">
            <v>SSNN</v>
          </cell>
          <cell r="B2102" t="str">
            <v>Secondary Service Greater than 5kW w/o ID</v>
          </cell>
          <cell r="C2102">
            <v>30</v>
          </cell>
          <cell r="D2102">
            <v>25</v>
          </cell>
          <cell r="E2102" t="str">
            <v>R=A1D1</v>
          </cell>
          <cell r="F2102">
            <v>1</v>
          </cell>
          <cell r="G2102">
            <v>37411</v>
          </cell>
          <cell r="H2102">
            <v>999</v>
          </cell>
          <cell r="I2102">
            <v>3</v>
          </cell>
          <cell r="J2102">
            <v>7</v>
          </cell>
        </row>
        <row r="2103">
          <cell r="A2103" t="str">
            <v>SSNN</v>
          </cell>
          <cell r="B2103" t="str">
            <v>Secondary Service Greater than 5kW w/o ID</v>
          </cell>
          <cell r="C2103">
            <v>30</v>
          </cell>
          <cell r="D2103">
            <v>25</v>
          </cell>
          <cell r="E2103" t="str">
            <v>R=A1D1</v>
          </cell>
          <cell r="F2103">
            <v>1</v>
          </cell>
          <cell r="G2103">
            <v>38616</v>
          </cell>
          <cell r="H2103">
            <v>240</v>
          </cell>
          <cell r="I2103">
            <v>3</v>
          </cell>
          <cell r="J2103">
            <v>7</v>
          </cell>
        </row>
        <row r="2104">
          <cell r="A2104" t="str">
            <v>SSGN</v>
          </cell>
          <cell r="B2104" t="str">
            <v>Secondary Service Greater than 5kW w/o ID</v>
          </cell>
          <cell r="C2104">
            <v>30</v>
          </cell>
          <cell r="D2104">
            <v>25</v>
          </cell>
          <cell r="E2104" t="str">
            <v>R=A1D1</v>
          </cell>
          <cell r="F2104">
            <v>1</v>
          </cell>
          <cell r="G2104">
            <v>38700</v>
          </cell>
          <cell r="H2104">
            <v>999</v>
          </cell>
          <cell r="I2104">
            <v>3</v>
          </cell>
          <cell r="J2104">
            <v>11</v>
          </cell>
        </row>
        <row r="2105">
          <cell r="A2105" t="str">
            <v>SSGN</v>
          </cell>
          <cell r="B2105" t="str">
            <v>Secondary Service Greater than 5kW w/o ID</v>
          </cell>
          <cell r="C2105">
            <v>30</v>
          </cell>
          <cell r="D2105">
            <v>25</v>
          </cell>
          <cell r="E2105" t="str">
            <v>R=A1D1</v>
          </cell>
          <cell r="F2105">
            <v>1</v>
          </cell>
          <cell r="G2105">
            <v>39000</v>
          </cell>
          <cell r="H2105">
            <v>999</v>
          </cell>
          <cell r="I2105">
            <v>3</v>
          </cell>
          <cell r="J2105">
            <v>8</v>
          </cell>
        </row>
        <row r="2106">
          <cell r="A2106" t="str">
            <v>SSGN</v>
          </cell>
          <cell r="B2106" t="str">
            <v>Secondary Service Greater than 5kW w/o ID</v>
          </cell>
          <cell r="C2106">
            <v>30</v>
          </cell>
          <cell r="D2106">
            <v>25</v>
          </cell>
          <cell r="E2106" t="str">
            <v>R=A1D1</v>
          </cell>
          <cell r="F2106">
            <v>1</v>
          </cell>
          <cell r="G2106">
            <v>39296</v>
          </cell>
          <cell r="H2106">
            <v>240</v>
          </cell>
          <cell r="I2106">
            <v>3</v>
          </cell>
          <cell r="J2106">
            <v>4</v>
          </cell>
        </row>
        <row r="2107">
          <cell r="A2107" t="str">
            <v>SSGN</v>
          </cell>
          <cell r="B2107" t="str">
            <v>Secondary Service Greater than 5kW w/o ID</v>
          </cell>
          <cell r="C2107">
            <v>30</v>
          </cell>
          <cell r="D2107">
            <v>25</v>
          </cell>
          <cell r="E2107" t="str">
            <v>R=A1D1</v>
          </cell>
          <cell r="F2107">
            <v>1</v>
          </cell>
          <cell r="G2107">
            <v>39232</v>
          </cell>
          <cell r="H2107">
            <v>240</v>
          </cell>
          <cell r="I2107">
            <v>3</v>
          </cell>
          <cell r="J2107">
            <v>2</v>
          </cell>
        </row>
        <row r="2108">
          <cell r="A2108" t="str">
            <v>SSGN</v>
          </cell>
          <cell r="B2108" t="str">
            <v>Secondary Service Greater than 5kW w/o ID</v>
          </cell>
          <cell r="C2108">
            <v>30</v>
          </cell>
          <cell r="D2108">
            <v>25</v>
          </cell>
          <cell r="E2108" t="str">
            <v>R=A1D1</v>
          </cell>
          <cell r="F2108">
            <v>1</v>
          </cell>
          <cell r="G2108">
            <v>39657</v>
          </cell>
          <cell r="H2108">
            <v>240</v>
          </cell>
          <cell r="I2108">
            <v>3</v>
          </cell>
          <cell r="J2108">
            <v>3</v>
          </cell>
        </row>
        <row r="2109">
          <cell r="A2109" t="str">
            <v>SSNN</v>
          </cell>
          <cell r="B2109" t="str">
            <v>Secondary Service Greater than 5kW w/o ID</v>
          </cell>
          <cell r="C2109">
            <v>30</v>
          </cell>
          <cell r="D2109">
            <v>20</v>
          </cell>
          <cell r="E2109" t="str">
            <v>R=MX</v>
          </cell>
          <cell r="F2109">
            <v>1</v>
          </cell>
          <cell r="G2109">
            <v>39776</v>
          </cell>
          <cell r="H2109">
            <v>240</v>
          </cell>
          <cell r="I2109">
            <v>3</v>
          </cell>
          <cell r="J2109">
            <v>1</v>
          </cell>
        </row>
        <row r="2110">
          <cell r="A2110" t="str">
            <v>SSGN</v>
          </cell>
          <cell r="B2110" t="str">
            <v>Secondary Service Greater than 5kW w/o ID</v>
          </cell>
          <cell r="C2110">
            <v>30</v>
          </cell>
          <cell r="D2110">
            <v>20</v>
          </cell>
          <cell r="E2110" t="str">
            <v>R=MX</v>
          </cell>
          <cell r="F2110">
            <v>1</v>
          </cell>
          <cell r="G2110">
            <v>39734</v>
          </cell>
          <cell r="H2110">
            <v>240</v>
          </cell>
          <cell r="I2110">
            <v>3</v>
          </cell>
          <cell r="J2110">
            <v>4</v>
          </cell>
        </row>
        <row r="2111">
          <cell r="A2111" t="str">
            <v>SSGN</v>
          </cell>
          <cell r="B2111" t="str">
            <v>Secondary Service Greater than 5kW w/o ID</v>
          </cell>
          <cell r="C2111">
            <v>30</v>
          </cell>
          <cell r="D2111">
            <v>25</v>
          </cell>
          <cell r="E2111" t="str">
            <v>S=I210+CE</v>
          </cell>
          <cell r="F2111">
            <v>1</v>
          </cell>
          <cell r="G2111">
            <v>39976</v>
          </cell>
          <cell r="H2111">
            <v>240</v>
          </cell>
          <cell r="I2111">
            <v>3</v>
          </cell>
          <cell r="J2111">
            <v>5</v>
          </cell>
        </row>
        <row r="2112">
          <cell r="A2112" t="str">
            <v>SSNN</v>
          </cell>
          <cell r="B2112" t="str">
            <v>Secondary Service Greater than 5kW w/o ID</v>
          </cell>
          <cell r="C2112">
            <v>30</v>
          </cell>
          <cell r="D2112">
            <v>25</v>
          </cell>
          <cell r="E2112" t="str">
            <v>R=A1D1</v>
          </cell>
          <cell r="F2112">
            <v>1</v>
          </cell>
          <cell r="H2112">
            <v>240</v>
          </cell>
          <cell r="I2112">
            <v>3</v>
          </cell>
          <cell r="J2112">
            <v>306</v>
          </cell>
        </row>
        <row r="2113">
          <cell r="A2113" t="str">
            <v>SSGN</v>
          </cell>
          <cell r="B2113" t="str">
            <v>Secondary Service Greater than 5kW w/o ID</v>
          </cell>
          <cell r="C2113">
            <v>30</v>
          </cell>
          <cell r="D2113">
            <v>25</v>
          </cell>
          <cell r="E2113" t="str">
            <v>R=A1D1</v>
          </cell>
          <cell r="F2113">
            <v>1</v>
          </cell>
          <cell r="G2113">
            <v>38272</v>
          </cell>
          <cell r="H2113">
            <v>999</v>
          </cell>
          <cell r="I2113">
            <v>3</v>
          </cell>
          <cell r="J2113">
            <v>8</v>
          </cell>
        </row>
        <row r="2114">
          <cell r="A2114" t="str">
            <v>SSGN</v>
          </cell>
          <cell r="B2114" t="str">
            <v>Secondary Service Greater than 5kW w/o ID</v>
          </cell>
          <cell r="C2114">
            <v>30</v>
          </cell>
          <cell r="D2114">
            <v>25</v>
          </cell>
          <cell r="E2114" t="str">
            <v>R=A1D1</v>
          </cell>
          <cell r="F2114">
            <v>1</v>
          </cell>
          <cell r="G2114">
            <v>38533</v>
          </cell>
          <cell r="H2114">
            <v>240</v>
          </cell>
          <cell r="I2114">
            <v>3</v>
          </cell>
          <cell r="J2114">
            <v>1</v>
          </cell>
        </row>
        <row r="2115">
          <cell r="A2115" t="str">
            <v>SSGN</v>
          </cell>
          <cell r="B2115" t="str">
            <v>Secondary Service Greater than 5kW w/o ID</v>
          </cell>
          <cell r="C2115">
            <v>30</v>
          </cell>
          <cell r="D2115">
            <v>25</v>
          </cell>
          <cell r="E2115" t="str">
            <v>R=A1D1</v>
          </cell>
          <cell r="F2115">
            <v>1</v>
          </cell>
          <cell r="G2115">
            <v>38257</v>
          </cell>
          <cell r="H2115">
            <v>999</v>
          </cell>
          <cell r="I2115">
            <v>3</v>
          </cell>
          <cell r="J2115">
            <v>3</v>
          </cell>
        </row>
        <row r="2116">
          <cell r="A2116" t="str">
            <v>SSGN</v>
          </cell>
          <cell r="B2116" t="str">
            <v>Secondary Service Greater than 5kW w/o ID</v>
          </cell>
          <cell r="C2116">
            <v>30</v>
          </cell>
          <cell r="D2116">
            <v>25</v>
          </cell>
          <cell r="E2116" t="str">
            <v>R=A1D1</v>
          </cell>
          <cell r="F2116">
            <v>1</v>
          </cell>
          <cell r="G2116">
            <v>38001</v>
          </cell>
          <cell r="H2116">
            <v>999</v>
          </cell>
          <cell r="I2116">
            <v>3</v>
          </cell>
          <cell r="J2116">
            <v>1</v>
          </cell>
        </row>
        <row r="2117">
          <cell r="A2117" t="str">
            <v>SSGN</v>
          </cell>
          <cell r="B2117" t="str">
            <v>Secondary Service Greater than 5kW w/o ID</v>
          </cell>
          <cell r="C2117">
            <v>30</v>
          </cell>
          <cell r="D2117">
            <v>25</v>
          </cell>
          <cell r="E2117" t="str">
            <v>R=A1D1</v>
          </cell>
          <cell r="F2117">
            <v>1</v>
          </cell>
          <cell r="G2117">
            <v>38084</v>
          </cell>
          <cell r="H2117">
            <v>999</v>
          </cell>
          <cell r="I2117">
            <v>3</v>
          </cell>
          <cell r="J2117">
            <v>3</v>
          </cell>
        </row>
        <row r="2118">
          <cell r="A2118" t="str">
            <v>SSNN</v>
          </cell>
          <cell r="B2118" t="str">
            <v>Secondary Service Greater than 5kW w/o ID</v>
          </cell>
          <cell r="C2118">
            <v>30</v>
          </cell>
          <cell r="D2118">
            <v>25</v>
          </cell>
          <cell r="E2118" t="str">
            <v>R=A1D1</v>
          </cell>
          <cell r="F2118">
            <v>1</v>
          </cell>
          <cell r="G2118">
            <v>38093</v>
          </cell>
          <cell r="H2118">
            <v>240</v>
          </cell>
          <cell r="I2118">
            <v>3</v>
          </cell>
          <cell r="J2118">
            <v>1</v>
          </cell>
        </row>
        <row r="2119">
          <cell r="A2119" t="str">
            <v>SSNN</v>
          </cell>
          <cell r="B2119" t="str">
            <v>Secondary Service Greater than 5kW w/o ID</v>
          </cell>
          <cell r="C2119">
            <v>30</v>
          </cell>
          <cell r="D2119">
            <v>25</v>
          </cell>
          <cell r="E2119" t="str">
            <v>R=A1D1</v>
          </cell>
          <cell r="F2119">
            <v>1</v>
          </cell>
          <cell r="G2119">
            <v>38364</v>
          </cell>
          <cell r="H2119">
            <v>240</v>
          </cell>
          <cell r="I2119">
            <v>3</v>
          </cell>
          <cell r="J2119">
            <v>4</v>
          </cell>
        </row>
        <row r="2120">
          <cell r="A2120" t="str">
            <v>SSAN</v>
          </cell>
          <cell r="B2120" t="str">
            <v>Secondary Service Greater than 5kW w/o ID</v>
          </cell>
          <cell r="C2120">
            <v>30</v>
          </cell>
          <cell r="D2120">
            <v>25</v>
          </cell>
          <cell r="E2120" t="str">
            <v>R=A1D1</v>
          </cell>
          <cell r="F2120">
            <v>1</v>
          </cell>
          <cell r="H2120">
            <v>240</v>
          </cell>
          <cell r="I2120">
            <v>3</v>
          </cell>
          <cell r="J2120">
            <v>1</v>
          </cell>
        </row>
        <row r="2121">
          <cell r="A2121" t="str">
            <v>SSNN</v>
          </cell>
          <cell r="B2121" t="str">
            <v>Secondary Service Greater than 5kW w/o ID</v>
          </cell>
          <cell r="C2121">
            <v>30</v>
          </cell>
          <cell r="D2121">
            <v>25</v>
          </cell>
          <cell r="E2121" t="str">
            <v>R=TMS2S</v>
          </cell>
          <cell r="F2121">
            <v>1</v>
          </cell>
          <cell r="H2121">
            <v>240</v>
          </cell>
          <cell r="I2121">
            <v>3</v>
          </cell>
          <cell r="J2121">
            <v>1</v>
          </cell>
        </row>
        <row r="2122">
          <cell r="A2122" t="str">
            <v>SSPN</v>
          </cell>
          <cell r="B2122" t="str">
            <v>Secondary Service Greater than 5kW w/o ID</v>
          </cell>
          <cell r="C2122">
            <v>30</v>
          </cell>
          <cell r="D2122">
            <v>25</v>
          </cell>
          <cell r="E2122" t="str">
            <v>R=A1D1</v>
          </cell>
          <cell r="F2122">
            <v>1</v>
          </cell>
          <cell r="H2122">
            <v>240</v>
          </cell>
          <cell r="I2122">
            <v>3</v>
          </cell>
          <cell r="J2122">
            <v>1</v>
          </cell>
        </row>
        <row r="2123">
          <cell r="A2123" t="str">
            <v>SSGN</v>
          </cell>
          <cell r="B2123" t="str">
            <v>Secondary Service Greater than 5kW w/o ID</v>
          </cell>
          <cell r="C2123">
            <v>30</v>
          </cell>
          <cell r="D2123">
            <v>25</v>
          </cell>
          <cell r="E2123" t="str">
            <v>R=A1D1</v>
          </cell>
          <cell r="F2123">
            <v>1</v>
          </cell>
          <cell r="G2123">
            <v>35431</v>
          </cell>
          <cell r="H2123">
            <v>240</v>
          </cell>
          <cell r="I2123">
            <v>3</v>
          </cell>
          <cell r="J2123">
            <v>4</v>
          </cell>
        </row>
        <row r="2124">
          <cell r="A2124" t="str">
            <v>SSGN</v>
          </cell>
          <cell r="B2124" t="str">
            <v>Secondary Service Greater than 5kW w/o ID</v>
          </cell>
          <cell r="C2124">
            <v>30</v>
          </cell>
          <cell r="D2124">
            <v>25</v>
          </cell>
          <cell r="E2124" t="str">
            <v>R=A1D1</v>
          </cell>
          <cell r="F2124">
            <v>1</v>
          </cell>
          <cell r="G2124">
            <v>35796</v>
          </cell>
          <cell r="H2124">
            <v>240</v>
          </cell>
          <cell r="I2124">
            <v>3</v>
          </cell>
          <cell r="J2124">
            <v>1</v>
          </cell>
        </row>
        <row r="2125">
          <cell r="A2125" t="str">
            <v>SSGN</v>
          </cell>
          <cell r="B2125" t="str">
            <v>Secondary Service Greater than 5kW w/o ID</v>
          </cell>
          <cell r="C2125">
            <v>30</v>
          </cell>
          <cell r="D2125">
            <v>25</v>
          </cell>
          <cell r="E2125" t="str">
            <v>R=A1D1</v>
          </cell>
          <cell r="F2125">
            <v>1</v>
          </cell>
          <cell r="G2125">
            <v>36161</v>
          </cell>
          <cell r="H2125">
            <v>240</v>
          </cell>
          <cell r="I2125">
            <v>3</v>
          </cell>
          <cell r="J2125">
            <v>10</v>
          </cell>
        </row>
        <row r="2126">
          <cell r="A2126" t="str">
            <v>SSGN</v>
          </cell>
          <cell r="B2126" t="str">
            <v>Secondary Service Greater than 5kW w/o ID</v>
          </cell>
          <cell r="C2126">
            <v>30</v>
          </cell>
          <cell r="D2126">
            <v>25</v>
          </cell>
          <cell r="E2126" t="str">
            <v>R=A1D1</v>
          </cell>
          <cell r="F2126">
            <v>1</v>
          </cell>
          <cell r="G2126">
            <v>35795</v>
          </cell>
          <cell r="H2126">
            <v>240</v>
          </cell>
          <cell r="I2126">
            <v>3</v>
          </cell>
          <cell r="J2126">
            <v>1</v>
          </cell>
        </row>
        <row r="2127">
          <cell r="A2127" t="str">
            <v>SSNN</v>
          </cell>
          <cell r="B2127" t="str">
            <v>Secondary Service Greater than 5kW w/o ID</v>
          </cell>
          <cell r="C2127">
            <v>30</v>
          </cell>
          <cell r="D2127">
            <v>25</v>
          </cell>
          <cell r="E2127" t="str">
            <v>R=A1D1</v>
          </cell>
          <cell r="F2127">
            <v>1</v>
          </cell>
          <cell r="G2127">
            <v>36434</v>
          </cell>
          <cell r="H2127">
            <v>240</v>
          </cell>
          <cell r="I2127">
            <v>3</v>
          </cell>
          <cell r="J2127">
            <v>2</v>
          </cell>
        </row>
        <row r="2128">
          <cell r="A2128" t="str">
            <v>SSNN</v>
          </cell>
          <cell r="B2128" t="str">
            <v>Secondary Service Greater than 5kW w/o ID</v>
          </cell>
          <cell r="C2128">
            <v>30</v>
          </cell>
          <cell r="D2128">
            <v>25</v>
          </cell>
          <cell r="E2128" t="str">
            <v>R=A1D1</v>
          </cell>
          <cell r="F2128">
            <v>1</v>
          </cell>
          <cell r="G2128">
            <v>36594</v>
          </cell>
          <cell r="H2128">
            <v>240</v>
          </cell>
          <cell r="I2128">
            <v>3</v>
          </cell>
          <cell r="J2128">
            <v>2</v>
          </cell>
        </row>
        <row r="2129">
          <cell r="A2129" t="str">
            <v>SSGN</v>
          </cell>
          <cell r="B2129" t="str">
            <v>Secondary Service Greater than 5kW w/o ID</v>
          </cell>
          <cell r="C2129">
            <v>30</v>
          </cell>
          <cell r="D2129">
            <v>25</v>
          </cell>
          <cell r="E2129" t="str">
            <v>R=A1D1</v>
          </cell>
          <cell r="F2129">
            <v>1</v>
          </cell>
          <cell r="G2129">
            <v>36822</v>
          </cell>
          <cell r="H2129">
            <v>240</v>
          </cell>
          <cell r="I2129">
            <v>3</v>
          </cell>
          <cell r="J2129">
            <v>1</v>
          </cell>
        </row>
        <row r="2130">
          <cell r="A2130" t="str">
            <v>SSNN</v>
          </cell>
          <cell r="B2130" t="str">
            <v>Secondary Service Greater than 5kW w/o ID</v>
          </cell>
          <cell r="C2130">
            <v>30</v>
          </cell>
          <cell r="D2130">
            <v>25</v>
          </cell>
          <cell r="E2130" t="str">
            <v>R=A1D1</v>
          </cell>
          <cell r="F2130">
            <v>1</v>
          </cell>
          <cell r="G2130">
            <v>36822</v>
          </cell>
          <cell r="H2130">
            <v>240</v>
          </cell>
          <cell r="I2130">
            <v>3</v>
          </cell>
          <cell r="J2130">
            <v>1</v>
          </cell>
        </row>
        <row r="2131">
          <cell r="A2131" t="str">
            <v>SSNN</v>
          </cell>
          <cell r="B2131" t="str">
            <v>Secondary Service Greater than 5kW w/o ID</v>
          </cell>
          <cell r="C2131">
            <v>30</v>
          </cell>
          <cell r="D2131">
            <v>25</v>
          </cell>
          <cell r="E2131" t="str">
            <v>R=A1D1</v>
          </cell>
          <cell r="F2131">
            <v>1</v>
          </cell>
          <cell r="G2131">
            <v>35683</v>
          </cell>
          <cell r="H2131">
            <v>240</v>
          </cell>
          <cell r="I2131">
            <v>3</v>
          </cell>
          <cell r="J2131">
            <v>1</v>
          </cell>
        </row>
        <row r="2132">
          <cell r="A2132" t="str">
            <v>SSNN</v>
          </cell>
          <cell r="B2132" t="str">
            <v>Secondary Service Greater than 5kW w/o ID</v>
          </cell>
          <cell r="C2132">
            <v>30</v>
          </cell>
          <cell r="D2132">
            <v>25</v>
          </cell>
          <cell r="E2132" t="str">
            <v>R=A1D1</v>
          </cell>
          <cell r="F2132">
            <v>1</v>
          </cell>
          <cell r="G2132">
            <v>36879</v>
          </cell>
          <cell r="H2132">
            <v>999</v>
          </cell>
          <cell r="I2132">
            <v>3</v>
          </cell>
          <cell r="J2132">
            <v>1</v>
          </cell>
        </row>
        <row r="2133">
          <cell r="A2133" t="str">
            <v>SSNN</v>
          </cell>
          <cell r="B2133" t="str">
            <v>Secondary Service Greater than 5kW w/o ID</v>
          </cell>
          <cell r="C2133">
            <v>30</v>
          </cell>
          <cell r="D2133">
            <v>25</v>
          </cell>
          <cell r="E2133" t="str">
            <v>R=A1D1</v>
          </cell>
          <cell r="F2133">
            <v>1</v>
          </cell>
          <cell r="G2133">
            <v>37012</v>
          </cell>
          <cell r="H2133">
            <v>999</v>
          </cell>
          <cell r="I2133">
            <v>3</v>
          </cell>
          <cell r="J2133">
            <v>2</v>
          </cell>
        </row>
        <row r="2134">
          <cell r="A2134" t="str">
            <v>SSNN</v>
          </cell>
          <cell r="B2134" t="str">
            <v>Secondary Service Greater than 5kW w/o ID</v>
          </cell>
          <cell r="C2134">
            <v>30</v>
          </cell>
          <cell r="D2134">
            <v>25</v>
          </cell>
          <cell r="E2134" t="str">
            <v>R=A1D1</v>
          </cell>
          <cell r="F2134">
            <v>1</v>
          </cell>
          <cell r="G2134">
            <v>37018</v>
          </cell>
          <cell r="H2134">
            <v>240</v>
          </cell>
          <cell r="I2134">
            <v>3</v>
          </cell>
          <cell r="J2134">
            <v>2</v>
          </cell>
        </row>
        <row r="2135">
          <cell r="A2135" t="str">
            <v>SSNN</v>
          </cell>
          <cell r="B2135" t="str">
            <v>Secondary Service Greater than 5kW w/o ID</v>
          </cell>
          <cell r="C2135">
            <v>30</v>
          </cell>
          <cell r="D2135">
            <v>25</v>
          </cell>
          <cell r="E2135" t="str">
            <v>R=A1D1</v>
          </cell>
          <cell r="F2135">
            <v>1</v>
          </cell>
          <cell r="G2135">
            <v>37173</v>
          </cell>
          <cell r="H2135">
            <v>240</v>
          </cell>
          <cell r="I2135">
            <v>3</v>
          </cell>
          <cell r="J2135">
            <v>8</v>
          </cell>
        </row>
        <row r="2136">
          <cell r="A2136" t="str">
            <v>SSGN</v>
          </cell>
          <cell r="B2136" t="str">
            <v>Secondary Service Greater than 5kW w/o ID</v>
          </cell>
          <cell r="C2136">
            <v>30</v>
          </cell>
          <cell r="D2136">
            <v>25</v>
          </cell>
          <cell r="E2136" t="str">
            <v>R=A1D1</v>
          </cell>
          <cell r="F2136">
            <v>1</v>
          </cell>
          <cell r="G2136">
            <v>37153</v>
          </cell>
          <cell r="H2136">
            <v>240</v>
          </cell>
          <cell r="I2136">
            <v>3</v>
          </cell>
          <cell r="J2136">
            <v>1</v>
          </cell>
        </row>
        <row r="2137">
          <cell r="A2137" t="str">
            <v>SSNN</v>
          </cell>
          <cell r="B2137" t="str">
            <v>Secondary Service Greater than 5kW w/o ID</v>
          </cell>
          <cell r="C2137">
            <v>30</v>
          </cell>
          <cell r="D2137">
            <v>25</v>
          </cell>
          <cell r="E2137" t="str">
            <v>R=A1D1</v>
          </cell>
          <cell r="F2137">
            <v>1</v>
          </cell>
          <cell r="G2137">
            <v>37480</v>
          </cell>
          <cell r="H2137">
            <v>999</v>
          </cell>
          <cell r="I2137">
            <v>3</v>
          </cell>
          <cell r="J2137">
            <v>5</v>
          </cell>
        </row>
        <row r="2138">
          <cell r="A2138" t="str">
            <v>SSNN</v>
          </cell>
          <cell r="B2138" t="str">
            <v>Secondary Service Greater than 5kW w/o ID</v>
          </cell>
          <cell r="C2138">
            <v>30</v>
          </cell>
          <cell r="D2138">
            <v>25</v>
          </cell>
          <cell r="E2138" t="str">
            <v>R=A1D1</v>
          </cell>
          <cell r="F2138">
            <v>1</v>
          </cell>
          <cell r="G2138">
            <v>37442</v>
          </cell>
          <cell r="H2138">
            <v>240</v>
          </cell>
          <cell r="I2138">
            <v>3</v>
          </cell>
          <cell r="J2138">
            <v>4</v>
          </cell>
        </row>
        <row r="2139">
          <cell r="A2139" t="str">
            <v>SSGN</v>
          </cell>
          <cell r="B2139" t="str">
            <v>Secondary Service Greater than 5kW w/o ID</v>
          </cell>
          <cell r="C2139">
            <v>30</v>
          </cell>
          <cell r="D2139">
            <v>25</v>
          </cell>
          <cell r="E2139" t="str">
            <v>R=A1D1</v>
          </cell>
          <cell r="F2139">
            <v>1</v>
          </cell>
          <cell r="G2139">
            <v>37641</v>
          </cell>
          <cell r="H2139">
            <v>999</v>
          </cell>
          <cell r="I2139">
            <v>3</v>
          </cell>
          <cell r="J2139">
            <v>10</v>
          </cell>
        </row>
        <row r="2140">
          <cell r="A2140" t="str">
            <v>SSGN</v>
          </cell>
          <cell r="B2140" t="str">
            <v>Secondary Service Greater than 5kW w/o ID</v>
          </cell>
          <cell r="C2140">
            <v>30</v>
          </cell>
          <cell r="D2140">
            <v>25</v>
          </cell>
          <cell r="E2140" t="str">
            <v>R=A1D1</v>
          </cell>
          <cell r="F2140">
            <v>1</v>
          </cell>
          <cell r="G2140">
            <v>37658</v>
          </cell>
          <cell r="H2140">
            <v>999</v>
          </cell>
          <cell r="I2140">
            <v>3</v>
          </cell>
          <cell r="J2140">
            <v>2</v>
          </cell>
        </row>
        <row r="2141">
          <cell r="A2141" t="str">
            <v>SSNN</v>
          </cell>
          <cell r="B2141" t="str">
            <v>Secondary Service Greater than 5kW w/o ID</v>
          </cell>
          <cell r="C2141">
            <v>30</v>
          </cell>
          <cell r="D2141">
            <v>25</v>
          </cell>
          <cell r="E2141" t="str">
            <v>R=A1D1</v>
          </cell>
          <cell r="F2141">
            <v>1</v>
          </cell>
          <cell r="G2141">
            <v>38875</v>
          </cell>
          <cell r="H2141">
            <v>240</v>
          </cell>
          <cell r="I2141">
            <v>3</v>
          </cell>
          <cell r="J2141">
            <v>32</v>
          </cell>
        </row>
        <row r="2142">
          <cell r="A2142" t="str">
            <v>SSGN</v>
          </cell>
          <cell r="B2142" t="str">
            <v>Secondary Service Greater than 5kW w/o ID</v>
          </cell>
          <cell r="C2142">
            <v>30</v>
          </cell>
          <cell r="D2142">
            <v>25</v>
          </cell>
          <cell r="E2142" t="str">
            <v>R=A1D1</v>
          </cell>
          <cell r="F2142">
            <v>1</v>
          </cell>
          <cell r="G2142">
            <v>38874</v>
          </cell>
          <cell r="H2142">
            <v>999</v>
          </cell>
          <cell r="I2142">
            <v>3</v>
          </cell>
          <cell r="J2142">
            <v>10</v>
          </cell>
        </row>
        <row r="2143">
          <cell r="A2143" t="str">
            <v>SSNN</v>
          </cell>
          <cell r="B2143" t="str">
            <v>Secondary Service Greater than 5kW w/o ID</v>
          </cell>
          <cell r="C2143">
            <v>30</v>
          </cell>
          <cell r="D2143">
            <v>25</v>
          </cell>
          <cell r="E2143" t="str">
            <v>R=A1D1</v>
          </cell>
          <cell r="F2143">
            <v>1</v>
          </cell>
          <cell r="G2143">
            <v>38892</v>
          </cell>
          <cell r="H2143">
            <v>240</v>
          </cell>
          <cell r="I2143">
            <v>3</v>
          </cell>
          <cell r="J2143">
            <v>15</v>
          </cell>
        </row>
        <row r="2144">
          <cell r="A2144" t="str">
            <v>SSGN</v>
          </cell>
          <cell r="B2144" t="str">
            <v>Secondary Service Greater than 5kW w/o ID</v>
          </cell>
          <cell r="C2144">
            <v>30</v>
          </cell>
          <cell r="D2144">
            <v>20</v>
          </cell>
          <cell r="E2144" t="str">
            <v>A=ALF</v>
          </cell>
          <cell r="F2144">
            <v>1</v>
          </cell>
          <cell r="G2144">
            <v>39377</v>
          </cell>
          <cell r="H2144">
            <v>240</v>
          </cell>
          <cell r="I2144">
            <v>3</v>
          </cell>
          <cell r="J2144">
            <v>1</v>
          </cell>
        </row>
        <row r="2145">
          <cell r="A2145" t="str">
            <v>SSGN</v>
          </cell>
          <cell r="B2145" t="str">
            <v>Secondary Service Greater than 5kW w/o ID</v>
          </cell>
          <cell r="C2145">
            <v>30</v>
          </cell>
          <cell r="D2145">
            <v>25</v>
          </cell>
          <cell r="E2145" t="str">
            <v>R=A1D1</v>
          </cell>
          <cell r="F2145">
            <v>1</v>
          </cell>
          <cell r="G2145">
            <v>39472</v>
          </cell>
          <cell r="H2145">
            <v>240</v>
          </cell>
          <cell r="I2145">
            <v>3</v>
          </cell>
          <cell r="J2145">
            <v>8</v>
          </cell>
        </row>
        <row r="2146">
          <cell r="A2146" t="str">
            <v>SSNN</v>
          </cell>
          <cell r="B2146" t="str">
            <v>Secondary Service Greater than 5kW w/o ID</v>
          </cell>
          <cell r="C2146">
            <v>30</v>
          </cell>
          <cell r="D2146">
            <v>25</v>
          </cell>
          <cell r="E2146" t="str">
            <v>R=A1D1</v>
          </cell>
          <cell r="F2146">
            <v>1</v>
          </cell>
          <cell r="G2146">
            <v>39511</v>
          </cell>
          <cell r="H2146">
            <v>999</v>
          </cell>
          <cell r="I2146">
            <v>3</v>
          </cell>
          <cell r="J2146">
            <v>4</v>
          </cell>
        </row>
        <row r="2147">
          <cell r="A2147" t="str">
            <v>SSPN</v>
          </cell>
          <cell r="B2147" t="str">
            <v>Secondary Service Greater than 5kW w/o ID</v>
          </cell>
          <cell r="C2147">
            <v>30</v>
          </cell>
          <cell r="D2147">
            <v>25</v>
          </cell>
          <cell r="E2147" t="str">
            <v>R=A1D1</v>
          </cell>
          <cell r="F2147">
            <v>1</v>
          </cell>
          <cell r="G2147">
            <v>39484</v>
          </cell>
          <cell r="H2147">
            <v>999</v>
          </cell>
          <cell r="I2147">
            <v>3</v>
          </cell>
          <cell r="J2147">
            <v>1</v>
          </cell>
        </row>
        <row r="2148">
          <cell r="A2148" t="str">
            <v>SSGN</v>
          </cell>
          <cell r="B2148" t="str">
            <v>Secondary Service Greater than 5kW w/o ID</v>
          </cell>
          <cell r="C2148">
            <v>30</v>
          </cell>
          <cell r="D2148">
            <v>25</v>
          </cell>
          <cell r="E2148" t="str">
            <v>R=A1D1</v>
          </cell>
          <cell r="F2148">
            <v>1</v>
          </cell>
          <cell r="G2148">
            <v>39664</v>
          </cell>
          <cell r="H2148">
            <v>999</v>
          </cell>
          <cell r="I2148">
            <v>3</v>
          </cell>
          <cell r="J2148">
            <v>1</v>
          </cell>
        </row>
        <row r="2149">
          <cell r="A2149" t="str">
            <v>SSNN</v>
          </cell>
          <cell r="B2149" t="str">
            <v>Secondary Service Greater than 5kW w/o ID</v>
          </cell>
          <cell r="C2149">
            <v>30</v>
          </cell>
          <cell r="D2149">
            <v>20</v>
          </cell>
          <cell r="E2149" t="str">
            <v>R=MX</v>
          </cell>
          <cell r="F2149">
            <v>1</v>
          </cell>
          <cell r="G2149">
            <v>39924</v>
          </cell>
          <cell r="H2149">
            <v>240</v>
          </cell>
          <cell r="I2149">
            <v>3</v>
          </cell>
          <cell r="J2149">
            <v>1</v>
          </cell>
        </row>
        <row r="2150">
          <cell r="A2150" t="str">
            <v>SSGN</v>
          </cell>
          <cell r="B2150" t="str">
            <v>Secondary Service Greater than 5kW w/o ID</v>
          </cell>
          <cell r="C2150">
            <v>30</v>
          </cell>
          <cell r="D2150">
            <v>25</v>
          </cell>
          <cell r="E2150" t="str">
            <v>S=I210+CE</v>
          </cell>
          <cell r="F2150">
            <v>1</v>
          </cell>
          <cell r="G2150">
            <v>40102</v>
          </cell>
          <cell r="H2150">
            <v>240</v>
          </cell>
          <cell r="I2150">
            <v>3</v>
          </cell>
          <cell r="J2150">
            <v>8</v>
          </cell>
        </row>
        <row r="2151">
          <cell r="A2151" t="str">
            <v>SSNN</v>
          </cell>
          <cell r="B2151" t="str">
            <v>Secondary Service Greater than 5kW w/o ID</v>
          </cell>
          <cell r="C2151">
            <v>30</v>
          </cell>
          <cell r="D2151">
            <v>25</v>
          </cell>
          <cell r="E2151" t="str">
            <v>R=J5SD</v>
          </cell>
          <cell r="F2151">
            <v>1</v>
          </cell>
          <cell r="H2151">
            <v>240</v>
          </cell>
          <cell r="I2151">
            <v>3</v>
          </cell>
          <cell r="J2151">
            <v>106</v>
          </cell>
        </row>
        <row r="2152">
          <cell r="A2152" t="str">
            <v>SSNN</v>
          </cell>
          <cell r="B2152" t="str">
            <v>Secondary Service Greater than 5kW w/o ID</v>
          </cell>
          <cell r="C2152">
            <v>30</v>
          </cell>
          <cell r="D2152">
            <v>25</v>
          </cell>
          <cell r="E2152" t="str">
            <v>R=IM70S</v>
          </cell>
          <cell r="F2152">
            <v>1</v>
          </cell>
          <cell r="H2152">
            <v>240</v>
          </cell>
          <cell r="I2152">
            <v>3</v>
          </cell>
          <cell r="J2152">
            <v>1</v>
          </cell>
        </row>
        <row r="2153">
          <cell r="A2153" t="str">
            <v>SSGN</v>
          </cell>
          <cell r="B2153" t="str">
            <v>Secondary Service Greater than 5kW w/o ID</v>
          </cell>
          <cell r="C2153">
            <v>30</v>
          </cell>
          <cell r="D2153">
            <v>25</v>
          </cell>
          <cell r="E2153" t="str">
            <v>R=D2SH</v>
          </cell>
          <cell r="F2153">
            <v>1</v>
          </cell>
          <cell r="H2153">
            <v>240</v>
          </cell>
          <cell r="I2153">
            <v>3</v>
          </cell>
          <cell r="J2153">
            <v>33</v>
          </cell>
        </row>
        <row r="2154">
          <cell r="A2154" t="str">
            <v>SSNN</v>
          </cell>
          <cell r="B2154" t="str">
            <v>Secondary Service Greater than 5kW w/o ID</v>
          </cell>
          <cell r="C2154">
            <v>30</v>
          </cell>
          <cell r="D2154">
            <v>25</v>
          </cell>
          <cell r="E2154" t="str">
            <v>R=D5SH</v>
          </cell>
          <cell r="F2154">
            <v>1</v>
          </cell>
          <cell r="H2154">
            <v>240</v>
          </cell>
          <cell r="I2154">
            <v>3</v>
          </cell>
          <cell r="J2154">
            <v>25</v>
          </cell>
        </row>
        <row r="2155">
          <cell r="A2155" t="str">
            <v>SSNN</v>
          </cell>
          <cell r="B2155" t="str">
            <v>Secondary Service Greater than 5kW w/o ID</v>
          </cell>
          <cell r="C2155">
            <v>30</v>
          </cell>
          <cell r="D2155">
            <v>25</v>
          </cell>
          <cell r="E2155" t="str">
            <v>R=TMS2S</v>
          </cell>
          <cell r="F2155">
            <v>1</v>
          </cell>
          <cell r="H2155">
            <v>240</v>
          </cell>
          <cell r="I2155">
            <v>3</v>
          </cell>
          <cell r="J2155">
            <v>4</v>
          </cell>
        </row>
        <row r="2156">
          <cell r="A2156" t="str">
            <v>SSGN</v>
          </cell>
          <cell r="B2156" t="str">
            <v>Secondary Service Greater than 5kW w/o ID</v>
          </cell>
          <cell r="C2156">
            <v>30</v>
          </cell>
          <cell r="D2156">
            <v>25</v>
          </cell>
          <cell r="E2156" t="str">
            <v>R=J3TS</v>
          </cell>
          <cell r="F2156">
            <v>1</v>
          </cell>
          <cell r="H2156">
            <v>240</v>
          </cell>
          <cell r="I2156">
            <v>3</v>
          </cell>
          <cell r="J2156">
            <v>6</v>
          </cell>
        </row>
        <row r="2157">
          <cell r="A2157" t="str">
            <v>SSNN</v>
          </cell>
          <cell r="B2157" t="str">
            <v>Secondary Service Greater than 5kW w/o ID</v>
          </cell>
          <cell r="C2157">
            <v>30</v>
          </cell>
          <cell r="D2157">
            <v>25</v>
          </cell>
          <cell r="E2157" t="str">
            <v>R=D2SH</v>
          </cell>
          <cell r="F2157">
            <v>1</v>
          </cell>
          <cell r="H2157">
            <v>240</v>
          </cell>
          <cell r="I2157">
            <v>3</v>
          </cell>
          <cell r="J2157">
            <v>1</v>
          </cell>
        </row>
        <row r="2158">
          <cell r="A2158" t="str">
            <v>SSNN</v>
          </cell>
          <cell r="B2158" t="str">
            <v>Secondary Service Greater than 5kW w/o ID</v>
          </cell>
          <cell r="C2158">
            <v>30</v>
          </cell>
          <cell r="D2158">
            <v>25</v>
          </cell>
          <cell r="E2158" t="str">
            <v>R=A1D1</v>
          </cell>
          <cell r="F2158">
            <v>1</v>
          </cell>
          <cell r="G2158">
            <v>38533</v>
          </cell>
          <cell r="H2158">
            <v>240</v>
          </cell>
          <cell r="I2158">
            <v>3</v>
          </cell>
          <cell r="J2158">
            <v>3</v>
          </cell>
        </row>
        <row r="2159">
          <cell r="A2159" t="str">
            <v>SSGN</v>
          </cell>
          <cell r="B2159" t="str">
            <v>Secondary Service Greater than 5kW w/o ID</v>
          </cell>
          <cell r="C2159">
            <v>30</v>
          </cell>
          <cell r="D2159">
            <v>20</v>
          </cell>
          <cell r="E2159" t="str">
            <v>R=AB1</v>
          </cell>
          <cell r="F2159">
            <v>1</v>
          </cell>
          <cell r="H2159">
            <v>240</v>
          </cell>
          <cell r="I2159">
            <v>3</v>
          </cell>
          <cell r="J2159">
            <v>1</v>
          </cell>
        </row>
        <row r="2160">
          <cell r="A2160" t="str">
            <v>SSGN</v>
          </cell>
          <cell r="B2160" t="str">
            <v>Secondary Service Greater than 5kW w/o ID</v>
          </cell>
          <cell r="C2160">
            <v>30</v>
          </cell>
          <cell r="D2160">
            <v>25</v>
          </cell>
          <cell r="E2160" t="str">
            <v>R=A1D1</v>
          </cell>
          <cell r="F2160">
            <v>1</v>
          </cell>
          <cell r="G2160">
            <v>38603</v>
          </cell>
          <cell r="H2160">
            <v>999</v>
          </cell>
          <cell r="I2160">
            <v>3</v>
          </cell>
          <cell r="J2160">
            <v>1</v>
          </cell>
        </row>
        <row r="2161">
          <cell r="A2161" t="str">
            <v>SSNN</v>
          </cell>
          <cell r="B2161" t="str">
            <v>Secondary Service Greater than 5kW w/o ID</v>
          </cell>
          <cell r="C2161">
            <v>30</v>
          </cell>
          <cell r="D2161">
            <v>25</v>
          </cell>
          <cell r="E2161" t="str">
            <v>R=A1D1</v>
          </cell>
          <cell r="F2161">
            <v>1</v>
          </cell>
          <cell r="G2161">
            <v>38093</v>
          </cell>
          <cell r="H2161">
            <v>240</v>
          </cell>
          <cell r="I2161">
            <v>3</v>
          </cell>
          <cell r="J2161">
            <v>9</v>
          </cell>
        </row>
        <row r="2162">
          <cell r="A2162" t="str">
            <v>SSGN</v>
          </cell>
          <cell r="B2162" t="str">
            <v>Secondary Service Greater than 5kW w/o ID</v>
          </cell>
          <cell r="C2162">
            <v>30</v>
          </cell>
          <cell r="D2162">
            <v>25</v>
          </cell>
          <cell r="E2162" t="str">
            <v>R=A1D1</v>
          </cell>
          <cell r="F2162">
            <v>1</v>
          </cell>
          <cell r="G2162">
            <v>38335</v>
          </cell>
          <cell r="H2162">
            <v>240</v>
          </cell>
          <cell r="I2162">
            <v>3</v>
          </cell>
          <cell r="J2162">
            <v>1</v>
          </cell>
        </row>
        <row r="2163">
          <cell r="A2163" t="str">
            <v>SSGN</v>
          </cell>
          <cell r="B2163" t="str">
            <v>Secondary Service Greater than 5kW w/o ID</v>
          </cell>
          <cell r="C2163">
            <v>30</v>
          </cell>
          <cell r="D2163">
            <v>25</v>
          </cell>
          <cell r="E2163" t="str">
            <v>R=A1D1</v>
          </cell>
          <cell r="F2163">
            <v>1</v>
          </cell>
          <cell r="G2163">
            <v>38104</v>
          </cell>
          <cell r="H2163">
            <v>999</v>
          </cell>
          <cell r="I2163">
            <v>3</v>
          </cell>
          <cell r="J2163">
            <v>4</v>
          </cell>
        </row>
        <row r="2164">
          <cell r="A2164" t="str">
            <v>SSNN</v>
          </cell>
          <cell r="B2164" t="str">
            <v>Secondary Service Greater than 5kW w/o ID</v>
          </cell>
          <cell r="C2164">
            <v>30</v>
          </cell>
          <cell r="D2164">
            <v>25</v>
          </cell>
          <cell r="E2164" t="str">
            <v>R=A1D1</v>
          </cell>
          <cell r="F2164">
            <v>1</v>
          </cell>
          <cell r="G2164">
            <v>38546</v>
          </cell>
          <cell r="H2164">
            <v>999</v>
          </cell>
          <cell r="I2164">
            <v>3</v>
          </cell>
          <cell r="J2164">
            <v>14</v>
          </cell>
        </row>
        <row r="2165">
          <cell r="A2165" t="str">
            <v>SSGN</v>
          </cell>
          <cell r="B2165" t="str">
            <v>Secondary Service Greater than 5kW w/o ID</v>
          </cell>
          <cell r="C2165">
            <v>30</v>
          </cell>
          <cell r="D2165">
            <v>25</v>
          </cell>
          <cell r="E2165" t="str">
            <v>R=A1D1</v>
          </cell>
          <cell r="F2165">
            <v>1</v>
          </cell>
          <cell r="G2165">
            <v>38413</v>
          </cell>
          <cell r="H2165">
            <v>240</v>
          </cell>
          <cell r="I2165">
            <v>3</v>
          </cell>
          <cell r="J2165">
            <v>3</v>
          </cell>
        </row>
        <row r="2166">
          <cell r="A2166" t="str">
            <v>SSNN</v>
          </cell>
          <cell r="B2166" t="str">
            <v>Secondary Service Greater than 5kW w/o ID</v>
          </cell>
          <cell r="C2166">
            <v>30</v>
          </cell>
          <cell r="D2166">
            <v>25</v>
          </cell>
          <cell r="E2166" t="str">
            <v>R=A1D1</v>
          </cell>
          <cell r="F2166">
            <v>1</v>
          </cell>
          <cell r="G2166">
            <v>37802</v>
          </cell>
          <cell r="H2166">
            <v>240</v>
          </cell>
          <cell r="I2166">
            <v>3</v>
          </cell>
          <cell r="J2166">
            <v>11</v>
          </cell>
        </row>
        <row r="2167">
          <cell r="A2167" t="str">
            <v>SSNN</v>
          </cell>
          <cell r="B2167" t="str">
            <v>Secondary Service Greater than 5kW w/o ID</v>
          </cell>
          <cell r="C2167">
            <v>30</v>
          </cell>
          <cell r="D2167">
            <v>25</v>
          </cell>
          <cell r="E2167" t="str">
            <v>R=A1D1</v>
          </cell>
          <cell r="F2167">
            <v>1</v>
          </cell>
          <cell r="G2167">
            <v>37845</v>
          </cell>
          <cell r="H2167">
            <v>240</v>
          </cell>
          <cell r="I2167">
            <v>3</v>
          </cell>
          <cell r="J2167">
            <v>10</v>
          </cell>
        </row>
        <row r="2168">
          <cell r="A2168" t="str">
            <v>SSNN</v>
          </cell>
          <cell r="B2168" t="str">
            <v>Secondary Service Greater than 5kW w/o ID</v>
          </cell>
          <cell r="C2168">
            <v>30</v>
          </cell>
          <cell r="D2168">
            <v>25</v>
          </cell>
          <cell r="E2168" t="str">
            <v>R=A1D1</v>
          </cell>
          <cell r="F2168">
            <v>1</v>
          </cell>
          <cell r="G2168">
            <v>37931</v>
          </cell>
          <cell r="H2168">
            <v>240</v>
          </cell>
          <cell r="I2168">
            <v>3</v>
          </cell>
          <cell r="J2168">
            <v>1</v>
          </cell>
        </row>
        <row r="2169">
          <cell r="A2169" t="str">
            <v>SSGN</v>
          </cell>
          <cell r="B2169" t="str">
            <v>Secondary Service Greater than 5kW w/o ID</v>
          </cell>
          <cell r="C2169">
            <v>30</v>
          </cell>
          <cell r="D2169">
            <v>25</v>
          </cell>
          <cell r="E2169" t="str">
            <v>R=J5DS</v>
          </cell>
          <cell r="F2169">
            <v>1</v>
          </cell>
          <cell r="H2169">
            <v>240</v>
          </cell>
          <cell r="I2169">
            <v>3</v>
          </cell>
          <cell r="J2169">
            <v>1</v>
          </cell>
        </row>
        <row r="2170">
          <cell r="A2170" t="str">
            <v>SSNN</v>
          </cell>
          <cell r="B2170" t="str">
            <v>Secondary Service Greater than 5kW w/o ID</v>
          </cell>
          <cell r="C2170">
            <v>30</v>
          </cell>
          <cell r="D2170">
            <v>25</v>
          </cell>
          <cell r="E2170" t="str">
            <v>R=A1D1</v>
          </cell>
          <cell r="F2170">
            <v>1</v>
          </cell>
          <cell r="G2170">
            <v>37802</v>
          </cell>
          <cell r="H2170">
            <v>999</v>
          </cell>
          <cell r="I2170">
            <v>3</v>
          </cell>
          <cell r="J2170">
            <v>6</v>
          </cell>
        </row>
        <row r="2171">
          <cell r="A2171" t="str">
            <v>SSGN</v>
          </cell>
          <cell r="B2171" t="str">
            <v>Secondary Service Greater than 5kW w/o ID</v>
          </cell>
          <cell r="C2171">
            <v>30</v>
          </cell>
          <cell r="D2171">
            <v>25</v>
          </cell>
          <cell r="E2171" t="str">
            <v>R=A1D</v>
          </cell>
          <cell r="F2171">
            <v>1</v>
          </cell>
          <cell r="H2171">
            <v>240</v>
          </cell>
          <cell r="I2171">
            <v>1</v>
          </cell>
          <cell r="J2171">
            <v>1</v>
          </cell>
        </row>
        <row r="2172">
          <cell r="A2172" t="str">
            <v>SSNN</v>
          </cell>
          <cell r="B2172" t="str">
            <v>Secondary Service Greater than 5kW w/o ID</v>
          </cell>
          <cell r="C2172">
            <v>30</v>
          </cell>
          <cell r="D2172">
            <v>25</v>
          </cell>
          <cell r="E2172" t="str">
            <v>R=J3TS</v>
          </cell>
          <cell r="F2172">
            <v>1</v>
          </cell>
          <cell r="G2172">
            <v>36069</v>
          </cell>
          <cell r="H2172">
            <v>240</v>
          </cell>
          <cell r="I2172">
            <v>3</v>
          </cell>
          <cell r="J2172">
            <v>1</v>
          </cell>
        </row>
        <row r="2173">
          <cell r="A2173" t="str">
            <v>SSNN</v>
          </cell>
          <cell r="B2173" t="str">
            <v>Secondary Service Greater than 5kW w/o ID</v>
          </cell>
          <cell r="C2173">
            <v>30</v>
          </cell>
          <cell r="D2173">
            <v>25</v>
          </cell>
          <cell r="E2173" t="str">
            <v>R=A1D1</v>
          </cell>
          <cell r="F2173">
            <v>1</v>
          </cell>
          <cell r="G2173">
            <v>36405</v>
          </cell>
          <cell r="H2173">
            <v>240</v>
          </cell>
          <cell r="I2173">
            <v>3</v>
          </cell>
          <cell r="J2173">
            <v>6</v>
          </cell>
        </row>
        <row r="2174">
          <cell r="A2174" t="str">
            <v>SSNN</v>
          </cell>
          <cell r="B2174" t="str">
            <v>Secondary Service Greater than 5kW w/o ID</v>
          </cell>
          <cell r="C2174">
            <v>30</v>
          </cell>
          <cell r="D2174">
            <v>25</v>
          </cell>
          <cell r="E2174" t="str">
            <v>R=A1D1</v>
          </cell>
          <cell r="F2174">
            <v>1</v>
          </cell>
          <cell r="G2174">
            <v>36161</v>
          </cell>
          <cell r="H2174">
            <v>999</v>
          </cell>
          <cell r="I2174">
            <v>3</v>
          </cell>
          <cell r="J2174">
            <v>1</v>
          </cell>
        </row>
        <row r="2175">
          <cell r="A2175" t="str">
            <v>SSGN</v>
          </cell>
          <cell r="B2175" t="str">
            <v>Secondary Service Greater than 5kW w/o ID</v>
          </cell>
          <cell r="C2175">
            <v>30</v>
          </cell>
          <cell r="D2175">
            <v>25</v>
          </cell>
          <cell r="E2175" t="str">
            <v>R=A1D1</v>
          </cell>
          <cell r="F2175">
            <v>1</v>
          </cell>
          <cell r="G2175">
            <v>36405</v>
          </cell>
          <cell r="H2175">
            <v>240</v>
          </cell>
          <cell r="I2175">
            <v>3</v>
          </cell>
          <cell r="J2175">
            <v>2</v>
          </cell>
        </row>
        <row r="2176">
          <cell r="A2176" t="str">
            <v>SSNN</v>
          </cell>
          <cell r="B2176" t="str">
            <v>Secondary Service Greater than 5kW w/o ID</v>
          </cell>
          <cell r="C2176">
            <v>30</v>
          </cell>
          <cell r="D2176">
            <v>25</v>
          </cell>
          <cell r="E2176" t="str">
            <v>R=A1D1</v>
          </cell>
          <cell r="F2176">
            <v>1</v>
          </cell>
          <cell r="G2176">
            <v>36525</v>
          </cell>
          <cell r="H2176">
            <v>240</v>
          </cell>
          <cell r="I2176">
            <v>3</v>
          </cell>
          <cell r="J2176">
            <v>2</v>
          </cell>
        </row>
        <row r="2177">
          <cell r="A2177" t="str">
            <v>SSNN</v>
          </cell>
          <cell r="B2177" t="str">
            <v>Secondary Service Greater than 5kW w/o ID</v>
          </cell>
          <cell r="C2177">
            <v>30</v>
          </cell>
          <cell r="D2177">
            <v>25</v>
          </cell>
          <cell r="E2177" t="str">
            <v>R=A1D1</v>
          </cell>
          <cell r="F2177">
            <v>1</v>
          </cell>
          <cell r="G2177">
            <v>37678</v>
          </cell>
          <cell r="H2177">
            <v>240</v>
          </cell>
          <cell r="I2177">
            <v>3</v>
          </cell>
          <cell r="J2177">
            <v>1</v>
          </cell>
        </row>
        <row r="2178">
          <cell r="A2178" t="str">
            <v>SSGN</v>
          </cell>
          <cell r="B2178" t="str">
            <v>Secondary Service Greater than 5kW w/o ID</v>
          </cell>
          <cell r="C2178">
            <v>30</v>
          </cell>
          <cell r="D2178">
            <v>25</v>
          </cell>
          <cell r="E2178" t="str">
            <v>R=A1D1</v>
          </cell>
          <cell r="F2178">
            <v>1</v>
          </cell>
          <cell r="G2178">
            <v>36643</v>
          </cell>
          <cell r="H2178">
            <v>240</v>
          </cell>
          <cell r="I2178">
            <v>3</v>
          </cell>
          <cell r="J2178">
            <v>2</v>
          </cell>
        </row>
        <row r="2179">
          <cell r="A2179" t="str">
            <v>SSGN</v>
          </cell>
          <cell r="B2179" t="str">
            <v>Secondary Service Greater than 5kW w/o ID</v>
          </cell>
          <cell r="C2179">
            <v>30</v>
          </cell>
          <cell r="D2179">
            <v>25</v>
          </cell>
          <cell r="E2179" t="str">
            <v>R=A1D1</v>
          </cell>
          <cell r="F2179">
            <v>1</v>
          </cell>
          <cell r="G2179">
            <v>36649</v>
          </cell>
          <cell r="H2179">
            <v>240</v>
          </cell>
          <cell r="I2179">
            <v>3</v>
          </cell>
          <cell r="J2179">
            <v>10</v>
          </cell>
        </row>
        <row r="2180">
          <cell r="A2180" t="str">
            <v>SSNN</v>
          </cell>
          <cell r="B2180" t="str">
            <v>Secondary Service Greater than 5kW w/o ID</v>
          </cell>
          <cell r="C2180">
            <v>30</v>
          </cell>
          <cell r="D2180">
            <v>25</v>
          </cell>
          <cell r="E2180" t="str">
            <v>R=A1D1</v>
          </cell>
          <cell r="F2180">
            <v>1</v>
          </cell>
          <cell r="G2180">
            <v>36526</v>
          </cell>
          <cell r="H2180">
            <v>240</v>
          </cell>
          <cell r="I2180">
            <v>3</v>
          </cell>
          <cell r="J2180">
            <v>1</v>
          </cell>
        </row>
        <row r="2181">
          <cell r="A2181" t="str">
            <v>SSNN</v>
          </cell>
          <cell r="B2181" t="str">
            <v>Secondary Service Greater than 5kW w/o ID</v>
          </cell>
          <cell r="C2181">
            <v>30</v>
          </cell>
          <cell r="D2181">
            <v>25</v>
          </cell>
          <cell r="E2181" t="str">
            <v>R=A1D1</v>
          </cell>
          <cell r="F2181">
            <v>1</v>
          </cell>
          <cell r="G2181">
            <v>36605</v>
          </cell>
          <cell r="H2181">
            <v>240</v>
          </cell>
          <cell r="I2181">
            <v>3</v>
          </cell>
          <cell r="J2181">
            <v>16</v>
          </cell>
        </row>
        <row r="2182">
          <cell r="A2182" t="str">
            <v>SSGN</v>
          </cell>
          <cell r="B2182" t="str">
            <v>Secondary Service Greater than 5kW w/o ID</v>
          </cell>
          <cell r="C2182">
            <v>30</v>
          </cell>
          <cell r="D2182">
            <v>25</v>
          </cell>
          <cell r="E2182" t="str">
            <v>R=A1D1</v>
          </cell>
          <cell r="F2182">
            <v>1</v>
          </cell>
          <cell r="G2182">
            <v>36608</v>
          </cell>
          <cell r="H2182">
            <v>240</v>
          </cell>
          <cell r="I2182">
            <v>3</v>
          </cell>
          <cell r="J2182">
            <v>2</v>
          </cell>
        </row>
        <row r="2183">
          <cell r="A2183" t="str">
            <v>SSNN</v>
          </cell>
          <cell r="B2183" t="str">
            <v>Secondary Service Greater than 5kW w/o ID</v>
          </cell>
          <cell r="C2183">
            <v>30</v>
          </cell>
          <cell r="D2183">
            <v>25</v>
          </cell>
          <cell r="E2183" t="str">
            <v>R=A1D1</v>
          </cell>
          <cell r="F2183">
            <v>1</v>
          </cell>
          <cell r="G2183">
            <v>36825</v>
          </cell>
          <cell r="H2183">
            <v>240</v>
          </cell>
          <cell r="I2183">
            <v>3</v>
          </cell>
          <cell r="J2183">
            <v>14</v>
          </cell>
        </row>
        <row r="2184">
          <cell r="A2184" t="str">
            <v>SSGN</v>
          </cell>
          <cell r="B2184" t="str">
            <v>Secondary Service Greater than 5kW w/o ID</v>
          </cell>
          <cell r="C2184">
            <v>30</v>
          </cell>
          <cell r="D2184">
            <v>25</v>
          </cell>
          <cell r="E2184" t="str">
            <v>R=A1D1</v>
          </cell>
          <cell r="F2184">
            <v>1</v>
          </cell>
          <cell r="G2184">
            <v>36788</v>
          </cell>
          <cell r="H2184">
            <v>240</v>
          </cell>
          <cell r="I2184">
            <v>3</v>
          </cell>
          <cell r="J2184">
            <v>3</v>
          </cell>
        </row>
        <row r="2185">
          <cell r="A2185" t="str">
            <v>SSNN</v>
          </cell>
          <cell r="B2185" t="str">
            <v>Secondary Service Greater than 5kW w/o ID</v>
          </cell>
          <cell r="C2185">
            <v>30</v>
          </cell>
          <cell r="D2185">
            <v>25</v>
          </cell>
          <cell r="E2185" t="str">
            <v>R=A1D1</v>
          </cell>
          <cell r="F2185">
            <v>1</v>
          </cell>
          <cell r="G2185">
            <v>37012</v>
          </cell>
          <cell r="H2185">
            <v>999</v>
          </cell>
          <cell r="I2185">
            <v>3</v>
          </cell>
          <cell r="J2185">
            <v>1</v>
          </cell>
        </row>
        <row r="2186">
          <cell r="A2186" t="str">
            <v>SSGN</v>
          </cell>
          <cell r="B2186" t="str">
            <v>Secondary Service Greater than 5kW w/o ID</v>
          </cell>
          <cell r="C2186">
            <v>30</v>
          </cell>
          <cell r="D2186">
            <v>25</v>
          </cell>
          <cell r="E2186" t="str">
            <v>R=A1D1</v>
          </cell>
          <cell r="F2186">
            <v>1</v>
          </cell>
          <cell r="G2186">
            <v>37167</v>
          </cell>
          <cell r="H2186">
            <v>240</v>
          </cell>
          <cell r="I2186">
            <v>3</v>
          </cell>
          <cell r="J2186">
            <v>3</v>
          </cell>
        </row>
        <row r="2187">
          <cell r="A2187" t="str">
            <v>SMNN</v>
          </cell>
          <cell r="B2187" t="str">
            <v>Secondary Service Greater than 5kW w/o ID</v>
          </cell>
          <cell r="C2187">
            <v>30</v>
          </cell>
          <cell r="D2187">
            <v>25</v>
          </cell>
          <cell r="E2187" t="str">
            <v>R=A1D1</v>
          </cell>
          <cell r="F2187">
            <v>1</v>
          </cell>
          <cell r="G2187">
            <v>37442</v>
          </cell>
          <cell r="H2187">
            <v>240</v>
          </cell>
          <cell r="I2187">
            <v>3</v>
          </cell>
          <cell r="J2187">
            <v>1</v>
          </cell>
        </row>
        <row r="2188">
          <cell r="A2188" t="str">
            <v>SSGN</v>
          </cell>
          <cell r="B2188" t="str">
            <v>Secondary Service Greater than 5kW w/o ID</v>
          </cell>
          <cell r="C2188">
            <v>30</v>
          </cell>
          <cell r="D2188">
            <v>25</v>
          </cell>
          <cell r="E2188" t="str">
            <v>R=A1D1</v>
          </cell>
          <cell r="F2188">
            <v>1</v>
          </cell>
          <cell r="G2188">
            <v>37581</v>
          </cell>
          <cell r="H2188">
            <v>999</v>
          </cell>
          <cell r="I2188">
            <v>3</v>
          </cell>
          <cell r="J2188">
            <v>1</v>
          </cell>
        </row>
        <row r="2189">
          <cell r="A2189" t="str">
            <v>SSNN</v>
          </cell>
          <cell r="B2189" t="str">
            <v>Secondary Service Greater than 5kW w/o ID</v>
          </cell>
          <cell r="C2189">
            <v>30</v>
          </cell>
          <cell r="D2189">
            <v>25</v>
          </cell>
          <cell r="E2189" t="str">
            <v>R=A1D1</v>
          </cell>
          <cell r="F2189">
            <v>1</v>
          </cell>
          <cell r="G2189">
            <v>38674</v>
          </cell>
          <cell r="H2189">
            <v>999</v>
          </cell>
          <cell r="I2189">
            <v>3</v>
          </cell>
          <cell r="J2189">
            <v>3</v>
          </cell>
        </row>
        <row r="2190">
          <cell r="A2190" t="str">
            <v>SSGN</v>
          </cell>
          <cell r="B2190" t="str">
            <v>Secondary Service Greater than 5kW w/o ID</v>
          </cell>
          <cell r="C2190">
            <v>30</v>
          </cell>
          <cell r="D2190">
            <v>25</v>
          </cell>
          <cell r="E2190" t="str">
            <v>R=A1D1</v>
          </cell>
          <cell r="F2190">
            <v>1</v>
          </cell>
          <cell r="G2190">
            <v>39100</v>
          </cell>
          <cell r="H2190">
            <v>999</v>
          </cell>
          <cell r="I2190">
            <v>3</v>
          </cell>
          <cell r="J2190">
            <v>8</v>
          </cell>
        </row>
        <row r="2191">
          <cell r="A2191" t="str">
            <v>SSGN</v>
          </cell>
          <cell r="B2191" t="str">
            <v>Secondary Service Greater than 5kW w/o ID</v>
          </cell>
          <cell r="C2191">
            <v>30</v>
          </cell>
          <cell r="D2191">
            <v>25</v>
          </cell>
          <cell r="E2191" t="str">
            <v>R=A1D1</v>
          </cell>
          <cell r="F2191">
            <v>1</v>
          </cell>
          <cell r="G2191">
            <v>39259</v>
          </cell>
          <cell r="H2191">
            <v>240</v>
          </cell>
          <cell r="I2191">
            <v>3</v>
          </cell>
          <cell r="J2191">
            <v>52</v>
          </cell>
        </row>
        <row r="2192">
          <cell r="A2192" t="str">
            <v>SSGN</v>
          </cell>
          <cell r="B2192" t="str">
            <v>Secondary Service Greater than 5kW w/o ID</v>
          </cell>
          <cell r="C2192">
            <v>30</v>
          </cell>
          <cell r="D2192">
            <v>25</v>
          </cell>
          <cell r="E2192" t="str">
            <v>R=A1D1</v>
          </cell>
          <cell r="F2192">
            <v>1</v>
          </cell>
          <cell r="G2192">
            <v>39773</v>
          </cell>
          <cell r="H2192">
            <v>240</v>
          </cell>
          <cell r="I2192">
            <v>3</v>
          </cell>
          <cell r="J2192">
            <v>5</v>
          </cell>
        </row>
        <row r="2193">
          <cell r="A2193" t="str">
            <v>SSGN</v>
          </cell>
          <cell r="B2193" t="str">
            <v>Secondary Service Greater than 5kW w/o ID</v>
          </cell>
          <cell r="C2193">
            <v>30</v>
          </cell>
          <cell r="D2193">
            <v>20</v>
          </cell>
          <cell r="E2193" t="str">
            <v>R=MX</v>
          </cell>
          <cell r="F2193">
            <v>1</v>
          </cell>
          <cell r="G2193">
            <v>39745</v>
          </cell>
          <cell r="H2193">
            <v>240</v>
          </cell>
          <cell r="I2193">
            <v>3</v>
          </cell>
          <cell r="J2193">
            <v>1</v>
          </cell>
        </row>
        <row r="2194">
          <cell r="A2194" t="str">
            <v>SSNN</v>
          </cell>
          <cell r="B2194" t="str">
            <v>Secondary Service Greater than 5kW w/o ID</v>
          </cell>
          <cell r="C2194">
            <v>30</v>
          </cell>
          <cell r="D2194">
            <v>25</v>
          </cell>
          <cell r="E2194" t="str">
            <v>R=A1D1</v>
          </cell>
          <cell r="F2194">
            <v>1</v>
          </cell>
          <cell r="G2194">
            <v>39969</v>
          </cell>
          <cell r="H2194">
            <v>240</v>
          </cell>
          <cell r="I2194">
            <v>3</v>
          </cell>
          <cell r="J2194">
            <v>7</v>
          </cell>
        </row>
        <row r="2195">
          <cell r="A2195" t="str">
            <v>SSNN</v>
          </cell>
          <cell r="B2195" t="str">
            <v>Secondary Service Greater than 5kW w/o ID</v>
          </cell>
          <cell r="C2195">
            <v>30</v>
          </cell>
          <cell r="D2195">
            <v>25</v>
          </cell>
          <cell r="E2195" t="str">
            <v>S=I210+CE</v>
          </cell>
          <cell r="F2195">
            <v>1</v>
          </cell>
          <cell r="G2195">
            <v>40031</v>
          </cell>
          <cell r="H2195">
            <v>240</v>
          </cell>
          <cell r="I2195">
            <v>3</v>
          </cell>
          <cell r="J2195">
            <v>1</v>
          </cell>
        </row>
        <row r="2196">
          <cell r="A2196" t="str">
            <v>SSNN</v>
          </cell>
          <cell r="B2196" t="str">
            <v>Secondary Service Greater than 5kW w/o ID</v>
          </cell>
          <cell r="C2196">
            <v>30</v>
          </cell>
          <cell r="D2196">
            <v>25</v>
          </cell>
          <cell r="E2196" t="str">
            <v>S=I210+CE</v>
          </cell>
          <cell r="F2196">
            <v>1</v>
          </cell>
          <cell r="G2196">
            <v>40198</v>
          </cell>
          <cell r="H2196">
            <v>240</v>
          </cell>
          <cell r="I2196">
            <v>3</v>
          </cell>
          <cell r="J2196">
            <v>2</v>
          </cell>
        </row>
        <row r="2197">
          <cell r="A2197" t="str">
            <v>SSGN</v>
          </cell>
          <cell r="B2197" t="str">
            <v>Secondary Service Greater than 5kW w/o ID</v>
          </cell>
          <cell r="C2197">
            <v>30</v>
          </cell>
          <cell r="D2197">
            <v>25</v>
          </cell>
          <cell r="E2197" t="str">
            <v>R=A1D1</v>
          </cell>
          <cell r="F2197">
            <v>1</v>
          </cell>
          <cell r="H2197">
            <v>240</v>
          </cell>
          <cell r="I2197">
            <v>3</v>
          </cell>
          <cell r="J2197">
            <v>113</v>
          </cell>
        </row>
        <row r="2198">
          <cell r="A2198" t="str">
            <v>SSGN</v>
          </cell>
          <cell r="B2198" t="str">
            <v>Secondary Service Greater than 5kW w/o ID</v>
          </cell>
          <cell r="C2198">
            <v>30</v>
          </cell>
          <cell r="D2198">
            <v>25</v>
          </cell>
          <cell r="E2198" t="str">
            <v>R=D2SH</v>
          </cell>
          <cell r="F2198">
            <v>1</v>
          </cell>
          <cell r="H2198">
            <v>0</v>
          </cell>
          <cell r="I2198">
            <v>0</v>
          </cell>
          <cell r="J2198">
            <v>10</v>
          </cell>
        </row>
        <row r="2199">
          <cell r="A2199" t="str">
            <v>SSGN</v>
          </cell>
          <cell r="B2199" t="str">
            <v>Secondary Service Greater than 5kW w/o ID</v>
          </cell>
          <cell r="C2199">
            <v>30</v>
          </cell>
          <cell r="D2199">
            <v>25</v>
          </cell>
          <cell r="E2199" t="str">
            <v>R=TMS2S</v>
          </cell>
          <cell r="F2199">
            <v>1</v>
          </cell>
          <cell r="H2199">
            <v>0</v>
          </cell>
          <cell r="I2199">
            <v>0</v>
          </cell>
          <cell r="J2199">
            <v>18</v>
          </cell>
        </row>
        <row r="2200">
          <cell r="A2200" t="str">
            <v>SSNN</v>
          </cell>
          <cell r="B2200" t="str">
            <v>Secondary Service Greater than 5kW w/o ID</v>
          </cell>
          <cell r="C2200">
            <v>30</v>
          </cell>
          <cell r="D2200">
            <v>25</v>
          </cell>
          <cell r="E2200" t="str">
            <v>R=KWS</v>
          </cell>
          <cell r="F2200">
            <v>1</v>
          </cell>
          <cell r="H2200">
            <v>240</v>
          </cell>
          <cell r="I2200">
            <v>3</v>
          </cell>
          <cell r="J2200">
            <v>40</v>
          </cell>
        </row>
        <row r="2201">
          <cell r="A2201" t="str">
            <v>SSNN</v>
          </cell>
          <cell r="B2201" t="str">
            <v>Secondary Service Greater than 5kW w/o ID</v>
          </cell>
          <cell r="C2201">
            <v>30</v>
          </cell>
          <cell r="D2201">
            <v>25</v>
          </cell>
          <cell r="E2201" t="str">
            <v>R=A1D</v>
          </cell>
          <cell r="F2201">
            <v>1</v>
          </cell>
          <cell r="H2201">
            <v>240</v>
          </cell>
          <cell r="I2201">
            <v>4</v>
          </cell>
          <cell r="J2201">
            <v>1</v>
          </cell>
        </row>
        <row r="2202">
          <cell r="A2202" t="str">
            <v>SSNN</v>
          </cell>
          <cell r="B2202" t="str">
            <v>Secondary Service Greater than 5kW w/o ID</v>
          </cell>
          <cell r="C2202">
            <v>30</v>
          </cell>
          <cell r="D2202">
            <v>25</v>
          </cell>
          <cell r="E2202" t="str">
            <v>R=J5SD</v>
          </cell>
          <cell r="F2202">
            <v>1</v>
          </cell>
          <cell r="H2202">
            <v>240</v>
          </cell>
          <cell r="I2202">
            <v>3</v>
          </cell>
          <cell r="J2202">
            <v>1</v>
          </cell>
        </row>
        <row r="2203">
          <cell r="A2203" t="str">
            <v>SSGN</v>
          </cell>
          <cell r="B2203" t="str">
            <v>Secondary Service Greater than 5kW w/o ID</v>
          </cell>
          <cell r="C2203">
            <v>30</v>
          </cell>
          <cell r="D2203">
            <v>25</v>
          </cell>
          <cell r="E2203" t="str">
            <v>R=TMS2S</v>
          </cell>
          <cell r="F2203">
            <v>1</v>
          </cell>
          <cell r="H2203">
            <v>240</v>
          </cell>
          <cell r="I2203">
            <v>3</v>
          </cell>
          <cell r="J2203">
            <v>1</v>
          </cell>
        </row>
        <row r="2204">
          <cell r="A2204" t="str">
            <v>SSNN</v>
          </cell>
          <cell r="B2204" t="str">
            <v>Secondary Service Greater than 5kW w/o ID</v>
          </cell>
          <cell r="C2204">
            <v>30</v>
          </cell>
          <cell r="D2204">
            <v>25</v>
          </cell>
          <cell r="E2204" t="str">
            <v>R=D5SE</v>
          </cell>
          <cell r="F2204">
            <v>1</v>
          </cell>
          <cell r="H2204">
            <v>240</v>
          </cell>
          <cell r="I2204">
            <v>3</v>
          </cell>
          <cell r="J2204">
            <v>1</v>
          </cell>
        </row>
        <row r="2205">
          <cell r="A2205" t="str">
            <v>SSNN</v>
          </cell>
          <cell r="B2205" t="str">
            <v>Secondary Service Greater than 5kW w/o ID</v>
          </cell>
          <cell r="C2205">
            <v>30</v>
          </cell>
          <cell r="D2205">
            <v>25</v>
          </cell>
          <cell r="E2205" t="str">
            <v>R=A1D1</v>
          </cell>
          <cell r="F2205">
            <v>1</v>
          </cell>
          <cell r="G2205">
            <v>38442</v>
          </cell>
          <cell r="H2205">
            <v>999</v>
          </cell>
          <cell r="I2205">
            <v>3</v>
          </cell>
          <cell r="J2205">
            <v>6</v>
          </cell>
        </row>
        <row r="2206">
          <cell r="A2206" t="str">
            <v>SSGN</v>
          </cell>
          <cell r="B2206" t="str">
            <v>Secondary Service Greater than 5kW w/o ID</v>
          </cell>
          <cell r="C2206">
            <v>30</v>
          </cell>
          <cell r="D2206">
            <v>20</v>
          </cell>
          <cell r="E2206" t="str">
            <v>R=AB1</v>
          </cell>
          <cell r="F2206">
            <v>1</v>
          </cell>
          <cell r="G2206">
            <v>38531</v>
          </cell>
          <cell r="H2206">
            <v>240</v>
          </cell>
          <cell r="I2206">
            <v>3</v>
          </cell>
          <cell r="J2206">
            <v>1</v>
          </cell>
        </row>
        <row r="2207">
          <cell r="A2207" t="str">
            <v>SSGN</v>
          </cell>
          <cell r="B2207" t="str">
            <v>Secondary Service Greater than 5kW w/o ID</v>
          </cell>
          <cell r="C2207">
            <v>30</v>
          </cell>
          <cell r="D2207">
            <v>25</v>
          </cell>
          <cell r="E2207" t="str">
            <v>R=A1D1</v>
          </cell>
          <cell r="F2207">
            <v>1</v>
          </cell>
          <cell r="G2207">
            <v>38518</v>
          </cell>
          <cell r="H2207">
            <v>240</v>
          </cell>
          <cell r="I2207">
            <v>3</v>
          </cell>
          <cell r="J2207">
            <v>2</v>
          </cell>
        </row>
        <row r="2208">
          <cell r="A2208" t="str">
            <v>SSNN</v>
          </cell>
          <cell r="B2208" t="str">
            <v>Secondary Service Greater than 5kW w/o ID</v>
          </cell>
          <cell r="C2208">
            <v>30</v>
          </cell>
          <cell r="D2208">
            <v>25</v>
          </cell>
          <cell r="E2208" t="str">
            <v>R=A1D1</v>
          </cell>
          <cell r="F2208">
            <v>1</v>
          </cell>
          <cell r="G2208">
            <v>38520</v>
          </cell>
          <cell r="H2208">
            <v>240</v>
          </cell>
          <cell r="I2208">
            <v>3</v>
          </cell>
          <cell r="J2208">
            <v>1</v>
          </cell>
        </row>
        <row r="2209">
          <cell r="A2209" t="str">
            <v>SSMN</v>
          </cell>
          <cell r="B2209" t="str">
            <v>Secondary Service Greater than 5kW w/o ID</v>
          </cell>
          <cell r="C2209">
            <v>30</v>
          </cell>
          <cell r="D2209">
            <v>25</v>
          </cell>
          <cell r="E2209" t="str">
            <v>R=TMS2S</v>
          </cell>
          <cell r="F2209">
            <v>1</v>
          </cell>
          <cell r="H2209">
            <v>240</v>
          </cell>
          <cell r="I2209">
            <v>3</v>
          </cell>
          <cell r="J2209">
            <v>1</v>
          </cell>
        </row>
        <row r="2210">
          <cell r="A2210" t="str">
            <v>SSGN</v>
          </cell>
          <cell r="B2210" t="str">
            <v>Secondary Service Greater than 5kW w/o ID</v>
          </cell>
          <cell r="C2210">
            <v>30</v>
          </cell>
          <cell r="D2210">
            <v>25</v>
          </cell>
          <cell r="E2210" t="str">
            <v>R=A1D1</v>
          </cell>
          <cell r="F2210">
            <v>1</v>
          </cell>
          <cell r="G2210">
            <v>37907</v>
          </cell>
          <cell r="H2210">
            <v>240</v>
          </cell>
          <cell r="I2210">
            <v>3</v>
          </cell>
          <cell r="J2210">
            <v>1</v>
          </cell>
        </row>
        <row r="2211">
          <cell r="A2211" t="str">
            <v>SSNN</v>
          </cell>
          <cell r="B2211" t="str">
            <v>Secondary Service Greater than 5kW w/o ID</v>
          </cell>
          <cell r="C2211">
            <v>30</v>
          </cell>
          <cell r="D2211">
            <v>25</v>
          </cell>
          <cell r="E2211" t="str">
            <v>R=A1D1</v>
          </cell>
          <cell r="F2211">
            <v>1</v>
          </cell>
          <cell r="G2211">
            <v>36404</v>
          </cell>
          <cell r="H2211">
            <v>240</v>
          </cell>
          <cell r="I2211">
            <v>3</v>
          </cell>
          <cell r="J2211">
            <v>1</v>
          </cell>
        </row>
        <row r="2212">
          <cell r="A2212" t="str">
            <v>SSGN</v>
          </cell>
          <cell r="B2212" t="str">
            <v>Secondary Service Greater than 5kW w/o ID</v>
          </cell>
          <cell r="C2212">
            <v>30</v>
          </cell>
          <cell r="D2212">
            <v>25</v>
          </cell>
          <cell r="E2212" t="str">
            <v>R=A1D1</v>
          </cell>
          <cell r="F2212">
            <v>1</v>
          </cell>
          <cell r="G2212">
            <v>36161</v>
          </cell>
          <cell r="H2212">
            <v>240</v>
          </cell>
          <cell r="I2212">
            <v>3</v>
          </cell>
          <cell r="J2212">
            <v>2</v>
          </cell>
        </row>
        <row r="2213">
          <cell r="A2213" t="str">
            <v>SSNN</v>
          </cell>
          <cell r="B2213" t="str">
            <v>Secondary Service Greater than 5kW w/o ID</v>
          </cell>
          <cell r="C2213">
            <v>30</v>
          </cell>
          <cell r="D2213">
            <v>25</v>
          </cell>
          <cell r="E2213" t="str">
            <v>R=A1D1</v>
          </cell>
          <cell r="F2213">
            <v>1</v>
          </cell>
          <cell r="G2213">
            <v>36404</v>
          </cell>
          <cell r="H2213">
            <v>240</v>
          </cell>
          <cell r="I2213">
            <v>3</v>
          </cell>
          <cell r="J2213">
            <v>5</v>
          </cell>
        </row>
        <row r="2214">
          <cell r="A2214" t="str">
            <v>SSGN</v>
          </cell>
          <cell r="B2214" t="str">
            <v>Secondary Service Greater than 5kW w/o ID</v>
          </cell>
          <cell r="C2214">
            <v>30</v>
          </cell>
          <cell r="D2214">
            <v>25</v>
          </cell>
          <cell r="E2214" t="str">
            <v>R=A1D1</v>
          </cell>
          <cell r="F2214">
            <v>1</v>
          </cell>
          <cell r="G2214">
            <v>36161</v>
          </cell>
          <cell r="H2214">
            <v>240</v>
          </cell>
          <cell r="I2214">
            <v>3</v>
          </cell>
          <cell r="J2214">
            <v>5</v>
          </cell>
        </row>
        <row r="2215">
          <cell r="A2215" t="str">
            <v>SSNN</v>
          </cell>
          <cell r="B2215" t="str">
            <v>Secondary Service Greater than 5kW w/o ID</v>
          </cell>
          <cell r="C2215">
            <v>30</v>
          </cell>
          <cell r="D2215">
            <v>25</v>
          </cell>
          <cell r="E2215" t="str">
            <v>R=A1D1</v>
          </cell>
          <cell r="F2215">
            <v>1</v>
          </cell>
          <cell r="G2215">
            <v>37732</v>
          </cell>
          <cell r="H2215">
            <v>240</v>
          </cell>
          <cell r="I2215">
            <v>3</v>
          </cell>
          <cell r="J2215">
            <v>4</v>
          </cell>
        </row>
        <row r="2216">
          <cell r="A2216" t="str">
            <v>SSNN</v>
          </cell>
          <cell r="B2216" t="str">
            <v>Secondary Service Greater than 5kW w/o ID</v>
          </cell>
          <cell r="C2216">
            <v>30</v>
          </cell>
          <cell r="D2216">
            <v>25</v>
          </cell>
          <cell r="E2216" t="str">
            <v>R=A1D1</v>
          </cell>
          <cell r="F2216">
            <v>1</v>
          </cell>
          <cell r="G2216">
            <v>37678</v>
          </cell>
          <cell r="H2216">
            <v>240</v>
          </cell>
          <cell r="I2216">
            <v>3</v>
          </cell>
          <cell r="J2216">
            <v>3</v>
          </cell>
        </row>
        <row r="2217">
          <cell r="A2217" t="str">
            <v>SSGN</v>
          </cell>
          <cell r="B2217" t="str">
            <v>Secondary Service Greater than 5kW w/o ID</v>
          </cell>
          <cell r="C2217">
            <v>30</v>
          </cell>
          <cell r="D2217">
            <v>25</v>
          </cell>
          <cell r="E2217" t="str">
            <v>R=A1D1</v>
          </cell>
          <cell r="F2217">
            <v>1</v>
          </cell>
          <cell r="G2217">
            <v>36585</v>
          </cell>
          <cell r="H2217">
            <v>999</v>
          </cell>
          <cell r="I2217">
            <v>3</v>
          </cell>
          <cell r="J2217">
            <v>1</v>
          </cell>
        </row>
        <row r="2218">
          <cell r="A2218" t="str">
            <v>SSGN</v>
          </cell>
          <cell r="B2218" t="str">
            <v>Secondary Service Greater than 5kW w/o ID</v>
          </cell>
          <cell r="C2218">
            <v>30</v>
          </cell>
          <cell r="D2218">
            <v>20</v>
          </cell>
          <cell r="E2218" t="str">
            <v>R=AB1</v>
          </cell>
          <cell r="F2218">
            <v>1</v>
          </cell>
          <cell r="G2218">
            <v>36592</v>
          </cell>
          <cell r="H2218">
            <v>240</v>
          </cell>
          <cell r="I2218">
            <v>3</v>
          </cell>
          <cell r="J2218">
            <v>1</v>
          </cell>
        </row>
        <row r="2219">
          <cell r="A2219" t="str">
            <v>SSGN</v>
          </cell>
          <cell r="B2219" t="str">
            <v>Secondary Service Greater than 5kW w/o ID</v>
          </cell>
          <cell r="C2219">
            <v>30</v>
          </cell>
          <cell r="D2219">
            <v>25</v>
          </cell>
          <cell r="E2219" t="str">
            <v>R=A1D1</v>
          </cell>
          <cell r="F2219">
            <v>1</v>
          </cell>
          <cell r="G2219">
            <v>36595</v>
          </cell>
          <cell r="H2219">
            <v>240</v>
          </cell>
          <cell r="I2219">
            <v>3</v>
          </cell>
          <cell r="J2219">
            <v>1</v>
          </cell>
        </row>
        <row r="2220">
          <cell r="A2220" t="str">
            <v>SSNN</v>
          </cell>
          <cell r="B2220" t="str">
            <v>Secondary Service Greater than 5kW w/o ID</v>
          </cell>
          <cell r="C2220">
            <v>30</v>
          </cell>
          <cell r="D2220">
            <v>25</v>
          </cell>
          <cell r="E2220" t="str">
            <v>R=A1D1</v>
          </cell>
          <cell r="F2220">
            <v>1</v>
          </cell>
          <cell r="G2220">
            <v>36879</v>
          </cell>
          <cell r="H2220">
            <v>240</v>
          </cell>
          <cell r="I2220">
            <v>3</v>
          </cell>
          <cell r="J2220">
            <v>27</v>
          </cell>
        </row>
        <row r="2221">
          <cell r="A2221" t="str">
            <v>SSNN</v>
          </cell>
          <cell r="B2221" t="str">
            <v>Secondary Service Greater than 5kW w/o ID</v>
          </cell>
          <cell r="C2221">
            <v>30</v>
          </cell>
          <cell r="D2221">
            <v>25</v>
          </cell>
          <cell r="E2221" t="str">
            <v>R=A1D1</v>
          </cell>
          <cell r="F2221">
            <v>1</v>
          </cell>
          <cell r="G2221">
            <v>36795</v>
          </cell>
          <cell r="H2221">
            <v>999</v>
          </cell>
          <cell r="I2221">
            <v>3</v>
          </cell>
          <cell r="J2221">
            <v>7</v>
          </cell>
        </row>
        <row r="2222">
          <cell r="A2222" t="str">
            <v>SSNN</v>
          </cell>
          <cell r="B2222" t="str">
            <v>Secondary Service Greater than 5kW w/o ID</v>
          </cell>
          <cell r="C2222">
            <v>30</v>
          </cell>
          <cell r="D2222">
            <v>25</v>
          </cell>
          <cell r="E2222" t="str">
            <v>R=A1D1</v>
          </cell>
          <cell r="F2222">
            <v>1</v>
          </cell>
          <cell r="G2222">
            <v>37095</v>
          </cell>
          <cell r="H2222">
            <v>999</v>
          </cell>
          <cell r="I2222">
            <v>2</v>
          </cell>
          <cell r="J2222">
            <v>4</v>
          </cell>
        </row>
        <row r="2223">
          <cell r="A2223" t="str">
            <v>SSNN</v>
          </cell>
          <cell r="B2223" t="str">
            <v>Secondary Service Greater than 5kW w/o ID</v>
          </cell>
          <cell r="C2223">
            <v>30</v>
          </cell>
          <cell r="D2223">
            <v>25</v>
          </cell>
          <cell r="E2223" t="str">
            <v>R=A1D1</v>
          </cell>
          <cell r="F2223">
            <v>1</v>
          </cell>
          <cell r="G2223">
            <v>37203</v>
          </cell>
          <cell r="H2223">
            <v>240</v>
          </cell>
          <cell r="I2223">
            <v>3</v>
          </cell>
          <cell r="J2223">
            <v>10</v>
          </cell>
        </row>
        <row r="2224">
          <cell r="A2224" t="str">
            <v>SSGN</v>
          </cell>
          <cell r="B2224" t="str">
            <v>Secondary Service Greater than 5kW w/o ID</v>
          </cell>
          <cell r="C2224">
            <v>30</v>
          </cell>
          <cell r="D2224">
            <v>25</v>
          </cell>
          <cell r="E2224" t="str">
            <v>R=A1D1</v>
          </cell>
          <cell r="F2224">
            <v>1</v>
          </cell>
          <cell r="G2224">
            <v>39048</v>
          </cell>
          <cell r="H2224">
            <v>240</v>
          </cell>
          <cell r="I2224">
            <v>3</v>
          </cell>
          <cell r="J2224">
            <v>4</v>
          </cell>
        </row>
        <row r="2225">
          <cell r="A2225" t="str">
            <v>SSGN</v>
          </cell>
          <cell r="B2225" t="str">
            <v>Secondary Service Greater than 5kW w/o ID</v>
          </cell>
          <cell r="C2225">
            <v>30</v>
          </cell>
          <cell r="D2225">
            <v>25</v>
          </cell>
          <cell r="E2225" t="str">
            <v>R=A1D1</v>
          </cell>
          <cell r="F2225">
            <v>1</v>
          </cell>
          <cell r="G2225">
            <v>38923</v>
          </cell>
          <cell r="H2225">
            <v>240</v>
          </cell>
          <cell r="I2225">
            <v>3</v>
          </cell>
          <cell r="J2225">
            <v>4</v>
          </cell>
        </row>
        <row r="2226">
          <cell r="A2226" t="str">
            <v>SSGN</v>
          </cell>
          <cell r="B2226" t="str">
            <v>Secondary Service Greater than 5kW w/o ID</v>
          </cell>
          <cell r="C2226">
            <v>30</v>
          </cell>
          <cell r="D2226">
            <v>25</v>
          </cell>
          <cell r="E2226" t="str">
            <v>R=A1D1</v>
          </cell>
          <cell r="F2226">
            <v>1</v>
          </cell>
          <cell r="G2226">
            <v>39307</v>
          </cell>
          <cell r="H2226">
            <v>240</v>
          </cell>
          <cell r="I2226">
            <v>3</v>
          </cell>
          <cell r="J2226">
            <v>20</v>
          </cell>
        </row>
        <row r="2227">
          <cell r="A2227" t="str">
            <v>SSMN</v>
          </cell>
          <cell r="B2227" t="str">
            <v>Secondary Service Greater than 5kW w/o ID</v>
          </cell>
          <cell r="C2227">
            <v>30</v>
          </cell>
          <cell r="D2227">
            <v>25</v>
          </cell>
          <cell r="E2227" t="str">
            <v>R=A1D1</v>
          </cell>
          <cell r="F2227">
            <v>1</v>
          </cell>
          <cell r="G2227">
            <v>39356</v>
          </cell>
          <cell r="H2227">
            <v>240</v>
          </cell>
          <cell r="I2227">
            <v>3</v>
          </cell>
          <cell r="J2227">
            <v>1</v>
          </cell>
        </row>
        <row r="2228">
          <cell r="A2228" t="str">
            <v>SSNN</v>
          </cell>
          <cell r="B2228" t="str">
            <v>Secondary Service Greater than 5kW w/o ID</v>
          </cell>
          <cell r="C2228">
            <v>30</v>
          </cell>
          <cell r="D2228">
            <v>25</v>
          </cell>
          <cell r="E2228" t="str">
            <v>R=A1D1</v>
          </cell>
          <cell r="F2228">
            <v>1</v>
          </cell>
          <cell r="G2228">
            <v>39472</v>
          </cell>
          <cell r="H2228">
            <v>240</v>
          </cell>
          <cell r="I2228">
            <v>3</v>
          </cell>
          <cell r="J2228">
            <v>20</v>
          </cell>
        </row>
        <row r="2229">
          <cell r="A2229" t="str">
            <v>SSGN</v>
          </cell>
          <cell r="B2229" t="str">
            <v>Secondary Service Greater than 5kW w/o ID</v>
          </cell>
          <cell r="C2229">
            <v>30</v>
          </cell>
          <cell r="D2229">
            <v>25</v>
          </cell>
          <cell r="E2229" t="str">
            <v>R=A1D1</v>
          </cell>
          <cell r="F2229">
            <v>1</v>
          </cell>
          <cell r="G2229">
            <v>39765</v>
          </cell>
          <cell r="H2229">
            <v>999</v>
          </cell>
          <cell r="I2229">
            <v>3</v>
          </cell>
          <cell r="J2229">
            <v>16</v>
          </cell>
        </row>
        <row r="2230">
          <cell r="A2230" t="str">
            <v>SSGN</v>
          </cell>
          <cell r="B2230" t="str">
            <v>Secondary Service Greater than 5kW w/o ID</v>
          </cell>
          <cell r="C2230">
            <v>30</v>
          </cell>
          <cell r="D2230">
            <v>25</v>
          </cell>
          <cell r="E2230" t="str">
            <v>R=A1D1</v>
          </cell>
          <cell r="F2230">
            <v>1</v>
          </cell>
          <cell r="G2230">
            <v>39923</v>
          </cell>
          <cell r="H2230">
            <v>999</v>
          </cell>
          <cell r="I2230">
            <v>3</v>
          </cell>
          <cell r="J2230">
            <v>9</v>
          </cell>
        </row>
        <row r="2231">
          <cell r="A2231" t="str">
            <v>SSNN</v>
          </cell>
          <cell r="B2231" t="str">
            <v>Secondary Service Greater than 5kW w/o ID</v>
          </cell>
          <cell r="C2231">
            <v>30</v>
          </cell>
          <cell r="D2231">
            <v>25</v>
          </cell>
          <cell r="E2231" t="str">
            <v>R=A1D1</v>
          </cell>
          <cell r="F2231">
            <v>1</v>
          </cell>
          <cell r="G2231">
            <v>39855</v>
          </cell>
          <cell r="H2231">
            <v>999</v>
          </cell>
          <cell r="I2231">
            <v>3</v>
          </cell>
          <cell r="J2231">
            <v>2</v>
          </cell>
        </row>
        <row r="2232">
          <cell r="A2232" t="str">
            <v>SSGN</v>
          </cell>
          <cell r="B2232" t="str">
            <v>Secondary Service Greater than 5kW w/o ID</v>
          </cell>
          <cell r="C2232">
            <v>30</v>
          </cell>
          <cell r="D2232">
            <v>25</v>
          </cell>
          <cell r="E2232" t="str">
            <v>R=A1D1</v>
          </cell>
          <cell r="F2232">
            <v>1</v>
          </cell>
          <cell r="G2232">
            <v>39962</v>
          </cell>
          <cell r="H2232">
            <v>999</v>
          </cell>
          <cell r="I2232">
            <v>3</v>
          </cell>
          <cell r="J2232">
            <v>17</v>
          </cell>
        </row>
        <row r="2233">
          <cell r="A2233" t="str">
            <v>SSGN</v>
          </cell>
          <cell r="B2233" t="str">
            <v>Secondary Service Greater than 5kW w/o ID</v>
          </cell>
          <cell r="C2233">
            <v>30</v>
          </cell>
          <cell r="D2233">
            <v>20</v>
          </cell>
          <cell r="E2233" t="str">
            <v>R=MX</v>
          </cell>
          <cell r="F2233">
            <v>1</v>
          </cell>
          <cell r="G2233">
            <v>39952</v>
          </cell>
          <cell r="H2233">
            <v>240</v>
          </cell>
          <cell r="I2233">
            <v>3</v>
          </cell>
          <cell r="J2233">
            <v>1</v>
          </cell>
        </row>
        <row r="2234">
          <cell r="A2234" t="str">
            <v>SSNN</v>
          </cell>
          <cell r="B2234" t="str">
            <v>Secondary Service Greater than 5kW w/o ID</v>
          </cell>
          <cell r="C2234">
            <v>30</v>
          </cell>
          <cell r="D2234">
            <v>25</v>
          </cell>
          <cell r="E2234" t="str">
            <v>R=A1D1+</v>
          </cell>
          <cell r="F2234">
            <v>1</v>
          </cell>
          <cell r="G2234">
            <v>40073</v>
          </cell>
          <cell r="H2234">
            <v>240</v>
          </cell>
          <cell r="I2234">
            <v>3</v>
          </cell>
          <cell r="J2234">
            <v>3</v>
          </cell>
        </row>
        <row r="2235">
          <cell r="A2235" t="str">
            <v>SSAN</v>
          </cell>
          <cell r="B2235" t="str">
            <v>Secondary Service Greater than 5kW w/o ID</v>
          </cell>
          <cell r="C2235">
            <v>30</v>
          </cell>
          <cell r="D2235">
            <v>25</v>
          </cell>
          <cell r="E2235" t="str">
            <v>R=A1D1</v>
          </cell>
          <cell r="F2235">
            <v>1</v>
          </cell>
          <cell r="G2235">
            <v>40052</v>
          </cell>
          <cell r="H2235">
            <v>999</v>
          </cell>
          <cell r="I2235">
            <v>3</v>
          </cell>
          <cell r="J2235">
            <v>2</v>
          </cell>
        </row>
        <row r="2236">
          <cell r="A2236" t="str">
            <v>SSGN</v>
          </cell>
          <cell r="B2236" t="str">
            <v>Secondary Service Greater than 5kW w/o ID</v>
          </cell>
          <cell r="C2236">
            <v>30</v>
          </cell>
          <cell r="D2236">
            <v>25</v>
          </cell>
          <cell r="E2236" t="str">
            <v>S=I210+CE</v>
          </cell>
          <cell r="F2236">
            <v>1</v>
          </cell>
          <cell r="G2236">
            <v>40112</v>
          </cell>
          <cell r="H2236">
            <v>240</v>
          </cell>
          <cell r="I2236">
            <v>3</v>
          </cell>
          <cell r="J2236">
            <v>1</v>
          </cell>
        </row>
        <row r="2237">
          <cell r="A2237" t="str">
            <v>SSNN</v>
          </cell>
          <cell r="B2237" t="str">
            <v>Secondary Service Greater than 5kW w/o ID</v>
          </cell>
          <cell r="C2237">
            <v>30</v>
          </cell>
          <cell r="D2237">
            <v>25</v>
          </cell>
          <cell r="E2237" t="str">
            <v>S=I210+CE</v>
          </cell>
          <cell r="F2237">
            <v>1</v>
          </cell>
          <cell r="G2237">
            <v>40198</v>
          </cell>
          <cell r="H2237">
            <v>240</v>
          </cell>
          <cell r="I2237">
            <v>3</v>
          </cell>
          <cell r="J2237">
            <v>1</v>
          </cell>
        </row>
        <row r="2238">
          <cell r="A2238" t="str">
            <v>SSNN</v>
          </cell>
          <cell r="B2238" t="str">
            <v>Secondary Service Greater than 5kW w/o ID</v>
          </cell>
          <cell r="C2238">
            <v>30</v>
          </cell>
          <cell r="D2238">
            <v>25</v>
          </cell>
          <cell r="E2238" t="str">
            <v>R=TMS</v>
          </cell>
          <cell r="F2238">
            <v>1</v>
          </cell>
          <cell r="H2238">
            <v>0</v>
          </cell>
          <cell r="I2238">
            <v>0</v>
          </cell>
          <cell r="J2238">
            <v>1</v>
          </cell>
        </row>
        <row r="2239">
          <cell r="A2239" t="str">
            <v>SSNN</v>
          </cell>
          <cell r="B2239" t="str">
            <v>Secondary Service Greater than 5kW w/o ID</v>
          </cell>
          <cell r="C2239">
            <v>30</v>
          </cell>
          <cell r="D2239">
            <v>25</v>
          </cell>
          <cell r="E2239" t="str">
            <v>R=TQS</v>
          </cell>
          <cell r="F2239">
            <v>1</v>
          </cell>
          <cell r="H2239">
            <v>240</v>
          </cell>
          <cell r="I2239">
            <v>4</v>
          </cell>
          <cell r="J2239">
            <v>1</v>
          </cell>
        </row>
        <row r="2240">
          <cell r="A2240" t="str">
            <v>SSNN</v>
          </cell>
          <cell r="B2240" t="str">
            <v>Secondary Service Greater than 5kW w/o ID</v>
          </cell>
          <cell r="C2240">
            <v>30</v>
          </cell>
          <cell r="D2240">
            <v>25</v>
          </cell>
          <cell r="E2240" t="str">
            <v>R=TMS2S</v>
          </cell>
          <cell r="F2240">
            <v>1</v>
          </cell>
          <cell r="H2240">
            <v>240</v>
          </cell>
          <cell r="I2240">
            <v>3</v>
          </cell>
          <cell r="J2240">
            <v>2</v>
          </cell>
        </row>
        <row r="2241">
          <cell r="A2241" t="str">
            <v>SSNN</v>
          </cell>
          <cell r="B2241" t="str">
            <v>Secondary Service Greater than 5kW w/o ID</v>
          </cell>
          <cell r="C2241">
            <v>30</v>
          </cell>
          <cell r="D2241">
            <v>25</v>
          </cell>
          <cell r="E2241" t="str">
            <v>R=TMS2S</v>
          </cell>
          <cell r="F2241">
            <v>1</v>
          </cell>
          <cell r="H2241">
            <v>240</v>
          </cell>
          <cell r="I2241">
            <v>3</v>
          </cell>
          <cell r="J2241">
            <v>18</v>
          </cell>
        </row>
        <row r="2242">
          <cell r="A2242" t="str">
            <v>SSGN</v>
          </cell>
          <cell r="B2242" t="str">
            <v>Secondary Service Greater than 5kW w/o ID</v>
          </cell>
          <cell r="C2242">
            <v>30</v>
          </cell>
          <cell r="D2242">
            <v>25</v>
          </cell>
          <cell r="E2242" t="str">
            <v>R=J5SD</v>
          </cell>
          <cell r="F2242">
            <v>1</v>
          </cell>
          <cell r="H2242">
            <v>240</v>
          </cell>
          <cell r="I2242">
            <v>3</v>
          </cell>
          <cell r="J2242">
            <v>2</v>
          </cell>
        </row>
        <row r="2243">
          <cell r="A2243" t="str">
            <v>SSNN</v>
          </cell>
          <cell r="B2243" t="str">
            <v>Secondary Service Greater than 5kW w/o ID</v>
          </cell>
          <cell r="C2243">
            <v>30</v>
          </cell>
          <cell r="D2243">
            <v>25</v>
          </cell>
          <cell r="E2243" t="str">
            <v>R=TMS</v>
          </cell>
          <cell r="F2243">
            <v>1</v>
          </cell>
          <cell r="H2243">
            <v>240</v>
          </cell>
          <cell r="I2243">
            <v>3</v>
          </cell>
          <cell r="J2243">
            <v>19</v>
          </cell>
        </row>
        <row r="2244">
          <cell r="A2244" t="str">
            <v>SSGN</v>
          </cell>
          <cell r="B2244" t="str">
            <v>Secondary Service Greater than 5kW w/o ID</v>
          </cell>
          <cell r="C2244">
            <v>30</v>
          </cell>
          <cell r="D2244">
            <v>25</v>
          </cell>
          <cell r="E2244" t="str">
            <v>R=A1D1</v>
          </cell>
          <cell r="F2244">
            <v>1</v>
          </cell>
          <cell r="G2244">
            <v>38603</v>
          </cell>
          <cell r="H2244">
            <v>240</v>
          </cell>
          <cell r="I2244">
            <v>3</v>
          </cell>
          <cell r="J2244">
            <v>1</v>
          </cell>
        </row>
        <row r="2245">
          <cell r="A2245" t="str">
            <v>SSNN</v>
          </cell>
          <cell r="B2245" t="str">
            <v>Secondary Service Greater than 5kW w/o ID</v>
          </cell>
          <cell r="C2245">
            <v>30</v>
          </cell>
          <cell r="D2245">
            <v>25</v>
          </cell>
          <cell r="E2245" t="str">
            <v>R=A1D1</v>
          </cell>
          <cell r="F2245">
            <v>1</v>
          </cell>
          <cell r="G2245">
            <v>38202</v>
          </cell>
          <cell r="H2245">
            <v>999</v>
          </cell>
          <cell r="I2245">
            <v>3</v>
          </cell>
          <cell r="J2245">
            <v>5</v>
          </cell>
        </row>
        <row r="2246">
          <cell r="A2246" t="str">
            <v>SSGN</v>
          </cell>
          <cell r="B2246" t="str">
            <v>Secondary Service Greater than 5kW w/o ID</v>
          </cell>
          <cell r="C2246">
            <v>30</v>
          </cell>
          <cell r="D2246">
            <v>25</v>
          </cell>
          <cell r="E2246" t="str">
            <v>R=A1D1</v>
          </cell>
          <cell r="F2246">
            <v>1</v>
          </cell>
          <cell r="G2246">
            <v>38442</v>
          </cell>
          <cell r="H2246">
            <v>999</v>
          </cell>
          <cell r="I2246">
            <v>3</v>
          </cell>
          <cell r="J2246">
            <v>4</v>
          </cell>
        </row>
        <row r="2247">
          <cell r="A2247" t="str">
            <v>SSGN</v>
          </cell>
          <cell r="B2247" t="str">
            <v>Secondary Service Greater than 5kW w/o ID</v>
          </cell>
          <cell r="C2247">
            <v>30</v>
          </cell>
          <cell r="D2247">
            <v>25</v>
          </cell>
          <cell r="E2247" t="str">
            <v>R=D2SH</v>
          </cell>
          <cell r="F2247">
            <v>1</v>
          </cell>
          <cell r="H2247">
            <v>240</v>
          </cell>
          <cell r="I2247">
            <v>3</v>
          </cell>
          <cell r="J2247">
            <v>3</v>
          </cell>
        </row>
        <row r="2248">
          <cell r="A2248" t="str">
            <v>SSNN</v>
          </cell>
          <cell r="B2248" t="str">
            <v>Secondary Service Greater than 5kW w/o ID</v>
          </cell>
          <cell r="C2248">
            <v>30</v>
          </cell>
          <cell r="D2248">
            <v>25</v>
          </cell>
          <cell r="E2248" t="str">
            <v>R=A1D1</v>
          </cell>
          <cell r="F2248">
            <v>1</v>
          </cell>
          <cell r="G2248">
            <v>37811</v>
          </cell>
          <cell r="H2248">
            <v>240</v>
          </cell>
          <cell r="I2248">
            <v>3</v>
          </cell>
          <cell r="J2248">
            <v>2</v>
          </cell>
        </row>
        <row r="2249">
          <cell r="A2249" t="str">
            <v>SSGN</v>
          </cell>
          <cell r="B2249" t="str">
            <v>Secondary Service Greater than 5kW w/o ID</v>
          </cell>
          <cell r="C2249">
            <v>30</v>
          </cell>
          <cell r="D2249">
            <v>25</v>
          </cell>
          <cell r="E2249" t="str">
            <v>R=DXMS</v>
          </cell>
          <cell r="F2249">
            <v>1</v>
          </cell>
          <cell r="H2249">
            <v>240</v>
          </cell>
          <cell r="I2249">
            <v>3</v>
          </cell>
          <cell r="J2249">
            <v>1</v>
          </cell>
        </row>
        <row r="2250">
          <cell r="A2250" t="str">
            <v>SSNN</v>
          </cell>
          <cell r="B2250" t="str">
            <v>Secondary Service Greater than 5kW w/o ID</v>
          </cell>
          <cell r="C2250">
            <v>30</v>
          </cell>
          <cell r="D2250">
            <v>25</v>
          </cell>
          <cell r="E2250" t="str">
            <v>R=DDMS</v>
          </cell>
          <cell r="F2250">
            <v>1</v>
          </cell>
          <cell r="H2250">
            <v>240</v>
          </cell>
          <cell r="I2250">
            <v>3</v>
          </cell>
          <cell r="J2250">
            <v>1</v>
          </cell>
        </row>
        <row r="2251">
          <cell r="A2251" t="str">
            <v>SSNN</v>
          </cell>
          <cell r="B2251" t="str">
            <v>Secondary Service Greater than 5kW w/o ID</v>
          </cell>
          <cell r="C2251">
            <v>30</v>
          </cell>
          <cell r="D2251">
            <v>25</v>
          </cell>
          <cell r="E2251" t="str">
            <v>R=A1D1</v>
          </cell>
          <cell r="F2251">
            <v>1</v>
          </cell>
          <cell r="G2251">
            <v>36404</v>
          </cell>
          <cell r="H2251">
            <v>240</v>
          </cell>
          <cell r="I2251">
            <v>3</v>
          </cell>
          <cell r="J2251">
            <v>12</v>
          </cell>
        </row>
        <row r="2252">
          <cell r="A2252" t="str">
            <v>SSGN</v>
          </cell>
          <cell r="B2252" t="str">
            <v>Secondary Service Greater than 5kW w/o ID</v>
          </cell>
          <cell r="C2252">
            <v>30</v>
          </cell>
          <cell r="D2252">
            <v>25</v>
          </cell>
          <cell r="E2252" t="str">
            <v>R=A1D1</v>
          </cell>
          <cell r="F2252">
            <v>1</v>
          </cell>
          <cell r="G2252">
            <v>35947</v>
          </cell>
          <cell r="H2252">
            <v>240</v>
          </cell>
          <cell r="I2252">
            <v>3</v>
          </cell>
          <cell r="J2252">
            <v>1</v>
          </cell>
        </row>
        <row r="2253">
          <cell r="A2253" t="str">
            <v>SSNN</v>
          </cell>
          <cell r="B2253" t="str">
            <v>Secondary Service Greater than 5kW w/o ID</v>
          </cell>
          <cell r="C2253">
            <v>30</v>
          </cell>
          <cell r="D2253">
            <v>25</v>
          </cell>
          <cell r="E2253" t="str">
            <v>R=A1D1</v>
          </cell>
          <cell r="F2253">
            <v>1</v>
          </cell>
          <cell r="G2253">
            <v>35950</v>
          </cell>
          <cell r="H2253">
            <v>240</v>
          </cell>
          <cell r="I2253">
            <v>3</v>
          </cell>
          <cell r="J2253">
            <v>1</v>
          </cell>
        </row>
        <row r="2254">
          <cell r="A2254" t="str">
            <v>SSGN</v>
          </cell>
          <cell r="B2254" t="str">
            <v>Secondary Service Greater than 5kW w/o ID</v>
          </cell>
          <cell r="C2254">
            <v>30</v>
          </cell>
          <cell r="D2254">
            <v>25</v>
          </cell>
          <cell r="E2254" t="str">
            <v>R=A1D1</v>
          </cell>
          <cell r="F2254">
            <v>1</v>
          </cell>
          <cell r="G2254">
            <v>36404</v>
          </cell>
          <cell r="H2254">
            <v>240</v>
          </cell>
          <cell r="I2254">
            <v>3</v>
          </cell>
          <cell r="J2254">
            <v>6</v>
          </cell>
        </row>
        <row r="2255">
          <cell r="A2255" t="str">
            <v>SSNN</v>
          </cell>
          <cell r="B2255" t="str">
            <v>Secondary Service Greater than 5kW w/o ID</v>
          </cell>
          <cell r="C2255">
            <v>30</v>
          </cell>
          <cell r="D2255">
            <v>25</v>
          </cell>
          <cell r="E2255" t="str">
            <v>R=A1D1</v>
          </cell>
          <cell r="F2255">
            <v>1</v>
          </cell>
          <cell r="G2255">
            <v>36161</v>
          </cell>
          <cell r="H2255">
            <v>240</v>
          </cell>
          <cell r="I2255">
            <v>3</v>
          </cell>
          <cell r="J2255">
            <v>5</v>
          </cell>
        </row>
        <row r="2256">
          <cell r="A2256" t="str">
            <v>SSGN</v>
          </cell>
          <cell r="B2256" t="str">
            <v>Secondary Service Greater than 5kW w/o ID</v>
          </cell>
          <cell r="C2256">
            <v>30</v>
          </cell>
          <cell r="D2256">
            <v>25</v>
          </cell>
          <cell r="E2256" t="str">
            <v>R=A1D1</v>
          </cell>
          <cell r="F2256">
            <v>1</v>
          </cell>
          <cell r="G2256">
            <v>36567</v>
          </cell>
          <cell r="H2256">
            <v>240</v>
          </cell>
          <cell r="I2256">
            <v>3</v>
          </cell>
          <cell r="J2256">
            <v>1</v>
          </cell>
        </row>
        <row r="2257">
          <cell r="A2257" t="str">
            <v>SSGN</v>
          </cell>
          <cell r="B2257" t="str">
            <v>Secondary Service Greater than 5kW w/o ID</v>
          </cell>
          <cell r="C2257">
            <v>30</v>
          </cell>
          <cell r="D2257">
            <v>25</v>
          </cell>
          <cell r="E2257" t="str">
            <v>R=A1D1</v>
          </cell>
          <cell r="F2257">
            <v>1</v>
          </cell>
          <cell r="G2257">
            <v>37678</v>
          </cell>
          <cell r="H2257">
            <v>999</v>
          </cell>
          <cell r="I2257">
            <v>3</v>
          </cell>
          <cell r="J2257">
            <v>5</v>
          </cell>
        </row>
        <row r="2258">
          <cell r="A2258" t="str">
            <v>SSGN</v>
          </cell>
          <cell r="B2258" t="str">
            <v>Secondary Service Greater than 5kW w/o ID</v>
          </cell>
          <cell r="C2258">
            <v>30</v>
          </cell>
          <cell r="D2258">
            <v>25</v>
          </cell>
          <cell r="E2258" t="str">
            <v>R=A1D1</v>
          </cell>
          <cell r="F2258">
            <v>1</v>
          </cell>
          <cell r="G2258">
            <v>36177</v>
          </cell>
          <cell r="H2258">
            <v>240</v>
          </cell>
          <cell r="I2258">
            <v>3</v>
          </cell>
          <cell r="J2258">
            <v>3</v>
          </cell>
        </row>
        <row r="2259">
          <cell r="A2259" t="str">
            <v>SSGN</v>
          </cell>
          <cell r="B2259" t="str">
            <v>Secondary Service Greater than 5kW w/o ID</v>
          </cell>
          <cell r="C2259">
            <v>30</v>
          </cell>
          <cell r="D2259">
            <v>25</v>
          </cell>
          <cell r="E2259" t="str">
            <v>R=A1D1</v>
          </cell>
          <cell r="F2259">
            <v>1</v>
          </cell>
          <cell r="G2259">
            <v>36649</v>
          </cell>
          <cell r="H2259">
            <v>240</v>
          </cell>
          <cell r="I2259">
            <v>3</v>
          </cell>
          <cell r="J2259">
            <v>6</v>
          </cell>
        </row>
        <row r="2260">
          <cell r="A2260" t="str">
            <v>SSNN</v>
          </cell>
          <cell r="B2260" t="str">
            <v>Secondary Service Greater than 5kW w/o ID</v>
          </cell>
          <cell r="C2260">
            <v>30</v>
          </cell>
          <cell r="D2260">
            <v>25</v>
          </cell>
          <cell r="E2260" t="str">
            <v>R=A1D1</v>
          </cell>
          <cell r="F2260">
            <v>1</v>
          </cell>
          <cell r="G2260">
            <v>36649</v>
          </cell>
          <cell r="H2260">
            <v>240</v>
          </cell>
          <cell r="I2260">
            <v>3</v>
          </cell>
          <cell r="J2260">
            <v>7</v>
          </cell>
        </row>
        <row r="2261">
          <cell r="A2261" t="str">
            <v>SSNN</v>
          </cell>
          <cell r="B2261" t="str">
            <v>Secondary Service Greater than 5kW w/o ID</v>
          </cell>
          <cell r="C2261">
            <v>30</v>
          </cell>
          <cell r="D2261">
            <v>25</v>
          </cell>
          <cell r="E2261" t="str">
            <v>R=A1D1</v>
          </cell>
          <cell r="F2261">
            <v>1</v>
          </cell>
          <cell r="G2261">
            <v>36495</v>
          </cell>
          <cell r="H2261">
            <v>240</v>
          </cell>
          <cell r="I2261">
            <v>3</v>
          </cell>
          <cell r="J2261">
            <v>1</v>
          </cell>
        </row>
        <row r="2262">
          <cell r="A2262" t="str">
            <v>SSPN</v>
          </cell>
          <cell r="B2262" t="str">
            <v>Secondary Service Greater than 5kW w/o ID</v>
          </cell>
          <cell r="C2262">
            <v>30</v>
          </cell>
          <cell r="D2262">
            <v>25</v>
          </cell>
          <cell r="E2262" t="str">
            <v>R=A1D1</v>
          </cell>
          <cell r="F2262">
            <v>1</v>
          </cell>
          <cell r="G2262">
            <v>36733</v>
          </cell>
          <cell r="H2262">
            <v>240</v>
          </cell>
          <cell r="I2262">
            <v>3</v>
          </cell>
          <cell r="J2262">
            <v>1</v>
          </cell>
        </row>
        <row r="2263">
          <cell r="A2263" t="str">
            <v>SSNN</v>
          </cell>
          <cell r="B2263" t="str">
            <v>Secondary Service Greater than 5kW w/o ID</v>
          </cell>
          <cell r="C2263">
            <v>30</v>
          </cell>
          <cell r="D2263">
            <v>25</v>
          </cell>
          <cell r="E2263" t="str">
            <v>R=A1D1</v>
          </cell>
          <cell r="F2263">
            <v>1</v>
          </cell>
          <cell r="G2263">
            <v>36851</v>
          </cell>
          <cell r="H2263">
            <v>999</v>
          </cell>
          <cell r="I2263">
            <v>3</v>
          </cell>
          <cell r="J2263">
            <v>2</v>
          </cell>
        </row>
        <row r="2264">
          <cell r="A2264" t="str">
            <v>SSGN</v>
          </cell>
          <cell r="B2264" t="str">
            <v>Secondary Service Greater than 5kW w/o ID</v>
          </cell>
          <cell r="C2264">
            <v>30</v>
          </cell>
          <cell r="D2264">
            <v>25</v>
          </cell>
          <cell r="E2264" t="str">
            <v>R=A1D1</v>
          </cell>
          <cell r="F2264">
            <v>1</v>
          </cell>
          <cell r="G2264">
            <v>36788</v>
          </cell>
          <cell r="H2264">
            <v>240</v>
          </cell>
          <cell r="I2264">
            <v>3</v>
          </cell>
          <cell r="J2264">
            <v>15</v>
          </cell>
        </row>
        <row r="2265">
          <cell r="A2265" t="str">
            <v>SSGN</v>
          </cell>
          <cell r="B2265" t="str">
            <v>Secondary Service Greater than 5kW w/o ID</v>
          </cell>
          <cell r="C2265">
            <v>30</v>
          </cell>
          <cell r="D2265">
            <v>25</v>
          </cell>
          <cell r="E2265" t="str">
            <v>R=A1D1</v>
          </cell>
          <cell r="F2265">
            <v>1</v>
          </cell>
          <cell r="G2265">
            <v>36795</v>
          </cell>
          <cell r="H2265">
            <v>999</v>
          </cell>
          <cell r="I2265">
            <v>3</v>
          </cell>
          <cell r="J2265">
            <v>1</v>
          </cell>
        </row>
        <row r="2266">
          <cell r="A2266" t="str">
            <v>SSNN</v>
          </cell>
          <cell r="B2266" t="str">
            <v>Secondary Service Greater than 5kW w/o ID</v>
          </cell>
          <cell r="C2266">
            <v>30</v>
          </cell>
          <cell r="D2266">
            <v>25</v>
          </cell>
          <cell r="E2266" t="str">
            <v>R=A1D1</v>
          </cell>
          <cell r="F2266">
            <v>1</v>
          </cell>
          <cell r="G2266">
            <v>36768</v>
          </cell>
          <cell r="H2266">
            <v>240</v>
          </cell>
          <cell r="I2266">
            <v>3</v>
          </cell>
          <cell r="J2266">
            <v>3</v>
          </cell>
        </row>
        <row r="2267">
          <cell r="A2267" t="str">
            <v>SSGN</v>
          </cell>
          <cell r="B2267" t="str">
            <v>Secondary Service Greater than 5kW w/o ID</v>
          </cell>
          <cell r="C2267">
            <v>30</v>
          </cell>
          <cell r="D2267">
            <v>25</v>
          </cell>
          <cell r="E2267" t="str">
            <v>R=A1D1</v>
          </cell>
          <cell r="F2267">
            <v>1</v>
          </cell>
          <cell r="G2267">
            <v>37203</v>
          </cell>
          <cell r="H2267">
            <v>240</v>
          </cell>
          <cell r="I2267">
            <v>3</v>
          </cell>
          <cell r="J2267">
            <v>5</v>
          </cell>
        </row>
        <row r="2268">
          <cell r="A2268" t="str">
            <v>SSNN</v>
          </cell>
          <cell r="B2268" t="str">
            <v>Secondary Service Greater than 5kW w/o ID</v>
          </cell>
          <cell r="C2268">
            <v>30</v>
          </cell>
          <cell r="D2268">
            <v>25</v>
          </cell>
          <cell r="E2268" t="str">
            <v>R=A1D1</v>
          </cell>
          <cell r="F2268">
            <v>1</v>
          </cell>
          <cell r="G2268">
            <v>37306</v>
          </cell>
          <cell r="H2268">
            <v>240</v>
          </cell>
          <cell r="I2268">
            <v>3</v>
          </cell>
          <cell r="J2268">
            <v>4</v>
          </cell>
        </row>
        <row r="2269">
          <cell r="A2269" t="str">
            <v>SSNN</v>
          </cell>
          <cell r="B2269" t="str">
            <v>Secondary Service Greater than 5kW w/o ID</v>
          </cell>
          <cell r="C2269">
            <v>30</v>
          </cell>
          <cell r="D2269">
            <v>25</v>
          </cell>
          <cell r="E2269" t="str">
            <v>S=I210+CE</v>
          </cell>
          <cell r="F2269">
            <v>1</v>
          </cell>
          <cell r="G2269">
            <v>40113</v>
          </cell>
          <cell r="H2269">
            <v>240</v>
          </cell>
          <cell r="I2269">
            <v>3</v>
          </cell>
          <cell r="J2269">
            <v>4</v>
          </cell>
        </row>
        <row r="2270">
          <cell r="A2270" t="str">
            <v>SSGN</v>
          </cell>
          <cell r="B2270" t="str">
            <v>Secondary Service Greater than 5kW w/o ID</v>
          </cell>
          <cell r="C2270">
            <v>30</v>
          </cell>
          <cell r="D2270">
            <v>25</v>
          </cell>
          <cell r="E2270" t="str">
            <v>R=A1D1</v>
          </cell>
          <cell r="F2270">
            <v>1</v>
          </cell>
          <cell r="G2270">
            <v>38875</v>
          </cell>
          <cell r="H2270">
            <v>240</v>
          </cell>
          <cell r="I2270">
            <v>3</v>
          </cell>
          <cell r="J2270">
            <v>13</v>
          </cell>
        </row>
        <row r="2271">
          <cell r="A2271" t="str">
            <v>SMNN</v>
          </cell>
          <cell r="B2271" t="str">
            <v>Secondary Service Greater than 5kW w/o ID</v>
          </cell>
          <cell r="C2271">
            <v>30</v>
          </cell>
          <cell r="D2271">
            <v>25</v>
          </cell>
          <cell r="E2271" t="str">
            <v>R=A1D1</v>
          </cell>
          <cell r="F2271">
            <v>1</v>
          </cell>
          <cell r="G2271">
            <v>38971</v>
          </cell>
          <cell r="H2271">
            <v>240</v>
          </cell>
          <cell r="I2271">
            <v>3</v>
          </cell>
          <cell r="J2271">
            <v>1</v>
          </cell>
        </row>
        <row r="2272">
          <cell r="A2272" t="str">
            <v>SSGN</v>
          </cell>
          <cell r="B2272" t="str">
            <v>Secondary Service Greater than 5kW w/o ID</v>
          </cell>
          <cell r="C2272">
            <v>30</v>
          </cell>
          <cell r="D2272">
            <v>20</v>
          </cell>
          <cell r="E2272" t="str">
            <v>R=AB1</v>
          </cell>
          <cell r="F2272">
            <v>1</v>
          </cell>
          <cell r="G2272">
            <v>39017</v>
          </cell>
          <cell r="H2272">
            <v>240</v>
          </cell>
          <cell r="I2272">
            <v>3</v>
          </cell>
          <cell r="J2272">
            <v>1</v>
          </cell>
        </row>
        <row r="2273">
          <cell r="A2273" t="str">
            <v>SSNN</v>
          </cell>
          <cell r="B2273" t="str">
            <v>Secondary Service Greater than 5kW w/o ID</v>
          </cell>
          <cell r="C2273">
            <v>30</v>
          </cell>
          <cell r="D2273">
            <v>25</v>
          </cell>
          <cell r="E2273" t="str">
            <v>R=A1D1</v>
          </cell>
          <cell r="F2273">
            <v>1</v>
          </cell>
          <cell r="G2273">
            <v>39162</v>
          </cell>
          <cell r="H2273">
            <v>999</v>
          </cell>
          <cell r="I2273">
            <v>3</v>
          </cell>
          <cell r="J2273">
            <v>13</v>
          </cell>
        </row>
        <row r="2274">
          <cell r="A2274" t="str">
            <v>SSNN</v>
          </cell>
          <cell r="B2274" t="str">
            <v>Secondary Service Greater than 5kW w/o ID</v>
          </cell>
          <cell r="C2274">
            <v>30</v>
          </cell>
          <cell r="D2274">
            <v>25</v>
          </cell>
          <cell r="E2274" t="str">
            <v>R=A1D1</v>
          </cell>
          <cell r="F2274">
            <v>1</v>
          </cell>
          <cell r="G2274">
            <v>39060</v>
          </cell>
          <cell r="H2274">
            <v>240</v>
          </cell>
          <cell r="I2274">
            <v>3</v>
          </cell>
          <cell r="J2274">
            <v>21</v>
          </cell>
        </row>
        <row r="2275">
          <cell r="A2275" t="str">
            <v>SSGN</v>
          </cell>
          <cell r="B2275" t="str">
            <v>Secondary Service Greater than 5kW w/o ID</v>
          </cell>
          <cell r="C2275">
            <v>30</v>
          </cell>
          <cell r="D2275">
            <v>25</v>
          </cell>
          <cell r="E2275" t="str">
            <v>R=A1D1</v>
          </cell>
          <cell r="F2275">
            <v>1</v>
          </cell>
          <cell r="G2275">
            <v>39258</v>
          </cell>
          <cell r="H2275">
            <v>240</v>
          </cell>
          <cell r="I2275">
            <v>3</v>
          </cell>
          <cell r="J2275">
            <v>2</v>
          </cell>
        </row>
        <row r="2276">
          <cell r="A2276" t="str">
            <v>SSGN</v>
          </cell>
          <cell r="B2276" t="str">
            <v>Secondary Service Greater than 5kW w/o ID</v>
          </cell>
          <cell r="C2276">
            <v>30</v>
          </cell>
          <cell r="D2276">
            <v>20</v>
          </cell>
          <cell r="E2276" t="str">
            <v>A=ALF</v>
          </cell>
          <cell r="F2276">
            <v>1</v>
          </cell>
          <cell r="G2276">
            <v>39454</v>
          </cell>
          <cell r="H2276">
            <v>240</v>
          </cell>
          <cell r="I2276">
            <v>3</v>
          </cell>
          <cell r="J2276">
            <v>2</v>
          </cell>
        </row>
        <row r="2277">
          <cell r="A2277" t="str">
            <v>SSGN</v>
          </cell>
          <cell r="B2277" t="str">
            <v>Secondary Service Greater than 5kW w/o ID</v>
          </cell>
          <cell r="C2277">
            <v>30</v>
          </cell>
          <cell r="D2277">
            <v>20</v>
          </cell>
          <cell r="E2277" t="str">
            <v>R=MX</v>
          </cell>
          <cell r="F2277">
            <v>1</v>
          </cell>
          <cell r="G2277">
            <v>39694</v>
          </cell>
          <cell r="H2277">
            <v>240</v>
          </cell>
          <cell r="I2277">
            <v>3</v>
          </cell>
          <cell r="J2277">
            <v>1</v>
          </cell>
        </row>
        <row r="2278">
          <cell r="A2278" t="str">
            <v>SSNN</v>
          </cell>
          <cell r="B2278" t="str">
            <v>Secondary Service Greater than 5kW w/o ID</v>
          </cell>
          <cell r="C2278">
            <v>30</v>
          </cell>
          <cell r="D2278">
            <v>25</v>
          </cell>
          <cell r="E2278" t="str">
            <v>R=A1D1</v>
          </cell>
          <cell r="F2278">
            <v>1</v>
          </cell>
          <cell r="G2278">
            <v>39657</v>
          </cell>
          <cell r="H2278">
            <v>240</v>
          </cell>
          <cell r="I2278">
            <v>3</v>
          </cell>
          <cell r="J2278">
            <v>10</v>
          </cell>
        </row>
        <row r="2279">
          <cell r="A2279" t="str">
            <v>SSNN</v>
          </cell>
          <cell r="B2279" t="str">
            <v>Secondary Service Greater than 5kW w/o ID</v>
          </cell>
          <cell r="C2279">
            <v>30</v>
          </cell>
          <cell r="D2279">
            <v>25</v>
          </cell>
          <cell r="E2279" t="str">
            <v>R=A1D1</v>
          </cell>
          <cell r="F2279">
            <v>1</v>
          </cell>
          <cell r="G2279">
            <v>39773</v>
          </cell>
          <cell r="H2279">
            <v>240</v>
          </cell>
          <cell r="I2279">
            <v>3</v>
          </cell>
          <cell r="J2279">
            <v>12</v>
          </cell>
        </row>
        <row r="2280">
          <cell r="A2280" t="str">
            <v>SSGN</v>
          </cell>
          <cell r="B2280" t="str">
            <v>Secondary Service Greater than 5kW w/o ID</v>
          </cell>
          <cell r="C2280">
            <v>30</v>
          </cell>
          <cell r="D2280">
            <v>25</v>
          </cell>
          <cell r="E2280" t="str">
            <v>S=I210+CE</v>
          </cell>
          <cell r="F2280">
            <v>1</v>
          </cell>
          <cell r="G2280">
            <v>39983</v>
          </cell>
          <cell r="H2280">
            <v>240</v>
          </cell>
          <cell r="I2280">
            <v>3</v>
          </cell>
          <cell r="J2280">
            <v>3</v>
          </cell>
        </row>
        <row r="2281">
          <cell r="A2281" t="str">
            <v>SSNN</v>
          </cell>
          <cell r="B2281" t="str">
            <v>Secondary Service Greater than 5kW w/o ID</v>
          </cell>
          <cell r="C2281">
            <v>30</v>
          </cell>
          <cell r="D2281">
            <v>25</v>
          </cell>
          <cell r="E2281" t="str">
            <v>R=DXMS</v>
          </cell>
          <cell r="F2281">
            <v>1</v>
          </cell>
          <cell r="H2281">
            <v>240</v>
          </cell>
          <cell r="I2281">
            <v>3</v>
          </cell>
          <cell r="J2281">
            <v>3</v>
          </cell>
        </row>
        <row r="2282">
          <cell r="A2282" t="str">
            <v>SSNN</v>
          </cell>
          <cell r="B2282" t="str">
            <v>Secondary Service Greater than 5kW w/o ID</v>
          </cell>
          <cell r="C2282">
            <v>30</v>
          </cell>
          <cell r="D2282">
            <v>25</v>
          </cell>
          <cell r="E2282" t="str">
            <v>R=J5SD</v>
          </cell>
          <cell r="F2282">
            <v>1</v>
          </cell>
          <cell r="H2282">
            <v>240</v>
          </cell>
          <cell r="I2282">
            <v>3</v>
          </cell>
          <cell r="J2282">
            <v>2</v>
          </cell>
        </row>
        <row r="2283">
          <cell r="A2283" t="str">
            <v>SSNN</v>
          </cell>
          <cell r="B2283" t="str">
            <v>Secondary Service Greater than 5kW w/o ID</v>
          </cell>
          <cell r="C2283">
            <v>30</v>
          </cell>
          <cell r="D2283">
            <v>25</v>
          </cell>
          <cell r="E2283" t="str">
            <v>R=A1D1</v>
          </cell>
          <cell r="F2283">
            <v>1</v>
          </cell>
          <cell r="G2283">
            <v>38055</v>
          </cell>
          <cell r="H2283">
            <v>999</v>
          </cell>
          <cell r="I2283">
            <v>3</v>
          </cell>
          <cell r="J2283">
            <v>5</v>
          </cell>
        </row>
        <row r="2284">
          <cell r="A2284" t="str">
            <v>SSGN</v>
          </cell>
          <cell r="B2284" t="str">
            <v>Secondary Service Greater than 5kW w/o ID</v>
          </cell>
          <cell r="C2284">
            <v>30</v>
          </cell>
          <cell r="D2284">
            <v>25</v>
          </cell>
          <cell r="E2284" t="str">
            <v>R=A1D1</v>
          </cell>
          <cell r="F2284">
            <v>1</v>
          </cell>
          <cell r="G2284">
            <v>38055</v>
          </cell>
          <cell r="H2284">
            <v>240</v>
          </cell>
          <cell r="I2284">
            <v>3</v>
          </cell>
          <cell r="J2284">
            <v>37</v>
          </cell>
        </row>
        <row r="2285">
          <cell r="A2285" t="str">
            <v>SSGN</v>
          </cell>
          <cell r="B2285" t="str">
            <v>Secondary Service Greater than 5kW w/o ID</v>
          </cell>
          <cell r="C2285">
            <v>30</v>
          </cell>
          <cell r="D2285">
            <v>25</v>
          </cell>
          <cell r="E2285" t="str">
            <v>R=A1D1</v>
          </cell>
          <cell r="F2285">
            <v>1</v>
          </cell>
          <cell r="G2285">
            <v>38224</v>
          </cell>
          <cell r="H2285">
            <v>240</v>
          </cell>
          <cell r="I2285">
            <v>3</v>
          </cell>
          <cell r="J2285">
            <v>7</v>
          </cell>
        </row>
        <row r="2286">
          <cell r="A2286" t="str">
            <v>SSGN</v>
          </cell>
          <cell r="B2286" t="str">
            <v>Secondary Service Greater than 5kW w/o ID</v>
          </cell>
          <cell r="C2286">
            <v>30</v>
          </cell>
          <cell r="D2286">
            <v>25</v>
          </cell>
          <cell r="E2286" t="str">
            <v>R=A1D1</v>
          </cell>
          <cell r="F2286">
            <v>1</v>
          </cell>
          <cell r="G2286">
            <v>38419</v>
          </cell>
          <cell r="H2286">
            <v>999</v>
          </cell>
          <cell r="I2286">
            <v>3</v>
          </cell>
          <cell r="J2286">
            <v>4</v>
          </cell>
        </row>
        <row r="2287">
          <cell r="A2287" t="str">
            <v>SMNN</v>
          </cell>
          <cell r="B2287" t="str">
            <v>Secondary Service Greater than 5kW w/o ID</v>
          </cell>
          <cell r="C2287">
            <v>30</v>
          </cell>
          <cell r="D2287">
            <v>25</v>
          </cell>
          <cell r="E2287" t="str">
            <v>R=A1D1</v>
          </cell>
          <cell r="F2287">
            <v>1</v>
          </cell>
          <cell r="G2287">
            <v>38001</v>
          </cell>
          <cell r="H2287">
            <v>999</v>
          </cell>
          <cell r="I2287">
            <v>3</v>
          </cell>
          <cell r="J2287">
            <v>1</v>
          </cell>
        </row>
        <row r="2288">
          <cell r="A2288" t="str">
            <v>SSGN</v>
          </cell>
          <cell r="B2288" t="str">
            <v>Secondary Service Greater than 5kW w/o ID</v>
          </cell>
          <cell r="C2288">
            <v>30</v>
          </cell>
          <cell r="D2288">
            <v>25</v>
          </cell>
          <cell r="E2288" t="str">
            <v>R=A1D1</v>
          </cell>
          <cell r="F2288">
            <v>1</v>
          </cell>
          <cell r="G2288">
            <v>38257</v>
          </cell>
          <cell r="H2288">
            <v>240</v>
          </cell>
          <cell r="I2288">
            <v>3</v>
          </cell>
          <cell r="J2288">
            <v>1</v>
          </cell>
        </row>
        <row r="2289">
          <cell r="A2289" t="str">
            <v>SSGN</v>
          </cell>
          <cell r="B2289" t="str">
            <v>Secondary Service Greater than 5kW w/o ID</v>
          </cell>
          <cell r="C2289">
            <v>30</v>
          </cell>
          <cell r="D2289">
            <v>25</v>
          </cell>
          <cell r="E2289" t="str">
            <v>R=A1D1</v>
          </cell>
          <cell r="F2289">
            <v>1</v>
          </cell>
          <cell r="G2289">
            <v>38364</v>
          </cell>
          <cell r="H2289">
            <v>240</v>
          </cell>
          <cell r="I2289">
            <v>3</v>
          </cell>
          <cell r="J2289">
            <v>7</v>
          </cell>
        </row>
        <row r="2290">
          <cell r="A2290" t="str">
            <v>SSGN</v>
          </cell>
          <cell r="B2290" t="str">
            <v>Secondary Service Greater than 5kW w/o ID</v>
          </cell>
          <cell r="C2290">
            <v>30</v>
          </cell>
          <cell r="D2290">
            <v>25</v>
          </cell>
          <cell r="E2290" t="str">
            <v>R=A1D1</v>
          </cell>
          <cell r="F2290">
            <v>1</v>
          </cell>
          <cell r="G2290">
            <v>38546</v>
          </cell>
          <cell r="H2290">
            <v>999</v>
          </cell>
          <cell r="I2290">
            <v>3</v>
          </cell>
          <cell r="J2290">
            <v>5</v>
          </cell>
        </row>
        <row r="2291">
          <cell r="A2291" t="str">
            <v>SSGN</v>
          </cell>
          <cell r="B2291" t="str">
            <v>Secondary Service Greater than 5kW w/o ID</v>
          </cell>
          <cell r="C2291">
            <v>30</v>
          </cell>
          <cell r="D2291">
            <v>25</v>
          </cell>
          <cell r="E2291" t="str">
            <v>R=J5SD</v>
          </cell>
          <cell r="F2291">
            <v>1</v>
          </cell>
          <cell r="H2291">
            <v>240</v>
          </cell>
          <cell r="I2291">
            <v>3</v>
          </cell>
          <cell r="J2291">
            <v>17</v>
          </cell>
        </row>
        <row r="2292">
          <cell r="A2292" t="str">
            <v>SSAN</v>
          </cell>
          <cell r="B2292" t="str">
            <v>Secondary Service Greater than 5kW w/o ID</v>
          </cell>
          <cell r="C2292">
            <v>30</v>
          </cell>
          <cell r="D2292">
            <v>25</v>
          </cell>
          <cell r="E2292" t="str">
            <v>R=J3TS</v>
          </cell>
          <cell r="F2292">
            <v>1</v>
          </cell>
          <cell r="H2292">
            <v>240</v>
          </cell>
          <cell r="I2292">
            <v>3</v>
          </cell>
          <cell r="J2292">
            <v>1</v>
          </cell>
        </row>
        <row r="2293">
          <cell r="A2293" t="str">
            <v>SSGN</v>
          </cell>
          <cell r="B2293" t="str">
            <v>Secondary Service Greater than 5kW w/o ID</v>
          </cell>
          <cell r="C2293">
            <v>30</v>
          </cell>
          <cell r="D2293">
            <v>25</v>
          </cell>
          <cell r="E2293" t="str">
            <v>R=A1D1</v>
          </cell>
          <cell r="F2293">
            <v>1</v>
          </cell>
          <cell r="G2293">
            <v>37845</v>
          </cell>
          <cell r="H2293">
            <v>240</v>
          </cell>
          <cell r="I2293">
            <v>3</v>
          </cell>
          <cell r="J2293">
            <v>8</v>
          </cell>
        </row>
        <row r="2294">
          <cell r="A2294" t="str">
            <v>SSNN</v>
          </cell>
          <cell r="B2294" t="str">
            <v>Secondary Service Greater than 5kW w/o ID</v>
          </cell>
          <cell r="C2294">
            <v>30</v>
          </cell>
          <cell r="D2294">
            <v>25</v>
          </cell>
          <cell r="E2294" t="str">
            <v>R=A1D1</v>
          </cell>
          <cell r="F2294">
            <v>1</v>
          </cell>
          <cell r="G2294">
            <v>37658</v>
          </cell>
          <cell r="H2294">
            <v>240</v>
          </cell>
          <cell r="I2294">
            <v>3</v>
          </cell>
          <cell r="J2294">
            <v>7</v>
          </cell>
        </row>
        <row r="2295">
          <cell r="A2295" t="str">
            <v>SSNN</v>
          </cell>
          <cell r="B2295" t="str">
            <v>Secondary Service Greater than 5kW w/o ID</v>
          </cell>
          <cell r="C2295">
            <v>30</v>
          </cell>
          <cell r="D2295">
            <v>25</v>
          </cell>
          <cell r="E2295" t="str">
            <v>R=A1D1</v>
          </cell>
          <cell r="F2295">
            <v>1</v>
          </cell>
          <cell r="G2295">
            <v>37818</v>
          </cell>
          <cell r="H2295">
            <v>240</v>
          </cell>
          <cell r="I2295">
            <v>3</v>
          </cell>
          <cell r="J2295">
            <v>22</v>
          </cell>
        </row>
        <row r="2296">
          <cell r="A2296" t="str">
            <v>SSGN</v>
          </cell>
          <cell r="B2296" t="str">
            <v>Secondary Service Greater than 5kW w/o ID</v>
          </cell>
          <cell r="C2296">
            <v>30</v>
          </cell>
          <cell r="D2296">
            <v>25</v>
          </cell>
          <cell r="E2296" t="str">
            <v>R=A1D1</v>
          </cell>
          <cell r="F2296">
            <v>1</v>
          </cell>
          <cell r="G2296">
            <v>37802</v>
          </cell>
          <cell r="H2296">
            <v>240</v>
          </cell>
          <cell r="I2296">
            <v>3</v>
          </cell>
          <cell r="J2296">
            <v>5</v>
          </cell>
        </row>
        <row r="2297">
          <cell r="A2297" t="str">
            <v>SSNN</v>
          </cell>
          <cell r="B2297" t="str">
            <v>Secondary Service Greater than 5kW w/o ID</v>
          </cell>
          <cell r="C2297">
            <v>30</v>
          </cell>
          <cell r="D2297">
            <v>25</v>
          </cell>
          <cell r="E2297" t="str">
            <v>R=J3TS</v>
          </cell>
          <cell r="F2297">
            <v>1</v>
          </cell>
          <cell r="H2297">
            <v>240</v>
          </cell>
          <cell r="I2297">
            <v>3</v>
          </cell>
          <cell r="J2297">
            <v>1</v>
          </cell>
        </row>
        <row r="2298">
          <cell r="A2298" t="str">
            <v>SSNN</v>
          </cell>
          <cell r="B2298" t="str">
            <v>Secondary Service Greater than 5kW w/o ID</v>
          </cell>
          <cell r="C2298">
            <v>30</v>
          </cell>
          <cell r="D2298">
            <v>25</v>
          </cell>
          <cell r="E2298" t="str">
            <v>R=A1D1</v>
          </cell>
          <cell r="F2298">
            <v>1</v>
          </cell>
          <cell r="G2298">
            <v>36281</v>
          </cell>
          <cell r="H2298">
            <v>240</v>
          </cell>
          <cell r="I2298">
            <v>3</v>
          </cell>
          <cell r="J2298">
            <v>1</v>
          </cell>
        </row>
        <row r="2299">
          <cell r="A2299" t="str">
            <v>SSNN</v>
          </cell>
          <cell r="B2299" t="str">
            <v>Secondary Service Greater than 5kW w/o ID</v>
          </cell>
          <cell r="C2299">
            <v>30</v>
          </cell>
          <cell r="D2299">
            <v>25</v>
          </cell>
          <cell r="E2299" t="str">
            <v>R=A1D1</v>
          </cell>
          <cell r="F2299">
            <v>1</v>
          </cell>
          <cell r="G2299">
            <v>35952</v>
          </cell>
          <cell r="H2299">
            <v>240</v>
          </cell>
          <cell r="I2299">
            <v>3</v>
          </cell>
          <cell r="J2299">
            <v>1</v>
          </cell>
        </row>
        <row r="2300">
          <cell r="A2300" t="str">
            <v>SSNN</v>
          </cell>
          <cell r="B2300" t="str">
            <v>Secondary Service Greater than 5kW w/o ID</v>
          </cell>
          <cell r="C2300">
            <v>30</v>
          </cell>
          <cell r="D2300">
            <v>25</v>
          </cell>
          <cell r="E2300" t="str">
            <v>R=A1D1</v>
          </cell>
          <cell r="F2300">
            <v>1</v>
          </cell>
          <cell r="G2300">
            <v>35431</v>
          </cell>
          <cell r="H2300">
            <v>240</v>
          </cell>
          <cell r="I2300">
            <v>3</v>
          </cell>
          <cell r="J2300">
            <v>1</v>
          </cell>
        </row>
        <row r="2301">
          <cell r="A2301" t="str">
            <v>SSGN</v>
          </cell>
          <cell r="B2301" t="str">
            <v>Secondary Service Greater than 5kW w/o ID</v>
          </cell>
          <cell r="C2301">
            <v>30</v>
          </cell>
          <cell r="D2301">
            <v>25</v>
          </cell>
          <cell r="E2301" t="str">
            <v>R=A1D1</v>
          </cell>
          <cell r="F2301">
            <v>1</v>
          </cell>
          <cell r="G2301">
            <v>35797</v>
          </cell>
          <cell r="H2301">
            <v>240</v>
          </cell>
          <cell r="I2301">
            <v>3</v>
          </cell>
          <cell r="J2301">
            <v>2</v>
          </cell>
        </row>
        <row r="2302">
          <cell r="A2302" t="str">
            <v>SSNN</v>
          </cell>
          <cell r="B2302" t="str">
            <v>Secondary Service Greater than 5kW w/o ID</v>
          </cell>
          <cell r="C2302">
            <v>30</v>
          </cell>
          <cell r="D2302">
            <v>25</v>
          </cell>
          <cell r="E2302" t="str">
            <v>R=A1D1</v>
          </cell>
          <cell r="F2302">
            <v>1</v>
          </cell>
          <cell r="G2302">
            <v>36481</v>
          </cell>
          <cell r="H2302">
            <v>240</v>
          </cell>
          <cell r="I2302">
            <v>3</v>
          </cell>
          <cell r="J2302">
            <v>4</v>
          </cell>
        </row>
        <row r="2303">
          <cell r="A2303" t="str">
            <v>SSGN</v>
          </cell>
          <cell r="B2303" t="str">
            <v>Secondary Service Greater than 5kW w/o ID</v>
          </cell>
          <cell r="C2303">
            <v>30</v>
          </cell>
          <cell r="D2303">
            <v>25</v>
          </cell>
          <cell r="E2303" t="str">
            <v>R=A1D1</v>
          </cell>
          <cell r="F2303">
            <v>1</v>
          </cell>
          <cell r="G2303">
            <v>36594</v>
          </cell>
          <cell r="H2303">
            <v>240</v>
          </cell>
          <cell r="I2303">
            <v>3</v>
          </cell>
          <cell r="J2303">
            <v>8</v>
          </cell>
        </row>
        <row r="2304">
          <cell r="A2304" t="str">
            <v>SSNN</v>
          </cell>
          <cell r="B2304" t="str">
            <v>Secondary Service Greater than 5kW w/o ID</v>
          </cell>
          <cell r="C2304">
            <v>30</v>
          </cell>
          <cell r="D2304">
            <v>25</v>
          </cell>
          <cell r="E2304" t="str">
            <v>R=A1D1</v>
          </cell>
          <cell r="F2304">
            <v>1</v>
          </cell>
          <cell r="G2304">
            <v>36644</v>
          </cell>
          <cell r="H2304">
            <v>240</v>
          </cell>
          <cell r="I2304">
            <v>3</v>
          </cell>
          <cell r="J2304">
            <v>1</v>
          </cell>
        </row>
        <row r="2305">
          <cell r="A2305" t="str">
            <v>SSNN</v>
          </cell>
          <cell r="B2305" t="str">
            <v>Secondary Service Greater than 5kW w/o ID</v>
          </cell>
          <cell r="C2305">
            <v>30</v>
          </cell>
          <cell r="D2305">
            <v>25</v>
          </cell>
          <cell r="E2305" t="str">
            <v>R=A1D1</v>
          </cell>
          <cell r="F2305">
            <v>1</v>
          </cell>
          <cell r="G2305">
            <v>36526</v>
          </cell>
          <cell r="H2305">
            <v>240</v>
          </cell>
          <cell r="I2305">
            <v>3</v>
          </cell>
          <cell r="J2305">
            <v>3</v>
          </cell>
        </row>
        <row r="2306">
          <cell r="A2306" t="str">
            <v>SSGN</v>
          </cell>
          <cell r="B2306" t="str">
            <v>Secondary Service Greater than 5kW w/o ID</v>
          </cell>
          <cell r="C2306">
            <v>30</v>
          </cell>
          <cell r="D2306">
            <v>25</v>
          </cell>
          <cell r="E2306" t="str">
            <v>R=A1D1</v>
          </cell>
          <cell r="F2306">
            <v>1</v>
          </cell>
          <cell r="G2306">
            <v>36733</v>
          </cell>
          <cell r="H2306">
            <v>240</v>
          </cell>
          <cell r="I2306">
            <v>3</v>
          </cell>
          <cell r="J2306">
            <v>5</v>
          </cell>
        </row>
        <row r="2307">
          <cell r="A2307" t="str">
            <v>SSNN</v>
          </cell>
          <cell r="B2307" t="str">
            <v>Secondary Service Greater than 5kW w/o ID</v>
          </cell>
          <cell r="C2307">
            <v>30</v>
          </cell>
          <cell r="D2307">
            <v>25</v>
          </cell>
          <cell r="E2307" t="str">
            <v>R=A1D1</v>
          </cell>
          <cell r="F2307">
            <v>1</v>
          </cell>
          <cell r="G2307">
            <v>36585</v>
          </cell>
          <cell r="H2307">
            <v>999</v>
          </cell>
          <cell r="I2307">
            <v>3</v>
          </cell>
          <cell r="J2307">
            <v>3</v>
          </cell>
        </row>
        <row r="2308">
          <cell r="A2308" t="str">
            <v>SSGN</v>
          </cell>
          <cell r="B2308" t="str">
            <v>Secondary Service Greater than 5kW w/o ID</v>
          </cell>
          <cell r="C2308">
            <v>30</v>
          </cell>
          <cell r="D2308">
            <v>25</v>
          </cell>
          <cell r="E2308" t="str">
            <v>R=A1D1</v>
          </cell>
          <cell r="F2308">
            <v>1</v>
          </cell>
          <cell r="G2308">
            <v>36605</v>
          </cell>
          <cell r="H2308">
            <v>240</v>
          </cell>
          <cell r="I2308">
            <v>3</v>
          </cell>
          <cell r="J2308">
            <v>1</v>
          </cell>
        </row>
        <row r="2309">
          <cell r="A2309" t="str">
            <v>SSNN</v>
          </cell>
          <cell r="B2309" t="str">
            <v>Secondary Service Greater than 5kW w/o ID</v>
          </cell>
          <cell r="C2309">
            <v>30</v>
          </cell>
          <cell r="D2309">
            <v>25</v>
          </cell>
          <cell r="E2309" t="str">
            <v>R=A1D1</v>
          </cell>
          <cell r="F2309">
            <v>1</v>
          </cell>
          <cell r="G2309">
            <v>36874</v>
          </cell>
          <cell r="H2309">
            <v>240</v>
          </cell>
          <cell r="I2309">
            <v>3</v>
          </cell>
          <cell r="J2309">
            <v>1</v>
          </cell>
        </row>
        <row r="2310">
          <cell r="A2310" t="str">
            <v>SSNN</v>
          </cell>
          <cell r="B2310" t="str">
            <v>Secondary Service Greater than 5kW w/o ID</v>
          </cell>
          <cell r="C2310">
            <v>30</v>
          </cell>
          <cell r="D2310">
            <v>25</v>
          </cell>
          <cell r="E2310" t="str">
            <v>R=A1D1</v>
          </cell>
          <cell r="F2310">
            <v>1</v>
          </cell>
          <cell r="G2310">
            <v>36788</v>
          </cell>
          <cell r="H2310">
            <v>240</v>
          </cell>
          <cell r="I2310">
            <v>3</v>
          </cell>
          <cell r="J2310">
            <v>5</v>
          </cell>
        </row>
        <row r="2311">
          <cell r="A2311" t="str">
            <v>SSNN</v>
          </cell>
          <cell r="B2311" t="str">
            <v>Secondary Service Greater than 5kW w/o ID</v>
          </cell>
          <cell r="C2311">
            <v>30</v>
          </cell>
          <cell r="D2311">
            <v>25</v>
          </cell>
          <cell r="E2311" t="str">
            <v>R=A1D1</v>
          </cell>
          <cell r="F2311">
            <v>1</v>
          </cell>
          <cell r="G2311">
            <v>37012</v>
          </cell>
          <cell r="H2311">
            <v>240</v>
          </cell>
          <cell r="I2311">
            <v>3</v>
          </cell>
          <cell r="J2311">
            <v>2</v>
          </cell>
        </row>
        <row r="2312">
          <cell r="A2312" t="str">
            <v>SSGN</v>
          </cell>
          <cell r="B2312" t="str">
            <v>Secondary Service Greater than 5kW w/o ID</v>
          </cell>
          <cell r="C2312">
            <v>30</v>
          </cell>
          <cell r="D2312">
            <v>25</v>
          </cell>
          <cell r="E2312" t="str">
            <v>R=A1D1</v>
          </cell>
          <cell r="F2312">
            <v>1</v>
          </cell>
          <cell r="G2312">
            <v>37095</v>
          </cell>
          <cell r="H2312">
            <v>999</v>
          </cell>
          <cell r="I2312">
            <v>2</v>
          </cell>
          <cell r="J2312">
            <v>1</v>
          </cell>
        </row>
        <row r="2313">
          <cell r="A2313" t="str">
            <v>SSGN</v>
          </cell>
          <cell r="B2313" t="str">
            <v>Secondary Service Greater than 5kW w/o ID</v>
          </cell>
          <cell r="C2313">
            <v>30</v>
          </cell>
          <cell r="D2313">
            <v>25</v>
          </cell>
          <cell r="E2313" t="str">
            <v>R=A1D1</v>
          </cell>
          <cell r="F2313">
            <v>1</v>
          </cell>
          <cell r="G2313">
            <v>36917</v>
          </cell>
          <cell r="H2313">
            <v>999</v>
          </cell>
          <cell r="I2313">
            <v>3</v>
          </cell>
          <cell r="J2313">
            <v>2</v>
          </cell>
        </row>
        <row r="2314">
          <cell r="A2314" t="str">
            <v>SSGN</v>
          </cell>
          <cell r="B2314" t="str">
            <v>Secondary Service Greater than 5kW w/o ID</v>
          </cell>
          <cell r="C2314">
            <v>30</v>
          </cell>
          <cell r="D2314">
            <v>25</v>
          </cell>
          <cell r="E2314" t="str">
            <v>R=A1D1</v>
          </cell>
          <cell r="F2314">
            <v>1</v>
          </cell>
          <cell r="G2314">
            <v>37117</v>
          </cell>
          <cell r="H2314">
            <v>240</v>
          </cell>
          <cell r="I2314">
            <v>3</v>
          </cell>
          <cell r="J2314">
            <v>4</v>
          </cell>
        </row>
        <row r="2315">
          <cell r="A2315" t="str">
            <v>SSGN</v>
          </cell>
          <cell r="B2315" t="str">
            <v>Secondary Service Greater than 5kW w/o ID</v>
          </cell>
          <cell r="C2315">
            <v>30</v>
          </cell>
          <cell r="D2315">
            <v>25</v>
          </cell>
          <cell r="E2315" t="str">
            <v>R=A1D1</v>
          </cell>
          <cell r="F2315">
            <v>1</v>
          </cell>
          <cell r="G2315">
            <v>37306</v>
          </cell>
          <cell r="H2315">
            <v>240</v>
          </cell>
          <cell r="I2315">
            <v>3</v>
          </cell>
          <cell r="J2315">
            <v>1</v>
          </cell>
        </row>
        <row r="2316">
          <cell r="A2316" t="str">
            <v>SSNN</v>
          </cell>
          <cell r="B2316" t="str">
            <v>Secondary Service Greater than 5kW w/o ID</v>
          </cell>
          <cell r="C2316">
            <v>30</v>
          </cell>
          <cell r="D2316">
            <v>25</v>
          </cell>
          <cell r="E2316" t="str">
            <v>R=A1D1</v>
          </cell>
          <cell r="F2316">
            <v>1</v>
          </cell>
          <cell r="G2316">
            <v>37306</v>
          </cell>
          <cell r="H2316">
            <v>240</v>
          </cell>
          <cell r="I2316">
            <v>3</v>
          </cell>
          <cell r="J2316">
            <v>12</v>
          </cell>
        </row>
        <row r="2317">
          <cell r="A2317" t="str">
            <v>SSPN</v>
          </cell>
          <cell r="B2317" t="str">
            <v>Secondary Service Greater than 5kW w/o ID</v>
          </cell>
          <cell r="C2317">
            <v>30</v>
          </cell>
          <cell r="D2317">
            <v>25</v>
          </cell>
          <cell r="E2317" t="str">
            <v>R=A1D1</v>
          </cell>
          <cell r="F2317">
            <v>1</v>
          </cell>
          <cell r="G2317">
            <v>37167</v>
          </cell>
          <cell r="H2317">
            <v>240</v>
          </cell>
          <cell r="I2317">
            <v>3</v>
          </cell>
          <cell r="J2317">
            <v>1</v>
          </cell>
        </row>
        <row r="2318">
          <cell r="A2318" t="str">
            <v>SSNN</v>
          </cell>
          <cell r="B2318" t="str">
            <v>Secondary Service Greater than 5kW w/o ID</v>
          </cell>
          <cell r="C2318">
            <v>30</v>
          </cell>
          <cell r="D2318">
            <v>25</v>
          </cell>
          <cell r="E2318" t="str">
            <v>R=A1D1</v>
          </cell>
          <cell r="F2318">
            <v>1</v>
          </cell>
          <cell r="G2318">
            <v>37167</v>
          </cell>
          <cell r="H2318">
            <v>240</v>
          </cell>
          <cell r="I2318">
            <v>3</v>
          </cell>
          <cell r="J2318">
            <v>1</v>
          </cell>
        </row>
        <row r="2319">
          <cell r="A2319" t="str">
            <v>DSAN</v>
          </cell>
          <cell r="B2319" t="str">
            <v>Secondary Service Greater than 5kW w/o ID</v>
          </cell>
          <cell r="C2319">
            <v>30</v>
          </cell>
          <cell r="D2319">
            <v>25</v>
          </cell>
          <cell r="E2319" t="str">
            <v>R=A1D1</v>
          </cell>
          <cell r="F2319">
            <v>1</v>
          </cell>
          <cell r="G2319">
            <v>35999</v>
          </cell>
          <cell r="H2319">
            <v>240</v>
          </cell>
          <cell r="I2319">
            <v>3</v>
          </cell>
          <cell r="J2319">
            <v>1</v>
          </cell>
        </row>
        <row r="2320">
          <cell r="A2320" t="str">
            <v>SSNN</v>
          </cell>
          <cell r="B2320" t="str">
            <v>Secondary Service Greater than 5kW w/o ID</v>
          </cell>
          <cell r="C2320">
            <v>30</v>
          </cell>
          <cell r="D2320">
            <v>25</v>
          </cell>
          <cell r="E2320" t="str">
            <v>R=A1D1</v>
          </cell>
          <cell r="F2320">
            <v>1</v>
          </cell>
          <cell r="G2320">
            <v>37431</v>
          </cell>
          <cell r="H2320">
            <v>999</v>
          </cell>
          <cell r="I2320">
            <v>3</v>
          </cell>
          <cell r="J2320">
            <v>10</v>
          </cell>
        </row>
        <row r="2321">
          <cell r="A2321" t="str">
            <v>SSNN</v>
          </cell>
          <cell r="B2321" t="str">
            <v>Secondary Service Greater than 5kW w/o ID</v>
          </cell>
          <cell r="C2321">
            <v>30</v>
          </cell>
          <cell r="D2321">
            <v>25</v>
          </cell>
          <cell r="E2321" t="str">
            <v>R=A3T1</v>
          </cell>
          <cell r="F2321">
            <v>1</v>
          </cell>
          <cell r="G2321">
            <v>37581</v>
          </cell>
          <cell r="H2321">
            <v>999</v>
          </cell>
          <cell r="I2321">
            <v>3</v>
          </cell>
          <cell r="J2321">
            <v>6</v>
          </cell>
        </row>
        <row r="2322">
          <cell r="A2322" t="str">
            <v>SSAN</v>
          </cell>
          <cell r="B2322" t="str">
            <v>Secondary Service Greater than 5kW w/o ID</v>
          </cell>
          <cell r="C2322">
            <v>30</v>
          </cell>
          <cell r="D2322">
            <v>25</v>
          </cell>
          <cell r="E2322" t="str">
            <v>R=A1D1</v>
          </cell>
          <cell r="F2322">
            <v>1</v>
          </cell>
          <cell r="G2322">
            <v>38700</v>
          </cell>
          <cell r="H2322">
            <v>999</v>
          </cell>
          <cell r="I2322">
            <v>3</v>
          </cell>
          <cell r="J2322">
            <v>1</v>
          </cell>
        </row>
        <row r="2323">
          <cell r="A2323" t="str">
            <v>SSNN</v>
          </cell>
          <cell r="B2323" t="str">
            <v>Secondary Service Greater than 5kW w/o ID</v>
          </cell>
          <cell r="C2323">
            <v>30</v>
          </cell>
          <cell r="D2323">
            <v>25</v>
          </cell>
          <cell r="E2323" t="str">
            <v>R=A1D1</v>
          </cell>
          <cell r="F2323">
            <v>1</v>
          </cell>
          <cell r="G2323">
            <v>38740</v>
          </cell>
          <cell r="H2323">
            <v>240</v>
          </cell>
          <cell r="I2323">
            <v>3</v>
          </cell>
          <cell r="J2323">
            <v>12</v>
          </cell>
        </row>
        <row r="2324">
          <cell r="A2324" t="str">
            <v>SSNN</v>
          </cell>
          <cell r="B2324" t="str">
            <v>Secondary Service Greater than 5kW w/o ID</v>
          </cell>
          <cell r="C2324">
            <v>30</v>
          </cell>
          <cell r="D2324">
            <v>25</v>
          </cell>
          <cell r="E2324" t="str">
            <v>R=A1D1</v>
          </cell>
          <cell r="F2324">
            <v>1</v>
          </cell>
          <cell r="G2324">
            <v>38995</v>
          </cell>
          <cell r="H2324">
            <v>240</v>
          </cell>
          <cell r="I2324">
            <v>3</v>
          </cell>
          <cell r="J2324">
            <v>6</v>
          </cell>
        </row>
        <row r="2325">
          <cell r="A2325" t="str">
            <v>SSNN</v>
          </cell>
          <cell r="B2325" t="str">
            <v>Secondary Service Greater than 5kW w/o ID</v>
          </cell>
          <cell r="C2325">
            <v>30</v>
          </cell>
          <cell r="D2325">
            <v>25</v>
          </cell>
          <cell r="E2325" t="str">
            <v>R=A1D1</v>
          </cell>
          <cell r="F2325">
            <v>1</v>
          </cell>
          <cell r="G2325">
            <v>39010</v>
          </cell>
          <cell r="H2325">
            <v>999</v>
          </cell>
          <cell r="I2325">
            <v>3</v>
          </cell>
          <cell r="J2325">
            <v>3</v>
          </cell>
        </row>
        <row r="2326">
          <cell r="A2326" t="str">
            <v>SSGN</v>
          </cell>
          <cell r="B2326" t="str">
            <v>Secondary Service Greater than 5kW w/o ID</v>
          </cell>
          <cell r="C2326">
            <v>30</v>
          </cell>
          <cell r="D2326">
            <v>25</v>
          </cell>
          <cell r="E2326" t="str">
            <v>R=A1D1</v>
          </cell>
          <cell r="F2326">
            <v>1</v>
          </cell>
          <cell r="G2326">
            <v>39176</v>
          </cell>
          <cell r="H2326">
            <v>999</v>
          </cell>
          <cell r="I2326">
            <v>3</v>
          </cell>
          <cell r="J2326">
            <v>4</v>
          </cell>
        </row>
        <row r="2327">
          <cell r="A2327" t="str">
            <v>SSNN</v>
          </cell>
          <cell r="B2327" t="str">
            <v>Secondary Service Greater than 5kW w/o ID</v>
          </cell>
          <cell r="C2327">
            <v>30</v>
          </cell>
          <cell r="D2327">
            <v>25</v>
          </cell>
          <cell r="E2327" t="str">
            <v>R=A1D1</v>
          </cell>
          <cell r="F2327">
            <v>1</v>
          </cell>
          <cell r="G2327">
            <v>39385</v>
          </cell>
          <cell r="H2327">
            <v>240</v>
          </cell>
          <cell r="I2327">
            <v>3</v>
          </cell>
          <cell r="J2327">
            <v>8</v>
          </cell>
        </row>
        <row r="2328">
          <cell r="A2328" t="str">
            <v>SSGN</v>
          </cell>
          <cell r="B2328" t="str">
            <v>Secondary Service Greater than 5kW w/o ID</v>
          </cell>
          <cell r="C2328">
            <v>30</v>
          </cell>
          <cell r="D2328">
            <v>25</v>
          </cell>
          <cell r="E2328" t="str">
            <v>R=A1D1</v>
          </cell>
          <cell r="F2328">
            <v>1</v>
          </cell>
          <cell r="G2328">
            <v>39450</v>
          </cell>
          <cell r="H2328">
            <v>240</v>
          </cell>
          <cell r="I2328">
            <v>3</v>
          </cell>
          <cell r="J2328">
            <v>4</v>
          </cell>
        </row>
        <row r="2329">
          <cell r="A2329" t="str">
            <v>SSGN</v>
          </cell>
          <cell r="B2329" t="str">
            <v>Secondary Service Greater than 5kW w/o ID</v>
          </cell>
          <cell r="C2329">
            <v>30</v>
          </cell>
          <cell r="D2329">
            <v>20</v>
          </cell>
          <cell r="E2329" t="str">
            <v>R=MX</v>
          </cell>
          <cell r="F2329">
            <v>1</v>
          </cell>
          <cell r="G2329">
            <v>39659</v>
          </cell>
          <cell r="H2329">
            <v>240</v>
          </cell>
          <cell r="I2329">
            <v>3</v>
          </cell>
          <cell r="J2329">
            <v>1</v>
          </cell>
        </row>
        <row r="2330">
          <cell r="A2330" t="str">
            <v>SSGN</v>
          </cell>
          <cell r="B2330" t="str">
            <v>Secondary Service Greater than 5kW w/o ID</v>
          </cell>
          <cell r="C2330">
            <v>30</v>
          </cell>
          <cell r="D2330">
            <v>20</v>
          </cell>
          <cell r="E2330" t="str">
            <v>R=MX</v>
          </cell>
          <cell r="F2330">
            <v>1</v>
          </cell>
          <cell r="G2330">
            <v>39790</v>
          </cell>
          <cell r="H2330">
            <v>240</v>
          </cell>
          <cell r="I2330">
            <v>3</v>
          </cell>
          <cell r="J2330">
            <v>1</v>
          </cell>
        </row>
        <row r="2331">
          <cell r="A2331" t="str">
            <v>SSGN</v>
          </cell>
          <cell r="B2331" t="str">
            <v>Secondary Service Greater than 5kW w/o ID</v>
          </cell>
          <cell r="C2331">
            <v>30</v>
          </cell>
          <cell r="D2331">
            <v>25</v>
          </cell>
          <cell r="E2331" t="str">
            <v>R=A1D1</v>
          </cell>
          <cell r="F2331">
            <v>1</v>
          </cell>
          <cell r="G2331">
            <v>39969</v>
          </cell>
          <cell r="H2331">
            <v>240</v>
          </cell>
          <cell r="I2331">
            <v>3</v>
          </cell>
          <cell r="J2331">
            <v>1</v>
          </cell>
        </row>
        <row r="2332">
          <cell r="A2332" t="str">
            <v>SSGN</v>
          </cell>
          <cell r="B2332" t="str">
            <v>Secondary Service Greater than 5kW w/o ID</v>
          </cell>
          <cell r="C2332">
            <v>30</v>
          </cell>
          <cell r="D2332">
            <v>25</v>
          </cell>
          <cell r="E2332" t="str">
            <v>R=A1D1</v>
          </cell>
          <cell r="F2332">
            <v>1</v>
          </cell>
          <cell r="G2332">
            <v>39989</v>
          </cell>
          <cell r="H2332">
            <v>240</v>
          </cell>
          <cell r="I2332">
            <v>3</v>
          </cell>
          <cell r="J2332">
            <v>36</v>
          </cell>
        </row>
        <row r="2333">
          <cell r="A2333" t="str">
            <v>SSNN</v>
          </cell>
          <cell r="B2333" t="str">
            <v>Secondary Service Greater than 5kW w/o ID</v>
          </cell>
          <cell r="C2333">
            <v>30</v>
          </cell>
          <cell r="D2333">
            <v>25</v>
          </cell>
          <cell r="E2333" t="str">
            <v>R=A1D1</v>
          </cell>
          <cell r="F2333">
            <v>1</v>
          </cell>
          <cell r="G2333">
            <v>39989</v>
          </cell>
          <cell r="H2333">
            <v>240</v>
          </cell>
          <cell r="I2333">
            <v>3</v>
          </cell>
          <cell r="J2333">
            <v>46</v>
          </cell>
        </row>
        <row r="2334">
          <cell r="A2334" t="str">
            <v>SSNN</v>
          </cell>
          <cell r="B2334" t="str">
            <v>Secondary Service Greater than 5kW w/o ID</v>
          </cell>
          <cell r="C2334">
            <v>30</v>
          </cell>
          <cell r="D2334">
            <v>25</v>
          </cell>
          <cell r="E2334" t="str">
            <v>S=I210+CE</v>
          </cell>
          <cell r="F2334">
            <v>1</v>
          </cell>
          <cell r="G2334">
            <v>39970</v>
          </cell>
          <cell r="H2334">
            <v>240</v>
          </cell>
          <cell r="I2334">
            <v>3</v>
          </cell>
          <cell r="J2334">
            <v>3</v>
          </cell>
        </row>
        <row r="2335">
          <cell r="A2335" t="str">
            <v>SSGN</v>
          </cell>
          <cell r="B2335" t="str">
            <v>Secondary Service Greater than 5kW w/o ID</v>
          </cell>
          <cell r="C2335">
            <v>30</v>
          </cell>
          <cell r="D2335">
            <v>25</v>
          </cell>
          <cell r="E2335" t="str">
            <v>R=A1D1+</v>
          </cell>
          <cell r="F2335">
            <v>1</v>
          </cell>
          <cell r="G2335">
            <v>40073</v>
          </cell>
          <cell r="H2335">
            <v>999</v>
          </cell>
          <cell r="I2335">
            <v>3</v>
          </cell>
          <cell r="J2335">
            <v>20</v>
          </cell>
        </row>
        <row r="2336">
          <cell r="A2336" t="str">
            <v>SSNN</v>
          </cell>
          <cell r="B2336" t="str">
            <v>Secondary Service Greater than 5kW w/o ID</v>
          </cell>
          <cell r="C2336">
            <v>30</v>
          </cell>
          <cell r="D2336">
            <v>25</v>
          </cell>
          <cell r="E2336" t="str">
            <v>S=I210+CE</v>
          </cell>
          <cell r="F2336">
            <v>1</v>
          </cell>
          <cell r="G2336">
            <v>40206</v>
          </cell>
          <cell r="H2336">
            <v>240</v>
          </cell>
          <cell r="I2336">
            <v>3</v>
          </cell>
          <cell r="J2336">
            <v>6</v>
          </cell>
        </row>
        <row r="2337">
          <cell r="A2337" t="str">
            <v>SSNN</v>
          </cell>
          <cell r="B2337" t="str">
            <v>Secondary Service Greater than 5kW w/o ID</v>
          </cell>
          <cell r="C2337">
            <v>30</v>
          </cell>
          <cell r="D2337">
            <v>25</v>
          </cell>
          <cell r="E2337" t="str">
            <v>R=D5SH</v>
          </cell>
          <cell r="F2337">
            <v>1</v>
          </cell>
          <cell r="H2337">
            <v>0</v>
          </cell>
          <cell r="I2337">
            <v>0</v>
          </cell>
          <cell r="J2337">
            <v>11</v>
          </cell>
        </row>
        <row r="2338">
          <cell r="A2338" t="str">
            <v>SSGN</v>
          </cell>
          <cell r="B2338" t="str">
            <v>Secondary Service Greater than 5kW w/o ID</v>
          </cell>
          <cell r="C2338">
            <v>30</v>
          </cell>
          <cell r="D2338">
            <v>25</v>
          </cell>
          <cell r="E2338" t="str">
            <v>R=IM70S</v>
          </cell>
          <cell r="F2338">
            <v>1</v>
          </cell>
          <cell r="H2338">
            <v>0</v>
          </cell>
          <cell r="I2338">
            <v>0</v>
          </cell>
          <cell r="J2338">
            <v>1</v>
          </cell>
        </row>
        <row r="2339">
          <cell r="A2339" t="str">
            <v>SSNN</v>
          </cell>
          <cell r="B2339" t="str">
            <v>Secondary Service Greater than 5kW w/o ID</v>
          </cell>
          <cell r="C2339">
            <v>30</v>
          </cell>
          <cell r="D2339">
            <v>25</v>
          </cell>
          <cell r="E2339" t="str">
            <v>R=J5DS</v>
          </cell>
          <cell r="F2339">
            <v>1</v>
          </cell>
          <cell r="H2339">
            <v>240</v>
          </cell>
          <cell r="I2339">
            <v>3</v>
          </cell>
          <cell r="J2339">
            <v>2</v>
          </cell>
        </row>
        <row r="2340">
          <cell r="A2340" t="str">
            <v>SSNN</v>
          </cell>
          <cell r="B2340" t="str">
            <v>Secondary Service Greater than 5kW w/o ID</v>
          </cell>
          <cell r="C2340">
            <v>30</v>
          </cell>
          <cell r="D2340">
            <v>25</v>
          </cell>
          <cell r="E2340" t="str">
            <v>R=D5SH</v>
          </cell>
          <cell r="F2340">
            <v>1</v>
          </cell>
          <cell r="H2340">
            <v>240</v>
          </cell>
          <cell r="I2340">
            <v>3</v>
          </cell>
          <cell r="J2340">
            <v>2</v>
          </cell>
        </row>
        <row r="2341">
          <cell r="A2341" t="str">
            <v>SSGN</v>
          </cell>
          <cell r="B2341" t="str">
            <v>Secondary Service Greater than 5kW w/o ID</v>
          </cell>
          <cell r="C2341">
            <v>30</v>
          </cell>
          <cell r="D2341">
            <v>25</v>
          </cell>
          <cell r="E2341" t="str">
            <v>R=A1D1</v>
          </cell>
          <cell r="F2341">
            <v>1</v>
          </cell>
          <cell r="G2341">
            <v>38377</v>
          </cell>
          <cell r="H2341">
            <v>240</v>
          </cell>
          <cell r="I2341">
            <v>3</v>
          </cell>
          <cell r="J2341">
            <v>4</v>
          </cell>
        </row>
        <row r="2342">
          <cell r="A2342" t="str">
            <v>SSNN</v>
          </cell>
          <cell r="B2342" t="str">
            <v>Secondary Service Greater than 5kW w/o ID</v>
          </cell>
          <cell r="C2342">
            <v>30</v>
          </cell>
          <cell r="D2342">
            <v>25</v>
          </cell>
          <cell r="E2342" t="str">
            <v>R=A1D1</v>
          </cell>
          <cell r="F2342">
            <v>1</v>
          </cell>
          <cell r="G2342">
            <v>37993</v>
          </cell>
          <cell r="H2342">
            <v>240</v>
          </cell>
          <cell r="I2342">
            <v>3</v>
          </cell>
          <cell r="J2342">
            <v>10</v>
          </cell>
        </row>
        <row r="2343">
          <cell r="A2343" t="str">
            <v>SSNN</v>
          </cell>
          <cell r="B2343" t="str">
            <v>Secondary Service Greater than 5kW w/o ID</v>
          </cell>
          <cell r="C2343">
            <v>30</v>
          </cell>
          <cell r="D2343">
            <v>25</v>
          </cell>
          <cell r="E2343" t="str">
            <v>R=J5SD</v>
          </cell>
          <cell r="F2343">
            <v>1</v>
          </cell>
          <cell r="H2343">
            <v>240</v>
          </cell>
          <cell r="I2343">
            <v>3</v>
          </cell>
          <cell r="J2343">
            <v>1</v>
          </cell>
        </row>
        <row r="2344">
          <cell r="A2344" t="str">
            <v>SSNN</v>
          </cell>
          <cell r="B2344" t="str">
            <v>Secondary Service Greater than 5kW w/o ID</v>
          </cell>
          <cell r="C2344">
            <v>30</v>
          </cell>
          <cell r="D2344">
            <v>25</v>
          </cell>
          <cell r="E2344" t="str">
            <v>R=J5SD</v>
          </cell>
          <cell r="F2344">
            <v>1</v>
          </cell>
          <cell r="H2344">
            <v>240</v>
          </cell>
          <cell r="I2344">
            <v>3</v>
          </cell>
          <cell r="J2344">
            <v>2</v>
          </cell>
        </row>
        <row r="2345">
          <cell r="A2345" t="str">
            <v>SSGN</v>
          </cell>
          <cell r="B2345" t="str">
            <v>Secondary Service Greater than 5kW w/o ID</v>
          </cell>
          <cell r="C2345">
            <v>30</v>
          </cell>
          <cell r="D2345">
            <v>25</v>
          </cell>
          <cell r="E2345" t="str">
            <v>R=A1D1</v>
          </cell>
          <cell r="F2345">
            <v>1</v>
          </cell>
          <cell r="G2345">
            <v>37931</v>
          </cell>
          <cell r="H2345">
            <v>240</v>
          </cell>
          <cell r="I2345">
            <v>3</v>
          </cell>
          <cell r="J2345">
            <v>3</v>
          </cell>
        </row>
        <row r="2346">
          <cell r="A2346" t="str">
            <v>SSNN</v>
          </cell>
          <cell r="B2346" t="str">
            <v>Secondary Service Greater than 5kW w/o ID</v>
          </cell>
          <cell r="C2346">
            <v>30</v>
          </cell>
          <cell r="D2346">
            <v>25</v>
          </cell>
          <cell r="E2346" t="str">
            <v>R=A1D1</v>
          </cell>
          <cell r="F2346">
            <v>1</v>
          </cell>
          <cell r="G2346">
            <v>37811</v>
          </cell>
          <cell r="H2346">
            <v>240</v>
          </cell>
          <cell r="I2346">
            <v>3</v>
          </cell>
          <cell r="J2346">
            <v>21</v>
          </cell>
        </row>
        <row r="2347">
          <cell r="A2347" t="str">
            <v>SSGN</v>
          </cell>
          <cell r="B2347" t="str">
            <v>Secondary Service Greater than 5kW w/o ID</v>
          </cell>
          <cell r="C2347">
            <v>30</v>
          </cell>
          <cell r="D2347">
            <v>25</v>
          </cell>
          <cell r="E2347" t="str">
            <v>R=A1D1</v>
          </cell>
          <cell r="F2347">
            <v>1</v>
          </cell>
          <cell r="G2347">
            <v>37802</v>
          </cell>
          <cell r="H2347">
            <v>999</v>
          </cell>
          <cell r="I2347">
            <v>3</v>
          </cell>
          <cell r="J2347">
            <v>1</v>
          </cell>
        </row>
        <row r="2348">
          <cell r="A2348" t="str">
            <v>SSNN</v>
          </cell>
          <cell r="B2348" t="str">
            <v>Secondary Service Greater than 5kW w/o ID</v>
          </cell>
          <cell r="C2348">
            <v>30</v>
          </cell>
          <cell r="D2348">
            <v>25</v>
          </cell>
          <cell r="E2348" t="str">
            <v>R=A1D1</v>
          </cell>
          <cell r="F2348">
            <v>1</v>
          </cell>
          <cell r="G2348">
            <v>36404</v>
          </cell>
          <cell r="H2348">
            <v>240</v>
          </cell>
          <cell r="I2348">
            <v>3</v>
          </cell>
          <cell r="J2348">
            <v>11</v>
          </cell>
        </row>
        <row r="2349">
          <cell r="A2349" t="str">
            <v>SSNN</v>
          </cell>
          <cell r="B2349" t="str">
            <v>Secondary Service Greater than 5kW w/o ID</v>
          </cell>
          <cell r="C2349">
            <v>30</v>
          </cell>
          <cell r="D2349">
            <v>25</v>
          </cell>
          <cell r="E2349" t="str">
            <v>R=A1D1</v>
          </cell>
          <cell r="F2349">
            <v>1</v>
          </cell>
          <cell r="G2349">
            <v>36161</v>
          </cell>
          <cell r="H2349">
            <v>240</v>
          </cell>
          <cell r="I2349">
            <v>3</v>
          </cell>
          <cell r="J2349">
            <v>4</v>
          </cell>
        </row>
        <row r="2350">
          <cell r="A2350" t="str">
            <v>SSNN</v>
          </cell>
          <cell r="B2350" t="str">
            <v>Secondary Service Greater than 5kW w/o ID</v>
          </cell>
          <cell r="C2350">
            <v>30</v>
          </cell>
          <cell r="D2350">
            <v>25</v>
          </cell>
          <cell r="E2350" t="str">
            <v>R=A1D1</v>
          </cell>
          <cell r="F2350">
            <v>1</v>
          </cell>
          <cell r="G2350">
            <v>35431</v>
          </cell>
          <cell r="H2350">
            <v>240</v>
          </cell>
          <cell r="I2350">
            <v>3</v>
          </cell>
          <cell r="J2350">
            <v>1</v>
          </cell>
        </row>
        <row r="2351">
          <cell r="A2351" t="str">
            <v>SSNN</v>
          </cell>
          <cell r="B2351" t="str">
            <v>Secondary Service Greater than 5kW w/o ID</v>
          </cell>
          <cell r="C2351">
            <v>30</v>
          </cell>
          <cell r="D2351">
            <v>25</v>
          </cell>
          <cell r="E2351" t="str">
            <v>R=A1D1</v>
          </cell>
          <cell r="F2351">
            <v>1</v>
          </cell>
          <cell r="G2351">
            <v>35796</v>
          </cell>
          <cell r="H2351">
            <v>240</v>
          </cell>
          <cell r="I2351">
            <v>3</v>
          </cell>
          <cell r="J2351">
            <v>4</v>
          </cell>
        </row>
        <row r="2352">
          <cell r="A2352" t="str">
            <v>SSGN</v>
          </cell>
          <cell r="B2352" t="str">
            <v>Secondary Service Greater than 5kW w/o ID</v>
          </cell>
          <cell r="C2352">
            <v>30</v>
          </cell>
          <cell r="D2352">
            <v>25</v>
          </cell>
          <cell r="E2352" t="str">
            <v>R=A1D1</v>
          </cell>
          <cell r="F2352">
            <v>1</v>
          </cell>
          <cell r="G2352">
            <v>35796</v>
          </cell>
          <cell r="H2352">
            <v>240</v>
          </cell>
          <cell r="I2352">
            <v>3</v>
          </cell>
          <cell r="J2352">
            <v>1</v>
          </cell>
        </row>
        <row r="2353">
          <cell r="A2353" t="str">
            <v>SSGN</v>
          </cell>
          <cell r="B2353" t="str">
            <v>Secondary Service Greater than 5kW w/o ID</v>
          </cell>
          <cell r="C2353">
            <v>30</v>
          </cell>
          <cell r="D2353">
            <v>25</v>
          </cell>
          <cell r="E2353" t="str">
            <v>R=A1D1</v>
          </cell>
          <cell r="F2353">
            <v>1</v>
          </cell>
          <cell r="G2353">
            <v>35797</v>
          </cell>
          <cell r="H2353">
            <v>240</v>
          </cell>
          <cell r="I2353">
            <v>3</v>
          </cell>
          <cell r="J2353">
            <v>2</v>
          </cell>
        </row>
        <row r="2354">
          <cell r="A2354" t="str">
            <v>SSNN</v>
          </cell>
          <cell r="B2354" t="str">
            <v>Secondary Service Greater than 5kW w/o ID</v>
          </cell>
          <cell r="C2354">
            <v>30</v>
          </cell>
          <cell r="D2354">
            <v>25</v>
          </cell>
          <cell r="E2354" t="str">
            <v>R=A1D1</v>
          </cell>
          <cell r="F2354">
            <v>1</v>
          </cell>
          <cell r="G2354">
            <v>36426</v>
          </cell>
          <cell r="H2354">
            <v>240</v>
          </cell>
          <cell r="I2354">
            <v>3</v>
          </cell>
          <cell r="J2354">
            <v>1</v>
          </cell>
        </row>
        <row r="2355">
          <cell r="A2355" t="str">
            <v>SSGN</v>
          </cell>
          <cell r="B2355" t="str">
            <v>Secondary Service Greater than 5kW w/o ID</v>
          </cell>
          <cell r="C2355">
            <v>30</v>
          </cell>
          <cell r="D2355">
            <v>25</v>
          </cell>
          <cell r="E2355" t="str">
            <v>R=A1D1</v>
          </cell>
          <cell r="F2355">
            <v>1</v>
          </cell>
          <cell r="G2355">
            <v>36481</v>
          </cell>
          <cell r="H2355">
            <v>240</v>
          </cell>
          <cell r="I2355">
            <v>3</v>
          </cell>
          <cell r="J2355">
            <v>1</v>
          </cell>
        </row>
        <row r="2356">
          <cell r="A2356" t="str">
            <v>SSNN</v>
          </cell>
          <cell r="B2356" t="str">
            <v>Secondary Service Greater than 5kW w/o ID</v>
          </cell>
          <cell r="C2356">
            <v>30</v>
          </cell>
          <cell r="D2356">
            <v>25</v>
          </cell>
          <cell r="E2356" t="str">
            <v>R=A1TL1</v>
          </cell>
          <cell r="F2356">
            <v>1</v>
          </cell>
          <cell r="G2356">
            <v>36558</v>
          </cell>
          <cell r="H2356">
            <v>999</v>
          </cell>
          <cell r="I2356">
            <v>3</v>
          </cell>
          <cell r="J2356">
            <v>3</v>
          </cell>
        </row>
        <row r="2357">
          <cell r="A2357" t="str">
            <v>SSNN</v>
          </cell>
          <cell r="B2357" t="str">
            <v>Secondary Service Greater than 5kW w/o ID</v>
          </cell>
          <cell r="C2357">
            <v>30</v>
          </cell>
          <cell r="D2357">
            <v>25</v>
          </cell>
          <cell r="E2357" t="str">
            <v>R=A1D1</v>
          </cell>
          <cell r="F2357">
            <v>1</v>
          </cell>
          <cell r="G2357">
            <v>36647</v>
          </cell>
          <cell r="H2357">
            <v>240</v>
          </cell>
          <cell r="I2357">
            <v>3</v>
          </cell>
          <cell r="J2357">
            <v>1</v>
          </cell>
        </row>
        <row r="2358">
          <cell r="A2358" t="str">
            <v>SSGN</v>
          </cell>
          <cell r="B2358" t="str">
            <v>Secondary Service Greater than 5kW w/o ID</v>
          </cell>
          <cell r="C2358">
            <v>30</v>
          </cell>
          <cell r="D2358">
            <v>25</v>
          </cell>
          <cell r="E2358" t="str">
            <v>R=A1D1</v>
          </cell>
          <cell r="F2358">
            <v>1</v>
          </cell>
          <cell r="G2358">
            <v>36719</v>
          </cell>
          <cell r="H2358">
            <v>240</v>
          </cell>
          <cell r="I2358">
            <v>3</v>
          </cell>
          <cell r="J2358">
            <v>1</v>
          </cell>
        </row>
        <row r="2359">
          <cell r="A2359" t="str">
            <v>SSGN</v>
          </cell>
          <cell r="B2359" t="str">
            <v>Secondary Service Greater than 5kW w/o ID</v>
          </cell>
          <cell r="C2359">
            <v>30</v>
          </cell>
          <cell r="D2359">
            <v>25</v>
          </cell>
          <cell r="E2359" t="str">
            <v>R=A1D1</v>
          </cell>
          <cell r="F2359">
            <v>1</v>
          </cell>
          <cell r="G2359">
            <v>36528</v>
          </cell>
          <cell r="H2359">
            <v>240</v>
          </cell>
          <cell r="I2359">
            <v>3</v>
          </cell>
          <cell r="J2359">
            <v>1</v>
          </cell>
        </row>
        <row r="2360">
          <cell r="A2360" t="str">
            <v>SSGN</v>
          </cell>
          <cell r="B2360" t="str">
            <v>Secondary Service Greater than 5kW w/o ID</v>
          </cell>
          <cell r="C2360">
            <v>30</v>
          </cell>
          <cell r="D2360">
            <v>25</v>
          </cell>
          <cell r="E2360" t="str">
            <v>R=A1D1</v>
          </cell>
          <cell r="F2360">
            <v>1</v>
          </cell>
          <cell r="G2360">
            <v>36874</v>
          </cell>
          <cell r="H2360">
            <v>999</v>
          </cell>
          <cell r="I2360">
            <v>3</v>
          </cell>
          <cell r="J2360">
            <v>5</v>
          </cell>
        </row>
        <row r="2361">
          <cell r="A2361" t="str">
            <v>SSGN</v>
          </cell>
          <cell r="B2361" t="str">
            <v>Secondary Service Greater than 5kW w/o ID</v>
          </cell>
          <cell r="C2361">
            <v>30</v>
          </cell>
          <cell r="D2361">
            <v>25</v>
          </cell>
          <cell r="E2361" t="str">
            <v>R=A1D1</v>
          </cell>
          <cell r="F2361">
            <v>1</v>
          </cell>
          <cell r="G2361">
            <v>37203</v>
          </cell>
          <cell r="H2361">
            <v>240</v>
          </cell>
          <cell r="I2361">
            <v>3</v>
          </cell>
          <cell r="J2361">
            <v>1</v>
          </cell>
        </row>
        <row r="2362">
          <cell r="A2362" t="str">
            <v>SSGN</v>
          </cell>
          <cell r="B2362" t="str">
            <v>Secondary Service Greater than 5kW w/o ID</v>
          </cell>
          <cell r="C2362">
            <v>30</v>
          </cell>
          <cell r="D2362">
            <v>25</v>
          </cell>
          <cell r="E2362" t="str">
            <v>R=A1D</v>
          </cell>
          <cell r="F2362">
            <v>1</v>
          </cell>
          <cell r="G2362">
            <v>36161</v>
          </cell>
          <cell r="H2362">
            <v>240</v>
          </cell>
          <cell r="I2362">
            <v>3</v>
          </cell>
          <cell r="J2362">
            <v>1</v>
          </cell>
        </row>
        <row r="2363">
          <cell r="A2363" t="str">
            <v>SSNN</v>
          </cell>
          <cell r="B2363" t="str">
            <v>Secondary Service Greater than 5kW w/o ID</v>
          </cell>
          <cell r="C2363">
            <v>30</v>
          </cell>
          <cell r="D2363">
            <v>25</v>
          </cell>
          <cell r="E2363" t="str">
            <v>R=A1D1</v>
          </cell>
          <cell r="F2363">
            <v>1</v>
          </cell>
          <cell r="G2363">
            <v>37173</v>
          </cell>
          <cell r="H2363">
            <v>999</v>
          </cell>
          <cell r="I2363">
            <v>3</v>
          </cell>
          <cell r="J2363">
            <v>1</v>
          </cell>
        </row>
        <row r="2364">
          <cell r="A2364" t="str">
            <v>SSGN</v>
          </cell>
          <cell r="B2364" t="str">
            <v>Secondary Service Greater than 5kW w/o ID</v>
          </cell>
          <cell r="C2364">
            <v>30</v>
          </cell>
          <cell r="D2364">
            <v>25</v>
          </cell>
          <cell r="E2364" t="str">
            <v>R=A1D1</v>
          </cell>
          <cell r="F2364">
            <v>1</v>
          </cell>
          <cell r="G2364">
            <v>37475</v>
          </cell>
          <cell r="H2364">
            <v>240</v>
          </cell>
          <cell r="I2364">
            <v>3</v>
          </cell>
          <cell r="J2364">
            <v>13</v>
          </cell>
        </row>
        <row r="2365">
          <cell r="A2365" t="str">
            <v>SSGN</v>
          </cell>
          <cell r="B2365" t="str">
            <v>Secondary Service Greater than 5kW w/o ID</v>
          </cell>
          <cell r="C2365">
            <v>30</v>
          </cell>
          <cell r="D2365">
            <v>25</v>
          </cell>
          <cell r="E2365" t="str">
            <v>R=A1D1</v>
          </cell>
          <cell r="F2365">
            <v>1</v>
          </cell>
          <cell r="G2365">
            <v>37442</v>
          </cell>
          <cell r="H2365">
            <v>240</v>
          </cell>
          <cell r="I2365">
            <v>3</v>
          </cell>
          <cell r="J2365">
            <v>4</v>
          </cell>
        </row>
        <row r="2366">
          <cell r="A2366" t="str">
            <v>SSNN</v>
          </cell>
          <cell r="B2366" t="str">
            <v>Secondary Service Greater than 5kW w/o ID</v>
          </cell>
          <cell r="C2366">
            <v>30</v>
          </cell>
          <cell r="D2366">
            <v>25</v>
          </cell>
          <cell r="E2366" t="str">
            <v>R=A1D1</v>
          </cell>
          <cell r="F2366">
            <v>1</v>
          </cell>
          <cell r="G2366">
            <v>37658</v>
          </cell>
          <cell r="H2366">
            <v>999</v>
          </cell>
          <cell r="I2366">
            <v>3</v>
          </cell>
          <cell r="J2366">
            <v>4</v>
          </cell>
        </row>
        <row r="2367">
          <cell r="A2367" t="str">
            <v>SSGN</v>
          </cell>
          <cell r="B2367" t="str">
            <v>Secondary Service Greater than 5kW w/o ID</v>
          </cell>
          <cell r="C2367">
            <v>30</v>
          </cell>
          <cell r="D2367">
            <v>25</v>
          </cell>
          <cell r="E2367" t="str">
            <v>R=A1D1</v>
          </cell>
          <cell r="F2367">
            <v>1</v>
          </cell>
          <cell r="G2367">
            <v>38727</v>
          </cell>
          <cell r="H2367">
            <v>240</v>
          </cell>
          <cell r="I2367">
            <v>3</v>
          </cell>
          <cell r="J2367">
            <v>7</v>
          </cell>
        </row>
        <row r="2368">
          <cell r="A2368" t="str">
            <v>SSPN</v>
          </cell>
          <cell r="B2368" t="str">
            <v>Secondary Service Greater than 5kW w/o ID</v>
          </cell>
          <cell r="C2368">
            <v>30</v>
          </cell>
          <cell r="D2368">
            <v>25</v>
          </cell>
          <cell r="E2368" t="str">
            <v>R=A1D1</v>
          </cell>
          <cell r="F2368">
            <v>1</v>
          </cell>
          <cell r="G2368">
            <v>38777</v>
          </cell>
          <cell r="H2368">
            <v>999</v>
          </cell>
          <cell r="I2368">
            <v>3</v>
          </cell>
          <cell r="J2368">
            <v>1</v>
          </cell>
        </row>
        <row r="2369">
          <cell r="A2369" t="str">
            <v>SSGN</v>
          </cell>
          <cell r="B2369" t="str">
            <v>Secondary Service Greater than 5kW w/o ID</v>
          </cell>
          <cell r="C2369">
            <v>30</v>
          </cell>
          <cell r="D2369">
            <v>25</v>
          </cell>
          <cell r="E2369" t="str">
            <v>R=A1D1</v>
          </cell>
          <cell r="F2369">
            <v>1</v>
          </cell>
          <cell r="G2369">
            <v>39060</v>
          </cell>
          <cell r="H2369">
            <v>240</v>
          </cell>
          <cell r="I2369">
            <v>3</v>
          </cell>
          <cell r="J2369">
            <v>6</v>
          </cell>
        </row>
        <row r="2370">
          <cell r="A2370" t="str">
            <v>SSGN</v>
          </cell>
          <cell r="B2370" t="str">
            <v>Secondary Service Greater than 5kW w/o ID</v>
          </cell>
          <cell r="C2370">
            <v>30</v>
          </cell>
          <cell r="D2370">
            <v>25</v>
          </cell>
          <cell r="E2370" t="str">
            <v>R=A1D1</v>
          </cell>
          <cell r="F2370">
            <v>1</v>
          </cell>
          <cell r="G2370">
            <v>39246</v>
          </cell>
          <cell r="H2370">
            <v>240</v>
          </cell>
          <cell r="I2370">
            <v>3</v>
          </cell>
          <cell r="J2370">
            <v>32</v>
          </cell>
        </row>
        <row r="2371">
          <cell r="A2371" t="str">
            <v>SSGN</v>
          </cell>
          <cell r="B2371" t="str">
            <v>Secondary Service Greater than 5kW w/o ID</v>
          </cell>
          <cell r="C2371">
            <v>30</v>
          </cell>
          <cell r="D2371">
            <v>25</v>
          </cell>
          <cell r="E2371" t="str">
            <v>R=A1TL1</v>
          </cell>
          <cell r="F2371">
            <v>1</v>
          </cell>
          <cell r="G2371">
            <v>39343</v>
          </cell>
          <cell r="H2371">
            <v>999</v>
          </cell>
          <cell r="I2371">
            <v>3</v>
          </cell>
          <cell r="J2371">
            <v>4</v>
          </cell>
        </row>
        <row r="2372">
          <cell r="A2372" t="str">
            <v>SSGN</v>
          </cell>
          <cell r="B2372" t="str">
            <v>Secondary Service Greater than 5kW w/o ID</v>
          </cell>
          <cell r="C2372">
            <v>30</v>
          </cell>
          <cell r="D2372">
            <v>20</v>
          </cell>
          <cell r="E2372" t="str">
            <v>A=ALF</v>
          </cell>
          <cell r="F2372">
            <v>1</v>
          </cell>
          <cell r="G2372">
            <v>39575</v>
          </cell>
          <cell r="H2372">
            <v>240</v>
          </cell>
          <cell r="I2372">
            <v>3</v>
          </cell>
          <cell r="J2372">
            <v>2</v>
          </cell>
        </row>
        <row r="2373">
          <cell r="A2373" t="str">
            <v>SSNN</v>
          </cell>
          <cell r="B2373" t="str">
            <v>Secondary Service Greater than 5kW w/o ID</v>
          </cell>
          <cell r="C2373">
            <v>30</v>
          </cell>
          <cell r="D2373">
            <v>25</v>
          </cell>
          <cell r="E2373" t="str">
            <v>R=A1D1</v>
          </cell>
          <cell r="F2373">
            <v>1</v>
          </cell>
          <cell r="G2373">
            <v>39664</v>
          </cell>
          <cell r="H2373">
            <v>240</v>
          </cell>
          <cell r="I2373">
            <v>3</v>
          </cell>
          <cell r="J2373">
            <v>6</v>
          </cell>
        </row>
        <row r="2374">
          <cell r="A2374" t="str">
            <v>SSNN</v>
          </cell>
          <cell r="B2374" t="str">
            <v>Secondary Service Greater than 5kW w/o ID</v>
          </cell>
          <cell r="C2374">
            <v>30</v>
          </cell>
          <cell r="D2374">
            <v>25</v>
          </cell>
          <cell r="E2374" t="str">
            <v>R=A1D1</v>
          </cell>
          <cell r="F2374">
            <v>1</v>
          </cell>
          <cell r="G2374">
            <v>39911</v>
          </cell>
          <cell r="H2374">
            <v>240</v>
          </cell>
          <cell r="I2374">
            <v>3</v>
          </cell>
          <cell r="J2374">
            <v>13</v>
          </cell>
        </row>
        <row r="2375">
          <cell r="A2375" t="str">
            <v>SSNN</v>
          </cell>
          <cell r="B2375" t="str">
            <v>Secondary Service Greater than 5kW w/o ID</v>
          </cell>
          <cell r="C2375">
            <v>30</v>
          </cell>
          <cell r="D2375">
            <v>25</v>
          </cell>
          <cell r="E2375" t="str">
            <v>S=I210+CE</v>
          </cell>
          <cell r="F2375">
            <v>1</v>
          </cell>
          <cell r="G2375">
            <v>39983</v>
          </cell>
          <cell r="H2375">
            <v>240</v>
          </cell>
          <cell r="I2375">
            <v>3</v>
          </cell>
          <cell r="J2375">
            <v>5</v>
          </cell>
        </row>
        <row r="2376">
          <cell r="A2376" t="str">
            <v>SSNN</v>
          </cell>
          <cell r="B2376" t="str">
            <v>Secondary Service Greater than 5kW w/o ID</v>
          </cell>
          <cell r="C2376">
            <v>30</v>
          </cell>
          <cell r="D2376">
            <v>25</v>
          </cell>
          <cell r="E2376" t="str">
            <v>R=A1D1+</v>
          </cell>
          <cell r="F2376">
            <v>1</v>
          </cell>
          <cell r="G2376">
            <v>40073</v>
          </cell>
          <cell r="H2376">
            <v>999</v>
          </cell>
          <cell r="I2376">
            <v>3</v>
          </cell>
          <cell r="J2376">
            <v>30</v>
          </cell>
        </row>
        <row r="2377">
          <cell r="A2377" t="str">
            <v>SSGN</v>
          </cell>
          <cell r="B2377" t="str">
            <v>Secondary Service Greater than 5kW w/o ID</v>
          </cell>
          <cell r="C2377">
            <v>30</v>
          </cell>
          <cell r="D2377">
            <v>25</v>
          </cell>
          <cell r="E2377" t="str">
            <v>R=A1D1+</v>
          </cell>
          <cell r="F2377">
            <v>1</v>
          </cell>
          <cell r="G2377">
            <v>40218</v>
          </cell>
          <cell r="H2377">
            <v>999</v>
          </cell>
          <cell r="I2377">
            <v>3</v>
          </cell>
          <cell r="J2377">
            <v>1</v>
          </cell>
        </row>
        <row r="2378">
          <cell r="A2378" t="str">
            <v>SSGN</v>
          </cell>
          <cell r="B2378" t="str">
            <v>Secondary Service Greater than 5kW w/o ID</v>
          </cell>
          <cell r="C2378">
            <v>30</v>
          </cell>
          <cell r="D2378">
            <v>25</v>
          </cell>
          <cell r="E2378" t="str">
            <v>R=KWS</v>
          </cell>
          <cell r="F2378">
            <v>1</v>
          </cell>
          <cell r="H2378">
            <v>240</v>
          </cell>
          <cell r="I2378">
            <v>3</v>
          </cell>
          <cell r="J2378">
            <v>9</v>
          </cell>
        </row>
        <row r="2379">
          <cell r="A2379" t="str">
            <v>SSGN</v>
          </cell>
          <cell r="B2379" t="str">
            <v>Secondary Service Greater than 5kW w/o ID</v>
          </cell>
          <cell r="C2379">
            <v>30</v>
          </cell>
          <cell r="D2379">
            <v>25</v>
          </cell>
          <cell r="E2379" t="str">
            <v>R=TMS2S</v>
          </cell>
          <cell r="F2379">
            <v>1</v>
          </cell>
          <cell r="H2379">
            <v>240</v>
          </cell>
          <cell r="I2379">
            <v>3</v>
          </cell>
          <cell r="J2379">
            <v>71</v>
          </cell>
        </row>
        <row r="2380">
          <cell r="A2380" t="str">
            <v>SSGN</v>
          </cell>
          <cell r="B2380" t="str">
            <v>Secondary Service Greater than 5kW w/o ID</v>
          </cell>
          <cell r="C2380">
            <v>30</v>
          </cell>
          <cell r="D2380">
            <v>25</v>
          </cell>
          <cell r="E2380" t="str">
            <v>R=TMS2S</v>
          </cell>
          <cell r="F2380">
            <v>1</v>
          </cell>
          <cell r="H2380">
            <v>240</v>
          </cell>
          <cell r="I2380">
            <v>3</v>
          </cell>
          <cell r="J2380">
            <v>1</v>
          </cell>
        </row>
        <row r="2381">
          <cell r="A2381" t="str">
            <v>SSNN</v>
          </cell>
          <cell r="B2381" t="str">
            <v>Secondary Service Greater than 5kW w/o ID</v>
          </cell>
          <cell r="C2381">
            <v>30</v>
          </cell>
          <cell r="D2381">
            <v>25</v>
          </cell>
          <cell r="E2381" t="str">
            <v>R=A1D1</v>
          </cell>
          <cell r="F2381">
            <v>1</v>
          </cell>
          <cell r="G2381">
            <v>38272</v>
          </cell>
          <cell r="H2381">
            <v>999</v>
          </cell>
          <cell r="I2381">
            <v>3</v>
          </cell>
          <cell r="J2381">
            <v>8</v>
          </cell>
        </row>
        <row r="2382">
          <cell r="A2382" t="str">
            <v>SSNN</v>
          </cell>
          <cell r="B2382" t="str">
            <v>Secondary Service Greater than 5kW w/o ID</v>
          </cell>
          <cell r="C2382">
            <v>30</v>
          </cell>
          <cell r="D2382">
            <v>25</v>
          </cell>
          <cell r="E2382" t="str">
            <v>R=A1D1</v>
          </cell>
          <cell r="F2382">
            <v>1</v>
          </cell>
          <cell r="G2382">
            <v>38055</v>
          </cell>
          <cell r="H2382">
            <v>240</v>
          </cell>
          <cell r="I2382">
            <v>3</v>
          </cell>
          <cell r="J2382">
            <v>94</v>
          </cell>
        </row>
        <row r="2383">
          <cell r="A2383" t="str">
            <v>SSNN</v>
          </cell>
          <cell r="B2383" t="str">
            <v>Secondary Service Greater than 5kW w/o ID</v>
          </cell>
          <cell r="C2383">
            <v>30</v>
          </cell>
          <cell r="D2383">
            <v>25</v>
          </cell>
          <cell r="E2383" t="str">
            <v>R=A1D1</v>
          </cell>
          <cell r="F2383">
            <v>1</v>
          </cell>
          <cell r="G2383">
            <v>38257</v>
          </cell>
          <cell r="H2383">
            <v>999</v>
          </cell>
          <cell r="I2383">
            <v>3</v>
          </cell>
          <cell r="J2383">
            <v>8</v>
          </cell>
        </row>
        <row r="2384">
          <cell r="A2384" t="str">
            <v>SSNN</v>
          </cell>
          <cell r="B2384" t="str">
            <v>Secondary Service Greater than 5kW w/o ID</v>
          </cell>
          <cell r="C2384">
            <v>30</v>
          </cell>
          <cell r="D2384">
            <v>25</v>
          </cell>
          <cell r="E2384" t="str">
            <v>R=A1D1</v>
          </cell>
          <cell r="F2384">
            <v>1</v>
          </cell>
          <cell r="G2384">
            <v>38020</v>
          </cell>
          <cell r="H2384">
            <v>999</v>
          </cell>
          <cell r="I2384">
            <v>3</v>
          </cell>
          <cell r="J2384">
            <v>8</v>
          </cell>
        </row>
        <row r="2385">
          <cell r="A2385" t="str">
            <v>SSNN</v>
          </cell>
          <cell r="B2385" t="str">
            <v>Secondary Service Greater than 5kW w/o ID</v>
          </cell>
          <cell r="C2385">
            <v>30</v>
          </cell>
          <cell r="D2385">
            <v>25</v>
          </cell>
          <cell r="E2385" t="str">
            <v>R=J4TS</v>
          </cell>
          <cell r="F2385">
            <v>1</v>
          </cell>
          <cell r="H2385">
            <v>240</v>
          </cell>
          <cell r="I2385">
            <v>3</v>
          </cell>
          <cell r="J2385">
            <v>6</v>
          </cell>
        </row>
        <row r="2386">
          <cell r="A2386" t="str">
            <v>SSNN</v>
          </cell>
          <cell r="B2386" t="str">
            <v>Secondary Service Greater than 5kW w/o ID</v>
          </cell>
          <cell r="C2386">
            <v>30</v>
          </cell>
          <cell r="D2386">
            <v>25</v>
          </cell>
          <cell r="E2386" t="str">
            <v>R=KWS</v>
          </cell>
          <cell r="F2386">
            <v>1</v>
          </cell>
          <cell r="H2386">
            <v>240</v>
          </cell>
          <cell r="I2386">
            <v>3</v>
          </cell>
          <cell r="J2386">
            <v>1</v>
          </cell>
        </row>
        <row r="2387">
          <cell r="A2387" t="str">
            <v>SSGN</v>
          </cell>
          <cell r="B2387" t="str">
            <v>Secondary Service Greater than 5kW w/o ID</v>
          </cell>
          <cell r="C2387">
            <v>30</v>
          </cell>
          <cell r="D2387">
            <v>25</v>
          </cell>
          <cell r="E2387" t="str">
            <v>R=A1D1</v>
          </cell>
          <cell r="F2387">
            <v>1</v>
          </cell>
          <cell r="G2387">
            <v>37818</v>
          </cell>
          <cell r="H2387">
            <v>240</v>
          </cell>
          <cell r="I2387">
            <v>3</v>
          </cell>
          <cell r="J2387">
            <v>1</v>
          </cell>
        </row>
        <row r="2388">
          <cell r="A2388" t="str">
            <v>SSNN</v>
          </cell>
          <cell r="B2388" t="str">
            <v>Secondary Service Greater than 5kW w/o ID</v>
          </cell>
          <cell r="C2388">
            <v>30</v>
          </cell>
          <cell r="D2388">
            <v>25</v>
          </cell>
          <cell r="E2388" t="str">
            <v>R=DDMS</v>
          </cell>
          <cell r="F2388">
            <v>1</v>
          </cell>
          <cell r="H2388">
            <v>0</v>
          </cell>
          <cell r="I2388">
            <v>0</v>
          </cell>
          <cell r="J2388">
            <v>1</v>
          </cell>
        </row>
        <row r="2389">
          <cell r="A2389" t="str">
            <v>SSNN</v>
          </cell>
          <cell r="B2389" t="str">
            <v>Secondary Service Greater than 5kW w/o ID</v>
          </cell>
          <cell r="C2389">
            <v>30</v>
          </cell>
          <cell r="D2389">
            <v>25</v>
          </cell>
          <cell r="E2389" t="str">
            <v>R=A1D1</v>
          </cell>
          <cell r="F2389">
            <v>1</v>
          </cell>
          <cell r="G2389">
            <v>36161</v>
          </cell>
          <cell r="H2389">
            <v>240</v>
          </cell>
          <cell r="I2389">
            <v>3</v>
          </cell>
          <cell r="J2389">
            <v>28</v>
          </cell>
        </row>
        <row r="2390">
          <cell r="A2390" t="str">
            <v>SSNN</v>
          </cell>
          <cell r="B2390" t="str">
            <v>Secondary Service Greater than 5kW w/o ID</v>
          </cell>
          <cell r="C2390">
            <v>30</v>
          </cell>
          <cell r="D2390">
            <v>25</v>
          </cell>
          <cell r="E2390" t="str">
            <v>R=A1D1</v>
          </cell>
          <cell r="F2390">
            <v>1</v>
          </cell>
          <cell r="G2390">
            <v>36353</v>
          </cell>
          <cell r="H2390">
            <v>240</v>
          </cell>
          <cell r="I2390">
            <v>3</v>
          </cell>
          <cell r="J2390">
            <v>1</v>
          </cell>
        </row>
        <row r="2391">
          <cell r="A2391" t="str">
            <v>SSGN</v>
          </cell>
          <cell r="B2391" t="str">
            <v>Secondary Service Greater than 5kW w/o ID</v>
          </cell>
          <cell r="C2391">
            <v>30</v>
          </cell>
          <cell r="D2391">
            <v>25</v>
          </cell>
          <cell r="E2391" t="str">
            <v>R=A1D1</v>
          </cell>
          <cell r="F2391">
            <v>1</v>
          </cell>
          <cell r="G2391">
            <v>36595</v>
          </cell>
          <cell r="H2391">
            <v>240</v>
          </cell>
          <cell r="I2391">
            <v>3</v>
          </cell>
          <cell r="J2391">
            <v>4</v>
          </cell>
        </row>
        <row r="2392">
          <cell r="A2392" t="str">
            <v>SSNN</v>
          </cell>
          <cell r="B2392" t="str">
            <v>Secondary Service Greater than 5kW w/o ID</v>
          </cell>
          <cell r="C2392">
            <v>30</v>
          </cell>
          <cell r="D2392">
            <v>25</v>
          </cell>
          <cell r="E2392" t="str">
            <v>R=A1D1</v>
          </cell>
          <cell r="F2392">
            <v>1</v>
          </cell>
          <cell r="G2392">
            <v>36608</v>
          </cell>
          <cell r="H2392">
            <v>240</v>
          </cell>
          <cell r="I2392">
            <v>3</v>
          </cell>
          <cell r="J2392">
            <v>1</v>
          </cell>
        </row>
        <row r="2393">
          <cell r="A2393" t="str">
            <v>SSGN</v>
          </cell>
          <cell r="B2393" t="str">
            <v>Secondary Service Greater than 5kW w/o ID</v>
          </cell>
          <cell r="C2393">
            <v>30</v>
          </cell>
          <cell r="D2393">
            <v>25</v>
          </cell>
          <cell r="E2393" t="str">
            <v>R=A1D1</v>
          </cell>
          <cell r="F2393">
            <v>1</v>
          </cell>
          <cell r="G2393">
            <v>36874</v>
          </cell>
          <cell r="H2393">
            <v>240</v>
          </cell>
          <cell r="I2393">
            <v>3</v>
          </cell>
          <cell r="J2393">
            <v>10</v>
          </cell>
        </row>
        <row r="2394">
          <cell r="A2394" t="str">
            <v>SSNN</v>
          </cell>
          <cell r="B2394" t="str">
            <v>Secondary Service Greater than 5kW w/o ID</v>
          </cell>
          <cell r="C2394">
            <v>30</v>
          </cell>
          <cell r="D2394">
            <v>25</v>
          </cell>
          <cell r="E2394" t="str">
            <v>R=A1D1</v>
          </cell>
          <cell r="F2394">
            <v>1</v>
          </cell>
          <cell r="G2394">
            <v>36874</v>
          </cell>
          <cell r="H2394">
            <v>240</v>
          </cell>
          <cell r="I2394">
            <v>3</v>
          </cell>
          <cell r="J2394">
            <v>21</v>
          </cell>
        </row>
        <row r="2395">
          <cell r="A2395" t="str">
            <v>SSNN</v>
          </cell>
          <cell r="B2395" t="str">
            <v>Secondary Service Greater than 5kW w/o ID</v>
          </cell>
          <cell r="C2395">
            <v>30</v>
          </cell>
          <cell r="D2395">
            <v>25</v>
          </cell>
          <cell r="E2395" t="str">
            <v>R=A1D1</v>
          </cell>
          <cell r="F2395">
            <v>1</v>
          </cell>
          <cell r="G2395">
            <v>36526</v>
          </cell>
          <cell r="H2395">
            <v>240</v>
          </cell>
          <cell r="I2395">
            <v>3</v>
          </cell>
          <cell r="J2395">
            <v>1</v>
          </cell>
        </row>
        <row r="2396">
          <cell r="A2396" t="str">
            <v>SSNN</v>
          </cell>
          <cell r="B2396" t="str">
            <v>Secondary Service Greater than 5kW w/o ID</v>
          </cell>
          <cell r="C2396">
            <v>30</v>
          </cell>
          <cell r="D2396">
            <v>25</v>
          </cell>
          <cell r="E2396" t="str">
            <v>R=A1D1</v>
          </cell>
          <cell r="F2396">
            <v>1</v>
          </cell>
          <cell r="G2396">
            <v>37210</v>
          </cell>
          <cell r="H2396">
            <v>240</v>
          </cell>
          <cell r="I2396">
            <v>3</v>
          </cell>
          <cell r="J2396">
            <v>9</v>
          </cell>
        </row>
        <row r="2397">
          <cell r="A2397" t="str">
            <v>SSGN</v>
          </cell>
          <cell r="B2397" t="str">
            <v>Secondary Service Greater than 5kW w/o ID</v>
          </cell>
          <cell r="C2397">
            <v>30</v>
          </cell>
          <cell r="D2397">
            <v>25</v>
          </cell>
          <cell r="E2397" t="str">
            <v>R=A1D1</v>
          </cell>
          <cell r="F2397">
            <v>1</v>
          </cell>
          <cell r="G2397">
            <v>37173</v>
          </cell>
          <cell r="H2397">
            <v>240</v>
          </cell>
          <cell r="I2397">
            <v>3</v>
          </cell>
          <cell r="J2397">
            <v>5</v>
          </cell>
        </row>
        <row r="2398">
          <cell r="A2398" t="str">
            <v>SSPN</v>
          </cell>
          <cell r="B2398" t="str">
            <v>Secondary Service Greater than 5kW w/o ID</v>
          </cell>
          <cell r="C2398">
            <v>30</v>
          </cell>
          <cell r="D2398">
            <v>25</v>
          </cell>
          <cell r="E2398" t="str">
            <v>R=A1D1</v>
          </cell>
          <cell r="F2398">
            <v>1</v>
          </cell>
          <cell r="G2398">
            <v>37475</v>
          </cell>
          <cell r="H2398">
            <v>240</v>
          </cell>
          <cell r="I2398">
            <v>3</v>
          </cell>
          <cell r="J2398">
            <v>1</v>
          </cell>
        </row>
        <row r="2399">
          <cell r="A2399" t="str">
            <v>SSGN</v>
          </cell>
          <cell r="B2399" t="str">
            <v>Secondary Service Greater than 5kW w/o ID</v>
          </cell>
          <cell r="C2399">
            <v>30</v>
          </cell>
          <cell r="D2399">
            <v>25</v>
          </cell>
          <cell r="E2399" t="str">
            <v>R=A1D1</v>
          </cell>
          <cell r="F2399">
            <v>1</v>
          </cell>
          <cell r="G2399">
            <v>38636</v>
          </cell>
          <cell r="H2399">
            <v>240</v>
          </cell>
          <cell r="I2399">
            <v>3</v>
          </cell>
          <cell r="J2399">
            <v>1</v>
          </cell>
        </row>
        <row r="2400">
          <cell r="A2400" t="str">
            <v>SSNN</v>
          </cell>
          <cell r="B2400" t="str">
            <v>Secondary Service Greater than 5kW w/o ID</v>
          </cell>
          <cell r="C2400">
            <v>30</v>
          </cell>
          <cell r="D2400">
            <v>25</v>
          </cell>
          <cell r="E2400" t="str">
            <v>R=A1D1</v>
          </cell>
          <cell r="F2400">
            <v>1</v>
          </cell>
          <cell r="G2400">
            <v>39036</v>
          </cell>
          <cell r="H2400">
            <v>240</v>
          </cell>
          <cell r="I2400">
            <v>3</v>
          </cell>
          <cell r="J2400">
            <v>10</v>
          </cell>
        </row>
        <row r="2401">
          <cell r="A2401" t="str">
            <v>SSNN</v>
          </cell>
          <cell r="B2401" t="str">
            <v>Secondary Service Greater than 5kW w/o ID</v>
          </cell>
          <cell r="C2401">
            <v>30</v>
          </cell>
          <cell r="D2401">
            <v>25</v>
          </cell>
          <cell r="E2401" t="str">
            <v>R=A1D1</v>
          </cell>
          <cell r="F2401">
            <v>1</v>
          </cell>
          <cell r="G2401">
            <v>39048</v>
          </cell>
          <cell r="H2401">
            <v>240</v>
          </cell>
          <cell r="I2401">
            <v>3</v>
          </cell>
          <cell r="J2401">
            <v>9</v>
          </cell>
        </row>
        <row r="2402">
          <cell r="A2402" t="str">
            <v>SSNN</v>
          </cell>
          <cell r="B2402" t="str">
            <v>Secondary Service Greater than 5kW w/o ID</v>
          </cell>
          <cell r="C2402">
            <v>30</v>
          </cell>
          <cell r="D2402">
            <v>25</v>
          </cell>
          <cell r="E2402" t="str">
            <v>R=A1D1</v>
          </cell>
          <cell r="F2402">
            <v>1</v>
          </cell>
          <cell r="G2402">
            <v>38923</v>
          </cell>
          <cell r="H2402">
            <v>240</v>
          </cell>
          <cell r="I2402">
            <v>3</v>
          </cell>
          <cell r="J2402">
            <v>10</v>
          </cell>
        </row>
        <row r="2403">
          <cell r="A2403" t="str">
            <v>SSNN</v>
          </cell>
          <cell r="B2403" t="str">
            <v>Secondary Service Greater than 5kW w/o ID</v>
          </cell>
          <cell r="C2403">
            <v>30</v>
          </cell>
          <cell r="D2403">
            <v>25</v>
          </cell>
          <cell r="E2403" t="str">
            <v>R=A1TL1</v>
          </cell>
          <cell r="F2403">
            <v>1</v>
          </cell>
          <cell r="G2403">
            <v>39343</v>
          </cell>
          <cell r="H2403">
            <v>999</v>
          </cell>
          <cell r="I2403">
            <v>3</v>
          </cell>
          <cell r="J2403">
            <v>11</v>
          </cell>
        </row>
        <row r="2404">
          <cell r="A2404" t="str">
            <v>SSNN</v>
          </cell>
          <cell r="B2404" t="str">
            <v>Secondary Service Greater than 5kW w/o ID</v>
          </cell>
          <cell r="C2404">
            <v>30</v>
          </cell>
          <cell r="D2404">
            <v>25</v>
          </cell>
          <cell r="E2404" t="str">
            <v>R=A1D1</v>
          </cell>
          <cell r="F2404">
            <v>1</v>
          </cell>
          <cell r="G2404">
            <v>39484</v>
          </cell>
          <cell r="H2404">
            <v>999</v>
          </cell>
          <cell r="I2404">
            <v>3</v>
          </cell>
          <cell r="J2404">
            <v>12</v>
          </cell>
        </row>
        <row r="2405">
          <cell r="A2405" t="str">
            <v>SSGN</v>
          </cell>
          <cell r="B2405" t="str">
            <v>Secondary Service Greater than 5kW w/o ID</v>
          </cell>
          <cell r="C2405">
            <v>30</v>
          </cell>
          <cell r="D2405">
            <v>20</v>
          </cell>
          <cell r="E2405" t="str">
            <v>R=MX</v>
          </cell>
          <cell r="F2405">
            <v>1</v>
          </cell>
          <cell r="G2405">
            <v>39609</v>
          </cell>
          <cell r="H2405">
            <v>240</v>
          </cell>
          <cell r="I2405">
            <v>3</v>
          </cell>
          <cell r="J2405">
            <v>1</v>
          </cell>
        </row>
        <row r="2406">
          <cell r="A2406" t="str">
            <v>SSGN</v>
          </cell>
          <cell r="B2406" t="str">
            <v>Secondary Service Greater than 5kW w/o ID</v>
          </cell>
          <cell r="C2406">
            <v>30</v>
          </cell>
          <cell r="D2406">
            <v>20</v>
          </cell>
          <cell r="E2406" t="str">
            <v>R=MX</v>
          </cell>
          <cell r="F2406">
            <v>1</v>
          </cell>
          <cell r="G2406">
            <v>39649</v>
          </cell>
          <cell r="H2406">
            <v>240</v>
          </cell>
          <cell r="I2406">
            <v>3</v>
          </cell>
          <cell r="J2406">
            <v>1</v>
          </cell>
        </row>
        <row r="2407">
          <cell r="A2407" t="str">
            <v>SSGN</v>
          </cell>
          <cell r="B2407" t="str">
            <v>Secondary Service Greater than 5kW w/o ID</v>
          </cell>
          <cell r="C2407">
            <v>30</v>
          </cell>
          <cell r="D2407">
            <v>25</v>
          </cell>
          <cell r="E2407" t="str">
            <v>R=A1D1+</v>
          </cell>
          <cell r="F2407">
            <v>1</v>
          </cell>
          <cell r="G2407">
            <v>40073</v>
          </cell>
          <cell r="H2407">
            <v>240</v>
          </cell>
          <cell r="I2407">
            <v>3</v>
          </cell>
          <cell r="J2407">
            <v>20</v>
          </cell>
        </row>
        <row r="2408">
          <cell r="A2408" t="str">
            <v>SSGN</v>
          </cell>
          <cell r="B2408" t="str">
            <v>Secondary Service Greater than 5kW w/o ID</v>
          </cell>
          <cell r="C2408">
            <v>30</v>
          </cell>
          <cell r="D2408">
            <v>20</v>
          </cell>
          <cell r="E2408" t="str">
            <v>R=MX</v>
          </cell>
          <cell r="F2408">
            <v>1</v>
          </cell>
          <cell r="G2408">
            <v>40296</v>
          </cell>
          <cell r="H2408">
            <v>240</v>
          </cell>
          <cell r="I2408">
            <v>3</v>
          </cell>
          <cell r="J2408">
            <v>1</v>
          </cell>
        </row>
        <row r="2409">
          <cell r="A2409" t="str">
            <v>SSGN</v>
          </cell>
          <cell r="B2409" t="str">
            <v>Secondary Service Greater than 5kW w/o ID</v>
          </cell>
          <cell r="C2409">
            <v>30</v>
          </cell>
          <cell r="D2409">
            <v>25</v>
          </cell>
          <cell r="E2409" t="str">
            <v>R=A1D1</v>
          </cell>
          <cell r="F2409">
            <v>1</v>
          </cell>
          <cell r="H2409">
            <v>240</v>
          </cell>
          <cell r="I2409">
            <v>3</v>
          </cell>
          <cell r="J2409">
            <v>12</v>
          </cell>
        </row>
        <row r="2410">
          <cell r="A2410" t="str">
            <v>SSGN</v>
          </cell>
          <cell r="B2410" t="str">
            <v>Secondary Service Greater than 5kW w/o ID</v>
          </cell>
          <cell r="C2410">
            <v>30</v>
          </cell>
          <cell r="D2410">
            <v>25</v>
          </cell>
          <cell r="E2410" t="str">
            <v>R=TQS</v>
          </cell>
          <cell r="F2410">
            <v>1</v>
          </cell>
          <cell r="H2410">
            <v>240</v>
          </cell>
          <cell r="I2410">
            <v>3</v>
          </cell>
          <cell r="J2410">
            <v>8</v>
          </cell>
        </row>
        <row r="2411">
          <cell r="A2411" t="str">
            <v>SSGN</v>
          </cell>
          <cell r="B2411" t="str">
            <v>Secondary Service Greater than 5kW w/o ID</v>
          </cell>
          <cell r="C2411">
            <v>30</v>
          </cell>
          <cell r="D2411">
            <v>25</v>
          </cell>
          <cell r="E2411" t="str">
            <v>R=J5SDR</v>
          </cell>
          <cell r="F2411">
            <v>1</v>
          </cell>
          <cell r="H2411">
            <v>240</v>
          </cell>
          <cell r="I2411">
            <v>3</v>
          </cell>
          <cell r="J2411">
            <v>1</v>
          </cell>
        </row>
        <row r="2412">
          <cell r="A2412" t="str">
            <v>SMNN</v>
          </cell>
          <cell r="B2412" t="str">
            <v>Secondary Service Greater than 5kW w/o ID</v>
          </cell>
          <cell r="C2412">
            <v>30</v>
          </cell>
          <cell r="D2412">
            <v>25</v>
          </cell>
          <cell r="E2412" t="str">
            <v>R=J5SD</v>
          </cell>
          <cell r="F2412">
            <v>1</v>
          </cell>
          <cell r="H2412">
            <v>240</v>
          </cell>
          <cell r="I2412">
            <v>3</v>
          </cell>
          <cell r="J2412">
            <v>2</v>
          </cell>
        </row>
        <row r="2413">
          <cell r="A2413" t="str">
            <v>SSNN</v>
          </cell>
          <cell r="B2413" t="str">
            <v>Secondary Service Greater than 5kW w/o ID</v>
          </cell>
          <cell r="C2413">
            <v>30</v>
          </cell>
          <cell r="D2413">
            <v>25</v>
          </cell>
          <cell r="E2413" t="str">
            <v>R=A1D1</v>
          </cell>
          <cell r="F2413">
            <v>1</v>
          </cell>
          <cell r="G2413">
            <v>38603</v>
          </cell>
          <cell r="H2413">
            <v>240</v>
          </cell>
          <cell r="I2413">
            <v>3</v>
          </cell>
          <cell r="J2413">
            <v>3</v>
          </cell>
        </row>
        <row r="2414">
          <cell r="A2414" t="str">
            <v>SSNN</v>
          </cell>
          <cell r="B2414" t="str">
            <v>Secondary Service Greater than 5kW w/o ID</v>
          </cell>
          <cell r="C2414">
            <v>30</v>
          </cell>
          <cell r="D2414">
            <v>25</v>
          </cell>
          <cell r="E2414" t="str">
            <v>R=A1D1</v>
          </cell>
          <cell r="F2414">
            <v>1</v>
          </cell>
          <cell r="G2414">
            <v>38377</v>
          </cell>
          <cell r="H2414">
            <v>240</v>
          </cell>
          <cell r="I2414">
            <v>3</v>
          </cell>
          <cell r="J2414">
            <v>9</v>
          </cell>
        </row>
        <row r="2415">
          <cell r="A2415" t="str">
            <v>SSNN</v>
          </cell>
          <cell r="B2415" t="str">
            <v>Secondary Service Greater than 5kW w/o ID</v>
          </cell>
          <cell r="C2415">
            <v>30</v>
          </cell>
          <cell r="D2415">
            <v>25</v>
          </cell>
          <cell r="E2415" t="str">
            <v>R=A1D1</v>
          </cell>
          <cell r="F2415">
            <v>1</v>
          </cell>
          <cell r="G2415">
            <v>38161</v>
          </cell>
          <cell r="H2415">
            <v>240</v>
          </cell>
          <cell r="I2415">
            <v>3</v>
          </cell>
          <cell r="J2415">
            <v>27</v>
          </cell>
        </row>
        <row r="2416">
          <cell r="A2416" t="str">
            <v>SSPN</v>
          </cell>
          <cell r="B2416" t="str">
            <v>Secondary Service Greater than 5kW w/o ID</v>
          </cell>
          <cell r="C2416">
            <v>30</v>
          </cell>
          <cell r="D2416">
            <v>25</v>
          </cell>
          <cell r="E2416" t="str">
            <v>R=A1D1</v>
          </cell>
          <cell r="F2416">
            <v>1</v>
          </cell>
          <cell r="G2416">
            <v>38084</v>
          </cell>
          <cell r="H2416">
            <v>999</v>
          </cell>
          <cell r="I2416">
            <v>3</v>
          </cell>
          <cell r="J2416">
            <v>1</v>
          </cell>
        </row>
        <row r="2417">
          <cell r="A2417" t="str">
            <v>SSGN</v>
          </cell>
          <cell r="B2417" t="str">
            <v>Secondary Service Greater than 5kW w/o ID</v>
          </cell>
          <cell r="C2417">
            <v>30</v>
          </cell>
          <cell r="D2417">
            <v>25</v>
          </cell>
          <cell r="E2417" t="str">
            <v>R=A1D1</v>
          </cell>
          <cell r="F2417">
            <v>1</v>
          </cell>
          <cell r="G2417">
            <v>38093</v>
          </cell>
          <cell r="H2417">
            <v>240</v>
          </cell>
          <cell r="I2417">
            <v>3</v>
          </cell>
          <cell r="J2417">
            <v>2</v>
          </cell>
        </row>
        <row r="2418">
          <cell r="A2418" t="str">
            <v>SSGN</v>
          </cell>
          <cell r="B2418" t="str">
            <v>Secondary Service Greater than 5kW w/o ID</v>
          </cell>
          <cell r="C2418">
            <v>30</v>
          </cell>
          <cell r="D2418">
            <v>25</v>
          </cell>
          <cell r="E2418" t="str">
            <v>R=A1D1</v>
          </cell>
          <cell r="F2418">
            <v>1</v>
          </cell>
          <cell r="G2418">
            <v>37993</v>
          </cell>
          <cell r="H2418">
            <v>240</v>
          </cell>
          <cell r="I2418">
            <v>3</v>
          </cell>
          <cell r="J2418">
            <v>3</v>
          </cell>
        </row>
        <row r="2419">
          <cell r="A2419" t="str">
            <v>SSNN</v>
          </cell>
          <cell r="B2419" t="str">
            <v>Secondary Service Greater than 5kW w/o ID</v>
          </cell>
          <cell r="C2419">
            <v>30</v>
          </cell>
          <cell r="D2419">
            <v>25</v>
          </cell>
          <cell r="E2419" t="str">
            <v>R=J5SD</v>
          </cell>
          <cell r="F2419">
            <v>1</v>
          </cell>
          <cell r="H2419">
            <v>240</v>
          </cell>
          <cell r="I2419">
            <v>3</v>
          </cell>
          <cell r="J2419">
            <v>2</v>
          </cell>
        </row>
        <row r="2420">
          <cell r="A2420" t="str">
            <v>SMNN</v>
          </cell>
          <cell r="B2420" t="str">
            <v>Secondary Service Greater than 5kW w/o ID</v>
          </cell>
          <cell r="C2420">
            <v>30</v>
          </cell>
          <cell r="D2420">
            <v>25</v>
          </cell>
          <cell r="E2420" t="str">
            <v>R=DXMS</v>
          </cell>
          <cell r="F2420">
            <v>1</v>
          </cell>
          <cell r="H2420">
            <v>240</v>
          </cell>
          <cell r="I2420">
            <v>3</v>
          </cell>
          <cell r="J2420">
            <v>1</v>
          </cell>
        </row>
        <row r="2421">
          <cell r="A2421" t="str">
            <v>SSGN</v>
          </cell>
          <cell r="B2421" t="str">
            <v>Secondary Service Greater than 5kW w/o ID</v>
          </cell>
          <cell r="C2421">
            <v>30</v>
          </cell>
          <cell r="D2421">
            <v>20</v>
          </cell>
          <cell r="E2421" t="str">
            <v>R=AB1</v>
          </cell>
          <cell r="F2421">
            <v>1</v>
          </cell>
          <cell r="H2421">
            <v>240</v>
          </cell>
          <cell r="I2421">
            <v>3</v>
          </cell>
          <cell r="J2421">
            <v>3</v>
          </cell>
        </row>
        <row r="2422">
          <cell r="A2422" t="str">
            <v>SSNN</v>
          </cell>
          <cell r="B2422" t="str">
            <v>Secondary Service Greater than 5kW w/o ID</v>
          </cell>
          <cell r="C2422">
            <v>30</v>
          </cell>
          <cell r="D2422">
            <v>25</v>
          </cell>
          <cell r="E2422" t="str">
            <v>R=A1D1</v>
          </cell>
          <cell r="F2422">
            <v>1</v>
          </cell>
          <cell r="H2422">
            <v>240</v>
          </cell>
          <cell r="I2422">
            <v>4</v>
          </cell>
          <cell r="J2422">
            <v>1</v>
          </cell>
        </row>
        <row r="2423">
          <cell r="A2423" t="str">
            <v>SSGN</v>
          </cell>
          <cell r="B2423" t="str">
            <v>Secondary Service Greater than 5kW w/o ID</v>
          </cell>
          <cell r="C2423">
            <v>30</v>
          </cell>
          <cell r="D2423">
            <v>20</v>
          </cell>
          <cell r="E2423" t="str">
            <v>R=J5S</v>
          </cell>
          <cell r="F2423">
            <v>1</v>
          </cell>
          <cell r="H2423">
            <v>240</v>
          </cell>
          <cell r="I2423">
            <v>3</v>
          </cell>
          <cell r="J2423">
            <v>1</v>
          </cell>
        </row>
        <row r="2424">
          <cell r="A2424" t="str">
            <v>SSAN</v>
          </cell>
          <cell r="B2424" t="str">
            <v>Secondary Service Greater than 5kW w/o ID</v>
          </cell>
          <cell r="C2424">
            <v>30</v>
          </cell>
          <cell r="D2424">
            <v>25</v>
          </cell>
          <cell r="E2424" t="str">
            <v>R=KWS</v>
          </cell>
          <cell r="F2424">
            <v>1</v>
          </cell>
          <cell r="H2424">
            <v>240</v>
          </cell>
          <cell r="I2424">
            <v>3</v>
          </cell>
          <cell r="J2424">
            <v>1</v>
          </cell>
        </row>
        <row r="2425">
          <cell r="A2425" t="str">
            <v>SSGN</v>
          </cell>
          <cell r="B2425" t="str">
            <v>Secondary Service Greater than 5kW w/o ID</v>
          </cell>
          <cell r="C2425">
            <v>30</v>
          </cell>
          <cell r="D2425">
            <v>25</v>
          </cell>
          <cell r="E2425" t="str">
            <v>R=A1D1</v>
          </cell>
          <cell r="F2425">
            <v>1</v>
          </cell>
          <cell r="G2425">
            <v>37658</v>
          </cell>
          <cell r="H2425">
            <v>240</v>
          </cell>
          <cell r="I2425">
            <v>3</v>
          </cell>
          <cell r="J2425">
            <v>1</v>
          </cell>
        </row>
        <row r="2426">
          <cell r="A2426" t="str">
            <v>SSGN</v>
          </cell>
          <cell r="B2426" t="str">
            <v>Secondary Service Greater than 5kW w/o ID</v>
          </cell>
          <cell r="C2426">
            <v>30</v>
          </cell>
          <cell r="D2426">
            <v>25</v>
          </cell>
          <cell r="E2426" t="str">
            <v>R=J5S</v>
          </cell>
          <cell r="F2426">
            <v>1</v>
          </cell>
          <cell r="H2426">
            <v>240</v>
          </cell>
          <cell r="I2426">
            <v>3</v>
          </cell>
          <cell r="J2426">
            <v>2</v>
          </cell>
        </row>
        <row r="2427">
          <cell r="A2427" t="str">
            <v>SSNN</v>
          </cell>
          <cell r="B2427" t="str">
            <v>Secondary Service Greater than 5kW w/o ID</v>
          </cell>
          <cell r="C2427">
            <v>30</v>
          </cell>
          <cell r="D2427">
            <v>25</v>
          </cell>
          <cell r="E2427" t="str">
            <v>R=DXMS</v>
          </cell>
          <cell r="F2427">
            <v>1</v>
          </cell>
          <cell r="H2427">
            <v>240</v>
          </cell>
          <cell r="I2427">
            <v>3</v>
          </cell>
          <cell r="J2427">
            <v>1</v>
          </cell>
        </row>
        <row r="2428">
          <cell r="A2428" t="str">
            <v>SSGN</v>
          </cell>
          <cell r="B2428" t="str">
            <v>Secondary Service Greater than 5kW w/o ID</v>
          </cell>
          <cell r="C2428">
            <v>30</v>
          </cell>
          <cell r="D2428">
            <v>25</v>
          </cell>
          <cell r="E2428" t="str">
            <v>R=A1D1</v>
          </cell>
          <cell r="F2428">
            <v>1</v>
          </cell>
          <cell r="G2428">
            <v>37802</v>
          </cell>
          <cell r="H2428">
            <v>240</v>
          </cell>
          <cell r="I2428">
            <v>3</v>
          </cell>
          <cell r="J2428">
            <v>1</v>
          </cell>
        </row>
        <row r="2429">
          <cell r="A2429" t="str">
            <v>SSNN</v>
          </cell>
          <cell r="B2429" t="str">
            <v>Secondary Service Greater than 5kW w/o ID</v>
          </cell>
          <cell r="C2429">
            <v>30</v>
          </cell>
          <cell r="D2429">
            <v>25</v>
          </cell>
          <cell r="E2429" t="str">
            <v>R=A1D1</v>
          </cell>
          <cell r="F2429">
            <v>1</v>
          </cell>
          <cell r="G2429">
            <v>37798</v>
          </cell>
          <cell r="H2429">
            <v>240</v>
          </cell>
          <cell r="I2429">
            <v>3</v>
          </cell>
          <cell r="J2429">
            <v>1</v>
          </cell>
        </row>
        <row r="2430">
          <cell r="A2430" t="str">
            <v>SSGN</v>
          </cell>
          <cell r="B2430" t="str">
            <v>Secondary Service Greater than 5kW w/o ID</v>
          </cell>
          <cell r="C2430">
            <v>30</v>
          </cell>
          <cell r="D2430">
            <v>25</v>
          </cell>
          <cell r="E2430" t="str">
            <v>R=A1D1</v>
          </cell>
          <cell r="F2430">
            <v>1</v>
          </cell>
          <cell r="G2430">
            <v>36404</v>
          </cell>
          <cell r="H2430">
            <v>240</v>
          </cell>
          <cell r="I2430">
            <v>3</v>
          </cell>
          <cell r="J2430">
            <v>4</v>
          </cell>
        </row>
        <row r="2431">
          <cell r="A2431" t="str">
            <v>SSNN</v>
          </cell>
          <cell r="B2431" t="str">
            <v>Secondary Service Greater than 5kW w/o ID</v>
          </cell>
          <cell r="C2431">
            <v>30</v>
          </cell>
          <cell r="D2431">
            <v>25</v>
          </cell>
          <cell r="E2431" t="str">
            <v>R=TMS2S</v>
          </cell>
          <cell r="F2431">
            <v>1</v>
          </cell>
          <cell r="G2431">
            <v>34701</v>
          </cell>
          <cell r="H2431">
            <v>240</v>
          </cell>
          <cell r="I2431">
            <v>3</v>
          </cell>
          <cell r="J2431">
            <v>1</v>
          </cell>
        </row>
        <row r="2432">
          <cell r="A2432" t="str">
            <v>SSNN</v>
          </cell>
          <cell r="B2432" t="str">
            <v>Secondary Service Greater than 5kW w/o ID</v>
          </cell>
          <cell r="C2432">
            <v>30</v>
          </cell>
          <cell r="D2432">
            <v>25</v>
          </cell>
          <cell r="E2432" t="str">
            <v>R=A1D1</v>
          </cell>
          <cell r="F2432">
            <v>1</v>
          </cell>
          <cell r="G2432">
            <v>36405</v>
          </cell>
          <cell r="H2432">
            <v>240</v>
          </cell>
          <cell r="I2432">
            <v>3</v>
          </cell>
          <cell r="J2432">
            <v>3</v>
          </cell>
        </row>
        <row r="2433">
          <cell r="A2433" t="str">
            <v>SSNN</v>
          </cell>
          <cell r="B2433" t="str">
            <v>Secondary Service Greater than 5kW w/o ID</v>
          </cell>
          <cell r="C2433">
            <v>30</v>
          </cell>
          <cell r="D2433">
            <v>25</v>
          </cell>
          <cell r="E2433" t="str">
            <v>R=A1D1</v>
          </cell>
          <cell r="F2433">
            <v>1</v>
          </cell>
          <cell r="G2433">
            <v>36465</v>
          </cell>
          <cell r="H2433">
            <v>240</v>
          </cell>
          <cell r="I2433">
            <v>3</v>
          </cell>
          <cell r="J2433">
            <v>2</v>
          </cell>
        </row>
        <row r="2434">
          <cell r="A2434" t="str">
            <v>SSNN</v>
          </cell>
          <cell r="B2434" t="str">
            <v>Secondary Service Greater than 5kW w/o ID</v>
          </cell>
          <cell r="C2434">
            <v>30</v>
          </cell>
          <cell r="D2434">
            <v>25</v>
          </cell>
          <cell r="E2434" t="str">
            <v>R=A1D1</v>
          </cell>
          <cell r="F2434">
            <v>1</v>
          </cell>
          <cell r="G2434">
            <v>36467</v>
          </cell>
          <cell r="H2434">
            <v>240</v>
          </cell>
          <cell r="I2434">
            <v>3</v>
          </cell>
          <cell r="J2434">
            <v>1</v>
          </cell>
        </row>
        <row r="2435">
          <cell r="A2435" t="str">
            <v>SSGN</v>
          </cell>
          <cell r="B2435" t="str">
            <v>Secondary Service Greater than 5kW w/o ID</v>
          </cell>
          <cell r="C2435">
            <v>30</v>
          </cell>
          <cell r="D2435">
            <v>25</v>
          </cell>
          <cell r="E2435" t="str">
            <v>R=A1D1</v>
          </cell>
          <cell r="F2435">
            <v>1</v>
          </cell>
          <cell r="G2435">
            <v>36879</v>
          </cell>
          <cell r="H2435">
            <v>240</v>
          </cell>
          <cell r="I2435">
            <v>3</v>
          </cell>
          <cell r="J2435">
            <v>4</v>
          </cell>
        </row>
        <row r="2436">
          <cell r="A2436" t="str">
            <v>SSNN</v>
          </cell>
          <cell r="B2436" t="str">
            <v>Secondary Service Greater than 5kW w/o ID</v>
          </cell>
          <cell r="C2436">
            <v>30</v>
          </cell>
          <cell r="D2436">
            <v>25</v>
          </cell>
          <cell r="E2436" t="str">
            <v>R=A1D1</v>
          </cell>
          <cell r="F2436">
            <v>1</v>
          </cell>
          <cell r="G2436">
            <v>36917</v>
          </cell>
          <cell r="H2436">
            <v>240</v>
          </cell>
          <cell r="I2436">
            <v>3</v>
          </cell>
          <cell r="J2436">
            <v>5</v>
          </cell>
        </row>
        <row r="2437">
          <cell r="A2437" t="str">
            <v>SSNN</v>
          </cell>
          <cell r="B2437" t="str">
            <v>Secondary Service Greater than 5kW w/o ID</v>
          </cell>
          <cell r="C2437">
            <v>30</v>
          </cell>
          <cell r="D2437">
            <v>25</v>
          </cell>
          <cell r="E2437" t="str">
            <v>R=A1D1</v>
          </cell>
          <cell r="F2437">
            <v>1</v>
          </cell>
          <cell r="G2437">
            <v>37153</v>
          </cell>
          <cell r="H2437">
            <v>999</v>
          </cell>
          <cell r="I2437">
            <v>3</v>
          </cell>
          <cell r="J2437">
            <v>1</v>
          </cell>
        </row>
        <row r="2438">
          <cell r="A2438" t="str">
            <v>SSNN</v>
          </cell>
          <cell r="B2438" t="str">
            <v>Secondary Service Greater than 5kW w/o ID</v>
          </cell>
          <cell r="C2438">
            <v>30</v>
          </cell>
          <cell r="D2438">
            <v>25</v>
          </cell>
          <cell r="E2438" t="str">
            <v>R=A1D1</v>
          </cell>
          <cell r="F2438">
            <v>1</v>
          </cell>
          <cell r="G2438">
            <v>37475</v>
          </cell>
          <cell r="H2438">
            <v>240</v>
          </cell>
          <cell r="I2438">
            <v>3</v>
          </cell>
          <cell r="J2438">
            <v>37</v>
          </cell>
        </row>
        <row r="2439">
          <cell r="A2439" t="str">
            <v>SSGN</v>
          </cell>
          <cell r="B2439" t="str">
            <v>Secondary Service Greater than 5kW w/o ID</v>
          </cell>
          <cell r="C2439">
            <v>30</v>
          </cell>
          <cell r="D2439">
            <v>25</v>
          </cell>
          <cell r="E2439" t="str">
            <v>R=A1D1</v>
          </cell>
          <cell r="F2439">
            <v>1</v>
          </cell>
          <cell r="G2439">
            <v>37581</v>
          </cell>
          <cell r="H2439">
            <v>999</v>
          </cell>
          <cell r="I2439">
            <v>2</v>
          </cell>
          <cell r="J2439">
            <v>1</v>
          </cell>
        </row>
        <row r="2440">
          <cell r="A2440" t="str">
            <v>SSPN</v>
          </cell>
          <cell r="B2440" t="str">
            <v>Secondary Service Greater than 5kW w/o ID</v>
          </cell>
          <cell r="C2440">
            <v>30</v>
          </cell>
          <cell r="D2440">
            <v>25</v>
          </cell>
          <cell r="E2440" t="str">
            <v>R=A1D1</v>
          </cell>
          <cell r="F2440">
            <v>1</v>
          </cell>
          <cell r="G2440">
            <v>38700</v>
          </cell>
          <cell r="H2440">
            <v>999</v>
          </cell>
          <cell r="I2440">
            <v>3</v>
          </cell>
          <cell r="J2440">
            <v>1</v>
          </cell>
        </row>
        <row r="2441">
          <cell r="A2441" t="str">
            <v>SSGN</v>
          </cell>
          <cell r="B2441" t="str">
            <v>Secondary Service Greater than 5kW w/o ID</v>
          </cell>
          <cell r="C2441">
            <v>30</v>
          </cell>
          <cell r="D2441">
            <v>25</v>
          </cell>
          <cell r="E2441" t="str">
            <v>R=A1D1</v>
          </cell>
          <cell r="F2441">
            <v>1</v>
          </cell>
          <cell r="G2441">
            <v>38727</v>
          </cell>
          <cell r="H2441">
            <v>999</v>
          </cell>
          <cell r="I2441">
            <v>3</v>
          </cell>
          <cell r="J2441">
            <v>1</v>
          </cell>
        </row>
        <row r="2442">
          <cell r="A2442" t="str">
            <v>SSGN</v>
          </cell>
          <cell r="B2442" t="str">
            <v>Secondary Service Greater than 5kW w/o ID</v>
          </cell>
          <cell r="C2442">
            <v>30</v>
          </cell>
          <cell r="D2442">
            <v>20</v>
          </cell>
          <cell r="E2442" t="str">
            <v>R=AB1</v>
          </cell>
          <cell r="F2442">
            <v>1</v>
          </cell>
          <cell r="G2442">
            <v>38624</v>
          </cell>
          <cell r="H2442">
            <v>240</v>
          </cell>
          <cell r="I2442">
            <v>3</v>
          </cell>
          <cell r="J2442">
            <v>1</v>
          </cell>
        </row>
        <row r="2443">
          <cell r="A2443" t="str">
            <v>SSNN</v>
          </cell>
          <cell r="B2443" t="str">
            <v>Secondary Service Greater than 5kW w/o ID</v>
          </cell>
          <cell r="C2443">
            <v>30</v>
          </cell>
          <cell r="D2443">
            <v>25</v>
          </cell>
          <cell r="E2443" t="str">
            <v>R=A1D1</v>
          </cell>
          <cell r="F2443">
            <v>1</v>
          </cell>
          <cell r="G2443">
            <v>38777</v>
          </cell>
          <cell r="H2443">
            <v>999</v>
          </cell>
          <cell r="I2443">
            <v>3</v>
          </cell>
          <cell r="J2443">
            <v>5</v>
          </cell>
        </row>
        <row r="2444">
          <cell r="A2444" t="str">
            <v>SSNN</v>
          </cell>
          <cell r="B2444" t="str">
            <v>Secondary Service Greater than 5kW w/o ID</v>
          </cell>
          <cell r="C2444">
            <v>30</v>
          </cell>
          <cell r="D2444">
            <v>25</v>
          </cell>
          <cell r="E2444" t="str">
            <v>R=A1D1</v>
          </cell>
          <cell r="F2444">
            <v>1</v>
          </cell>
          <cell r="G2444">
            <v>39176</v>
          </cell>
          <cell r="H2444">
            <v>999</v>
          </cell>
          <cell r="I2444">
            <v>3</v>
          </cell>
          <cell r="J2444">
            <v>9</v>
          </cell>
        </row>
        <row r="2445">
          <cell r="A2445" t="str">
            <v>SSNN</v>
          </cell>
          <cell r="B2445" t="str">
            <v>Secondary Service Greater than 5kW w/o ID</v>
          </cell>
          <cell r="C2445">
            <v>30</v>
          </cell>
          <cell r="D2445">
            <v>25</v>
          </cell>
          <cell r="E2445" t="str">
            <v>R=A1D1</v>
          </cell>
          <cell r="F2445">
            <v>1</v>
          </cell>
          <cell r="G2445">
            <v>39246</v>
          </cell>
          <cell r="H2445">
            <v>240</v>
          </cell>
          <cell r="I2445">
            <v>3</v>
          </cell>
          <cell r="J2445">
            <v>79</v>
          </cell>
        </row>
        <row r="2446">
          <cell r="A2446" t="str">
            <v>SSGN</v>
          </cell>
          <cell r="B2446" t="str">
            <v>Secondary Service Greater than 5kW w/o ID</v>
          </cell>
          <cell r="C2446">
            <v>30</v>
          </cell>
          <cell r="D2446">
            <v>25</v>
          </cell>
          <cell r="E2446" t="str">
            <v>R=A1D1</v>
          </cell>
          <cell r="F2446">
            <v>1</v>
          </cell>
          <cell r="G2446">
            <v>39244</v>
          </cell>
          <cell r="H2446">
            <v>240</v>
          </cell>
          <cell r="I2446">
            <v>3</v>
          </cell>
          <cell r="J2446">
            <v>7</v>
          </cell>
        </row>
        <row r="2447">
          <cell r="A2447" t="str">
            <v>SSNN</v>
          </cell>
          <cell r="B2447" t="str">
            <v>Secondary Service Greater than 5kW w/o ID</v>
          </cell>
          <cell r="C2447">
            <v>30</v>
          </cell>
          <cell r="D2447">
            <v>25</v>
          </cell>
          <cell r="E2447" t="str">
            <v>R=A1D1</v>
          </cell>
          <cell r="F2447">
            <v>1</v>
          </cell>
          <cell r="G2447">
            <v>39356</v>
          </cell>
          <cell r="H2447">
            <v>240</v>
          </cell>
          <cell r="I2447">
            <v>3</v>
          </cell>
          <cell r="J2447">
            <v>49</v>
          </cell>
        </row>
        <row r="2448">
          <cell r="A2448" t="str">
            <v>SSGN</v>
          </cell>
          <cell r="B2448" t="str">
            <v>Secondary Service Greater than 5kW w/o ID</v>
          </cell>
          <cell r="C2448">
            <v>30</v>
          </cell>
          <cell r="D2448">
            <v>20</v>
          </cell>
          <cell r="E2448" t="str">
            <v>A=ALF</v>
          </cell>
          <cell r="F2448">
            <v>1</v>
          </cell>
          <cell r="G2448">
            <v>39422</v>
          </cell>
          <cell r="H2448">
            <v>240</v>
          </cell>
          <cell r="I2448">
            <v>3</v>
          </cell>
          <cell r="J2448">
            <v>1</v>
          </cell>
        </row>
        <row r="2449">
          <cell r="A2449" t="str">
            <v>SSGN</v>
          </cell>
          <cell r="B2449" t="str">
            <v>Secondary Service Greater than 5kW w/o ID</v>
          </cell>
          <cell r="C2449">
            <v>30</v>
          </cell>
          <cell r="D2449">
            <v>25</v>
          </cell>
          <cell r="E2449" t="str">
            <v>R=A1D1</v>
          </cell>
          <cell r="F2449">
            <v>1</v>
          </cell>
          <cell r="G2449">
            <v>39637</v>
          </cell>
          <cell r="H2449">
            <v>240</v>
          </cell>
          <cell r="I2449">
            <v>3</v>
          </cell>
          <cell r="J2449">
            <v>23</v>
          </cell>
        </row>
        <row r="2450">
          <cell r="A2450" t="str">
            <v>SSNN</v>
          </cell>
          <cell r="B2450" t="str">
            <v>Secondary Service Greater than 5kW w/o ID</v>
          </cell>
          <cell r="C2450">
            <v>30</v>
          </cell>
          <cell r="D2450">
            <v>25</v>
          </cell>
          <cell r="E2450" t="str">
            <v>R=A1D1</v>
          </cell>
          <cell r="F2450">
            <v>1</v>
          </cell>
          <cell r="G2450">
            <v>39566</v>
          </cell>
          <cell r="H2450">
            <v>240</v>
          </cell>
          <cell r="I2450">
            <v>3</v>
          </cell>
          <cell r="J2450">
            <v>15</v>
          </cell>
        </row>
        <row r="2451">
          <cell r="A2451" t="str">
            <v>SSNN</v>
          </cell>
          <cell r="B2451" t="str">
            <v>Secondary Service Greater than 5kW w/o ID</v>
          </cell>
          <cell r="C2451">
            <v>30</v>
          </cell>
          <cell r="D2451">
            <v>25</v>
          </cell>
          <cell r="E2451" t="str">
            <v>R=A1D1</v>
          </cell>
          <cell r="F2451">
            <v>1</v>
          </cell>
          <cell r="G2451">
            <v>39765</v>
          </cell>
          <cell r="H2451">
            <v>240</v>
          </cell>
          <cell r="I2451">
            <v>3</v>
          </cell>
          <cell r="J2451">
            <v>18</v>
          </cell>
        </row>
        <row r="2452">
          <cell r="A2452" t="str">
            <v>SSGN</v>
          </cell>
          <cell r="B2452" t="str">
            <v>Secondary Service Greater than 5kW w/o ID</v>
          </cell>
          <cell r="C2452">
            <v>30</v>
          </cell>
          <cell r="D2452">
            <v>20</v>
          </cell>
          <cell r="E2452" t="str">
            <v>R=MX</v>
          </cell>
          <cell r="F2452">
            <v>1</v>
          </cell>
          <cell r="G2452">
            <v>39776</v>
          </cell>
          <cell r="H2452">
            <v>240</v>
          </cell>
          <cell r="I2452">
            <v>3</v>
          </cell>
          <cell r="J2452">
            <v>3</v>
          </cell>
        </row>
        <row r="2453">
          <cell r="A2453" t="str">
            <v>SSGN</v>
          </cell>
          <cell r="B2453" t="str">
            <v>Secondary Service Greater than 5kW w/o ID</v>
          </cell>
          <cell r="C2453">
            <v>30</v>
          </cell>
          <cell r="D2453">
            <v>25</v>
          </cell>
          <cell r="E2453" t="str">
            <v>R=A1D1</v>
          </cell>
          <cell r="F2453">
            <v>1</v>
          </cell>
          <cell r="G2453">
            <v>40052</v>
          </cell>
          <cell r="H2453">
            <v>999</v>
          </cell>
          <cell r="I2453">
            <v>3</v>
          </cell>
          <cell r="J2453">
            <v>13</v>
          </cell>
        </row>
        <row r="2454">
          <cell r="A2454" t="str">
            <v>SSNN</v>
          </cell>
          <cell r="B2454" t="str">
            <v>Secondary Service Greater than 5kW w/o ID</v>
          </cell>
          <cell r="C2454">
            <v>30</v>
          </cell>
          <cell r="D2454">
            <v>25</v>
          </cell>
          <cell r="E2454" t="str">
            <v>S=I210+CE</v>
          </cell>
          <cell r="F2454">
            <v>1</v>
          </cell>
          <cell r="G2454">
            <v>40073</v>
          </cell>
          <cell r="H2454">
            <v>240</v>
          </cell>
          <cell r="I2454">
            <v>3</v>
          </cell>
          <cell r="J2454">
            <v>9</v>
          </cell>
        </row>
        <row r="2455">
          <cell r="A2455" t="str">
            <v>SSNN</v>
          </cell>
          <cell r="B2455" t="str">
            <v>Secondary Service Greater than 5kW w/o ID</v>
          </cell>
          <cell r="C2455">
            <v>30</v>
          </cell>
          <cell r="D2455">
            <v>25</v>
          </cell>
          <cell r="E2455" t="str">
            <v>R=A1D1</v>
          </cell>
          <cell r="F2455">
            <v>1</v>
          </cell>
          <cell r="H2455">
            <v>240</v>
          </cell>
          <cell r="I2455">
            <v>3</v>
          </cell>
          <cell r="J2455">
            <v>318</v>
          </cell>
        </row>
        <row r="2456">
          <cell r="A2456" t="str">
            <v>SSAN</v>
          </cell>
          <cell r="B2456" t="str">
            <v>Secondary Service Greater than 5kW w/o ID</v>
          </cell>
          <cell r="C2456">
            <v>30</v>
          </cell>
          <cell r="D2456">
            <v>25</v>
          </cell>
          <cell r="E2456" t="str">
            <v>R=A1D1</v>
          </cell>
          <cell r="F2456">
            <v>1</v>
          </cell>
          <cell r="H2456">
            <v>240</v>
          </cell>
          <cell r="I2456">
            <v>3</v>
          </cell>
          <cell r="J2456">
            <v>1</v>
          </cell>
        </row>
        <row r="2457">
          <cell r="A2457" t="str">
            <v>SSGN</v>
          </cell>
          <cell r="B2457" t="str">
            <v>Secondary Service Greater than 5kW w/o ID</v>
          </cell>
          <cell r="C2457">
            <v>30</v>
          </cell>
          <cell r="D2457">
            <v>25</v>
          </cell>
          <cell r="E2457" t="str">
            <v>R=DXMS</v>
          </cell>
          <cell r="F2457">
            <v>1</v>
          </cell>
          <cell r="H2457">
            <v>0</v>
          </cell>
          <cell r="I2457">
            <v>0</v>
          </cell>
          <cell r="J2457">
            <v>1</v>
          </cell>
        </row>
        <row r="2458">
          <cell r="A2458" t="str">
            <v>SSNN</v>
          </cell>
          <cell r="B2458" t="str">
            <v>Secondary Service Greater than 5kW w/o ID</v>
          </cell>
          <cell r="C2458">
            <v>30</v>
          </cell>
          <cell r="D2458">
            <v>25</v>
          </cell>
          <cell r="E2458" t="str">
            <v>R=KWS</v>
          </cell>
          <cell r="F2458">
            <v>1</v>
          </cell>
          <cell r="H2458">
            <v>120</v>
          </cell>
          <cell r="I2458">
            <v>4</v>
          </cell>
          <cell r="J2458">
            <v>1</v>
          </cell>
        </row>
        <row r="2459">
          <cell r="A2459" t="str">
            <v>SSGN</v>
          </cell>
          <cell r="B2459" t="str">
            <v>Secondary Service Greater than 5kW w/o ID</v>
          </cell>
          <cell r="C2459">
            <v>30</v>
          </cell>
          <cell r="D2459">
            <v>25</v>
          </cell>
          <cell r="E2459" t="str">
            <v>R=D5SH</v>
          </cell>
          <cell r="F2459">
            <v>1</v>
          </cell>
          <cell r="H2459">
            <v>240</v>
          </cell>
          <cell r="I2459">
            <v>3</v>
          </cell>
          <cell r="J2459">
            <v>7</v>
          </cell>
        </row>
        <row r="2460">
          <cell r="A2460" t="str">
            <v>SSGN</v>
          </cell>
          <cell r="B2460" t="str">
            <v>Secondary Service Greater than 5kW w/o ID</v>
          </cell>
          <cell r="C2460">
            <v>30</v>
          </cell>
          <cell r="D2460">
            <v>25</v>
          </cell>
          <cell r="E2460" t="str">
            <v>R=DDMS</v>
          </cell>
          <cell r="F2460">
            <v>1</v>
          </cell>
          <cell r="H2460">
            <v>240</v>
          </cell>
          <cell r="I2460">
            <v>3</v>
          </cell>
          <cell r="J2460">
            <v>1</v>
          </cell>
        </row>
        <row r="2461">
          <cell r="A2461" t="str">
            <v>SSNN</v>
          </cell>
          <cell r="B2461" t="str">
            <v>Secondary Service Greater than 5kW w/o ID</v>
          </cell>
          <cell r="C2461">
            <v>30</v>
          </cell>
          <cell r="D2461">
            <v>25</v>
          </cell>
          <cell r="E2461" t="str">
            <v>R=A1D1</v>
          </cell>
          <cell r="F2461">
            <v>1</v>
          </cell>
          <cell r="G2461">
            <v>38603</v>
          </cell>
          <cell r="H2461">
            <v>999</v>
          </cell>
          <cell r="I2461">
            <v>3</v>
          </cell>
          <cell r="J2461">
            <v>10</v>
          </cell>
        </row>
        <row r="2462">
          <cell r="A2462" t="str">
            <v>SSGN</v>
          </cell>
          <cell r="B2462" t="str">
            <v>Secondary Service Greater than 5kW w/o ID</v>
          </cell>
          <cell r="C2462">
            <v>30</v>
          </cell>
          <cell r="D2462">
            <v>25</v>
          </cell>
          <cell r="E2462" t="str">
            <v>R=A1D1</v>
          </cell>
          <cell r="F2462">
            <v>1</v>
          </cell>
          <cell r="G2462">
            <v>38020</v>
          </cell>
          <cell r="H2462">
            <v>999</v>
          </cell>
          <cell r="I2462">
            <v>3</v>
          </cell>
          <cell r="J2462">
            <v>2</v>
          </cell>
        </row>
        <row r="2463">
          <cell r="A2463" t="str">
            <v>SSNN</v>
          </cell>
          <cell r="B2463" t="str">
            <v>Secondary Service Greater than 5kW w/o ID</v>
          </cell>
          <cell r="C2463">
            <v>30</v>
          </cell>
          <cell r="D2463">
            <v>25</v>
          </cell>
          <cell r="E2463" t="str">
            <v>R=A1D1</v>
          </cell>
          <cell r="F2463">
            <v>1</v>
          </cell>
          <cell r="G2463">
            <v>38518</v>
          </cell>
          <cell r="H2463">
            <v>240</v>
          </cell>
          <cell r="I2463">
            <v>3</v>
          </cell>
          <cell r="J2463">
            <v>6</v>
          </cell>
        </row>
        <row r="2464">
          <cell r="A2464" t="str">
            <v>SSNN</v>
          </cell>
          <cell r="B2464" t="str">
            <v>Secondary Service Greater than 5kW w/o ID</v>
          </cell>
          <cell r="C2464">
            <v>30</v>
          </cell>
          <cell r="D2464">
            <v>25</v>
          </cell>
          <cell r="E2464" t="str">
            <v>R=A1D1</v>
          </cell>
          <cell r="F2464">
            <v>1</v>
          </cell>
          <cell r="G2464">
            <v>38419</v>
          </cell>
          <cell r="H2464">
            <v>240</v>
          </cell>
          <cell r="I2464">
            <v>3</v>
          </cell>
          <cell r="J2464">
            <v>15</v>
          </cell>
        </row>
        <row r="2465">
          <cell r="A2465" t="str">
            <v>SSGN</v>
          </cell>
          <cell r="B2465" t="str">
            <v>Secondary Service Greater than 5kW w/o ID</v>
          </cell>
          <cell r="C2465">
            <v>30</v>
          </cell>
          <cell r="D2465">
            <v>25</v>
          </cell>
          <cell r="E2465" t="str">
            <v>R=A1D1</v>
          </cell>
          <cell r="F2465">
            <v>1</v>
          </cell>
          <cell r="G2465">
            <v>38419</v>
          </cell>
          <cell r="H2465">
            <v>240</v>
          </cell>
          <cell r="I2465">
            <v>3</v>
          </cell>
          <cell r="J2465">
            <v>4</v>
          </cell>
        </row>
        <row r="2466">
          <cell r="A2466" t="str">
            <v>SSNN</v>
          </cell>
          <cell r="B2466" t="str">
            <v>Secondary Service Greater than 5kW w/o ID</v>
          </cell>
          <cell r="C2466">
            <v>30</v>
          </cell>
          <cell r="D2466">
            <v>25</v>
          </cell>
          <cell r="E2466" t="str">
            <v>R=A1D1</v>
          </cell>
          <cell r="F2466">
            <v>1</v>
          </cell>
          <cell r="G2466">
            <v>38413</v>
          </cell>
          <cell r="H2466">
            <v>240</v>
          </cell>
          <cell r="I2466">
            <v>3</v>
          </cell>
          <cell r="J2466">
            <v>6</v>
          </cell>
        </row>
        <row r="2467">
          <cell r="A2467" t="str">
            <v>SSGN</v>
          </cell>
          <cell r="B2467" t="str">
            <v>Secondary Service Greater than 5kW w/o ID</v>
          </cell>
          <cell r="C2467">
            <v>30</v>
          </cell>
          <cell r="D2467">
            <v>25</v>
          </cell>
          <cell r="E2467" t="str">
            <v>R=A1D1</v>
          </cell>
          <cell r="F2467">
            <v>1</v>
          </cell>
          <cell r="G2467">
            <v>38533</v>
          </cell>
          <cell r="H2467">
            <v>240</v>
          </cell>
          <cell r="I2467">
            <v>3</v>
          </cell>
          <cell r="J2467">
            <v>2</v>
          </cell>
        </row>
        <row r="2468">
          <cell r="A2468" t="str">
            <v>SSNN</v>
          </cell>
          <cell r="B2468" t="str">
            <v>Secondary Service Greater than 5kW w/o ID</v>
          </cell>
          <cell r="C2468">
            <v>30</v>
          </cell>
          <cell r="D2468">
            <v>25</v>
          </cell>
          <cell r="E2468" t="str">
            <v>R=KWS</v>
          </cell>
          <cell r="F2468">
            <v>1</v>
          </cell>
          <cell r="H2468">
            <v>240</v>
          </cell>
          <cell r="I2468">
            <v>3</v>
          </cell>
          <cell r="J2468">
            <v>2</v>
          </cell>
        </row>
        <row r="2469">
          <cell r="A2469" t="str">
            <v>SSGN</v>
          </cell>
          <cell r="B2469" t="str">
            <v>Secondary Service Greater than 5kW w/o ID</v>
          </cell>
          <cell r="C2469">
            <v>30</v>
          </cell>
          <cell r="D2469">
            <v>20</v>
          </cell>
          <cell r="E2469" t="str">
            <v>R=MS</v>
          </cell>
          <cell r="F2469">
            <v>1</v>
          </cell>
          <cell r="H2469">
            <v>240</v>
          </cell>
          <cell r="I2469">
            <v>3</v>
          </cell>
          <cell r="J2469">
            <v>1</v>
          </cell>
        </row>
        <row r="2470">
          <cell r="A2470" t="str">
            <v>SSNN</v>
          </cell>
          <cell r="B2470" t="str">
            <v>Secondary Service Greater than 5kW w/o ID</v>
          </cell>
          <cell r="C2470">
            <v>30</v>
          </cell>
          <cell r="D2470">
            <v>25</v>
          </cell>
          <cell r="E2470" t="str">
            <v>R=A1D1</v>
          </cell>
          <cell r="F2470">
            <v>1</v>
          </cell>
          <cell r="G2470">
            <v>37931</v>
          </cell>
          <cell r="H2470">
            <v>240</v>
          </cell>
          <cell r="I2470">
            <v>3</v>
          </cell>
          <cell r="J2470">
            <v>8</v>
          </cell>
        </row>
        <row r="2471">
          <cell r="A2471" t="str">
            <v>SSPN</v>
          </cell>
          <cell r="B2471" t="str">
            <v>Secondary Service Greater than 5kW w/o ID</v>
          </cell>
          <cell r="C2471">
            <v>30</v>
          </cell>
          <cell r="D2471">
            <v>25</v>
          </cell>
          <cell r="E2471" t="str">
            <v>R=TMS2S</v>
          </cell>
          <cell r="F2471">
            <v>1</v>
          </cell>
          <cell r="H2471">
            <v>240</v>
          </cell>
          <cell r="I2471">
            <v>3</v>
          </cell>
          <cell r="J2471">
            <v>1</v>
          </cell>
        </row>
        <row r="2472">
          <cell r="A2472" t="str">
            <v>SSNN</v>
          </cell>
          <cell r="B2472" t="str">
            <v>Secondary Service Greater than 5kW w/o ID</v>
          </cell>
          <cell r="C2472">
            <v>30</v>
          </cell>
          <cell r="D2472">
            <v>25</v>
          </cell>
          <cell r="E2472" t="str">
            <v>R=A1D1</v>
          </cell>
          <cell r="F2472">
            <v>1</v>
          </cell>
          <cell r="G2472">
            <v>37802</v>
          </cell>
          <cell r="H2472">
            <v>240</v>
          </cell>
          <cell r="I2472">
            <v>3</v>
          </cell>
          <cell r="J2472">
            <v>3</v>
          </cell>
        </row>
        <row r="2473">
          <cell r="A2473" t="str">
            <v>SSGN</v>
          </cell>
          <cell r="B2473" t="str">
            <v>Secondary Service Greater than 5kW w/o ID</v>
          </cell>
          <cell r="C2473">
            <v>30</v>
          </cell>
          <cell r="D2473">
            <v>25</v>
          </cell>
          <cell r="E2473" t="str">
            <v>R=A1D1</v>
          </cell>
          <cell r="F2473">
            <v>1</v>
          </cell>
          <cell r="G2473">
            <v>35916</v>
          </cell>
          <cell r="H2473">
            <v>240</v>
          </cell>
          <cell r="I2473">
            <v>3</v>
          </cell>
          <cell r="J2473">
            <v>1</v>
          </cell>
        </row>
        <row r="2474">
          <cell r="A2474" t="str">
            <v>SSGN</v>
          </cell>
          <cell r="B2474" t="str">
            <v>Secondary Service Greater than 5kW w/o ID</v>
          </cell>
          <cell r="C2474">
            <v>30</v>
          </cell>
          <cell r="D2474">
            <v>25</v>
          </cell>
          <cell r="E2474" t="str">
            <v>R=A1D1</v>
          </cell>
          <cell r="F2474">
            <v>1</v>
          </cell>
          <cell r="G2474">
            <v>35947</v>
          </cell>
          <cell r="H2474">
            <v>240</v>
          </cell>
          <cell r="I2474">
            <v>3</v>
          </cell>
          <cell r="J2474">
            <v>1</v>
          </cell>
        </row>
        <row r="2475">
          <cell r="A2475" t="str">
            <v>SSGN</v>
          </cell>
          <cell r="B2475" t="str">
            <v>Secondary Service Greater than 5kW w/o ID</v>
          </cell>
          <cell r="C2475">
            <v>30</v>
          </cell>
          <cell r="D2475">
            <v>25</v>
          </cell>
          <cell r="E2475" t="str">
            <v>R=A1D1</v>
          </cell>
          <cell r="F2475">
            <v>1</v>
          </cell>
          <cell r="H2475">
            <v>999</v>
          </cell>
          <cell r="I2475">
            <v>3</v>
          </cell>
          <cell r="J2475">
            <v>3</v>
          </cell>
        </row>
        <row r="2476">
          <cell r="A2476" t="str">
            <v>SSGN</v>
          </cell>
          <cell r="B2476" t="str">
            <v>Secondary Service Greater than 5kW w/o ID</v>
          </cell>
          <cell r="C2476">
            <v>30</v>
          </cell>
          <cell r="D2476">
            <v>25</v>
          </cell>
          <cell r="E2476" t="str">
            <v>R=A1TL1</v>
          </cell>
          <cell r="F2476">
            <v>1</v>
          </cell>
          <cell r="G2476">
            <v>36558</v>
          </cell>
          <cell r="H2476">
            <v>999</v>
          </cell>
          <cell r="I2476">
            <v>3</v>
          </cell>
          <cell r="J2476">
            <v>2</v>
          </cell>
        </row>
        <row r="2477">
          <cell r="A2477" t="str">
            <v>SSNN</v>
          </cell>
          <cell r="B2477" t="str">
            <v>Secondary Service Greater than 5kW w/o ID</v>
          </cell>
          <cell r="C2477">
            <v>30</v>
          </cell>
          <cell r="D2477">
            <v>25</v>
          </cell>
          <cell r="E2477" t="str">
            <v>R=A1D1</v>
          </cell>
          <cell r="F2477">
            <v>1</v>
          </cell>
          <cell r="G2477">
            <v>36643</v>
          </cell>
          <cell r="H2477">
            <v>240</v>
          </cell>
          <cell r="I2477">
            <v>3</v>
          </cell>
          <cell r="J2477">
            <v>3</v>
          </cell>
        </row>
        <row r="2478">
          <cell r="A2478" t="str">
            <v>SSNN</v>
          </cell>
          <cell r="B2478" t="str">
            <v>Secondary Service Greater than 5kW w/o ID</v>
          </cell>
          <cell r="C2478">
            <v>30</v>
          </cell>
          <cell r="D2478">
            <v>25</v>
          </cell>
          <cell r="E2478" t="str">
            <v>R=A1D1</v>
          </cell>
          <cell r="F2478">
            <v>1</v>
          </cell>
          <cell r="G2478">
            <v>36647</v>
          </cell>
          <cell r="H2478">
            <v>999</v>
          </cell>
          <cell r="I2478">
            <v>3</v>
          </cell>
          <cell r="J2478">
            <v>1</v>
          </cell>
        </row>
        <row r="2479">
          <cell r="A2479" t="str">
            <v>SSGN</v>
          </cell>
          <cell r="B2479" t="str">
            <v>Secondary Service Greater than 5kW w/o ID</v>
          </cell>
          <cell r="C2479">
            <v>30</v>
          </cell>
          <cell r="D2479">
            <v>25</v>
          </cell>
          <cell r="E2479" t="str">
            <v>R=A1D1</v>
          </cell>
          <cell r="F2479">
            <v>1</v>
          </cell>
          <cell r="G2479">
            <v>36594</v>
          </cell>
          <cell r="H2479">
            <v>240</v>
          </cell>
          <cell r="I2479">
            <v>3</v>
          </cell>
          <cell r="J2479">
            <v>1</v>
          </cell>
        </row>
        <row r="2480">
          <cell r="A2480" t="str">
            <v>SSNN</v>
          </cell>
          <cell r="B2480" t="str">
            <v>Secondary Service Greater than 5kW w/o ID</v>
          </cell>
          <cell r="C2480">
            <v>30</v>
          </cell>
          <cell r="D2480">
            <v>25</v>
          </cell>
          <cell r="E2480" t="str">
            <v>R=A1D1</v>
          </cell>
          <cell r="F2480">
            <v>1</v>
          </cell>
          <cell r="G2480">
            <v>36595</v>
          </cell>
          <cell r="H2480">
            <v>240</v>
          </cell>
          <cell r="I2480">
            <v>3</v>
          </cell>
          <cell r="J2480">
            <v>6</v>
          </cell>
        </row>
        <row r="2481">
          <cell r="A2481" t="str">
            <v>SSGN</v>
          </cell>
          <cell r="B2481" t="str">
            <v>Secondary Service Greater than 5kW w/o ID</v>
          </cell>
          <cell r="C2481">
            <v>30</v>
          </cell>
          <cell r="D2481">
            <v>25</v>
          </cell>
          <cell r="E2481" t="str">
            <v>R=A1D1</v>
          </cell>
          <cell r="F2481">
            <v>1</v>
          </cell>
          <cell r="G2481">
            <v>36825</v>
          </cell>
          <cell r="H2481">
            <v>240</v>
          </cell>
          <cell r="I2481">
            <v>3</v>
          </cell>
          <cell r="J2481">
            <v>1</v>
          </cell>
        </row>
        <row r="2482">
          <cell r="A2482" t="str">
            <v>SSGN</v>
          </cell>
          <cell r="B2482" t="str">
            <v>Secondary Service Greater than 5kW w/o ID</v>
          </cell>
          <cell r="C2482">
            <v>30</v>
          </cell>
          <cell r="D2482">
            <v>25</v>
          </cell>
          <cell r="E2482" t="str">
            <v>R=A1D1</v>
          </cell>
          <cell r="F2482">
            <v>1</v>
          </cell>
          <cell r="G2482">
            <v>36851</v>
          </cell>
          <cell r="H2482">
            <v>240</v>
          </cell>
          <cell r="I2482">
            <v>3</v>
          </cell>
          <cell r="J2482">
            <v>2</v>
          </cell>
        </row>
        <row r="2483">
          <cell r="A2483" t="str">
            <v>SSGN</v>
          </cell>
          <cell r="B2483" t="str">
            <v>Secondary Service Greater than 5kW w/o ID</v>
          </cell>
          <cell r="C2483">
            <v>30</v>
          </cell>
          <cell r="D2483">
            <v>25</v>
          </cell>
          <cell r="E2483" t="str">
            <v>R=A1D1</v>
          </cell>
          <cell r="F2483">
            <v>1</v>
          </cell>
          <cell r="G2483">
            <v>37012</v>
          </cell>
          <cell r="H2483">
            <v>999</v>
          </cell>
          <cell r="I2483">
            <v>3</v>
          </cell>
          <cell r="J2483">
            <v>1</v>
          </cell>
        </row>
        <row r="2484">
          <cell r="A2484" t="str">
            <v>SSPN</v>
          </cell>
          <cell r="B2484" t="str">
            <v>Secondary Service Greater than 5kW w/o ID</v>
          </cell>
          <cell r="C2484">
            <v>30</v>
          </cell>
          <cell r="D2484">
            <v>25</v>
          </cell>
          <cell r="E2484" t="str">
            <v>R=A1D1</v>
          </cell>
          <cell r="F2484">
            <v>1</v>
          </cell>
          <cell r="G2484">
            <v>37025</v>
          </cell>
          <cell r="H2484">
            <v>999</v>
          </cell>
          <cell r="I2484">
            <v>3</v>
          </cell>
          <cell r="J2484">
            <v>1</v>
          </cell>
        </row>
        <row r="2485">
          <cell r="A2485" t="str">
            <v>SSNN</v>
          </cell>
          <cell r="B2485" t="str">
            <v>Secondary Service Greater than 5kW w/o ID</v>
          </cell>
          <cell r="C2485">
            <v>30</v>
          </cell>
          <cell r="D2485">
            <v>25</v>
          </cell>
          <cell r="E2485" t="str">
            <v>R=A1D1</v>
          </cell>
          <cell r="F2485">
            <v>1</v>
          </cell>
          <cell r="G2485">
            <v>36892</v>
          </cell>
          <cell r="H2485">
            <v>240</v>
          </cell>
          <cell r="I2485">
            <v>3</v>
          </cell>
          <cell r="J2485">
            <v>1</v>
          </cell>
        </row>
        <row r="2486">
          <cell r="A2486" t="str">
            <v>SMNN</v>
          </cell>
          <cell r="B2486" t="str">
            <v>Secondary Service Greater than 5kW w/o ID</v>
          </cell>
          <cell r="C2486">
            <v>30</v>
          </cell>
          <cell r="D2486">
            <v>25</v>
          </cell>
          <cell r="E2486" t="str">
            <v>R=A1D1</v>
          </cell>
          <cell r="F2486">
            <v>1</v>
          </cell>
          <cell r="G2486">
            <v>36526</v>
          </cell>
          <cell r="H2486">
            <v>240</v>
          </cell>
          <cell r="I2486">
            <v>3</v>
          </cell>
          <cell r="J2486">
            <v>1</v>
          </cell>
        </row>
        <row r="2487">
          <cell r="A2487" t="str">
            <v>SSAN</v>
          </cell>
          <cell r="B2487" t="str">
            <v>Secondary Service Greater than 5kW w/o ID</v>
          </cell>
          <cell r="C2487">
            <v>30</v>
          </cell>
          <cell r="D2487">
            <v>25</v>
          </cell>
          <cell r="E2487" t="str">
            <v>R=A1D1</v>
          </cell>
          <cell r="F2487">
            <v>1</v>
          </cell>
          <cell r="G2487">
            <v>37641</v>
          </cell>
          <cell r="H2487">
            <v>999</v>
          </cell>
          <cell r="I2487">
            <v>3</v>
          </cell>
          <cell r="J2487">
            <v>1</v>
          </cell>
        </row>
        <row r="2488">
          <cell r="A2488" t="str">
            <v>SSNN</v>
          </cell>
          <cell r="B2488" t="str">
            <v>Secondary Service Greater than 5kW w/o ID</v>
          </cell>
          <cell r="C2488">
            <v>30</v>
          </cell>
          <cell r="D2488">
            <v>25</v>
          </cell>
          <cell r="E2488" t="str">
            <v>R=A1D1</v>
          </cell>
          <cell r="F2488">
            <v>1</v>
          </cell>
          <cell r="G2488">
            <v>38730</v>
          </cell>
          <cell r="H2488">
            <v>240</v>
          </cell>
          <cell r="I2488">
            <v>3</v>
          </cell>
          <cell r="J2488">
            <v>30</v>
          </cell>
        </row>
        <row r="2489">
          <cell r="A2489" t="str">
            <v>SSGN</v>
          </cell>
          <cell r="B2489" t="str">
            <v>Secondary Service Greater than 5kW w/o ID</v>
          </cell>
          <cell r="C2489">
            <v>30</v>
          </cell>
          <cell r="D2489">
            <v>20</v>
          </cell>
          <cell r="E2489" t="str">
            <v>R=AB1</v>
          </cell>
          <cell r="F2489">
            <v>1</v>
          </cell>
          <cell r="G2489">
            <v>38685</v>
          </cell>
          <cell r="H2489">
            <v>240</v>
          </cell>
          <cell r="I2489">
            <v>3</v>
          </cell>
          <cell r="J2489">
            <v>1</v>
          </cell>
        </row>
        <row r="2490">
          <cell r="A2490" t="str">
            <v>SSNN</v>
          </cell>
          <cell r="B2490" t="str">
            <v>Secondary Service Greater than 5kW w/o ID</v>
          </cell>
          <cell r="C2490">
            <v>30</v>
          </cell>
          <cell r="D2490">
            <v>25</v>
          </cell>
          <cell r="E2490" t="str">
            <v>R=A1D1</v>
          </cell>
          <cell r="F2490">
            <v>1</v>
          </cell>
          <cell r="G2490">
            <v>38874</v>
          </cell>
          <cell r="H2490">
            <v>999</v>
          </cell>
          <cell r="I2490">
            <v>3</v>
          </cell>
          <cell r="J2490">
            <v>9</v>
          </cell>
        </row>
        <row r="2491">
          <cell r="A2491" t="str">
            <v>SSGN</v>
          </cell>
          <cell r="B2491" t="str">
            <v>Secondary Service Greater than 5kW w/o ID</v>
          </cell>
          <cell r="C2491">
            <v>30</v>
          </cell>
          <cell r="D2491">
            <v>25</v>
          </cell>
          <cell r="E2491" t="str">
            <v>R=A1D1</v>
          </cell>
          <cell r="F2491">
            <v>1</v>
          </cell>
          <cell r="G2491">
            <v>38777</v>
          </cell>
          <cell r="H2491">
            <v>999</v>
          </cell>
          <cell r="I2491">
            <v>3</v>
          </cell>
          <cell r="J2491">
            <v>4</v>
          </cell>
        </row>
        <row r="2492">
          <cell r="A2492" t="str">
            <v>SSNN</v>
          </cell>
          <cell r="B2492" t="str">
            <v>Secondary Service Greater than 5kW w/o ID</v>
          </cell>
          <cell r="C2492">
            <v>30</v>
          </cell>
          <cell r="D2492">
            <v>25</v>
          </cell>
          <cell r="E2492" t="str">
            <v>R=A1D1</v>
          </cell>
          <cell r="F2492">
            <v>1</v>
          </cell>
          <cell r="G2492">
            <v>38786</v>
          </cell>
          <cell r="H2492">
            <v>240</v>
          </cell>
          <cell r="I2492">
            <v>3</v>
          </cell>
          <cell r="J2492">
            <v>4</v>
          </cell>
        </row>
        <row r="2493">
          <cell r="A2493" t="str">
            <v>SSGN</v>
          </cell>
          <cell r="B2493" t="str">
            <v>Secondary Service Greater than 5kW w/o ID</v>
          </cell>
          <cell r="C2493">
            <v>30</v>
          </cell>
          <cell r="D2493">
            <v>25</v>
          </cell>
          <cell r="E2493" t="str">
            <v>R=A1D1</v>
          </cell>
          <cell r="F2493">
            <v>1</v>
          </cell>
          <cell r="G2493">
            <v>39010</v>
          </cell>
          <cell r="H2493">
            <v>999</v>
          </cell>
          <cell r="I2493">
            <v>3</v>
          </cell>
          <cell r="J2493">
            <v>4</v>
          </cell>
        </row>
        <row r="2494">
          <cell r="A2494" t="str">
            <v>SSNN</v>
          </cell>
          <cell r="B2494" t="str">
            <v>Secondary Service Greater than 5kW w/o ID</v>
          </cell>
          <cell r="C2494">
            <v>30</v>
          </cell>
          <cell r="D2494">
            <v>25</v>
          </cell>
          <cell r="E2494" t="str">
            <v>R=A1D1</v>
          </cell>
          <cell r="F2494">
            <v>1</v>
          </cell>
          <cell r="G2494">
            <v>39184</v>
          </cell>
          <cell r="H2494">
            <v>999</v>
          </cell>
          <cell r="I2494">
            <v>2</v>
          </cell>
          <cell r="J2494">
            <v>3</v>
          </cell>
        </row>
        <row r="2495">
          <cell r="A2495" t="str">
            <v>SSNN</v>
          </cell>
          <cell r="B2495" t="str">
            <v>Secondary Service Greater than 5kW w/o ID</v>
          </cell>
          <cell r="C2495">
            <v>30</v>
          </cell>
          <cell r="D2495">
            <v>25</v>
          </cell>
          <cell r="E2495" t="str">
            <v>R=A1D1</v>
          </cell>
          <cell r="F2495">
            <v>1</v>
          </cell>
          <cell r="G2495">
            <v>39190</v>
          </cell>
          <cell r="H2495">
            <v>240</v>
          </cell>
          <cell r="I2495">
            <v>3</v>
          </cell>
          <cell r="J2495">
            <v>12</v>
          </cell>
        </row>
        <row r="2496">
          <cell r="A2496" t="str">
            <v>SSGN</v>
          </cell>
          <cell r="B2496" t="str">
            <v>Secondary Service Greater than 5kW w/o ID</v>
          </cell>
          <cell r="C2496">
            <v>30</v>
          </cell>
          <cell r="D2496">
            <v>25</v>
          </cell>
          <cell r="E2496" t="str">
            <v>R=A1D1</v>
          </cell>
          <cell r="F2496">
            <v>1</v>
          </cell>
          <cell r="G2496">
            <v>39190</v>
          </cell>
          <cell r="H2496">
            <v>240</v>
          </cell>
          <cell r="I2496">
            <v>3</v>
          </cell>
          <cell r="J2496">
            <v>3</v>
          </cell>
        </row>
        <row r="2497">
          <cell r="A2497" t="str">
            <v>SSNN</v>
          </cell>
          <cell r="B2497" t="str">
            <v>Secondary Service Greater than 5kW w/o ID</v>
          </cell>
          <cell r="C2497">
            <v>30</v>
          </cell>
          <cell r="D2497">
            <v>25</v>
          </cell>
          <cell r="E2497" t="str">
            <v>R=A1D1</v>
          </cell>
          <cell r="F2497">
            <v>1</v>
          </cell>
          <cell r="G2497">
            <v>39258</v>
          </cell>
          <cell r="H2497">
            <v>240</v>
          </cell>
          <cell r="I2497">
            <v>3</v>
          </cell>
          <cell r="J2497">
            <v>7</v>
          </cell>
        </row>
        <row r="2498">
          <cell r="A2498" t="str">
            <v>SSNN</v>
          </cell>
          <cell r="B2498" t="str">
            <v>Secondary Service Greater than 5kW w/o ID</v>
          </cell>
          <cell r="C2498">
            <v>30</v>
          </cell>
          <cell r="D2498">
            <v>25</v>
          </cell>
          <cell r="E2498" t="str">
            <v>R=A1D1</v>
          </cell>
          <cell r="F2498">
            <v>1</v>
          </cell>
          <cell r="G2498">
            <v>39224</v>
          </cell>
          <cell r="H2498">
            <v>240</v>
          </cell>
          <cell r="I2498">
            <v>3</v>
          </cell>
          <cell r="J2498">
            <v>5</v>
          </cell>
        </row>
        <row r="2499">
          <cell r="A2499" t="str">
            <v>SSGN</v>
          </cell>
          <cell r="B2499" t="str">
            <v>Secondary Service Greater than 5kW w/o ID</v>
          </cell>
          <cell r="C2499">
            <v>30</v>
          </cell>
          <cell r="D2499">
            <v>25</v>
          </cell>
          <cell r="E2499" t="str">
            <v>R=A1D1</v>
          </cell>
          <cell r="F2499">
            <v>1</v>
          </cell>
          <cell r="G2499">
            <v>39385</v>
          </cell>
          <cell r="H2499">
            <v>240</v>
          </cell>
          <cell r="I2499">
            <v>3</v>
          </cell>
          <cell r="J2499">
            <v>7</v>
          </cell>
        </row>
        <row r="2500">
          <cell r="A2500" t="str">
            <v>SSNN</v>
          </cell>
          <cell r="B2500" t="str">
            <v>Secondary Service Greater than 5kW w/o ID</v>
          </cell>
          <cell r="C2500">
            <v>30</v>
          </cell>
          <cell r="D2500">
            <v>25</v>
          </cell>
          <cell r="E2500" t="str">
            <v>R=A1D1</v>
          </cell>
          <cell r="F2500">
            <v>1</v>
          </cell>
          <cell r="G2500">
            <v>39736</v>
          </cell>
          <cell r="H2500">
            <v>240</v>
          </cell>
          <cell r="I2500">
            <v>3</v>
          </cell>
          <cell r="J2500">
            <v>231</v>
          </cell>
        </row>
        <row r="2501">
          <cell r="A2501" t="str">
            <v>SSNN</v>
          </cell>
          <cell r="B2501" t="str">
            <v>Secondary Service Greater than 5kW w/o ID</v>
          </cell>
          <cell r="C2501">
            <v>30</v>
          </cell>
          <cell r="D2501">
            <v>25</v>
          </cell>
          <cell r="E2501" t="str">
            <v>R=A1D1</v>
          </cell>
          <cell r="F2501">
            <v>1</v>
          </cell>
          <cell r="G2501">
            <v>39923</v>
          </cell>
          <cell r="H2501">
            <v>999</v>
          </cell>
          <cell r="I2501">
            <v>3</v>
          </cell>
          <cell r="J2501">
            <v>5</v>
          </cell>
        </row>
        <row r="2502">
          <cell r="J2502">
            <v>6168</v>
          </cell>
        </row>
        <row r="2504">
          <cell r="A2504" t="str">
            <v>SSGN</v>
          </cell>
          <cell r="B2504" t="str">
            <v>Secondary Service Greater than 5kW w/o ID</v>
          </cell>
          <cell r="C2504">
            <v>50</v>
          </cell>
          <cell r="D2504">
            <v>25</v>
          </cell>
          <cell r="E2504" t="str">
            <v>R=TMSE</v>
          </cell>
          <cell r="F2504">
            <v>1</v>
          </cell>
          <cell r="H2504">
            <v>240</v>
          </cell>
          <cell r="I2504">
            <v>3</v>
          </cell>
          <cell r="J2504">
            <v>2</v>
          </cell>
        </row>
        <row r="2505">
          <cell r="A2505" t="str">
            <v>SSGN</v>
          </cell>
          <cell r="B2505" t="str">
            <v>Secondary Service Greater than 5kW w/o ID</v>
          </cell>
          <cell r="C2505">
            <v>50</v>
          </cell>
          <cell r="D2505">
            <v>25</v>
          </cell>
          <cell r="E2505" t="str">
            <v>R=IM70S</v>
          </cell>
          <cell r="F2505">
            <v>1</v>
          </cell>
          <cell r="H2505">
            <v>0</v>
          </cell>
          <cell r="I2505">
            <v>0</v>
          </cell>
          <cell r="J2505">
            <v>2</v>
          </cell>
        </row>
        <row r="2506">
          <cell r="A2506" t="str">
            <v>SSGN</v>
          </cell>
          <cell r="B2506" t="str">
            <v>Secondary Service Greater than 5kW w/o ID</v>
          </cell>
          <cell r="C2506">
            <v>50</v>
          </cell>
          <cell r="D2506">
            <v>25</v>
          </cell>
          <cell r="E2506" t="str">
            <v>R=A1D1</v>
          </cell>
          <cell r="F2506">
            <v>1</v>
          </cell>
          <cell r="G2506">
            <v>36404</v>
          </cell>
          <cell r="H2506">
            <v>240</v>
          </cell>
          <cell r="I2506">
            <v>3</v>
          </cell>
          <cell r="J2506">
            <v>3</v>
          </cell>
        </row>
        <row r="2507">
          <cell r="A2507" t="str">
            <v>SSGN</v>
          </cell>
          <cell r="B2507" t="str">
            <v>Secondary Service Greater than 5kW w/o ID</v>
          </cell>
          <cell r="C2507">
            <v>50</v>
          </cell>
          <cell r="D2507">
            <v>25</v>
          </cell>
          <cell r="E2507" t="str">
            <v>R=A1D1</v>
          </cell>
          <cell r="F2507">
            <v>1</v>
          </cell>
          <cell r="G2507">
            <v>37524</v>
          </cell>
          <cell r="H2507">
            <v>240</v>
          </cell>
          <cell r="I2507">
            <v>3</v>
          </cell>
          <cell r="J2507">
            <v>4</v>
          </cell>
        </row>
        <row r="2508">
          <cell r="A2508" t="str">
            <v>SSNN</v>
          </cell>
          <cell r="B2508" t="str">
            <v>Secondary Service Greater than 5kW w/o ID</v>
          </cell>
          <cell r="C2508">
            <v>50</v>
          </cell>
          <cell r="D2508">
            <v>25</v>
          </cell>
          <cell r="E2508" t="str">
            <v>R=A1D1</v>
          </cell>
          <cell r="F2508">
            <v>1</v>
          </cell>
          <cell r="G2508">
            <v>37559</v>
          </cell>
          <cell r="H2508">
            <v>240</v>
          </cell>
          <cell r="I2508">
            <v>3</v>
          </cell>
          <cell r="J2508">
            <v>4</v>
          </cell>
        </row>
        <row r="2509">
          <cell r="A2509" t="str">
            <v>SSAN</v>
          </cell>
          <cell r="B2509" t="str">
            <v>Secondary Service Greater than 5kW w/o ID</v>
          </cell>
          <cell r="C2509">
            <v>50</v>
          </cell>
          <cell r="D2509">
            <v>25</v>
          </cell>
          <cell r="E2509" t="str">
            <v>R=A1D1</v>
          </cell>
          <cell r="F2509">
            <v>1</v>
          </cell>
          <cell r="G2509">
            <v>38673</v>
          </cell>
          <cell r="H2509">
            <v>999</v>
          </cell>
          <cell r="I2509">
            <v>3</v>
          </cell>
          <cell r="J2509">
            <v>1</v>
          </cell>
        </row>
        <row r="2510">
          <cell r="A2510" t="str">
            <v>SSGN</v>
          </cell>
          <cell r="B2510" t="str">
            <v>Secondary Service Greater than 5kW w/o ID</v>
          </cell>
          <cell r="C2510">
            <v>50</v>
          </cell>
          <cell r="D2510">
            <v>25</v>
          </cell>
          <cell r="E2510" t="str">
            <v>R=A1D1</v>
          </cell>
          <cell r="F2510">
            <v>1</v>
          </cell>
          <cell r="G2510">
            <v>39963</v>
          </cell>
          <cell r="H2510">
            <v>999</v>
          </cell>
          <cell r="I2510">
            <v>3</v>
          </cell>
          <cell r="J2510">
            <v>5</v>
          </cell>
        </row>
        <row r="2511">
          <cell r="A2511" t="str">
            <v>SSGN</v>
          </cell>
          <cell r="B2511" t="str">
            <v>Secondary Service Greater than 5kW w/o ID</v>
          </cell>
          <cell r="C2511">
            <v>50</v>
          </cell>
          <cell r="D2511">
            <v>25</v>
          </cell>
          <cell r="E2511" t="str">
            <v>R=TMS</v>
          </cell>
          <cell r="F2511">
            <v>1</v>
          </cell>
          <cell r="H2511">
            <v>0</v>
          </cell>
          <cell r="I2511">
            <v>0</v>
          </cell>
          <cell r="J2511">
            <v>1</v>
          </cell>
        </row>
        <row r="2512">
          <cell r="A2512" t="str">
            <v>SSNN</v>
          </cell>
          <cell r="B2512" t="str">
            <v>Secondary Service Greater than 5kW w/o ID</v>
          </cell>
          <cell r="C2512">
            <v>50</v>
          </cell>
          <cell r="D2512">
            <v>25</v>
          </cell>
          <cell r="E2512" t="str">
            <v>R=TMS</v>
          </cell>
          <cell r="F2512">
            <v>1</v>
          </cell>
          <cell r="H2512">
            <v>240</v>
          </cell>
          <cell r="I2512">
            <v>3</v>
          </cell>
          <cell r="J2512">
            <v>1</v>
          </cell>
        </row>
        <row r="2513">
          <cell r="A2513" t="str">
            <v>SSNN</v>
          </cell>
          <cell r="B2513" t="str">
            <v>Secondary Service Greater than 5kW w/o ID</v>
          </cell>
          <cell r="C2513">
            <v>50</v>
          </cell>
          <cell r="D2513">
            <v>25</v>
          </cell>
          <cell r="E2513" t="str">
            <v>R=A1D1</v>
          </cell>
          <cell r="F2513">
            <v>1</v>
          </cell>
          <cell r="G2513">
            <v>38048</v>
          </cell>
          <cell r="H2513">
            <v>240</v>
          </cell>
          <cell r="I2513">
            <v>3</v>
          </cell>
          <cell r="J2513">
            <v>5</v>
          </cell>
        </row>
        <row r="2514">
          <cell r="A2514" t="str">
            <v>SSGN</v>
          </cell>
          <cell r="B2514" t="str">
            <v>Secondary Service Greater than 5kW w/o ID</v>
          </cell>
          <cell r="C2514">
            <v>50</v>
          </cell>
          <cell r="D2514">
            <v>25</v>
          </cell>
          <cell r="E2514" t="str">
            <v>R=A1D1</v>
          </cell>
          <cell r="F2514">
            <v>1</v>
          </cell>
          <cell r="G2514">
            <v>37994</v>
          </cell>
          <cell r="H2514">
            <v>240</v>
          </cell>
          <cell r="I2514">
            <v>3</v>
          </cell>
          <cell r="J2514">
            <v>2</v>
          </cell>
        </row>
        <row r="2515">
          <cell r="A2515" t="str">
            <v>SSAN</v>
          </cell>
          <cell r="B2515" t="str">
            <v>Secondary Service Greater than 5kW w/o ID</v>
          </cell>
          <cell r="C2515">
            <v>50</v>
          </cell>
          <cell r="D2515">
            <v>25</v>
          </cell>
          <cell r="E2515" t="str">
            <v>R=A1D1</v>
          </cell>
          <cell r="F2515">
            <v>1</v>
          </cell>
          <cell r="G2515">
            <v>37860</v>
          </cell>
          <cell r="H2515">
            <v>999</v>
          </cell>
          <cell r="I2515">
            <v>3</v>
          </cell>
          <cell r="J2515">
            <v>1</v>
          </cell>
        </row>
        <row r="2516">
          <cell r="A2516" t="str">
            <v>SSGN</v>
          </cell>
          <cell r="B2516" t="str">
            <v>Secondary Service Greater than 5kW w/o ID</v>
          </cell>
          <cell r="C2516">
            <v>50</v>
          </cell>
          <cell r="D2516">
            <v>25</v>
          </cell>
          <cell r="E2516" t="str">
            <v>R=A1D1</v>
          </cell>
          <cell r="F2516">
            <v>1</v>
          </cell>
          <cell r="G2516">
            <v>37732</v>
          </cell>
          <cell r="H2516">
            <v>240</v>
          </cell>
          <cell r="I2516">
            <v>3</v>
          </cell>
          <cell r="J2516">
            <v>2</v>
          </cell>
        </row>
        <row r="2517">
          <cell r="A2517" t="str">
            <v>SSGN</v>
          </cell>
          <cell r="B2517" t="str">
            <v>Secondary Service Greater than 5kW w/o ID</v>
          </cell>
          <cell r="C2517">
            <v>50</v>
          </cell>
          <cell r="D2517">
            <v>25</v>
          </cell>
          <cell r="E2517" t="str">
            <v>R=A1D1</v>
          </cell>
          <cell r="F2517">
            <v>1</v>
          </cell>
          <cell r="G2517">
            <v>36595</v>
          </cell>
          <cell r="H2517">
            <v>240</v>
          </cell>
          <cell r="I2517">
            <v>3</v>
          </cell>
          <cell r="J2517">
            <v>7</v>
          </cell>
        </row>
        <row r="2518">
          <cell r="A2518" t="str">
            <v>SSGN</v>
          </cell>
          <cell r="B2518" t="str">
            <v>Secondary Service Greater than 5kW w/o ID</v>
          </cell>
          <cell r="C2518">
            <v>50</v>
          </cell>
          <cell r="D2518">
            <v>25</v>
          </cell>
          <cell r="E2518" t="str">
            <v>R=A1D1</v>
          </cell>
          <cell r="F2518">
            <v>1</v>
          </cell>
          <cell r="G2518">
            <v>38972</v>
          </cell>
          <cell r="H2518">
            <v>240</v>
          </cell>
          <cell r="I2518">
            <v>3</v>
          </cell>
          <cell r="J2518">
            <v>6</v>
          </cell>
        </row>
        <row r="2519">
          <cell r="A2519" t="str">
            <v>SSNN</v>
          </cell>
          <cell r="B2519" t="str">
            <v>Secondary Service Greater than 5kW w/o ID</v>
          </cell>
          <cell r="C2519">
            <v>50</v>
          </cell>
          <cell r="D2519">
            <v>25</v>
          </cell>
          <cell r="E2519" t="str">
            <v>R=A1D1</v>
          </cell>
          <cell r="F2519">
            <v>1</v>
          </cell>
          <cell r="G2519">
            <v>39202</v>
          </cell>
          <cell r="H2519">
            <v>999</v>
          </cell>
          <cell r="I2519">
            <v>3</v>
          </cell>
          <cell r="J2519">
            <v>2</v>
          </cell>
        </row>
        <row r="2520">
          <cell r="A2520" t="str">
            <v>SSGN</v>
          </cell>
          <cell r="B2520" t="str">
            <v>Secondary Service Greater than 5kW w/o ID</v>
          </cell>
          <cell r="C2520">
            <v>50</v>
          </cell>
          <cell r="D2520">
            <v>25</v>
          </cell>
          <cell r="E2520" t="str">
            <v>R=A1D1</v>
          </cell>
          <cell r="F2520">
            <v>1</v>
          </cell>
          <cell r="G2520">
            <v>38489</v>
          </cell>
          <cell r="H2520">
            <v>999</v>
          </cell>
          <cell r="I2520">
            <v>3</v>
          </cell>
          <cell r="J2520">
            <v>5</v>
          </cell>
        </row>
        <row r="2521">
          <cell r="A2521" t="str">
            <v>SSGN</v>
          </cell>
          <cell r="B2521" t="str">
            <v>Secondary Service Greater than 5kW w/o ID</v>
          </cell>
          <cell r="C2521">
            <v>50</v>
          </cell>
          <cell r="D2521">
            <v>25</v>
          </cell>
          <cell r="E2521" t="str">
            <v>R=A1D1</v>
          </cell>
          <cell r="F2521">
            <v>1</v>
          </cell>
          <cell r="G2521">
            <v>38337</v>
          </cell>
          <cell r="H2521">
            <v>240</v>
          </cell>
          <cell r="I2521">
            <v>3</v>
          </cell>
          <cell r="J2521">
            <v>7</v>
          </cell>
        </row>
        <row r="2522">
          <cell r="A2522" t="str">
            <v>SSGN</v>
          </cell>
          <cell r="B2522" t="str">
            <v>Secondary Service Greater than 5kW w/o ID</v>
          </cell>
          <cell r="C2522">
            <v>50</v>
          </cell>
          <cell r="D2522">
            <v>25</v>
          </cell>
          <cell r="E2522" t="str">
            <v>R=D2SH</v>
          </cell>
          <cell r="F2522">
            <v>1</v>
          </cell>
          <cell r="H2522">
            <v>240</v>
          </cell>
          <cell r="I2522">
            <v>3</v>
          </cell>
          <cell r="J2522">
            <v>1</v>
          </cell>
        </row>
        <row r="2523">
          <cell r="A2523" t="str">
            <v>SSGN</v>
          </cell>
          <cell r="B2523" t="str">
            <v>Secondary Service Greater than 5kW w/o ID</v>
          </cell>
          <cell r="C2523">
            <v>50</v>
          </cell>
          <cell r="D2523">
            <v>25</v>
          </cell>
          <cell r="E2523" t="str">
            <v>R=TMS2SE</v>
          </cell>
          <cell r="F2523">
            <v>1</v>
          </cell>
          <cell r="H2523">
            <v>240</v>
          </cell>
          <cell r="I2523">
            <v>3</v>
          </cell>
          <cell r="J2523">
            <v>1</v>
          </cell>
        </row>
        <row r="2524">
          <cell r="A2524" t="str">
            <v>SSGN</v>
          </cell>
          <cell r="B2524" t="str">
            <v>Secondary Service Greater than 5kW w/o ID</v>
          </cell>
          <cell r="C2524">
            <v>50</v>
          </cell>
          <cell r="D2524">
            <v>25</v>
          </cell>
          <cell r="E2524" t="str">
            <v>R=A1D1</v>
          </cell>
          <cell r="F2524">
            <v>1</v>
          </cell>
          <cell r="G2524">
            <v>36445</v>
          </cell>
          <cell r="H2524">
            <v>240</v>
          </cell>
          <cell r="I2524">
            <v>3</v>
          </cell>
          <cell r="J2524">
            <v>4</v>
          </cell>
        </row>
        <row r="2525">
          <cell r="A2525" t="str">
            <v>SSNN</v>
          </cell>
          <cell r="B2525" t="str">
            <v>Secondary Service Greater than 5kW w/o ID</v>
          </cell>
          <cell r="C2525">
            <v>50</v>
          </cell>
          <cell r="D2525">
            <v>25</v>
          </cell>
          <cell r="E2525" t="str">
            <v>R=A1D1</v>
          </cell>
          <cell r="F2525">
            <v>1</v>
          </cell>
          <cell r="G2525">
            <v>36445</v>
          </cell>
          <cell r="H2525">
            <v>240</v>
          </cell>
          <cell r="I2525">
            <v>3</v>
          </cell>
          <cell r="J2525">
            <v>1</v>
          </cell>
        </row>
        <row r="2526">
          <cell r="A2526" t="str">
            <v>SSGN</v>
          </cell>
          <cell r="B2526" t="str">
            <v>Secondary Service Greater than 5kW w/o ID</v>
          </cell>
          <cell r="C2526">
            <v>50</v>
          </cell>
          <cell r="D2526">
            <v>25</v>
          </cell>
          <cell r="E2526" t="str">
            <v>R=A1D1</v>
          </cell>
          <cell r="F2526">
            <v>1</v>
          </cell>
          <cell r="G2526">
            <v>37482</v>
          </cell>
          <cell r="H2526">
            <v>240</v>
          </cell>
          <cell r="I2526">
            <v>3</v>
          </cell>
          <cell r="J2526">
            <v>1</v>
          </cell>
        </row>
        <row r="2527">
          <cell r="A2527" t="str">
            <v>SSGN</v>
          </cell>
          <cell r="B2527" t="str">
            <v>Secondary Service Greater than 5kW w/o ID</v>
          </cell>
          <cell r="C2527">
            <v>50</v>
          </cell>
          <cell r="D2527">
            <v>25</v>
          </cell>
          <cell r="E2527" t="str">
            <v>R=A1D1</v>
          </cell>
          <cell r="F2527">
            <v>1</v>
          </cell>
          <cell r="G2527">
            <v>37343</v>
          </cell>
          <cell r="H2527">
            <v>240</v>
          </cell>
          <cell r="I2527">
            <v>3</v>
          </cell>
          <cell r="J2527">
            <v>1</v>
          </cell>
        </row>
        <row r="2528">
          <cell r="A2528" t="str">
            <v>SSNN</v>
          </cell>
          <cell r="B2528" t="str">
            <v>Secondary Service Greater than 5kW w/o ID</v>
          </cell>
          <cell r="C2528">
            <v>50</v>
          </cell>
          <cell r="D2528">
            <v>25</v>
          </cell>
          <cell r="E2528" t="str">
            <v>R=A1D1</v>
          </cell>
          <cell r="F2528">
            <v>1</v>
          </cell>
          <cell r="G2528">
            <v>37524</v>
          </cell>
          <cell r="H2528">
            <v>240</v>
          </cell>
          <cell r="I2528">
            <v>3</v>
          </cell>
          <cell r="J2528">
            <v>2</v>
          </cell>
        </row>
        <row r="2529">
          <cell r="A2529" t="str">
            <v>SSGN</v>
          </cell>
          <cell r="B2529" t="str">
            <v>Secondary Service Greater than 5kW w/o ID</v>
          </cell>
          <cell r="C2529">
            <v>50</v>
          </cell>
          <cell r="D2529">
            <v>25</v>
          </cell>
          <cell r="E2529" t="str">
            <v>R=A1D1</v>
          </cell>
          <cell r="F2529">
            <v>1</v>
          </cell>
          <cell r="G2529">
            <v>37559</v>
          </cell>
          <cell r="H2529">
            <v>240</v>
          </cell>
          <cell r="I2529">
            <v>3</v>
          </cell>
          <cell r="J2529">
            <v>4</v>
          </cell>
        </row>
        <row r="2530">
          <cell r="A2530" t="str">
            <v>SSGN</v>
          </cell>
          <cell r="B2530" t="str">
            <v>Secondary Service Greater than 5kW w/o ID</v>
          </cell>
          <cell r="C2530">
            <v>50</v>
          </cell>
          <cell r="D2530">
            <v>25</v>
          </cell>
          <cell r="E2530" t="str">
            <v>R=A1D1</v>
          </cell>
          <cell r="F2530">
            <v>1</v>
          </cell>
          <cell r="G2530">
            <v>38673</v>
          </cell>
          <cell r="H2530">
            <v>999</v>
          </cell>
          <cell r="I2530">
            <v>3</v>
          </cell>
          <cell r="J2530">
            <v>2</v>
          </cell>
        </row>
        <row r="2531">
          <cell r="A2531" t="str">
            <v>SSGN</v>
          </cell>
          <cell r="B2531" t="str">
            <v>Secondary Service Greater than 5kW w/o ID</v>
          </cell>
          <cell r="C2531">
            <v>50</v>
          </cell>
          <cell r="D2531">
            <v>25</v>
          </cell>
          <cell r="E2531" t="str">
            <v>R=A1D1</v>
          </cell>
          <cell r="F2531">
            <v>1</v>
          </cell>
          <cell r="G2531">
            <v>39363</v>
          </cell>
          <cell r="H2531">
            <v>240</v>
          </cell>
          <cell r="I2531">
            <v>3</v>
          </cell>
          <cell r="J2531">
            <v>5</v>
          </cell>
        </row>
        <row r="2532">
          <cell r="A2532" t="str">
            <v>SSGN</v>
          </cell>
          <cell r="B2532" t="str">
            <v>Secondary Service Greater than 5kW w/o ID</v>
          </cell>
          <cell r="C2532">
            <v>50</v>
          </cell>
          <cell r="D2532">
            <v>25</v>
          </cell>
          <cell r="E2532" t="str">
            <v>R=A1D1</v>
          </cell>
          <cell r="F2532">
            <v>1</v>
          </cell>
          <cell r="G2532">
            <v>38161</v>
          </cell>
          <cell r="H2532">
            <v>999</v>
          </cell>
          <cell r="I2532">
            <v>3</v>
          </cell>
          <cell r="J2532">
            <v>1</v>
          </cell>
        </row>
        <row r="2533">
          <cell r="A2533" t="str">
            <v>SSGN</v>
          </cell>
          <cell r="B2533" t="str">
            <v>Secondary Service Greater than 5kW w/o ID</v>
          </cell>
          <cell r="C2533">
            <v>50</v>
          </cell>
          <cell r="D2533">
            <v>25</v>
          </cell>
          <cell r="E2533" t="str">
            <v>R=TMS2S</v>
          </cell>
          <cell r="F2533">
            <v>1</v>
          </cell>
          <cell r="H2533">
            <v>0</v>
          </cell>
          <cell r="I2533">
            <v>0</v>
          </cell>
          <cell r="J2533">
            <v>1</v>
          </cell>
        </row>
        <row r="2534">
          <cell r="A2534" t="str">
            <v>SSGN</v>
          </cell>
          <cell r="B2534" t="str">
            <v>Secondary Service Greater than 5kW w/o ID</v>
          </cell>
          <cell r="C2534">
            <v>50</v>
          </cell>
          <cell r="D2534">
            <v>25</v>
          </cell>
          <cell r="E2534" t="str">
            <v>R=A1D1</v>
          </cell>
          <cell r="F2534">
            <v>1</v>
          </cell>
          <cell r="G2534">
            <v>37678</v>
          </cell>
          <cell r="H2534">
            <v>240</v>
          </cell>
          <cell r="I2534">
            <v>3</v>
          </cell>
          <cell r="J2534">
            <v>5</v>
          </cell>
        </row>
        <row r="2535">
          <cell r="A2535" t="str">
            <v>SSNN</v>
          </cell>
          <cell r="B2535" t="str">
            <v>Secondary Service Greater than 5kW w/o ID</v>
          </cell>
          <cell r="C2535">
            <v>50</v>
          </cell>
          <cell r="D2535">
            <v>25</v>
          </cell>
          <cell r="E2535" t="str">
            <v>R=A1D1</v>
          </cell>
          <cell r="F2535">
            <v>1</v>
          </cell>
          <cell r="G2535">
            <v>38450</v>
          </cell>
          <cell r="H2535">
            <v>240</v>
          </cell>
          <cell r="I2535">
            <v>3</v>
          </cell>
          <cell r="J2535">
            <v>1</v>
          </cell>
        </row>
        <row r="2536">
          <cell r="A2536" t="str">
            <v>SSGN</v>
          </cell>
          <cell r="B2536" t="str">
            <v>Secondary Service Greater than 5kW w/o ID</v>
          </cell>
          <cell r="C2536">
            <v>50</v>
          </cell>
          <cell r="D2536">
            <v>25</v>
          </cell>
          <cell r="E2536" t="str">
            <v>R=TMS</v>
          </cell>
          <cell r="F2536">
            <v>1</v>
          </cell>
          <cell r="H2536">
            <v>240</v>
          </cell>
          <cell r="I2536">
            <v>3</v>
          </cell>
          <cell r="J2536">
            <v>1</v>
          </cell>
        </row>
        <row r="2537">
          <cell r="A2537" t="str">
            <v>SSGN</v>
          </cell>
          <cell r="B2537" t="str">
            <v>Secondary Service Greater than 5kW w/o ID</v>
          </cell>
          <cell r="C2537">
            <v>50</v>
          </cell>
          <cell r="D2537">
            <v>25</v>
          </cell>
          <cell r="E2537" t="str">
            <v>R=TMS2SE</v>
          </cell>
          <cell r="F2537">
            <v>1</v>
          </cell>
          <cell r="G2537">
            <v>36161</v>
          </cell>
          <cell r="H2537">
            <v>240</v>
          </cell>
          <cell r="I2537">
            <v>3</v>
          </cell>
          <cell r="J2537">
            <v>1</v>
          </cell>
        </row>
        <row r="2538">
          <cell r="A2538" t="str">
            <v>SSNN</v>
          </cell>
          <cell r="B2538" t="str">
            <v>Secondary Service Greater than 5kW w/o ID</v>
          </cell>
          <cell r="C2538">
            <v>50</v>
          </cell>
          <cell r="D2538">
            <v>25</v>
          </cell>
          <cell r="E2538" t="str">
            <v>R=A1D1</v>
          </cell>
          <cell r="F2538">
            <v>1</v>
          </cell>
          <cell r="G2538">
            <v>36595</v>
          </cell>
          <cell r="H2538">
            <v>240</v>
          </cell>
          <cell r="I2538">
            <v>3</v>
          </cell>
          <cell r="J2538">
            <v>1</v>
          </cell>
        </row>
        <row r="2539">
          <cell r="A2539" t="str">
            <v>SSGN</v>
          </cell>
          <cell r="B2539" t="str">
            <v>Secondary Service Greater than 5kW w/o ID</v>
          </cell>
          <cell r="C2539">
            <v>50</v>
          </cell>
          <cell r="D2539">
            <v>25</v>
          </cell>
          <cell r="E2539" t="str">
            <v>R=A1D1</v>
          </cell>
          <cell r="F2539">
            <v>1</v>
          </cell>
          <cell r="G2539">
            <v>37384</v>
          </cell>
          <cell r="H2539">
            <v>999</v>
          </cell>
          <cell r="I2539">
            <v>3</v>
          </cell>
          <cell r="J2539">
            <v>2</v>
          </cell>
        </row>
        <row r="2540">
          <cell r="A2540" t="str">
            <v>SSNN</v>
          </cell>
          <cell r="B2540" t="str">
            <v>Secondary Service Greater than 5kW w/o ID</v>
          </cell>
          <cell r="C2540">
            <v>50</v>
          </cell>
          <cell r="D2540">
            <v>25</v>
          </cell>
          <cell r="E2540" t="str">
            <v>R=A1D1</v>
          </cell>
          <cell r="F2540">
            <v>1</v>
          </cell>
          <cell r="G2540">
            <v>37482</v>
          </cell>
          <cell r="H2540">
            <v>240</v>
          </cell>
          <cell r="I2540">
            <v>3</v>
          </cell>
          <cell r="J2540">
            <v>1</v>
          </cell>
        </row>
        <row r="2541">
          <cell r="A2541" t="str">
            <v>SSGN</v>
          </cell>
          <cell r="B2541" t="str">
            <v>Secondary Service Greater than 5kW w/o ID</v>
          </cell>
          <cell r="C2541">
            <v>50</v>
          </cell>
          <cell r="D2541">
            <v>25</v>
          </cell>
          <cell r="E2541" t="str">
            <v>R=A1D1</v>
          </cell>
          <cell r="F2541">
            <v>1</v>
          </cell>
          <cell r="G2541">
            <v>37343</v>
          </cell>
          <cell r="H2541">
            <v>240</v>
          </cell>
          <cell r="I2541">
            <v>3</v>
          </cell>
          <cell r="J2541">
            <v>1</v>
          </cell>
        </row>
        <row r="2542">
          <cell r="A2542" t="str">
            <v>SSNN</v>
          </cell>
          <cell r="B2542" t="str">
            <v>Secondary Service Greater than 5kW w/o ID</v>
          </cell>
          <cell r="C2542">
            <v>50</v>
          </cell>
          <cell r="D2542">
            <v>25</v>
          </cell>
          <cell r="E2542" t="str">
            <v>R=A1D1</v>
          </cell>
          <cell r="F2542">
            <v>1</v>
          </cell>
          <cell r="G2542">
            <v>37658</v>
          </cell>
          <cell r="H2542">
            <v>240</v>
          </cell>
          <cell r="I2542">
            <v>3</v>
          </cell>
          <cell r="J2542">
            <v>3</v>
          </cell>
        </row>
        <row r="2543">
          <cell r="A2543" t="str">
            <v>SSGN</v>
          </cell>
          <cell r="B2543" t="str">
            <v>Secondary Service Greater than 5kW w/o ID</v>
          </cell>
          <cell r="C2543">
            <v>50</v>
          </cell>
          <cell r="D2543">
            <v>25</v>
          </cell>
          <cell r="E2543" t="str">
            <v>R=A1D1</v>
          </cell>
          <cell r="F2543">
            <v>1</v>
          </cell>
          <cell r="G2543">
            <v>38810</v>
          </cell>
          <cell r="H2543">
            <v>240</v>
          </cell>
          <cell r="I2543">
            <v>3</v>
          </cell>
          <cell r="J2543">
            <v>1</v>
          </cell>
        </row>
        <row r="2544">
          <cell r="A2544" t="str">
            <v>SSNN</v>
          </cell>
          <cell r="B2544" t="str">
            <v>Secondary Service Greater than 5kW w/o ID</v>
          </cell>
          <cell r="C2544">
            <v>50</v>
          </cell>
          <cell r="D2544">
            <v>25</v>
          </cell>
          <cell r="E2544" t="str">
            <v>R=A1D1</v>
          </cell>
          <cell r="F2544">
            <v>1</v>
          </cell>
          <cell r="G2544">
            <v>39107</v>
          </cell>
          <cell r="H2544">
            <v>999</v>
          </cell>
          <cell r="I2544">
            <v>3</v>
          </cell>
          <cell r="J2544">
            <v>1</v>
          </cell>
        </row>
        <row r="2545">
          <cell r="A2545" t="str">
            <v>SSGN</v>
          </cell>
          <cell r="B2545" t="str">
            <v>Secondary Service Greater than 5kW w/o ID</v>
          </cell>
          <cell r="C2545">
            <v>50</v>
          </cell>
          <cell r="D2545">
            <v>25</v>
          </cell>
          <cell r="E2545" t="str">
            <v>R=A1D1</v>
          </cell>
          <cell r="F2545">
            <v>1</v>
          </cell>
          <cell r="G2545">
            <v>37938</v>
          </cell>
          <cell r="H2545">
            <v>999</v>
          </cell>
          <cell r="I2545">
            <v>3</v>
          </cell>
          <cell r="J2545">
            <v>3</v>
          </cell>
        </row>
        <row r="2546">
          <cell r="A2546" t="str">
            <v>SSGN</v>
          </cell>
          <cell r="B2546" t="str">
            <v>Secondary Service Greater than 5kW w/o ID</v>
          </cell>
          <cell r="C2546">
            <v>50</v>
          </cell>
          <cell r="D2546">
            <v>25</v>
          </cell>
          <cell r="E2546" t="str">
            <v>R=A1D1</v>
          </cell>
          <cell r="F2546">
            <v>1</v>
          </cell>
          <cell r="G2546">
            <v>38450</v>
          </cell>
          <cell r="H2546">
            <v>240</v>
          </cell>
          <cell r="I2546">
            <v>3</v>
          </cell>
          <cell r="J2546">
            <v>4</v>
          </cell>
        </row>
        <row r="2547">
          <cell r="A2547" t="str">
            <v>SSGN</v>
          </cell>
          <cell r="B2547" t="str">
            <v>Secondary Service Greater than 5kW w/o ID</v>
          </cell>
          <cell r="C2547">
            <v>50</v>
          </cell>
          <cell r="D2547">
            <v>25</v>
          </cell>
          <cell r="E2547" t="str">
            <v>R=A1D1</v>
          </cell>
          <cell r="F2547">
            <v>1</v>
          </cell>
          <cell r="G2547">
            <v>38533</v>
          </cell>
          <cell r="H2547">
            <v>240</v>
          </cell>
          <cell r="I2547">
            <v>3</v>
          </cell>
          <cell r="J2547">
            <v>9</v>
          </cell>
        </row>
        <row r="2548">
          <cell r="A2548" t="str">
            <v>SSNN</v>
          </cell>
          <cell r="B2548" t="str">
            <v>Secondary Service Greater than 5kW w/o ID</v>
          </cell>
          <cell r="C2548">
            <v>50</v>
          </cell>
          <cell r="D2548">
            <v>25</v>
          </cell>
          <cell r="E2548" t="str">
            <v>R=A1D1</v>
          </cell>
          <cell r="F2548">
            <v>1</v>
          </cell>
          <cell r="G2548">
            <v>38533</v>
          </cell>
          <cell r="H2548">
            <v>240</v>
          </cell>
          <cell r="I2548">
            <v>3</v>
          </cell>
          <cell r="J2548">
            <v>3</v>
          </cell>
        </row>
        <row r="2549">
          <cell r="A2549" t="str">
            <v>SSGN</v>
          </cell>
          <cell r="B2549" t="str">
            <v>Secondary Service Greater than 5kW w/o ID</v>
          </cell>
          <cell r="C2549">
            <v>50</v>
          </cell>
          <cell r="D2549">
            <v>25</v>
          </cell>
          <cell r="E2549" t="str">
            <v>R=TMS2S</v>
          </cell>
          <cell r="F2549">
            <v>1</v>
          </cell>
          <cell r="H2549">
            <v>240</v>
          </cell>
          <cell r="I2549">
            <v>3</v>
          </cell>
          <cell r="J2549">
            <v>5</v>
          </cell>
        </row>
        <row r="2550">
          <cell r="A2550" t="str">
            <v>SSNN</v>
          </cell>
          <cell r="B2550" t="str">
            <v>Secondary Service Greater than 5kW w/o ID</v>
          </cell>
          <cell r="C2550">
            <v>50</v>
          </cell>
          <cell r="D2550">
            <v>25</v>
          </cell>
          <cell r="E2550" t="str">
            <v>R=A1D1</v>
          </cell>
          <cell r="F2550">
            <v>1</v>
          </cell>
          <cell r="G2550">
            <v>37994</v>
          </cell>
          <cell r="H2550">
            <v>240</v>
          </cell>
          <cell r="I2550">
            <v>3</v>
          </cell>
          <cell r="J2550">
            <v>2</v>
          </cell>
        </row>
        <row r="2551">
          <cell r="A2551" t="str">
            <v>SSNN</v>
          </cell>
          <cell r="B2551" t="str">
            <v>Secondary Service Greater than 5kW w/o ID</v>
          </cell>
          <cell r="C2551">
            <v>50</v>
          </cell>
          <cell r="D2551">
            <v>25</v>
          </cell>
          <cell r="E2551" t="str">
            <v>R=A1D1</v>
          </cell>
          <cell r="F2551">
            <v>1</v>
          </cell>
          <cell r="G2551">
            <v>36161</v>
          </cell>
          <cell r="H2551">
            <v>240</v>
          </cell>
          <cell r="I2551">
            <v>3</v>
          </cell>
          <cell r="J2551">
            <v>1</v>
          </cell>
        </row>
        <row r="2552">
          <cell r="A2552" t="str">
            <v>SSNN</v>
          </cell>
          <cell r="B2552" t="str">
            <v>Secondary Service Greater than 5kW w/o ID</v>
          </cell>
          <cell r="C2552">
            <v>50</v>
          </cell>
          <cell r="D2552">
            <v>25</v>
          </cell>
          <cell r="E2552" t="str">
            <v>R=A1D1</v>
          </cell>
          <cell r="F2552">
            <v>1</v>
          </cell>
          <cell r="G2552">
            <v>37678</v>
          </cell>
          <cell r="H2552">
            <v>240</v>
          </cell>
          <cell r="I2552">
            <v>3</v>
          </cell>
          <cell r="J2552">
            <v>11</v>
          </cell>
        </row>
        <row r="2553">
          <cell r="A2553" t="str">
            <v>SSGN</v>
          </cell>
          <cell r="B2553" t="str">
            <v>Secondary Service Greater than 5kW w/o ID</v>
          </cell>
          <cell r="C2553">
            <v>50</v>
          </cell>
          <cell r="D2553">
            <v>25</v>
          </cell>
          <cell r="E2553" t="str">
            <v>R=A1D1</v>
          </cell>
          <cell r="F2553">
            <v>1</v>
          </cell>
          <cell r="G2553">
            <v>37678</v>
          </cell>
          <cell r="H2553">
            <v>240</v>
          </cell>
          <cell r="I2553">
            <v>3</v>
          </cell>
          <cell r="J2553">
            <v>1</v>
          </cell>
        </row>
        <row r="2554">
          <cell r="A2554" t="str">
            <v>SSGN</v>
          </cell>
          <cell r="B2554" t="str">
            <v>Secondary Service Greater than 5kW w/o ID</v>
          </cell>
          <cell r="C2554">
            <v>50</v>
          </cell>
          <cell r="D2554">
            <v>25</v>
          </cell>
          <cell r="E2554" t="str">
            <v>R=A1D1</v>
          </cell>
          <cell r="F2554">
            <v>1</v>
          </cell>
          <cell r="G2554">
            <v>39258</v>
          </cell>
          <cell r="H2554">
            <v>240</v>
          </cell>
          <cell r="I2554">
            <v>3</v>
          </cell>
          <cell r="J2554">
            <v>4</v>
          </cell>
        </row>
        <row r="2555">
          <cell r="A2555" t="str">
            <v>SSNN</v>
          </cell>
          <cell r="B2555" t="str">
            <v>Secondary Service Greater than 5kW w/o ID</v>
          </cell>
          <cell r="C2555">
            <v>50</v>
          </cell>
          <cell r="D2555">
            <v>25</v>
          </cell>
          <cell r="E2555" t="str">
            <v>R=A1D1</v>
          </cell>
          <cell r="F2555">
            <v>1</v>
          </cell>
          <cell r="G2555">
            <v>39472</v>
          </cell>
          <cell r="H2555">
            <v>240</v>
          </cell>
          <cell r="I2555">
            <v>3</v>
          </cell>
          <cell r="J2555">
            <v>1</v>
          </cell>
        </row>
        <row r="2556">
          <cell r="A2556" t="str">
            <v>SSNN</v>
          </cell>
          <cell r="B2556" t="str">
            <v>Secondary Service Greater than 5kW w/o ID</v>
          </cell>
          <cell r="C2556">
            <v>50</v>
          </cell>
          <cell r="D2556">
            <v>25</v>
          </cell>
          <cell r="E2556" t="str">
            <v>R=A1D1</v>
          </cell>
          <cell r="F2556">
            <v>1</v>
          </cell>
          <cell r="G2556">
            <v>39989</v>
          </cell>
          <cell r="H2556">
            <v>240</v>
          </cell>
          <cell r="I2556">
            <v>3</v>
          </cell>
          <cell r="J2556">
            <v>2</v>
          </cell>
        </row>
        <row r="2557">
          <cell r="A2557" t="str">
            <v>SSNN</v>
          </cell>
          <cell r="B2557" t="str">
            <v>Secondary Service Greater than 5kW w/o ID</v>
          </cell>
          <cell r="C2557">
            <v>50</v>
          </cell>
          <cell r="D2557">
            <v>25</v>
          </cell>
          <cell r="E2557" t="str">
            <v>R=A1D1</v>
          </cell>
          <cell r="F2557">
            <v>1</v>
          </cell>
          <cell r="G2557">
            <v>38387</v>
          </cell>
          <cell r="H2557">
            <v>240</v>
          </cell>
          <cell r="I2557">
            <v>3</v>
          </cell>
          <cell r="J2557">
            <v>2</v>
          </cell>
        </row>
        <row r="2558">
          <cell r="A2558" t="str">
            <v>SSGN</v>
          </cell>
          <cell r="B2558" t="str">
            <v>Secondary Service Greater than 5kW w/o ID</v>
          </cell>
          <cell r="C2558">
            <v>50</v>
          </cell>
          <cell r="D2558">
            <v>25</v>
          </cell>
          <cell r="E2558" t="str">
            <v>R=A1D1</v>
          </cell>
          <cell r="F2558">
            <v>1</v>
          </cell>
          <cell r="G2558">
            <v>38048</v>
          </cell>
          <cell r="H2558">
            <v>240</v>
          </cell>
          <cell r="I2558">
            <v>3</v>
          </cell>
          <cell r="J2558">
            <v>4</v>
          </cell>
        </row>
        <row r="2559">
          <cell r="A2559" t="str">
            <v>SSNN</v>
          </cell>
          <cell r="B2559" t="str">
            <v>Secondary Service Greater than 5kW w/o ID</v>
          </cell>
          <cell r="C2559">
            <v>50</v>
          </cell>
          <cell r="D2559">
            <v>25</v>
          </cell>
          <cell r="E2559" t="str">
            <v>R=A1D1</v>
          </cell>
          <cell r="F2559">
            <v>1</v>
          </cell>
          <cell r="G2559">
            <v>37860</v>
          </cell>
          <cell r="H2559">
            <v>999</v>
          </cell>
          <cell r="I2559">
            <v>3</v>
          </cell>
          <cell r="J2559">
            <v>2</v>
          </cell>
        </row>
        <row r="2560">
          <cell r="A2560" t="str">
            <v>SSNN</v>
          </cell>
          <cell r="B2560" t="str">
            <v>Secondary Service Greater than 5kW w/o ID</v>
          </cell>
          <cell r="C2560">
            <v>50</v>
          </cell>
          <cell r="D2560">
            <v>25</v>
          </cell>
          <cell r="E2560" t="str">
            <v>R=A1D1</v>
          </cell>
          <cell r="F2560">
            <v>1</v>
          </cell>
          <cell r="G2560">
            <v>37279</v>
          </cell>
          <cell r="H2560">
            <v>240</v>
          </cell>
          <cell r="I2560">
            <v>3</v>
          </cell>
          <cell r="J2560">
            <v>1</v>
          </cell>
        </row>
        <row r="2561">
          <cell r="A2561" t="str">
            <v>SSNN</v>
          </cell>
          <cell r="B2561" t="str">
            <v>Secondary Service Greater than 5kW w/o ID</v>
          </cell>
          <cell r="C2561">
            <v>50</v>
          </cell>
          <cell r="D2561">
            <v>25</v>
          </cell>
          <cell r="E2561" t="str">
            <v>R=A1D1</v>
          </cell>
          <cell r="F2561">
            <v>1</v>
          </cell>
          <cell r="G2561">
            <v>38673</v>
          </cell>
          <cell r="H2561">
            <v>999</v>
          </cell>
          <cell r="I2561">
            <v>3</v>
          </cell>
          <cell r="J2561">
            <v>5</v>
          </cell>
        </row>
        <row r="2562">
          <cell r="A2562" t="str">
            <v>SSGN</v>
          </cell>
          <cell r="B2562" t="str">
            <v>Secondary Service Greater than 5kW w/o ID</v>
          </cell>
          <cell r="C2562">
            <v>50</v>
          </cell>
          <cell r="D2562">
            <v>25</v>
          </cell>
          <cell r="E2562" t="str">
            <v>R=A1D1</v>
          </cell>
          <cell r="F2562">
            <v>1</v>
          </cell>
          <cell r="G2562">
            <v>39202</v>
          </cell>
          <cell r="H2562">
            <v>999</v>
          </cell>
          <cell r="I2562">
            <v>3</v>
          </cell>
          <cell r="J2562">
            <v>3</v>
          </cell>
        </row>
        <row r="2563">
          <cell r="A2563" t="str">
            <v>SSGN</v>
          </cell>
          <cell r="B2563" t="str">
            <v>Secondary Service Greater than 5kW w/o ID</v>
          </cell>
          <cell r="C2563">
            <v>50</v>
          </cell>
          <cell r="D2563">
            <v>25</v>
          </cell>
          <cell r="E2563" t="str">
            <v>R=A1D1</v>
          </cell>
          <cell r="F2563">
            <v>1</v>
          </cell>
          <cell r="G2563">
            <v>39282</v>
          </cell>
          <cell r="H2563">
            <v>240</v>
          </cell>
          <cell r="I2563">
            <v>3</v>
          </cell>
          <cell r="J2563">
            <v>4</v>
          </cell>
        </row>
        <row r="2564">
          <cell r="A2564" t="str">
            <v>SSGN</v>
          </cell>
          <cell r="B2564" t="str">
            <v>Secondary Service Greater than 5kW w/o ID</v>
          </cell>
          <cell r="C2564">
            <v>50</v>
          </cell>
          <cell r="D2564">
            <v>25</v>
          </cell>
          <cell r="E2564" t="str">
            <v>R=A1D1</v>
          </cell>
          <cell r="F2564">
            <v>1</v>
          </cell>
          <cell r="G2564">
            <v>39665</v>
          </cell>
          <cell r="H2564">
            <v>999</v>
          </cell>
          <cell r="I2564">
            <v>3</v>
          </cell>
          <cell r="J2564">
            <v>5</v>
          </cell>
        </row>
        <row r="2565">
          <cell r="A2565" t="str">
            <v>SSGN</v>
          </cell>
          <cell r="B2565" t="str">
            <v>Secondary Service Greater than 5kW w/o ID</v>
          </cell>
          <cell r="C2565">
            <v>50</v>
          </cell>
          <cell r="D2565">
            <v>25</v>
          </cell>
          <cell r="E2565" t="str">
            <v>R=A1D1</v>
          </cell>
          <cell r="F2565">
            <v>1</v>
          </cell>
          <cell r="G2565">
            <v>39864</v>
          </cell>
          <cell r="H2565">
            <v>240</v>
          </cell>
          <cell r="I2565">
            <v>3</v>
          </cell>
          <cell r="J2565">
            <v>1</v>
          </cell>
        </row>
        <row r="2566">
          <cell r="A2566" t="str">
            <v>SSNN</v>
          </cell>
          <cell r="B2566" t="str">
            <v>Secondary Service Greater than 5kW w/o ID</v>
          </cell>
          <cell r="C2566">
            <v>50</v>
          </cell>
          <cell r="D2566">
            <v>25</v>
          </cell>
          <cell r="E2566" t="str">
            <v>R=A1D1</v>
          </cell>
          <cell r="F2566">
            <v>1</v>
          </cell>
          <cell r="G2566">
            <v>39963</v>
          </cell>
          <cell r="H2566">
            <v>999</v>
          </cell>
          <cell r="I2566">
            <v>3</v>
          </cell>
          <cell r="J2566">
            <v>1</v>
          </cell>
        </row>
        <row r="2567">
          <cell r="A2567" t="str">
            <v>SSNN</v>
          </cell>
          <cell r="B2567" t="str">
            <v>Secondary Service Greater than 5kW w/o ID</v>
          </cell>
          <cell r="C2567">
            <v>50</v>
          </cell>
          <cell r="D2567">
            <v>25</v>
          </cell>
          <cell r="E2567" t="str">
            <v>R=TMS2S</v>
          </cell>
          <cell r="F2567">
            <v>1</v>
          </cell>
          <cell r="H2567">
            <v>240</v>
          </cell>
          <cell r="I2567">
            <v>3</v>
          </cell>
          <cell r="J2567">
            <v>3</v>
          </cell>
        </row>
        <row r="2568">
          <cell r="A2568" t="str">
            <v>SSGN</v>
          </cell>
          <cell r="B2568" t="str">
            <v>Secondary Service Greater than 5kW w/o ID</v>
          </cell>
          <cell r="C2568">
            <v>50</v>
          </cell>
          <cell r="D2568">
            <v>25</v>
          </cell>
          <cell r="E2568" t="str">
            <v>R=A1D1</v>
          </cell>
          <cell r="F2568">
            <v>1</v>
          </cell>
          <cell r="H2568">
            <v>240</v>
          </cell>
          <cell r="I2568">
            <v>3</v>
          </cell>
          <cell r="J2568">
            <v>5</v>
          </cell>
        </row>
        <row r="2569">
          <cell r="A2569" t="str">
            <v>SSAN</v>
          </cell>
          <cell r="B2569" t="str">
            <v>Secondary Service Greater than 5kW w/o ID</v>
          </cell>
          <cell r="C2569">
            <v>50</v>
          </cell>
          <cell r="D2569">
            <v>25</v>
          </cell>
          <cell r="E2569" t="str">
            <v>R=A1D1</v>
          </cell>
          <cell r="F2569">
            <v>1</v>
          </cell>
          <cell r="G2569">
            <v>38387</v>
          </cell>
          <cell r="H2569">
            <v>240</v>
          </cell>
          <cell r="I2569">
            <v>3</v>
          </cell>
          <cell r="J2569">
            <v>1</v>
          </cell>
        </row>
        <row r="2570">
          <cell r="A2570" t="str">
            <v>SSPN</v>
          </cell>
          <cell r="B2570" t="str">
            <v>Secondary Service Greater than 5kW w/o ID</v>
          </cell>
          <cell r="C2570">
            <v>50</v>
          </cell>
          <cell r="D2570">
            <v>25</v>
          </cell>
          <cell r="E2570" t="str">
            <v>R=A1D1</v>
          </cell>
          <cell r="F2570">
            <v>1</v>
          </cell>
          <cell r="G2570">
            <v>38048</v>
          </cell>
          <cell r="H2570">
            <v>240</v>
          </cell>
          <cell r="I2570">
            <v>3</v>
          </cell>
          <cell r="J2570">
            <v>1</v>
          </cell>
        </row>
        <row r="2571">
          <cell r="A2571" t="str">
            <v>SSGN</v>
          </cell>
          <cell r="B2571" t="str">
            <v>Secondary Service Greater than 5kW w/o ID</v>
          </cell>
          <cell r="C2571">
            <v>50</v>
          </cell>
          <cell r="D2571">
            <v>25</v>
          </cell>
          <cell r="E2571" t="str">
            <v>R=A1D1</v>
          </cell>
          <cell r="F2571">
            <v>1</v>
          </cell>
          <cell r="G2571">
            <v>37994</v>
          </cell>
          <cell r="H2571">
            <v>240</v>
          </cell>
          <cell r="I2571">
            <v>3</v>
          </cell>
          <cell r="J2571">
            <v>1</v>
          </cell>
        </row>
        <row r="2572">
          <cell r="A2572" t="str">
            <v>SSNN</v>
          </cell>
          <cell r="B2572" t="str">
            <v>Secondary Service Greater than 5kW w/o ID</v>
          </cell>
          <cell r="C2572">
            <v>50</v>
          </cell>
          <cell r="D2572">
            <v>25</v>
          </cell>
          <cell r="E2572" t="str">
            <v>R=A1D1</v>
          </cell>
          <cell r="F2572">
            <v>1</v>
          </cell>
          <cell r="G2572">
            <v>36405</v>
          </cell>
          <cell r="H2572">
            <v>240</v>
          </cell>
          <cell r="I2572">
            <v>3</v>
          </cell>
          <cell r="J2572">
            <v>1</v>
          </cell>
        </row>
        <row r="2573">
          <cell r="A2573" t="str">
            <v>SSGN</v>
          </cell>
          <cell r="B2573" t="str">
            <v>Secondary Service Greater than 5kW w/o ID</v>
          </cell>
          <cell r="C2573">
            <v>50</v>
          </cell>
          <cell r="D2573">
            <v>25</v>
          </cell>
          <cell r="E2573" t="str">
            <v>R=A1D1</v>
          </cell>
          <cell r="F2573">
            <v>1</v>
          </cell>
          <cell r="G2573">
            <v>37139</v>
          </cell>
          <cell r="H2573">
            <v>240</v>
          </cell>
          <cell r="I2573">
            <v>3</v>
          </cell>
          <cell r="J2573">
            <v>1</v>
          </cell>
        </row>
        <row r="2574">
          <cell r="A2574" t="str">
            <v>SSNN</v>
          </cell>
          <cell r="B2574" t="str">
            <v>Secondary Service Greater than 5kW w/o ID</v>
          </cell>
          <cell r="C2574">
            <v>50</v>
          </cell>
          <cell r="D2574">
            <v>25</v>
          </cell>
          <cell r="E2574" t="str">
            <v>R=A1D1</v>
          </cell>
          <cell r="F2574">
            <v>1</v>
          </cell>
          <cell r="G2574">
            <v>37384</v>
          </cell>
          <cell r="H2574">
            <v>999</v>
          </cell>
          <cell r="I2574">
            <v>3</v>
          </cell>
          <cell r="J2574">
            <v>2</v>
          </cell>
        </row>
        <row r="2575">
          <cell r="A2575" t="str">
            <v>SSGN</v>
          </cell>
          <cell r="B2575" t="str">
            <v>Secondary Service Greater than 5kW w/o ID</v>
          </cell>
          <cell r="C2575">
            <v>50</v>
          </cell>
          <cell r="D2575">
            <v>25</v>
          </cell>
          <cell r="E2575" t="str">
            <v>R=A1D1</v>
          </cell>
          <cell r="F2575">
            <v>1</v>
          </cell>
          <cell r="G2575">
            <v>37432</v>
          </cell>
          <cell r="H2575">
            <v>240</v>
          </cell>
          <cell r="I2575">
            <v>3</v>
          </cell>
          <cell r="J2575">
            <v>9</v>
          </cell>
        </row>
        <row r="2576">
          <cell r="A2576" t="str">
            <v>SSNN</v>
          </cell>
          <cell r="B2576" t="str">
            <v>Secondary Service Greater than 5kW w/o ID</v>
          </cell>
          <cell r="C2576">
            <v>50</v>
          </cell>
          <cell r="D2576">
            <v>25</v>
          </cell>
          <cell r="E2576" t="str">
            <v>R=A1D1</v>
          </cell>
          <cell r="F2576">
            <v>1</v>
          </cell>
          <cell r="G2576">
            <v>38727</v>
          </cell>
          <cell r="H2576">
            <v>240</v>
          </cell>
          <cell r="I2576">
            <v>3</v>
          </cell>
          <cell r="J2576">
            <v>2</v>
          </cell>
        </row>
        <row r="2577">
          <cell r="A2577" t="str">
            <v>SSGN</v>
          </cell>
          <cell r="B2577" t="str">
            <v>Secondary Service Greater than 5kW w/o ID</v>
          </cell>
          <cell r="C2577">
            <v>50</v>
          </cell>
          <cell r="D2577">
            <v>25</v>
          </cell>
          <cell r="E2577" t="str">
            <v>R=A1D1</v>
          </cell>
          <cell r="F2577">
            <v>1</v>
          </cell>
          <cell r="G2577">
            <v>39638</v>
          </cell>
          <cell r="H2577">
            <v>240</v>
          </cell>
          <cell r="I2577">
            <v>3</v>
          </cell>
          <cell r="J2577">
            <v>5</v>
          </cell>
        </row>
        <row r="2578">
          <cell r="A2578" t="str">
            <v>SSGN</v>
          </cell>
          <cell r="B2578" t="str">
            <v>Secondary Service Greater than 5kW w/o ID</v>
          </cell>
          <cell r="C2578">
            <v>50</v>
          </cell>
          <cell r="D2578">
            <v>25</v>
          </cell>
          <cell r="E2578" t="str">
            <v>R=A1D1</v>
          </cell>
          <cell r="F2578">
            <v>1</v>
          </cell>
          <cell r="G2578">
            <v>37860</v>
          </cell>
          <cell r="H2578">
            <v>999</v>
          </cell>
          <cell r="I2578">
            <v>3</v>
          </cell>
          <cell r="J2578">
            <v>2</v>
          </cell>
        </row>
        <row r="2579">
          <cell r="A2579" t="str">
            <v>SSNN</v>
          </cell>
          <cell r="B2579" t="str">
            <v>Secondary Service Greater than 5kW w/o ID</v>
          </cell>
          <cell r="C2579">
            <v>50</v>
          </cell>
          <cell r="D2579">
            <v>25</v>
          </cell>
          <cell r="E2579" t="str">
            <v>R=A1D1</v>
          </cell>
          <cell r="F2579">
            <v>1</v>
          </cell>
          <cell r="H2579">
            <v>999</v>
          </cell>
          <cell r="I2579">
            <v>3</v>
          </cell>
          <cell r="J2579">
            <v>1</v>
          </cell>
        </row>
        <row r="2580">
          <cell r="A2580" t="str">
            <v>SSGN</v>
          </cell>
          <cell r="B2580" t="str">
            <v>Secondary Service Greater than 5kW w/o ID</v>
          </cell>
          <cell r="C2580">
            <v>50</v>
          </cell>
          <cell r="D2580">
            <v>25</v>
          </cell>
          <cell r="E2580" t="str">
            <v>R=A1D1</v>
          </cell>
          <cell r="F2580">
            <v>1</v>
          </cell>
          <cell r="G2580">
            <v>38727</v>
          </cell>
          <cell r="H2580">
            <v>240</v>
          </cell>
          <cell r="I2580">
            <v>3</v>
          </cell>
          <cell r="J2580">
            <v>10</v>
          </cell>
        </row>
        <row r="2581">
          <cell r="A2581" t="str">
            <v>SSNN</v>
          </cell>
          <cell r="B2581" t="str">
            <v>Secondary Service Greater than 5kW w/o ID</v>
          </cell>
          <cell r="C2581">
            <v>50</v>
          </cell>
          <cell r="D2581">
            <v>25</v>
          </cell>
          <cell r="E2581" t="str">
            <v>R=A1D1</v>
          </cell>
          <cell r="F2581">
            <v>1</v>
          </cell>
          <cell r="G2581">
            <v>38810</v>
          </cell>
          <cell r="H2581">
            <v>240</v>
          </cell>
          <cell r="I2581">
            <v>3</v>
          </cell>
          <cell r="J2581">
            <v>4</v>
          </cell>
        </row>
        <row r="2582">
          <cell r="A2582" t="str">
            <v>SSNN</v>
          </cell>
          <cell r="B2582" t="str">
            <v>Secondary Service Greater than 5kW w/o ID</v>
          </cell>
          <cell r="C2582">
            <v>50</v>
          </cell>
          <cell r="D2582">
            <v>25</v>
          </cell>
          <cell r="E2582" t="str">
            <v>R=A1D1</v>
          </cell>
          <cell r="F2582">
            <v>1</v>
          </cell>
          <cell r="H2582">
            <v>240</v>
          </cell>
          <cell r="I2582">
            <v>3</v>
          </cell>
          <cell r="J2582">
            <v>1</v>
          </cell>
        </row>
        <row r="2583">
          <cell r="A2583" t="str">
            <v>SSNN</v>
          </cell>
          <cell r="B2583" t="str">
            <v>Secondary Service Greater than 5kW w/o ID</v>
          </cell>
          <cell r="C2583">
            <v>50</v>
          </cell>
          <cell r="D2583">
            <v>25</v>
          </cell>
          <cell r="E2583" t="str">
            <v>R=TMS2S</v>
          </cell>
          <cell r="F2583">
            <v>1</v>
          </cell>
          <cell r="H2583">
            <v>240</v>
          </cell>
          <cell r="I2583">
            <v>3</v>
          </cell>
          <cell r="J2583">
            <v>6</v>
          </cell>
        </row>
        <row r="2584">
          <cell r="A2584" t="str">
            <v>SSGN</v>
          </cell>
          <cell r="B2584" t="str">
            <v>Secondary Service Greater than 5kW w/o ID</v>
          </cell>
          <cell r="C2584">
            <v>50</v>
          </cell>
          <cell r="D2584">
            <v>25</v>
          </cell>
          <cell r="E2584" t="str">
            <v>R=A1D1</v>
          </cell>
          <cell r="F2584">
            <v>1</v>
          </cell>
          <cell r="G2584">
            <v>38202</v>
          </cell>
          <cell r="H2584">
            <v>999</v>
          </cell>
          <cell r="I2584">
            <v>3</v>
          </cell>
          <cell r="J2584">
            <v>4</v>
          </cell>
        </row>
        <row r="2585">
          <cell r="A2585" t="str">
            <v>SSGN</v>
          </cell>
          <cell r="B2585" t="str">
            <v>Secondary Service Greater than 5kW w/o ID</v>
          </cell>
          <cell r="C2585">
            <v>50</v>
          </cell>
          <cell r="D2585">
            <v>25</v>
          </cell>
          <cell r="E2585" t="str">
            <v>R=TMS</v>
          </cell>
          <cell r="F2585">
            <v>1</v>
          </cell>
          <cell r="H2585">
            <v>240</v>
          </cell>
          <cell r="I2585">
            <v>3</v>
          </cell>
          <cell r="J2585">
            <v>2</v>
          </cell>
        </row>
        <row r="2586">
          <cell r="A2586" t="str">
            <v>SSGN</v>
          </cell>
          <cell r="B2586" t="str">
            <v>Secondary Service Greater than 5kW w/o ID</v>
          </cell>
          <cell r="C2586">
            <v>50</v>
          </cell>
          <cell r="D2586">
            <v>25</v>
          </cell>
          <cell r="E2586" t="str">
            <v>R=A1D1</v>
          </cell>
          <cell r="F2586">
            <v>1</v>
          </cell>
          <cell r="H2586">
            <v>240</v>
          </cell>
          <cell r="I2586">
            <v>3</v>
          </cell>
          <cell r="J2586">
            <v>2</v>
          </cell>
        </row>
        <row r="2587">
          <cell r="A2587" t="str">
            <v>SSGN</v>
          </cell>
          <cell r="B2587" t="str">
            <v>Secondary Service Greater than 5kW w/o ID</v>
          </cell>
          <cell r="C2587">
            <v>50</v>
          </cell>
          <cell r="D2587">
            <v>25</v>
          </cell>
          <cell r="E2587" t="str">
            <v>R=A1D1</v>
          </cell>
          <cell r="F2587">
            <v>1</v>
          </cell>
          <cell r="H2587">
            <v>999</v>
          </cell>
          <cell r="I2587">
            <v>3</v>
          </cell>
          <cell r="J2587">
            <v>1</v>
          </cell>
        </row>
        <row r="2588">
          <cell r="A2588" t="str">
            <v>SSNN</v>
          </cell>
          <cell r="B2588" t="str">
            <v>Secondary Service Greater than 5kW w/o ID</v>
          </cell>
          <cell r="C2588">
            <v>50</v>
          </cell>
          <cell r="D2588">
            <v>25</v>
          </cell>
          <cell r="E2588" t="str">
            <v>R=A1D1</v>
          </cell>
          <cell r="F2588">
            <v>1</v>
          </cell>
          <cell r="G2588">
            <v>36595</v>
          </cell>
          <cell r="H2588">
            <v>240</v>
          </cell>
          <cell r="I2588">
            <v>3</v>
          </cell>
          <cell r="J2588">
            <v>6</v>
          </cell>
        </row>
        <row r="2589">
          <cell r="A2589" t="str">
            <v>SSGN</v>
          </cell>
          <cell r="B2589" t="str">
            <v>Secondary Service Greater than 5kW w/o ID</v>
          </cell>
          <cell r="C2589">
            <v>50</v>
          </cell>
          <cell r="D2589">
            <v>25</v>
          </cell>
          <cell r="E2589" t="str">
            <v>R=A1D1</v>
          </cell>
          <cell r="F2589">
            <v>1</v>
          </cell>
          <cell r="G2589">
            <v>37279</v>
          </cell>
          <cell r="H2589">
            <v>240</v>
          </cell>
          <cell r="I2589">
            <v>3</v>
          </cell>
          <cell r="J2589">
            <v>2</v>
          </cell>
        </row>
        <row r="2590">
          <cell r="A2590" t="str">
            <v>SSNN</v>
          </cell>
          <cell r="B2590" t="str">
            <v>Secondary Service Greater than 5kW w/o ID</v>
          </cell>
          <cell r="C2590">
            <v>50</v>
          </cell>
          <cell r="D2590">
            <v>25</v>
          </cell>
          <cell r="E2590" t="str">
            <v>R=A1D1</v>
          </cell>
          <cell r="F2590">
            <v>1</v>
          </cell>
          <cell r="G2590">
            <v>37343</v>
          </cell>
          <cell r="H2590">
            <v>240</v>
          </cell>
          <cell r="I2590">
            <v>3</v>
          </cell>
          <cell r="J2590">
            <v>1</v>
          </cell>
        </row>
        <row r="2591">
          <cell r="A2591" t="str">
            <v>SSGN</v>
          </cell>
          <cell r="B2591" t="str">
            <v>Secondary Service Greater than 5kW w/o ID</v>
          </cell>
          <cell r="C2591">
            <v>50</v>
          </cell>
          <cell r="D2591">
            <v>25</v>
          </cell>
          <cell r="E2591" t="str">
            <v>R=A1D1</v>
          </cell>
          <cell r="F2591">
            <v>1</v>
          </cell>
          <cell r="G2591">
            <v>37658</v>
          </cell>
          <cell r="H2591">
            <v>240</v>
          </cell>
          <cell r="I2591">
            <v>3</v>
          </cell>
          <cell r="J2591">
            <v>2</v>
          </cell>
        </row>
        <row r="2592">
          <cell r="A2592" t="str">
            <v>SSNN</v>
          </cell>
          <cell r="B2592" t="str">
            <v>Secondary Service Greater than 5kW w/o ID</v>
          </cell>
          <cell r="C2592">
            <v>50</v>
          </cell>
          <cell r="D2592">
            <v>25</v>
          </cell>
          <cell r="E2592" t="str">
            <v>R=A1D1</v>
          </cell>
          <cell r="F2592">
            <v>1</v>
          </cell>
          <cell r="G2592">
            <v>39363</v>
          </cell>
          <cell r="H2592">
            <v>240</v>
          </cell>
          <cell r="I2592">
            <v>3</v>
          </cell>
          <cell r="J2592">
            <v>5</v>
          </cell>
        </row>
        <row r="2593">
          <cell r="A2593" t="str">
            <v>SSNN</v>
          </cell>
          <cell r="B2593" t="str">
            <v>Secondary Service Greater than 5kW w/o ID</v>
          </cell>
          <cell r="C2593">
            <v>50</v>
          </cell>
          <cell r="D2593">
            <v>25</v>
          </cell>
          <cell r="E2593" t="str">
            <v>R=A1D1</v>
          </cell>
          <cell r="F2593">
            <v>1</v>
          </cell>
          <cell r="G2593">
            <v>39665</v>
          </cell>
          <cell r="H2593">
            <v>999</v>
          </cell>
          <cell r="I2593">
            <v>3</v>
          </cell>
          <cell r="J2593">
            <v>2</v>
          </cell>
        </row>
        <row r="2594">
          <cell r="A2594" t="str">
            <v>SSNN</v>
          </cell>
          <cell r="B2594" t="str">
            <v>Secondary Service Greater than 5kW w/o ID</v>
          </cell>
          <cell r="C2594">
            <v>50</v>
          </cell>
          <cell r="D2594">
            <v>25</v>
          </cell>
          <cell r="E2594" t="str">
            <v>R=A1D1</v>
          </cell>
          <cell r="F2594">
            <v>1</v>
          </cell>
          <cell r="G2594">
            <v>37938</v>
          </cell>
          <cell r="H2594">
            <v>999</v>
          </cell>
          <cell r="I2594">
            <v>3</v>
          </cell>
          <cell r="J2594">
            <v>2</v>
          </cell>
        </row>
        <row r="2595">
          <cell r="A2595" t="str">
            <v>SSNN</v>
          </cell>
          <cell r="B2595" t="str">
            <v>Secondary Service Greater than 5kW w/o ID</v>
          </cell>
          <cell r="C2595">
            <v>50</v>
          </cell>
          <cell r="D2595">
            <v>25</v>
          </cell>
          <cell r="E2595" t="str">
            <v>R=D5SH</v>
          </cell>
          <cell r="F2595">
            <v>1</v>
          </cell>
          <cell r="H2595">
            <v>240</v>
          </cell>
          <cell r="I2595">
            <v>3</v>
          </cell>
          <cell r="J2595">
            <v>1</v>
          </cell>
        </row>
        <row r="2596">
          <cell r="A2596" t="str">
            <v>SSNN</v>
          </cell>
          <cell r="B2596" t="str">
            <v>Secondary Service Greater than 5kW w/o ID</v>
          </cell>
          <cell r="C2596">
            <v>50</v>
          </cell>
          <cell r="D2596">
            <v>25</v>
          </cell>
          <cell r="E2596" t="str">
            <v>R=A1D1</v>
          </cell>
          <cell r="F2596">
            <v>1</v>
          </cell>
          <cell r="G2596">
            <v>37174</v>
          </cell>
          <cell r="H2596">
            <v>240</v>
          </cell>
          <cell r="I2596">
            <v>3</v>
          </cell>
          <cell r="J2596">
            <v>2</v>
          </cell>
        </row>
        <row r="2597">
          <cell r="A2597" t="str">
            <v>SSNN</v>
          </cell>
          <cell r="B2597" t="str">
            <v>Secondary Service Greater than 5kW w/o ID</v>
          </cell>
          <cell r="C2597">
            <v>50</v>
          </cell>
          <cell r="D2597">
            <v>25</v>
          </cell>
          <cell r="E2597" t="str">
            <v>R=A1D1</v>
          </cell>
          <cell r="F2597">
            <v>1</v>
          </cell>
          <cell r="G2597">
            <v>39142</v>
          </cell>
          <cell r="H2597">
            <v>240</v>
          </cell>
          <cell r="I2597">
            <v>3</v>
          </cell>
          <cell r="J2597">
            <v>8</v>
          </cell>
        </row>
        <row r="2598">
          <cell r="A2598" t="str">
            <v>SSGN</v>
          </cell>
          <cell r="B2598" t="str">
            <v>Secondary Service Greater than 5kW w/o ID</v>
          </cell>
          <cell r="C2598">
            <v>50</v>
          </cell>
          <cell r="D2598">
            <v>25</v>
          </cell>
          <cell r="E2598" t="str">
            <v>R=A1D1</v>
          </cell>
          <cell r="F2598">
            <v>1</v>
          </cell>
          <cell r="G2598">
            <v>39142</v>
          </cell>
          <cell r="H2598">
            <v>240</v>
          </cell>
          <cell r="I2598">
            <v>3</v>
          </cell>
          <cell r="J2598">
            <v>3</v>
          </cell>
        </row>
        <row r="2599">
          <cell r="A2599" t="str">
            <v>SSGN</v>
          </cell>
          <cell r="B2599" t="str">
            <v>Secondary Service Greater than 5kW w/o ID</v>
          </cell>
          <cell r="C2599">
            <v>50</v>
          </cell>
          <cell r="D2599">
            <v>25</v>
          </cell>
          <cell r="E2599" t="str">
            <v>R=A1D1</v>
          </cell>
          <cell r="F2599">
            <v>1</v>
          </cell>
          <cell r="G2599">
            <v>39911</v>
          </cell>
          <cell r="H2599">
            <v>240</v>
          </cell>
          <cell r="I2599">
            <v>3</v>
          </cell>
          <cell r="J2599">
            <v>8</v>
          </cell>
        </row>
        <row r="2600">
          <cell r="A2600" t="str">
            <v>SSNN</v>
          </cell>
          <cell r="B2600" t="str">
            <v>Secondary Service Greater than 5kW w/o ID</v>
          </cell>
          <cell r="C2600">
            <v>50</v>
          </cell>
          <cell r="D2600">
            <v>25</v>
          </cell>
          <cell r="E2600" t="str">
            <v>R=A1D1</v>
          </cell>
          <cell r="F2600">
            <v>1</v>
          </cell>
          <cell r="G2600">
            <v>39911</v>
          </cell>
          <cell r="H2600">
            <v>240</v>
          </cell>
          <cell r="I2600">
            <v>3</v>
          </cell>
          <cell r="J2600">
            <v>2</v>
          </cell>
        </row>
        <row r="2601">
          <cell r="A2601" t="str">
            <v>SSNN</v>
          </cell>
          <cell r="B2601" t="str">
            <v>Secondary Service Greater than 5kW w/o ID</v>
          </cell>
          <cell r="C2601">
            <v>50</v>
          </cell>
          <cell r="D2601">
            <v>25</v>
          </cell>
          <cell r="E2601" t="str">
            <v>R=A1D1</v>
          </cell>
          <cell r="F2601">
            <v>1</v>
          </cell>
          <cell r="G2601">
            <v>38489</v>
          </cell>
          <cell r="H2601">
            <v>999</v>
          </cell>
          <cell r="I2601">
            <v>3</v>
          </cell>
          <cell r="J2601">
            <v>2</v>
          </cell>
        </row>
        <row r="2602">
          <cell r="A2602" t="str">
            <v>SSGN</v>
          </cell>
          <cell r="B2602" t="str">
            <v>Secondary Service Greater than 5kW w/o ID</v>
          </cell>
          <cell r="C2602">
            <v>50</v>
          </cell>
          <cell r="D2602">
            <v>25</v>
          </cell>
          <cell r="E2602" t="str">
            <v>R=A1D1</v>
          </cell>
          <cell r="F2602">
            <v>1</v>
          </cell>
          <cell r="G2602">
            <v>38387</v>
          </cell>
          <cell r="H2602">
            <v>240</v>
          </cell>
          <cell r="I2602">
            <v>3</v>
          </cell>
          <cell r="J2602">
            <v>6</v>
          </cell>
        </row>
        <row r="2603">
          <cell r="A2603" t="str">
            <v>SSGN</v>
          </cell>
          <cell r="B2603" t="str">
            <v>Secondary Service Greater than 5kW w/o ID</v>
          </cell>
          <cell r="C2603">
            <v>50</v>
          </cell>
          <cell r="D2603">
            <v>25</v>
          </cell>
          <cell r="E2603" t="str">
            <v>R=A1D1</v>
          </cell>
          <cell r="F2603">
            <v>1</v>
          </cell>
          <cell r="G2603">
            <v>37818</v>
          </cell>
          <cell r="H2603">
            <v>240</v>
          </cell>
          <cell r="I2603">
            <v>3</v>
          </cell>
          <cell r="J2603">
            <v>1</v>
          </cell>
        </row>
        <row r="2604">
          <cell r="A2604" t="str">
            <v>SSNN</v>
          </cell>
          <cell r="B2604" t="str">
            <v>Secondary Service Greater than 5kW w/o ID</v>
          </cell>
          <cell r="C2604">
            <v>50</v>
          </cell>
          <cell r="D2604">
            <v>25</v>
          </cell>
          <cell r="E2604" t="str">
            <v>R=A1D1</v>
          </cell>
          <cell r="F2604">
            <v>1</v>
          </cell>
          <cell r="G2604">
            <v>37732</v>
          </cell>
          <cell r="H2604">
            <v>240</v>
          </cell>
          <cell r="I2604">
            <v>3</v>
          </cell>
          <cell r="J2604">
            <v>1</v>
          </cell>
        </row>
        <row r="2605">
          <cell r="A2605" t="str">
            <v>SSGN</v>
          </cell>
          <cell r="B2605" t="str">
            <v>Secondary Service Greater than 5kW w/o ID</v>
          </cell>
          <cell r="C2605">
            <v>50</v>
          </cell>
          <cell r="D2605">
            <v>25</v>
          </cell>
          <cell r="E2605" t="str">
            <v>R=A1D1</v>
          </cell>
          <cell r="F2605">
            <v>1</v>
          </cell>
          <cell r="G2605">
            <v>36405</v>
          </cell>
          <cell r="H2605">
            <v>240</v>
          </cell>
          <cell r="I2605">
            <v>3</v>
          </cell>
          <cell r="J2605">
            <v>2</v>
          </cell>
        </row>
        <row r="2606">
          <cell r="A2606" t="str">
            <v>SSNN</v>
          </cell>
          <cell r="B2606" t="str">
            <v>Secondary Service Greater than 5kW w/o ID</v>
          </cell>
          <cell r="C2606">
            <v>50</v>
          </cell>
          <cell r="D2606">
            <v>25</v>
          </cell>
          <cell r="E2606" t="str">
            <v>R=A1D1</v>
          </cell>
          <cell r="F2606">
            <v>1</v>
          </cell>
          <cell r="G2606">
            <v>38972</v>
          </cell>
          <cell r="H2606">
            <v>240</v>
          </cell>
          <cell r="I2606">
            <v>3</v>
          </cell>
          <cell r="J2606">
            <v>2</v>
          </cell>
        </row>
        <row r="2607">
          <cell r="A2607" t="str">
            <v>SSNN</v>
          </cell>
          <cell r="B2607" t="str">
            <v>Secondary Service Greater than 5kW w/o ID</v>
          </cell>
          <cell r="C2607">
            <v>50</v>
          </cell>
          <cell r="D2607">
            <v>25</v>
          </cell>
          <cell r="E2607" t="str">
            <v>R=A1D1</v>
          </cell>
          <cell r="F2607">
            <v>1</v>
          </cell>
          <cell r="G2607">
            <v>38944</v>
          </cell>
          <cell r="H2607">
            <v>999</v>
          </cell>
          <cell r="I2607">
            <v>3</v>
          </cell>
          <cell r="J2607">
            <v>5</v>
          </cell>
        </row>
        <row r="2608">
          <cell r="A2608" t="str">
            <v>SSGN</v>
          </cell>
          <cell r="B2608" t="str">
            <v>Secondary Service Greater than 5kW w/o ID</v>
          </cell>
          <cell r="C2608">
            <v>50</v>
          </cell>
          <cell r="D2608">
            <v>25</v>
          </cell>
          <cell r="E2608" t="str">
            <v>R=A1D1</v>
          </cell>
          <cell r="F2608">
            <v>1</v>
          </cell>
          <cell r="G2608">
            <v>38944</v>
          </cell>
          <cell r="H2608">
            <v>999</v>
          </cell>
          <cell r="I2608">
            <v>3</v>
          </cell>
          <cell r="J2608">
            <v>4</v>
          </cell>
        </row>
        <row r="2609">
          <cell r="A2609" t="str">
            <v>SSNN</v>
          </cell>
          <cell r="B2609" t="str">
            <v>Secondary Service Greater than 5kW w/o ID</v>
          </cell>
          <cell r="C2609">
            <v>50</v>
          </cell>
          <cell r="D2609">
            <v>25</v>
          </cell>
          <cell r="E2609" t="str">
            <v>R=A1D1</v>
          </cell>
          <cell r="F2609">
            <v>1</v>
          </cell>
          <cell r="G2609">
            <v>39638</v>
          </cell>
          <cell r="H2609">
            <v>240</v>
          </cell>
          <cell r="I2609">
            <v>3</v>
          </cell>
          <cell r="J2609">
            <v>3</v>
          </cell>
        </row>
        <row r="2610">
          <cell r="A2610" t="str">
            <v>SSGN</v>
          </cell>
          <cell r="B2610" t="str">
            <v>Secondary Service Greater than 5kW w/o ID</v>
          </cell>
          <cell r="C2610">
            <v>50</v>
          </cell>
          <cell r="D2610">
            <v>25</v>
          </cell>
          <cell r="E2610" t="str">
            <v>R=A1D1</v>
          </cell>
          <cell r="F2610">
            <v>1</v>
          </cell>
          <cell r="G2610">
            <v>38201</v>
          </cell>
          <cell r="H2610">
            <v>240</v>
          </cell>
          <cell r="I2610">
            <v>3</v>
          </cell>
          <cell r="J2610">
            <v>3</v>
          </cell>
        </row>
        <row r="2611">
          <cell r="A2611" t="str">
            <v>SSGN</v>
          </cell>
          <cell r="B2611" t="str">
            <v>Secondary Service Greater than 5kW w/o ID</v>
          </cell>
          <cell r="C2611">
            <v>50</v>
          </cell>
          <cell r="D2611">
            <v>25</v>
          </cell>
          <cell r="E2611" t="str">
            <v>R=A1D1</v>
          </cell>
          <cell r="F2611">
            <v>1</v>
          </cell>
          <cell r="G2611">
            <v>38161</v>
          </cell>
          <cell r="H2611">
            <v>240</v>
          </cell>
          <cell r="I2611">
            <v>3</v>
          </cell>
          <cell r="J2611">
            <v>4</v>
          </cell>
        </row>
        <row r="2612">
          <cell r="A2612" t="str">
            <v>SSNN</v>
          </cell>
          <cell r="B2612" t="str">
            <v>Secondary Service Greater than 5kW w/o ID</v>
          </cell>
          <cell r="C2612">
            <v>50</v>
          </cell>
          <cell r="D2612">
            <v>25</v>
          </cell>
          <cell r="E2612" t="str">
            <v>R=A1D1</v>
          </cell>
          <cell r="F2612">
            <v>1</v>
          </cell>
          <cell r="G2612">
            <v>38161</v>
          </cell>
          <cell r="H2612">
            <v>240</v>
          </cell>
          <cell r="I2612">
            <v>3</v>
          </cell>
          <cell r="J2612">
            <v>1</v>
          </cell>
        </row>
        <row r="2613">
          <cell r="A2613" t="str">
            <v>SSGN</v>
          </cell>
          <cell r="B2613" t="str">
            <v>Secondary Service Greater than 5kW w/o ID</v>
          </cell>
          <cell r="C2613">
            <v>50</v>
          </cell>
          <cell r="D2613">
            <v>25</v>
          </cell>
          <cell r="E2613" t="str">
            <v>R=TMS2S</v>
          </cell>
          <cell r="F2613">
            <v>1</v>
          </cell>
          <cell r="H2613">
            <v>240</v>
          </cell>
          <cell r="I2613">
            <v>3</v>
          </cell>
          <cell r="J2613">
            <v>3</v>
          </cell>
        </row>
        <row r="2614">
          <cell r="A2614" t="str">
            <v>SSNN</v>
          </cell>
          <cell r="B2614" t="str">
            <v>Secondary Service Greater than 5kW w/o ID</v>
          </cell>
          <cell r="C2614">
            <v>50</v>
          </cell>
          <cell r="D2614">
            <v>25</v>
          </cell>
          <cell r="E2614" t="str">
            <v>R=TMS2E</v>
          </cell>
          <cell r="F2614">
            <v>1</v>
          </cell>
          <cell r="H2614">
            <v>240</v>
          </cell>
          <cell r="I2614">
            <v>3</v>
          </cell>
          <cell r="J2614">
            <v>1</v>
          </cell>
        </row>
        <row r="2615">
          <cell r="A2615" t="str">
            <v>SSGN</v>
          </cell>
          <cell r="B2615" t="str">
            <v>Secondary Service Greater than 5kW w/o ID</v>
          </cell>
          <cell r="C2615">
            <v>50</v>
          </cell>
          <cell r="D2615">
            <v>25</v>
          </cell>
          <cell r="E2615" t="str">
            <v>R=A1D1</v>
          </cell>
          <cell r="F2615">
            <v>1</v>
          </cell>
          <cell r="G2615">
            <v>37818</v>
          </cell>
          <cell r="H2615">
            <v>240</v>
          </cell>
          <cell r="I2615">
            <v>3</v>
          </cell>
          <cell r="J2615">
            <v>6</v>
          </cell>
        </row>
        <row r="2616">
          <cell r="A2616" t="str">
            <v>SSGN</v>
          </cell>
          <cell r="B2616" t="str">
            <v>Secondary Service Greater than 5kW w/o ID</v>
          </cell>
          <cell r="C2616">
            <v>50</v>
          </cell>
          <cell r="D2616">
            <v>25</v>
          </cell>
          <cell r="E2616" t="str">
            <v>R=A1D1</v>
          </cell>
          <cell r="F2616">
            <v>1</v>
          </cell>
          <cell r="G2616">
            <v>37238</v>
          </cell>
          <cell r="H2616">
            <v>240</v>
          </cell>
          <cell r="I2616">
            <v>3</v>
          </cell>
          <cell r="J2616">
            <v>3</v>
          </cell>
        </row>
        <row r="2617">
          <cell r="A2617" t="str">
            <v>SSNN</v>
          </cell>
          <cell r="B2617" t="str">
            <v>Secondary Service Greater than 5kW w/o ID</v>
          </cell>
          <cell r="C2617">
            <v>50</v>
          </cell>
          <cell r="D2617">
            <v>25</v>
          </cell>
          <cell r="E2617" t="str">
            <v>R=A1D1</v>
          </cell>
          <cell r="F2617">
            <v>1</v>
          </cell>
          <cell r="G2617">
            <v>37139</v>
          </cell>
          <cell r="H2617">
            <v>240</v>
          </cell>
          <cell r="I2617">
            <v>3</v>
          </cell>
          <cell r="J2617">
            <v>2</v>
          </cell>
        </row>
        <row r="2618">
          <cell r="A2618" t="str">
            <v>SSNN</v>
          </cell>
          <cell r="B2618" t="str">
            <v>Secondary Service Greater than 5kW w/o ID</v>
          </cell>
          <cell r="C2618">
            <v>50</v>
          </cell>
          <cell r="D2618">
            <v>25</v>
          </cell>
          <cell r="E2618" t="str">
            <v>R=A1D1</v>
          </cell>
          <cell r="F2618">
            <v>1</v>
          </cell>
          <cell r="G2618">
            <v>37488</v>
          </cell>
          <cell r="H2618">
            <v>999</v>
          </cell>
          <cell r="I2618">
            <v>3</v>
          </cell>
          <cell r="J2618">
            <v>1</v>
          </cell>
        </row>
        <row r="2619">
          <cell r="A2619" t="str">
            <v>SSGN</v>
          </cell>
          <cell r="B2619" t="str">
            <v>Secondary Service Greater than 5kW w/o ID</v>
          </cell>
          <cell r="C2619">
            <v>50</v>
          </cell>
          <cell r="D2619">
            <v>25</v>
          </cell>
          <cell r="E2619" t="str">
            <v>R=A1TL1</v>
          </cell>
          <cell r="F2619">
            <v>1</v>
          </cell>
          <cell r="G2619">
            <v>39343</v>
          </cell>
          <cell r="H2619">
            <v>999</v>
          </cell>
          <cell r="I2619">
            <v>3</v>
          </cell>
          <cell r="J2619">
            <v>2</v>
          </cell>
        </row>
        <row r="2620">
          <cell r="A2620" t="str">
            <v>SSNN</v>
          </cell>
          <cell r="B2620" t="str">
            <v>Secondary Service Greater than 5kW w/o ID</v>
          </cell>
          <cell r="C2620">
            <v>50</v>
          </cell>
          <cell r="D2620">
            <v>25</v>
          </cell>
          <cell r="E2620" t="str">
            <v>R=A1D1</v>
          </cell>
          <cell r="F2620">
            <v>1</v>
          </cell>
          <cell r="G2620">
            <v>38201</v>
          </cell>
          <cell r="H2620">
            <v>240</v>
          </cell>
          <cell r="I2620">
            <v>3</v>
          </cell>
          <cell r="J2620">
            <v>1</v>
          </cell>
        </row>
        <row r="2621">
          <cell r="A2621" t="str">
            <v>SSNN</v>
          </cell>
          <cell r="B2621" t="str">
            <v>Secondary Service Greater than 5kW w/o ID</v>
          </cell>
          <cell r="C2621">
            <v>50</v>
          </cell>
          <cell r="D2621">
            <v>25</v>
          </cell>
          <cell r="E2621" t="str">
            <v>R=TMS</v>
          </cell>
          <cell r="F2621">
            <v>1</v>
          </cell>
          <cell r="H2621">
            <v>240</v>
          </cell>
          <cell r="I2621">
            <v>3</v>
          </cell>
          <cell r="J2621">
            <v>3</v>
          </cell>
        </row>
        <row r="2622">
          <cell r="A2622" t="str">
            <v>SSGN</v>
          </cell>
          <cell r="B2622" t="str">
            <v>Secondary Service Greater than 5kW w/o ID</v>
          </cell>
          <cell r="C2622">
            <v>50</v>
          </cell>
          <cell r="D2622">
            <v>25</v>
          </cell>
          <cell r="E2622" t="str">
            <v>R=A1D1</v>
          </cell>
          <cell r="F2622">
            <v>1</v>
          </cell>
          <cell r="G2622">
            <v>37279</v>
          </cell>
          <cell r="H2622">
            <v>240</v>
          </cell>
          <cell r="I2622">
            <v>3</v>
          </cell>
          <cell r="J2622">
            <v>1</v>
          </cell>
        </row>
        <row r="2623">
          <cell r="A2623" t="str">
            <v>SSNN</v>
          </cell>
          <cell r="B2623" t="str">
            <v>Secondary Service Greater than 5kW w/o ID</v>
          </cell>
          <cell r="C2623">
            <v>50</v>
          </cell>
          <cell r="D2623">
            <v>25</v>
          </cell>
          <cell r="E2623" t="str">
            <v>R=A1D1</v>
          </cell>
          <cell r="F2623">
            <v>1</v>
          </cell>
          <cell r="G2623">
            <v>38895</v>
          </cell>
          <cell r="H2623">
            <v>240</v>
          </cell>
          <cell r="I2623">
            <v>3</v>
          </cell>
          <cell r="J2623">
            <v>5</v>
          </cell>
        </row>
        <row r="2624">
          <cell r="A2624" t="str">
            <v>SSAN</v>
          </cell>
          <cell r="B2624" t="str">
            <v>Secondary Service Greater than 5kW w/o ID</v>
          </cell>
          <cell r="C2624">
            <v>50</v>
          </cell>
          <cell r="D2624">
            <v>25</v>
          </cell>
          <cell r="E2624" t="str">
            <v>R=A1D1</v>
          </cell>
          <cell r="F2624">
            <v>1</v>
          </cell>
          <cell r="G2624">
            <v>38810</v>
          </cell>
          <cell r="H2624">
            <v>240</v>
          </cell>
          <cell r="I2624">
            <v>3</v>
          </cell>
          <cell r="J2624">
            <v>1</v>
          </cell>
        </row>
        <row r="2625">
          <cell r="A2625" t="str">
            <v>SSGN</v>
          </cell>
          <cell r="B2625" t="str">
            <v>Secondary Service Greater than 5kW w/o ID</v>
          </cell>
          <cell r="C2625">
            <v>50</v>
          </cell>
          <cell r="D2625">
            <v>25</v>
          </cell>
          <cell r="E2625" t="str">
            <v>R=A1D1</v>
          </cell>
          <cell r="F2625">
            <v>1</v>
          </cell>
          <cell r="G2625">
            <v>39107</v>
          </cell>
          <cell r="H2625">
            <v>999</v>
          </cell>
          <cell r="I2625">
            <v>3</v>
          </cell>
          <cell r="J2625">
            <v>9</v>
          </cell>
        </row>
        <row r="2626">
          <cell r="A2626" t="str">
            <v>SSGN</v>
          </cell>
          <cell r="B2626" t="str">
            <v>Secondary Service Greater than 5kW w/o ID</v>
          </cell>
          <cell r="C2626">
            <v>50</v>
          </cell>
          <cell r="D2626">
            <v>25</v>
          </cell>
          <cell r="E2626" t="str">
            <v>R=TMS2S</v>
          </cell>
          <cell r="F2626">
            <v>1</v>
          </cell>
          <cell r="H2626">
            <v>0</v>
          </cell>
          <cell r="I2626">
            <v>0</v>
          </cell>
          <cell r="J2626">
            <v>4</v>
          </cell>
        </row>
        <row r="2627">
          <cell r="A2627" t="str">
            <v>SSGN</v>
          </cell>
          <cell r="B2627" t="str">
            <v>Secondary Service Greater than 5kW w/o ID</v>
          </cell>
          <cell r="C2627">
            <v>50</v>
          </cell>
          <cell r="D2627">
            <v>25</v>
          </cell>
          <cell r="E2627" t="str">
            <v>R=A1D1</v>
          </cell>
          <cell r="F2627">
            <v>1</v>
          </cell>
          <cell r="G2627">
            <v>37174</v>
          </cell>
          <cell r="H2627">
            <v>240</v>
          </cell>
          <cell r="I2627">
            <v>3</v>
          </cell>
          <cell r="J2627">
            <v>1</v>
          </cell>
        </row>
        <row r="2628">
          <cell r="A2628" t="str">
            <v>SSGN</v>
          </cell>
          <cell r="B2628" t="str">
            <v>Secondary Service Greater than 5kW w/o ID</v>
          </cell>
          <cell r="C2628">
            <v>50</v>
          </cell>
          <cell r="D2628">
            <v>25</v>
          </cell>
          <cell r="E2628" t="str">
            <v>R=A1D1</v>
          </cell>
          <cell r="F2628">
            <v>1</v>
          </cell>
          <cell r="G2628">
            <v>37174</v>
          </cell>
          <cell r="H2628">
            <v>240</v>
          </cell>
          <cell r="I2628">
            <v>3</v>
          </cell>
          <cell r="J2628">
            <v>2</v>
          </cell>
        </row>
        <row r="2629">
          <cell r="A2629" t="str">
            <v>SSGN</v>
          </cell>
          <cell r="B2629" t="str">
            <v>Secondary Service Greater than 5kW w/o ID</v>
          </cell>
          <cell r="C2629">
            <v>50</v>
          </cell>
          <cell r="D2629">
            <v>25</v>
          </cell>
          <cell r="E2629" t="str">
            <v>R=A1D1</v>
          </cell>
          <cell r="F2629">
            <v>1</v>
          </cell>
          <cell r="G2629">
            <v>37384</v>
          </cell>
          <cell r="H2629">
            <v>240</v>
          </cell>
          <cell r="I2629">
            <v>3</v>
          </cell>
          <cell r="J2629">
            <v>1</v>
          </cell>
        </row>
        <row r="2630">
          <cell r="A2630" t="str">
            <v>SSNN</v>
          </cell>
          <cell r="B2630" t="str">
            <v>Secondary Service Greater than 5kW w/o ID</v>
          </cell>
          <cell r="C2630">
            <v>50</v>
          </cell>
          <cell r="D2630">
            <v>25</v>
          </cell>
          <cell r="E2630" t="str">
            <v>R=A1D1</v>
          </cell>
          <cell r="F2630">
            <v>1</v>
          </cell>
          <cell r="G2630">
            <v>37432</v>
          </cell>
          <cell r="H2630">
            <v>240</v>
          </cell>
          <cell r="I2630">
            <v>3</v>
          </cell>
          <cell r="J2630">
            <v>7</v>
          </cell>
        </row>
        <row r="2631">
          <cell r="A2631" t="str">
            <v>SSGN</v>
          </cell>
          <cell r="B2631" t="str">
            <v>Secondary Service Greater than 5kW w/o ID</v>
          </cell>
          <cell r="C2631">
            <v>50</v>
          </cell>
          <cell r="D2631">
            <v>25</v>
          </cell>
          <cell r="E2631" t="str">
            <v>R=A1D1</v>
          </cell>
          <cell r="F2631">
            <v>1</v>
          </cell>
          <cell r="G2631">
            <v>38895</v>
          </cell>
          <cell r="H2631">
            <v>240</v>
          </cell>
          <cell r="I2631">
            <v>3</v>
          </cell>
          <cell r="J2631">
            <v>3</v>
          </cell>
        </row>
        <row r="2632">
          <cell r="J2632">
            <v>374</v>
          </cell>
        </row>
        <row r="2634">
          <cell r="A2634" t="str">
            <v>SSLN</v>
          </cell>
          <cell r="B2634" t="str">
            <v>Secondary Service Greater than 5kW w/o ID</v>
          </cell>
          <cell r="C2634">
            <v>2.5</v>
          </cell>
          <cell r="D2634">
            <v>25</v>
          </cell>
          <cell r="E2634" t="str">
            <v>R=PWAY</v>
          </cell>
          <cell r="F2634">
            <v>3</v>
          </cell>
          <cell r="H2634">
            <v>0</v>
          </cell>
          <cell r="I2634">
            <v>0</v>
          </cell>
          <cell r="J2634">
            <v>1</v>
          </cell>
        </row>
        <row r="2635">
          <cell r="A2635" t="str">
            <v>SSGN</v>
          </cell>
          <cell r="B2635" t="str">
            <v>Secondary Service Greater than 5kW w/o ID</v>
          </cell>
          <cell r="C2635">
            <v>2.5</v>
          </cell>
          <cell r="D2635">
            <v>25</v>
          </cell>
          <cell r="E2635" t="str">
            <v>R=A1D</v>
          </cell>
          <cell r="F2635">
            <v>3</v>
          </cell>
          <cell r="H2635">
            <v>999</v>
          </cell>
          <cell r="I2635">
            <v>4</v>
          </cell>
          <cell r="J2635">
            <v>67</v>
          </cell>
        </row>
        <row r="2636">
          <cell r="A2636" t="str">
            <v>SSGN</v>
          </cell>
          <cell r="B2636" t="str">
            <v>Secondary Service Greater than 5kW w/o ID</v>
          </cell>
          <cell r="C2636">
            <v>2.5</v>
          </cell>
          <cell r="D2636">
            <v>25</v>
          </cell>
          <cell r="E2636" t="str">
            <v>R=SV4SD</v>
          </cell>
          <cell r="F2636">
            <v>3</v>
          </cell>
          <cell r="H2636">
            <v>208</v>
          </cell>
          <cell r="I2636">
            <v>4</v>
          </cell>
          <cell r="J2636">
            <v>8</v>
          </cell>
        </row>
        <row r="2637">
          <cell r="A2637" t="str">
            <v>SSGN</v>
          </cell>
          <cell r="B2637" t="str">
            <v>Secondary Service Greater than 5kW w/o ID</v>
          </cell>
          <cell r="C2637">
            <v>2.5</v>
          </cell>
          <cell r="D2637">
            <v>25</v>
          </cell>
          <cell r="E2637" t="str">
            <v>R=PWAY</v>
          </cell>
          <cell r="F2637">
            <v>3</v>
          </cell>
          <cell r="H2637">
            <v>120</v>
          </cell>
          <cell r="I2637">
            <v>4</v>
          </cell>
          <cell r="J2637">
            <v>9</v>
          </cell>
        </row>
        <row r="2638">
          <cell r="A2638" t="str">
            <v>SSGN</v>
          </cell>
          <cell r="B2638" t="str">
            <v>Secondary Service Greater than 5kW w/o ID</v>
          </cell>
          <cell r="C2638">
            <v>2.5</v>
          </cell>
          <cell r="D2638">
            <v>25</v>
          </cell>
          <cell r="E2638" t="str">
            <v>R=DDS2</v>
          </cell>
          <cell r="F2638">
            <v>3</v>
          </cell>
          <cell r="H2638">
            <v>277</v>
          </cell>
          <cell r="I2638">
            <v>4</v>
          </cell>
          <cell r="J2638">
            <v>4</v>
          </cell>
        </row>
        <row r="2639">
          <cell r="A2639" t="str">
            <v>SSNN</v>
          </cell>
          <cell r="B2639" t="str">
            <v>Secondary Service Greater than 5kW w/o ID</v>
          </cell>
          <cell r="C2639">
            <v>2.5</v>
          </cell>
          <cell r="D2639">
            <v>25</v>
          </cell>
          <cell r="E2639" t="str">
            <v>R=A1D</v>
          </cell>
          <cell r="F2639">
            <v>3</v>
          </cell>
          <cell r="H2639">
            <v>999</v>
          </cell>
          <cell r="I2639">
            <v>3</v>
          </cell>
          <cell r="J2639">
            <v>6</v>
          </cell>
        </row>
        <row r="2640">
          <cell r="A2640" t="str">
            <v>SSNN</v>
          </cell>
          <cell r="B2640" t="str">
            <v>Secondary Service Greater than 5kW w/o ID</v>
          </cell>
          <cell r="C2640">
            <v>2.5</v>
          </cell>
          <cell r="D2640">
            <v>25</v>
          </cell>
          <cell r="E2640" t="str">
            <v>R=A1D</v>
          </cell>
          <cell r="F2640">
            <v>3</v>
          </cell>
          <cell r="H2640">
            <v>240</v>
          </cell>
          <cell r="I2640">
            <v>3</v>
          </cell>
          <cell r="J2640">
            <v>1</v>
          </cell>
        </row>
        <row r="2641">
          <cell r="A2641" t="str">
            <v>SSLN</v>
          </cell>
          <cell r="B2641" t="str">
            <v>Secondary Service Greater than 5kW w/o ID</v>
          </cell>
          <cell r="C2641">
            <v>2.5</v>
          </cell>
          <cell r="D2641">
            <v>25</v>
          </cell>
          <cell r="E2641" t="str">
            <v>R=PWAP</v>
          </cell>
          <cell r="F2641">
            <v>3</v>
          </cell>
          <cell r="H2641">
            <v>480</v>
          </cell>
          <cell r="I2641">
            <v>3</v>
          </cell>
          <cell r="J2641">
            <v>1</v>
          </cell>
        </row>
        <row r="2642">
          <cell r="A2642" t="str">
            <v>DSGN</v>
          </cell>
          <cell r="B2642" t="str">
            <v>Secondary Service Greater than 5kW w/o ID</v>
          </cell>
          <cell r="C2642">
            <v>2.5</v>
          </cell>
          <cell r="D2642">
            <v>25</v>
          </cell>
          <cell r="E2642" t="str">
            <v>R=K6WA</v>
          </cell>
          <cell r="F2642">
            <v>3</v>
          </cell>
          <cell r="H2642">
            <v>240</v>
          </cell>
          <cell r="I2642">
            <v>4</v>
          </cell>
          <cell r="J2642">
            <v>1</v>
          </cell>
        </row>
        <row r="2643">
          <cell r="A2643" t="str">
            <v>SSLN</v>
          </cell>
          <cell r="B2643" t="str">
            <v>Secondary Service Greater than 5kW w/o ID</v>
          </cell>
          <cell r="C2643">
            <v>2.5</v>
          </cell>
          <cell r="D2643">
            <v>25</v>
          </cell>
          <cell r="E2643" t="str">
            <v>R=A1D</v>
          </cell>
          <cell r="F2643">
            <v>3</v>
          </cell>
          <cell r="H2643">
            <v>999</v>
          </cell>
          <cell r="I2643">
            <v>4</v>
          </cell>
          <cell r="J2643">
            <v>1</v>
          </cell>
        </row>
        <row r="2644">
          <cell r="A2644" t="str">
            <v>SSPN</v>
          </cell>
          <cell r="B2644" t="str">
            <v>Secondary Service Greater than 5kW w/o ID</v>
          </cell>
          <cell r="C2644">
            <v>2.5</v>
          </cell>
          <cell r="D2644">
            <v>25</v>
          </cell>
          <cell r="E2644" t="str">
            <v>R=PWA</v>
          </cell>
          <cell r="F2644">
            <v>3</v>
          </cell>
          <cell r="H2644">
            <v>240</v>
          </cell>
          <cell r="I2644">
            <v>4</v>
          </cell>
          <cell r="J2644">
            <v>2</v>
          </cell>
        </row>
        <row r="2645">
          <cell r="A2645" t="str">
            <v>SSGN</v>
          </cell>
          <cell r="B2645" t="str">
            <v>Secondary Service Greater than 5kW w/o ID</v>
          </cell>
          <cell r="C2645">
            <v>2.5</v>
          </cell>
          <cell r="D2645">
            <v>25</v>
          </cell>
          <cell r="E2645" t="str">
            <v>R=A1D</v>
          </cell>
          <cell r="F2645">
            <v>3</v>
          </cell>
          <cell r="G2645">
            <v>38132</v>
          </cell>
          <cell r="H2645">
            <v>999</v>
          </cell>
          <cell r="I2645">
            <v>4</v>
          </cell>
          <cell r="J2645">
            <v>3</v>
          </cell>
        </row>
        <row r="2646">
          <cell r="A2646" t="str">
            <v>SSAN</v>
          </cell>
          <cell r="B2646" t="str">
            <v>Secondary Service Greater than 5kW w/o ID</v>
          </cell>
          <cell r="C2646">
            <v>2.5</v>
          </cell>
          <cell r="D2646">
            <v>25</v>
          </cell>
          <cell r="E2646" t="str">
            <v>R=A1D</v>
          </cell>
          <cell r="F2646">
            <v>3</v>
          </cell>
          <cell r="G2646">
            <v>38132</v>
          </cell>
          <cell r="H2646">
            <v>999</v>
          </cell>
          <cell r="I2646">
            <v>4</v>
          </cell>
          <cell r="J2646">
            <v>1</v>
          </cell>
        </row>
        <row r="2647">
          <cell r="A2647" t="str">
            <v>SSPN</v>
          </cell>
          <cell r="B2647" t="str">
            <v>Secondary Service Greater than 5kW w/o ID</v>
          </cell>
          <cell r="C2647">
            <v>2.5</v>
          </cell>
          <cell r="D2647">
            <v>25</v>
          </cell>
          <cell r="E2647" t="str">
            <v>R=A1R</v>
          </cell>
          <cell r="F2647">
            <v>3</v>
          </cell>
          <cell r="G2647">
            <v>38343</v>
          </cell>
          <cell r="H2647">
            <v>999</v>
          </cell>
          <cell r="I2647">
            <v>3</v>
          </cell>
          <cell r="J2647">
            <v>1</v>
          </cell>
        </row>
        <row r="2648">
          <cell r="A2648" t="str">
            <v>SSLN</v>
          </cell>
          <cell r="B2648" t="str">
            <v>Secondary Service Greater than 5kW w/o ID</v>
          </cell>
          <cell r="C2648">
            <v>2.5</v>
          </cell>
          <cell r="D2648">
            <v>25</v>
          </cell>
          <cell r="E2648" t="str">
            <v>R=A1D</v>
          </cell>
          <cell r="F2648">
            <v>3</v>
          </cell>
          <cell r="G2648">
            <v>38602</v>
          </cell>
          <cell r="H2648">
            <v>999</v>
          </cell>
          <cell r="I2648">
            <v>4</v>
          </cell>
          <cell r="J2648">
            <v>1</v>
          </cell>
        </row>
        <row r="2649">
          <cell r="A2649" t="str">
            <v>SSPN</v>
          </cell>
          <cell r="B2649" t="str">
            <v>Secondary Service Greater than 5kW w/o ID</v>
          </cell>
          <cell r="C2649">
            <v>2.5</v>
          </cell>
          <cell r="D2649">
            <v>25</v>
          </cell>
          <cell r="E2649" t="str">
            <v>R=A1R</v>
          </cell>
          <cell r="F2649">
            <v>3</v>
          </cell>
          <cell r="G2649">
            <v>38092</v>
          </cell>
          <cell r="H2649">
            <v>999</v>
          </cell>
          <cell r="I2649">
            <v>4</v>
          </cell>
          <cell r="J2649">
            <v>5</v>
          </cell>
        </row>
        <row r="2650">
          <cell r="A2650" t="str">
            <v>SSLN</v>
          </cell>
          <cell r="B2650" t="str">
            <v>Secondary Service Greater than 5kW w/o ID</v>
          </cell>
          <cell r="C2650">
            <v>2.5</v>
          </cell>
          <cell r="D2650">
            <v>25</v>
          </cell>
          <cell r="E2650" t="str">
            <v>R=A1R</v>
          </cell>
          <cell r="F2650">
            <v>3</v>
          </cell>
          <cell r="G2650">
            <v>38092</v>
          </cell>
          <cell r="H2650">
            <v>999</v>
          </cell>
          <cell r="I2650">
            <v>3</v>
          </cell>
          <cell r="J2650">
            <v>1</v>
          </cell>
        </row>
        <row r="2651">
          <cell r="A2651" t="str">
            <v>SSGN</v>
          </cell>
          <cell r="B2651" t="str">
            <v>Secondary Service Greater than 5kW w/o ID</v>
          </cell>
          <cell r="C2651">
            <v>2.5</v>
          </cell>
          <cell r="D2651">
            <v>25</v>
          </cell>
          <cell r="E2651" t="str">
            <v>R=A1R</v>
          </cell>
          <cell r="F2651">
            <v>3</v>
          </cell>
          <cell r="G2651">
            <v>38449</v>
          </cell>
          <cell r="H2651">
            <v>999</v>
          </cell>
          <cell r="I2651">
            <v>4</v>
          </cell>
          <cell r="J2651">
            <v>11</v>
          </cell>
        </row>
        <row r="2652">
          <cell r="A2652" t="str">
            <v>SSGN</v>
          </cell>
          <cell r="B2652" t="str">
            <v>Secondary Service Greater than 5kW w/o ID</v>
          </cell>
          <cell r="C2652">
            <v>2.5</v>
          </cell>
          <cell r="D2652">
            <v>25</v>
          </cell>
          <cell r="E2652" t="str">
            <v>R=SV4SD</v>
          </cell>
          <cell r="F2652">
            <v>3</v>
          </cell>
          <cell r="H2652">
            <v>120</v>
          </cell>
          <cell r="I2652">
            <v>4</v>
          </cell>
          <cell r="J2652">
            <v>2</v>
          </cell>
        </row>
        <row r="2653">
          <cell r="A2653" t="str">
            <v>SSGN</v>
          </cell>
          <cell r="B2653" t="str">
            <v>Secondary Service Greater than 5kW w/o ID</v>
          </cell>
          <cell r="C2653">
            <v>2.5</v>
          </cell>
          <cell r="D2653">
            <v>25</v>
          </cell>
          <cell r="E2653" t="str">
            <v>R=A1D</v>
          </cell>
          <cell r="F2653">
            <v>3</v>
          </cell>
          <cell r="G2653">
            <v>37811</v>
          </cell>
          <cell r="H2653">
            <v>999</v>
          </cell>
          <cell r="I2653">
            <v>4</v>
          </cell>
          <cell r="J2653">
            <v>15</v>
          </cell>
        </row>
        <row r="2654">
          <cell r="A2654" t="str">
            <v>SSGN</v>
          </cell>
          <cell r="B2654" t="str">
            <v>Secondary Service Greater than 5kW w/o ID</v>
          </cell>
          <cell r="C2654">
            <v>2.5</v>
          </cell>
          <cell r="D2654">
            <v>25</v>
          </cell>
          <cell r="E2654" t="str">
            <v>R=SV5SD</v>
          </cell>
          <cell r="F2654">
            <v>3</v>
          </cell>
          <cell r="H2654">
            <v>0</v>
          </cell>
          <cell r="I2654">
            <v>0</v>
          </cell>
          <cell r="J2654">
            <v>1</v>
          </cell>
        </row>
        <row r="2655">
          <cell r="A2655" t="str">
            <v>SSLN</v>
          </cell>
          <cell r="B2655" t="str">
            <v>Secondary Service Greater than 5kW w/o ID</v>
          </cell>
          <cell r="C2655">
            <v>2.5</v>
          </cell>
          <cell r="D2655">
            <v>25</v>
          </cell>
          <cell r="E2655" t="str">
            <v>R=SV4SD</v>
          </cell>
          <cell r="F2655">
            <v>3</v>
          </cell>
          <cell r="H2655">
            <v>480</v>
          </cell>
          <cell r="I2655">
            <v>4</v>
          </cell>
          <cell r="J2655">
            <v>1</v>
          </cell>
        </row>
        <row r="2656">
          <cell r="A2656" t="str">
            <v>SSLN</v>
          </cell>
          <cell r="B2656" t="str">
            <v>Secondary Service Greater than 5kW w/o ID</v>
          </cell>
          <cell r="C2656">
            <v>2.5</v>
          </cell>
          <cell r="D2656">
            <v>25</v>
          </cell>
          <cell r="E2656" t="str">
            <v>R=SV4SD</v>
          </cell>
          <cell r="F2656">
            <v>3</v>
          </cell>
          <cell r="H2656">
            <v>208</v>
          </cell>
          <cell r="I2656">
            <v>4</v>
          </cell>
          <cell r="J2656">
            <v>1</v>
          </cell>
        </row>
        <row r="2657">
          <cell r="A2657" t="str">
            <v>SSGN</v>
          </cell>
          <cell r="B2657" t="str">
            <v>Secondary Service Greater than 5kW w/o ID</v>
          </cell>
          <cell r="C2657">
            <v>2.5</v>
          </cell>
          <cell r="D2657">
            <v>25</v>
          </cell>
          <cell r="E2657" t="str">
            <v>R=A1D</v>
          </cell>
          <cell r="F2657">
            <v>3</v>
          </cell>
          <cell r="G2657">
            <v>36353</v>
          </cell>
          <cell r="H2657">
            <v>999</v>
          </cell>
          <cell r="I2657">
            <v>3</v>
          </cell>
          <cell r="J2657">
            <v>1</v>
          </cell>
        </row>
        <row r="2658">
          <cell r="A2658" t="str">
            <v>SSNN</v>
          </cell>
          <cell r="B2658" t="str">
            <v>Secondary Service Greater than 5kW w/o ID</v>
          </cell>
          <cell r="C2658">
            <v>2.5</v>
          </cell>
          <cell r="D2658">
            <v>25</v>
          </cell>
          <cell r="E2658" t="str">
            <v>R=SV4SD</v>
          </cell>
          <cell r="F2658">
            <v>3</v>
          </cell>
          <cell r="H2658">
            <v>999</v>
          </cell>
          <cell r="I2658">
            <v>4</v>
          </cell>
          <cell r="J2658">
            <v>1</v>
          </cell>
        </row>
        <row r="2659">
          <cell r="A2659" t="str">
            <v>SSGN</v>
          </cell>
          <cell r="B2659" t="str">
            <v>Secondary Service Greater than 5kW w/o ID</v>
          </cell>
          <cell r="C2659">
            <v>2.5</v>
          </cell>
          <cell r="D2659">
            <v>25</v>
          </cell>
          <cell r="E2659" t="str">
            <v>R=A1D</v>
          </cell>
          <cell r="F2659">
            <v>3</v>
          </cell>
          <cell r="G2659">
            <v>36434</v>
          </cell>
          <cell r="H2659">
            <v>999</v>
          </cell>
          <cell r="I2659">
            <v>4</v>
          </cell>
          <cell r="J2659">
            <v>2</v>
          </cell>
        </row>
        <row r="2660">
          <cell r="A2660" t="str">
            <v>SSLN</v>
          </cell>
          <cell r="B2660" t="str">
            <v>Secondary Service Greater than 5kW w/o ID</v>
          </cell>
          <cell r="C2660">
            <v>2.5</v>
          </cell>
          <cell r="D2660">
            <v>25</v>
          </cell>
          <cell r="E2660" t="str">
            <v>R=A1D</v>
          </cell>
          <cell r="F2660">
            <v>3</v>
          </cell>
          <cell r="G2660">
            <v>36526</v>
          </cell>
          <cell r="H2660">
            <v>480</v>
          </cell>
          <cell r="I2660">
            <v>4</v>
          </cell>
          <cell r="J2660">
            <v>1</v>
          </cell>
        </row>
        <row r="2661">
          <cell r="A2661" t="str">
            <v>SSGN</v>
          </cell>
          <cell r="B2661" t="str">
            <v>Secondary Service Greater than 5kW w/o ID</v>
          </cell>
          <cell r="C2661">
            <v>2.5</v>
          </cell>
          <cell r="D2661">
            <v>25</v>
          </cell>
          <cell r="E2661" t="str">
            <v>R=A1D</v>
          </cell>
          <cell r="F2661">
            <v>3</v>
          </cell>
          <cell r="G2661">
            <v>36630</v>
          </cell>
          <cell r="H2661">
            <v>999</v>
          </cell>
          <cell r="I2661">
            <v>4</v>
          </cell>
          <cell r="J2661">
            <v>1</v>
          </cell>
        </row>
        <row r="2662">
          <cell r="A2662" t="str">
            <v>SSGN</v>
          </cell>
          <cell r="B2662" t="str">
            <v>Secondary Service Greater than 5kW w/o ID</v>
          </cell>
          <cell r="C2662">
            <v>2.5</v>
          </cell>
          <cell r="D2662">
            <v>25</v>
          </cell>
          <cell r="E2662" t="str">
            <v>R=SV4SD</v>
          </cell>
          <cell r="F2662">
            <v>3</v>
          </cell>
          <cell r="G2662">
            <v>36161</v>
          </cell>
          <cell r="H2662">
            <v>999</v>
          </cell>
          <cell r="I2662">
            <v>4</v>
          </cell>
          <cell r="J2662">
            <v>3</v>
          </cell>
        </row>
        <row r="2663">
          <cell r="A2663" t="str">
            <v>SSNN</v>
          </cell>
          <cell r="B2663" t="str">
            <v>Secondary Service Greater than 5kW w/o ID</v>
          </cell>
          <cell r="C2663">
            <v>2.5</v>
          </cell>
          <cell r="D2663">
            <v>25</v>
          </cell>
          <cell r="E2663" t="str">
            <v>R=A1D</v>
          </cell>
          <cell r="F2663">
            <v>3</v>
          </cell>
          <cell r="G2663">
            <v>37068</v>
          </cell>
          <cell r="H2663">
            <v>999</v>
          </cell>
          <cell r="I2663">
            <v>4</v>
          </cell>
          <cell r="J2663">
            <v>1</v>
          </cell>
        </row>
        <row r="2664">
          <cell r="A2664" t="str">
            <v>SSMN</v>
          </cell>
          <cell r="B2664" t="str">
            <v>Secondary Service Greater than 5kW w/o ID</v>
          </cell>
          <cell r="C2664">
            <v>2.5</v>
          </cell>
          <cell r="D2664">
            <v>25</v>
          </cell>
          <cell r="E2664" t="str">
            <v>R=A1D</v>
          </cell>
          <cell r="F2664">
            <v>3</v>
          </cell>
          <cell r="G2664">
            <v>36950</v>
          </cell>
          <cell r="H2664">
            <v>999</v>
          </cell>
          <cell r="I2664">
            <v>4</v>
          </cell>
          <cell r="J2664">
            <v>1</v>
          </cell>
        </row>
        <row r="2665">
          <cell r="A2665" t="str">
            <v>SSNN</v>
          </cell>
          <cell r="B2665" t="str">
            <v>Secondary Service Greater than 5kW w/o ID</v>
          </cell>
          <cell r="C2665">
            <v>2.5</v>
          </cell>
          <cell r="D2665">
            <v>25</v>
          </cell>
          <cell r="E2665" t="str">
            <v>R=A1D</v>
          </cell>
          <cell r="F2665">
            <v>3</v>
          </cell>
          <cell r="G2665">
            <v>37174</v>
          </cell>
          <cell r="H2665">
            <v>999</v>
          </cell>
          <cell r="I2665">
            <v>3</v>
          </cell>
          <cell r="J2665">
            <v>1</v>
          </cell>
        </row>
        <row r="2666">
          <cell r="A2666" t="str">
            <v>SSLN</v>
          </cell>
          <cell r="B2666" t="str">
            <v>Secondary Service Greater than 5kW w/o ID</v>
          </cell>
          <cell r="C2666">
            <v>2.5</v>
          </cell>
          <cell r="D2666">
            <v>25</v>
          </cell>
          <cell r="E2666" t="str">
            <v>R=A1D</v>
          </cell>
          <cell r="F2666">
            <v>3</v>
          </cell>
          <cell r="G2666">
            <v>36454</v>
          </cell>
          <cell r="H2666">
            <v>999</v>
          </cell>
          <cell r="I2666">
            <v>4</v>
          </cell>
          <cell r="J2666">
            <v>4</v>
          </cell>
        </row>
        <row r="2667">
          <cell r="A2667" t="str">
            <v>SSAN</v>
          </cell>
          <cell r="B2667" t="str">
            <v>Secondary Service Greater than 5kW w/o ID</v>
          </cell>
          <cell r="C2667">
            <v>2.5</v>
          </cell>
          <cell r="D2667">
            <v>25</v>
          </cell>
          <cell r="E2667" t="str">
            <v>R=A1R</v>
          </cell>
          <cell r="F2667">
            <v>3</v>
          </cell>
          <cell r="G2667">
            <v>38744</v>
          </cell>
          <cell r="H2667">
            <v>999</v>
          </cell>
          <cell r="I2667">
            <v>3</v>
          </cell>
          <cell r="J2667">
            <v>1</v>
          </cell>
        </row>
        <row r="2668">
          <cell r="A2668" t="str">
            <v>SSNN</v>
          </cell>
          <cell r="B2668" t="str">
            <v>Secondary Service Greater than 5kW w/o ID</v>
          </cell>
          <cell r="C2668">
            <v>2.5</v>
          </cell>
          <cell r="D2668">
            <v>25</v>
          </cell>
          <cell r="E2668" t="str">
            <v>R=A1RL</v>
          </cell>
          <cell r="F2668">
            <v>3</v>
          </cell>
          <cell r="G2668">
            <v>38775</v>
          </cell>
          <cell r="H2668">
            <v>999</v>
          </cell>
          <cell r="I2668">
            <v>4</v>
          </cell>
          <cell r="J2668">
            <v>1</v>
          </cell>
        </row>
        <row r="2669">
          <cell r="A2669" t="str">
            <v>SSPN</v>
          </cell>
          <cell r="B2669" t="str">
            <v>Secondary Service Greater than 5kW w/o ID</v>
          </cell>
          <cell r="C2669">
            <v>2.5</v>
          </cell>
          <cell r="D2669">
            <v>25</v>
          </cell>
          <cell r="E2669" t="str">
            <v>R=A1R</v>
          </cell>
          <cell r="F2669">
            <v>3</v>
          </cell>
          <cell r="G2669">
            <v>38776</v>
          </cell>
          <cell r="H2669">
            <v>999</v>
          </cell>
          <cell r="I2669">
            <v>4</v>
          </cell>
          <cell r="J2669">
            <v>1</v>
          </cell>
        </row>
        <row r="2670">
          <cell r="A2670" t="str">
            <v>SSGN</v>
          </cell>
          <cell r="B2670" t="str">
            <v>Secondary Service Greater than 5kW w/o ID</v>
          </cell>
          <cell r="C2670">
            <v>2.5</v>
          </cell>
          <cell r="D2670">
            <v>25</v>
          </cell>
          <cell r="E2670" t="str">
            <v>R=A1R</v>
          </cell>
          <cell r="F2670">
            <v>3</v>
          </cell>
          <cell r="G2670">
            <v>38785</v>
          </cell>
          <cell r="H2670">
            <v>999</v>
          </cell>
          <cell r="I2670">
            <v>3</v>
          </cell>
          <cell r="J2670">
            <v>1</v>
          </cell>
        </row>
        <row r="2671">
          <cell r="A2671" t="str">
            <v>SSGN</v>
          </cell>
          <cell r="B2671" t="str">
            <v>Secondary Service Greater than 5kW w/o ID</v>
          </cell>
          <cell r="C2671">
            <v>2.5</v>
          </cell>
          <cell r="D2671">
            <v>25</v>
          </cell>
          <cell r="E2671" t="str">
            <v>R=RXS4</v>
          </cell>
          <cell r="F2671">
            <v>3</v>
          </cell>
          <cell r="G2671">
            <v>37512</v>
          </cell>
          <cell r="H2671">
            <v>99</v>
          </cell>
          <cell r="I2671">
            <v>4</v>
          </cell>
          <cell r="J2671">
            <v>1</v>
          </cell>
        </row>
        <row r="2672">
          <cell r="A2672" t="str">
            <v>SSGN</v>
          </cell>
          <cell r="B2672" t="str">
            <v>Secondary Service Greater than 5kW w/o ID</v>
          </cell>
          <cell r="C2672">
            <v>2.5</v>
          </cell>
          <cell r="D2672">
            <v>25</v>
          </cell>
          <cell r="E2672" t="str">
            <v>R=A1R</v>
          </cell>
          <cell r="F2672">
            <v>3</v>
          </cell>
          <cell r="G2672">
            <v>38925</v>
          </cell>
          <cell r="H2672">
            <v>999</v>
          </cell>
          <cell r="I2672">
            <v>4</v>
          </cell>
          <cell r="J2672">
            <v>8</v>
          </cell>
        </row>
        <row r="2673">
          <cell r="A2673" t="str">
            <v>SSAN</v>
          </cell>
          <cell r="B2673" t="str">
            <v>Secondary Service Greater than 5kW w/o ID</v>
          </cell>
          <cell r="C2673">
            <v>2.5</v>
          </cell>
          <cell r="D2673">
            <v>25</v>
          </cell>
          <cell r="E2673" t="str">
            <v>R=A1R</v>
          </cell>
          <cell r="F2673">
            <v>3</v>
          </cell>
          <cell r="G2673">
            <v>38953</v>
          </cell>
          <cell r="H2673">
            <v>999</v>
          </cell>
          <cell r="I2673">
            <v>4</v>
          </cell>
          <cell r="J2673">
            <v>1</v>
          </cell>
        </row>
        <row r="2674">
          <cell r="A2674" t="str">
            <v>SSGN</v>
          </cell>
          <cell r="B2674" t="str">
            <v>Secondary Service Greater than 5kW w/o ID</v>
          </cell>
          <cell r="C2674">
            <v>2.5</v>
          </cell>
          <cell r="D2674">
            <v>25</v>
          </cell>
          <cell r="E2674" t="str">
            <v>R=A1R</v>
          </cell>
          <cell r="F2674">
            <v>3</v>
          </cell>
          <cell r="G2674">
            <v>39107</v>
          </cell>
          <cell r="H2674">
            <v>999</v>
          </cell>
          <cell r="I2674">
            <v>4</v>
          </cell>
          <cell r="J2674">
            <v>35</v>
          </cell>
        </row>
        <row r="2675">
          <cell r="A2675" t="str">
            <v>SSPN</v>
          </cell>
          <cell r="B2675" t="str">
            <v>Secondary Service Greater than 5kW w/o ID</v>
          </cell>
          <cell r="C2675">
            <v>2.5</v>
          </cell>
          <cell r="D2675">
            <v>25</v>
          </cell>
          <cell r="E2675" t="str">
            <v>R=A1R</v>
          </cell>
          <cell r="F2675">
            <v>3</v>
          </cell>
          <cell r="G2675">
            <v>39255</v>
          </cell>
          <cell r="H2675">
            <v>999</v>
          </cell>
          <cell r="I2675">
            <v>3</v>
          </cell>
          <cell r="J2675">
            <v>4</v>
          </cell>
        </row>
        <row r="2676">
          <cell r="A2676" t="str">
            <v>SSEN</v>
          </cell>
          <cell r="B2676" t="str">
            <v>Secondary Service Greater than 5kW w/o ID</v>
          </cell>
          <cell r="C2676">
            <v>2.5</v>
          </cell>
          <cell r="D2676">
            <v>25</v>
          </cell>
          <cell r="E2676" t="str">
            <v>R=A1R</v>
          </cell>
          <cell r="F2676">
            <v>3</v>
          </cell>
          <cell r="G2676">
            <v>39254</v>
          </cell>
          <cell r="H2676">
            <v>999</v>
          </cell>
          <cell r="I2676">
            <v>4</v>
          </cell>
          <cell r="J2676">
            <v>2</v>
          </cell>
        </row>
        <row r="2677">
          <cell r="A2677" t="str">
            <v>SSPN</v>
          </cell>
          <cell r="B2677" t="str">
            <v>Secondary Service Greater than 5kW w/o ID</v>
          </cell>
          <cell r="C2677">
            <v>2.5</v>
          </cell>
          <cell r="D2677">
            <v>25</v>
          </cell>
          <cell r="E2677" t="str">
            <v>R=A1R</v>
          </cell>
          <cell r="F2677">
            <v>3</v>
          </cell>
          <cell r="G2677">
            <v>39224</v>
          </cell>
          <cell r="H2677">
            <v>999</v>
          </cell>
          <cell r="I2677">
            <v>3</v>
          </cell>
          <cell r="J2677">
            <v>1</v>
          </cell>
        </row>
        <row r="2678">
          <cell r="A2678" t="str">
            <v>SSGN</v>
          </cell>
          <cell r="B2678" t="str">
            <v>Secondary Service Greater than 5kW w/o ID</v>
          </cell>
          <cell r="C2678">
            <v>2.5</v>
          </cell>
          <cell r="D2678">
            <v>25</v>
          </cell>
          <cell r="E2678" t="str">
            <v>R=A1R</v>
          </cell>
          <cell r="F2678">
            <v>3</v>
          </cell>
          <cell r="G2678">
            <v>39315</v>
          </cell>
          <cell r="H2678">
            <v>999</v>
          </cell>
          <cell r="I2678">
            <v>4</v>
          </cell>
          <cell r="J2678">
            <v>4</v>
          </cell>
        </row>
        <row r="2679">
          <cell r="A2679" t="str">
            <v>SSPN</v>
          </cell>
          <cell r="B2679" t="str">
            <v>Secondary Service Greater than 5kW w/o ID</v>
          </cell>
          <cell r="C2679">
            <v>2.5</v>
          </cell>
          <cell r="D2679">
            <v>25</v>
          </cell>
          <cell r="E2679" t="str">
            <v>R=A1R</v>
          </cell>
          <cell r="F2679">
            <v>3</v>
          </cell>
          <cell r="G2679">
            <v>39420</v>
          </cell>
          <cell r="H2679">
            <v>999</v>
          </cell>
          <cell r="I2679">
            <v>4</v>
          </cell>
          <cell r="J2679">
            <v>2</v>
          </cell>
        </row>
        <row r="2680">
          <cell r="A2680" t="str">
            <v>SSGN</v>
          </cell>
          <cell r="B2680" t="str">
            <v>Secondary Service Greater than 5kW w/o ID</v>
          </cell>
          <cell r="C2680">
            <v>2.5</v>
          </cell>
          <cell r="D2680">
            <v>25</v>
          </cell>
          <cell r="E2680" t="str">
            <v>R=A1D</v>
          </cell>
          <cell r="F2680">
            <v>3</v>
          </cell>
          <cell r="G2680">
            <v>39707</v>
          </cell>
          <cell r="H2680">
            <v>999</v>
          </cell>
          <cell r="I2680">
            <v>4</v>
          </cell>
          <cell r="J2680">
            <v>65</v>
          </cell>
        </row>
        <row r="2681">
          <cell r="A2681" t="str">
            <v>SSNN</v>
          </cell>
          <cell r="B2681" t="str">
            <v>Secondary Service Greater than 5kW w/o ID</v>
          </cell>
          <cell r="C2681">
            <v>2.5</v>
          </cell>
          <cell r="D2681">
            <v>25</v>
          </cell>
          <cell r="E2681" t="str">
            <v>R=SV5SD</v>
          </cell>
          <cell r="F2681">
            <v>3</v>
          </cell>
          <cell r="H2681">
            <v>120</v>
          </cell>
          <cell r="I2681">
            <v>4</v>
          </cell>
          <cell r="J2681">
            <v>2</v>
          </cell>
        </row>
        <row r="2682">
          <cell r="A2682" t="str">
            <v>SSNN</v>
          </cell>
          <cell r="B2682" t="str">
            <v>Secondary Service Greater than 5kW w/o ID</v>
          </cell>
          <cell r="C2682">
            <v>2.5</v>
          </cell>
          <cell r="D2682">
            <v>25</v>
          </cell>
          <cell r="E2682" t="str">
            <v>R=K6WA</v>
          </cell>
          <cell r="F2682">
            <v>3</v>
          </cell>
          <cell r="H2682">
            <v>0</v>
          </cell>
          <cell r="I2682">
            <v>0</v>
          </cell>
          <cell r="J2682">
            <v>2</v>
          </cell>
        </row>
        <row r="2683">
          <cell r="A2683" t="str">
            <v>SSGN</v>
          </cell>
          <cell r="B2683" t="str">
            <v>Secondary Service Greater than 5kW w/o ID</v>
          </cell>
          <cell r="C2683">
            <v>2.5</v>
          </cell>
          <cell r="D2683">
            <v>25</v>
          </cell>
          <cell r="E2683" t="str">
            <v>R=PWA</v>
          </cell>
          <cell r="F2683">
            <v>3</v>
          </cell>
          <cell r="H2683">
            <v>240</v>
          </cell>
          <cell r="I2683">
            <v>4</v>
          </cell>
          <cell r="J2683">
            <v>2</v>
          </cell>
        </row>
        <row r="2684">
          <cell r="A2684" t="str">
            <v>SSAN</v>
          </cell>
          <cell r="B2684" t="str">
            <v>Secondary Service Greater than 5kW w/o ID</v>
          </cell>
          <cell r="C2684">
            <v>2.5</v>
          </cell>
          <cell r="D2684">
            <v>25</v>
          </cell>
          <cell r="E2684" t="str">
            <v>R=K6WA</v>
          </cell>
          <cell r="F2684">
            <v>3</v>
          </cell>
          <cell r="H2684">
            <v>240</v>
          </cell>
          <cell r="I2684">
            <v>4</v>
          </cell>
          <cell r="J2684">
            <v>1</v>
          </cell>
        </row>
        <row r="2685">
          <cell r="A2685" t="str">
            <v>SSLN</v>
          </cell>
          <cell r="B2685" t="str">
            <v>Secondary Service Greater than 5kW w/o ID</v>
          </cell>
          <cell r="C2685">
            <v>2.5</v>
          </cell>
          <cell r="D2685">
            <v>25</v>
          </cell>
          <cell r="E2685" t="str">
            <v>R=D4B8FM</v>
          </cell>
          <cell r="F2685">
            <v>3</v>
          </cell>
          <cell r="H2685">
            <v>277</v>
          </cell>
          <cell r="I2685">
            <v>4</v>
          </cell>
          <cell r="J2685">
            <v>1</v>
          </cell>
        </row>
        <row r="2686">
          <cell r="A2686" t="str">
            <v>SSPN</v>
          </cell>
          <cell r="B2686" t="str">
            <v>Secondary Service Greater than 5kW w/o ID</v>
          </cell>
          <cell r="C2686">
            <v>2.5</v>
          </cell>
          <cell r="D2686">
            <v>25</v>
          </cell>
          <cell r="E2686" t="str">
            <v>R=SSM6A</v>
          </cell>
          <cell r="F2686">
            <v>3</v>
          </cell>
          <cell r="H2686">
            <v>277</v>
          </cell>
          <cell r="I2686">
            <v>4</v>
          </cell>
          <cell r="J2686">
            <v>1</v>
          </cell>
        </row>
        <row r="2687">
          <cell r="A2687" t="str">
            <v>SSPN</v>
          </cell>
          <cell r="B2687" t="str">
            <v>Secondary Service Greater than 5kW w/o ID</v>
          </cell>
          <cell r="C2687">
            <v>2.5</v>
          </cell>
          <cell r="D2687">
            <v>25</v>
          </cell>
          <cell r="E2687" t="str">
            <v>R=PWAP</v>
          </cell>
          <cell r="F2687">
            <v>3</v>
          </cell>
          <cell r="H2687">
            <v>0</v>
          </cell>
          <cell r="I2687">
            <v>0</v>
          </cell>
          <cell r="J2687">
            <v>1</v>
          </cell>
        </row>
        <row r="2688">
          <cell r="A2688" t="str">
            <v>SSLN</v>
          </cell>
          <cell r="B2688" t="str">
            <v>Secondary Service Greater than 5kW w/o ID</v>
          </cell>
          <cell r="C2688">
            <v>2.5</v>
          </cell>
          <cell r="D2688">
            <v>25</v>
          </cell>
          <cell r="E2688" t="str">
            <v>R=RXS4</v>
          </cell>
          <cell r="F2688">
            <v>3</v>
          </cell>
          <cell r="G2688">
            <v>38194</v>
          </cell>
          <cell r="H2688">
            <v>999</v>
          </cell>
          <cell r="I2688">
            <v>4</v>
          </cell>
          <cell r="J2688">
            <v>7</v>
          </cell>
        </row>
        <row r="2689">
          <cell r="A2689" t="str">
            <v>SSLN</v>
          </cell>
          <cell r="B2689" t="str">
            <v>Secondary Service Greater than 5kW w/o ID</v>
          </cell>
          <cell r="C2689">
            <v>2.5</v>
          </cell>
          <cell r="D2689">
            <v>25</v>
          </cell>
          <cell r="E2689" t="str">
            <v>R=RXS4</v>
          </cell>
          <cell r="F2689">
            <v>3</v>
          </cell>
          <cell r="G2689">
            <v>38082</v>
          </cell>
          <cell r="H2689">
            <v>277</v>
          </cell>
          <cell r="I2689">
            <v>4</v>
          </cell>
          <cell r="J2689">
            <v>1</v>
          </cell>
        </row>
        <row r="2690">
          <cell r="A2690" t="str">
            <v>SSAN</v>
          </cell>
          <cell r="B2690" t="str">
            <v>Secondary Service Greater than 5kW w/o ID</v>
          </cell>
          <cell r="C2690">
            <v>2.5</v>
          </cell>
          <cell r="D2690">
            <v>25</v>
          </cell>
          <cell r="E2690" t="str">
            <v>R=A1R</v>
          </cell>
          <cell r="F2690">
            <v>3</v>
          </cell>
          <cell r="G2690">
            <v>38449</v>
          </cell>
          <cell r="H2690">
            <v>999</v>
          </cell>
          <cell r="I2690">
            <v>4</v>
          </cell>
          <cell r="J2690">
            <v>1</v>
          </cell>
        </row>
        <row r="2691">
          <cell r="A2691" t="str">
            <v>DSGN</v>
          </cell>
          <cell r="B2691" t="str">
            <v>Secondary Service Greater than 5kW w/o ID</v>
          </cell>
          <cell r="C2691">
            <v>2.5</v>
          </cell>
          <cell r="D2691">
            <v>25</v>
          </cell>
          <cell r="E2691" t="str">
            <v>R=RXS4</v>
          </cell>
          <cell r="F2691">
            <v>3</v>
          </cell>
          <cell r="G2691">
            <v>38075</v>
          </cell>
          <cell r="H2691">
            <v>999</v>
          </cell>
          <cell r="I2691">
            <v>4</v>
          </cell>
          <cell r="J2691">
            <v>1</v>
          </cell>
        </row>
        <row r="2692">
          <cell r="A2692" t="str">
            <v>SSGN</v>
          </cell>
          <cell r="B2692" t="str">
            <v>Secondary Service Greater than 5kW w/o ID</v>
          </cell>
          <cell r="C2692">
            <v>2.5</v>
          </cell>
          <cell r="D2692">
            <v>25</v>
          </cell>
          <cell r="E2692" t="str">
            <v>R=A1D</v>
          </cell>
          <cell r="F2692">
            <v>3</v>
          </cell>
          <cell r="G2692">
            <v>38034</v>
          </cell>
          <cell r="H2692">
            <v>999</v>
          </cell>
          <cell r="I2692">
            <v>3</v>
          </cell>
          <cell r="J2692">
            <v>1</v>
          </cell>
        </row>
        <row r="2693">
          <cell r="A2693" t="str">
            <v>SSLN</v>
          </cell>
          <cell r="B2693" t="str">
            <v>Secondary Service Greater than 5kW w/o ID</v>
          </cell>
          <cell r="C2693">
            <v>2.5</v>
          </cell>
          <cell r="D2693">
            <v>25</v>
          </cell>
          <cell r="E2693" t="str">
            <v>R=K5WA</v>
          </cell>
          <cell r="F2693">
            <v>3</v>
          </cell>
          <cell r="H2693">
            <v>0</v>
          </cell>
          <cell r="I2693">
            <v>0</v>
          </cell>
          <cell r="J2693">
            <v>1</v>
          </cell>
        </row>
        <row r="2694">
          <cell r="A2694" t="str">
            <v>SSGN</v>
          </cell>
          <cell r="B2694" t="str">
            <v>Secondary Service Greater than 5kW w/o ID</v>
          </cell>
          <cell r="C2694">
            <v>2.5</v>
          </cell>
          <cell r="D2694">
            <v>25</v>
          </cell>
          <cell r="E2694" t="str">
            <v>R=SV4SD</v>
          </cell>
          <cell r="F2694">
            <v>3</v>
          </cell>
          <cell r="H2694">
            <v>277</v>
          </cell>
          <cell r="I2694">
            <v>4</v>
          </cell>
          <cell r="J2694">
            <v>1</v>
          </cell>
        </row>
        <row r="2695">
          <cell r="A2695" t="str">
            <v>SSLN</v>
          </cell>
          <cell r="B2695" t="str">
            <v>Secondary Service Greater than 5kW w/o ID</v>
          </cell>
          <cell r="C2695">
            <v>2.5</v>
          </cell>
          <cell r="D2695">
            <v>25</v>
          </cell>
          <cell r="E2695" t="str">
            <v>R=DXS2</v>
          </cell>
          <cell r="F2695">
            <v>3</v>
          </cell>
          <cell r="H2695">
            <v>120</v>
          </cell>
          <cell r="I2695">
            <v>4</v>
          </cell>
          <cell r="J2695">
            <v>1</v>
          </cell>
        </row>
        <row r="2696">
          <cell r="A2696" t="str">
            <v>SSLN</v>
          </cell>
          <cell r="B2696" t="str">
            <v>Secondary Service Greater than 5kW w/o ID</v>
          </cell>
          <cell r="C2696">
            <v>2.5</v>
          </cell>
          <cell r="D2696">
            <v>25</v>
          </cell>
          <cell r="E2696" t="str">
            <v>R=A1D</v>
          </cell>
          <cell r="F2696">
            <v>3</v>
          </cell>
          <cell r="H2696">
            <v>277</v>
          </cell>
          <cell r="I2696">
            <v>4</v>
          </cell>
          <cell r="J2696">
            <v>1</v>
          </cell>
        </row>
        <row r="2697">
          <cell r="A2697" t="str">
            <v>SSGN</v>
          </cell>
          <cell r="B2697" t="str">
            <v>Secondary Service Greater than 5kW w/o ID</v>
          </cell>
          <cell r="C2697">
            <v>2.5</v>
          </cell>
          <cell r="D2697">
            <v>25</v>
          </cell>
          <cell r="E2697" t="str">
            <v>R=A1D</v>
          </cell>
          <cell r="F2697">
            <v>3</v>
          </cell>
          <cell r="G2697">
            <v>37188</v>
          </cell>
          <cell r="H2697">
            <v>240</v>
          </cell>
          <cell r="I2697">
            <v>4</v>
          </cell>
          <cell r="J2697">
            <v>1</v>
          </cell>
        </row>
        <row r="2698">
          <cell r="A2698" t="str">
            <v>SSGN</v>
          </cell>
          <cell r="B2698" t="str">
            <v>Secondary Service Greater than 5kW w/o ID</v>
          </cell>
          <cell r="C2698">
            <v>2.5</v>
          </cell>
          <cell r="D2698">
            <v>25</v>
          </cell>
          <cell r="E2698" t="str">
            <v>R=A1D</v>
          </cell>
          <cell r="F2698">
            <v>3</v>
          </cell>
          <cell r="G2698">
            <v>36404</v>
          </cell>
          <cell r="H2698">
            <v>999</v>
          </cell>
          <cell r="I2698">
            <v>4</v>
          </cell>
          <cell r="J2698">
            <v>1</v>
          </cell>
        </row>
        <row r="2699">
          <cell r="A2699" t="str">
            <v>SSEN</v>
          </cell>
          <cell r="B2699" t="str">
            <v>Secondary Service Greater than 5kW w/o ID</v>
          </cell>
          <cell r="C2699">
            <v>2.5</v>
          </cell>
          <cell r="D2699">
            <v>25</v>
          </cell>
          <cell r="E2699" t="str">
            <v>R=A1R</v>
          </cell>
          <cell r="F2699">
            <v>3</v>
          </cell>
          <cell r="G2699">
            <v>36410</v>
          </cell>
          <cell r="H2699">
            <v>999</v>
          </cell>
          <cell r="I2699">
            <v>4</v>
          </cell>
          <cell r="J2699">
            <v>1</v>
          </cell>
        </row>
        <row r="2700">
          <cell r="A2700" t="str">
            <v>SSLN</v>
          </cell>
          <cell r="B2700" t="str">
            <v>Secondary Service Greater than 5kW w/o ID</v>
          </cell>
          <cell r="C2700">
            <v>2.5</v>
          </cell>
          <cell r="D2700">
            <v>25</v>
          </cell>
          <cell r="E2700" t="str">
            <v>R=A1D</v>
          </cell>
          <cell r="F2700">
            <v>3</v>
          </cell>
          <cell r="G2700">
            <v>36525</v>
          </cell>
          <cell r="H2700">
            <v>999</v>
          </cell>
          <cell r="I2700">
            <v>4</v>
          </cell>
          <cell r="J2700">
            <v>1</v>
          </cell>
        </row>
        <row r="2701">
          <cell r="A2701" t="str">
            <v>SSGN</v>
          </cell>
          <cell r="B2701" t="str">
            <v>Secondary Service Greater than 5kW w/o ID</v>
          </cell>
          <cell r="C2701">
            <v>2.5</v>
          </cell>
          <cell r="D2701">
            <v>25</v>
          </cell>
          <cell r="E2701" t="str">
            <v>R=A1D</v>
          </cell>
          <cell r="F2701">
            <v>3</v>
          </cell>
          <cell r="G2701">
            <v>36465</v>
          </cell>
          <cell r="H2701">
            <v>999</v>
          </cell>
          <cell r="I2701">
            <v>4</v>
          </cell>
          <cell r="J2701">
            <v>1</v>
          </cell>
        </row>
        <row r="2702">
          <cell r="A2702" t="str">
            <v>SSNN</v>
          </cell>
          <cell r="B2702" t="str">
            <v>Secondary Service Greater than 5kW w/o ID</v>
          </cell>
          <cell r="C2702">
            <v>2.5</v>
          </cell>
          <cell r="D2702">
            <v>25</v>
          </cell>
          <cell r="E2702" t="str">
            <v>R=A1D</v>
          </cell>
          <cell r="F2702">
            <v>3</v>
          </cell>
          <cell r="G2702">
            <v>36593</v>
          </cell>
          <cell r="H2702">
            <v>999</v>
          </cell>
          <cell r="I2702">
            <v>3</v>
          </cell>
          <cell r="J2702">
            <v>1</v>
          </cell>
        </row>
        <row r="2703">
          <cell r="A2703" t="str">
            <v>SSNN</v>
          </cell>
          <cell r="B2703" t="str">
            <v>Secondary Service Greater than 5kW w/o ID</v>
          </cell>
          <cell r="C2703">
            <v>2.5</v>
          </cell>
          <cell r="D2703">
            <v>25</v>
          </cell>
          <cell r="E2703" t="str">
            <v>R=A1D</v>
          </cell>
          <cell r="F2703">
            <v>3</v>
          </cell>
          <cell r="G2703">
            <v>36161</v>
          </cell>
          <cell r="H2703">
            <v>999</v>
          </cell>
          <cell r="I2703">
            <v>4</v>
          </cell>
          <cell r="J2703">
            <v>1</v>
          </cell>
        </row>
        <row r="2704">
          <cell r="A2704" t="str">
            <v>SSGN</v>
          </cell>
          <cell r="B2704" t="str">
            <v>Secondary Service Greater than 5kW w/o ID</v>
          </cell>
          <cell r="C2704">
            <v>2.5</v>
          </cell>
          <cell r="D2704">
            <v>25</v>
          </cell>
          <cell r="E2704" t="str">
            <v>R=A1D</v>
          </cell>
          <cell r="F2704">
            <v>3</v>
          </cell>
          <cell r="G2704">
            <v>36161</v>
          </cell>
          <cell r="H2704">
            <v>999</v>
          </cell>
          <cell r="I2704">
            <v>4</v>
          </cell>
          <cell r="J2704">
            <v>2</v>
          </cell>
        </row>
        <row r="2705">
          <cell r="A2705" t="str">
            <v>SSGN</v>
          </cell>
          <cell r="B2705" t="str">
            <v>Secondary Service Greater than 5kW w/o ID</v>
          </cell>
          <cell r="C2705">
            <v>2.5</v>
          </cell>
          <cell r="D2705">
            <v>25</v>
          </cell>
          <cell r="E2705" t="str">
            <v>R=A1D</v>
          </cell>
          <cell r="F2705">
            <v>3</v>
          </cell>
          <cell r="G2705">
            <v>36733</v>
          </cell>
          <cell r="H2705">
            <v>999</v>
          </cell>
          <cell r="I2705">
            <v>4</v>
          </cell>
          <cell r="J2705">
            <v>1</v>
          </cell>
        </row>
        <row r="2706">
          <cell r="A2706" t="str">
            <v>SSGN</v>
          </cell>
          <cell r="B2706" t="str">
            <v>Secondary Service Greater than 5kW w/o ID</v>
          </cell>
          <cell r="C2706">
            <v>2.5</v>
          </cell>
          <cell r="D2706">
            <v>25</v>
          </cell>
          <cell r="E2706" t="str">
            <v>R=A1D</v>
          </cell>
          <cell r="F2706">
            <v>3</v>
          </cell>
          <cell r="G2706">
            <v>37068</v>
          </cell>
          <cell r="H2706">
            <v>999</v>
          </cell>
          <cell r="I2706">
            <v>4</v>
          </cell>
          <cell r="J2706">
            <v>1</v>
          </cell>
        </row>
        <row r="2707">
          <cell r="A2707" t="str">
            <v>SSLN</v>
          </cell>
          <cell r="B2707" t="str">
            <v>Secondary Service Greater than 5kW w/o ID</v>
          </cell>
          <cell r="C2707">
            <v>2.5</v>
          </cell>
          <cell r="D2707">
            <v>25</v>
          </cell>
          <cell r="E2707" t="str">
            <v>R=A1D</v>
          </cell>
          <cell r="F2707">
            <v>3</v>
          </cell>
          <cell r="G2707">
            <v>36950</v>
          </cell>
          <cell r="H2707">
            <v>999</v>
          </cell>
          <cell r="I2707">
            <v>4</v>
          </cell>
          <cell r="J2707">
            <v>1</v>
          </cell>
        </row>
        <row r="2708">
          <cell r="A2708" t="str">
            <v>DSGN</v>
          </cell>
          <cell r="B2708" t="str">
            <v>Secondary Service Greater than 5kW w/o ID</v>
          </cell>
          <cell r="C2708">
            <v>2.5</v>
          </cell>
          <cell r="D2708">
            <v>25</v>
          </cell>
          <cell r="E2708" t="str">
            <v>R=A1D</v>
          </cell>
          <cell r="F2708">
            <v>3</v>
          </cell>
          <cell r="G2708">
            <v>37208</v>
          </cell>
          <cell r="H2708">
            <v>120</v>
          </cell>
          <cell r="I2708">
            <v>4</v>
          </cell>
          <cell r="J2708">
            <v>1</v>
          </cell>
        </row>
        <row r="2709">
          <cell r="A2709" t="str">
            <v>SSGN</v>
          </cell>
          <cell r="B2709" t="str">
            <v>Secondary Service Greater than 5kW w/o ID</v>
          </cell>
          <cell r="C2709">
            <v>2.5</v>
          </cell>
          <cell r="D2709">
            <v>25</v>
          </cell>
          <cell r="E2709" t="str">
            <v>R=A1D</v>
          </cell>
          <cell r="F2709">
            <v>3</v>
          </cell>
          <cell r="G2709">
            <v>37140</v>
          </cell>
          <cell r="H2709">
            <v>999</v>
          </cell>
          <cell r="I2709">
            <v>3</v>
          </cell>
          <cell r="J2709">
            <v>1</v>
          </cell>
        </row>
        <row r="2710">
          <cell r="A2710" t="str">
            <v>SSLN</v>
          </cell>
          <cell r="B2710" t="str">
            <v>Secondary Service Greater than 5kW w/o ID</v>
          </cell>
          <cell r="C2710">
            <v>2.5</v>
          </cell>
          <cell r="D2710">
            <v>25</v>
          </cell>
          <cell r="E2710" t="str">
            <v>R=A1R</v>
          </cell>
          <cell r="F2710">
            <v>3</v>
          </cell>
          <cell r="G2710">
            <v>36454</v>
          </cell>
          <cell r="H2710">
            <v>999</v>
          </cell>
          <cell r="I2710">
            <v>4</v>
          </cell>
          <cell r="J2710">
            <v>5</v>
          </cell>
        </row>
        <row r="2711">
          <cell r="A2711" t="str">
            <v>SSGN</v>
          </cell>
          <cell r="B2711" t="str">
            <v>Secondary Service Greater than 5kW w/o ID</v>
          </cell>
          <cell r="C2711">
            <v>2.5</v>
          </cell>
          <cell r="D2711">
            <v>25</v>
          </cell>
          <cell r="E2711" t="str">
            <v>R=A1D</v>
          </cell>
          <cell r="F2711">
            <v>3</v>
          </cell>
          <cell r="G2711">
            <v>37606</v>
          </cell>
          <cell r="H2711">
            <v>999</v>
          </cell>
          <cell r="I2711">
            <v>4</v>
          </cell>
          <cell r="J2711">
            <v>3</v>
          </cell>
        </row>
        <row r="2712">
          <cell r="A2712" t="str">
            <v>SSNN</v>
          </cell>
          <cell r="B2712" t="str">
            <v>Secondary Service Greater than 5kW w/o ID</v>
          </cell>
          <cell r="C2712">
            <v>2.5</v>
          </cell>
          <cell r="D2712">
            <v>25</v>
          </cell>
          <cell r="E2712" t="str">
            <v>R=A1D</v>
          </cell>
          <cell r="F2712">
            <v>3</v>
          </cell>
          <cell r="G2712">
            <v>37512</v>
          </cell>
          <cell r="H2712">
            <v>999</v>
          </cell>
          <cell r="I2712">
            <v>4</v>
          </cell>
          <cell r="J2712">
            <v>1</v>
          </cell>
        </row>
        <row r="2713">
          <cell r="A2713" t="str">
            <v>SSGN</v>
          </cell>
          <cell r="B2713" t="str">
            <v>Secondary Service Greater than 5kW w/o ID</v>
          </cell>
          <cell r="C2713">
            <v>2.5</v>
          </cell>
          <cell r="D2713">
            <v>25</v>
          </cell>
          <cell r="E2713" t="str">
            <v>R=A1D</v>
          </cell>
          <cell r="F2713">
            <v>3</v>
          </cell>
          <cell r="G2713">
            <v>37146</v>
          </cell>
          <cell r="H2713">
            <v>999</v>
          </cell>
          <cell r="I2713">
            <v>4</v>
          </cell>
          <cell r="J2713">
            <v>1</v>
          </cell>
        </row>
        <row r="2714">
          <cell r="A2714" t="str">
            <v>SSAN</v>
          </cell>
          <cell r="B2714" t="str">
            <v>Secondary Service Greater than 5kW w/o ID</v>
          </cell>
          <cell r="C2714">
            <v>2.5</v>
          </cell>
          <cell r="D2714">
            <v>25</v>
          </cell>
          <cell r="E2714" t="str">
            <v>R=RXS4</v>
          </cell>
          <cell r="F2714">
            <v>3</v>
          </cell>
          <cell r="G2714">
            <v>37517</v>
          </cell>
          <cell r="H2714">
            <v>999</v>
          </cell>
          <cell r="I2714">
            <v>4</v>
          </cell>
          <cell r="J2714">
            <v>2</v>
          </cell>
        </row>
        <row r="2715">
          <cell r="A2715" t="str">
            <v>SSAN</v>
          </cell>
          <cell r="B2715" t="str">
            <v>Secondary Service Greater than 5kW w/o ID</v>
          </cell>
          <cell r="C2715">
            <v>2.5</v>
          </cell>
          <cell r="D2715">
            <v>25</v>
          </cell>
          <cell r="E2715" t="str">
            <v>R=A1D</v>
          </cell>
          <cell r="F2715">
            <v>3</v>
          </cell>
          <cell r="G2715">
            <v>38696</v>
          </cell>
          <cell r="H2715">
            <v>999</v>
          </cell>
          <cell r="I2715">
            <v>4</v>
          </cell>
          <cell r="J2715">
            <v>1</v>
          </cell>
        </row>
        <row r="2716">
          <cell r="A2716" t="str">
            <v>SSGN</v>
          </cell>
          <cell r="B2716" t="str">
            <v>Secondary Service Greater than 5kW w/o ID</v>
          </cell>
          <cell r="C2716">
            <v>2.5</v>
          </cell>
          <cell r="D2716">
            <v>25</v>
          </cell>
          <cell r="E2716" t="str">
            <v>R=A1R</v>
          </cell>
          <cell r="F2716">
            <v>3</v>
          </cell>
          <cell r="G2716">
            <v>38749</v>
          </cell>
          <cell r="H2716">
            <v>999</v>
          </cell>
          <cell r="I2716">
            <v>4</v>
          </cell>
          <cell r="J2716">
            <v>4</v>
          </cell>
        </row>
        <row r="2717">
          <cell r="A2717" t="str">
            <v>SSGN</v>
          </cell>
          <cell r="B2717" t="str">
            <v>Secondary Service Greater than 5kW w/o ID</v>
          </cell>
          <cell r="C2717">
            <v>2.5</v>
          </cell>
          <cell r="D2717">
            <v>25</v>
          </cell>
          <cell r="E2717" t="str">
            <v>R=A1R</v>
          </cell>
          <cell r="F2717">
            <v>3</v>
          </cell>
          <cell r="G2717">
            <v>39030</v>
          </cell>
          <cell r="H2717">
            <v>999</v>
          </cell>
          <cell r="I2717">
            <v>4</v>
          </cell>
          <cell r="J2717">
            <v>4</v>
          </cell>
        </row>
        <row r="2718">
          <cell r="A2718" t="str">
            <v>SSPN</v>
          </cell>
          <cell r="B2718" t="str">
            <v>Secondary Service Greater than 5kW w/o ID</v>
          </cell>
          <cell r="C2718">
            <v>2.5</v>
          </cell>
          <cell r="D2718">
            <v>25</v>
          </cell>
          <cell r="E2718" t="str">
            <v>R=A1R</v>
          </cell>
          <cell r="F2718">
            <v>3</v>
          </cell>
          <cell r="G2718">
            <v>38925</v>
          </cell>
          <cell r="H2718">
            <v>999</v>
          </cell>
          <cell r="I2718">
            <v>4</v>
          </cell>
          <cell r="J2718">
            <v>1</v>
          </cell>
        </row>
        <row r="2719">
          <cell r="A2719" t="str">
            <v>SSPN</v>
          </cell>
          <cell r="B2719" t="str">
            <v>Secondary Service Greater than 5kW w/o ID</v>
          </cell>
          <cell r="C2719">
            <v>2.5</v>
          </cell>
          <cell r="D2719">
            <v>25</v>
          </cell>
          <cell r="E2719" t="str">
            <v>R=A1R</v>
          </cell>
          <cell r="F2719">
            <v>3</v>
          </cell>
          <cell r="G2719">
            <v>39246</v>
          </cell>
          <cell r="H2719">
            <v>999</v>
          </cell>
          <cell r="I2719">
            <v>4</v>
          </cell>
          <cell r="J2719">
            <v>1</v>
          </cell>
        </row>
        <row r="2720">
          <cell r="A2720" t="str">
            <v>SSAN</v>
          </cell>
          <cell r="B2720" t="str">
            <v>Secondary Service Greater than 5kW w/o ID</v>
          </cell>
          <cell r="C2720">
            <v>2.5</v>
          </cell>
          <cell r="D2720">
            <v>25</v>
          </cell>
          <cell r="E2720" t="str">
            <v>R=A1R</v>
          </cell>
          <cell r="F2720">
            <v>3</v>
          </cell>
          <cell r="G2720">
            <v>39308</v>
          </cell>
          <cell r="H2720">
            <v>999</v>
          </cell>
          <cell r="I2720">
            <v>3</v>
          </cell>
          <cell r="J2720">
            <v>1</v>
          </cell>
        </row>
        <row r="2721">
          <cell r="A2721" t="str">
            <v>SSGN</v>
          </cell>
          <cell r="B2721" t="str">
            <v>Secondary Service Greater than 5kW w/o ID</v>
          </cell>
          <cell r="C2721">
            <v>2.5</v>
          </cell>
          <cell r="D2721">
            <v>25</v>
          </cell>
          <cell r="E2721" t="str">
            <v>R=A1R</v>
          </cell>
          <cell r="F2721">
            <v>3</v>
          </cell>
          <cell r="G2721">
            <v>39426</v>
          </cell>
          <cell r="H2721">
            <v>999</v>
          </cell>
          <cell r="I2721">
            <v>4</v>
          </cell>
          <cell r="J2721">
            <v>60</v>
          </cell>
        </row>
        <row r="2722">
          <cell r="A2722" t="str">
            <v>SSLN</v>
          </cell>
          <cell r="B2722" t="str">
            <v>Secondary Service Greater than 5kW w/o ID</v>
          </cell>
          <cell r="C2722">
            <v>2.5</v>
          </cell>
          <cell r="D2722">
            <v>25</v>
          </cell>
          <cell r="E2722" t="str">
            <v>R=A1R</v>
          </cell>
          <cell r="F2722">
            <v>3</v>
          </cell>
          <cell r="G2722">
            <v>39426</v>
          </cell>
          <cell r="H2722">
            <v>999</v>
          </cell>
          <cell r="I2722">
            <v>4</v>
          </cell>
          <cell r="J2722">
            <v>1</v>
          </cell>
        </row>
        <row r="2723">
          <cell r="A2723" t="str">
            <v>SSAN</v>
          </cell>
          <cell r="B2723" t="str">
            <v>Secondary Service Greater than 5kW w/o ID</v>
          </cell>
          <cell r="C2723">
            <v>2.5</v>
          </cell>
          <cell r="D2723">
            <v>25</v>
          </cell>
          <cell r="E2723" t="str">
            <v>R=A1R</v>
          </cell>
          <cell r="F2723">
            <v>3</v>
          </cell>
          <cell r="G2723">
            <v>39426</v>
          </cell>
          <cell r="H2723">
            <v>999</v>
          </cell>
          <cell r="I2723">
            <v>4</v>
          </cell>
          <cell r="J2723">
            <v>1</v>
          </cell>
        </row>
        <row r="2724">
          <cell r="A2724" t="str">
            <v>SSLN</v>
          </cell>
          <cell r="B2724" t="str">
            <v>Secondary Service Greater than 5kW w/o ID</v>
          </cell>
          <cell r="C2724">
            <v>2.5</v>
          </cell>
          <cell r="D2724">
            <v>25</v>
          </cell>
          <cell r="E2724" t="str">
            <v>R=A1D</v>
          </cell>
          <cell r="F2724">
            <v>3</v>
          </cell>
          <cell r="G2724">
            <v>39637</v>
          </cell>
          <cell r="H2724">
            <v>999</v>
          </cell>
          <cell r="I2724">
            <v>4</v>
          </cell>
          <cell r="J2724">
            <v>3</v>
          </cell>
        </row>
        <row r="2725">
          <cell r="A2725" t="str">
            <v>SSGN</v>
          </cell>
          <cell r="B2725" t="str">
            <v>Secondary Service Greater than 5kW w/o ID</v>
          </cell>
          <cell r="C2725">
            <v>2.5</v>
          </cell>
          <cell r="D2725">
            <v>25</v>
          </cell>
          <cell r="E2725" t="str">
            <v>R=A1D</v>
          </cell>
          <cell r="F2725">
            <v>3</v>
          </cell>
          <cell r="G2725">
            <v>39707</v>
          </cell>
          <cell r="H2725">
            <v>999</v>
          </cell>
          <cell r="I2725">
            <v>4</v>
          </cell>
          <cell r="J2725">
            <v>23</v>
          </cell>
        </row>
        <row r="2726">
          <cell r="A2726" t="str">
            <v>SSLN</v>
          </cell>
          <cell r="B2726" t="str">
            <v>Secondary Service Greater than 5kW w/o ID</v>
          </cell>
          <cell r="C2726">
            <v>2.5</v>
          </cell>
          <cell r="D2726">
            <v>25</v>
          </cell>
          <cell r="E2726" t="str">
            <v>R=A1D</v>
          </cell>
          <cell r="F2726">
            <v>3</v>
          </cell>
          <cell r="G2726">
            <v>39707</v>
          </cell>
          <cell r="H2726">
            <v>999</v>
          </cell>
          <cell r="I2726">
            <v>4</v>
          </cell>
          <cell r="J2726">
            <v>5</v>
          </cell>
        </row>
        <row r="2727">
          <cell r="A2727" t="str">
            <v>SSNN</v>
          </cell>
          <cell r="B2727" t="str">
            <v>Secondary Service Greater than 5kW w/o ID</v>
          </cell>
          <cell r="C2727">
            <v>2.5</v>
          </cell>
          <cell r="D2727">
            <v>25</v>
          </cell>
          <cell r="E2727" t="str">
            <v>R=A1D</v>
          </cell>
          <cell r="F2727">
            <v>3</v>
          </cell>
          <cell r="G2727">
            <v>39707</v>
          </cell>
          <cell r="H2727">
            <v>999</v>
          </cell>
          <cell r="I2727">
            <v>4</v>
          </cell>
          <cell r="J2727">
            <v>2</v>
          </cell>
        </row>
        <row r="2728">
          <cell r="A2728" t="str">
            <v>SSGN</v>
          </cell>
          <cell r="B2728" t="str">
            <v>Secondary Service Greater than 5kW w/o ID</v>
          </cell>
          <cell r="C2728">
            <v>2.5</v>
          </cell>
          <cell r="D2728">
            <v>25</v>
          </cell>
          <cell r="E2728" t="str">
            <v>R=A1D</v>
          </cell>
          <cell r="F2728">
            <v>3</v>
          </cell>
          <cell r="G2728">
            <v>39954</v>
          </cell>
          <cell r="H2728">
            <v>999</v>
          </cell>
          <cell r="I2728">
            <v>3</v>
          </cell>
          <cell r="J2728">
            <v>1</v>
          </cell>
        </row>
        <row r="2729">
          <cell r="A2729" t="str">
            <v>SSGN</v>
          </cell>
          <cell r="B2729" t="str">
            <v>Secondary Service Greater than 5kW w/o ID</v>
          </cell>
          <cell r="C2729">
            <v>2.5</v>
          </cell>
          <cell r="D2729">
            <v>25</v>
          </cell>
          <cell r="E2729" t="str">
            <v>R=SSM8A</v>
          </cell>
          <cell r="F2729">
            <v>3</v>
          </cell>
          <cell r="H2729">
            <v>240</v>
          </cell>
          <cell r="I2729">
            <v>4</v>
          </cell>
          <cell r="J2729">
            <v>3</v>
          </cell>
        </row>
        <row r="2730">
          <cell r="A2730" t="str">
            <v>SSGN</v>
          </cell>
          <cell r="B2730" t="str">
            <v>Secondary Service Greater than 5kW w/o ID</v>
          </cell>
          <cell r="C2730">
            <v>2.5</v>
          </cell>
          <cell r="D2730">
            <v>25</v>
          </cell>
          <cell r="E2730" t="str">
            <v>R=SV5SD</v>
          </cell>
          <cell r="F2730">
            <v>3</v>
          </cell>
          <cell r="H2730">
            <v>120</v>
          </cell>
          <cell r="I2730">
            <v>4</v>
          </cell>
          <cell r="J2730">
            <v>2</v>
          </cell>
        </row>
        <row r="2731">
          <cell r="A2731" t="str">
            <v>SSGN</v>
          </cell>
          <cell r="B2731" t="str">
            <v>Secondary Service Greater than 5kW w/o ID</v>
          </cell>
          <cell r="C2731">
            <v>2.5</v>
          </cell>
          <cell r="D2731">
            <v>25</v>
          </cell>
          <cell r="E2731" t="str">
            <v>R=PWA</v>
          </cell>
          <cell r="F2731">
            <v>3</v>
          </cell>
          <cell r="H2731">
            <v>240</v>
          </cell>
          <cell r="I2731">
            <v>3</v>
          </cell>
          <cell r="J2731">
            <v>1</v>
          </cell>
        </row>
        <row r="2732">
          <cell r="A2732" t="str">
            <v>SSGN</v>
          </cell>
          <cell r="B2732" t="str">
            <v>Secondary Service Greater than 5kW w/o ID</v>
          </cell>
          <cell r="C2732">
            <v>2.5</v>
          </cell>
          <cell r="D2732">
            <v>25</v>
          </cell>
          <cell r="E2732" t="str">
            <v>R=SSM6A</v>
          </cell>
          <cell r="F2732">
            <v>3</v>
          </cell>
          <cell r="H2732">
            <v>480</v>
          </cell>
          <cell r="I2732">
            <v>4</v>
          </cell>
          <cell r="J2732">
            <v>1</v>
          </cell>
        </row>
        <row r="2733">
          <cell r="A2733" t="str">
            <v>SSNN</v>
          </cell>
          <cell r="B2733" t="str">
            <v>Secondary Service Greater than 5kW w/o ID</v>
          </cell>
          <cell r="C2733">
            <v>2.5</v>
          </cell>
          <cell r="D2733">
            <v>25</v>
          </cell>
          <cell r="E2733" t="str">
            <v>R=SV4SD</v>
          </cell>
          <cell r="F2733">
            <v>3</v>
          </cell>
          <cell r="H2733">
            <v>240</v>
          </cell>
          <cell r="I2733">
            <v>4</v>
          </cell>
          <cell r="J2733">
            <v>1</v>
          </cell>
        </row>
        <row r="2734">
          <cell r="A2734" t="str">
            <v>SSLN</v>
          </cell>
          <cell r="B2734" t="str">
            <v>Secondary Service Greater than 5kW w/o ID</v>
          </cell>
          <cell r="C2734">
            <v>2.5</v>
          </cell>
          <cell r="D2734">
            <v>25</v>
          </cell>
          <cell r="E2734" t="str">
            <v>R=A1D</v>
          </cell>
          <cell r="F2734">
            <v>3</v>
          </cell>
          <cell r="H2734">
            <v>208</v>
          </cell>
          <cell r="I2734">
            <v>4</v>
          </cell>
          <cell r="J2734">
            <v>1</v>
          </cell>
        </row>
        <row r="2735">
          <cell r="A2735" t="str">
            <v>SSGN</v>
          </cell>
          <cell r="B2735" t="str">
            <v>Secondary Service Greater than 5kW w/o ID</v>
          </cell>
          <cell r="C2735">
            <v>2.5</v>
          </cell>
          <cell r="D2735">
            <v>25</v>
          </cell>
          <cell r="E2735" t="str">
            <v>R=A1R</v>
          </cell>
          <cell r="F2735">
            <v>3</v>
          </cell>
          <cell r="G2735">
            <v>37938</v>
          </cell>
          <cell r="H2735">
            <v>999</v>
          </cell>
          <cell r="I2735">
            <v>4</v>
          </cell>
          <cell r="J2735">
            <v>1</v>
          </cell>
        </row>
        <row r="2736">
          <cell r="A2736" t="str">
            <v>SSPN</v>
          </cell>
          <cell r="B2736" t="str">
            <v>Secondary Service Greater than 5kW w/o ID</v>
          </cell>
          <cell r="C2736">
            <v>2.5</v>
          </cell>
          <cell r="D2736">
            <v>25</v>
          </cell>
          <cell r="E2736" t="str">
            <v>R=A1D</v>
          </cell>
          <cell r="F2736">
            <v>3</v>
          </cell>
          <cell r="H2736">
            <v>999</v>
          </cell>
          <cell r="I2736">
            <v>4</v>
          </cell>
          <cell r="J2736">
            <v>5</v>
          </cell>
        </row>
        <row r="2737">
          <cell r="A2737" t="str">
            <v>SSGN</v>
          </cell>
          <cell r="B2737" t="str">
            <v>Secondary Service Greater than 5kW w/o ID</v>
          </cell>
          <cell r="C2737">
            <v>2.5</v>
          </cell>
          <cell r="D2737">
            <v>25</v>
          </cell>
          <cell r="E2737" t="str">
            <v>R=A1D</v>
          </cell>
          <cell r="F2737">
            <v>3</v>
          </cell>
          <cell r="G2737">
            <v>36334</v>
          </cell>
          <cell r="H2737">
            <v>999</v>
          </cell>
          <cell r="I2737">
            <v>4</v>
          </cell>
          <cell r="J2737">
            <v>1</v>
          </cell>
        </row>
        <row r="2738">
          <cell r="A2738" t="str">
            <v>SSPN</v>
          </cell>
          <cell r="B2738" t="str">
            <v>Secondary Service Greater than 5kW w/o ID</v>
          </cell>
          <cell r="C2738">
            <v>2.5</v>
          </cell>
          <cell r="D2738">
            <v>25</v>
          </cell>
          <cell r="E2738" t="str">
            <v>R=A1R</v>
          </cell>
          <cell r="F2738">
            <v>3</v>
          </cell>
          <cell r="G2738">
            <v>38311</v>
          </cell>
          <cell r="H2738">
            <v>999</v>
          </cell>
          <cell r="I2738">
            <v>4</v>
          </cell>
          <cell r="J2738">
            <v>1</v>
          </cell>
        </row>
        <row r="2739">
          <cell r="A2739" t="str">
            <v>SSGN</v>
          </cell>
          <cell r="B2739" t="str">
            <v>Secondary Service Greater than 5kW w/o ID</v>
          </cell>
          <cell r="C2739">
            <v>2.5</v>
          </cell>
          <cell r="D2739">
            <v>25</v>
          </cell>
          <cell r="E2739" t="str">
            <v>R=A1R</v>
          </cell>
          <cell r="F2739">
            <v>3</v>
          </cell>
          <cell r="G2739">
            <v>38132</v>
          </cell>
          <cell r="H2739">
            <v>999</v>
          </cell>
          <cell r="I2739">
            <v>4</v>
          </cell>
          <cell r="J2739">
            <v>2</v>
          </cell>
        </row>
        <row r="2740">
          <cell r="A2740" t="str">
            <v>SSPN</v>
          </cell>
          <cell r="B2740" t="str">
            <v>Secondary Service Greater than 5kW w/o ID</v>
          </cell>
          <cell r="C2740">
            <v>2.5</v>
          </cell>
          <cell r="D2740">
            <v>25</v>
          </cell>
          <cell r="E2740" t="str">
            <v>R=A1D</v>
          </cell>
          <cell r="F2740">
            <v>3</v>
          </cell>
          <cell r="G2740">
            <v>38446</v>
          </cell>
          <cell r="H2740">
            <v>999</v>
          </cell>
          <cell r="I2740">
            <v>4</v>
          </cell>
          <cell r="J2740">
            <v>1</v>
          </cell>
        </row>
        <row r="2741">
          <cell r="A2741" t="str">
            <v>SSGN</v>
          </cell>
          <cell r="B2741" t="str">
            <v>Secondary Service Greater than 5kW w/o ID</v>
          </cell>
          <cell r="C2741">
            <v>2.5</v>
          </cell>
          <cell r="D2741">
            <v>25</v>
          </cell>
          <cell r="E2741" t="str">
            <v>R=A1D</v>
          </cell>
          <cell r="F2741">
            <v>3</v>
          </cell>
          <cell r="H2741">
            <v>240</v>
          </cell>
          <cell r="I2741">
            <v>4</v>
          </cell>
          <cell r="J2741">
            <v>3</v>
          </cell>
        </row>
        <row r="2742">
          <cell r="A2742" t="str">
            <v>SSGN</v>
          </cell>
          <cell r="B2742" t="str">
            <v>Secondary Service Greater than 5kW w/o ID</v>
          </cell>
          <cell r="C2742">
            <v>2.5</v>
          </cell>
          <cell r="D2742">
            <v>25</v>
          </cell>
          <cell r="E2742" t="str">
            <v>R=PWSP</v>
          </cell>
          <cell r="F2742">
            <v>3</v>
          </cell>
          <cell r="H2742">
            <v>480</v>
          </cell>
          <cell r="I2742">
            <v>3</v>
          </cell>
          <cell r="J2742">
            <v>1</v>
          </cell>
        </row>
        <row r="2743">
          <cell r="A2743" t="str">
            <v>SSAN</v>
          </cell>
          <cell r="B2743" t="str">
            <v>Secondary Service Greater than 5kW w/o ID</v>
          </cell>
          <cell r="C2743">
            <v>2.5</v>
          </cell>
          <cell r="D2743">
            <v>25</v>
          </cell>
          <cell r="E2743" t="str">
            <v>R=A1D</v>
          </cell>
          <cell r="F2743">
            <v>3</v>
          </cell>
          <cell r="G2743">
            <v>37867</v>
          </cell>
          <cell r="H2743">
            <v>999</v>
          </cell>
          <cell r="I2743">
            <v>3</v>
          </cell>
          <cell r="J2743">
            <v>1</v>
          </cell>
        </row>
        <row r="2744">
          <cell r="A2744" t="str">
            <v>SSNN</v>
          </cell>
          <cell r="B2744" t="str">
            <v>Secondary Service Greater than 5kW w/o ID</v>
          </cell>
          <cell r="C2744">
            <v>2.5</v>
          </cell>
          <cell r="D2744">
            <v>25</v>
          </cell>
          <cell r="E2744" t="str">
            <v>R=A1D</v>
          </cell>
          <cell r="F2744">
            <v>3</v>
          </cell>
          <cell r="H2744">
            <v>277</v>
          </cell>
          <cell r="I2744">
            <v>4</v>
          </cell>
          <cell r="J2744">
            <v>1</v>
          </cell>
        </row>
        <row r="2745">
          <cell r="A2745" t="str">
            <v>SSGN</v>
          </cell>
          <cell r="B2745" t="str">
            <v>Secondary Service Greater than 5kW w/o ID</v>
          </cell>
          <cell r="C2745">
            <v>2.5</v>
          </cell>
          <cell r="D2745">
            <v>25</v>
          </cell>
          <cell r="E2745" t="str">
            <v>R=VM65S</v>
          </cell>
          <cell r="F2745">
            <v>3</v>
          </cell>
          <cell r="H2745">
            <v>120</v>
          </cell>
          <cell r="I2745">
            <v>4</v>
          </cell>
          <cell r="J2745">
            <v>1</v>
          </cell>
        </row>
        <row r="2746">
          <cell r="A2746" t="str">
            <v>SSPN</v>
          </cell>
          <cell r="B2746" t="str">
            <v>Secondary Service Greater than 5kW w/o ID</v>
          </cell>
          <cell r="C2746">
            <v>2.5</v>
          </cell>
          <cell r="D2746">
            <v>25</v>
          </cell>
          <cell r="E2746" t="str">
            <v>R=A1D</v>
          </cell>
          <cell r="F2746">
            <v>3</v>
          </cell>
          <cell r="H2746">
            <v>208</v>
          </cell>
          <cell r="I2746">
            <v>4</v>
          </cell>
          <cell r="J2746">
            <v>1</v>
          </cell>
        </row>
        <row r="2747">
          <cell r="A2747" t="str">
            <v>SSLN</v>
          </cell>
          <cell r="B2747" t="str">
            <v>Secondary Service Greater than 5kW w/o ID</v>
          </cell>
          <cell r="C2747">
            <v>2.5</v>
          </cell>
          <cell r="D2747">
            <v>25</v>
          </cell>
          <cell r="E2747" t="str">
            <v>R=K3WA</v>
          </cell>
          <cell r="F2747">
            <v>3</v>
          </cell>
          <cell r="H2747">
            <v>480</v>
          </cell>
          <cell r="I2747">
            <v>3</v>
          </cell>
          <cell r="J2747">
            <v>1</v>
          </cell>
        </row>
        <row r="2748">
          <cell r="A2748" t="str">
            <v>SSPN</v>
          </cell>
          <cell r="B2748" t="str">
            <v>Secondary Service Greater than 5kW w/o ID</v>
          </cell>
          <cell r="C2748">
            <v>2.5</v>
          </cell>
          <cell r="D2748">
            <v>25</v>
          </cell>
          <cell r="E2748" t="str">
            <v>R=A1R</v>
          </cell>
          <cell r="F2748">
            <v>3</v>
          </cell>
          <cell r="G2748">
            <v>37811</v>
          </cell>
          <cell r="H2748">
            <v>999</v>
          </cell>
          <cell r="I2748">
            <v>4</v>
          </cell>
          <cell r="J2748">
            <v>1</v>
          </cell>
        </row>
        <row r="2749">
          <cell r="A2749" t="str">
            <v>SSGN</v>
          </cell>
          <cell r="B2749" t="str">
            <v>Secondary Service Greater than 5kW w/o ID</v>
          </cell>
          <cell r="C2749">
            <v>2.5</v>
          </cell>
          <cell r="D2749">
            <v>25</v>
          </cell>
          <cell r="E2749" t="str">
            <v>R=A1D</v>
          </cell>
          <cell r="F2749">
            <v>3</v>
          </cell>
          <cell r="G2749">
            <v>36404</v>
          </cell>
          <cell r="H2749">
            <v>999</v>
          </cell>
          <cell r="I2749">
            <v>4</v>
          </cell>
          <cell r="J2749">
            <v>1</v>
          </cell>
        </row>
        <row r="2750">
          <cell r="A2750" t="str">
            <v>SSGN</v>
          </cell>
          <cell r="B2750" t="str">
            <v>Secondary Service Greater than 5kW w/o ID</v>
          </cell>
          <cell r="C2750">
            <v>2.5</v>
          </cell>
          <cell r="D2750">
            <v>25</v>
          </cell>
          <cell r="E2750" t="str">
            <v>R=A1D</v>
          </cell>
          <cell r="F2750">
            <v>3</v>
          </cell>
          <cell r="G2750">
            <v>36161</v>
          </cell>
          <cell r="H2750">
            <v>999</v>
          </cell>
          <cell r="I2750">
            <v>4</v>
          </cell>
          <cell r="J2750">
            <v>3</v>
          </cell>
        </row>
        <row r="2751">
          <cell r="A2751" t="str">
            <v>SSNN</v>
          </cell>
          <cell r="B2751" t="str">
            <v>Secondary Service Greater than 5kW w/o ID</v>
          </cell>
          <cell r="C2751">
            <v>2.5</v>
          </cell>
          <cell r="D2751">
            <v>25</v>
          </cell>
          <cell r="E2751" t="str">
            <v>R=A1D</v>
          </cell>
          <cell r="F2751">
            <v>3</v>
          </cell>
          <cell r="G2751">
            <v>36161</v>
          </cell>
          <cell r="H2751">
            <v>999</v>
          </cell>
          <cell r="I2751">
            <v>4</v>
          </cell>
          <cell r="J2751">
            <v>1</v>
          </cell>
        </row>
        <row r="2752">
          <cell r="A2752" t="str">
            <v>SSNN</v>
          </cell>
          <cell r="B2752" t="str">
            <v>Secondary Service Greater than 5kW w/o ID</v>
          </cell>
          <cell r="C2752">
            <v>2.5</v>
          </cell>
          <cell r="D2752">
            <v>25</v>
          </cell>
          <cell r="E2752" t="str">
            <v>R=SSM8A</v>
          </cell>
          <cell r="F2752">
            <v>3</v>
          </cell>
          <cell r="G2752">
            <v>36411</v>
          </cell>
          <cell r="H2752">
            <v>240</v>
          </cell>
          <cell r="I2752">
            <v>4</v>
          </cell>
          <cell r="J2752">
            <v>1</v>
          </cell>
        </row>
        <row r="2753">
          <cell r="A2753" t="str">
            <v>SSGN</v>
          </cell>
          <cell r="B2753" t="str">
            <v>Secondary Service Greater than 5kW w/o ID</v>
          </cell>
          <cell r="C2753">
            <v>2.5</v>
          </cell>
          <cell r="D2753">
            <v>25</v>
          </cell>
          <cell r="E2753" t="str">
            <v>R=A1D</v>
          </cell>
          <cell r="F2753">
            <v>3</v>
          </cell>
          <cell r="G2753">
            <v>36593</v>
          </cell>
          <cell r="H2753">
            <v>999</v>
          </cell>
          <cell r="I2753">
            <v>3</v>
          </cell>
          <cell r="J2753">
            <v>1</v>
          </cell>
        </row>
        <row r="2754">
          <cell r="A2754" t="str">
            <v>SSGN</v>
          </cell>
          <cell r="B2754" t="str">
            <v>Secondary Service Greater than 5kW w/o ID</v>
          </cell>
          <cell r="C2754">
            <v>2.5</v>
          </cell>
          <cell r="D2754">
            <v>25</v>
          </cell>
          <cell r="E2754" t="str">
            <v>R=A1D</v>
          </cell>
          <cell r="F2754">
            <v>3</v>
          </cell>
          <cell r="G2754">
            <v>36161</v>
          </cell>
          <cell r="H2754">
            <v>999</v>
          </cell>
          <cell r="I2754">
            <v>3</v>
          </cell>
          <cell r="J2754">
            <v>4</v>
          </cell>
        </row>
        <row r="2755">
          <cell r="A2755" t="str">
            <v>SSGN</v>
          </cell>
          <cell r="B2755" t="str">
            <v>Secondary Service Greater than 5kW w/o ID</v>
          </cell>
          <cell r="C2755">
            <v>2.5</v>
          </cell>
          <cell r="D2755">
            <v>25</v>
          </cell>
          <cell r="E2755" t="str">
            <v>R=PWAP</v>
          </cell>
          <cell r="F2755">
            <v>3</v>
          </cell>
          <cell r="G2755">
            <v>37061</v>
          </cell>
          <cell r="H2755">
            <v>480</v>
          </cell>
          <cell r="I2755">
            <v>3</v>
          </cell>
          <cell r="J2755">
            <v>1</v>
          </cell>
        </row>
        <row r="2756">
          <cell r="A2756" t="str">
            <v>SSGN</v>
          </cell>
          <cell r="B2756" t="str">
            <v>Secondary Service Greater than 5kW w/o ID</v>
          </cell>
          <cell r="C2756">
            <v>2.5</v>
          </cell>
          <cell r="D2756">
            <v>25</v>
          </cell>
          <cell r="E2756" t="str">
            <v>R=A1D</v>
          </cell>
          <cell r="F2756">
            <v>3</v>
          </cell>
          <cell r="G2756">
            <v>36950</v>
          </cell>
          <cell r="H2756">
            <v>999</v>
          </cell>
          <cell r="I2756">
            <v>4</v>
          </cell>
          <cell r="J2756">
            <v>13</v>
          </cell>
        </row>
        <row r="2757">
          <cell r="A2757" t="str">
            <v>SSNN</v>
          </cell>
          <cell r="B2757" t="str">
            <v>Secondary Service Greater than 5kW w/o ID</v>
          </cell>
          <cell r="C2757">
            <v>2.5</v>
          </cell>
          <cell r="D2757">
            <v>25</v>
          </cell>
          <cell r="E2757" t="str">
            <v>R=A1D</v>
          </cell>
          <cell r="F2757">
            <v>3</v>
          </cell>
          <cell r="G2757">
            <v>37229</v>
          </cell>
          <cell r="H2757">
            <v>999</v>
          </cell>
          <cell r="I2757">
            <v>4</v>
          </cell>
          <cell r="J2757">
            <v>1</v>
          </cell>
        </row>
        <row r="2758">
          <cell r="A2758" t="str">
            <v>SSGN</v>
          </cell>
          <cell r="B2758" t="str">
            <v>Secondary Service Greater than 5kW w/o ID</v>
          </cell>
          <cell r="C2758">
            <v>2.5</v>
          </cell>
          <cell r="D2758">
            <v>25</v>
          </cell>
          <cell r="E2758" t="str">
            <v>R=A1R</v>
          </cell>
          <cell r="F2758">
            <v>3</v>
          </cell>
          <cell r="G2758">
            <v>37606</v>
          </cell>
          <cell r="H2758">
            <v>999</v>
          </cell>
          <cell r="I2758">
            <v>4</v>
          </cell>
          <cell r="J2758">
            <v>3</v>
          </cell>
        </row>
        <row r="2759">
          <cell r="A2759" t="str">
            <v>SSLN</v>
          </cell>
          <cell r="B2759" t="str">
            <v>Secondary Service Greater than 5kW w/o ID</v>
          </cell>
          <cell r="C2759">
            <v>2.5</v>
          </cell>
          <cell r="D2759">
            <v>25</v>
          </cell>
          <cell r="E2759" t="str">
            <v>R=A1R</v>
          </cell>
          <cell r="F2759">
            <v>3</v>
          </cell>
          <cell r="G2759">
            <v>39420</v>
          </cell>
          <cell r="H2759">
            <v>999</v>
          </cell>
          <cell r="I2759">
            <v>4</v>
          </cell>
          <cell r="J2759">
            <v>2</v>
          </cell>
        </row>
        <row r="2760">
          <cell r="A2760" t="str">
            <v>SSAN</v>
          </cell>
          <cell r="B2760" t="str">
            <v>Secondary Service Greater than 5kW w/o ID</v>
          </cell>
          <cell r="C2760">
            <v>2.5</v>
          </cell>
          <cell r="D2760">
            <v>25</v>
          </cell>
          <cell r="E2760" t="str">
            <v>R=A1R</v>
          </cell>
          <cell r="F2760">
            <v>3</v>
          </cell>
          <cell r="G2760">
            <v>39482</v>
          </cell>
          <cell r="H2760">
            <v>999</v>
          </cell>
          <cell r="I2760">
            <v>4</v>
          </cell>
          <cell r="J2760">
            <v>4</v>
          </cell>
        </row>
        <row r="2761">
          <cell r="A2761" t="str">
            <v>SSGN</v>
          </cell>
          <cell r="B2761" t="str">
            <v>Secondary Service Greater than 5kW w/o ID</v>
          </cell>
          <cell r="C2761">
            <v>2.5</v>
          </cell>
          <cell r="D2761">
            <v>25</v>
          </cell>
          <cell r="E2761" t="str">
            <v>R=A1R</v>
          </cell>
          <cell r="F2761">
            <v>3</v>
          </cell>
          <cell r="G2761">
            <v>39637</v>
          </cell>
          <cell r="H2761">
            <v>999</v>
          </cell>
          <cell r="I2761">
            <v>4</v>
          </cell>
          <cell r="J2761">
            <v>2</v>
          </cell>
        </row>
        <row r="2762">
          <cell r="A2762" t="str">
            <v>SSMN</v>
          </cell>
          <cell r="B2762" t="str">
            <v>Secondary Service Greater than 5kW w/o ID</v>
          </cell>
          <cell r="C2762">
            <v>2.5</v>
          </cell>
          <cell r="D2762">
            <v>25</v>
          </cell>
          <cell r="E2762" t="str">
            <v>R=A1D</v>
          </cell>
          <cell r="F2762">
            <v>3</v>
          </cell>
          <cell r="G2762">
            <v>39707</v>
          </cell>
          <cell r="H2762">
            <v>999</v>
          </cell>
          <cell r="I2762">
            <v>4</v>
          </cell>
          <cell r="J2762">
            <v>1</v>
          </cell>
        </row>
        <row r="2763">
          <cell r="A2763" t="str">
            <v>SSNN</v>
          </cell>
          <cell r="B2763" t="str">
            <v>Secondary Service Greater than 5kW w/o ID</v>
          </cell>
          <cell r="C2763">
            <v>2.5</v>
          </cell>
          <cell r="D2763">
            <v>25</v>
          </cell>
          <cell r="E2763" t="str">
            <v>R=A1D</v>
          </cell>
          <cell r="F2763">
            <v>3</v>
          </cell>
          <cell r="G2763">
            <v>39666</v>
          </cell>
          <cell r="H2763">
            <v>999</v>
          </cell>
          <cell r="I2763">
            <v>4</v>
          </cell>
          <cell r="J2763">
            <v>2</v>
          </cell>
        </row>
        <row r="2764">
          <cell r="A2764" t="str">
            <v>SSGN</v>
          </cell>
          <cell r="B2764" t="str">
            <v>Secondary Service Greater than 5kW w/o ID</v>
          </cell>
          <cell r="C2764">
            <v>2.5</v>
          </cell>
          <cell r="D2764">
            <v>25</v>
          </cell>
          <cell r="E2764" t="str">
            <v>R=A1D</v>
          </cell>
          <cell r="F2764">
            <v>3</v>
          </cell>
          <cell r="G2764">
            <v>40014</v>
          </cell>
          <cell r="H2764">
            <v>999</v>
          </cell>
          <cell r="I2764">
            <v>4</v>
          </cell>
          <cell r="J2764">
            <v>20</v>
          </cell>
        </row>
        <row r="2765">
          <cell r="A2765" t="str">
            <v>SSGN</v>
          </cell>
          <cell r="B2765" t="str">
            <v>Secondary Service Greater than 5kW w/o ID</v>
          </cell>
          <cell r="C2765">
            <v>2.5</v>
          </cell>
          <cell r="D2765">
            <v>25</v>
          </cell>
          <cell r="E2765" t="str">
            <v>R=PWAY</v>
          </cell>
          <cell r="F2765">
            <v>3</v>
          </cell>
          <cell r="H2765">
            <v>0</v>
          </cell>
          <cell r="I2765">
            <v>0</v>
          </cell>
          <cell r="J2765">
            <v>5</v>
          </cell>
        </row>
        <row r="2766">
          <cell r="A2766" t="str">
            <v>SSGN</v>
          </cell>
          <cell r="B2766" t="str">
            <v>Secondary Service Greater than 5kW w/o ID</v>
          </cell>
          <cell r="C2766">
            <v>2.5</v>
          </cell>
          <cell r="D2766">
            <v>25</v>
          </cell>
          <cell r="E2766" t="str">
            <v>R=S5DA</v>
          </cell>
          <cell r="F2766">
            <v>3</v>
          </cell>
          <cell r="H2766">
            <v>120</v>
          </cell>
          <cell r="I2766">
            <v>4</v>
          </cell>
          <cell r="J2766">
            <v>2</v>
          </cell>
        </row>
        <row r="2767">
          <cell r="A2767" t="str">
            <v>SSGN</v>
          </cell>
          <cell r="B2767" t="str">
            <v>Secondary Service Greater than 5kW w/o ID</v>
          </cell>
          <cell r="C2767">
            <v>2.5</v>
          </cell>
          <cell r="D2767">
            <v>25</v>
          </cell>
          <cell r="E2767" t="str">
            <v>R=K5WA</v>
          </cell>
          <cell r="F2767">
            <v>3</v>
          </cell>
          <cell r="H2767">
            <v>240</v>
          </cell>
          <cell r="I2767">
            <v>4</v>
          </cell>
          <cell r="J2767">
            <v>1</v>
          </cell>
        </row>
        <row r="2768">
          <cell r="A2768" t="str">
            <v>SSPN</v>
          </cell>
          <cell r="B2768" t="str">
            <v>Secondary Service Greater than 5kW w/o ID</v>
          </cell>
          <cell r="C2768">
            <v>2.5</v>
          </cell>
          <cell r="D2768">
            <v>25</v>
          </cell>
          <cell r="E2768" t="str">
            <v>R=A1D</v>
          </cell>
          <cell r="F2768">
            <v>3</v>
          </cell>
          <cell r="H2768">
            <v>999</v>
          </cell>
          <cell r="I2768">
            <v>4</v>
          </cell>
          <cell r="J2768">
            <v>5</v>
          </cell>
        </row>
        <row r="2769">
          <cell r="A2769" t="str">
            <v>SSGN</v>
          </cell>
          <cell r="B2769" t="str">
            <v>Secondary Service Greater than 5kW w/o ID</v>
          </cell>
          <cell r="C2769">
            <v>2.5</v>
          </cell>
          <cell r="D2769">
            <v>25</v>
          </cell>
          <cell r="E2769" t="str">
            <v>R=A1D</v>
          </cell>
          <cell r="F2769">
            <v>3</v>
          </cell>
          <cell r="G2769">
            <v>38446</v>
          </cell>
          <cell r="H2769">
            <v>999</v>
          </cell>
          <cell r="I2769">
            <v>4</v>
          </cell>
          <cell r="J2769">
            <v>1</v>
          </cell>
        </row>
        <row r="2770">
          <cell r="A2770" t="str">
            <v>SSNN</v>
          </cell>
          <cell r="B2770" t="str">
            <v>Secondary Service Greater than 5kW w/o ID</v>
          </cell>
          <cell r="C2770">
            <v>2.5</v>
          </cell>
          <cell r="D2770">
            <v>25</v>
          </cell>
          <cell r="E2770" t="str">
            <v>R=A1D</v>
          </cell>
          <cell r="F2770">
            <v>3</v>
          </cell>
          <cell r="G2770">
            <v>38183</v>
          </cell>
          <cell r="H2770">
            <v>999</v>
          </cell>
          <cell r="I2770">
            <v>4</v>
          </cell>
          <cell r="J2770">
            <v>2</v>
          </cell>
        </row>
        <row r="2771">
          <cell r="A2771" t="str">
            <v>SSLN</v>
          </cell>
          <cell r="B2771" t="str">
            <v>Secondary Service Greater than 5kW w/o ID</v>
          </cell>
          <cell r="C2771">
            <v>2.5</v>
          </cell>
          <cell r="D2771">
            <v>25</v>
          </cell>
          <cell r="E2771" t="str">
            <v>R=SV5SD</v>
          </cell>
          <cell r="F2771">
            <v>3</v>
          </cell>
          <cell r="H2771">
            <v>240</v>
          </cell>
          <cell r="I2771">
            <v>4</v>
          </cell>
          <cell r="J2771">
            <v>1</v>
          </cell>
        </row>
        <row r="2772">
          <cell r="A2772" t="str">
            <v>SSGN</v>
          </cell>
          <cell r="B2772" t="str">
            <v>Secondary Service Greater than 5kW w/o ID</v>
          </cell>
          <cell r="C2772">
            <v>2.5</v>
          </cell>
          <cell r="D2772">
            <v>25</v>
          </cell>
          <cell r="E2772" t="str">
            <v>R=SV5SD</v>
          </cell>
          <cell r="F2772">
            <v>3</v>
          </cell>
          <cell r="H2772">
            <v>120</v>
          </cell>
          <cell r="I2772">
            <v>4</v>
          </cell>
          <cell r="J2772">
            <v>1</v>
          </cell>
        </row>
        <row r="2773">
          <cell r="A2773" t="str">
            <v>SSNN</v>
          </cell>
          <cell r="B2773" t="str">
            <v>Secondary Service Greater than 5kW w/o ID</v>
          </cell>
          <cell r="C2773">
            <v>2.5</v>
          </cell>
          <cell r="D2773">
            <v>25</v>
          </cell>
          <cell r="E2773" t="str">
            <v>R=A1D</v>
          </cell>
          <cell r="F2773">
            <v>3</v>
          </cell>
          <cell r="H2773">
            <v>480</v>
          </cell>
          <cell r="I2773">
            <v>4</v>
          </cell>
          <cell r="J2773">
            <v>1</v>
          </cell>
        </row>
        <row r="2774">
          <cell r="A2774" t="str">
            <v>DSGN</v>
          </cell>
          <cell r="B2774" t="str">
            <v>Secondary Service Greater than 5kW w/o ID</v>
          </cell>
          <cell r="C2774">
            <v>2.5</v>
          </cell>
          <cell r="D2774">
            <v>25</v>
          </cell>
          <cell r="E2774" t="str">
            <v>R=SV5SD</v>
          </cell>
          <cell r="F2774">
            <v>3</v>
          </cell>
          <cell r="H2774">
            <v>999</v>
          </cell>
          <cell r="I2774">
            <v>4</v>
          </cell>
          <cell r="J2774">
            <v>1</v>
          </cell>
        </row>
        <row r="2775">
          <cell r="A2775" t="str">
            <v>SSGN</v>
          </cell>
          <cell r="B2775" t="str">
            <v>Secondary Service Greater than 5kW w/o ID</v>
          </cell>
          <cell r="C2775">
            <v>2.5</v>
          </cell>
          <cell r="D2775">
            <v>25</v>
          </cell>
          <cell r="E2775" t="str">
            <v>R=SV5SD</v>
          </cell>
          <cell r="F2775">
            <v>3</v>
          </cell>
          <cell r="H2775">
            <v>277</v>
          </cell>
          <cell r="I2775">
            <v>4</v>
          </cell>
          <cell r="J2775">
            <v>1</v>
          </cell>
        </row>
        <row r="2776">
          <cell r="A2776" t="str">
            <v>SSGN</v>
          </cell>
          <cell r="B2776" t="str">
            <v>Secondary Service Greater than 5kW w/o ID</v>
          </cell>
          <cell r="C2776">
            <v>2.5</v>
          </cell>
          <cell r="D2776">
            <v>25</v>
          </cell>
          <cell r="E2776" t="str">
            <v>R=DXS2</v>
          </cell>
          <cell r="F2776">
            <v>3</v>
          </cell>
          <cell r="G2776">
            <v>36404</v>
          </cell>
          <cell r="H2776">
            <v>240</v>
          </cell>
          <cell r="I2776">
            <v>4</v>
          </cell>
          <cell r="J2776">
            <v>1</v>
          </cell>
        </row>
        <row r="2777">
          <cell r="A2777" t="str">
            <v>SSGN</v>
          </cell>
          <cell r="B2777" t="str">
            <v>Secondary Service Greater than 5kW w/o ID</v>
          </cell>
          <cell r="C2777">
            <v>2.5</v>
          </cell>
          <cell r="D2777">
            <v>25</v>
          </cell>
          <cell r="E2777" t="str">
            <v>R=A1D</v>
          </cell>
          <cell r="F2777">
            <v>3</v>
          </cell>
          <cell r="G2777">
            <v>37188</v>
          </cell>
          <cell r="H2777">
            <v>240</v>
          </cell>
          <cell r="I2777">
            <v>4</v>
          </cell>
          <cell r="J2777">
            <v>1</v>
          </cell>
        </row>
        <row r="2778">
          <cell r="A2778" t="str">
            <v>SSLN</v>
          </cell>
          <cell r="B2778" t="str">
            <v>Secondary Service Greater than 5kW w/o ID</v>
          </cell>
          <cell r="C2778">
            <v>2.5</v>
          </cell>
          <cell r="D2778">
            <v>25</v>
          </cell>
          <cell r="E2778" t="str">
            <v>R=A1D</v>
          </cell>
          <cell r="F2778">
            <v>3</v>
          </cell>
          <cell r="G2778">
            <v>36161</v>
          </cell>
          <cell r="H2778">
            <v>999</v>
          </cell>
          <cell r="I2778">
            <v>4</v>
          </cell>
          <cell r="J2778">
            <v>5</v>
          </cell>
        </row>
        <row r="2779">
          <cell r="A2779" t="str">
            <v>SSGN</v>
          </cell>
          <cell r="B2779" t="str">
            <v>Secondary Service Greater than 5kW w/o ID</v>
          </cell>
          <cell r="C2779">
            <v>2.5</v>
          </cell>
          <cell r="D2779">
            <v>25</v>
          </cell>
          <cell r="E2779" t="str">
            <v>R=A1D</v>
          </cell>
          <cell r="F2779">
            <v>3</v>
          </cell>
          <cell r="G2779">
            <v>36733</v>
          </cell>
          <cell r="H2779">
            <v>999</v>
          </cell>
          <cell r="I2779">
            <v>4</v>
          </cell>
          <cell r="J2779">
            <v>7</v>
          </cell>
        </row>
        <row r="2780">
          <cell r="A2780" t="str">
            <v>SSGN</v>
          </cell>
          <cell r="B2780" t="str">
            <v>Secondary Service Greater than 5kW w/o ID</v>
          </cell>
          <cell r="C2780">
            <v>2.5</v>
          </cell>
          <cell r="D2780">
            <v>25</v>
          </cell>
          <cell r="E2780" t="str">
            <v>R=A1D</v>
          </cell>
          <cell r="F2780">
            <v>3</v>
          </cell>
          <cell r="G2780">
            <v>36436</v>
          </cell>
          <cell r="H2780">
            <v>999</v>
          </cell>
          <cell r="I2780">
            <v>3</v>
          </cell>
          <cell r="J2780">
            <v>1</v>
          </cell>
        </row>
        <row r="2781">
          <cell r="A2781" t="str">
            <v>SSGN</v>
          </cell>
          <cell r="B2781" t="str">
            <v>Secondary Service Greater than 5kW w/o ID</v>
          </cell>
          <cell r="C2781">
            <v>2.5</v>
          </cell>
          <cell r="D2781">
            <v>25</v>
          </cell>
          <cell r="E2781" t="str">
            <v>R=A1D</v>
          </cell>
          <cell r="F2781">
            <v>3</v>
          </cell>
          <cell r="G2781">
            <v>36614</v>
          </cell>
          <cell r="H2781">
            <v>999</v>
          </cell>
          <cell r="I2781">
            <v>4</v>
          </cell>
          <cell r="J2781">
            <v>1</v>
          </cell>
        </row>
        <row r="2782">
          <cell r="A2782" t="str">
            <v>SSLN</v>
          </cell>
          <cell r="B2782" t="str">
            <v>Secondary Service Greater than 5kW w/o ID</v>
          </cell>
          <cell r="C2782">
            <v>2.5</v>
          </cell>
          <cell r="D2782">
            <v>25</v>
          </cell>
          <cell r="E2782" t="str">
            <v>R=A1D</v>
          </cell>
          <cell r="F2782">
            <v>3</v>
          </cell>
          <cell r="G2782">
            <v>36776</v>
          </cell>
          <cell r="H2782">
            <v>999</v>
          </cell>
          <cell r="I2782">
            <v>4</v>
          </cell>
          <cell r="J2782">
            <v>1</v>
          </cell>
        </row>
        <row r="2783">
          <cell r="A2783" t="str">
            <v>SSGN</v>
          </cell>
          <cell r="B2783" t="str">
            <v>Secondary Service Greater than 5kW w/o ID</v>
          </cell>
          <cell r="C2783">
            <v>2.5</v>
          </cell>
          <cell r="D2783">
            <v>25</v>
          </cell>
          <cell r="E2783" t="str">
            <v>R=A1D</v>
          </cell>
          <cell r="F2783">
            <v>3</v>
          </cell>
          <cell r="G2783">
            <v>37012</v>
          </cell>
          <cell r="H2783">
            <v>999</v>
          </cell>
          <cell r="I2783">
            <v>4</v>
          </cell>
          <cell r="J2783">
            <v>2</v>
          </cell>
        </row>
        <row r="2784">
          <cell r="A2784" t="str">
            <v>SSGN</v>
          </cell>
          <cell r="B2784" t="str">
            <v>Secondary Service Greater than 5kW w/o ID</v>
          </cell>
          <cell r="C2784">
            <v>2.5</v>
          </cell>
          <cell r="D2784">
            <v>25</v>
          </cell>
          <cell r="E2784" t="str">
            <v>R=K6WA</v>
          </cell>
          <cell r="F2784">
            <v>3</v>
          </cell>
          <cell r="G2784">
            <v>37062</v>
          </cell>
          <cell r="H2784">
            <v>120</v>
          </cell>
          <cell r="I2784">
            <v>4</v>
          </cell>
          <cell r="J2784">
            <v>2</v>
          </cell>
        </row>
        <row r="2785">
          <cell r="A2785" t="str">
            <v>SSPN</v>
          </cell>
          <cell r="B2785" t="str">
            <v>Secondary Service Greater than 5kW w/o ID</v>
          </cell>
          <cell r="C2785">
            <v>2.5</v>
          </cell>
          <cell r="D2785">
            <v>25</v>
          </cell>
          <cell r="E2785" t="str">
            <v>R=A1D</v>
          </cell>
          <cell r="F2785">
            <v>3</v>
          </cell>
          <cell r="G2785">
            <v>37229</v>
          </cell>
          <cell r="H2785">
            <v>999</v>
          </cell>
          <cell r="I2785">
            <v>4</v>
          </cell>
          <cell r="J2785">
            <v>1</v>
          </cell>
        </row>
        <row r="2786">
          <cell r="A2786" t="str">
            <v>SSNN</v>
          </cell>
          <cell r="B2786" t="str">
            <v>Secondary Service Greater than 5kW w/o ID</v>
          </cell>
          <cell r="C2786">
            <v>2.5</v>
          </cell>
          <cell r="D2786">
            <v>25</v>
          </cell>
          <cell r="E2786" t="str">
            <v>R=A1D</v>
          </cell>
          <cell r="F2786">
            <v>3</v>
          </cell>
          <cell r="G2786">
            <v>37229</v>
          </cell>
          <cell r="H2786">
            <v>999</v>
          </cell>
          <cell r="I2786">
            <v>4</v>
          </cell>
          <cell r="J2786">
            <v>1</v>
          </cell>
        </row>
        <row r="2787">
          <cell r="A2787" t="str">
            <v>SSGN</v>
          </cell>
          <cell r="B2787" t="str">
            <v>Secondary Service Greater than 5kW w/o ID</v>
          </cell>
          <cell r="C2787">
            <v>2.5</v>
          </cell>
          <cell r="D2787">
            <v>25</v>
          </cell>
          <cell r="E2787" t="str">
            <v>R=A1D</v>
          </cell>
          <cell r="F2787">
            <v>3</v>
          </cell>
          <cell r="G2787">
            <v>37229</v>
          </cell>
          <cell r="H2787">
            <v>999</v>
          </cell>
          <cell r="I2787">
            <v>4</v>
          </cell>
          <cell r="J2787">
            <v>2</v>
          </cell>
        </row>
        <row r="2788">
          <cell r="A2788" t="str">
            <v>SSGN</v>
          </cell>
          <cell r="B2788" t="str">
            <v>Secondary Service Greater than 5kW w/o ID</v>
          </cell>
          <cell r="C2788">
            <v>2.5</v>
          </cell>
          <cell r="D2788">
            <v>25</v>
          </cell>
          <cell r="E2788" t="str">
            <v>R=A1D</v>
          </cell>
          <cell r="F2788">
            <v>3</v>
          </cell>
          <cell r="G2788">
            <v>37174</v>
          </cell>
          <cell r="H2788">
            <v>999</v>
          </cell>
          <cell r="I2788">
            <v>4</v>
          </cell>
          <cell r="J2788">
            <v>10</v>
          </cell>
        </row>
        <row r="2789">
          <cell r="A2789" t="str">
            <v>SSGN</v>
          </cell>
          <cell r="B2789" t="str">
            <v>Secondary Service Greater than 5kW w/o ID</v>
          </cell>
          <cell r="C2789">
            <v>2.5</v>
          </cell>
          <cell r="D2789">
            <v>25</v>
          </cell>
          <cell r="E2789" t="str">
            <v>R=A1D</v>
          </cell>
          <cell r="F2789">
            <v>3</v>
          </cell>
          <cell r="G2789">
            <v>37174</v>
          </cell>
          <cell r="H2789">
            <v>999</v>
          </cell>
          <cell r="I2789">
            <v>4</v>
          </cell>
          <cell r="J2789">
            <v>8</v>
          </cell>
        </row>
        <row r="2790">
          <cell r="A2790" t="str">
            <v>SSGN</v>
          </cell>
          <cell r="B2790" t="str">
            <v>Secondary Service Greater than 5kW w/o ID</v>
          </cell>
          <cell r="C2790">
            <v>2.5</v>
          </cell>
          <cell r="D2790">
            <v>25</v>
          </cell>
          <cell r="E2790" t="str">
            <v>R=A1D</v>
          </cell>
          <cell r="F2790">
            <v>3</v>
          </cell>
          <cell r="G2790">
            <v>37321</v>
          </cell>
          <cell r="H2790">
            <v>999</v>
          </cell>
          <cell r="I2790">
            <v>4</v>
          </cell>
          <cell r="J2790">
            <v>16</v>
          </cell>
        </row>
        <row r="2791">
          <cell r="A2791" t="str">
            <v>SSNN</v>
          </cell>
          <cell r="B2791" t="str">
            <v>Secondary Service Greater than 5kW w/o ID</v>
          </cell>
          <cell r="C2791">
            <v>2.5</v>
          </cell>
          <cell r="D2791">
            <v>25</v>
          </cell>
          <cell r="E2791" t="str">
            <v>R=A1D</v>
          </cell>
          <cell r="F2791">
            <v>3</v>
          </cell>
          <cell r="G2791">
            <v>37321</v>
          </cell>
          <cell r="H2791">
            <v>999</v>
          </cell>
          <cell r="I2791">
            <v>4</v>
          </cell>
          <cell r="J2791">
            <v>3</v>
          </cell>
        </row>
        <row r="2792">
          <cell r="A2792" t="str">
            <v>SSNN</v>
          </cell>
          <cell r="B2792" t="str">
            <v>Secondary Service Greater than 5kW w/o ID</v>
          </cell>
          <cell r="C2792">
            <v>2.5</v>
          </cell>
          <cell r="D2792">
            <v>25</v>
          </cell>
          <cell r="E2792" t="str">
            <v>R=A1D</v>
          </cell>
          <cell r="F2792">
            <v>3</v>
          </cell>
          <cell r="G2792">
            <v>37356</v>
          </cell>
          <cell r="H2792">
            <v>999</v>
          </cell>
          <cell r="I2792">
            <v>4</v>
          </cell>
          <cell r="J2792">
            <v>1</v>
          </cell>
        </row>
        <row r="2793">
          <cell r="A2793" t="str">
            <v>SSAN</v>
          </cell>
          <cell r="B2793" t="str">
            <v>Secondary Service Greater than 5kW w/o ID</v>
          </cell>
          <cell r="C2793">
            <v>2.5</v>
          </cell>
          <cell r="D2793">
            <v>25</v>
          </cell>
          <cell r="E2793" t="str">
            <v>R=A1D</v>
          </cell>
          <cell r="F2793">
            <v>3</v>
          </cell>
          <cell r="G2793">
            <v>37356</v>
          </cell>
          <cell r="H2793">
            <v>999</v>
          </cell>
          <cell r="I2793">
            <v>4</v>
          </cell>
          <cell r="J2793">
            <v>1</v>
          </cell>
        </row>
        <row r="2794">
          <cell r="A2794" t="str">
            <v>SSGN</v>
          </cell>
          <cell r="B2794" t="str">
            <v>Secondary Service Greater than 5kW w/o ID</v>
          </cell>
          <cell r="C2794">
            <v>2.5</v>
          </cell>
          <cell r="D2794">
            <v>25</v>
          </cell>
          <cell r="E2794" t="str">
            <v>R=A3T</v>
          </cell>
          <cell r="F2794">
            <v>3</v>
          </cell>
          <cell r="G2794">
            <v>37581</v>
          </cell>
          <cell r="H2794">
            <v>999</v>
          </cell>
          <cell r="I2794">
            <v>3</v>
          </cell>
          <cell r="J2794">
            <v>1</v>
          </cell>
        </row>
        <row r="2795">
          <cell r="A2795" t="str">
            <v>SSAN</v>
          </cell>
          <cell r="B2795" t="str">
            <v>Secondary Service Greater than 5kW w/o ID</v>
          </cell>
          <cell r="C2795">
            <v>2.5</v>
          </cell>
          <cell r="D2795">
            <v>25</v>
          </cell>
          <cell r="E2795" t="str">
            <v>R=A1D</v>
          </cell>
          <cell r="F2795">
            <v>3</v>
          </cell>
          <cell r="G2795">
            <v>37517</v>
          </cell>
          <cell r="H2795">
            <v>999</v>
          </cell>
          <cell r="I2795">
            <v>4</v>
          </cell>
          <cell r="J2795">
            <v>1</v>
          </cell>
        </row>
        <row r="2796">
          <cell r="A2796" t="str">
            <v>SSNN</v>
          </cell>
          <cell r="B2796" t="str">
            <v>Secondary Service Greater than 5kW w/o ID</v>
          </cell>
          <cell r="C2796">
            <v>2.5</v>
          </cell>
          <cell r="D2796">
            <v>25</v>
          </cell>
          <cell r="E2796" t="str">
            <v>R=A1D</v>
          </cell>
          <cell r="F2796">
            <v>3</v>
          </cell>
          <cell r="G2796">
            <v>37517</v>
          </cell>
          <cell r="H2796">
            <v>999</v>
          </cell>
          <cell r="I2796">
            <v>4</v>
          </cell>
          <cell r="J2796">
            <v>1</v>
          </cell>
        </row>
        <row r="2797">
          <cell r="A2797" t="str">
            <v>SSMN</v>
          </cell>
          <cell r="B2797" t="str">
            <v>Secondary Service Greater than 5kW w/o ID</v>
          </cell>
          <cell r="C2797">
            <v>2.5</v>
          </cell>
          <cell r="D2797">
            <v>25</v>
          </cell>
          <cell r="E2797" t="str">
            <v>R=A1D</v>
          </cell>
          <cell r="F2797">
            <v>3</v>
          </cell>
          <cell r="G2797">
            <v>37558</v>
          </cell>
          <cell r="H2797">
            <v>999</v>
          </cell>
          <cell r="I2797">
            <v>4</v>
          </cell>
          <cell r="J2797">
            <v>1</v>
          </cell>
        </row>
        <row r="2798">
          <cell r="A2798" t="str">
            <v>SSNN</v>
          </cell>
          <cell r="B2798" t="str">
            <v>Secondary Service Greater than 5kW w/o ID</v>
          </cell>
          <cell r="C2798">
            <v>2.5</v>
          </cell>
          <cell r="D2798">
            <v>25</v>
          </cell>
          <cell r="E2798" t="str">
            <v>R=A1D</v>
          </cell>
          <cell r="F2798">
            <v>3</v>
          </cell>
          <cell r="G2798">
            <v>38696</v>
          </cell>
          <cell r="H2798">
            <v>999</v>
          </cell>
          <cell r="I2798">
            <v>4</v>
          </cell>
          <cell r="J2798">
            <v>1</v>
          </cell>
        </row>
        <row r="2799">
          <cell r="A2799" t="str">
            <v>SSGN</v>
          </cell>
          <cell r="B2799" t="str">
            <v>Secondary Service Greater than 5kW w/o ID</v>
          </cell>
          <cell r="C2799">
            <v>2.5</v>
          </cell>
          <cell r="D2799">
            <v>25</v>
          </cell>
          <cell r="E2799" t="str">
            <v>R=A1RL</v>
          </cell>
          <cell r="F2799">
            <v>3</v>
          </cell>
          <cell r="G2799">
            <v>38636</v>
          </cell>
          <cell r="H2799">
            <v>999</v>
          </cell>
          <cell r="I2799">
            <v>4</v>
          </cell>
          <cell r="J2799">
            <v>2</v>
          </cell>
        </row>
        <row r="2800">
          <cell r="A2800" t="str">
            <v>SSMN</v>
          </cell>
          <cell r="B2800" t="str">
            <v>Secondary Service Greater than 5kW w/o ID</v>
          </cell>
          <cell r="C2800">
            <v>2.5</v>
          </cell>
          <cell r="D2800">
            <v>25</v>
          </cell>
          <cell r="E2800" t="str">
            <v>R=A1R</v>
          </cell>
          <cell r="F2800">
            <v>3</v>
          </cell>
          <cell r="G2800">
            <v>39142</v>
          </cell>
          <cell r="H2800">
            <v>999</v>
          </cell>
          <cell r="I2800">
            <v>4</v>
          </cell>
          <cell r="J2800">
            <v>1</v>
          </cell>
        </row>
        <row r="2801">
          <cell r="A2801" t="str">
            <v>SSNN</v>
          </cell>
          <cell r="B2801" t="str">
            <v>Secondary Service Greater than 5kW w/o ID</v>
          </cell>
          <cell r="C2801">
            <v>2.5</v>
          </cell>
          <cell r="D2801">
            <v>25</v>
          </cell>
          <cell r="E2801" t="str">
            <v>R=A1R</v>
          </cell>
          <cell r="F2801">
            <v>3</v>
          </cell>
          <cell r="G2801">
            <v>39245</v>
          </cell>
          <cell r="H2801">
            <v>999</v>
          </cell>
          <cell r="I2801">
            <v>3</v>
          </cell>
          <cell r="J2801">
            <v>2</v>
          </cell>
        </row>
        <row r="2802">
          <cell r="A2802" t="str">
            <v>SSGN</v>
          </cell>
          <cell r="B2802" t="str">
            <v>Secondary Service Greater than 5kW w/o ID</v>
          </cell>
          <cell r="C2802">
            <v>2.5</v>
          </cell>
          <cell r="D2802">
            <v>25</v>
          </cell>
          <cell r="E2802" t="str">
            <v>R=A1R</v>
          </cell>
          <cell r="F2802">
            <v>3</v>
          </cell>
          <cell r="G2802">
            <v>39343</v>
          </cell>
          <cell r="H2802">
            <v>999</v>
          </cell>
          <cell r="I2802">
            <v>4</v>
          </cell>
          <cell r="J2802">
            <v>3</v>
          </cell>
        </row>
        <row r="2803">
          <cell r="A2803" t="str">
            <v>SSPN</v>
          </cell>
          <cell r="B2803" t="str">
            <v>Secondary Service Greater than 5kW w/o ID</v>
          </cell>
          <cell r="C2803">
            <v>2.5</v>
          </cell>
          <cell r="D2803">
            <v>25</v>
          </cell>
          <cell r="E2803" t="str">
            <v>R=A1RL</v>
          </cell>
          <cell r="F2803">
            <v>3</v>
          </cell>
          <cell r="G2803">
            <v>39343</v>
          </cell>
          <cell r="H2803">
            <v>999</v>
          </cell>
          <cell r="I2803">
            <v>3</v>
          </cell>
          <cell r="J2803">
            <v>1</v>
          </cell>
        </row>
        <row r="2804">
          <cell r="A2804" t="str">
            <v>SSAN</v>
          </cell>
          <cell r="B2804" t="str">
            <v>Secondary Service Greater than 5kW w/o ID</v>
          </cell>
          <cell r="C2804">
            <v>2.5</v>
          </cell>
          <cell r="D2804">
            <v>25</v>
          </cell>
          <cell r="E2804" t="str">
            <v>R=A1R</v>
          </cell>
          <cell r="F2804">
            <v>3</v>
          </cell>
          <cell r="G2804">
            <v>39510</v>
          </cell>
          <cell r="H2804">
            <v>999</v>
          </cell>
          <cell r="I2804">
            <v>4</v>
          </cell>
          <cell r="J2804">
            <v>1</v>
          </cell>
        </row>
        <row r="2805">
          <cell r="A2805" t="str">
            <v>SSNN</v>
          </cell>
          <cell r="B2805" t="str">
            <v>Secondary Service Greater than 5kW w/o ID</v>
          </cell>
          <cell r="C2805">
            <v>2.5</v>
          </cell>
          <cell r="D2805">
            <v>25</v>
          </cell>
          <cell r="E2805" t="str">
            <v>R=A1D</v>
          </cell>
          <cell r="F2805">
            <v>3</v>
          </cell>
          <cell r="G2805">
            <v>39610</v>
          </cell>
          <cell r="H2805">
            <v>999</v>
          </cell>
          <cell r="I2805">
            <v>4</v>
          </cell>
          <cell r="J2805">
            <v>1</v>
          </cell>
        </row>
        <row r="2806">
          <cell r="A2806" t="str">
            <v>SSPN</v>
          </cell>
          <cell r="B2806" t="str">
            <v>Secondary Service Greater than 5kW w/o ID</v>
          </cell>
          <cell r="C2806">
            <v>2.5</v>
          </cell>
          <cell r="D2806">
            <v>25</v>
          </cell>
          <cell r="E2806" t="str">
            <v>R=A1D</v>
          </cell>
          <cell r="F2806">
            <v>3</v>
          </cell>
          <cell r="G2806">
            <v>39954</v>
          </cell>
          <cell r="H2806">
            <v>999</v>
          </cell>
          <cell r="I2806">
            <v>3</v>
          </cell>
          <cell r="J2806">
            <v>1</v>
          </cell>
        </row>
        <row r="2807">
          <cell r="A2807" t="str">
            <v>SSLN</v>
          </cell>
          <cell r="B2807" t="str">
            <v>Secondary Service Greater than 5kW w/o ID</v>
          </cell>
          <cell r="C2807">
            <v>2.5</v>
          </cell>
          <cell r="D2807">
            <v>25</v>
          </cell>
          <cell r="E2807" t="str">
            <v>R=A1D</v>
          </cell>
          <cell r="F2807">
            <v>3</v>
          </cell>
          <cell r="G2807">
            <v>40014</v>
          </cell>
          <cell r="H2807">
            <v>999</v>
          </cell>
          <cell r="I2807">
            <v>4</v>
          </cell>
          <cell r="J2807">
            <v>2</v>
          </cell>
        </row>
        <row r="2808">
          <cell r="A2808" t="str">
            <v>SSGN</v>
          </cell>
          <cell r="B2808" t="str">
            <v>Secondary Service Greater than 5kW w/o ID</v>
          </cell>
          <cell r="C2808">
            <v>2.5</v>
          </cell>
          <cell r="D2808">
            <v>25</v>
          </cell>
          <cell r="E2808" t="str">
            <v>R=A1D</v>
          </cell>
          <cell r="F2808">
            <v>3</v>
          </cell>
          <cell r="H2808">
            <v>208</v>
          </cell>
          <cell r="I2808">
            <v>3</v>
          </cell>
          <cell r="J2808">
            <v>2</v>
          </cell>
        </row>
        <row r="2809">
          <cell r="A2809" t="str">
            <v>SSNN</v>
          </cell>
          <cell r="B2809" t="str">
            <v>Secondary Service Greater than 5kW w/o ID</v>
          </cell>
          <cell r="C2809">
            <v>2.5</v>
          </cell>
          <cell r="D2809">
            <v>25</v>
          </cell>
          <cell r="E2809" t="str">
            <v>R=PWAP</v>
          </cell>
          <cell r="F2809">
            <v>3</v>
          </cell>
          <cell r="H2809">
            <v>480</v>
          </cell>
          <cell r="I2809">
            <v>4</v>
          </cell>
          <cell r="J2809">
            <v>1</v>
          </cell>
        </row>
        <row r="2810">
          <cell r="A2810" t="str">
            <v>SSGN</v>
          </cell>
          <cell r="B2810" t="str">
            <v>Secondary Service Greater than 5kW w/o ID</v>
          </cell>
          <cell r="C2810">
            <v>2.5</v>
          </cell>
          <cell r="D2810">
            <v>25</v>
          </cell>
          <cell r="E2810" t="str">
            <v>R=PWA</v>
          </cell>
          <cell r="F2810">
            <v>3</v>
          </cell>
          <cell r="H2810">
            <v>240</v>
          </cell>
          <cell r="I2810">
            <v>4</v>
          </cell>
          <cell r="J2810">
            <v>1</v>
          </cell>
        </row>
        <row r="2811">
          <cell r="A2811" t="str">
            <v>SSLN</v>
          </cell>
          <cell r="B2811" t="str">
            <v>Secondary Service Greater than 5kW w/o ID</v>
          </cell>
          <cell r="C2811">
            <v>2.5</v>
          </cell>
          <cell r="D2811">
            <v>25</v>
          </cell>
          <cell r="E2811" t="str">
            <v>R=SV5SD</v>
          </cell>
          <cell r="F2811">
            <v>3</v>
          </cell>
          <cell r="H2811">
            <v>277</v>
          </cell>
          <cell r="I2811">
            <v>4</v>
          </cell>
          <cell r="J2811">
            <v>2</v>
          </cell>
        </row>
        <row r="2812">
          <cell r="A2812" t="str">
            <v>SSNN</v>
          </cell>
          <cell r="B2812" t="str">
            <v>Secondary Service Greater than 5kW w/o ID</v>
          </cell>
          <cell r="C2812">
            <v>2.5</v>
          </cell>
          <cell r="D2812">
            <v>25</v>
          </cell>
          <cell r="E2812" t="str">
            <v>R=PWA</v>
          </cell>
          <cell r="F2812">
            <v>3</v>
          </cell>
          <cell r="H2812">
            <v>240</v>
          </cell>
          <cell r="I2812">
            <v>4</v>
          </cell>
          <cell r="J2812">
            <v>1</v>
          </cell>
        </row>
        <row r="2813">
          <cell r="A2813" t="str">
            <v>SSGN</v>
          </cell>
          <cell r="B2813" t="str">
            <v>Secondary Service Greater than 5kW w/o ID</v>
          </cell>
          <cell r="C2813">
            <v>2.5</v>
          </cell>
          <cell r="D2813">
            <v>25</v>
          </cell>
          <cell r="E2813" t="str">
            <v>R=K5WA</v>
          </cell>
          <cell r="F2813">
            <v>3</v>
          </cell>
          <cell r="H2813">
            <v>208</v>
          </cell>
          <cell r="I2813">
            <v>4</v>
          </cell>
          <cell r="J2813">
            <v>1</v>
          </cell>
        </row>
        <row r="2814">
          <cell r="A2814" t="str">
            <v>SSPN</v>
          </cell>
          <cell r="B2814" t="str">
            <v>Secondary Service Greater than 5kW w/o ID</v>
          </cell>
          <cell r="C2814">
            <v>2.5</v>
          </cell>
          <cell r="D2814">
            <v>25</v>
          </cell>
          <cell r="E2814" t="str">
            <v>R=A1D</v>
          </cell>
          <cell r="F2814">
            <v>3</v>
          </cell>
          <cell r="G2814">
            <v>37938</v>
          </cell>
          <cell r="H2814">
            <v>999</v>
          </cell>
          <cell r="I2814">
            <v>3</v>
          </cell>
          <cell r="J2814">
            <v>1</v>
          </cell>
        </row>
        <row r="2815">
          <cell r="A2815" t="str">
            <v>SSGN</v>
          </cell>
          <cell r="B2815" t="str">
            <v>Secondary Service Greater than 5kW w/o ID</v>
          </cell>
          <cell r="C2815">
            <v>2.5</v>
          </cell>
          <cell r="D2815">
            <v>25</v>
          </cell>
          <cell r="E2815" t="str">
            <v>R=A1R</v>
          </cell>
          <cell r="F2815">
            <v>3</v>
          </cell>
          <cell r="G2815">
            <v>37938</v>
          </cell>
          <cell r="H2815">
            <v>999</v>
          </cell>
          <cell r="I2815">
            <v>3</v>
          </cell>
          <cell r="J2815">
            <v>1</v>
          </cell>
        </row>
        <row r="2816">
          <cell r="A2816" t="str">
            <v>SSNN</v>
          </cell>
          <cell r="B2816" t="str">
            <v>Secondary Service Greater than 5kW w/o ID</v>
          </cell>
          <cell r="C2816">
            <v>2.5</v>
          </cell>
          <cell r="D2816">
            <v>25</v>
          </cell>
          <cell r="E2816" t="str">
            <v>R=A1D</v>
          </cell>
          <cell r="F2816">
            <v>3</v>
          </cell>
          <cell r="G2816">
            <v>38602</v>
          </cell>
          <cell r="H2816">
            <v>999</v>
          </cell>
          <cell r="I2816">
            <v>4</v>
          </cell>
          <cell r="J2816">
            <v>2</v>
          </cell>
        </row>
        <row r="2817">
          <cell r="A2817" t="str">
            <v>SSNN</v>
          </cell>
          <cell r="B2817" t="str">
            <v>Secondary Service Greater than 5kW w/o ID</v>
          </cell>
          <cell r="C2817">
            <v>2.5</v>
          </cell>
          <cell r="D2817">
            <v>25</v>
          </cell>
          <cell r="E2817" t="str">
            <v>R=A1R</v>
          </cell>
          <cell r="F2817">
            <v>3</v>
          </cell>
          <cell r="G2817">
            <v>38311</v>
          </cell>
          <cell r="H2817">
            <v>999</v>
          </cell>
          <cell r="I2817">
            <v>4</v>
          </cell>
          <cell r="J2817">
            <v>1</v>
          </cell>
        </row>
        <row r="2818">
          <cell r="A2818" t="str">
            <v>SSGN</v>
          </cell>
          <cell r="B2818" t="str">
            <v>Secondary Service Greater than 5kW w/o ID</v>
          </cell>
          <cell r="C2818">
            <v>2.5</v>
          </cell>
          <cell r="D2818">
            <v>25</v>
          </cell>
          <cell r="E2818" t="str">
            <v>R=RXS4</v>
          </cell>
          <cell r="F2818">
            <v>3</v>
          </cell>
          <cell r="G2818">
            <v>38194</v>
          </cell>
          <cell r="H2818">
            <v>999</v>
          </cell>
          <cell r="I2818">
            <v>4</v>
          </cell>
          <cell r="J2818">
            <v>8</v>
          </cell>
        </row>
        <row r="2819">
          <cell r="A2819" t="str">
            <v>SSPN</v>
          </cell>
          <cell r="B2819" t="str">
            <v>Secondary Service Greater than 5kW w/o ID</v>
          </cell>
          <cell r="C2819">
            <v>2.5</v>
          </cell>
          <cell r="D2819">
            <v>25</v>
          </cell>
          <cell r="E2819" t="str">
            <v>R=RXS4</v>
          </cell>
          <cell r="F2819">
            <v>3</v>
          </cell>
          <cell r="G2819">
            <v>38082</v>
          </cell>
          <cell r="H2819">
            <v>999</v>
          </cell>
          <cell r="I2819">
            <v>4</v>
          </cell>
          <cell r="J2819">
            <v>1</v>
          </cell>
        </row>
        <row r="2820">
          <cell r="A2820" t="str">
            <v>SSGN</v>
          </cell>
          <cell r="B2820" t="str">
            <v>Secondary Service Greater than 5kW w/o ID</v>
          </cell>
          <cell r="C2820">
            <v>2.5</v>
          </cell>
          <cell r="D2820">
            <v>25</v>
          </cell>
          <cell r="E2820" t="str">
            <v>R=A1R</v>
          </cell>
          <cell r="F2820">
            <v>3</v>
          </cell>
          <cell r="G2820">
            <v>38092</v>
          </cell>
          <cell r="H2820">
            <v>999</v>
          </cell>
          <cell r="I2820">
            <v>4</v>
          </cell>
          <cell r="J2820">
            <v>4</v>
          </cell>
        </row>
        <row r="2821">
          <cell r="A2821" t="str">
            <v>SSGN</v>
          </cell>
          <cell r="B2821" t="str">
            <v>Secondary Service Greater than 5kW w/o ID</v>
          </cell>
          <cell r="C2821">
            <v>2.5</v>
          </cell>
          <cell r="D2821">
            <v>25</v>
          </cell>
          <cell r="E2821" t="str">
            <v>R=A1R</v>
          </cell>
          <cell r="F2821">
            <v>3</v>
          </cell>
          <cell r="G2821">
            <v>38092</v>
          </cell>
          <cell r="H2821">
            <v>999</v>
          </cell>
          <cell r="I2821">
            <v>3</v>
          </cell>
          <cell r="J2821">
            <v>4</v>
          </cell>
        </row>
        <row r="2822">
          <cell r="A2822" t="str">
            <v>SSGN</v>
          </cell>
          <cell r="B2822" t="str">
            <v>Secondary Service Greater than 5kW w/o ID</v>
          </cell>
          <cell r="C2822">
            <v>2.5</v>
          </cell>
          <cell r="D2822">
            <v>25</v>
          </cell>
          <cell r="E2822" t="str">
            <v>R=A1D</v>
          </cell>
          <cell r="F2822">
            <v>3</v>
          </cell>
          <cell r="G2822">
            <v>38257</v>
          </cell>
          <cell r="H2822">
            <v>999</v>
          </cell>
          <cell r="I2822">
            <v>4</v>
          </cell>
          <cell r="J2822">
            <v>8</v>
          </cell>
        </row>
        <row r="2823">
          <cell r="A2823" t="str">
            <v>SSNN</v>
          </cell>
          <cell r="B2823" t="str">
            <v>Secondary Service Greater than 5kW w/o ID</v>
          </cell>
          <cell r="C2823">
            <v>2.5</v>
          </cell>
          <cell r="D2823">
            <v>25</v>
          </cell>
          <cell r="E2823" t="str">
            <v>R=SL5SR</v>
          </cell>
          <cell r="F2823">
            <v>3</v>
          </cell>
          <cell r="H2823">
            <v>120</v>
          </cell>
          <cell r="I2823">
            <v>4</v>
          </cell>
          <cell r="J2823">
            <v>1</v>
          </cell>
        </row>
        <row r="2824">
          <cell r="A2824" t="str">
            <v>SSNN</v>
          </cell>
          <cell r="B2824" t="str">
            <v>Secondary Service Greater than 5kW w/o ID</v>
          </cell>
          <cell r="C2824">
            <v>2.5</v>
          </cell>
          <cell r="D2824">
            <v>25</v>
          </cell>
          <cell r="E2824" t="str">
            <v>R=A1D</v>
          </cell>
          <cell r="F2824">
            <v>3</v>
          </cell>
          <cell r="H2824">
            <v>120</v>
          </cell>
          <cell r="I2824">
            <v>4</v>
          </cell>
          <cell r="J2824">
            <v>1</v>
          </cell>
        </row>
        <row r="2825">
          <cell r="A2825" t="str">
            <v>SSGN</v>
          </cell>
          <cell r="B2825" t="str">
            <v>Secondary Service Greater than 5kW w/o ID</v>
          </cell>
          <cell r="C2825">
            <v>2.5</v>
          </cell>
          <cell r="D2825">
            <v>25</v>
          </cell>
          <cell r="E2825" t="str">
            <v>R=VM66S</v>
          </cell>
          <cell r="F2825">
            <v>3</v>
          </cell>
          <cell r="H2825">
            <v>0</v>
          </cell>
          <cell r="I2825">
            <v>0</v>
          </cell>
          <cell r="J2825">
            <v>3</v>
          </cell>
        </row>
        <row r="2826">
          <cell r="A2826" t="str">
            <v>SSNN</v>
          </cell>
          <cell r="B2826" t="str">
            <v>Secondary Service Greater than 5kW w/o ID</v>
          </cell>
          <cell r="C2826">
            <v>2.5</v>
          </cell>
          <cell r="D2826">
            <v>25</v>
          </cell>
          <cell r="E2826" t="str">
            <v>R=A1D</v>
          </cell>
          <cell r="F2826">
            <v>3</v>
          </cell>
          <cell r="H2826">
            <v>120</v>
          </cell>
          <cell r="I2826">
            <v>4</v>
          </cell>
          <cell r="J2826">
            <v>1</v>
          </cell>
        </row>
        <row r="2827">
          <cell r="A2827" t="str">
            <v>SSGN</v>
          </cell>
          <cell r="B2827" t="str">
            <v>Secondary Service Greater than 5kW w/o ID</v>
          </cell>
          <cell r="C2827">
            <v>2.5</v>
          </cell>
          <cell r="D2827">
            <v>25</v>
          </cell>
          <cell r="E2827" t="str">
            <v>R=SV4SD</v>
          </cell>
          <cell r="F2827">
            <v>3</v>
          </cell>
          <cell r="H2827">
            <v>999</v>
          </cell>
          <cell r="I2827">
            <v>4</v>
          </cell>
          <cell r="J2827">
            <v>1</v>
          </cell>
        </row>
        <row r="2828">
          <cell r="A2828" t="str">
            <v>SSLN</v>
          </cell>
          <cell r="B2828" t="str">
            <v>Secondary Service Greater than 5kW w/o ID</v>
          </cell>
          <cell r="C2828">
            <v>2.5</v>
          </cell>
          <cell r="D2828">
            <v>25</v>
          </cell>
          <cell r="E2828" t="str">
            <v>R=SV4SD</v>
          </cell>
          <cell r="F2828">
            <v>3</v>
          </cell>
          <cell r="H2828">
            <v>208</v>
          </cell>
          <cell r="I2828">
            <v>4</v>
          </cell>
          <cell r="J2828">
            <v>1</v>
          </cell>
        </row>
        <row r="2829">
          <cell r="A2829" t="str">
            <v>SSGN</v>
          </cell>
          <cell r="B2829" t="str">
            <v>Secondary Service Greater than 5kW w/o ID</v>
          </cell>
          <cell r="C2829">
            <v>2.5</v>
          </cell>
          <cell r="D2829">
            <v>25</v>
          </cell>
          <cell r="E2829" t="str">
            <v>R=SV5SD</v>
          </cell>
          <cell r="F2829">
            <v>3</v>
          </cell>
          <cell r="H2829">
            <v>999</v>
          </cell>
          <cell r="I2829">
            <v>4</v>
          </cell>
          <cell r="J2829">
            <v>1</v>
          </cell>
        </row>
        <row r="2830">
          <cell r="A2830" t="str">
            <v>SSGN</v>
          </cell>
          <cell r="B2830" t="str">
            <v>Secondary Service Greater than 5kW w/o ID</v>
          </cell>
          <cell r="C2830">
            <v>2.5</v>
          </cell>
          <cell r="D2830">
            <v>25</v>
          </cell>
          <cell r="E2830" t="str">
            <v>R=PWA</v>
          </cell>
          <cell r="F2830">
            <v>3</v>
          </cell>
          <cell r="H2830">
            <v>208</v>
          </cell>
          <cell r="I2830">
            <v>4</v>
          </cell>
          <cell r="J2830">
            <v>1</v>
          </cell>
        </row>
        <row r="2831">
          <cell r="A2831" t="str">
            <v>SSGN</v>
          </cell>
          <cell r="B2831" t="str">
            <v>Secondary Service Greater than 5kW w/o ID</v>
          </cell>
          <cell r="C2831">
            <v>2.5</v>
          </cell>
          <cell r="D2831">
            <v>25</v>
          </cell>
          <cell r="E2831" t="str">
            <v>R=DXS2</v>
          </cell>
          <cell r="F2831">
            <v>3</v>
          </cell>
          <cell r="G2831">
            <v>36404</v>
          </cell>
          <cell r="H2831">
            <v>277</v>
          </cell>
          <cell r="I2831">
            <v>4</v>
          </cell>
          <cell r="J2831">
            <v>1</v>
          </cell>
        </row>
        <row r="2832">
          <cell r="A2832" t="str">
            <v>SSGN</v>
          </cell>
          <cell r="B2832" t="str">
            <v>Secondary Service Greater than 5kW w/o ID</v>
          </cell>
          <cell r="C2832">
            <v>2.5</v>
          </cell>
          <cell r="D2832">
            <v>25</v>
          </cell>
          <cell r="E2832" t="str">
            <v>R=A1D</v>
          </cell>
          <cell r="F2832">
            <v>3</v>
          </cell>
          <cell r="G2832">
            <v>37188</v>
          </cell>
          <cell r="H2832">
            <v>240</v>
          </cell>
          <cell r="I2832">
            <v>4</v>
          </cell>
          <cell r="J2832">
            <v>3</v>
          </cell>
        </row>
        <row r="2833">
          <cell r="A2833" t="str">
            <v>SSGN</v>
          </cell>
          <cell r="B2833" t="str">
            <v>Secondary Service Greater than 5kW w/o ID</v>
          </cell>
          <cell r="C2833">
            <v>2.5</v>
          </cell>
          <cell r="D2833">
            <v>25</v>
          </cell>
          <cell r="E2833" t="str">
            <v>R=A1D</v>
          </cell>
          <cell r="F2833">
            <v>3</v>
          </cell>
          <cell r="G2833">
            <v>37188</v>
          </cell>
          <cell r="H2833">
            <v>999</v>
          </cell>
          <cell r="I2833">
            <v>4</v>
          </cell>
          <cell r="J2833">
            <v>1</v>
          </cell>
        </row>
        <row r="2834">
          <cell r="A2834" t="str">
            <v>SSGN</v>
          </cell>
          <cell r="B2834" t="str">
            <v>Secondary Service Greater than 5kW w/o ID</v>
          </cell>
          <cell r="C2834">
            <v>2.5</v>
          </cell>
          <cell r="D2834">
            <v>25</v>
          </cell>
          <cell r="E2834" t="str">
            <v>R=A1D</v>
          </cell>
          <cell r="F2834">
            <v>3</v>
          </cell>
          <cell r="G2834">
            <v>36161</v>
          </cell>
          <cell r="H2834">
            <v>999</v>
          </cell>
          <cell r="I2834">
            <v>4</v>
          </cell>
          <cell r="J2834">
            <v>2</v>
          </cell>
        </row>
        <row r="2835">
          <cell r="A2835" t="str">
            <v>SSGN</v>
          </cell>
          <cell r="B2835" t="str">
            <v>Secondary Service Greater than 5kW w/o ID</v>
          </cell>
          <cell r="C2835">
            <v>2.5</v>
          </cell>
          <cell r="D2835">
            <v>25</v>
          </cell>
          <cell r="E2835" t="str">
            <v>R=A1D</v>
          </cell>
          <cell r="F2835">
            <v>3</v>
          </cell>
          <cell r="G2835">
            <v>36431</v>
          </cell>
          <cell r="H2835">
            <v>999</v>
          </cell>
          <cell r="I2835">
            <v>3</v>
          </cell>
          <cell r="J2835">
            <v>1</v>
          </cell>
        </row>
        <row r="2836">
          <cell r="A2836" t="str">
            <v>SSGN</v>
          </cell>
          <cell r="B2836" t="str">
            <v>Secondary Service Greater than 5kW w/o ID</v>
          </cell>
          <cell r="C2836">
            <v>2.5</v>
          </cell>
          <cell r="D2836">
            <v>25</v>
          </cell>
          <cell r="E2836" t="str">
            <v>R=A1D</v>
          </cell>
          <cell r="F2836">
            <v>3</v>
          </cell>
          <cell r="G2836">
            <v>36495</v>
          </cell>
          <cell r="H2836">
            <v>999</v>
          </cell>
          <cell r="I2836">
            <v>4</v>
          </cell>
          <cell r="J2836">
            <v>3</v>
          </cell>
        </row>
        <row r="2837">
          <cell r="A2837" t="str">
            <v>SSAN</v>
          </cell>
          <cell r="B2837" t="str">
            <v>Secondary Service Greater than 5kW w/o ID</v>
          </cell>
          <cell r="C2837">
            <v>2.5</v>
          </cell>
          <cell r="D2837">
            <v>25</v>
          </cell>
          <cell r="E2837" t="str">
            <v>R=A1D</v>
          </cell>
          <cell r="F2837">
            <v>3</v>
          </cell>
          <cell r="G2837">
            <v>36593</v>
          </cell>
          <cell r="H2837">
            <v>999</v>
          </cell>
          <cell r="I2837">
            <v>3</v>
          </cell>
          <cell r="J2837">
            <v>1</v>
          </cell>
        </row>
        <row r="2838">
          <cell r="A2838" t="str">
            <v>SSGN</v>
          </cell>
          <cell r="B2838" t="str">
            <v>Secondary Service Greater than 5kW w/o ID</v>
          </cell>
          <cell r="C2838">
            <v>2.5</v>
          </cell>
          <cell r="D2838">
            <v>25</v>
          </cell>
          <cell r="E2838" t="str">
            <v>R=A1D</v>
          </cell>
          <cell r="F2838">
            <v>3</v>
          </cell>
          <cell r="G2838">
            <v>36593</v>
          </cell>
          <cell r="H2838">
            <v>999</v>
          </cell>
          <cell r="I2838">
            <v>4</v>
          </cell>
          <cell r="J2838">
            <v>2</v>
          </cell>
        </row>
        <row r="2839">
          <cell r="A2839" t="str">
            <v>SSGN</v>
          </cell>
          <cell r="B2839" t="str">
            <v>Secondary Service Greater than 5kW w/o ID</v>
          </cell>
          <cell r="C2839">
            <v>2.5</v>
          </cell>
          <cell r="D2839">
            <v>25</v>
          </cell>
          <cell r="E2839" t="str">
            <v>R=A1D</v>
          </cell>
          <cell r="F2839">
            <v>3</v>
          </cell>
          <cell r="G2839">
            <v>36669</v>
          </cell>
          <cell r="H2839">
            <v>999</v>
          </cell>
          <cell r="I2839">
            <v>4</v>
          </cell>
          <cell r="J2839">
            <v>5</v>
          </cell>
        </row>
        <row r="2840">
          <cell r="A2840" t="str">
            <v>SSNN</v>
          </cell>
          <cell r="B2840" t="str">
            <v>Secondary Service Greater than 5kW w/o ID</v>
          </cell>
          <cell r="C2840">
            <v>2.5</v>
          </cell>
          <cell r="D2840">
            <v>25</v>
          </cell>
          <cell r="E2840" t="str">
            <v>R=A1D</v>
          </cell>
          <cell r="F2840">
            <v>3</v>
          </cell>
          <cell r="G2840">
            <v>36717</v>
          </cell>
          <cell r="H2840">
            <v>999</v>
          </cell>
          <cell r="I2840">
            <v>3</v>
          </cell>
          <cell r="J2840">
            <v>1</v>
          </cell>
        </row>
        <row r="2841">
          <cell r="A2841" t="str">
            <v>SSNN</v>
          </cell>
          <cell r="B2841" t="str">
            <v>Secondary Service Greater than 5kW w/o ID</v>
          </cell>
          <cell r="C2841">
            <v>2.5</v>
          </cell>
          <cell r="D2841">
            <v>25</v>
          </cell>
          <cell r="E2841" t="str">
            <v>R=A1D</v>
          </cell>
          <cell r="F2841">
            <v>3</v>
          </cell>
          <cell r="G2841">
            <v>36733</v>
          </cell>
          <cell r="H2841">
            <v>999</v>
          </cell>
          <cell r="I2841">
            <v>4</v>
          </cell>
          <cell r="J2841">
            <v>1</v>
          </cell>
        </row>
        <row r="2842">
          <cell r="A2842" t="str">
            <v>SSGN</v>
          </cell>
          <cell r="B2842" t="str">
            <v>Secondary Service Greater than 5kW w/o ID</v>
          </cell>
          <cell r="C2842">
            <v>2.5</v>
          </cell>
          <cell r="D2842">
            <v>25</v>
          </cell>
          <cell r="E2842" t="str">
            <v>R=A1D</v>
          </cell>
          <cell r="F2842">
            <v>3</v>
          </cell>
          <cell r="G2842">
            <v>36816</v>
          </cell>
          <cell r="H2842">
            <v>999</v>
          </cell>
          <cell r="I2842">
            <v>3</v>
          </cell>
          <cell r="J2842">
            <v>3</v>
          </cell>
        </row>
        <row r="2843">
          <cell r="A2843" t="str">
            <v>SSLN</v>
          </cell>
          <cell r="B2843" t="str">
            <v>Secondary Service Greater than 5kW w/o ID</v>
          </cell>
          <cell r="C2843">
            <v>2.5</v>
          </cell>
          <cell r="D2843">
            <v>25</v>
          </cell>
          <cell r="E2843" t="str">
            <v>R=A1D</v>
          </cell>
          <cell r="F2843">
            <v>3</v>
          </cell>
          <cell r="G2843">
            <v>36526</v>
          </cell>
          <cell r="H2843">
            <v>999</v>
          </cell>
          <cell r="I2843">
            <v>4</v>
          </cell>
          <cell r="J2843">
            <v>1</v>
          </cell>
        </row>
        <row r="2844">
          <cell r="A2844" t="str">
            <v>SSGN</v>
          </cell>
          <cell r="B2844" t="str">
            <v>Secondary Service Greater than 5kW w/o ID</v>
          </cell>
          <cell r="C2844">
            <v>2.5</v>
          </cell>
          <cell r="D2844">
            <v>25</v>
          </cell>
          <cell r="E2844" t="str">
            <v>R=A1D</v>
          </cell>
          <cell r="F2844">
            <v>3</v>
          </cell>
          <cell r="G2844">
            <v>36776</v>
          </cell>
          <cell r="H2844">
            <v>999</v>
          </cell>
          <cell r="I2844">
            <v>4</v>
          </cell>
          <cell r="J2844">
            <v>1</v>
          </cell>
        </row>
        <row r="2845">
          <cell r="A2845" t="str">
            <v>SSGN</v>
          </cell>
          <cell r="B2845" t="str">
            <v>Secondary Service Greater than 5kW w/o ID</v>
          </cell>
          <cell r="C2845">
            <v>2.5</v>
          </cell>
          <cell r="D2845">
            <v>25</v>
          </cell>
          <cell r="E2845" t="str">
            <v>R=A1D</v>
          </cell>
          <cell r="F2845">
            <v>3</v>
          </cell>
          <cell r="G2845">
            <v>36526</v>
          </cell>
          <cell r="H2845">
            <v>999</v>
          </cell>
          <cell r="I2845">
            <v>4</v>
          </cell>
          <cell r="J2845">
            <v>1</v>
          </cell>
        </row>
        <row r="2846">
          <cell r="A2846" t="str">
            <v>SSGN</v>
          </cell>
          <cell r="B2846" t="str">
            <v>Secondary Service Greater than 5kW w/o ID</v>
          </cell>
          <cell r="C2846">
            <v>2.5</v>
          </cell>
          <cell r="D2846">
            <v>25</v>
          </cell>
          <cell r="E2846" t="str">
            <v>R=A1D</v>
          </cell>
          <cell r="F2846">
            <v>3</v>
          </cell>
          <cell r="G2846">
            <v>36801</v>
          </cell>
          <cell r="H2846">
            <v>999</v>
          </cell>
          <cell r="I2846">
            <v>4</v>
          </cell>
          <cell r="J2846">
            <v>1</v>
          </cell>
        </row>
        <row r="2847">
          <cell r="A2847" t="str">
            <v>SSGN</v>
          </cell>
          <cell r="B2847" t="str">
            <v>Secondary Service Greater than 5kW w/o ID</v>
          </cell>
          <cell r="C2847">
            <v>2.5</v>
          </cell>
          <cell r="D2847">
            <v>25</v>
          </cell>
          <cell r="E2847" t="str">
            <v>R=A1D</v>
          </cell>
          <cell r="F2847">
            <v>3</v>
          </cell>
          <cell r="G2847">
            <v>37012</v>
          </cell>
          <cell r="H2847">
            <v>999</v>
          </cell>
          <cell r="I2847">
            <v>4</v>
          </cell>
          <cell r="J2847">
            <v>1</v>
          </cell>
        </row>
        <row r="2848">
          <cell r="A2848" t="str">
            <v>SSGN</v>
          </cell>
          <cell r="B2848" t="str">
            <v>Secondary Service Greater than 5kW w/o ID</v>
          </cell>
          <cell r="C2848">
            <v>2.5</v>
          </cell>
          <cell r="D2848">
            <v>25</v>
          </cell>
          <cell r="E2848" t="str">
            <v>R=A1D</v>
          </cell>
          <cell r="F2848">
            <v>3</v>
          </cell>
          <cell r="G2848">
            <v>37229</v>
          </cell>
          <cell r="H2848">
            <v>999</v>
          </cell>
          <cell r="I2848">
            <v>4</v>
          </cell>
          <cell r="J2848">
            <v>8</v>
          </cell>
        </row>
        <row r="2849">
          <cell r="A2849" t="str">
            <v>SSGN</v>
          </cell>
          <cell r="B2849" t="str">
            <v>Secondary Service Greater than 5kW w/o ID</v>
          </cell>
          <cell r="C2849">
            <v>2.5</v>
          </cell>
          <cell r="D2849">
            <v>25</v>
          </cell>
          <cell r="E2849" t="str">
            <v>R=A1D</v>
          </cell>
          <cell r="F2849">
            <v>3</v>
          </cell>
          <cell r="G2849">
            <v>37173</v>
          </cell>
          <cell r="H2849">
            <v>999</v>
          </cell>
          <cell r="I2849">
            <v>4</v>
          </cell>
          <cell r="J2849">
            <v>17</v>
          </cell>
        </row>
        <row r="2850">
          <cell r="A2850" t="str">
            <v>SSNN</v>
          </cell>
          <cell r="B2850" t="str">
            <v>Secondary Service Greater than 5kW w/o ID</v>
          </cell>
          <cell r="C2850">
            <v>2.5</v>
          </cell>
          <cell r="D2850">
            <v>25</v>
          </cell>
          <cell r="E2850" t="str">
            <v>R=A1D</v>
          </cell>
          <cell r="F2850">
            <v>3</v>
          </cell>
          <cell r="G2850">
            <v>37173</v>
          </cell>
          <cell r="H2850">
            <v>999</v>
          </cell>
          <cell r="I2850">
            <v>4</v>
          </cell>
          <cell r="J2850">
            <v>1</v>
          </cell>
        </row>
        <row r="2851">
          <cell r="A2851" t="str">
            <v>SSGN</v>
          </cell>
          <cell r="B2851" t="str">
            <v>Secondary Service Greater than 5kW w/o ID</v>
          </cell>
          <cell r="C2851">
            <v>2.5</v>
          </cell>
          <cell r="D2851">
            <v>25</v>
          </cell>
          <cell r="E2851" t="str">
            <v>R=A1D</v>
          </cell>
          <cell r="F2851">
            <v>3</v>
          </cell>
          <cell r="G2851">
            <v>37174</v>
          </cell>
          <cell r="H2851">
            <v>999</v>
          </cell>
          <cell r="I2851">
            <v>4</v>
          </cell>
          <cell r="J2851">
            <v>1</v>
          </cell>
        </row>
        <row r="2852">
          <cell r="A2852" t="str">
            <v>SSGN</v>
          </cell>
          <cell r="B2852" t="str">
            <v>Secondary Service Greater than 5kW w/o ID</v>
          </cell>
          <cell r="C2852">
            <v>2.5</v>
          </cell>
          <cell r="D2852">
            <v>25</v>
          </cell>
          <cell r="E2852" t="str">
            <v>R=A1D</v>
          </cell>
          <cell r="F2852">
            <v>3</v>
          </cell>
          <cell r="G2852">
            <v>37512</v>
          </cell>
          <cell r="H2852">
            <v>999</v>
          </cell>
          <cell r="I2852">
            <v>4</v>
          </cell>
          <cell r="J2852">
            <v>7</v>
          </cell>
        </row>
        <row r="2853">
          <cell r="A2853" t="str">
            <v>SSLN</v>
          </cell>
          <cell r="B2853" t="str">
            <v>Secondary Service Greater than 5kW w/o ID</v>
          </cell>
          <cell r="C2853">
            <v>2.5</v>
          </cell>
          <cell r="D2853">
            <v>25</v>
          </cell>
          <cell r="E2853" t="str">
            <v>R=RXS4</v>
          </cell>
          <cell r="F2853">
            <v>3</v>
          </cell>
          <cell r="G2853">
            <v>37512</v>
          </cell>
          <cell r="H2853">
            <v>999</v>
          </cell>
          <cell r="I2853">
            <v>4</v>
          </cell>
          <cell r="J2853">
            <v>13</v>
          </cell>
        </row>
        <row r="2854">
          <cell r="A2854" t="str">
            <v>DSGN</v>
          </cell>
          <cell r="B2854" t="str">
            <v>Secondary Service Greater than 5kW w/o ID</v>
          </cell>
          <cell r="C2854">
            <v>2.5</v>
          </cell>
          <cell r="D2854">
            <v>25</v>
          </cell>
          <cell r="E2854" t="str">
            <v>R=A1RL</v>
          </cell>
          <cell r="F2854">
            <v>3</v>
          </cell>
          <cell r="G2854">
            <v>38636</v>
          </cell>
          <cell r="H2854">
            <v>999</v>
          </cell>
          <cell r="I2854">
            <v>4</v>
          </cell>
          <cell r="J2854">
            <v>1</v>
          </cell>
        </row>
        <row r="2855">
          <cell r="A2855" t="str">
            <v>SSLN</v>
          </cell>
          <cell r="B2855" t="str">
            <v>Secondary Service Greater than 5kW w/o ID</v>
          </cell>
          <cell r="C2855">
            <v>2.5</v>
          </cell>
          <cell r="D2855">
            <v>25</v>
          </cell>
          <cell r="E2855" t="str">
            <v>R=A1R</v>
          </cell>
          <cell r="F2855">
            <v>3</v>
          </cell>
          <cell r="G2855">
            <v>38971</v>
          </cell>
          <cell r="H2855">
            <v>999</v>
          </cell>
          <cell r="I2855">
            <v>4</v>
          </cell>
          <cell r="J2855">
            <v>2</v>
          </cell>
        </row>
        <row r="2856">
          <cell r="A2856" t="str">
            <v>SSPN</v>
          </cell>
          <cell r="B2856" t="str">
            <v>Secondary Service Greater than 5kW w/o ID</v>
          </cell>
          <cell r="C2856">
            <v>2.5</v>
          </cell>
          <cell r="D2856">
            <v>25</v>
          </cell>
          <cell r="E2856" t="str">
            <v>R=A1R</v>
          </cell>
          <cell r="F2856">
            <v>3</v>
          </cell>
          <cell r="G2856">
            <v>39107</v>
          </cell>
          <cell r="H2856">
            <v>999</v>
          </cell>
          <cell r="I2856">
            <v>4</v>
          </cell>
          <cell r="J2856">
            <v>1</v>
          </cell>
        </row>
        <row r="2857">
          <cell r="A2857" t="str">
            <v>SSGN</v>
          </cell>
          <cell r="B2857" t="str">
            <v>Secondary Service Greater than 5kW w/o ID</v>
          </cell>
          <cell r="C2857">
            <v>2.5</v>
          </cell>
          <cell r="D2857">
            <v>25</v>
          </cell>
          <cell r="E2857" t="str">
            <v>R=A1R</v>
          </cell>
          <cell r="F2857">
            <v>3</v>
          </cell>
          <cell r="G2857">
            <v>39246</v>
          </cell>
          <cell r="H2857">
            <v>999</v>
          </cell>
          <cell r="I2857">
            <v>4</v>
          </cell>
          <cell r="J2857">
            <v>66</v>
          </cell>
        </row>
        <row r="2858">
          <cell r="A2858" t="str">
            <v>SSNN</v>
          </cell>
          <cell r="B2858" t="str">
            <v>Secondary Service Greater than 5kW w/o ID</v>
          </cell>
          <cell r="C2858">
            <v>2.5</v>
          </cell>
          <cell r="D2858">
            <v>25</v>
          </cell>
          <cell r="E2858" t="str">
            <v>R=A1R</v>
          </cell>
          <cell r="F2858">
            <v>3</v>
          </cell>
          <cell r="G2858">
            <v>39295</v>
          </cell>
          <cell r="H2858">
            <v>999</v>
          </cell>
          <cell r="I2858">
            <v>4</v>
          </cell>
          <cell r="J2858">
            <v>1</v>
          </cell>
        </row>
        <row r="2859">
          <cell r="A2859" t="str">
            <v>SSGN</v>
          </cell>
          <cell r="B2859" t="str">
            <v>Secondary Service Greater than 5kW w/o ID</v>
          </cell>
          <cell r="C2859">
            <v>2.5</v>
          </cell>
          <cell r="D2859">
            <v>25</v>
          </cell>
          <cell r="E2859" t="str">
            <v>R=A1R</v>
          </cell>
          <cell r="F2859">
            <v>3</v>
          </cell>
          <cell r="G2859">
            <v>39245</v>
          </cell>
          <cell r="H2859">
            <v>999</v>
          </cell>
          <cell r="I2859">
            <v>3</v>
          </cell>
          <cell r="J2859">
            <v>1</v>
          </cell>
        </row>
        <row r="2860">
          <cell r="A2860" t="str">
            <v>SSLN</v>
          </cell>
          <cell r="B2860" t="str">
            <v>Secondary Service Greater than 5kW w/o ID</v>
          </cell>
          <cell r="C2860">
            <v>2.5</v>
          </cell>
          <cell r="D2860">
            <v>25</v>
          </cell>
          <cell r="E2860" t="str">
            <v>R=A1RL</v>
          </cell>
          <cell r="F2860">
            <v>3</v>
          </cell>
          <cell r="G2860">
            <v>39343</v>
          </cell>
          <cell r="H2860">
            <v>999</v>
          </cell>
          <cell r="I2860">
            <v>3</v>
          </cell>
          <cell r="J2860">
            <v>2</v>
          </cell>
        </row>
        <row r="2861">
          <cell r="A2861" t="str">
            <v>SSEN</v>
          </cell>
          <cell r="B2861" t="str">
            <v>Secondary Service Greater than 5kW w/o ID</v>
          </cell>
          <cell r="C2861">
            <v>2.5</v>
          </cell>
          <cell r="D2861">
            <v>25</v>
          </cell>
          <cell r="E2861" t="str">
            <v>R=A1RL</v>
          </cell>
          <cell r="F2861">
            <v>3</v>
          </cell>
          <cell r="G2861">
            <v>39343</v>
          </cell>
          <cell r="H2861">
            <v>999</v>
          </cell>
          <cell r="I2861">
            <v>4</v>
          </cell>
          <cell r="J2861">
            <v>2</v>
          </cell>
        </row>
        <row r="2862">
          <cell r="A2862" t="str">
            <v>SSLN</v>
          </cell>
          <cell r="B2862" t="str">
            <v>Secondary Service Greater than 5kW w/o ID</v>
          </cell>
          <cell r="C2862">
            <v>2.5</v>
          </cell>
          <cell r="D2862">
            <v>25</v>
          </cell>
          <cell r="E2862" t="str">
            <v>R=A1R</v>
          </cell>
          <cell r="F2862">
            <v>3</v>
          </cell>
          <cell r="G2862">
            <v>39510</v>
          </cell>
          <cell r="H2862">
            <v>999</v>
          </cell>
          <cell r="I2862">
            <v>4</v>
          </cell>
          <cell r="J2862">
            <v>1</v>
          </cell>
        </row>
        <row r="2863">
          <cell r="A2863" t="str">
            <v>SSNN</v>
          </cell>
          <cell r="B2863" t="str">
            <v>Secondary Service Greater than 5kW w/o ID</v>
          </cell>
          <cell r="C2863">
            <v>2.5</v>
          </cell>
          <cell r="D2863">
            <v>25</v>
          </cell>
          <cell r="E2863" t="str">
            <v>R=A1R</v>
          </cell>
          <cell r="F2863">
            <v>3</v>
          </cell>
          <cell r="G2863">
            <v>39482</v>
          </cell>
          <cell r="H2863">
            <v>999</v>
          </cell>
          <cell r="I2863">
            <v>4</v>
          </cell>
          <cell r="J2863">
            <v>1</v>
          </cell>
        </row>
        <row r="2864">
          <cell r="A2864" t="str">
            <v>SSPN</v>
          </cell>
          <cell r="B2864" t="str">
            <v>Secondary Service Greater than 5kW w/o ID</v>
          </cell>
          <cell r="C2864">
            <v>2.5</v>
          </cell>
          <cell r="D2864">
            <v>25</v>
          </cell>
          <cell r="E2864" t="str">
            <v>R=A1D</v>
          </cell>
          <cell r="F2864">
            <v>3</v>
          </cell>
          <cell r="G2864">
            <v>39707</v>
          </cell>
          <cell r="H2864">
            <v>999</v>
          </cell>
          <cell r="I2864">
            <v>3</v>
          </cell>
          <cell r="J2864">
            <v>2</v>
          </cell>
        </row>
        <row r="2865">
          <cell r="A2865" t="str">
            <v>SSPN</v>
          </cell>
          <cell r="B2865" t="str">
            <v>Secondary Service Greater than 5kW w/o ID</v>
          </cell>
          <cell r="C2865">
            <v>2.5</v>
          </cell>
          <cell r="D2865">
            <v>25</v>
          </cell>
          <cell r="E2865" t="str">
            <v>R=A1D</v>
          </cell>
          <cell r="F2865">
            <v>3</v>
          </cell>
          <cell r="G2865">
            <v>39707</v>
          </cell>
          <cell r="H2865">
            <v>999</v>
          </cell>
          <cell r="I2865">
            <v>4</v>
          </cell>
          <cell r="J2865">
            <v>2</v>
          </cell>
        </row>
        <row r="2866">
          <cell r="A2866" t="str">
            <v>SSLN</v>
          </cell>
          <cell r="B2866" t="str">
            <v>Secondary Service Greater than 5kW w/o ID</v>
          </cell>
          <cell r="C2866">
            <v>2.5</v>
          </cell>
          <cell r="D2866">
            <v>25</v>
          </cell>
          <cell r="E2866" t="str">
            <v>R=A1D</v>
          </cell>
          <cell r="F2866">
            <v>3</v>
          </cell>
          <cell r="G2866">
            <v>39666</v>
          </cell>
          <cell r="H2866">
            <v>999</v>
          </cell>
          <cell r="I2866">
            <v>4</v>
          </cell>
          <cell r="J2866">
            <v>1</v>
          </cell>
        </row>
        <row r="2867">
          <cell r="A2867" t="str">
            <v>SSGN</v>
          </cell>
          <cell r="B2867" t="str">
            <v>Secondary Service Greater than 5kW w/o ID</v>
          </cell>
          <cell r="C2867">
            <v>2.5</v>
          </cell>
          <cell r="D2867">
            <v>25</v>
          </cell>
          <cell r="E2867" t="str">
            <v>R=A1R</v>
          </cell>
          <cell r="F2867">
            <v>3</v>
          </cell>
          <cell r="H2867">
            <v>999</v>
          </cell>
          <cell r="I2867">
            <v>4</v>
          </cell>
          <cell r="J2867">
            <v>2</v>
          </cell>
        </row>
        <row r="2868">
          <cell r="A2868" t="str">
            <v>SSGN</v>
          </cell>
          <cell r="B2868" t="str">
            <v>Secondary Service Greater than 5kW w/o ID</v>
          </cell>
          <cell r="C2868">
            <v>2.5</v>
          </cell>
          <cell r="D2868">
            <v>25</v>
          </cell>
          <cell r="E2868" t="str">
            <v>R=K6WA</v>
          </cell>
          <cell r="F2868">
            <v>3</v>
          </cell>
          <cell r="H2868">
            <v>0</v>
          </cell>
          <cell r="I2868">
            <v>0</v>
          </cell>
          <cell r="J2868">
            <v>21</v>
          </cell>
        </row>
        <row r="2869">
          <cell r="A2869" t="str">
            <v>SSLN</v>
          </cell>
          <cell r="B2869" t="str">
            <v>Secondary Service Greater than 5kW w/o ID</v>
          </cell>
          <cell r="C2869">
            <v>2.5</v>
          </cell>
          <cell r="D2869">
            <v>25</v>
          </cell>
          <cell r="E2869" t="str">
            <v>R=A1D</v>
          </cell>
          <cell r="F2869">
            <v>3</v>
          </cell>
          <cell r="H2869">
            <v>480</v>
          </cell>
          <cell r="I2869">
            <v>4</v>
          </cell>
          <cell r="J2869">
            <v>4</v>
          </cell>
        </row>
        <row r="2870">
          <cell r="A2870" t="str">
            <v>SSNN</v>
          </cell>
          <cell r="B2870" t="str">
            <v>Secondary Service Greater than 5kW w/o ID</v>
          </cell>
          <cell r="C2870">
            <v>2.5</v>
          </cell>
          <cell r="D2870">
            <v>25</v>
          </cell>
          <cell r="E2870" t="str">
            <v>R=SV4SD</v>
          </cell>
          <cell r="F2870">
            <v>3</v>
          </cell>
          <cell r="H2870">
            <v>240</v>
          </cell>
          <cell r="I2870">
            <v>4</v>
          </cell>
          <cell r="J2870">
            <v>1</v>
          </cell>
        </row>
        <row r="2871">
          <cell r="A2871" t="str">
            <v>SSGN</v>
          </cell>
          <cell r="B2871" t="str">
            <v>Secondary Service Greater than 5kW w/o ID</v>
          </cell>
          <cell r="C2871">
            <v>2.5</v>
          </cell>
          <cell r="D2871">
            <v>25</v>
          </cell>
          <cell r="E2871" t="str">
            <v>R=DDS2</v>
          </cell>
          <cell r="F2871">
            <v>3</v>
          </cell>
          <cell r="H2871">
            <v>208</v>
          </cell>
          <cell r="I2871">
            <v>4</v>
          </cell>
          <cell r="J2871">
            <v>1</v>
          </cell>
        </row>
        <row r="2872">
          <cell r="A2872" t="str">
            <v>SSLN</v>
          </cell>
          <cell r="B2872" t="str">
            <v>Secondary Service Greater than 5kW w/o ID</v>
          </cell>
          <cell r="C2872">
            <v>2.5</v>
          </cell>
          <cell r="D2872">
            <v>25</v>
          </cell>
          <cell r="E2872" t="str">
            <v>R=SV5SD</v>
          </cell>
          <cell r="F2872">
            <v>3</v>
          </cell>
          <cell r="H2872">
            <v>240</v>
          </cell>
          <cell r="I2872">
            <v>4</v>
          </cell>
          <cell r="J2872">
            <v>1</v>
          </cell>
        </row>
        <row r="2873">
          <cell r="A2873" t="str">
            <v>SSGN</v>
          </cell>
          <cell r="B2873" t="str">
            <v>Secondary Service Greater than 5kW w/o ID</v>
          </cell>
          <cell r="C2873">
            <v>2.5</v>
          </cell>
          <cell r="D2873">
            <v>25</v>
          </cell>
          <cell r="E2873" t="str">
            <v>R=K6WA</v>
          </cell>
          <cell r="F2873">
            <v>3</v>
          </cell>
          <cell r="H2873">
            <v>240</v>
          </cell>
          <cell r="I2873">
            <v>4</v>
          </cell>
          <cell r="J2873">
            <v>65</v>
          </cell>
        </row>
        <row r="2874">
          <cell r="A2874" t="str">
            <v>SSGN</v>
          </cell>
          <cell r="B2874" t="str">
            <v>Secondary Service Greater than 5kW w/o ID</v>
          </cell>
          <cell r="C2874">
            <v>2.5</v>
          </cell>
          <cell r="D2874">
            <v>25</v>
          </cell>
          <cell r="E2874" t="str">
            <v>R=A1D</v>
          </cell>
          <cell r="F2874">
            <v>3</v>
          </cell>
          <cell r="H2874">
            <v>480</v>
          </cell>
          <cell r="I2874">
            <v>3</v>
          </cell>
          <cell r="J2874">
            <v>7</v>
          </cell>
        </row>
        <row r="2875">
          <cell r="A2875" t="str">
            <v>SSGN</v>
          </cell>
          <cell r="B2875" t="str">
            <v>Secondary Service Greater than 5kW w/o ID</v>
          </cell>
          <cell r="C2875">
            <v>2.5</v>
          </cell>
          <cell r="D2875">
            <v>25</v>
          </cell>
          <cell r="E2875" t="str">
            <v>R=K5WA</v>
          </cell>
          <cell r="F2875">
            <v>3</v>
          </cell>
          <cell r="H2875">
            <v>0</v>
          </cell>
          <cell r="I2875">
            <v>4</v>
          </cell>
          <cell r="J2875">
            <v>1</v>
          </cell>
        </row>
        <row r="2876">
          <cell r="A2876" t="str">
            <v>SSGN</v>
          </cell>
          <cell r="B2876" t="str">
            <v>Secondary Service Greater than 5kW w/o ID</v>
          </cell>
          <cell r="C2876">
            <v>2.5</v>
          </cell>
          <cell r="D2876">
            <v>25</v>
          </cell>
          <cell r="E2876" t="str">
            <v>R=PWAY</v>
          </cell>
          <cell r="F2876">
            <v>3</v>
          </cell>
          <cell r="H2876">
            <v>240</v>
          </cell>
          <cell r="I2876">
            <v>4</v>
          </cell>
          <cell r="J2876">
            <v>7</v>
          </cell>
        </row>
        <row r="2877">
          <cell r="A2877" t="str">
            <v>SSNN</v>
          </cell>
          <cell r="B2877" t="str">
            <v>Secondary Service Greater than 5kW w/o ID</v>
          </cell>
          <cell r="C2877">
            <v>2.5</v>
          </cell>
          <cell r="D2877">
            <v>25</v>
          </cell>
          <cell r="E2877" t="str">
            <v>R=A1D</v>
          </cell>
          <cell r="F2877">
            <v>3</v>
          </cell>
          <cell r="H2877">
            <v>999</v>
          </cell>
          <cell r="I2877">
            <v>4</v>
          </cell>
          <cell r="J2877">
            <v>9</v>
          </cell>
        </row>
        <row r="2878">
          <cell r="A2878" t="str">
            <v>SSNN</v>
          </cell>
          <cell r="B2878" t="str">
            <v>Secondary Service Greater than 5kW w/o ID</v>
          </cell>
          <cell r="C2878">
            <v>2.5</v>
          </cell>
          <cell r="D2878">
            <v>25</v>
          </cell>
          <cell r="E2878" t="str">
            <v>R=PWA</v>
          </cell>
          <cell r="F2878">
            <v>3</v>
          </cell>
          <cell r="H2878">
            <v>240</v>
          </cell>
          <cell r="I2878">
            <v>4</v>
          </cell>
          <cell r="J2878">
            <v>10</v>
          </cell>
        </row>
        <row r="2879">
          <cell r="A2879" t="str">
            <v>SSGN</v>
          </cell>
          <cell r="B2879" t="str">
            <v>Secondary Service Greater than 5kW w/o ID</v>
          </cell>
          <cell r="C2879">
            <v>2.5</v>
          </cell>
          <cell r="D2879">
            <v>25</v>
          </cell>
          <cell r="E2879" t="str">
            <v>R=A1D</v>
          </cell>
          <cell r="F2879">
            <v>3</v>
          </cell>
          <cell r="H2879">
            <v>240</v>
          </cell>
          <cell r="I2879">
            <v>3</v>
          </cell>
          <cell r="J2879">
            <v>5</v>
          </cell>
        </row>
        <row r="2880">
          <cell r="A2880" t="str">
            <v>SSGN</v>
          </cell>
          <cell r="B2880" t="str">
            <v>Secondary Service Greater than 5kW w/o ID</v>
          </cell>
          <cell r="C2880">
            <v>2.5</v>
          </cell>
          <cell r="D2880">
            <v>25</v>
          </cell>
          <cell r="E2880" t="str">
            <v>R=SV5SD</v>
          </cell>
          <cell r="F2880">
            <v>3</v>
          </cell>
          <cell r="H2880">
            <v>480</v>
          </cell>
          <cell r="I2880">
            <v>4</v>
          </cell>
          <cell r="J2880">
            <v>1</v>
          </cell>
        </row>
        <row r="2881">
          <cell r="A2881" t="str">
            <v>SSGN</v>
          </cell>
          <cell r="B2881" t="str">
            <v>Secondary Service Greater than 5kW w/o ID</v>
          </cell>
          <cell r="C2881">
            <v>2.5</v>
          </cell>
          <cell r="D2881">
            <v>25</v>
          </cell>
          <cell r="E2881" t="str">
            <v>R=SSM6A</v>
          </cell>
          <cell r="F2881">
            <v>3</v>
          </cell>
          <cell r="H2881">
            <v>120</v>
          </cell>
          <cell r="I2881">
            <v>4</v>
          </cell>
          <cell r="J2881">
            <v>1</v>
          </cell>
        </row>
        <row r="2882">
          <cell r="A2882" t="str">
            <v>SSNN</v>
          </cell>
          <cell r="B2882" t="str">
            <v>Secondary Service Greater than 5kW w/o ID</v>
          </cell>
          <cell r="C2882">
            <v>2.5</v>
          </cell>
          <cell r="D2882">
            <v>25</v>
          </cell>
          <cell r="E2882" t="str">
            <v>R=A1D</v>
          </cell>
          <cell r="F2882">
            <v>3</v>
          </cell>
          <cell r="H2882">
            <v>999</v>
          </cell>
          <cell r="I2882">
            <v>4</v>
          </cell>
          <cell r="J2882">
            <v>5</v>
          </cell>
        </row>
        <row r="2883">
          <cell r="A2883" t="str">
            <v>SSGN</v>
          </cell>
          <cell r="B2883" t="str">
            <v>Secondary Service Greater than 5kW w/o ID</v>
          </cell>
          <cell r="C2883">
            <v>2.5</v>
          </cell>
          <cell r="D2883">
            <v>25</v>
          </cell>
          <cell r="E2883" t="str">
            <v>R=SV5SD</v>
          </cell>
          <cell r="F2883">
            <v>3</v>
          </cell>
          <cell r="H2883">
            <v>277</v>
          </cell>
          <cell r="I2883">
            <v>4</v>
          </cell>
          <cell r="J2883">
            <v>1</v>
          </cell>
        </row>
        <row r="2884">
          <cell r="A2884" t="str">
            <v>SSGN</v>
          </cell>
          <cell r="B2884" t="str">
            <v>Secondary Service Greater than 5kW w/o ID</v>
          </cell>
          <cell r="C2884">
            <v>2.5</v>
          </cell>
          <cell r="D2884">
            <v>25</v>
          </cell>
          <cell r="E2884" t="str">
            <v>R=SSM6A</v>
          </cell>
          <cell r="F2884">
            <v>3</v>
          </cell>
          <cell r="H2884">
            <v>277</v>
          </cell>
          <cell r="I2884">
            <v>4</v>
          </cell>
          <cell r="J2884">
            <v>1</v>
          </cell>
        </row>
        <row r="2885">
          <cell r="A2885" t="str">
            <v>SSAN</v>
          </cell>
          <cell r="B2885" t="str">
            <v>Secondary Service Greater than 5kW w/o ID</v>
          </cell>
          <cell r="C2885">
            <v>2.5</v>
          </cell>
          <cell r="D2885">
            <v>25</v>
          </cell>
          <cell r="E2885" t="str">
            <v>R=A1D</v>
          </cell>
          <cell r="F2885">
            <v>3</v>
          </cell>
          <cell r="G2885">
            <v>37341</v>
          </cell>
          <cell r="H2885">
            <v>999</v>
          </cell>
          <cell r="I2885">
            <v>4</v>
          </cell>
          <cell r="J2885">
            <v>3</v>
          </cell>
        </row>
        <row r="2886">
          <cell r="A2886" t="str">
            <v>SSPN</v>
          </cell>
          <cell r="B2886" t="str">
            <v>Secondary Service Greater than 5kW w/o ID</v>
          </cell>
          <cell r="C2886">
            <v>2.5</v>
          </cell>
          <cell r="D2886">
            <v>25</v>
          </cell>
          <cell r="E2886" t="str">
            <v>R=A1R</v>
          </cell>
          <cell r="F2886">
            <v>3</v>
          </cell>
          <cell r="G2886">
            <v>38495</v>
          </cell>
          <cell r="H2886">
            <v>999</v>
          </cell>
          <cell r="I2886">
            <v>3</v>
          </cell>
          <cell r="J2886">
            <v>1</v>
          </cell>
        </row>
        <row r="2887">
          <cell r="A2887" t="str">
            <v>SSPN</v>
          </cell>
          <cell r="B2887" t="str">
            <v>Secondary Service Greater than 5kW w/o ID</v>
          </cell>
          <cell r="C2887">
            <v>2.5</v>
          </cell>
          <cell r="D2887">
            <v>25</v>
          </cell>
          <cell r="E2887" t="str">
            <v>R=RXS4</v>
          </cell>
          <cell r="F2887">
            <v>3</v>
          </cell>
          <cell r="G2887">
            <v>38194</v>
          </cell>
          <cell r="H2887">
            <v>999</v>
          </cell>
          <cell r="I2887">
            <v>4</v>
          </cell>
          <cell r="J2887">
            <v>1</v>
          </cell>
        </row>
        <row r="2888">
          <cell r="A2888" t="str">
            <v>SSLN</v>
          </cell>
          <cell r="B2888" t="str">
            <v>Secondary Service Greater than 5kW w/o ID</v>
          </cell>
          <cell r="C2888">
            <v>2.5</v>
          </cell>
          <cell r="D2888">
            <v>25</v>
          </cell>
          <cell r="E2888" t="str">
            <v>R=A1R</v>
          </cell>
          <cell r="F2888">
            <v>3</v>
          </cell>
          <cell r="G2888">
            <v>38449</v>
          </cell>
          <cell r="H2888">
            <v>999</v>
          </cell>
          <cell r="I2888">
            <v>4</v>
          </cell>
          <cell r="J2888">
            <v>1</v>
          </cell>
        </row>
        <row r="2889">
          <cell r="A2889" t="str">
            <v>SSPN</v>
          </cell>
          <cell r="B2889" t="str">
            <v>Secondary Service Greater than 5kW w/o ID</v>
          </cell>
          <cell r="C2889">
            <v>2.5</v>
          </cell>
          <cell r="D2889">
            <v>25</v>
          </cell>
          <cell r="E2889" t="str">
            <v>R=RXS4</v>
          </cell>
          <cell r="F2889">
            <v>3</v>
          </cell>
          <cell r="G2889">
            <v>38075</v>
          </cell>
          <cell r="H2889">
            <v>999</v>
          </cell>
          <cell r="I2889">
            <v>4</v>
          </cell>
          <cell r="J2889">
            <v>2</v>
          </cell>
        </row>
        <row r="2890">
          <cell r="A2890" t="str">
            <v>SSNN</v>
          </cell>
          <cell r="B2890" t="str">
            <v>Secondary Service Greater than 5kW w/o ID</v>
          </cell>
          <cell r="C2890">
            <v>2.5</v>
          </cell>
          <cell r="D2890">
            <v>25</v>
          </cell>
          <cell r="E2890" t="str">
            <v>R=A1D</v>
          </cell>
          <cell r="F2890">
            <v>3</v>
          </cell>
          <cell r="H2890">
            <v>240</v>
          </cell>
          <cell r="I2890">
            <v>4</v>
          </cell>
          <cell r="J2890">
            <v>1</v>
          </cell>
        </row>
        <row r="2891">
          <cell r="A2891" t="str">
            <v>SSLN</v>
          </cell>
          <cell r="B2891" t="str">
            <v>Secondary Service Greater than 5kW w/o ID</v>
          </cell>
          <cell r="C2891">
            <v>2.5</v>
          </cell>
          <cell r="D2891">
            <v>25</v>
          </cell>
          <cell r="E2891" t="str">
            <v>R=S5DA</v>
          </cell>
          <cell r="F2891">
            <v>3</v>
          </cell>
          <cell r="H2891">
            <v>277</v>
          </cell>
          <cell r="I2891">
            <v>4</v>
          </cell>
          <cell r="J2891">
            <v>1</v>
          </cell>
        </row>
        <row r="2892">
          <cell r="A2892" t="str">
            <v>SSLN</v>
          </cell>
          <cell r="B2892" t="str">
            <v>Secondary Service Greater than 5kW w/o ID</v>
          </cell>
          <cell r="C2892">
            <v>2.5</v>
          </cell>
          <cell r="D2892">
            <v>25</v>
          </cell>
          <cell r="E2892" t="str">
            <v>R=A1D</v>
          </cell>
          <cell r="F2892">
            <v>3</v>
          </cell>
          <cell r="H2892">
            <v>0</v>
          </cell>
          <cell r="I2892">
            <v>0</v>
          </cell>
          <cell r="J2892">
            <v>2</v>
          </cell>
        </row>
        <row r="2893">
          <cell r="A2893" t="str">
            <v>SSLN</v>
          </cell>
          <cell r="B2893" t="str">
            <v>Secondary Service Greater than 5kW w/o ID</v>
          </cell>
          <cell r="C2893">
            <v>2.5</v>
          </cell>
          <cell r="D2893">
            <v>25</v>
          </cell>
          <cell r="E2893" t="str">
            <v>R=DDS2</v>
          </cell>
          <cell r="F2893">
            <v>3</v>
          </cell>
          <cell r="H2893">
            <v>277</v>
          </cell>
          <cell r="I2893">
            <v>4</v>
          </cell>
          <cell r="J2893">
            <v>1</v>
          </cell>
        </row>
        <row r="2894">
          <cell r="A2894" t="str">
            <v>SSLN</v>
          </cell>
          <cell r="B2894" t="str">
            <v>Secondary Service Greater than 5kW w/o ID</v>
          </cell>
          <cell r="C2894">
            <v>2.5</v>
          </cell>
          <cell r="D2894">
            <v>25</v>
          </cell>
          <cell r="E2894" t="str">
            <v>R=A1D</v>
          </cell>
          <cell r="F2894">
            <v>3</v>
          </cell>
          <cell r="G2894">
            <v>36404</v>
          </cell>
          <cell r="H2894">
            <v>999</v>
          </cell>
          <cell r="I2894">
            <v>4</v>
          </cell>
          <cell r="J2894">
            <v>1</v>
          </cell>
        </row>
        <row r="2895">
          <cell r="A2895" t="str">
            <v>SSTD</v>
          </cell>
          <cell r="B2895" t="str">
            <v>Secondary Service Greater than 5kW w/o ID</v>
          </cell>
          <cell r="C2895">
            <v>2.5</v>
          </cell>
          <cell r="D2895">
            <v>23</v>
          </cell>
          <cell r="E2895" t="str">
            <v>R=SV5ST</v>
          </cell>
          <cell r="F2895">
            <v>3</v>
          </cell>
          <cell r="G2895">
            <v>36465</v>
          </cell>
          <cell r="H2895">
            <v>999</v>
          </cell>
          <cell r="I2895">
            <v>4</v>
          </cell>
          <cell r="J2895">
            <v>1</v>
          </cell>
        </row>
        <row r="2896">
          <cell r="A2896" t="str">
            <v>SSNN</v>
          </cell>
          <cell r="B2896" t="str">
            <v>Secondary Service Greater than 5kW w/o ID</v>
          </cell>
          <cell r="C2896">
            <v>2.5</v>
          </cell>
          <cell r="D2896">
            <v>25</v>
          </cell>
          <cell r="E2896" t="str">
            <v>R=A1R</v>
          </cell>
          <cell r="F2896">
            <v>3</v>
          </cell>
          <cell r="G2896">
            <v>36161</v>
          </cell>
          <cell r="H2896">
            <v>999</v>
          </cell>
          <cell r="I2896">
            <v>3</v>
          </cell>
          <cell r="J2896">
            <v>1</v>
          </cell>
        </row>
        <row r="2897">
          <cell r="A2897" t="str">
            <v>SSGN</v>
          </cell>
          <cell r="B2897" t="str">
            <v>Secondary Service Greater than 5kW w/o ID</v>
          </cell>
          <cell r="C2897">
            <v>2.5</v>
          </cell>
          <cell r="D2897">
            <v>25</v>
          </cell>
          <cell r="E2897" t="str">
            <v>R=A1D</v>
          </cell>
          <cell r="F2897">
            <v>3</v>
          </cell>
          <cell r="G2897">
            <v>36161</v>
          </cell>
          <cell r="H2897">
            <v>120</v>
          </cell>
          <cell r="I2897">
            <v>4</v>
          </cell>
          <cell r="J2897">
            <v>1</v>
          </cell>
        </row>
        <row r="2898">
          <cell r="A2898" t="str">
            <v>SSGN</v>
          </cell>
          <cell r="B2898" t="str">
            <v>Secondary Service Greater than 5kW w/o ID</v>
          </cell>
          <cell r="C2898">
            <v>2.5</v>
          </cell>
          <cell r="D2898">
            <v>25</v>
          </cell>
          <cell r="E2898" t="str">
            <v>R=A1D</v>
          </cell>
          <cell r="F2898">
            <v>3</v>
          </cell>
          <cell r="G2898">
            <v>36410</v>
          </cell>
          <cell r="H2898">
            <v>999</v>
          </cell>
          <cell r="I2898">
            <v>4</v>
          </cell>
          <cell r="J2898">
            <v>17</v>
          </cell>
        </row>
        <row r="2899">
          <cell r="A2899" t="str">
            <v>SSGN</v>
          </cell>
          <cell r="B2899" t="str">
            <v>Secondary Service Greater than 5kW w/o ID</v>
          </cell>
          <cell r="C2899">
            <v>2.5</v>
          </cell>
          <cell r="D2899">
            <v>25</v>
          </cell>
          <cell r="E2899" t="str">
            <v>R=A1D</v>
          </cell>
          <cell r="F2899">
            <v>3</v>
          </cell>
          <cell r="G2899">
            <v>36411</v>
          </cell>
          <cell r="H2899">
            <v>999</v>
          </cell>
          <cell r="I2899">
            <v>3</v>
          </cell>
          <cell r="J2899">
            <v>2</v>
          </cell>
        </row>
        <row r="2900">
          <cell r="A2900" t="str">
            <v>SSLN</v>
          </cell>
          <cell r="B2900" t="str">
            <v>Secondary Service Greater than 5kW w/o ID</v>
          </cell>
          <cell r="C2900">
            <v>2.5</v>
          </cell>
          <cell r="D2900">
            <v>25</v>
          </cell>
          <cell r="E2900" t="str">
            <v>R=A1D</v>
          </cell>
          <cell r="F2900">
            <v>3</v>
          </cell>
          <cell r="G2900">
            <v>36656</v>
          </cell>
          <cell r="H2900">
            <v>999</v>
          </cell>
          <cell r="I2900">
            <v>4</v>
          </cell>
          <cell r="J2900">
            <v>1</v>
          </cell>
        </row>
        <row r="2901">
          <cell r="A2901" t="str">
            <v>SSLN</v>
          </cell>
          <cell r="B2901" t="str">
            <v>Secondary Service Greater than 5kW w/o ID</v>
          </cell>
          <cell r="C2901">
            <v>2.5</v>
          </cell>
          <cell r="D2901">
            <v>25</v>
          </cell>
          <cell r="E2901" t="str">
            <v>R=A1D</v>
          </cell>
          <cell r="F2901">
            <v>3</v>
          </cell>
          <cell r="G2901">
            <v>36526</v>
          </cell>
          <cell r="H2901">
            <v>999</v>
          </cell>
          <cell r="I2901">
            <v>4</v>
          </cell>
          <cell r="J2901">
            <v>1</v>
          </cell>
        </row>
        <row r="2902">
          <cell r="A2902" t="str">
            <v>SSPN</v>
          </cell>
          <cell r="B2902" t="str">
            <v>Secondary Service Greater than 5kW w/o ID</v>
          </cell>
          <cell r="C2902">
            <v>2.5</v>
          </cell>
          <cell r="D2902">
            <v>25</v>
          </cell>
          <cell r="E2902" t="str">
            <v>R=A1D</v>
          </cell>
          <cell r="F2902">
            <v>3</v>
          </cell>
          <cell r="G2902">
            <v>36454</v>
          </cell>
          <cell r="H2902">
            <v>999</v>
          </cell>
          <cell r="I2902">
            <v>4</v>
          </cell>
          <cell r="J2902">
            <v>1</v>
          </cell>
        </row>
        <row r="2903">
          <cell r="A2903" t="str">
            <v>SSGN</v>
          </cell>
          <cell r="B2903" t="str">
            <v>Secondary Service Greater than 5kW w/o ID</v>
          </cell>
          <cell r="C2903">
            <v>2.5</v>
          </cell>
          <cell r="D2903">
            <v>25</v>
          </cell>
          <cell r="E2903" t="str">
            <v>R=A1D</v>
          </cell>
          <cell r="F2903">
            <v>3</v>
          </cell>
          <cell r="G2903">
            <v>37042</v>
          </cell>
          <cell r="H2903">
            <v>120</v>
          </cell>
          <cell r="I2903">
            <v>4</v>
          </cell>
          <cell r="J2903">
            <v>3</v>
          </cell>
        </row>
        <row r="2904">
          <cell r="A2904" t="str">
            <v>SSGN</v>
          </cell>
          <cell r="B2904" t="str">
            <v>Secondary Service Greater than 5kW w/o ID</v>
          </cell>
          <cell r="C2904">
            <v>2.5</v>
          </cell>
          <cell r="D2904">
            <v>25</v>
          </cell>
          <cell r="E2904" t="str">
            <v>R=A1D</v>
          </cell>
          <cell r="F2904">
            <v>3</v>
          </cell>
          <cell r="G2904">
            <v>37042</v>
          </cell>
          <cell r="H2904">
            <v>120</v>
          </cell>
          <cell r="I2904">
            <v>4</v>
          </cell>
          <cell r="J2904">
            <v>1</v>
          </cell>
        </row>
        <row r="2905">
          <cell r="A2905" t="str">
            <v>SSGN</v>
          </cell>
          <cell r="B2905" t="str">
            <v>Secondary Service Greater than 5kW w/o ID</v>
          </cell>
          <cell r="C2905">
            <v>2.5</v>
          </cell>
          <cell r="D2905">
            <v>25</v>
          </cell>
          <cell r="E2905" t="str">
            <v>R=A1D</v>
          </cell>
          <cell r="F2905">
            <v>3</v>
          </cell>
          <cell r="G2905">
            <v>37042</v>
          </cell>
          <cell r="H2905">
            <v>999</v>
          </cell>
          <cell r="I2905">
            <v>4</v>
          </cell>
          <cell r="J2905">
            <v>1</v>
          </cell>
        </row>
        <row r="2906">
          <cell r="A2906" t="str">
            <v>SSGN</v>
          </cell>
          <cell r="B2906" t="str">
            <v>Secondary Service Greater than 5kW w/o ID</v>
          </cell>
          <cell r="C2906">
            <v>2.5</v>
          </cell>
          <cell r="D2906">
            <v>25</v>
          </cell>
          <cell r="E2906" t="str">
            <v>R=K6WA</v>
          </cell>
          <cell r="F2906">
            <v>3</v>
          </cell>
          <cell r="G2906">
            <v>37056</v>
          </cell>
          <cell r="H2906">
            <v>240</v>
          </cell>
          <cell r="I2906">
            <v>4</v>
          </cell>
          <cell r="J2906">
            <v>1</v>
          </cell>
        </row>
        <row r="2907">
          <cell r="A2907" t="str">
            <v>SSNN</v>
          </cell>
          <cell r="B2907" t="str">
            <v>Secondary Service Greater than 5kW w/o ID</v>
          </cell>
          <cell r="C2907">
            <v>2.5</v>
          </cell>
          <cell r="D2907">
            <v>25</v>
          </cell>
          <cell r="E2907" t="str">
            <v>R=PWA</v>
          </cell>
          <cell r="F2907">
            <v>3</v>
          </cell>
          <cell r="G2907">
            <v>37061</v>
          </cell>
          <cell r="H2907">
            <v>240</v>
          </cell>
          <cell r="I2907">
            <v>4</v>
          </cell>
          <cell r="J2907">
            <v>1</v>
          </cell>
        </row>
        <row r="2908">
          <cell r="A2908" t="str">
            <v>SSLN</v>
          </cell>
          <cell r="B2908" t="str">
            <v>Secondary Service Greater than 5kW w/o ID</v>
          </cell>
          <cell r="C2908">
            <v>2.5</v>
          </cell>
          <cell r="D2908">
            <v>25</v>
          </cell>
          <cell r="E2908" t="str">
            <v>R=A1D</v>
          </cell>
          <cell r="F2908">
            <v>3</v>
          </cell>
          <cell r="G2908">
            <v>36950</v>
          </cell>
          <cell r="H2908">
            <v>999</v>
          </cell>
          <cell r="I2908">
            <v>4</v>
          </cell>
          <cell r="J2908">
            <v>2</v>
          </cell>
        </row>
        <row r="2909">
          <cell r="A2909" t="str">
            <v>SSAN</v>
          </cell>
          <cell r="B2909" t="str">
            <v>Secondary Service Greater than 5kW w/o ID</v>
          </cell>
          <cell r="C2909">
            <v>2.5</v>
          </cell>
          <cell r="D2909">
            <v>25</v>
          </cell>
          <cell r="E2909" t="str">
            <v>R=A1D</v>
          </cell>
          <cell r="F2909">
            <v>3</v>
          </cell>
          <cell r="G2909">
            <v>37208</v>
          </cell>
          <cell r="H2909">
            <v>120</v>
          </cell>
          <cell r="I2909">
            <v>4</v>
          </cell>
          <cell r="J2909">
            <v>1</v>
          </cell>
        </row>
        <row r="2910">
          <cell r="A2910" t="str">
            <v>SSGN</v>
          </cell>
          <cell r="B2910" t="str">
            <v>Secondary Service Greater than 5kW w/o ID</v>
          </cell>
          <cell r="C2910">
            <v>2.5</v>
          </cell>
          <cell r="D2910">
            <v>25</v>
          </cell>
          <cell r="E2910" t="str">
            <v>R=A1D</v>
          </cell>
          <cell r="F2910">
            <v>3</v>
          </cell>
          <cell r="G2910">
            <v>37174</v>
          </cell>
          <cell r="H2910">
            <v>999</v>
          </cell>
          <cell r="I2910">
            <v>3</v>
          </cell>
          <cell r="J2910">
            <v>3</v>
          </cell>
        </row>
        <row r="2911">
          <cell r="A2911" t="str">
            <v>SSGN</v>
          </cell>
          <cell r="B2911" t="str">
            <v>Secondary Service Greater than 5kW w/o ID</v>
          </cell>
          <cell r="C2911">
            <v>2.5</v>
          </cell>
          <cell r="D2911">
            <v>25</v>
          </cell>
          <cell r="E2911" t="str">
            <v>R=A1D</v>
          </cell>
          <cell r="F2911">
            <v>3</v>
          </cell>
          <cell r="G2911">
            <v>37174</v>
          </cell>
          <cell r="H2911">
            <v>999</v>
          </cell>
          <cell r="I2911">
            <v>4</v>
          </cell>
          <cell r="J2911">
            <v>2</v>
          </cell>
        </row>
        <row r="2912">
          <cell r="A2912" t="str">
            <v>SSGN</v>
          </cell>
          <cell r="B2912" t="str">
            <v>Secondary Service Greater than 5kW w/o ID</v>
          </cell>
          <cell r="C2912">
            <v>2.5</v>
          </cell>
          <cell r="D2912">
            <v>25</v>
          </cell>
          <cell r="E2912" t="str">
            <v>R=A1D</v>
          </cell>
          <cell r="F2912">
            <v>3</v>
          </cell>
          <cell r="G2912">
            <v>37320</v>
          </cell>
          <cell r="H2912">
            <v>999</v>
          </cell>
          <cell r="I2912">
            <v>4</v>
          </cell>
          <cell r="J2912">
            <v>2</v>
          </cell>
        </row>
        <row r="2913">
          <cell r="A2913" t="str">
            <v>SSGN</v>
          </cell>
          <cell r="B2913" t="str">
            <v>Secondary Service Greater than 5kW w/o ID</v>
          </cell>
          <cell r="C2913">
            <v>2.5</v>
          </cell>
          <cell r="D2913">
            <v>25</v>
          </cell>
          <cell r="E2913" t="str">
            <v>R=A1D</v>
          </cell>
          <cell r="F2913">
            <v>3</v>
          </cell>
          <cell r="G2913">
            <v>37321</v>
          </cell>
          <cell r="H2913">
            <v>999</v>
          </cell>
          <cell r="I2913">
            <v>3</v>
          </cell>
          <cell r="J2913">
            <v>3</v>
          </cell>
        </row>
        <row r="2914">
          <cell r="A2914" t="str">
            <v>SSNN</v>
          </cell>
          <cell r="B2914" t="str">
            <v>Secondary Service Greater than 5kW w/o ID</v>
          </cell>
          <cell r="C2914">
            <v>2.5</v>
          </cell>
          <cell r="D2914">
            <v>25</v>
          </cell>
          <cell r="E2914" t="str">
            <v>R=A1R</v>
          </cell>
          <cell r="F2914">
            <v>3</v>
          </cell>
          <cell r="G2914">
            <v>36454</v>
          </cell>
          <cell r="H2914">
            <v>999</v>
          </cell>
          <cell r="I2914">
            <v>4</v>
          </cell>
          <cell r="J2914">
            <v>4</v>
          </cell>
        </row>
        <row r="2915">
          <cell r="A2915" t="str">
            <v>SSNN</v>
          </cell>
          <cell r="B2915" t="str">
            <v>Secondary Service Greater than 5kW w/o ID</v>
          </cell>
          <cell r="C2915">
            <v>2.5</v>
          </cell>
          <cell r="D2915">
            <v>25</v>
          </cell>
          <cell r="E2915" t="str">
            <v>R=A1D</v>
          </cell>
          <cell r="F2915">
            <v>3</v>
          </cell>
          <cell r="G2915">
            <v>37606</v>
          </cell>
          <cell r="H2915">
            <v>999</v>
          </cell>
          <cell r="I2915">
            <v>4</v>
          </cell>
          <cell r="J2915">
            <v>4</v>
          </cell>
        </row>
        <row r="2916">
          <cell r="A2916" t="str">
            <v>SSMN</v>
          </cell>
          <cell r="B2916" t="str">
            <v>Secondary Service Greater than 5kW w/o ID</v>
          </cell>
          <cell r="C2916">
            <v>2.5</v>
          </cell>
          <cell r="D2916">
            <v>25</v>
          </cell>
          <cell r="E2916" t="str">
            <v>R=A1D</v>
          </cell>
          <cell r="F2916">
            <v>3</v>
          </cell>
          <cell r="G2916">
            <v>37606</v>
          </cell>
          <cell r="H2916">
            <v>999</v>
          </cell>
          <cell r="I2916">
            <v>4</v>
          </cell>
          <cell r="J2916">
            <v>1</v>
          </cell>
        </row>
        <row r="2917">
          <cell r="A2917" t="str">
            <v>SSLN</v>
          </cell>
          <cell r="B2917" t="str">
            <v>Secondary Service Greater than 5kW w/o ID</v>
          </cell>
          <cell r="C2917">
            <v>2.5</v>
          </cell>
          <cell r="D2917">
            <v>25</v>
          </cell>
          <cell r="E2917" t="str">
            <v>R=A1R</v>
          </cell>
          <cell r="F2917">
            <v>3</v>
          </cell>
          <cell r="G2917">
            <v>38770</v>
          </cell>
          <cell r="H2917">
            <v>999</v>
          </cell>
          <cell r="I2917">
            <v>4</v>
          </cell>
          <cell r="J2917">
            <v>1</v>
          </cell>
        </row>
        <row r="2918">
          <cell r="A2918" t="str">
            <v>SSEN</v>
          </cell>
          <cell r="B2918" t="str">
            <v>Secondary Service Greater than 5kW w/o ID</v>
          </cell>
          <cell r="C2918">
            <v>2.5</v>
          </cell>
          <cell r="D2918">
            <v>25</v>
          </cell>
          <cell r="E2918" t="str">
            <v>R=A1RL</v>
          </cell>
          <cell r="F2918">
            <v>3</v>
          </cell>
          <cell r="G2918">
            <v>38636</v>
          </cell>
          <cell r="H2918">
            <v>999</v>
          </cell>
          <cell r="I2918">
            <v>3</v>
          </cell>
          <cell r="J2918">
            <v>1</v>
          </cell>
        </row>
        <row r="2919">
          <cell r="A2919" t="str">
            <v>SSGN</v>
          </cell>
          <cell r="B2919" t="str">
            <v>Secondary Service Greater than 5kW w/o ID</v>
          </cell>
          <cell r="C2919">
            <v>2.5</v>
          </cell>
          <cell r="D2919">
            <v>25</v>
          </cell>
          <cell r="E2919" t="str">
            <v>R=A1R</v>
          </cell>
          <cell r="F2919">
            <v>3</v>
          </cell>
          <cell r="G2919">
            <v>39161</v>
          </cell>
          <cell r="H2919">
            <v>999</v>
          </cell>
          <cell r="I2919">
            <v>4</v>
          </cell>
          <cell r="J2919">
            <v>10</v>
          </cell>
        </row>
        <row r="2920">
          <cell r="A2920" t="str">
            <v>SSMN</v>
          </cell>
          <cell r="B2920" t="str">
            <v>Secondary Service Greater than 5kW w/o ID</v>
          </cell>
          <cell r="C2920">
            <v>2.5</v>
          </cell>
          <cell r="D2920">
            <v>25</v>
          </cell>
          <cell r="E2920" t="str">
            <v>R=A1R</v>
          </cell>
          <cell r="F2920">
            <v>3</v>
          </cell>
          <cell r="G2920">
            <v>39254</v>
          </cell>
          <cell r="H2920">
            <v>999</v>
          </cell>
          <cell r="I2920">
            <v>4</v>
          </cell>
          <cell r="J2920">
            <v>1</v>
          </cell>
        </row>
        <row r="2921">
          <cell r="A2921" t="str">
            <v>SSGN</v>
          </cell>
          <cell r="B2921" t="str">
            <v>Secondary Service Greater than 5kW w/o ID</v>
          </cell>
          <cell r="C2921">
            <v>2.5</v>
          </cell>
          <cell r="D2921">
            <v>25</v>
          </cell>
          <cell r="E2921" t="str">
            <v>R=A1R</v>
          </cell>
          <cell r="F2921">
            <v>3</v>
          </cell>
          <cell r="G2921">
            <v>39300</v>
          </cell>
          <cell r="H2921">
            <v>999</v>
          </cell>
          <cell r="I2921">
            <v>3</v>
          </cell>
          <cell r="J2921">
            <v>2</v>
          </cell>
        </row>
        <row r="2922">
          <cell r="A2922" t="str">
            <v>SSLN</v>
          </cell>
          <cell r="B2922" t="str">
            <v>Secondary Service Greater than 5kW w/o ID</v>
          </cell>
          <cell r="C2922">
            <v>2.5</v>
          </cell>
          <cell r="D2922">
            <v>25</v>
          </cell>
          <cell r="E2922" t="str">
            <v>R=A1R</v>
          </cell>
          <cell r="F2922">
            <v>3</v>
          </cell>
          <cell r="G2922">
            <v>39343</v>
          </cell>
          <cell r="H2922">
            <v>999</v>
          </cell>
          <cell r="I2922">
            <v>4</v>
          </cell>
          <cell r="J2922">
            <v>2</v>
          </cell>
        </row>
        <row r="2923">
          <cell r="A2923" t="str">
            <v>SSNN</v>
          </cell>
          <cell r="B2923" t="str">
            <v>Secondary Service Greater than 5kW w/o ID</v>
          </cell>
          <cell r="C2923">
            <v>2.5</v>
          </cell>
          <cell r="D2923">
            <v>25</v>
          </cell>
          <cell r="E2923" t="str">
            <v>R=A1R</v>
          </cell>
          <cell r="F2923">
            <v>3</v>
          </cell>
          <cell r="G2923">
            <v>39426</v>
          </cell>
          <cell r="H2923">
            <v>999</v>
          </cell>
          <cell r="I2923">
            <v>4</v>
          </cell>
          <cell r="J2923">
            <v>6</v>
          </cell>
        </row>
        <row r="2924">
          <cell r="A2924" t="str">
            <v>SSPN</v>
          </cell>
          <cell r="B2924" t="str">
            <v>Secondary Service Greater than 5kW w/o ID</v>
          </cell>
          <cell r="C2924">
            <v>2.5</v>
          </cell>
          <cell r="D2924">
            <v>25</v>
          </cell>
          <cell r="E2924" t="str">
            <v>R=A1R</v>
          </cell>
          <cell r="F2924">
            <v>3</v>
          </cell>
          <cell r="G2924">
            <v>39449</v>
          </cell>
          <cell r="H2924">
            <v>999</v>
          </cell>
          <cell r="I2924">
            <v>3</v>
          </cell>
          <cell r="J2924">
            <v>1</v>
          </cell>
        </row>
        <row r="2925">
          <cell r="A2925" t="str">
            <v>SSGN</v>
          </cell>
          <cell r="B2925" t="str">
            <v>Secondary Service Greater than 5kW w/o ID</v>
          </cell>
          <cell r="C2925">
            <v>2.5</v>
          </cell>
          <cell r="D2925">
            <v>25</v>
          </cell>
          <cell r="E2925" t="str">
            <v>R=A1R</v>
          </cell>
          <cell r="F2925">
            <v>3</v>
          </cell>
          <cell r="G2925">
            <v>39610</v>
          </cell>
          <cell r="H2925">
            <v>999</v>
          </cell>
          <cell r="I2925">
            <v>4</v>
          </cell>
          <cell r="J2925">
            <v>3</v>
          </cell>
        </row>
        <row r="2926">
          <cell r="A2926" t="str">
            <v>SSGN</v>
          </cell>
          <cell r="B2926" t="str">
            <v>Secondary Service Greater than 5kW w/o ID</v>
          </cell>
          <cell r="C2926">
            <v>2.5</v>
          </cell>
          <cell r="D2926">
            <v>25</v>
          </cell>
          <cell r="E2926" t="str">
            <v>R=A1D</v>
          </cell>
          <cell r="F2926">
            <v>3</v>
          </cell>
          <cell r="G2926">
            <v>39610</v>
          </cell>
          <cell r="H2926">
            <v>999</v>
          </cell>
          <cell r="I2926">
            <v>4</v>
          </cell>
          <cell r="J2926">
            <v>12</v>
          </cell>
        </row>
        <row r="2927">
          <cell r="A2927" t="str">
            <v>SSLN</v>
          </cell>
          <cell r="B2927" t="str">
            <v>Secondary Service Greater than 5kW w/o ID</v>
          </cell>
          <cell r="C2927">
            <v>2.5</v>
          </cell>
          <cell r="D2927">
            <v>25</v>
          </cell>
          <cell r="E2927" t="str">
            <v>R=A1D</v>
          </cell>
          <cell r="F2927">
            <v>3</v>
          </cell>
          <cell r="G2927">
            <v>39668</v>
          </cell>
          <cell r="H2927">
            <v>999</v>
          </cell>
          <cell r="I2927">
            <v>4</v>
          </cell>
          <cell r="J2927">
            <v>5</v>
          </cell>
        </row>
        <row r="2928">
          <cell r="A2928" t="str">
            <v>SSGN</v>
          </cell>
          <cell r="B2928" t="str">
            <v>Secondary Service Greater than 5kW w/o ID</v>
          </cell>
          <cell r="C2928">
            <v>2.5</v>
          </cell>
          <cell r="D2928">
            <v>25</v>
          </cell>
          <cell r="E2928" t="str">
            <v>R=A1D</v>
          </cell>
          <cell r="F2928">
            <v>3</v>
          </cell>
          <cell r="G2928">
            <v>39731</v>
          </cell>
          <cell r="H2928">
            <v>999</v>
          </cell>
          <cell r="I2928">
            <v>4</v>
          </cell>
          <cell r="J2928">
            <v>20</v>
          </cell>
        </row>
        <row r="2929">
          <cell r="A2929" t="str">
            <v>SSNN</v>
          </cell>
          <cell r="B2929" t="str">
            <v>Secondary Service Greater than 5kW w/o ID</v>
          </cell>
          <cell r="C2929">
            <v>2.5</v>
          </cell>
          <cell r="D2929">
            <v>25</v>
          </cell>
          <cell r="E2929" t="str">
            <v>R=A1D</v>
          </cell>
          <cell r="F2929">
            <v>3</v>
          </cell>
          <cell r="G2929">
            <v>40021</v>
          </cell>
          <cell r="H2929">
            <v>999</v>
          </cell>
          <cell r="I2929">
            <v>3</v>
          </cell>
          <cell r="J2929">
            <v>1</v>
          </cell>
        </row>
        <row r="2930">
          <cell r="A2930" t="str">
            <v>SSMN</v>
          </cell>
          <cell r="B2930" t="str">
            <v>Secondary Service Greater than 5kW w/o ID</v>
          </cell>
          <cell r="C2930">
            <v>2.5</v>
          </cell>
          <cell r="D2930">
            <v>25</v>
          </cell>
          <cell r="E2930" t="str">
            <v>R=SSM6A</v>
          </cell>
          <cell r="F2930">
            <v>3</v>
          </cell>
          <cell r="H2930">
            <v>0</v>
          </cell>
          <cell r="I2930">
            <v>0</v>
          </cell>
          <cell r="J2930">
            <v>1</v>
          </cell>
        </row>
        <row r="2931">
          <cell r="A2931" t="str">
            <v>SSGN</v>
          </cell>
          <cell r="B2931" t="str">
            <v>Secondary Service Greater than 5kW w/o ID</v>
          </cell>
          <cell r="C2931">
            <v>2.5</v>
          </cell>
          <cell r="D2931">
            <v>25</v>
          </cell>
          <cell r="E2931" t="str">
            <v>R=SV5SD</v>
          </cell>
          <cell r="F2931">
            <v>3</v>
          </cell>
          <cell r="H2931">
            <v>120</v>
          </cell>
          <cell r="I2931">
            <v>4</v>
          </cell>
          <cell r="J2931">
            <v>1</v>
          </cell>
        </row>
        <row r="2932">
          <cell r="A2932" t="str">
            <v>SSGN</v>
          </cell>
          <cell r="B2932" t="str">
            <v>Secondary Service Greater than 5kW w/o ID</v>
          </cell>
          <cell r="C2932">
            <v>2.5</v>
          </cell>
          <cell r="D2932">
            <v>25</v>
          </cell>
          <cell r="E2932" t="str">
            <v>R=SV5SD</v>
          </cell>
          <cell r="F2932">
            <v>3</v>
          </cell>
          <cell r="H2932">
            <v>120</v>
          </cell>
          <cell r="I2932">
            <v>4</v>
          </cell>
          <cell r="J2932">
            <v>17</v>
          </cell>
        </row>
        <row r="2933">
          <cell r="A2933" t="str">
            <v>SSGN</v>
          </cell>
          <cell r="B2933" t="str">
            <v>Secondary Service Greater than 5kW w/o ID</v>
          </cell>
          <cell r="C2933">
            <v>2.5</v>
          </cell>
          <cell r="D2933">
            <v>25</v>
          </cell>
          <cell r="E2933" t="str">
            <v>R=A1D</v>
          </cell>
          <cell r="F2933">
            <v>3</v>
          </cell>
          <cell r="H2933">
            <v>120</v>
          </cell>
          <cell r="I2933">
            <v>4</v>
          </cell>
          <cell r="J2933">
            <v>15</v>
          </cell>
        </row>
        <row r="2934">
          <cell r="A2934" t="str">
            <v>SSNN</v>
          </cell>
          <cell r="B2934" t="str">
            <v>Secondary Service Greater than 5kW w/o ID</v>
          </cell>
          <cell r="C2934">
            <v>2.5</v>
          </cell>
          <cell r="D2934">
            <v>25</v>
          </cell>
          <cell r="E2934" t="str">
            <v>R=SV5SD</v>
          </cell>
          <cell r="F2934">
            <v>3</v>
          </cell>
          <cell r="H2934">
            <v>208</v>
          </cell>
          <cell r="I2934">
            <v>4</v>
          </cell>
          <cell r="J2934">
            <v>1</v>
          </cell>
        </row>
        <row r="2935">
          <cell r="A2935" t="str">
            <v>SSLN</v>
          </cell>
          <cell r="B2935" t="str">
            <v>Secondary Service Greater than 5kW w/o ID</v>
          </cell>
          <cell r="C2935">
            <v>2.5</v>
          </cell>
          <cell r="D2935">
            <v>25</v>
          </cell>
          <cell r="E2935" t="str">
            <v>R=PWAY</v>
          </cell>
          <cell r="F2935">
            <v>3</v>
          </cell>
          <cell r="H2935">
            <v>240</v>
          </cell>
          <cell r="I2935">
            <v>4</v>
          </cell>
          <cell r="J2935">
            <v>1</v>
          </cell>
        </row>
        <row r="2936">
          <cell r="A2936" t="str">
            <v>SSLN</v>
          </cell>
          <cell r="B2936" t="str">
            <v>Secondary Service Greater than 5kW w/o ID</v>
          </cell>
          <cell r="C2936">
            <v>2.5</v>
          </cell>
          <cell r="D2936">
            <v>25</v>
          </cell>
          <cell r="E2936" t="str">
            <v>R=K3WA</v>
          </cell>
          <cell r="F2936">
            <v>3</v>
          </cell>
          <cell r="H2936">
            <v>480</v>
          </cell>
          <cell r="I2936">
            <v>3</v>
          </cell>
          <cell r="J2936">
            <v>1</v>
          </cell>
        </row>
        <row r="2937">
          <cell r="A2937" t="str">
            <v>SSLN</v>
          </cell>
          <cell r="B2937" t="str">
            <v>Secondary Service Greater than 5kW w/o ID</v>
          </cell>
          <cell r="C2937">
            <v>2.5</v>
          </cell>
          <cell r="D2937">
            <v>25</v>
          </cell>
          <cell r="E2937" t="str">
            <v>R=A1D</v>
          </cell>
          <cell r="F2937">
            <v>3</v>
          </cell>
          <cell r="H2937">
            <v>120</v>
          </cell>
          <cell r="I2937">
            <v>4</v>
          </cell>
          <cell r="J2937">
            <v>2</v>
          </cell>
        </row>
        <row r="2938">
          <cell r="A2938" t="str">
            <v>SSNN</v>
          </cell>
          <cell r="B2938" t="str">
            <v>Secondary Service Greater than 5kW w/o ID</v>
          </cell>
          <cell r="C2938">
            <v>2.5</v>
          </cell>
          <cell r="D2938">
            <v>25</v>
          </cell>
          <cell r="E2938" t="str">
            <v>R=PWAY</v>
          </cell>
          <cell r="F2938">
            <v>3</v>
          </cell>
          <cell r="H2938">
            <v>120</v>
          </cell>
          <cell r="I2938">
            <v>4</v>
          </cell>
          <cell r="J2938">
            <v>2</v>
          </cell>
        </row>
        <row r="2939">
          <cell r="A2939" t="str">
            <v>SSLN</v>
          </cell>
          <cell r="B2939" t="str">
            <v>Secondary Service Greater than 5kW w/o ID</v>
          </cell>
          <cell r="C2939">
            <v>2.5</v>
          </cell>
          <cell r="D2939">
            <v>25</v>
          </cell>
          <cell r="E2939" t="str">
            <v>R=K6WA</v>
          </cell>
          <cell r="F2939">
            <v>3</v>
          </cell>
          <cell r="H2939">
            <v>240</v>
          </cell>
          <cell r="I2939">
            <v>4</v>
          </cell>
          <cell r="J2939">
            <v>1</v>
          </cell>
        </row>
        <row r="2940">
          <cell r="A2940" t="str">
            <v>SSLN</v>
          </cell>
          <cell r="B2940" t="str">
            <v>Secondary Service Greater than 5kW w/o ID</v>
          </cell>
          <cell r="C2940">
            <v>2.5</v>
          </cell>
          <cell r="D2940">
            <v>25</v>
          </cell>
          <cell r="E2940" t="str">
            <v>R=PWAY</v>
          </cell>
          <cell r="F2940">
            <v>3</v>
          </cell>
          <cell r="H2940">
            <v>480</v>
          </cell>
          <cell r="I2940">
            <v>4</v>
          </cell>
          <cell r="J2940">
            <v>1</v>
          </cell>
        </row>
        <row r="2941">
          <cell r="A2941" t="str">
            <v>SSGN</v>
          </cell>
          <cell r="B2941" t="str">
            <v>Secondary Service Greater than 5kW w/o ID</v>
          </cell>
          <cell r="C2941">
            <v>2.5</v>
          </cell>
          <cell r="D2941">
            <v>25</v>
          </cell>
          <cell r="E2941" t="str">
            <v>R=PWAP</v>
          </cell>
          <cell r="F2941">
            <v>3</v>
          </cell>
          <cell r="H2941">
            <v>480</v>
          </cell>
          <cell r="I2941">
            <v>3</v>
          </cell>
          <cell r="J2941">
            <v>7</v>
          </cell>
        </row>
        <row r="2942">
          <cell r="A2942" t="str">
            <v>SSGN</v>
          </cell>
          <cell r="B2942" t="str">
            <v>Secondary Service Greater than 5kW w/o ID</v>
          </cell>
          <cell r="C2942">
            <v>2.5</v>
          </cell>
          <cell r="D2942">
            <v>25</v>
          </cell>
          <cell r="E2942" t="str">
            <v>R=DXS2</v>
          </cell>
          <cell r="F2942">
            <v>3</v>
          </cell>
          <cell r="H2942">
            <v>120</v>
          </cell>
          <cell r="I2942">
            <v>4</v>
          </cell>
          <cell r="J2942">
            <v>1</v>
          </cell>
        </row>
        <row r="2943">
          <cell r="A2943" t="str">
            <v>SSGN</v>
          </cell>
          <cell r="B2943" t="str">
            <v>Secondary Service Greater than 5kW w/o ID</v>
          </cell>
          <cell r="C2943">
            <v>2.5</v>
          </cell>
          <cell r="D2943">
            <v>25</v>
          </cell>
          <cell r="E2943" t="str">
            <v>R=K3WA</v>
          </cell>
          <cell r="F2943">
            <v>3</v>
          </cell>
          <cell r="H2943">
            <v>480</v>
          </cell>
          <cell r="I2943">
            <v>3</v>
          </cell>
          <cell r="J2943">
            <v>1</v>
          </cell>
        </row>
        <row r="2944">
          <cell r="A2944" t="str">
            <v>SSGN</v>
          </cell>
          <cell r="B2944" t="str">
            <v>Secondary Service Greater than 5kW w/o ID</v>
          </cell>
          <cell r="C2944">
            <v>2.5</v>
          </cell>
          <cell r="D2944">
            <v>25</v>
          </cell>
          <cell r="E2944" t="str">
            <v>R=A1D</v>
          </cell>
          <cell r="F2944">
            <v>3</v>
          </cell>
          <cell r="G2944">
            <v>37938</v>
          </cell>
          <cell r="H2944">
            <v>999</v>
          </cell>
          <cell r="I2944">
            <v>4</v>
          </cell>
          <cell r="J2944">
            <v>7</v>
          </cell>
        </row>
        <row r="2945">
          <cell r="A2945" t="str">
            <v>SSGN</v>
          </cell>
          <cell r="B2945" t="str">
            <v>Secondary Service Greater than 5kW w/o ID</v>
          </cell>
          <cell r="C2945">
            <v>2.5</v>
          </cell>
          <cell r="D2945">
            <v>25</v>
          </cell>
          <cell r="E2945" t="str">
            <v>R=A1R</v>
          </cell>
          <cell r="F2945">
            <v>3</v>
          </cell>
          <cell r="G2945">
            <v>38343</v>
          </cell>
          <cell r="H2945">
            <v>999</v>
          </cell>
          <cell r="I2945">
            <v>4</v>
          </cell>
          <cell r="J2945">
            <v>2</v>
          </cell>
        </row>
        <row r="2946">
          <cell r="A2946" t="str">
            <v>SSGN</v>
          </cell>
          <cell r="B2946" t="str">
            <v>Secondary Service Greater than 5kW w/o ID</v>
          </cell>
          <cell r="C2946">
            <v>2.5</v>
          </cell>
          <cell r="D2946">
            <v>25</v>
          </cell>
          <cell r="E2946" t="str">
            <v>R=A1RL</v>
          </cell>
          <cell r="F2946">
            <v>3</v>
          </cell>
          <cell r="G2946">
            <v>38113</v>
          </cell>
          <cell r="H2946">
            <v>999</v>
          </cell>
          <cell r="I2946">
            <v>4</v>
          </cell>
          <cell r="J2946">
            <v>2</v>
          </cell>
        </row>
        <row r="2947">
          <cell r="A2947" t="str">
            <v>SSGN</v>
          </cell>
          <cell r="B2947" t="str">
            <v>Secondary Service Greater than 5kW w/o ID</v>
          </cell>
          <cell r="C2947">
            <v>2.5</v>
          </cell>
          <cell r="D2947">
            <v>25</v>
          </cell>
          <cell r="E2947" t="str">
            <v>R=A1D</v>
          </cell>
          <cell r="F2947">
            <v>3</v>
          </cell>
          <cell r="G2947">
            <v>38311</v>
          </cell>
          <cell r="H2947">
            <v>999</v>
          </cell>
          <cell r="I2947">
            <v>4</v>
          </cell>
          <cell r="J2947">
            <v>8</v>
          </cell>
        </row>
        <row r="2948">
          <cell r="A2948" t="str">
            <v>SSPN</v>
          </cell>
          <cell r="B2948" t="str">
            <v>Secondary Service Greater than 5kW w/o ID</v>
          </cell>
          <cell r="C2948">
            <v>2.5</v>
          </cell>
          <cell r="D2948">
            <v>25</v>
          </cell>
          <cell r="E2948" t="str">
            <v>R=A1D</v>
          </cell>
          <cell r="F2948">
            <v>3</v>
          </cell>
          <cell r="G2948">
            <v>36410</v>
          </cell>
          <cell r="H2948">
            <v>999</v>
          </cell>
          <cell r="I2948">
            <v>4</v>
          </cell>
          <cell r="J2948">
            <v>1</v>
          </cell>
        </row>
        <row r="2949">
          <cell r="A2949" t="str">
            <v>SSPN</v>
          </cell>
          <cell r="B2949" t="str">
            <v>Secondary Service Greater than 5kW w/o ID</v>
          </cell>
          <cell r="C2949">
            <v>2.5</v>
          </cell>
          <cell r="D2949">
            <v>25</v>
          </cell>
          <cell r="E2949" t="str">
            <v>R=A1D</v>
          </cell>
          <cell r="F2949">
            <v>3</v>
          </cell>
          <cell r="G2949">
            <v>37174</v>
          </cell>
          <cell r="H2949">
            <v>999</v>
          </cell>
          <cell r="I2949">
            <v>4</v>
          </cell>
          <cell r="J2949">
            <v>1</v>
          </cell>
        </row>
        <row r="2950">
          <cell r="A2950" t="str">
            <v>SSGN</v>
          </cell>
          <cell r="B2950" t="str">
            <v>Secondary Service Greater than 5kW w/o ID</v>
          </cell>
          <cell r="C2950">
            <v>2.5</v>
          </cell>
          <cell r="D2950">
            <v>25</v>
          </cell>
          <cell r="E2950" t="str">
            <v>R=A1R</v>
          </cell>
          <cell r="F2950">
            <v>3</v>
          </cell>
          <cell r="G2950">
            <v>38449</v>
          </cell>
          <cell r="H2950">
            <v>999</v>
          </cell>
          <cell r="I2950">
            <v>4</v>
          </cell>
          <cell r="J2950">
            <v>2</v>
          </cell>
        </row>
        <row r="2951">
          <cell r="A2951" t="str">
            <v>SSGN</v>
          </cell>
          <cell r="B2951" t="str">
            <v>Secondary Service Greater than 5kW w/o ID</v>
          </cell>
          <cell r="C2951">
            <v>2.5</v>
          </cell>
          <cell r="D2951">
            <v>25</v>
          </cell>
          <cell r="E2951" t="str">
            <v>R=SL5SR</v>
          </cell>
          <cell r="F2951">
            <v>3</v>
          </cell>
          <cell r="H2951">
            <v>120</v>
          </cell>
          <cell r="I2951">
            <v>4</v>
          </cell>
          <cell r="J2951">
            <v>1</v>
          </cell>
        </row>
        <row r="2952">
          <cell r="A2952" t="str">
            <v>SSGN</v>
          </cell>
          <cell r="B2952" t="str">
            <v>Secondary Service Greater than 5kW w/o ID</v>
          </cell>
          <cell r="C2952">
            <v>2.5</v>
          </cell>
          <cell r="D2952">
            <v>25</v>
          </cell>
          <cell r="E2952" t="str">
            <v>R=SL6SR</v>
          </cell>
          <cell r="F2952">
            <v>3</v>
          </cell>
          <cell r="H2952">
            <v>240</v>
          </cell>
          <cell r="I2952">
            <v>4</v>
          </cell>
          <cell r="J2952">
            <v>1</v>
          </cell>
        </row>
        <row r="2953">
          <cell r="A2953" t="str">
            <v>SSGN</v>
          </cell>
          <cell r="B2953" t="str">
            <v>Secondary Service Greater than 5kW w/o ID</v>
          </cell>
          <cell r="C2953">
            <v>2.5</v>
          </cell>
          <cell r="D2953">
            <v>25</v>
          </cell>
          <cell r="E2953" t="str">
            <v>R=VM65S</v>
          </cell>
          <cell r="F2953">
            <v>3</v>
          </cell>
          <cell r="H2953">
            <v>0</v>
          </cell>
          <cell r="I2953">
            <v>0</v>
          </cell>
          <cell r="J2953">
            <v>1</v>
          </cell>
        </row>
        <row r="2954">
          <cell r="A2954" t="str">
            <v>SSGN</v>
          </cell>
          <cell r="B2954" t="str">
            <v>Secondary Service Greater than 5kW w/o ID</v>
          </cell>
          <cell r="C2954">
            <v>2.5</v>
          </cell>
          <cell r="D2954">
            <v>25</v>
          </cell>
          <cell r="E2954" t="str">
            <v>R=S5DA</v>
          </cell>
          <cell r="F2954">
            <v>3</v>
          </cell>
          <cell r="H2954">
            <v>277</v>
          </cell>
          <cell r="I2954">
            <v>4</v>
          </cell>
          <cell r="J2954">
            <v>1</v>
          </cell>
        </row>
        <row r="2955">
          <cell r="A2955" t="str">
            <v>SSNN</v>
          </cell>
          <cell r="B2955" t="str">
            <v>Secondary Service Greater than 5kW w/o ID</v>
          </cell>
          <cell r="C2955">
            <v>2.5</v>
          </cell>
          <cell r="D2955">
            <v>25</v>
          </cell>
          <cell r="E2955" t="str">
            <v>R=SSM6A</v>
          </cell>
          <cell r="F2955">
            <v>3</v>
          </cell>
          <cell r="H2955">
            <v>277</v>
          </cell>
          <cell r="I2955">
            <v>4</v>
          </cell>
          <cell r="J2955">
            <v>1</v>
          </cell>
        </row>
        <row r="2956">
          <cell r="A2956" t="str">
            <v>SSLN</v>
          </cell>
          <cell r="B2956" t="str">
            <v>Secondary Service Greater than 5kW w/o ID</v>
          </cell>
          <cell r="C2956">
            <v>2.5</v>
          </cell>
          <cell r="D2956">
            <v>25</v>
          </cell>
          <cell r="E2956" t="str">
            <v>R=DDS2</v>
          </cell>
          <cell r="F2956">
            <v>3</v>
          </cell>
          <cell r="H2956">
            <v>120</v>
          </cell>
          <cell r="I2956">
            <v>4</v>
          </cell>
          <cell r="J2956">
            <v>1</v>
          </cell>
        </row>
        <row r="2957">
          <cell r="A2957" t="str">
            <v>SSAN</v>
          </cell>
          <cell r="B2957" t="str">
            <v>Secondary Service Greater than 5kW w/o ID</v>
          </cell>
          <cell r="C2957">
            <v>2.5</v>
          </cell>
          <cell r="D2957">
            <v>25</v>
          </cell>
          <cell r="E2957" t="str">
            <v>R=A1D</v>
          </cell>
          <cell r="F2957">
            <v>3</v>
          </cell>
          <cell r="H2957">
            <v>480</v>
          </cell>
          <cell r="I2957">
            <v>3</v>
          </cell>
          <cell r="J2957">
            <v>1</v>
          </cell>
        </row>
        <row r="2958">
          <cell r="A2958" t="str">
            <v>SSPN</v>
          </cell>
          <cell r="B2958" t="str">
            <v>Secondary Service Greater than 5kW w/o ID</v>
          </cell>
          <cell r="C2958">
            <v>2.5</v>
          </cell>
          <cell r="D2958">
            <v>25</v>
          </cell>
          <cell r="E2958" t="str">
            <v>R=A1R</v>
          </cell>
          <cell r="F2958">
            <v>3</v>
          </cell>
          <cell r="G2958">
            <v>37839</v>
          </cell>
          <cell r="H2958">
            <v>999</v>
          </cell>
          <cell r="I2958">
            <v>4</v>
          </cell>
          <cell r="J2958">
            <v>1</v>
          </cell>
        </row>
        <row r="2959">
          <cell r="A2959" t="str">
            <v>SSGN</v>
          </cell>
          <cell r="B2959" t="str">
            <v>Secondary Service Greater than 5kW w/o ID</v>
          </cell>
          <cell r="C2959">
            <v>2.5</v>
          </cell>
          <cell r="D2959">
            <v>25</v>
          </cell>
          <cell r="E2959" t="str">
            <v>R=PWAP</v>
          </cell>
          <cell r="F2959">
            <v>3</v>
          </cell>
          <cell r="H2959">
            <v>480</v>
          </cell>
          <cell r="I2959">
            <v>3</v>
          </cell>
          <cell r="J2959">
            <v>2</v>
          </cell>
        </row>
        <row r="2960">
          <cell r="A2960" t="str">
            <v>SSGN</v>
          </cell>
          <cell r="B2960" t="str">
            <v>Secondary Service Greater than 5kW w/o ID</v>
          </cell>
          <cell r="C2960">
            <v>2.5</v>
          </cell>
          <cell r="D2960">
            <v>25</v>
          </cell>
          <cell r="E2960" t="str">
            <v>R=SV4SD</v>
          </cell>
          <cell r="F2960">
            <v>3</v>
          </cell>
          <cell r="H2960">
            <v>277</v>
          </cell>
          <cell r="I2960">
            <v>4</v>
          </cell>
          <cell r="J2960">
            <v>1</v>
          </cell>
        </row>
        <row r="2961">
          <cell r="A2961" t="str">
            <v>SSGN</v>
          </cell>
          <cell r="B2961" t="str">
            <v>Secondary Service Greater than 5kW w/o ID</v>
          </cell>
          <cell r="C2961">
            <v>2.5</v>
          </cell>
          <cell r="D2961">
            <v>25</v>
          </cell>
          <cell r="E2961" t="str">
            <v>R=A1D</v>
          </cell>
          <cell r="F2961">
            <v>3</v>
          </cell>
          <cell r="H2961">
            <v>999</v>
          </cell>
          <cell r="I2961">
            <v>4</v>
          </cell>
          <cell r="J2961">
            <v>1</v>
          </cell>
        </row>
        <row r="2962">
          <cell r="A2962" t="str">
            <v>SSLN</v>
          </cell>
          <cell r="B2962" t="str">
            <v>Secondary Service Greater than 5kW w/o ID</v>
          </cell>
          <cell r="C2962">
            <v>2.5</v>
          </cell>
          <cell r="D2962">
            <v>25</v>
          </cell>
          <cell r="E2962" t="str">
            <v>R=A1D</v>
          </cell>
          <cell r="F2962">
            <v>3</v>
          </cell>
          <cell r="H2962">
            <v>120</v>
          </cell>
          <cell r="I2962">
            <v>4</v>
          </cell>
          <cell r="J2962">
            <v>1</v>
          </cell>
        </row>
        <row r="2963">
          <cell r="A2963" t="str">
            <v>SSGN</v>
          </cell>
          <cell r="B2963" t="str">
            <v>Secondary Service Greater than 5kW w/o ID</v>
          </cell>
          <cell r="C2963">
            <v>2.5</v>
          </cell>
          <cell r="D2963">
            <v>25</v>
          </cell>
          <cell r="E2963" t="str">
            <v>R=A1D</v>
          </cell>
          <cell r="F2963">
            <v>3</v>
          </cell>
          <cell r="G2963">
            <v>35653</v>
          </cell>
          <cell r="H2963">
            <v>999</v>
          </cell>
          <cell r="I2963">
            <v>4</v>
          </cell>
          <cell r="J2963">
            <v>1</v>
          </cell>
        </row>
        <row r="2964">
          <cell r="A2964" t="str">
            <v>SSLN</v>
          </cell>
          <cell r="B2964" t="str">
            <v>Secondary Service Greater than 5kW w/o ID</v>
          </cell>
          <cell r="C2964">
            <v>2.5</v>
          </cell>
          <cell r="D2964">
            <v>25</v>
          </cell>
          <cell r="E2964" t="str">
            <v>R=A1R</v>
          </cell>
          <cell r="F2964">
            <v>3</v>
          </cell>
          <cell r="G2964">
            <v>36161</v>
          </cell>
          <cell r="H2964">
            <v>999</v>
          </cell>
          <cell r="I2964">
            <v>4</v>
          </cell>
          <cell r="J2964">
            <v>1</v>
          </cell>
        </row>
        <row r="2965">
          <cell r="A2965" t="str">
            <v>SSLN</v>
          </cell>
          <cell r="B2965" t="str">
            <v>Secondary Service Greater than 5kW w/o ID</v>
          </cell>
          <cell r="C2965">
            <v>2.5</v>
          </cell>
          <cell r="D2965">
            <v>25</v>
          </cell>
          <cell r="E2965" t="str">
            <v>R=A1D</v>
          </cell>
          <cell r="F2965">
            <v>3</v>
          </cell>
          <cell r="G2965">
            <v>36410</v>
          </cell>
          <cell r="H2965">
            <v>999</v>
          </cell>
          <cell r="I2965">
            <v>4</v>
          </cell>
          <cell r="J2965">
            <v>2</v>
          </cell>
        </row>
        <row r="2966">
          <cell r="A2966" t="str">
            <v>SSGN</v>
          </cell>
          <cell r="B2966" t="str">
            <v>Secondary Service Greater than 5kW w/o ID</v>
          </cell>
          <cell r="C2966">
            <v>2.5</v>
          </cell>
          <cell r="D2966">
            <v>25</v>
          </cell>
          <cell r="E2966" t="str">
            <v>R=A1D</v>
          </cell>
          <cell r="F2966">
            <v>3</v>
          </cell>
          <cell r="G2966">
            <v>37188</v>
          </cell>
          <cell r="H2966">
            <v>999</v>
          </cell>
          <cell r="I2966">
            <v>3</v>
          </cell>
          <cell r="J2966">
            <v>1</v>
          </cell>
        </row>
        <row r="2967">
          <cell r="A2967" t="str">
            <v>SSGN</v>
          </cell>
          <cell r="B2967" t="str">
            <v>Secondary Service Greater than 5kW w/o ID</v>
          </cell>
          <cell r="C2967">
            <v>2.5</v>
          </cell>
          <cell r="D2967">
            <v>25</v>
          </cell>
          <cell r="E2967" t="str">
            <v>R=A1D</v>
          </cell>
          <cell r="F2967">
            <v>3</v>
          </cell>
          <cell r="G2967">
            <v>36593</v>
          </cell>
          <cell r="H2967">
            <v>999</v>
          </cell>
          <cell r="I2967">
            <v>4</v>
          </cell>
          <cell r="J2967">
            <v>3</v>
          </cell>
        </row>
        <row r="2968">
          <cell r="A2968" t="str">
            <v>SSAN</v>
          </cell>
          <cell r="B2968" t="str">
            <v>Secondary Service Greater than 5kW w/o ID</v>
          </cell>
          <cell r="C2968">
            <v>2.5</v>
          </cell>
          <cell r="D2968">
            <v>25</v>
          </cell>
          <cell r="E2968" t="str">
            <v>R=A1D</v>
          </cell>
          <cell r="F2968">
            <v>3</v>
          </cell>
          <cell r="G2968">
            <v>36588</v>
          </cell>
          <cell r="H2968">
            <v>999</v>
          </cell>
          <cell r="I2968">
            <v>4</v>
          </cell>
          <cell r="J2968">
            <v>1</v>
          </cell>
        </row>
        <row r="2969">
          <cell r="A2969" t="str">
            <v>SSGN</v>
          </cell>
          <cell r="B2969" t="str">
            <v>Secondary Service Greater than 5kW w/o ID</v>
          </cell>
          <cell r="C2969">
            <v>2.5</v>
          </cell>
          <cell r="D2969">
            <v>25</v>
          </cell>
          <cell r="E2969" t="str">
            <v>R=A1D</v>
          </cell>
          <cell r="F2969">
            <v>3</v>
          </cell>
          <cell r="G2969">
            <v>36161</v>
          </cell>
          <cell r="H2969">
            <v>9999</v>
          </cell>
          <cell r="I2969">
            <v>4</v>
          </cell>
          <cell r="J2969">
            <v>1</v>
          </cell>
        </row>
        <row r="2970">
          <cell r="A2970" t="str">
            <v>SSPN</v>
          </cell>
          <cell r="B2970" t="str">
            <v>Secondary Service Greater than 5kW w/o ID</v>
          </cell>
          <cell r="C2970">
            <v>2.5</v>
          </cell>
          <cell r="D2970">
            <v>25</v>
          </cell>
          <cell r="E2970" t="str">
            <v>R=A1D</v>
          </cell>
          <cell r="F2970">
            <v>3</v>
          </cell>
          <cell r="G2970">
            <v>36526</v>
          </cell>
          <cell r="H2970">
            <v>999</v>
          </cell>
          <cell r="I2970">
            <v>4</v>
          </cell>
          <cell r="J2970">
            <v>1</v>
          </cell>
        </row>
        <row r="2971">
          <cell r="A2971" t="str">
            <v>SSPN</v>
          </cell>
          <cell r="B2971" t="str">
            <v>Secondary Service Greater than 5kW w/o ID</v>
          </cell>
          <cell r="C2971">
            <v>2.5</v>
          </cell>
          <cell r="D2971">
            <v>25</v>
          </cell>
          <cell r="E2971" t="str">
            <v>R=A1D</v>
          </cell>
          <cell r="F2971">
            <v>3</v>
          </cell>
          <cell r="G2971">
            <v>36763</v>
          </cell>
          <cell r="H2971">
            <v>999</v>
          </cell>
          <cell r="I2971">
            <v>3</v>
          </cell>
          <cell r="J2971">
            <v>1</v>
          </cell>
        </row>
        <row r="2972">
          <cell r="A2972" t="str">
            <v>SSGN</v>
          </cell>
          <cell r="B2972" t="str">
            <v>Secondary Service Greater than 5kW w/o ID</v>
          </cell>
          <cell r="C2972">
            <v>2.5</v>
          </cell>
          <cell r="D2972">
            <v>25</v>
          </cell>
          <cell r="E2972" t="str">
            <v>R=A1D</v>
          </cell>
          <cell r="F2972">
            <v>3</v>
          </cell>
          <cell r="G2972">
            <v>37208</v>
          </cell>
          <cell r="H2972">
            <v>999</v>
          </cell>
          <cell r="I2972">
            <v>4</v>
          </cell>
          <cell r="J2972">
            <v>2</v>
          </cell>
        </row>
        <row r="2973">
          <cell r="A2973" t="str">
            <v>SSGN</v>
          </cell>
          <cell r="B2973" t="str">
            <v>Secondary Service Greater than 5kW w/o ID</v>
          </cell>
          <cell r="C2973">
            <v>2.5</v>
          </cell>
          <cell r="D2973">
            <v>25</v>
          </cell>
          <cell r="E2973" t="str">
            <v>R=SV5SD</v>
          </cell>
          <cell r="F2973">
            <v>3</v>
          </cell>
          <cell r="G2973">
            <v>36161</v>
          </cell>
          <cell r="H2973">
            <v>999</v>
          </cell>
          <cell r="I2973">
            <v>4</v>
          </cell>
          <cell r="J2973">
            <v>1</v>
          </cell>
        </row>
        <row r="2974">
          <cell r="A2974" t="str">
            <v>SSGN</v>
          </cell>
          <cell r="B2974" t="str">
            <v>Secondary Service Greater than 5kW w/o ID</v>
          </cell>
          <cell r="C2974">
            <v>2.5</v>
          </cell>
          <cell r="D2974">
            <v>25</v>
          </cell>
          <cell r="E2974" t="str">
            <v>R=A1D</v>
          </cell>
          <cell r="F2974">
            <v>3</v>
          </cell>
          <cell r="G2974">
            <v>37173</v>
          </cell>
          <cell r="H2974">
            <v>999</v>
          </cell>
          <cell r="I2974">
            <v>4</v>
          </cell>
          <cell r="J2974">
            <v>13</v>
          </cell>
        </row>
        <row r="2975">
          <cell r="A2975" t="str">
            <v>SSNN</v>
          </cell>
          <cell r="B2975" t="str">
            <v>Secondary Service Greater than 5kW w/o ID</v>
          </cell>
          <cell r="C2975">
            <v>2.5</v>
          </cell>
          <cell r="D2975">
            <v>25</v>
          </cell>
          <cell r="E2975" t="str">
            <v>R=A1D</v>
          </cell>
          <cell r="F2975">
            <v>3</v>
          </cell>
          <cell r="G2975">
            <v>37174</v>
          </cell>
          <cell r="H2975">
            <v>999</v>
          </cell>
          <cell r="I2975">
            <v>4</v>
          </cell>
          <cell r="J2975">
            <v>1</v>
          </cell>
        </row>
        <row r="2976">
          <cell r="A2976" t="str">
            <v>SSGN</v>
          </cell>
          <cell r="B2976" t="str">
            <v>Secondary Service Greater than 5kW w/o ID</v>
          </cell>
          <cell r="C2976">
            <v>2.5</v>
          </cell>
          <cell r="D2976">
            <v>25</v>
          </cell>
          <cell r="E2976" t="str">
            <v>R=A1D1</v>
          </cell>
          <cell r="F2976">
            <v>3</v>
          </cell>
          <cell r="G2976">
            <v>37140</v>
          </cell>
          <cell r="H2976">
            <v>999</v>
          </cell>
          <cell r="I2976">
            <v>3</v>
          </cell>
          <cell r="J2976">
            <v>1</v>
          </cell>
        </row>
        <row r="2977">
          <cell r="A2977" t="str">
            <v>SSGN</v>
          </cell>
          <cell r="B2977" t="str">
            <v>Secondary Service Greater than 5kW w/o ID</v>
          </cell>
          <cell r="C2977">
            <v>2.5</v>
          </cell>
          <cell r="D2977">
            <v>25</v>
          </cell>
          <cell r="E2977" t="str">
            <v>R=A1D</v>
          </cell>
          <cell r="F2977">
            <v>3</v>
          </cell>
          <cell r="G2977">
            <v>37341</v>
          </cell>
          <cell r="H2977">
            <v>480</v>
          </cell>
          <cell r="I2977">
            <v>4</v>
          </cell>
          <cell r="J2977">
            <v>1</v>
          </cell>
        </row>
        <row r="2978">
          <cell r="A2978" t="str">
            <v>SSGN</v>
          </cell>
          <cell r="B2978" t="str">
            <v>Secondary Service Greater than 5kW w/o ID</v>
          </cell>
          <cell r="C2978">
            <v>2.5</v>
          </cell>
          <cell r="D2978">
            <v>25</v>
          </cell>
          <cell r="E2978" t="str">
            <v>R=A1D</v>
          </cell>
          <cell r="F2978">
            <v>3</v>
          </cell>
          <cell r="G2978">
            <v>37356</v>
          </cell>
          <cell r="H2978">
            <v>999</v>
          </cell>
          <cell r="I2978">
            <v>4</v>
          </cell>
          <cell r="J2978">
            <v>19</v>
          </cell>
        </row>
        <row r="2979">
          <cell r="A2979" t="str">
            <v>SSGN</v>
          </cell>
          <cell r="B2979" t="str">
            <v>Secondary Service Greater than 5kW w/o ID</v>
          </cell>
          <cell r="C2979">
            <v>2.5</v>
          </cell>
          <cell r="D2979">
            <v>25</v>
          </cell>
          <cell r="E2979" t="str">
            <v>R=A1R</v>
          </cell>
          <cell r="F2979">
            <v>3</v>
          </cell>
          <cell r="G2979">
            <v>36454</v>
          </cell>
          <cell r="H2979">
            <v>999</v>
          </cell>
          <cell r="I2979">
            <v>4</v>
          </cell>
          <cell r="J2979">
            <v>22</v>
          </cell>
        </row>
        <row r="2980">
          <cell r="A2980" t="str">
            <v>SSGN</v>
          </cell>
          <cell r="B2980" t="str">
            <v>Secondary Service Greater than 5kW w/o ID</v>
          </cell>
          <cell r="C2980">
            <v>2.5</v>
          </cell>
          <cell r="D2980">
            <v>25</v>
          </cell>
          <cell r="E2980" t="str">
            <v>R=A1D</v>
          </cell>
          <cell r="F2980">
            <v>3</v>
          </cell>
          <cell r="G2980">
            <v>37606</v>
          </cell>
          <cell r="H2980">
            <v>999</v>
          </cell>
          <cell r="I2980">
            <v>4</v>
          </cell>
          <cell r="J2980">
            <v>38</v>
          </cell>
        </row>
        <row r="2981">
          <cell r="A2981" t="str">
            <v>SSLN</v>
          </cell>
          <cell r="B2981" t="str">
            <v>Secondary Service Greater than 5kW w/o ID</v>
          </cell>
          <cell r="C2981">
            <v>2.5</v>
          </cell>
          <cell r="D2981">
            <v>25</v>
          </cell>
          <cell r="E2981" t="str">
            <v>R=A1D</v>
          </cell>
          <cell r="F2981">
            <v>3</v>
          </cell>
          <cell r="G2981">
            <v>37517</v>
          </cell>
          <cell r="H2981">
            <v>999</v>
          </cell>
          <cell r="I2981">
            <v>4</v>
          </cell>
          <cell r="J2981">
            <v>1</v>
          </cell>
        </row>
        <row r="2982">
          <cell r="A2982" t="str">
            <v>SSLN</v>
          </cell>
          <cell r="B2982" t="str">
            <v>Secondary Service Greater than 5kW w/o ID</v>
          </cell>
          <cell r="C2982">
            <v>2.5</v>
          </cell>
          <cell r="D2982">
            <v>25</v>
          </cell>
          <cell r="E2982" t="str">
            <v>R=A1RL</v>
          </cell>
          <cell r="F2982">
            <v>3</v>
          </cell>
          <cell r="G2982">
            <v>38636</v>
          </cell>
          <cell r="H2982">
            <v>999</v>
          </cell>
          <cell r="I2982">
            <v>4</v>
          </cell>
          <cell r="J2982">
            <v>1</v>
          </cell>
        </row>
        <row r="2983">
          <cell r="A2983" t="str">
            <v>SSNN</v>
          </cell>
          <cell r="B2983" t="str">
            <v>Secondary Service Greater than 5kW w/o ID</v>
          </cell>
          <cell r="C2983">
            <v>2.5</v>
          </cell>
          <cell r="D2983">
            <v>25</v>
          </cell>
          <cell r="E2983" t="str">
            <v>R=A1R</v>
          </cell>
          <cell r="F2983">
            <v>3</v>
          </cell>
          <cell r="G2983">
            <v>39056</v>
          </cell>
          <cell r="H2983">
            <v>999</v>
          </cell>
          <cell r="I2983">
            <v>4</v>
          </cell>
          <cell r="J2983">
            <v>1</v>
          </cell>
        </row>
        <row r="2984">
          <cell r="A2984" t="str">
            <v>SSNN</v>
          </cell>
          <cell r="B2984" t="str">
            <v>Secondary Service Greater than 5kW w/o ID</v>
          </cell>
          <cell r="C2984">
            <v>2.5</v>
          </cell>
          <cell r="D2984">
            <v>25</v>
          </cell>
          <cell r="E2984" t="str">
            <v>R=A1R</v>
          </cell>
          <cell r="F2984">
            <v>3</v>
          </cell>
          <cell r="G2984">
            <v>39090</v>
          </cell>
          <cell r="H2984">
            <v>999</v>
          </cell>
          <cell r="I2984">
            <v>4</v>
          </cell>
          <cell r="J2984">
            <v>1</v>
          </cell>
        </row>
        <row r="2985">
          <cell r="A2985" t="str">
            <v>SSGN</v>
          </cell>
          <cell r="B2985" t="str">
            <v>Secondary Service Greater than 5kW w/o ID</v>
          </cell>
          <cell r="C2985">
            <v>2.5</v>
          </cell>
          <cell r="D2985">
            <v>25</v>
          </cell>
          <cell r="E2985" t="str">
            <v>R=A1R</v>
          </cell>
          <cell r="F2985">
            <v>3</v>
          </cell>
          <cell r="G2985">
            <v>39091</v>
          </cell>
          <cell r="H2985">
            <v>999</v>
          </cell>
          <cell r="I2985">
            <v>3</v>
          </cell>
          <cell r="J2985">
            <v>3</v>
          </cell>
        </row>
        <row r="2986">
          <cell r="A2986" t="str">
            <v>SSNN</v>
          </cell>
          <cell r="B2986" t="str">
            <v>Secondary Service Greater than 5kW w/o ID</v>
          </cell>
          <cell r="C2986">
            <v>2.5</v>
          </cell>
          <cell r="D2986">
            <v>25</v>
          </cell>
          <cell r="E2986" t="str">
            <v>R=A1R</v>
          </cell>
          <cell r="F2986">
            <v>3</v>
          </cell>
          <cell r="G2986">
            <v>39255</v>
          </cell>
          <cell r="H2986">
            <v>999</v>
          </cell>
          <cell r="I2986">
            <v>3</v>
          </cell>
          <cell r="J2986">
            <v>3</v>
          </cell>
        </row>
        <row r="2987">
          <cell r="A2987" t="str">
            <v>SSGN</v>
          </cell>
          <cell r="B2987" t="str">
            <v>Secondary Service Greater than 5kW w/o ID</v>
          </cell>
          <cell r="C2987">
            <v>2.5</v>
          </cell>
          <cell r="D2987">
            <v>25</v>
          </cell>
          <cell r="E2987" t="str">
            <v>R=A1R</v>
          </cell>
          <cell r="F2987">
            <v>3</v>
          </cell>
          <cell r="G2987">
            <v>39255</v>
          </cell>
          <cell r="H2987">
            <v>999</v>
          </cell>
          <cell r="I2987">
            <v>3</v>
          </cell>
          <cell r="J2987">
            <v>3</v>
          </cell>
        </row>
        <row r="2988">
          <cell r="A2988" t="str">
            <v>SSAN</v>
          </cell>
          <cell r="B2988" t="str">
            <v>Secondary Service Greater than 5kW w/o ID</v>
          </cell>
          <cell r="C2988">
            <v>2.5</v>
          </cell>
          <cell r="D2988">
            <v>25</v>
          </cell>
          <cell r="E2988" t="str">
            <v>R=A1R</v>
          </cell>
          <cell r="F2988">
            <v>3</v>
          </cell>
          <cell r="G2988">
            <v>39246</v>
          </cell>
          <cell r="H2988">
            <v>999</v>
          </cell>
          <cell r="I2988">
            <v>4</v>
          </cell>
          <cell r="J2988">
            <v>1</v>
          </cell>
        </row>
        <row r="2989">
          <cell r="A2989" t="str">
            <v>SSGN</v>
          </cell>
          <cell r="B2989" t="str">
            <v>Secondary Service Greater than 5kW w/o ID</v>
          </cell>
          <cell r="C2989">
            <v>2.5</v>
          </cell>
          <cell r="D2989">
            <v>25</v>
          </cell>
          <cell r="E2989" t="str">
            <v>R=A1R</v>
          </cell>
          <cell r="F2989">
            <v>3</v>
          </cell>
          <cell r="G2989">
            <v>39308</v>
          </cell>
          <cell r="H2989">
            <v>999</v>
          </cell>
          <cell r="I2989">
            <v>4</v>
          </cell>
          <cell r="J2989">
            <v>38</v>
          </cell>
        </row>
        <row r="2990">
          <cell r="A2990" t="str">
            <v>SSNN</v>
          </cell>
          <cell r="B2990" t="str">
            <v>Secondary Service Greater than 5kW w/o ID</v>
          </cell>
          <cell r="C2990">
            <v>2.5</v>
          </cell>
          <cell r="D2990">
            <v>25</v>
          </cell>
          <cell r="E2990" t="str">
            <v>R=A1R</v>
          </cell>
          <cell r="F2990">
            <v>3</v>
          </cell>
          <cell r="G2990">
            <v>39308</v>
          </cell>
          <cell r="H2990">
            <v>999</v>
          </cell>
          <cell r="I2990">
            <v>4</v>
          </cell>
          <cell r="J2990">
            <v>4</v>
          </cell>
        </row>
        <row r="2991">
          <cell r="A2991" t="str">
            <v>SSGN</v>
          </cell>
          <cell r="B2991" t="str">
            <v>Secondary Service Greater than 5kW w/o ID</v>
          </cell>
          <cell r="C2991">
            <v>2.5</v>
          </cell>
          <cell r="D2991">
            <v>25</v>
          </cell>
          <cell r="E2991" t="str">
            <v>R=A1RL</v>
          </cell>
          <cell r="F2991">
            <v>3</v>
          </cell>
          <cell r="G2991">
            <v>39343</v>
          </cell>
          <cell r="H2991">
            <v>999</v>
          </cell>
          <cell r="I2991">
            <v>3</v>
          </cell>
          <cell r="J2991">
            <v>3</v>
          </cell>
        </row>
        <row r="2992">
          <cell r="A2992" t="str">
            <v>SSLN</v>
          </cell>
          <cell r="B2992" t="str">
            <v>Secondary Service Greater than 5kW w/o ID</v>
          </cell>
          <cell r="C2992">
            <v>2.5</v>
          </cell>
          <cell r="D2992">
            <v>25</v>
          </cell>
          <cell r="E2992" t="str">
            <v>R=A1R</v>
          </cell>
          <cell r="F2992">
            <v>3</v>
          </cell>
          <cell r="G2992">
            <v>39315</v>
          </cell>
          <cell r="H2992">
            <v>999</v>
          </cell>
          <cell r="I2992">
            <v>4</v>
          </cell>
          <cell r="J2992">
            <v>1</v>
          </cell>
        </row>
        <row r="2993">
          <cell r="A2993" t="str">
            <v>SSGN</v>
          </cell>
          <cell r="B2993" t="str">
            <v>Secondary Service Greater than 5kW w/o ID</v>
          </cell>
          <cell r="C2993">
            <v>2.5</v>
          </cell>
          <cell r="D2993">
            <v>25</v>
          </cell>
          <cell r="E2993" t="str">
            <v>R=A1RL</v>
          </cell>
          <cell r="F2993">
            <v>3</v>
          </cell>
          <cell r="G2993">
            <v>39343</v>
          </cell>
          <cell r="H2993">
            <v>999</v>
          </cell>
          <cell r="I2993">
            <v>4</v>
          </cell>
          <cell r="J2993">
            <v>14</v>
          </cell>
        </row>
        <row r="2994">
          <cell r="A2994" t="str">
            <v>SSGN</v>
          </cell>
          <cell r="B2994" t="str">
            <v>Secondary Service Greater than 5kW w/o ID</v>
          </cell>
          <cell r="C2994">
            <v>2.5</v>
          </cell>
          <cell r="D2994">
            <v>25</v>
          </cell>
          <cell r="E2994" t="str">
            <v>R=A1R</v>
          </cell>
          <cell r="F2994">
            <v>3</v>
          </cell>
          <cell r="G2994">
            <v>39422</v>
          </cell>
          <cell r="H2994">
            <v>999</v>
          </cell>
          <cell r="I2994">
            <v>3</v>
          </cell>
          <cell r="J2994">
            <v>6</v>
          </cell>
        </row>
        <row r="2995">
          <cell r="A2995" t="str">
            <v>SSAN</v>
          </cell>
          <cell r="B2995" t="str">
            <v>Secondary Service Greater than 5kW w/o ID</v>
          </cell>
          <cell r="C2995">
            <v>2.5</v>
          </cell>
          <cell r="D2995">
            <v>25</v>
          </cell>
          <cell r="E2995" t="str">
            <v>R=A1D</v>
          </cell>
          <cell r="F2995">
            <v>3</v>
          </cell>
          <cell r="G2995">
            <v>39637</v>
          </cell>
          <cell r="H2995">
            <v>999</v>
          </cell>
          <cell r="I2995">
            <v>4</v>
          </cell>
          <cell r="J2995">
            <v>1</v>
          </cell>
        </row>
        <row r="2996">
          <cell r="A2996" t="str">
            <v>SSAN</v>
          </cell>
          <cell r="B2996" t="str">
            <v>Secondary Service Greater than 5kW w/o ID</v>
          </cell>
          <cell r="C2996">
            <v>2.5</v>
          </cell>
          <cell r="D2996">
            <v>25</v>
          </cell>
          <cell r="E2996" t="str">
            <v>R=A1D</v>
          </cell>
          <cell r="F2996">
            <v>3</v>
          </cell>
          <cell r="G2996">
            <v>39707</v>
          </cell>
          <cell r="H2996">
            <v>999</v>
          </cell>
          <cell r="I2996">
            <v>3</v>
          </cell>
          <cell r="J2996">
            <v>3</v>
          </cell>
        </row>
        <row r="2997">
          <cell r="A2997" t="str">
            <v>SSGN</v>
          </cell>
          <cell r="B2997" t="str">
            <v>Secondary Service Greater than 5kW w/o ID</v>
          </cell>
          <cell r="C2997">
            <v>2.5</v>
          </cell>
          <cell r="D2997">
            <v>25</v>
          </cell>
          <cell r="E2997" t="str">
            <v>R=K5WA</v>
          </cell>
          <cell r="F2997">
            <v>3</v>
          </cell>
          <cell r="H2997">
            <v>0</v>
          </cell>
          <cell r="I2997">
            <v>0</v>
          </cell>
          <cell r="J2997">
            <v>7</v>
          </cell>
        </row>
        <row r="2998">
          <cell r="A2998" t="str">
            <v>SSNN</v>
          </cell>
          <cell r="B2998" t="str">
            <v>Secondary Service Greater than 5kW w/o ID</v>
          </cell>
          <cell r="C2998">
            <v>2.5</v>
          </cell>
          <cell r="D2998">
            <v>25</v>
          </cell>
          <cell r="E2998" t="str">
            <v>R=SSM8A</v>
          </cell>
          <cell r="F2998">
            <v>3</v>
          </cell>
          <cell r="H2998">
            <v>0</v>
          </cell>
          <cell r="I2998">
            <v>0</v>
          </cell>
          <cell r="J2998">
            <v>1</v>
          </cell>
        </row>
        <row r="2999">
          <cell r="A2999" t="str">
            <v>SSEN</v>
          </cell>
          <cell r="B2999" t="str">
            <v>Secondary Service Greater than 5kW w/o ID</v>
          </cell>
          <cell r="C2999">
            <v>2.5</v>
          </cell>
          <cell r="D2999">
            <v>25</v>
          </cell>
          <cell r="E2999" t="str">
            <v>R=K5WA</v>
          </cell>
          <cell r="F2999">
            <v>3</v>
          </cell>
          <cell r="H2999">
            <v>277</v>
          </cell>
          <cell r="I2999">
            <v>4</v>
          </cell>
          <cell r="J2999">
            <v>1</v>
          </cell>
        </row>
        <row r="3000">
          <cell r="A3000" t="str">
            <v>SSLN</v>
          </cell>
          <cell r="B3000" t="str">
            <v>Secondary Service Greater than 5kW w/o ID</v>
          </cell>
          <cell r="C3000">
            <v>2.5</v>
          </cell>
          <cell r="D3000">
            <v>25</v>
          </cell>
          <cell r="E3000" t="str">
            <v>R=A1D</v>
          </cell>
          <cell r="F3000">
            <v>3</v>
          </cell>
          <cell r="H3000">
            <v>999</v>
          </cell>
          <cell r="I3000">
            <v>4</v>
          </cell>
          <cell r="J3000">
            <v>20</v>
          </cell>
        </row>
        <row r="3001">
          <cell r="A3001" t="str">
            <v>SSGN</v>
          </cell>
          <cell r="B3001" t="str">
            <v>Secondary Service Greater than 5kW w/o ID</v>
          </cell>
          <cell r="C3001">
            <v>2.5</v>
          </cell>
          <cell r="D3001">
            <v>25</v>
          </cell>
          <cell r="E3001" t="str">
            <v>R=A1D</v>
          </cell>
          <cell r="F3001">
            <v>3</v>
          </cell>
          <cell r="H3001">
            <v>240</v>
          </cell>
          <cell r="I3001">
            <v>4</v>
          </cell>
          <cell r="J3001">
            <v>106</v>
          </cell>
        </row>
        <row r="3002">
          <cell r="A3002" t="str">
            <v>SSGN</v>
          </cell>
          <cell r="B3002" t="str">
            <v>Secondary Service Greater than 5kW w/o ID</v>
          </cell>
          <cell r="C3002">
            <v>2.5</v>
          </cell>
          <cell r="D3002">
            <v>25</v>
          </cell>
          <cell r="E3002" t="str">
            <v>R=K5WA</v>
          </cell>
          <cell r="F3002">
            <v>3</v>
          </cell>
          <cell r="H3002">
            <v>120</v>
          </cell>
          <cell r="I3002">
            <v>4</v>
          </cell>
          <cell r="J3002">
            <v>6</v>
          </cell>
        </row>
        <row r="3003">
          <cell r="A3003" t="str">
            <v>SSGN</v>
          </cell>
          <cell r="B3003" t="str">
            <v>Secondary Service Greater than 5kW w/o ID</v>
          </cell>
          <cell r="C3003">
            <v>2.5</v>
          </cell>
          <cell r="D3003">
            <v>25</v>
          </cell>
          <cell r="E3003" t="str">
            <v>R=SV5SD</v>
          </cell>
          <cell r="F3003">
            <v>3</v>
          </cell>
          <cell r="H3003">
            <v>208</v>
          </cell>
          <cell r="I3003">
            <v>4</v>
          </cell>
          <cell r="J3003">
            <v>1</v>
          </cell>
        </row>
        <row r="3004">
          <cell r="A3004" t="str">
            <v>SSGN</v>
          </cell>
          <cell r="B3004" t="str">
            <v>Secondary Service Greater than 5kW w/o ID</v>
          </cell>
          <cell r="C3004">
            <v>2.5</v>
          </cell>
          <cell r="D3004">
            <v>25</v>
          </cell>
          <cell r="E3004" t="str">
            <v>R=PWA</v>
          </cell>
          <cell r="F3004">
            <v>3</v>
          </cell>
          <cell r="H3004">
            <v>240</v>
          </cell>
          <cell r="I3004">
            <v>4</v>
          </cell>
          <cell r="J3004">
            <v>70</v>
          </cell>
        </row>
        <row r="3005">
          <cell r="A3005" t="str">
            <v>SSGN</v>
          </cell>
          <cell r="B3005" t="str">
            <v>Secondary Service Greater than 5kW w/o ID</v>
          </cell>
          <cell r="C3005">
            <v>2.5</v>
          </cell>
          <cell r="D3005">
            <v>25</v>
          </cell>
          <cell r="E3005" t="str">
            <v>R=K5WA</v>
          </cell>
          <cell r="F3005">
            <v>3</v>
          </cell>
          <cell r="H3005">
            <v>277</v>
          </cell>
          <cell r="I3005">
            <v>4</v>
          </cell>
          <cell r="J3005">
            <v>3</v>
          </cell>
        </row>
        <row r="3006">
          <cell r="A3006" t="str">
            <v>SSGN</v>
          </cell>
          <cell r="B3006" t="str">
            <v>Secondary Service Greater than 5kW w/o ID</v>
          </cell>
          <cell r="C3006">
            <v>2.5</v>
          </cell>
          <cell r="D3006">
            <v>25</v>
          </cell>
          <cell r="E3006" t="str">
            <v>R=PWA</v>
          </cell>
          <cell r="F3006">
            <v>3</v>
          </cell>
          <cell r="H3006">
            <v>240</v>
          </cell>
          <cell r="I3006">
            <v>4</v>
          </cell>
          <cell r="J3006">
            <v>1</v>
          </cell>
        </row>
        <row r="3007">
          <cell r="A3007" t="str">
            <v>SSLN</v>
          </cell>
          <cell r="B3007" t="str">
            <v>Secondary Service Greater than 5kW w/o ID</v>
          </cell>
          <cell r="C3007">
            <v>2.5</v>
          </cell>
          <cell r="D3007">
            <v>25</v>
          </cell>
          <cell r="E3007" t="str">
            <v>R=A1D</v>
          </cell>
          <cell r="F3007">
            <v>3</v>
          </cell>
          <cell r="H3007">
            <v>208</v>
          </cell>
          <cell r="I3007">
            <v>4</v>
          </cell>
          <cell r="J3007">
            <v>4</v>
          </cell>
        </row>
        <row r="3008">
          <cell r="A3008" t="str">
            <v>SSGN</v>
          </cell>
          <cell r="B3008" t="str">
            <v>Secondary Service Greater than 5kW w/o ID</v>
          </cell>
          <cell r="C3008">
            <v>2.5</v>
          </cell>
          <cell r="D3008">
            <v>25</v>
          </cell>
          <cell r="E3008" t="str">
            <v>R=PWAY</v>
          </cell>
          <cell r="F3008">
            <v>3</v>
          </cell>
          <cell r="H3008">
            <v>208</v>
          </cell>
          <cell r="I3008">
            <v>4</v>
          </cell>
          <cell r="J3008">
            <v>1</v>
          </cell>
        </row>
        <row r="3009">
          <cell r="A3009" t="str">
            <v>SSLN</v>
          </cell>
          <cell r="B3009" t="str">
            <v>Secondary Service Greater than 5kW w/o ID</v>
          </cell>
          <cell r="C3009">
            <v>2.5</v>
          </cell>
          <cell r="D3009">
            <v>25</v>
          </cell>
          <cell r="E3009" t="str">
            <v>R=SL5SR</v>
          </cell>
          <cell r="F3009">
            <v>3</v>
          </cell>
          <cell r="H3009">
            <v>277</v>
          </cell>
          <cell r="I3009">
            <v>4</v>
          </cell>
          <cell r="J3009">
            <v>1</v>
          </cell>
        </row>
        <row r="3010">
          <cell r="A3010" t="str">
            <v>SSMN</v>
          </cell>
          <cell r="B3010" t="str">
            <v>Secondary Service Greater than 5kW w/o ID</v>
          </cell>
          <cell r="C3010">
            <v>2.5</v>
          </cell>
          <cell r="D3010">
            <v>25</v>
          </cell>
          <cell r="E3010" t="str">
            <v>R=PWA</v>
          </cell>
          <cell r="F3010">
            <v>3</v>
          </cell>
          <cell r="H3010">
            <v>240</v>
          </cell>
          <cell r="I3010">
            <v>4</v>
          </cell>
          <cell r="J3010">
            <v>1</v>
          </cell>
        </row>
        <row r="3011">
          <cell r="A3011" t="str">
            <v>SSPN</v>
          </cell>
          <cell r="B3011" t="str">
            <v>Secondary Service Greater than 5kW w/o ID</v>
          </cell>
          <cell r="C3011">
            <v>2.5</v>
          </cell>
          <cell r="D3011">
            <v>25</v>
          </cell>
          <cell r="E3011" t="str">
            <v>R=A1D</v>
          </cell>
          <cell r="F3011">
            <v>3</v>
          </cell>
          <cell r="G3011">
            <v>36532</v>
          </cell>
          <cell r="H3011">
            <v>999</v>
          </cell>
          <cell r="I3011">
            <v>4</v>
          </cell>
          <cell r="J3011">
            <v>2</v>
          </cell>
        </row>
        <row r="3012">
          <cell r="A3012" t="str">
            <v>SSNN</v>
          </cell>
          <cell r="B3012" t="str">
            <v>Secondary Service Greater than 5kW w/o ID</v>
          </cell>
          <cell r="C3012">
            <v>2.5</v>
          </cell>
          <cell r="D3012">
            <v>25</v>
          </cell>
          <cell r="E3012" t="str">
            <v>R=A1RL</v>
          </cell>
          <cell r="F3012">
            <v>3</v>
          </cell>
          <cell r="G3012">
            <v>37992</v>
          </cell>
          <cell r="H3012">
            <v>999</v>
          </cell>
          <cell r="I3012">
            <v>4</v>
          </cell>
          <cell r="J3012">
            <v>1</v>
          </cell>
        </row>
        <row r="3013">
          <cell r="A3013" t="str">
            <v>SSGN</v>
          </cell>
          <cell r="B3013" t="str">
            <v>Secondary Service Greater than 5kW w/o ID</v>
          </cell>
          <cell r="C3013">
            <v>2.5</v>
          </cell>
          <cell r="D3013">
            <v>25</v>
          </cell>
          <cell r="E3013" t="str">
            <v>R=RXS4</v>
          </cell>
          <cell r="F3013">
            <v>3</v>
          </cell>
          <cell r="G3013">
            <v>38082</v>
          </cell>
          <cell r="H3013">
            <v>999</v>
          </cell>
          <cell r="I3013">
            <v>4</v>
          </cell>
          <cell r="J3013">
            <v>23</v>
          </cell>
        </row>
        <row r="3014">
          <cell r="A3014" t="str">
            <v>SSGN</v>
          </cell>
          <cell r="B3014" t="str">
            <v>Secondary Service Greater than 5kW w/o ID</v>
          </cell>
          <cell r="C3014">
            <v>2.5</v>
          </cell>
          <cell r="D3014">
            <v>25</v>
          </cell>
          <cell r="E3014" t="str">
            <v>R=A1R</v>
          </cell>
          <cell r="F3014">
            <v>3</v>
          </cell>
          <cell r="G3014">
            <v>38568</v>
          </cell>
          <cell r="H3014">
            <v>999</v>
          </cell>
          <cell r="I3014">
            <v>3</v>
          </cell>
          <cell r="J3014">
            <v>4</v>
          </cell>
        </row>
        <row r="3015">
          <cell r="A3015" t="str">
            <v>SSGN</v>
          </cell>
          <cell r="B3015" t="str">
            <v>Secondary Service Greater than 5kW w/o ID</v>
          </cell>
          <cell r="C3015">
            <v>2.5</v>
          </cell>
          <cell r="D3015">
            <v>25</v>
          </cell>
          <cell r="E3015" t="str">
            <v>R=SV4SD</v>
          </cell>
          <cell r="F3015">
            <v>3</v>
          </cell>
          <cell r="H3015">
            <v>999</v>
          </cell>
          <cell r="I3015">
            <v>4</v>
          </cell>
          <cell r="J3015">
            <v>3</v>
          </cell>
        </row>
        <row r="3016">
          <cell r="A3016" t="str">
            <v>SSLN</v>
          </cell>
          <cell r="B3016" t="str">
            <v>Secondary Service Greater than 5kW w/o ID</v>
          </cell>
          <cell r="C3016">
            <v>2.5</v>
          </cell>
          <cell r="D3016">
            <v>25</v>
          </cell>
          <cell r="E3016" t="str">
            <v>R=SV4SD</v>
          </cell>
          <cell r="F3016">
            <v>3</v>
          </cell>
          <cell r="H3016">
            <v>277</v>
          </cell>
          <cell r="I3016">
            <v>4</v>
          </cell>
          <cell r="J3016">
            <v>2</v>
          </cell>
        </row>
        <row r="3017">
          <cell r="A3017" t="str">
            <v>SSLN</v>
          </cell>
          <cell r="B3017" t="str">
            <v>Secondary Service Greater than 5kW w/o ID</v>
          </cell>
          <cell r="C3017">
            <v>2.5</v>
          </cell>
          <cell r="D3017">
            <v>25</v>
          </cell>
          <cell r="E3017" t="str">
            <v>R=VM65S</v>
          </cell>
          <cell r="F3017">
            <v>3</v>
          </cell>
          <cell r="H3017">
            <v>0</v>
          </cell>
          <cell r="I3017">
            <v>0</v>
          </cell>
          <cell r="J3017">
            <v>1</v>
          </cell>
        </row>
        <row r="3018">
          <cell r="A3018" t="str">
            <v>SSGN</v>
          </cell>
          <cell r="B3018" t="str">
            <v>Secondary Service Greater than 5kW w/o ID</v>
          </cell>
          <cell r="C3018">
            <v>2.5</v>
          </cell>
          <cell r="D3018">
            <v>25</v>
          </cell>
          <cell r="E3018" t="str">
            <v>R=PWAY</v>
          </cell>
          <cell r="F3018">
            <v>3</v>
          </cell>
          <cell r="H3018">
            <v>120</v>
          </cell>
          <cell r="I3018">
            <v>4</v>
          </cell>
          <cell r="J3018">
            <v>2</v>
          </cell>
        </row>
        <row r="3019">
          <cell r="A3019" t="str">
            <v>SSGN</v>
          </cell>
          <cell r="B3019" t="str">
            <v>Secondary Service Greater than 5kW w/o ID</v>
          </cell>
          <cell r="C3019">
            <v>2.5</v>
          </cell>
          <cell r="D3019">
            <v>25</v>
          </cell>
          <cell r="E3019" t="str">
            <v>R=SV4SD</v>
          </cell>
          <cell r="F3019">
            <v>3</v>
          </cell>
          <cell r="H3019">
            <v>480</v>
          </cell>
          <cell r="I3019">
            <v>4</v>
          </cell>
          <cell r="J3019">
            <v>2</v>
          </cell>
        </row>
        <row r="3020">
          <cell r="A3020" t="str">
            <v>SSGN</v>
          </cell>
          <cell r="B3020" t="str">
            <v>Secondary Service Greater than 5kW w/o ID</v>
          </cell>
          <cell r="C3020">
            <v>2.5</v>
          </cell>
          <cell r="D3020">
            <v>25</v>
          </cell>
          <cell r="E3020" t="str">
            <v>R=SV4SD</v>
          </cell>
          <cell r="F3020">
            <v>3</v>
          </cell>
          <cell r="H3020">
            <v>208</v>
          </cell>
          <cell r="I3020">
            <v>4</v>
          </cell>
          <cell r="J3020">
            <v>1</v>
          </cell>
        </row>
        <row r="3021">
          <cell r="A3021" t="str">
            <v>SSEN</v>
          </cell>
          <cell r="B3021" t="str">
            <v>Secondary Service Greater than 5kW w/o ID</v>
          </cell>
          <cell r="C3021">
            <v>2.5</v>
          </cell>
          <cell r="D3021">
            <v>25</v>
          </cell>
          <cell r="E3021" t="str">
            <v>R=A1D</v>
          </cell>
          <cell r="F3021">
            <v>3</v>
          </cell>
          <cell r="H3021">
            <v>999</v>
          </cell>
          <cell r="I3021">
            <v>4</v>
          </cell>
          <cell r="J3021">
            <v>1</v>
          </cell>
        </row>
        <row r="3022">
          <cell r="A3022" t="str">
            <v>SSLN</v>
          </cell>
          <cell r="B3022" t="str">
            <v>Secondary Service Greater than 5kW w/o ID</v>
          </cell>
          <cell r="C3022">
            <v>2.5</v>
          </cell>
          <cell r="D3022">
            <v>25</v>
          </cell>
          <cell r="E3022" t="str">
            <v>R=A1D</v>
          </cell>
          <cell r="F3022">
            <v>3</v>
          </cell>
          <cell r="H3022">
            <v>480</v>
          </cell>
          <cell r="I3022">
            <v>4</v>
          </cell>
          <cell r="J3022">
            <v>1</v>
          </cell>
        </row>
        <row r="3023">
          <cell r="A3023" t="str">
            <v>SSTD</v>
          </cell>
          <cell r="B3023" t="str">
            <v>Secondary Service Greater than 5kW w/o ID</v>
          </cell>
          <cell r="C3023">
            <v>2.5</v>
          </cell>
          <cell r="D3023">
            <v>23</v>
          </cell>
          <cell r="E3023" t="str">
            <v>R=SV5ST</v>
          </cell>
          <cell r="F3023">
            <v>3</v>
          </cell>
          <cell r="G3023">
            <v>36501</v>
          </cell>
          <cell r="H3023">
            <v>999</v>
          </cell>
          <cell r="I3023">
            <v>4</v>
          </cell>
          <cell r="J3023">
            <v>1</v>
          </cell>
        </row>
        <row r="3024">
          <cell r="A3024" t="str">
            <v>SSLN</v>
          </cell>
          <cell r="B3024" t="str">
            <v>Secondary Service Greater than 5kW w/o ID</v>
          </cell>
          <cell r="C3024">
            <v>2.5</v>
          </cell>
          <cell r="D3024">
            <v>25</v>
          </cell>
          <cell r="E3024" t="str">
            <v>R=A1D</v>
          </cell>
          <cell r="F3024">
            <v>3</v>
          </cell>
          <cell r="G3024">
            <v>36342</v>
          </cell>
          <cell r="H3024">
            <v>999</v>
          </cell>
          <cell r="I3024">
            <v>4</v>
          </cell>
          <cell r="J3024">
            <v>1</v>
          </cell>
        </row>
        <row r="3025">
          <cell r="A3025" t="str">
            <v>SSGN</v>
          </cell>
          <cell r="B3025" t="str">
            <v>Secondary Service Greater than 5kW w/o ID</v>
          </cell>
          <cell r="C3025">
            <v>2.5</v>
          </cell>
          <cell r="D3025">
            <v>25</v>
          </cell>
          <cell r="E3025" t="str">
            <v>R=A1D</v>
          </cell>
          <cell r="F3025">
            <v>3</v>
          </cell>
          <cell r="G3025">
            <v>36465</v>
          </cell>
          <cell r="H3025">
            <v>999</v>
          </cell>
          <cell r="I3025">
            <v>4</v>
          </cell>
          <cell r="J3025">
            <v>1</v>
          </cell>
        </row>
        <row r="3026">
          <cell r="A3026" t="str">
            <v>SSNN</v>
          </cell>
          <cell r="B3026" t="str">
            <v>Secondary Service Greater than 5kW w/o ID</v>
          </cell>
          <cell r="C3026">
            <v>2.5</v>
          </cell>
          <cell r="D3026">
            <v>25</v>
          </cell>
          <cell r="E3026" t="str">
            <v>R=A1D</v>
          </cell>
          <cell r="F3026">
            <v>3</v>
          </cell>
          <cell r="G3026">
            <v>36161</v>
          </cell>
          <cell r="H3026">
            <v>999</v>
          </cell>
          <cell r="I3026">
            <v>3</v>
          </cell>
          <cell r="J3026">
            <v>2</v>
          </cell>
        </row>
        <row r="3027">
          <cell r="A3027" t="str">
            <v>SSGN</v>
          </cell>
          <cell r="B3027" t="str">
            <v>Secondary Service Greater than 5kW w/o ID</v>
          </cell>
          <cell r="C3027">
            <v>2.5</v>
          </cell>
          <cell r="D3027">
            <v>25</v>
          </cell>
          <cell r="E3027" t="str">
            <v>R=A1D</v>
          </cell>
          <cell r="F3027">
            <v>3</v>
          </cell>
          <cell r="G3027">
            <v>36602</v>
          </cell>
          <cell r="H3027">
            <v>999</v>
          </cell>
          <cell r="I3027">
            <v>4</v>
          </cell>
          <cell r="J3027">
            <v>1</v>
          </cell>
        </row>
        <row r="3028">
          <cell r="A3028" t="str">
            <v>SSLN</v>
          </cell>
          <cell r="B3028" t="str">
            <v>Secondary Service Greater than 5kW w/o ID</v>
          </cell>
          <cell r="C3028">
            <v>2.5</v>
          </cell>
          <cell r="D3028">
            <v>25</v>
          </cell>
          <cell r="E3028" t="str">
            <v>R=A1D</v>
          </cell>
          <cell r="F3028">
            <v>3</v>
          </cell>
          <cell r="G3028">
            <v>36526</v>
          </cell>
          <cell r="H3028">
            <v>999</v>
          </cell>
          <cell r="I3028">
            <v>4</v>
          </cell>
          <cell r="J3028">
            <v>1</v>
          </cell>
        </row>
        <row r="3029">
          <cell r="A3029" t="str">
            <v>SSGN</v>
          </cell>
          <cell r="B3029" t="str">
            <v>Secondary Service Greater than 5kW w/o ID</v>
          </cell>
          <cell r="C3029">
            <v>2.5</v>
          </cell>
          <cell r="D3029">
            <v>25</v>
          </cell>
          <cell r="E3029" t="str">
            <v>R=PWAY</v>
          </cell>
          <cell r="F3029">
            <v>3</v>
          </cell>
          <cell r="G3029">
            <v>36161</v>
          </cell>
          <cell r="H3029">
            <v>120</v>
          </cell>
          <cell r="I3029">
            <v>4</v>
          </cell>
          <cell r="J3029">
            <v>1</v>
          </cell>
        </row>
        <row r="3030">
          <cell r="A3030" t="str">
            <v>SSPN</v>
          </cell>
          <cell r="B3030" t="str">
            <v>Secondary Service Greater than 5kW w/o ID</v>
          </cell>
          <cell r="C3030">
            <v>2.5</v>
          </cell>
          <cell r="D3030">
            <v>25</v>
          </cell>
          <cell r="E3030" t="str">
            <v>R=A1D</v>
          </cell>
          <cell r="F3030">
            <v>3</v>
          </cell>
          <cell r="G3030">
            <v>37174</v>
          </cell>
          <cell r="H3030">
            <v>999</v>
          </cell>
          <cell r="I3030">
            <v>3</v>
          </cell>
          <cell r="J3030">
            <v>1</v>
          </cell>
        </row>
        <row r="3031">
          <cell r="A3031" t="str">
            <v>SSNN</v>
          </cell>
          <cell r="B3031" t="str">
            <v>Secondary Service Greater than 5kW w/o ID</v>
          </cell>
          <cell r="C3031">
            <v>2.5</v>
          </cell>
          <cell r="D3031">
            <v>25</v>
          </cell>
          <cell r="E3031" t="str">
            <v>R=A1D</v>
          </cell>
          <cell r="F3031">
            <v>3</v>
          </cell>
          <cell r="G3031">
            <v>37174</v>
          </cell>
          <cell r="H3031">
            <v>999</v>
          </cell>
          <cell r="I3031">
            <v>3</v>
          </cell>
          <cell r="J3031">
            <v>1</v>
          </cell>
        </row>
        <row r="3032">
          <cell r="A3032" t="str">
            <v>SSGN</v>
          </cell>
          <cell r="B3032" t="str">
            <v>Secondary Service Greater than 5kW w/o ID</v>
          </cell>
          <cell r="C3032">
            <v>2.5</v>
          </cell>
          <cell r="D3032">
            <v>25</v>
          </cell>
          <cell r="E3032" t="str">
            <v>R=A1R</v>
          </cell>
          <cell r="F3032">
            <v>3</v>
          </cell>
          <cell r="G3032">
            <v>37320</v>
          </cell>
          <cell r="H3032">
            <v>999</v>
          </cell>
          <cell r="I3032">
            <v>4</v>
          </cell>
          <cell r="J3032">
            <v>1</v>
          </cell>
        </row>
        <row r="3033">
          <cell r="A3033" t="str">
            <v>SSGN</v>
          </cell>
          <cell r="B3033" t="str">
            <v>Secondary Service Greater than 5kW w/o ID</v>
          </cell>
          <cell r="C3033">
            <v>2.5</v>
          </cell>
          <cell r="D3033">
            <v>25</v>
          </cell>
          <cell r="E3033" t="str">
            <v>R=A1D</v>
          </cell>
          <cell r="F3033">
            <v>3</v>
          </cell>
          <cell r="G3033">
            <v>37320</v>
          </cell>
          <cell r="H3033">
            <v>120</v>
          </cell>
          <cell r="I3033">
            <v>4</v>
          </cell>
          <cell r="J3033">
            <v>6</v>
          </cell>
        </row>
        <row r="3034">
          <cell r="A3034" t="str">
            <v>SSNN</v>
          </cell>
          <cell r="B3034" t="str">
            <v>Secondary Service Greater than 5kW w/o ID</v>
          </cell>
          <cell r="C3034">
            <v>2.5</v>
          </cell>
          <cell r="D3034">
            <v>25</v>
          </cell>
          <cell r="E3034" t="str">
            <v>R=A1D</v>
          </cell>
          <cell r="F3034">
            <v>3</v>
          </cell>
          <cell r="G3034">
            <v>37320</v>
          </cell>
          <cell r="H3034">
            <v>240</v>
          </cell>
          <cell r="I3034">
            <v>4</v>
          </cell>
          <cell r="J3034">
            <v>1</v>
          </cell>
        </row>
        <row r="3035">
          <cell r="A3035" t="str">
            <v>SSPN</v>
          </cell>
          <cell r="B3035" t="str">
            <v>Secondary Service Greater than 5kW w/o ID</v>
          </cell>
          <cell r="C3035">
            <v>2.5</v>
          </cell>
          <cell r="D3035">
            <v>25</v>
          </cell>
          <cell r="E3035" t="str">
            <v>R=A1D</v>
          </cell>
          <cell r="F3035">
            <v>3</v>
          </cell>
          <cell r="G3035">
            <v>37606</v>
          </cell>
          <cell r="H3035">
            <v>999</v>
          </cell>
          <cell r="I3035">
            <v>4</v>
          </cell>
          <cell r="J3035">
            <v>1</v>
          </cell>
        </row>
        <row r="3036">
          <cell r="A3036" t="str">
            <v>SSMN</v>
          </cell>
          <cell r="B3036" t="str">
            <v>Secondary Service Greater than 5kW w/o ID</v>
          </cell>
          <cell r="C3036">
            <v>2.5</v>
          </cell>
          <cell r="D3036">
            <v>25</v>
          </cell>
          <cell r="E3036" t="str">
            <v>R=A1D</v>
          </cell>
          <cell r="F3036">
            <v>3</v>
          </cell>
          <cell r="G3036">
            <v>37606</v>
          </cell>
          <cell r="H3036">
            <v>999</v>
          </cell>
          <cell r="I3036">
            <v>4</v>
          </cell>
          <cell r="J3036">
            <v>1</v>
          </cell>
        </row>
        <row r="3037">
          <cell r="A3037" t="str">
            <v>SSGN</v>
          </cell>
          <cell r="B3037" t="str">
            <v>Secondary Service Greater than 5kW w/o ID</v>
          </cell>
          <cell r="C3037">
            <v>2.5</v>
          </cell>
          <cell r="D3037">
            <v>25</v>
          </cell>
          <cell r="E3037" t="str">
            <v>R=A1D</v>
          </cell>
          <cell r="F3037">
            <v>3</v>
          </cell>
          <cell r="G3037">
            <v>38696</v>
          </cell>
          <cell r="H3037">
            <v>999</v>
          </cell>
          <cell r="I3037">
            <v>4</v>
          </cell>
          <cell r="J3037">
            <v>5</v>
          </cell>
        </row>
        <row r="3038">
          <cell r="A3038" t="str">
            <v>SSAN</v>
          </cell>
          <cell r="B3038" t="str">
            <v>Secondary Service Greater than 5kW w/o ID</v>
          </cell>
          <cell r="C3038">
            <v>2.5</v>
          </cell>
          <cell r="D3038">
            <v>25</v>
          </cell>
          <cell r="E3038" t="str">
            <v>R=A1R</v>
          </cell>
          <cell r="F3038">
            <v>3</v>
          </cell>
          <cell r="G3038">
            <v>39030</v>
          </cell>
          <cell r="H3038">
            <v>999</v>
          </cell>
          <cell r="I3038">
            <v>4</v>
          </cell>
          <cell r="J3038">
            <v>1</v>
          </cell>
        </row>
        <row r="3039">
          <cell r="A3039" t="str">
            <v>SSPN</v>
          </cell>
          <cell r="B3039" t="str">
            <v>Secondary Service Greater than 5kW w/o ID</v>
          </cell>
          <cell r="C3039">
            <v>2.5</v>
          </cell>
          <cell r="D3039">
            <v>25</v>
          </cell>
          <cell r="E3039" t="str">
            <v>R=A1R</v>
          </cell>
          <cell r="F3039">
            <v>3</v>
          </cell>
          <cell r="G3039">
            <v>38953</v>
          </cell>
          <cell r="H3039">
            <v>999</v>
          </cell>
          <cell r="I3039">
            <v>4</v>
          </cell>
          <cell r="J3039">
            <v>1</v>
          </cell>
        </row>
        <row r="3040">
          <cell r="A3040" t="str">
            <v>SSGN</v>
          </cell>
          <cell r="B3040" t="str">
            <v>Secondary Service Greater than 5kW w/o ID</v>
          </cell>
          <cell r="C3040">
            <v>2.5</v>
          </cell>
          <cell r="D3040">
            <v>25</v>
          </cell>
          <cell r="E3040" t="str">
            <v>R=A1R</v>
          </cell>
          <cell r="F3040">
            <v>3</v>
          </cell>
          <cell r="G3040">
            <v>39308</v>
          </cell>
          <cell r="H3040">
            <v>999</v>
          </cell>
          <cell r="I3040">
            <v>3</v>
          </cell>
          <cell r="J3040">
            <v>3</v>
          </cell>
        </row>
        <row r="3041">
          <cell r="A3041" t="str">
            <v>SSAN</v>
          </cell>
          <cell r="B3041" t="str">
            <v>Secondary Service Greater than 5kW w/o ID</v>
          </cell>
          <cell r="C3041">
            <v>2.5</v>
          </cell>
          <cell r="D3041">
            <v>25</v>
          </cell>
          <cell r="E3041" t="str">
            <v>R=A1D</v>
          </cell>
          <cell r="F3041">
            <v>3</v>
          </cell>
          <cell r="G3041">
            <v>39707</v>
          </cell>
          <cell r="H3041">
            <v>999</v>
          </cell>
          <cell r="I3041">
            <v>4</v>
          </cell>
          <cell r="J3041">
            <v>1</v>
          </cell>
        </row>
        <row r="3042">
          <cell r="A3042" t="str">
            <v>SSGN</v>
          </cell>
          <cell r="B3042" t="str">
            <v>Secondary Service Greater than 5kW w/o ID</v>
          </cell>
          <cell r="C3042">
            <v>2.5</v>
          </cell>
          <cell r="D3042">
            <v>25</v>
          </cell>
          <cell r="E3042" t="str">
            <v>R=A1R</v>
          </cell>
          <cell r="F3042">
            <v>3</v>
          </cell>
          <cell r="G3042">
            <v>39737</v>
          </cell>
          <cell r="H3042">
            <v>999</v>
          </cell>
          <cell r="I3042">
            <v>3</v>
          </cell>
          <cell r="J3042">
            <v>1</v>
          </cell>
        </row>
        <row r="3043">
          <cell r="A3043" t="str">
            <v>SSLN</v>
          </cell>
          <cell r="B3043" t="str">
            <v>Secondary Service Greater than 5kW w/o ID</v>
          </cell>
          <cell r="C3043">
            <v>2.5</v>
          </cell>
          <cell r="D3043">
            <v>25</v>
          </cell>
          <cell r="E3043" t="str">
            <v>R=A1D</v>
          </cell>
          <cell r="F3043">
            <v>3</v>
          </cell>
          <cell r="G3043">
            <v>39731</v>
          </cell>
          <cell r="H3043">
            <v>999</v>
          </cell>
          <cell r="I3043">
            <v>4</v>
          </cell>
          <cell r="J3043">
            <v>3</v>
          </cell>
        </row>
        <row r="3044">
          <cell r="A3044" t="str">
            <v>SSPN</v>
          </cell>
          <cell r="B3044" t="str">
            <v>Secondary Service Greater than 5kW w/o ID</v>
          </cell>
          <cell r="C3044">
            <v>2.5</v>
          </cell>
          <cell r="D3044">
            <v>25</v>
          </cell>
          <cell r="E3044" t="str">
            <v>R=A1R</v>
          </cell>
          <cell r="F3044">
            <v>3</v>
          </cell>
          <cell r="G3044">
            <v>39737</v>
          </cell>
          <cell r="H3044">
            <v>999</v>
          </cell>
          <cell r="I3044">
            <v>3</v>
          </cell>
          <cell r="J3044">
            <v>1</v>
          </cell>
        </row>
        <row r="3045">
          <cell r="A3045" t="str">
            <v>SSAN</v>
          </cell>
          <cell r="B3045" t="str">
            <v>Secondary Service Greater than 5kW w/o ID</v>
          </cell>
          <cell r="C3045">
            <v>2.5</v>
          </cell>
          <cell r="D3045">
            <v>25</v>
          </cell>
          <cell r="E3045" t="str">
            <v>R=A1D</v>
          </cell>
          <cell r="F3045">
            <v>3</v>
          </cell>
          <cell r="G3045">
            <v>40021</v>
          </cell>
          <cell r="H3045">
            <v>999</v>
          </cell>
          <cell r="I3045">
            <v>3</v>
          </cell>
          <cell r="J3045">
            <v>2</v>
          </cell>
        </row>
        <row r="3046">
          <cell r="A3046" t="str">
            <v>SSAN</v>
          </cell>
          <cell r="B3046" t="str">
            <v>Secondary Service Greater than 5kW w/o ID</v>
          </cell>
          <cell r="C3046">
            <v>2.5</v>
          </cell>
          <cell r="D3046">
            <v>25</v>
          </cell>
          <cell r="E3046" t="str">
            <v>R=A1D+</v>
          </cell>
          <cell r="F3046">
            <v>3</v>
          </cell>
          <cell r="G3046">
            <v>40297</v>
          </cell>
          <cell r="H3046">
            <v>999</v>
          </cell>
          <cell r="I3046">
            <v>3</v>
          </cell>
          <cell r="J3046">
            <v>3</v>
          </cell>
        </row>
        <row r="3047">
          <cell r="A3047" t="str">
            <v>SSGN</v>
          </cell>
          <cell r="B3047" t="str">
            <v>Secondary Service Greater than 5kW w/o ID</v>
          </cell>
          <cell r="C3047">
            <v>2.5</v>
          </cell>
          <cell r="D3047">
            <v>25</v>
          </cell>
          <cell r="E3047" t="str">
            <v>R=SV4SD</v>
          </cell>
          <cell r="F3047">
            <v>3</v>
          </cell>
          <cell r="H3047">
            <v>240</v>
          </cell>
          <cell r="I3047">
            <v>4</v>
          </cell>
          <cell r="J3047">
            <v>14</v>
          </cell>
        </row>
        <row r="3048">
          <cell r="A3048" t="str">
            <v>SSLN</v>
          </cell>
          <cell r="B3048" t="str">
            <v>Secondary Service Greater than 5kW w/o ID</v>
          </cell>
          <cell r="C3048">
            <v>2.5</v>
          </cell>
          <cell r="D3048">
            <v>25</v>
          </cell>
          <cell r="E3048" t="str">
            <v>R=A1D</v>
          </cell>
          <cell r="F3048">
            <v>3</v>
          </cell>
          <cell r="H3048">
            <v>277</v>
          </cell>
          <cell r="I3048">
            <v>4</v>
          </cell>
          <cell r="J3048">
            <v>16</v>
          </cell>
        </row>
        <row r="3049">
          <cell r="A3049" t="str">
            <v>SSNN</v>
          </cell>
          <cell r="B3049" t="str">
            <v>Secondary Service Greater than 5kW w/o ID</v>
          </cell>
          <cell r="C3049">
            <v>2.5</v>
          </cell>
          <cell r="D3049">
            <v>25</v>
          </cell>
          <cell r="E3049" t="str">
            <v>R=A1D</v>
          </cell>
          <cell r="F3049">
            <v>3</v>
          </cell>
          <cell r="H3049">
            <v>480</v>
          </cell>
          <cell r="I3049">
            <v>3</v>
          </cell>
          <cell r="J3049">
            <v>2</v>
          </cell>
        </row>
        <row r="3050">
          <cell r="A3050" t="str">
            <v>SSMN</v>
          </cell>
          <cell r="B3050" t="str">
            <v>Secondary Service Greater than 5kW w/o ID</v>
          </cell>
          <cell r="C3050">
            <v>2.5</v>
          </cell>
          <cell r="D3050">
            <v>25</v>
          </cell>
          <cell r="E3050" t="str">
            <v>R=SV4SD</v>
          </cell>
          <cell r="F3050">
            <v>3</v>
          </cell>
          <cell r="H3050">
            <v>999</v>
          </cell>
          <cell r="I3050">
            <v>4</v>
          </cell>
          <cell r="J3050">
            <v>2</v>
          </cell>
        </row>
        <row r="3051">
          <cell r="A3051" t="str">
            <v>SSMN</v>
          </cell>
          <cell r="B3051" t="str">
            <v>Secondary Service Greater than 5kW w/o ID</v>
          </cell>
          <cell r="C3051">
            <v>2.5</v>
          </cell>
          <cell r="D3051">
            <v>25</v>
          </cell>
          <cell r="E3051" t="str">
            <v>R=K6WA</v>
          </cell>
          <cell r="F3051">
            <v>3</v>
          </cell>
          <cell r="H3051">
            <v>240</v>
          </cell>
          <cell r="I3051">
            <v>4</v>
          </cell>
          <cell r="J3051">
            <v>1</v>
          </cell>
        </row>
        <row r="3052">
          <cell r="A3052" t="str">
            <v>SSGN</v>
          </cell>
          <cell r="B3052" t="str">
            <v>Secondary Service Greater than 5kW w/o ID</v>
          </cell>
          <cell r="C3052">
            <v>2.5</v>
          </cell>
          <cell r="D3052">
            <v>25</v>
          </cell>
          <cell r="E3052" t="str">
            <v>R=A1RL</v>
          </cell>
          <cell r="F3052">
            <v>3</v>
          </cell>
          <cell r="G3052">
            <v>37992</v>
          </cell>
          <cell r="H3052">
            <v>999</v>
          </cell>
          <cell r="I3052">
            <v>4</v>
          </cell>
          <cell r="J3052">
            <v>1</v>
          </cell>
        </row>
        <row r="3053">
          <cell r="A3053" t="str">
            <v>SSGN</v>
          </cell>
          <cell r="B3053" t="str">
            <v>Secondary Service Greater than 5kW w/o ID</v>
          </cell>
          <cell r="C3053">
            <v>2.5</v>
          </cell>
          <cell r="D3053">
            <v>25</v>
          </cell>
          <cell r="E3053" t="str">
            <v>R=A1D</v>
          </cell>
          <cell r="F3053">
            <v>3</v>
          </cell>
          <cell r="G3053">
            <v>38020</v>
          </cell>
          <cell r="H3053">
            <v>999</v>
          </cell>
          <cell r="I3053">
            <v>3</v>
          </cell>
          <cell r="J3053">
            <v>3</v>
          </cell>
        </row>
        <row r="3054">
          <cell r="A3054" t="str">
            <v>SSNN</v>
          </cell>
          <cell r="B3054" t="str">
            <v>Secondary Service Greater than 5kW w/o ID</v>
          </cell>
          <cell r="C3054">
            <v>2.5</v>
          </cell>
          <cell r="D3054">
            <v>25</v>
          </cell>
          <cell r="E3054" t="str">
            <v>R=A1R</v>
          </cell>
          <cell r="F3054">
            <v>3</v>
          </cell>
          <cell r="G3054">
            <v>38310</v>
          </cell>
          <cell r="H3054">
            <v>999</v>
          </cell>
          <cell r="I3054">
            <v>3</v>
          </cell>
          <cell r="J3054">
            <v>2</v>
          </cell>
        </row>
        <row r="3055">
          <cell r="A3055" t="str">
            <v>SSAN</v>
          </cell>
          <cell r="B3055" t="str">
            <v>Secondary Service Greater than 5kW w/o ID</v>
          </cell>
          <cell r="C3055">
            <v>2.5</v>
          </cell>
          <cell r="D3055">
            <v>25</v>
          </cell>
          <cell r="E3055" t="str">
            <v>R=RXS4</v>
          </cell>
          <cell r="F3055">
            <v>3</v>
          </cell>
          <cell r="G3055">
            <v>38082</v>
          </cell>
          <cell r="H3055">
            <v>999</v>
          </cell>
          <cell r="I3055">
            <v>4</v>
          </cell>
          <cell r="J3055">
            <v>1</v>
          </cell>
        </row>
        <row r="3056">
          <cell r="A3056" t="str">
            <v>SSNN</v>
          </cell>
          <cell r="B3056" t="str">
            <v>Secondary Service Greater than 5kW w/o ID</v>
          </cell>
          <cell r="C3056">
            <v>2.5</v>
          </cell>
          <cell r="D3056">
            <v>25</v>
          </cell>
          <cell r="E3056" t="str">
            <v>R=A1D</v>
          </cell>
          <cell r="F3056">
            <v>3</v>
          </cell>
          <cell r="G3056">
            <v>38568</v>
          </cell>
          <cell r="H3056">
            <v>999</v>
          </cell>
          <cell r="I3056">
            <v>3</v>
          </cell>
          <cell r="J3056">
            <v>1</v>
          </cell>
        </row>
        <row r="3057">
          <cell r="A3057" t="str">
            <v>SSNN</v>
          </cell>
          <cell r="B3057" t="str">
            <v>Secondary Service Greater than 5kW w/o ID</v>
          </cell>
          <cell r="C3057">
            <v>2.5</v>
          </cell>
          <cell r="D3057">
            <v>25</v>
          </cell>
          <cell r="E3057" t="str">
            <v>R=A1D</v>
          </cell>
          <cell r="F3057">
            <v>3</v>
          </cell>
          <cell r="G3057">
            <v>38385</v>
          </cell>
          <cell r="H3057">
            <v>999</v>
          </cell>
          <cell r="I3057">
            <v>4</v>
          </cell>
          <cell r="J3057">
            <v>1</v>
          </cell>
        </row>
        <row r="3058">
          <cell r="A3058" t="str">
            <v>SSGN</v>
          </cell>
          <cell r="B3058" t="str">
            <v>Secondary Service Greater than 5kW w/o ID</v>
          </cell>
          <cell r="C3058">
            <v>2.5</v>
          </cell>
          <cell r="D3058">
            <v>25</v>
          </cell>
          <cell r="E3058" t="str">
            <v>R=PWAY</v>
          </cell>
          <cell r="F3058">
            <v>3</v>
          </cell>
          <cell r="H3058">
            <v>120</v>
          </cell>
          <cell r="I3058">
            <v>4</v>
          </cell>
          <cell r="J3058">
            <v>1</v>
          </cell>
        </row>
        <row r="3059">
          <cell r="A3059" t="str">
            <v>SSGN</v>
          </cell>
          <cell r="B3059" t="str">
            <v>Secondary Service Greater than 5kW w/o ID</v>
          </cell>
          <cell r="C3059">
            <v>2.5</v>
          </cell>
          <cell r="D3059">
            <v>25</v>
          </cell>
          <cell r="E3059" t="str">
            <v>R=A1RL</v>
          </cell>
          <cell r="F3059">
            <v>3</v>
          </cell>
          <cell r="G3059">
            <v>37867</v>
          </cell>
          <cell r="H3059">
            <v>999</v>
          </cell>
          <cell r="I3059">
            <v>3</v>
          </cell>
          <cell r="J3059">
            <v>1</v>
          </cell>
        </row>
        <row r="3060">
          <cell r="A3060" t="str">
            <v>SSNN</v>
          </cell>
          <cell r="B3060" t="str">
            <v>Secondary Service Greater than 5kW w/o ID</v>
          </cell>
          <cell r="C3060">
            <v>2.5</v>
          </cell>
          <cell r="D3060">
            <v>25</v>
          </cell>
          <cell r="E3060" t="str">
            <v>R=S5DA</v>
          </cell>
          <cell r="F3060">
            <v>3</v>
          </cell>
          <cell r="H3060">
            <v>277</v>
          </cell>
          <cell r="I3060">
            <v>4</v>
          </cell>
          <cell r="J3060">
            <v>1</v>
          </cell>
        </row>
        <row r="3061">
          <cell r="A3061" t="str">
            <v>SSLN</v>
          </cell>
          <cell r="B3061" t="str">
            <v>Secondary Service Greater than 5kW w/o ID</v>
          </cell>
          <cell r="C3061">
            <v>2.5</v>
          </cell>
          <cell r="D3061">
            <v>25</v>
          </cell>
          <cell r="E3061" t="str">
            <v>R=SV5SD</v>
          </cell>
          <cell r="F3061">
            <v>3</v>
          </cell>
          <cell r="H3061">
            <v>277</v>
          </cell>
          <cell r="I3061">
            <v>4</v>
          </cell>
          <cell r="J3061">
            <v>1</v>
          </cell>
        </row>
        <row r="3062">
          <cell r="A3062" t="str">
            <v>SSGN</v>
          </cell>
          <cell r="B3062" t="str">
            <v>Secondary Service Greater than 5kW w/o ID</v>
          </cell>
          <cell r="C3062">
            <v>2.5</v>
          </cell>
          <cell r="D3062">
            <v>25</v>
          </cell>
          <cell r="E3062" t="str">
            <v>R=SV4SD</v>
          </cell>
          <cell r="F3062">
            <v>3</v>
          </cell>
          <cell r="H3062">
            <v>120</v>
          </cell>
          <cell r="I3062">
            <v>4</v>
          </cell>
          <cell r="J3062">
            <v>1</v>
          </cell>
        </row>
        <row r="3063">
          <cell r="A3063" t="str">
            <v>SSGN</v>
          </cell>
          <cell r="B3063" t="str">
            <v>Secondary Service Greater than 5kW w/o ID</v>
          </cell>
          <cell r="C3063">
            <v>2.5</v>
          </cell>
          <cell r="D3063">
            <v>25</v>
          </cell>
          <cell r="E3063" t="str">
            <v>R=A1TL</v>
          </cell>
          <cell r="F3063">
            <v>3</v>
          </cell>
          <cell r="H3063">
            <v>999</v>
          </cell>
          <cell r="I3063">
            <v>4</v>
          </cell>
          <cell r="J3063">
            <v>3</v>
          </cell>
        </row>
        <row r="3064">
          <cell r="A3064" t="str">
            <v>SSGN</v>
          </cell>
          <cell r="B3064" t="str">
            <v>Secondary Service Greater than 5kW w/o ID</v>
          </cell>
          <cell r="C3064">
            <v>2.5</v>
          </cell>
          <cell r="D3064">
            <v>25</v>
          </cell>
          <cell r="E3064" t="str">
            <v>R=A1D</v>
          </cell>
          <cell r="F3064">
            <v>3</v>
          </cell>
          <cell r="G3064">
            <v>36406</v>
          </cell>
          <cell r="H3064">
            <v>999</v>
          </cell>
          <cell r="I3064">
            <v>4</v>
          </cell>
          <cell r="J3064">
            <v>2</v>
          </cell>
        </row>
        <row r="3065">
          <cell r="A3065" t="str">
            <v>SSLN</v>
          </cell>
          <cell r="B3065" t="str">
            <v>Secondary Service Greater than 5kW w/o ID</v>
          </cell>
          <cell r="C3065">
            <v>2.5</v>
          </cell>
          <cell r="D3065">
            <v>25</v>
          </cell>
          <cell r="E3065" t="str">
            <v>R=A1D</v>
          </cell>
          <cell r="F3065">
            <v>3</v>
          </cell>
          <cell r="G3065">
            <v>36465</v>
          </cell>
          <cell r="H3065">
            <v>999</v>
          </cell>
          <cell r="I3065">
            <v>4</v>
          </cell>
          <cell r="J3065">
            <v>1</v>
          </cell>
        </row>
        <row r="3066">
          <cell r="A3066" t="str">
            <v>SSGN</v>
          </cell>
          <cell r="B3066" t="str">
            <v>Secondary Service Greater than 5kW w/o ID</v>
          </cell>
          <cell r="C3066">
            <v>2.5</v>
          </cell>
          <cell r="D3066">
            <v>25</v>
          </cell>
          <cell r="E3066" t="str">
            <v>R=A1D</v>
          </cell>
          <cell r="F3066">
            <v>3</v>
          </cell>
          <cell r="G3066">
            <v>36669</v>
          </cell>
          <cell r="H3066">
            <v>999</v>
          </cell>
          <cell r="I3066">
            <v>4</v>
          </cell>
          <cell r="J3066">
            <v>4</v>
          </cell>
        </row>
        <row r="3067">
          <cell r="A3067" t="str">
            <v>SSNN</v>
          </cell>
          <cell r="B3067" t="str">
            <v>Secondary Service Greater than 5kW w/o ID</v>
          </cell>
          <cell r="C3067">
            <v>2.5</v>
          </cell>
          <cell r="D3067">
            <v>25</v>
          </cell>
          <cell r="E3067" t="str">
            <v>R=A1D</v>
          </cell>
          <cell r="F3067">
            <v>3</v>
          </cell>
          <cell r="G3067">
            <v>36373</v>
          </cell>
          <cell r="H3067">
            <v>999</v>
          </cell>
          <cell r="I3067">
            <v>4</v>
          </cell>
          <cell r="J3067">
            <v>1</v>
          </cell>
        </row>
        <row r="3068">
          <cell r="A3068" t="str">
            <v>SSNN</v>
          </cell>
          <cell r="B3068" t="str">
            <v>Secondary Service Greater than 5kW w/o ID</v>
          </cell>
          <cell r="C3068">
            <v>2.5</v>
          </cell>
          <cell r="D3068">
            <v>25</v>
          </cell>
          <cell r="E3068" t="str">
            <v>R=A1D</v>
          </cell>
          <cell r="F3068">
            <v>3</v>
          </cell>
          <cell r="G3068">
            <v>36526</v>
          </cell>
          <cell r="H3068">
            <v>999</v>
          </cell>
          <cell r="I3068">
            <v>4</v>
          </cell>
          <cell r="J3068">
            <v>1</v>
          </cell>
        </row>
        <row r="3069">
          <cell r="A3069" t="str">
            <v>SSGN</v>
          </cell>
          <cell r="B3069" t="str">
            <v>Secondary Service Greater than 5kW w/o ID</v>
          </cell>
          <cell r="C3069">
            <v>2.5</v>
          </cell>
          <cell r="D3069">
            <v>25</v>
          </cell>
          <cell r="E3069" t="str">
            <v>R=PWA</v>
          </cell>
          <cell r="F3069">
            <v>3</v>
          </cell>
          <cell r="G3069">
            <v>37055</v>
          </cell>
          <cell r="H3069">
            <v>240</v>
          </cell>
          <cell r="I3069">
            <v>4</v>
          </cell>
          <cell r="J3069">
            <v>1</v>
          </cell>
        </row>
        <row r="3070">
          <cell r="A3070" t="str">
            <v>SSNN</v>
          </cell>
          <cell r="B3070" t="str">
            <v>Secondary Service Greater than 5kW w/o ID</v>
          </cell>
          <cell r="C3070">
            <v>2.5</v>
          </cell>
          <cell r="D3070">
            <v>25</v>
          </cell>
          <cell r="E3070" t="str">
            <v>R=A1D</v>
          </cell>
          <cell r="F3070">
            <v>3</v>
          </cell>
          <cell r="G3070">
            <v>36950</v>
          </cell>
          <cell r="H3070">
            <v>999</v>
          </cell>
          <cell r="I3070">
            <v>4</v>
          </cell>
          <cell r="J3070">
            <v>2</v>
          </cell>
        </row>
        <row r="3071">
          <cell r="A3071" t="str">
            <v>SSGN</v>
          </cell>
          <cell r="B3071" t="str">
            <v>Secondary Service Greater than 5kW w/o ID</v>
          </cell>
          <cell r="C3071">
            <v>2.5</v>
          </cell>
          <cell r="D3071">
            <v>25</v>
          </cell>
          <cell r="E3071" t="str">
            <v>R=A1D</v>
          </cell>
          <cell r="F3071">
            <v>3</v>
          </cell>
          <cell r="G3071">
            <v>37208</v>
          </cell>
          <cell r="H3071">
            <v>120</v>
          </cell>
          <cell r="I3071">
            <v>4</v>
          </cell>
          <cell r="J3071">
            <v>3</v>
          </cell>
        </row>
        <row r="3072">
          <cell r="A3072" t="str">
            <v>SSNN</v>
          </cell>
          <cell r="B3072" t="str">
            <v>Secondary Service Greater than 5kW w/o ID</v>
          </cell>
          <cell r="C3072">
            <v>2.5</v>
          </cell>
          <cell r="D3072">
            <v>25</v>
          </cell>
          <cell r="E3072" t="str">
            <v>R=A1D</v>
          </cell>
          <cell r="F3072">
            <v>3</v>
          </cell>
          <cell r="G3072">
            <v>37229</v>
          </cell>
          <cell r="H3072">
            <v>999</v>
          </cell>
          <cell r="I3072">
            <v>4</v>
          </cell>
          <cell r="J3072">
            <v>2</v>
          </cell>
        </row>
        <row r="3073">
          <cell r="A3073" t="str">
            <v>SSNN</v>
          </cell>
          <cell r="B3073" t="str">
            <v>Secondary Service Greater than 5kW w/o ID</v>
          </cell>
          <cell r="C3073">
            <v>2.5</v>
          </cell>
          <cell r="D3073">
            <v>25</v>
          </cell>
          <cell r="E3073" t="str">
            <v>R=A1D</v>
          </cell>
          <cell r="F3073">
            <v>3</v>
          </cell>
          <cell r="G3073">
            <v>36526</v>
          </cell>
          <cell r="H3073">
            <v>999</v>
          </cell>
          <cell r="I3073">
            <v>4</v>
          </cell>
          <cell r="J3073">
            <v>1</v>
          </cell>
        </row>
        <row r="3074">
          <cell r="A3074" t="str">
            <v>SSLN</v>
          </cell>
          <cell r="B3074" t="str">
            <v>Secondary Service Greater than 5kW w/o ID</v>
          </cell>
          <cell r="C3074">
            <v>2.5</v>
          </cell>
          <cell r="D3074">
            <v>25</v>
          </cell>
          <cell r="E3074" t="str">
            <v>R=A1D</v>
          </cell>
          <cell r="F3074">
            <v>3</v>
          </cell>
          <cell r="G3074">
            <v>37174</v>
          </cell>
          <cell r="H3074">
            <v>999</v>
          </cell>
          <cell r="I3074">
            <v>4</v>
          </cell>
          <cell r="J3074">
            <v>1</v>
          </cell>
        </row>
        <row r="3075">
          <cell r="A3075" t="str">
            <v>SSMN</v>
          </cell>
          <cell r="B3075" t="str">
            <v>Secondary Service Greater than 5kW w/o ID</v>
          </cell>
          <cell r="C3075">
            <v>2.5</v>
          </cell>
          <cell r="D3075">
            <v>25</v>
          </cell>
          <cell r="E3075" t="str">
            <v>R=A1D</v>
          </cell>
          <cell r="F3075">
            <v>3</v>
          </cell>
          <cell r="G3075">
            <v>37321</v>
          </cell>
          <cell r="H3075">
            <v>999</v>
          </cell>
          <cell r="I3075">
            <v>4</v>
          </cell>
          <cell r="J3075">
            <v>1</v>
          </cell>
        </row>
        <row r="3076">
          <cell r="A3076" t="str">
            <v>SSGN</v>
          </cell>
          <cell r="B3076" t="str">
            <v>Secondary Service Greater than 5kW w/o ID</v>
          </cell>
          <cell r="C3076">
            <v>2.5</v>
          </cell>
          <cell r="D3076">
            <v>25</v>
          </cell>
          <cell r="E3076" t="str">
            <v>R=A1D</v>
          </cell>
          <cell r="F3076">
            <v>3</v>
          </cell>
          <cell r="G3076">
            <v>37341</v>
          </cell>
          <cell r="H3076">
            <v>999</v>
          </cell>
          <cell r="I3076">
            <v>4</v>
          </cell>
          <cell r="J3076">
            <v>1</v>
          </cell>
        </row>
        <row r="3077">
          <cell r="A3077" t="str">
            <v>SSGN</v>
          </cell>
          <cell r="B3077" t="str">
            <v>Secondary Service Greater than 5kW w/o ID</v>
          </cell>
          <cell r="C3077">
            <v>2.5</v>
          </cell>
          <cell r="D3077">
            <v>25</v>
          </cell>
          <cell r="E3077" t="str">
            <v>R=A1D</v>
          </cell>
          <cell r="F3077">
            <v>3</v>
          </cell>
          <cell r="G3077">
            <v>37606</v>
          </cell>
          <cell r="H3077">
            <v>999</v>
          </cell>
          <cell r="I3077">
            <v>4</v>
          </cell>
          <cell r="J3077">
            <v>1</v>
          </cell>
        </row>
        <row r="3078">
          <cell r="A3078" t="str">
            <v>SSGN</v>
          </cell>
          <cell r="B3078" t="str">
            <v>Secondary Service Greater than 5kW w/o ID</v>
          </cell>
          <cell r="C3078">
            <v>2.5</v>
          </cell>
          <cell r="D3078">
            <v>25</v>
          </cell>
          <cell r="E3078" t="str">
            <v>R=RXS4</v>
          </cell>
          <cell r="F3078">
            <v>3</v>
          </cell>
          <cell r="G3078">
            <v>37517</v>
          </cell>
          <cell r="H3078">
            <v>208</v>
          </cell>
          <cell r="I3078">
            <v>4</v>
          </cell>
          <cell r="J3078">
            <v>1</v>
          </cell>
        </row>
        <row r="3079">
          <cell r="A3079" t="str">
            <v>SSGN</v>
          </cell>
          <cell r="B3079" t="str">
            <v>Secondary Service Greater than 5kW w/o ID</v>
          </cell>
          <cell r="C3079">
            <v>2.5</v>
          </cell>
          <cell r="D3079">
            <v>25</v>
          </cell>
          <cell r="E3079" t="str">
            <v>R=A1R</v>
          </cell>
          <cell r="F3079">
            <v>3</v>
          </cell>
          <cell r="G3079">
            <v>38770</v>
          </cell>
          <cell r="H3079">
            <v>999</v>
          </cell>
          <cell r="I3079">
            <v>4</v>
          </cell>
          <cell r="J3079">
            <v>13</v>
          </cell>
        </row>
        <row r="3080">
          <cell r="A3080" t="str">
            <v>SSGN</v>
          </cell>
          <cell r="B3080" t="str">
            <v>Secondary Service Greater than 5kW w/o ID</v>
          </cell>
          <cell r="C3080">
            <v>2.5</v>
          </cell>
          <cell r="D3080">
            <v>25</v>
          </cell>
          <cell r="E3080" t="str">
            <v>R=A1R</v>
          </cell>
          <cell r="F3080">
            <v>3</v>
          </cell>
          <cell r="G3080">
            <v>38839</v>
          </cell>
          <cell r="H3080">
            <v>999</v>
          </cell>
          <cell r="I3080">
            <v>4</v>
          </cell>
          <cell r="J3080">
            <v>7</v>
          </cell>
        </row>
        <row r="3081">
          <cell r="A3081" t="str">
            <v>SSPN</v>
          </cell>
          <cell r="B3081" t="str">
            <v>Secondary Service Greater than 5kW w/o ID</v>
          </cell>
          <cell r="C3081">
            <v>2.5</v>
          </cell>
          <cell r="D3081">
            <v>25</v>
          </cell>
          <cell r="E3081" t="str">
            <v>R=A1R</v>
          </cell>
          <cell r="F3081">
            <v>3</v>
          </cell>
          <cell r="G3081">
            <v>38785</v>
          </cell>
          <cell r="H3081">
            <v>999</v>
          </cell>
          <cell r="I3081">
            <v>4</v>
          </cell>
          <cell r="J3081">
            <v>2</v>
          </cell>
        </row>
        <row r="3082">
          <cell r="A3082" t="str">
            <v>SSLN</v>
          </cell>
          <cell r="B3082" t="str">
            <v>Secondary Service Greater than 5kW w/o ID</v>
          </cell>
          <cell r="C3082">
            <v>2.5</v>
          </cell>
          <cell r="D3082">
            <v>25</v>
          </cell>
          <cell r="E3082" t="str">
            <v>R=A1R</v>
          </cell>
          <cell r="F3082">
            <v>3</v>
          </cell>
          <cell r="G3082">
            <v>39030</v>
          </cell>
          <cell r="H3082">
            <v>999</v>
          </cell>
          <cell r="I3082">
            <v>4</v>
          </cell>
          <cell r="J3082">
            <v>2</v>
          </cell>
        </row>
        <row r="3083">
          <cell r="A3083" t="str">
            <v>SSLN</v>
          </cell>
          <cell r="B3083" t="str">
            <v>Secondary Service Greater than 5kW w/o ID</v>
          </cell>
          <cell r="C3083">
            <v>2.5</v>
          </cell>
          <cell r="D3083">
            <v>25</v>
          </cell>
          <cell r="E3083" t="str">
            <v>R=A1R</v>
          </cell>
          <cell r="F3083">
            <v>3</v>
          </cell>
          <cell r="G3083">
            <v>39107</v>
          </cell>
          <cell r="H3083">
            <v>999</v>
          </cell>
          <cell r="I3083">
            <v>4</v>
          </cell>
          <cell r="J3083">
            <v>1</v>
          </cell>
        </row>
        <row r="3084">
          <cell r="A3084" t="str">
            <v>SSLN</v>
          </cell>
          <cell r="B3084" t="str">
            <v>Secondary Service Greater than 5kW w/o ID</v>
          </cell>
          <cell r="C3084">
            <v>2.5</v>
          </cell>
          <cell r="D3084">
            <v>25</v>
          </cell>
          <cell r="E3084" t="str">
            <v>R=A1R</v>
          </cell>
          <cell r="F3084">
            <v>3</v>
          </cell>
          <cell r="G3084">
            <v>39090</v>
          </cell>
          <cell r="H3084">
            <v>999</v>
          </cell>
          <cell r="I3084">
            <v>4</v>
          </cell>
          <cell r="J3084">
            <v>2</v>
          </cell>
        </row>
        <row r="3085">
          <cell r="A3085" t="str">
            <v>SSGN</v>
          </cell>
          <cell r="B3085" t="str">
            <v>Secondary Service Greater than 5kW w/o ID</v>
          </cell>
          <cell r="C3085">
            <v>2.5</v>
          </cell>
          <cell r="D3085">
            <v>25</v>
          </cell>
          <cell r="E3085" t="str">
            <v>R=A1R</v>
          </cell>
          <cell r="F3085">
            <v>3</v>
          </cell>
          <cell r="G3085">
            <v>39295</v>
          </cell>
          <cell r="H3085">
            <v>999</v>
          </cell>
          <cell r="I3085">
            <v>4</v>
          </cell>
          <cell r="J3085">
            <v>1</v>
          </cell>
        </row>
        <row r="3086">
          <cell r="A3086" t="str">
            <v>SSLN</v>
          </cell>
          <cell r="B3086" t="str">
            <v>Secondary Service Greater than 5kW w/o ID</v>
          </cell>
          <cell r="C3086">
            <v>2.5</v>
          </cell>
          <cell r="D3086">
            <v>25</v>
          </cell>
          <cell r="E3086" t="str">
            <v>R=A1R</v>
          </cell>
          <cell r="F3086">
            <v>3</v>
          </cell>
          <cell r="G3086">
            <v>39224</v>
          </cell>
          <cell r="H3086">
            <v>999</v>
          </cell>
          <cell r="I3086">
            <v>3</v>
          </cell>
          <cell r="J3086">
            <v>1</v>
          </cell>
        </row>
        <row r="3087">
          <cell r="A3087" t="str">
            <v>SSGN</v>
          </cell>
          <cell r="B3087" t="str">
            <v>Secondary Service Greater than 5kW w/o ID</v>
          </cell>
          <cell r="C3087">
            <v>2.5</v>
          </cell>
          <cell r="D3087">
            <v>25</v>
          </cell>
          <cell r="E3087" t="str">
            <v>R=A1R</v>
          </cell>
          <cell r="F3087">
            <v>3</v>
          </cell>
          <cell r="G3087">
            <v>39510</v>
          </cell>
          <cell r="H3087">
            <v>999</v>
          </cell>
          <cell r="I3087">
            <v>4</v>
          </cell>
          <cell r="J3087">
            <v>3</v>
          </cell>
        </row>
        <row r="3088">
          <cell r="A3088" t="str">
            <v>SSAN</v>
          </cell>
          <cell r="B3088" t="str">
            <v>Secondary Service Greater than 5kW w/o ID</v>
          </cell>
          <cell r="C3088">
            <v>2.5</v>
          </cell>
          <cell r="D3088">
            <v>25</v>
          </cell>
          <cell r="E3088" t="str">
            <v>R=A1R</v>
          </cell>
          <cell r="F3088">
            <v>3</v>
          </cell>
          <cell r="G3088">
            <v>39610</v>
          </cell>
          <cell r="H3088">
            <v>999</v>
          </cell>
          <cell r="I3088">
            <v>4</v>
          </cell>
          <cell r="J3088">
            <v>1</v>
          </cell>
        </row>
        <row r="3089">
          <cell r="A3089" t="str">
            <v>SSLN</v>
          </cell>
          <cell r="B3089" t="str">
            <v>Secondary Service Greater than 5kW w/o ID</v>
          </cell>
          <cell r="C3089">
            <v>2.5</v>
          </cell>
          <cell r="D3089">
            <v>25</v>
          </cell>
          <cell r="E3089" t="str">
            <v>R=K5WA</v>
          </cell>
          <cell r="F3089">
            <v>3</v>
          </cell>
          <cell r="H3089">
            <v>277</v>
          </cell>
          <cell r="I3089">
            <v>4</v>
          </cell>
          <cell r="J3089">
            <v>1</v>
          </cell>
        </row>
        <row r="3090">
          <cell r="A3090" t="str">
            <v>SSLN</v>
          </cell>
          <cell r="B3090" t="str">
            <v>Secondary Service Greater than 5kW w/o ID</v>
          </cell>
          <cell r="C3090">
            <v>2.5</v>
          </cell>
          <cell r="D3090">
            <v>25</v>
          </cell>
          <cell r="E3090" t="str">
            <v>R=SV5SD</v>
          </cell>
          <cell r="F3090">
            <v>3</v>
          </cell>
          <cell r="H3090">
            <v>277</v>
          </cell>
          <cell r="I3090">
            <v>4</v>
          </cell>
          <cell r="J3090">
            <v>6</v>
          </cell>
        </row>
        <row r="3091">
          <cell r="A3091" t="str">
            <v>SSGN</v>
          </cell>
          <cell r="B3091" t="str">
            <v>Secondary Service Greater than 5kW w/o ID</v>
          </cell>
          <cell r="C3091">
            <v>2.5</v>
          </cell>
          <cell r="D3091">
            <v>25</v>
          </cell>
          <cell r="E3091" t="str">
            <v>R=K6WA</v>
          </cell>
          <cell r="F3091">
            <v>3</v>
          </cell>
          <cell r="H3091">
            <v>208</v>
          </cell>
          <cell r="I3091">
            <v>4</v>
          </cell>
          <cell r="J3091">
            <v>1</v>
          </cell>
        </row>
        <row r="3092">
          <cell r="A3092" t="str">
            <v>SSLN</v>
          </cell>
          <cell r="B3092" t="str">
            <v>Secondary Service Greater than 5kW w/o ID</v>
          </cell>
          <cell r="C3092">
            <v>2.5</v>
          </cell>
          <cell r="D3092">
            <v>25</v>
          </cell>
          <cell r="E3092" t="str">
            <v>R=SSM6A</v>
          </cell>
          <cell r="F3092">
            <v>3</v>
          </cell>
          <cell r="H3092">
            <v>0</v>
          </cell>
          <cell r="I3092">
            <v>0</v>
          </cell>
          <cell r="J3092">
            <v>1</v>
          </cell>
        </row>
        <row r="3093">
          <cell r="A3093" t="str">
            <v>SSGN</v>
          </cell>
          <cell r="B3093" t="str">
            <v>Secondary Service Greater than 5kW w/o ID</v>
          </cell>
          <cell r="C3093">
            <v>2.5</v>
          </cell>
          <cell r="D3093">
            <v>25</v>
          </cell>
          <cell r="E3093" t="str">
            <v>R=S5DA</v>
          </cell>
          <cell r="F3093">
            <v>3</v>
          </cell>
          <cell r="H3093">
            <v>0</v>
          </cell>
          <cell r="I3093">
            <v>0</v>
          </cell>
          <cell r="J3093">
            <v>1</v>
          </cell>
        </row>
        <row r="3094">
          <cell r="A3094" t="str">
            <v>SSLN</v>
          </cell>
          <cell r="B3094" t="str">
            <v>Secondary Service Greater than 5kW w/o ID</v>
          </cell>
          <cell r="C3094">
            <v>2.5</v>
          </cell>
          <cell r="D3094">
            <v>25</v>
          </cell>
          <cell r="E3094" t="str">
            <v>R=A1D</v>
          </cell>
          <cell r="F3094">
            <v>3</v>
          </cell>
          <cell r="H3094">
            <v>240</v>
          </cell>
          <cell r="I3094">
            <v>4</v>
          </cell>
          <cell r="J3094">
            <v>2</v>
          </cell>
        </row>
        <row r="3095">
          <cell r="A3095" t="str">
            <v>SSNN</v>
          </cell>
          <cell r="B3095" t="str">
            <v>Secondary Service Greater than 5kW w/o ID</v>
          </cell>
          <cell r="C3095">
            <v>2.5</v>
          </cell>
          <cell r="D3095">
            <v>25</v>
          </cell>
          <cell r="E3095" t="str">
            <v>R=PWAY</v>
          </cell>
          <cell r="F3095">
            <v>3</v>
          </cell>
          <cell r="H3095">
            <v>240</v>
          </cell>
          <cell r="I3095">
            <v>4</v>
          </cell>
          <cell r="J3095">
            <v>2</v>
          </cell>
        </row>
        <row r="3096">
          <cell r="A3096" t="str">
            <v>SSLN</v>
          </cell>
          <cell r="B3096" t="str">
            <v>Secondary Service Greater than 5kW w/o ID</v>
          </cell>
          <cell r="C3096">
            <v>2.5</v>
          </cell>
          <cell r="D3096">
            <v>25</v>
          </cell>
          <cell r="E3096" t="str">
            <v>R=DXS2</v>
          </cell>
          <cell r="F3096">
            <v>3</v>
          </cell>
          <cell r="H3096">
            <v>240</v>
          </cell>
          <cell r="I3096">
            <v>4</v>
          </cell>
          <cell r="J3096">
            <v>1</v>
          </cell>
        </row>
        <row r="3097">
          <cell r="A3097" t="str">
            <v>SSGN</v>
          </cell>
          <cell r="B3097" t="str">
            <v>Secondary Service Greater than 5kW w/o ID</v>
          </cell>
          <cell r="C3097">
            <v>2.5</v>
          </cell>
          <cell r="D3097">
            <v>25</v>
          </cell>
          <cell r="E3097" t="str">
            <v>R=PWAP</v>
          </cell>
          <cell r="F3097">
            <v>3</v>
          </cell>
          <cell r="H3097">
            <v>240</v>
          </cell>
          <cell r="I3097">
            <v>3</v>
          </cell>
          <cell r="J3097">
            <v>1</v>
          </cell>
        </row>
        <row r="3098">
          <cell r="A3098" t="str">
            <v>SSLN</v>
          </cell>
          <cell r="B3098" t="str">
            <v>Secondary Service Greater than 5kW w/o ID</v>
          </cell>
          <cell r="C3098">
            <v>2.5</v>
          </cell>
          <cell r="D3098">
            <v>25</v>
          </cell>
          <cell r="E3098" t="str">
            <v>R=A1D</v>
          </cell>
          <cell r="F3098">
            <v>3</v>
          </cell>
          <cell r="H3098">
            <v>277</v>
          </cell>
          <cell r="I3098">
            <v>4</v>
          </cell>
          <cell r="J3098">
            <v>11</v>
          </cell>
        </row>
        <row r="3099">
          <cell r="A3099" t="str">
            <v>SSLN</v>
          </cell>
          <cell r="B3099" t="str">
            <v>Secondary Service Greater than 5kW w/o ID</v>
          </cell>
          <cell r="C3099">
            <v>2.5</v>
          </cell>
          <cell r="D3099">
            <v>25</v>
          </cell>
          <cell r="E3099" t="str">
            <v>R=A1D</v>
          </cell>
          <cell r="F3099">
            <v>3</v>
          </cell>
          <cell r="H3099">
            <v>999</v>
          </cell>
          <cell r="I3099">
            <v>4</v>
          </cell>
          <cell r="J3099">
            <v>8</v>
          </cell>
        </row>
        <row r="3100">
          <cell r="A3100" t="str">
            <v>SSGN</v>
          </cell>
          <cell r="B3100" t="str">
            <v>Secondary Service Greater than 5kW w/o ID</v>
          </cell>
          <cell r="C3100">
            <v>2.5</v>
          </cell>
          <cell r="D3100">
            <v>25</v>
          </cell>
          <cell r="E3100" t="str">
            <v>R=SV4SD</v>
          </cell>
          <cell r="F3100">
            <v>3</v>
          </cell>
          <cell r="H3100">
            <v>240</v>
          </cell>
          <cell r="I3100">
            <v>3</v>
          </cell>
          <cell r="J3100">
            <v>2</v>
          </cell>
        </row>
        <row r="3101">
          <cell r="A3101" t="str">
            <v>SSGN</v>
          </cell>
          <cell r="B3101" t="str">
            <v>Secondary Service Greater than 5kW w/o ID</v>
          </cell>
          <cell r="C3101">
            <v>2.5</v>
          </cell>
          <cell r="D3101">
            <v>25</v>
          </cell>
          <cell r="E3101" t="str">
            <v>R=A1D</v>
          </cell>
          <cell r="F3101">
            <v>3</v>
          </cell>
          <cell r="H3101">
            <v>999</v>
          </cell>
          <cell r="I3101">
            <v>4</v>
          </cell>
          <cell r="J3101">
            <v>10</v>
          </cell>
        </row>
        <row r="3102">
          <cell r="A3102" t="str">
            <v>SSNN</v>
          </cell>
          <cell r="B3102" t="str">
            <v>Secondary Service Greater than 5kW w/o ID</v>
          </cell>
          <cell r="C3102">
            <v>2.5</v>
          </cell>
          <cell r="D3102">
            <v>25</v>
          </cell>
          <cell r="E3102" t="str">
            <v>R=PWAP</v>
          </cell>
          <cell r="F3102">
            <v>3</v>
          </cell>
          <cell r="H3102">
            <v>480</v>
          </cell>
          <cell r="I3102">
            <v>3</v>
          </cell>
          <cell r="J3102">
            <v>4</v>
          </cell>
        </row>
        <row r="3103">
          <cell r="A3103" t="str">
            <v>SSGN</v>
          </cell>
          <cell r="B3103" t="str">
            <v>Secondary Service Greater than 5kW w/o ID</v>
          </cell>
          <cell r="C3103">
            <v>2.5</v>
          </cell>
          <cell r="D3103">
            <v>25</v>
          </cell>
          <cell r="E3103" t="str">
            <v>R=A1D</v>
          </cell>
          <cell r="F3103">
            <v>3</v>
          </cell>
          <cell r="G3103">
            <v>37938</v>
          </cell>
          <cell r="H3103">
            <v>999</v>
          </cell>
          <cell r="I3103">
            <v>3</v>
          </cell>
          <cell r="J3103">
            <v>4</v>
          </cell>
        </row>
        <row r="3104">
          <cell r="A3104" t="str">
            <v>SSLN</v>
          </cell>
          <cell r="B3104" t="str">
            <v>Secondary Service Greater than 5kW w/o ID</v>
          </cell>
          <cell r="C3104">
            <v>2.5</v>
          </cell>
          <cell r="D3104">
            <v>25</v>
          </cell>
          <cell r="E3104" t="str">
            <v>R=A1RL</v>
          </cell>
          <cell r="F3104">
            <v>3</v>
          </cell>
          <cell r="G3104">
            <v>38113</v>
          </cell>
          <cell r="H3104">
            <v>999</v>
          </cell>
          <cell r="I3104">
            <v>4</v>
          </cell>
          <cell r="J3104">
            <v>1</v>
          </cell>
        </row>
        <row r="3105">
          <cell r="A3105" t="str">
            <v>SSGN</v>
          </cell>
          <cell r="B3105" t="str">
            <v>Secondary Service Greater than 5kW w/o ID</v>
          </cell>
          <cell r="C3105">
            <v>2.5</v>
          </cell>
          <cell r="D3105">
            <v>25</v>
          </cell>
          <cell r="E3105" t="str">
            <v>R=A1D</v>
          </cell>
          <cell r="F3105">
            <v>3</v>
          </cell>
          <cell r="G3105">
            <v>38020</v>
          </cell>
          <cell r="H3105">
            <v>999</v>
          </cell>
          <cell r="I3105">
            <v>3</v>
          </cell>
          <cell r="J3105">
            <v>1</v>
          </cell>
        </row>
        <row r="3106">
          <cell r="A3106" t="str">
            <v>SSNN</v>
          </cell>
          <cell r="B3106" t="str">
            <v>Secondary Service Greater than 5kW w/o ID</v>
          </cell>
          <cell r="C3106">
            <v>2.5</v>
          </cell>
          <cell r="D3106">
            <v>25</v>
          </cell>
          <cell r="E3106" t="str">
            <v>R=RXS4</v>
          </cell>
          <cell r="F3106">
            <v>3</v>
          </cell>
          <cell r="G3106">
            <v>38194</v>
          </cell>
          <cell r="H3106">
            <v>999</v>
          </cell>
          <cell r="I3106">
            <v>4</v>
          </cell>
          <cell r="J3106">
            <v>3</v>
          </cell>
        </row>
        <row r="3107">
          <cell r="A3107" t="str">
            <v>SSGN</v>
          </cell>
          <cell r="B3107" t="str">
            <v>Secondary Service Greater than 5kW w/o ID</v>
          </cell>
          <cell r="C3107">
            <v>2.5</v>
          </cell>
          <cell r="D3107">
            <v>25</v>
          </cell>
          <cell r="E3107" t="str">
            <v>R=A1D</v>
          </cell>
          <cell r="F3107">
            <v>3</v>
          </cell>
          <cell r="G3107">
            <v>38385</v>
          </cell>
          <cell r="H3107">
            <v>999</v>
          </cell>
          <cell r="I3107">
            <v>4</v>
          </cell>
          <cell r="J3107">
            <v>6</v>
          </cell>
        </row>
        <row r="3108">
          <cell r="A3108" t="str">
            <v>SSGN</v>
          </cell>
          <cell r="B3108" t="str">
            <v>Secondary Service Greater than 5kW w/o ID</v>
          </cell>
          <cell r="C3108">
            <v>2.5</v>
          </cell>
          <cell r="D3108">
            <v>25</v>
          </cell>
          <cell r="E3108" t="str">
            <v>R=A1D</v>
          </cell>
          <cell r="F3108">
            <v>3</v>
          </cell>
          <cell r="G3108">
            <v>38183</v>
          </cell>
          <cell r="H3108">
            <v>999</v>
          </cell>
          <cell r="I3108">
            <v>4</v>
          </cell>
          <cell r="J3108">
            <v>1</v>
          </cell>
        </row>
        <row r="3109">
          <cell r="A3109" t="str">
            <v>SSEN</v>
          </cell>
          <cell r="B3109" t="str">
            <v>Secondary Service Greater than 5kW w/o ID</v>
          </cell>
          <cell r="C3109">
            <v>2.5</v>
          </cell>
          <cell r="D3109">
            <v>25</v>
          </cell>
          <cell r="E3109" t="str">
            <v>R=SV4SD</v>
          </cell>
          <cell r="F3109">
            <v>3</v>
          </cell>
          <cell r="H3109">
            <v>240</v>
          </cell>
          <cell r="I3109">
            <v>4</v>
          </cell>
          <cell r="J3109">
            <v>1</v>
          </cell>
        </row>
        <row r="3110">
          <cell r="A3110" t="str">
            <v>SSLN</v>
          </cell>
          <cell r="B3110" t="str">
            <v>Secondary Service Greater than 5kW w/o ID</v>
          </cell>
          <cell r="C3110">
            <v>2.5</v>
          </cell>
          <cell r="D3110">
            <v>25</v>
          </cell>
          <cell r="E3110" t="str">
            <v>R=SV5SD</v>
          </cell>
          <cell r="F3110">
            <v>3</v>
          </cell>
          <cell r="H3110">
            <v>0</v>
          </cell>
          <cell r="I3110">
            <v>0</v>
          </cell>
          <cell r="J3110">
            <v>1</v>
          </cell>
        </row>
        <row r="3111">
          <cell r="A3111" t="str">
            <v>SSGN</v>
          </cell>
          <cell r="B3111" t="str">
            <v>Secondary Service Greater than 5kW w/o ID</v>
          </cell>
          <cell r="C3111">
            <v>2.5</v>
          </cell>
          <cell r="D3111">
            <v>25</v>
          </cell>
          <cell r="E3111" t="str">
            <v>R=A1R</v>
          </cell>
          <cell r="F3111">
            <v>3</v>
          </cell>
          <cell r="G3111">
            <v>37839</v>
          </cell>
          <cell r="H3111">
            <v>999</v>
          </cell>
          <cell r="I3111">
            <v>4</v>
          </cell>
          <cell r="J3111">
            <v>1</v>
          </cell>
        </row>
        <row r="3112">
          <cell r="A3112" t="str">
            <v>SSGN</v>
          </cell>
          <cell r="B3112" t="str">
            <v>Secondary Service Greater than 5kW w/o ID</v>
          </cell>
          <cell r="C3112">
            <v>2.5</v>
          </cell>
          <cell r="D3112">
            <v>25</v>
          </cell>
          <cell r="E3112" t="str">
            <v>R=A1R</v>
          </cell>
          <cell r="F3112">
            <v>3</v>
          </cell>
          <cell r="G3112">
            <v>37839</v>
          </cell>
          <cell r="H3112">
            <v>999</v>
          </cell>
          <cell r="I3112">
            <v>4</v>
          </cell>
          <cell r="J3112">
            <v>2</v>
          </cell>
        </row>
        <row r="3113">
          <cell r="A3113" t="str">
            <v>SSGN</v>
          </cell>
          <cell r="B3113" t="str">
            <v>Secondary Service Greater than 5kW w/o ID</v>
          </cell>
          <cell r="C3113">
            <v>2.5</v>
          </cell>
          <cell r="D3113">
            <v>25</v>
          </cell>
          <cell r="E3113" t="str">
            <v>R=DDS2</v>
          </cell>
          <cell r="F3113">
            <v>3</v>
          </cell>
          <cell r="H3113">
            <v>480</v>
          </cell>
          <cell r="I3113">
            <v>4</v>
          </cell>
          <cell r="J3113">
            <v>1</v>
          </cell>
        </row>
        <row r="3114">
          <cell r="A3114" t="str">
            <v>SSGN</v>
          </cell>
          <cell r="B3114" t="str">
            <v>Secondary Service Greater than 5kW w/o ID</v>
          </cell>
          <cell r="C3114">
            <v>2.5</v>
          </cell>
          <cell r="D3114">
            <v>25</v>
          </cell>
          <cell r="E3114" t="str">
            <v>R=A1D</v>
          </cell>
          <cell r="F3114">
            <v>3</v>
          </cell>
          <cell r="H3114">
            <v>240</v>
          </cell>
          <cell r="I3114">
            <v>3</v>
          </cell>
          <cell r="J3114">
            <v>1</v>
          </cell>
        </row>
        <row r="3115">
          <cell r="A3115" t="str">
            <v>SSGN</v>
          </cell>
          <cell r="B3115" t="str">
            <v>Secondary Service Greater than 5kW w/o ID</v>
          </cell>
          <cell r="C3115">
            <v>2.5</v>
          </cell>
          <cell r="D3115">
            <v>25</v>
          </cell>
          <cell r="E3115" t="str">
            <v>R=A1D</v>
          </cell>
          <cell r="F3115">
            <v>3</v>
          </cell>
          <cell r="H3115">
            <v>9999</v>
          </cell>
          <cell r="I3115">
            <v>4</v>
          </cell>
          <cell r="J3115">
            <v>1</v>
          </cell>
        </row>
        <row r="3116">
          <cell r="A3116" t="str">
            <v>SSGN</v>
          </cell>
          <cell r="B3116" t="str">
            <v>Secondary Service Greater than 5kW w/o ID</v>
          </cell>
          <cell r="C3116">
            <v>2.5</v>
          </cell>
          <cell r="D3116">
            <v>25</v>
          </cell>
          <cell r="E3116" t="str">
            <v>R=A1D</v>
          </cell>
          <cell r="F3116">
            <v>3</v>
          </cell>
          <cell r="G3116">
            <v>36353</v>
          </cell>
          <cell r="H3116">
            <v>999</v>
          </cell>
          <cell r="I3116">
            <v>3</v>
          </cell>
          <cell r="J3116">
            <v>1</v>
          </cell>
        </row>
        <row r="3117">
          <cell r="A3117" t="str">
            <v>SSGN</v>
          </cell>
          <cell r="B3117" t="str">
            <v>Secondary Service Greater than 5kW w/o ID</v>
          </cell>
          <cell r="C3117">
            <v>2.5</v>
          </cell>
          <cell r="D3117">
            <v>25</v>
          </cell>
          <cell r="E3117" t="str">
            <v>R=A1D</v>
          </cell>
          <cell r="F3117">
            <v>3</v>
          </cell>
          <cell r="G3117">
            <v>37208</v>
          </cell>
          <cell r="H3117">
            <v>999</v>
          </cell>
          <cell r="I3117">
            <v>3</v>
          </cell>
          <cell r="J3117">
            <v>1</v>
          </cell>
        </row>
        <row r="3118">
          <cell r="A3118" t="str">
            <v>SSGN</v>
          </cell>
          <cell r="B3118" t="str">
            <v>Secondary Service Greater than 5kW w/o ID</v>
          </cell>
          <cell r="C3118">
            <v>2.5</v>
          </cell>
          <cell r="D3118">
            <v>25</v>
          </cell>
          <cell r="E3118" t="str">
            <v>R=A1D</v>
          </cell>
          <cell r="F3118">
            <v>3</v>
          </cell>
          <cell r="G3118">
            <v>36462</v>
          </cell>
          <cell r="H3118">
            <v>999</v>
          </cell>
          <cell r="I3118">
            <v>4</v>
          </cell>
          <cell r="J3118">
            <v>1</v>
          </cell>
        </row>
        <row r="3119">
          <cell r="A3119" t="str">
            <v>SSGN</v>
          </cell>
          <cell r="B3119" t="str">
            <v>Secondary Service Greater than 5kW w/o ID</v>
          </cell>
          <cell r="C3119">
            <v>2.5</v>
          </cell>
          <cell r="D3119">
            <v>25</v>
          </cell>
          <cell r="E3119" t="str">
            <v>R=A1D</v>
          </cell>
          <cell r="F3119">
            <v>3</v>
          </cell>
          <cell r="G3119">
            <v>36465</v>
          </cell>
          <cell r="H3119">
            <v>999</v>
          </cell>
          <cell r="I3119">
            <v>3</v>
          </cell>
          <cell r="J3119">
            <v>1</v>
          </cell>
        </row>
        <row r="3120">
          <cell r="A3120" t="str">
            <v>SSGN</v>
          </cell>
          <cell r="B3120" t="str">
            <v>Secondary Service Greater than 5kW w/o ID</v>
          </cell>
          <cell r="C3120">
            <v>2.5</v>
          </cell>
          <cell r="D3120">
            <v>25</v>
          </cell>
          <cell r="E3120" t="str">
            <v>R=SV5SD</v>
          </cell>
          <cell r="F3120">
            <v>3</v>
          </cell>
          <cell r="G3120">
            <v>36410</v>
          </cell>
          <cell r="H3120">
            <v>999</v>
          </cell>
          <cell r="I3120">
            <v>4</v>
          </cell>
          <cell r="J3120">
            <v>1</v>
          </cell>
        </row>
        <row r="3121">
          <cell r="A3121" t="str">
            <v>SSAN</v>
          </cell>
          <cell r="B3121" t="str">
            <v>Secondary Service Greater than 5kW w/o ID</v>
          </cell>
          <cell r="C3121">
            <v>2.5</v>
          </cell>
          <cell r="D3121">
            <v>25</v>
          </cell>
          <cell r="E3121" t="str">
            <v>R=A1D</v>
          </cell>
          <cell r="F3121">
            <v>3</v>
          </cell>
          <cell r="G3121">
            <v>36532</v>
          </cell>
          <cell r="H3121">
            <v>999</v>
          </cell>
          <cell r="I3121">
            <v>4</v>
          </cell>
          <cell r="J3121">
            <v>1</v>
          </cell>
        </row>
        <row r="3122">
          <cell r="A3122" t="str">
            <v>SSLN</v>
          </cell>
          <cell r="B3122" t="str">
            <v>Secondary Service Greater than 5kW w/o ID</v>
          </cell>
          <cell r="C3122">
            <v>2.5</v>
          </cell>
          <cell r="D3122">
            <v>25</v>
          </cell>
          <cell r="E3122" t="str">
            <v>R=A1D</v>
          </cell>
          <cell r="F3122">
            <v>3</v>
          </cell>
          <cell r="G3122">
            <v>36495</v>
          </cell>
          <cell r="H3122">
            <v>120</v>
          </cell>
          <cell r="I3122">
            <v>4</v>
          </cell>
          <cell r="J3122">
            <v>1</v>
          </cell>
        </row>
        <row r="3123">
          <cell r="A3123" t="str">
            <v>SSLN</v>
          </cell>
          <cell r="B3123" t="str">
            <v>Secondary Service Greater than 5kW w/o ID</v>
          </cell>
          <cell r="C3123">
            <v>2.5</v>
          </cell>
          <cell r="D3123">
            <v>25</v>
          </cell>
          <cell r="E3123" t="str">
            <v>R=A1D</v>
          </cell>
          <cell r="F3123">
            <v>3</v>
          </cell>
          <cell r="G3123">
            <v>36669</v>
          </cell>
          <cell r="H3123">
            <v>999</v>
          </cell>
          <cell r="I3123">
            <v>4</v>
          </cell>
          <cell r="J3123">
            <v>5</v>
          </cell>
        </row>
        <row r="3124">
          <cell r="A3124" t="str">
            <v>SSLN</v>
          </cell>
          <cell r="B3124" t="str">
            <v>Secondary Service Greater than 5kW w/o ID</v>
          </cell>
          <cell r="C3124">
            <v>2.5</v>
          </cell>
          <cell r="D3124">
            <v>25</v>
          </cell>
          <cell r="E3124" t="str">
            <v>R=A1D</v>
          </cell>
          <cell r="F3124">
            <v>3</v>
          </cell>
          <cell r="G3124">
            <v>36495</v>
          </cell>
          <cell r="H3124">
            <v>999</v>
          </cell>
          <cell r="I3124">
            <v>4</v>
          </cell>
          <cell r="J3124">
            <v>1</v>
          </cell>
        </row>
        <row r="3125">
          <cell r="A3125" t="str">
            <v>SSGN</v>
          </cell>
          <cell r="B3125" t="str">
            <v>Secondary Service Greater than 5kW w/o ID</v>
          </cell>
          <cell r="C3125">
            <v>2.5</v>
          </cell>
          <cell r="D3125">
            <v>25</v>
          </cell>
          <cell r="E3125" t="str">
            <v>R=A1D</v>
          </cell>
          <cell r="F3125">
            <v>3</v>
          </cell>
          <cell r="G3125">
            <v>36614</v>
          </cell>
          <cell r="H3125">
            <v>999</v>
          </cell>
          <cell r="I3125">
            <v>4</v>
          </cell>
          <cell r="J3125">
            <v>1</v>
          </cell>
        </row>
        <row r="3126">
          <cell r="A3126" t="str">
            <v>SSGN</v>
          </cell>
          <cell r="B3126" t="str">
            <v>Secondary Service Greater than 5kW w/o ID</v>
          </cell>
          <cell r="C3126">
            <v>2.5</v>
          </cell>
          <cell r="D3126">
            <v>25</v>
          </cell>
          <cell r="E3126" t="str">
            <v>R=A1D</v>
          </cell>
          <cell r="F3126">
            <v>3</v>
          </cell>
          <cell r="G3126">
            <v>36816</v>
          </cell>
          <cell r="H3126">
            <v>999</v>
          </cell>
          <cell r="I3126">
            <v>3</v>
          </cell>
          <cell r="J3126">
            <v>3</v>
          </cell>
        </row>
        <row r="3127">
          <cell r="A3127" t="str">
            <v>SSNN</v>
          </cell>
          <cell r="B3127" t="str">
            <v>Secondary Service Greater than 5kW w/o ID</v>
          </cell>
          <cell r="C3127">
            <v>2.5</v>
          </cell>
          <cell r="D3127">
            <v>25</v>
          </cell>
          <cell r="E3127" t="str">
            <v>R=A1D</v>
          </cell>
          <cell r="F3127">
            <v>3</v>
          </cell>
          <cell r="G3127">
            <v>37064</v>
          </cell>
          <cell r="H3127">
            <v>999</v>
          </cell>
          <cell r="I3127">
            <v>4</v>
          </cell>
          <cell r="J3127">
            <v>1</v>
          </cell>
        </row>
        <row r="3128">
          <cell r="A3128" t="str">
            <v>SSGN</v>
          </cell>
          <cell r="B3128" t="str">
            <v>Secondary Service Greater than 5kW w/o ID</v>
          </cell>
          <cell r="C3128">
            <v>2.5</v>
          </cell>
          <cell r="D3128">
            <v>25</v>
          </cell>
          <cell r="E3128" t="str">
            <v>R=A1D</v>
          </cell>
          <cell r="F3128">
            <v>3</v>
          </cell>
          <cell r="G3128">
            <v>37096</v>
          </cell>
          <cell r="H3128">
            <v>999</v>
          </cell>
          <cell r="I3128">
            <v>4</v>
          </cell>
          <cell r="J3128">
            <v>13</v>
          </cell>
        </row>
        <row r="3129">
          <cell r="A3129" t="str">
            <v>SSGN</v>
          </cell>
          <cell r="B3129" t="str">
            <v>Secondary Service Greater than 5kW w/o ID</v>
          </cell>
          <cell r="C3129">
            <v>2.5</v>
          </cell>
          <cell r="D3129">
            <v>25</v>
          </cell>
          <cell r="E3129" t="str">
            <v>R=A1D</v>
          </cell>
          <cell r="F3129">
            <v>3</v>
          </cell>
          <cell r="G3129">
            <v>37208</v>
          </cell>
          <cell r="H3129">
            <v>240</v>
          </cell>
          <cell r="I3129">
            <v>4</v>
          </cell>
          <cell r="J3129">
            <v>1</v>
          </cell>
        </row>
        <row r="3130">
          <cell r="A3130" t="str">
            <v>SSGN</v>
          </cell>
          <cell r="B3130" t="str">
            <v>Secondary Service Greater than 5kW w/o ID</v>
          </cell>
          <cell r="C3130">
            <v>2.5</v>
          </cell>
          <cell r="D3130">
            <v>25</v>
          </cell>
          <cell r="E3130" t="str">
            <v>R=A1D</v>
          </cell>
          <cell r="F3130">
            <v>3</v>
          </cell>
          <cell r="G3130">
            <v>37229</v>
          </cell>
          <cell r="H3130">
            <v>999</v>
          </cell>
          <cell r="I3130">
            <v>4</v>
          </cell>
          <cell r="J3130">
            <v>1</v>
          </cell>
        </row>
        <row r="3131">
          <cell r="A3131" t="str">
            <v>SSGN</v>
          </cell>
          <cell r="B3131" t="str">
            <v>Secondary Service Greater than 5kW w/o ID</v>
          </cell>
          <cell r="C3131">
            <v>2.5</v>
          </cell>
          <cell r="D3131">
            <v>25</v>
          </cell>
          <cell r="E3131" t="str">
            <v>R=A1D</v>
          </cell>
          <cell r="F3131">
            <v>3</v>
          </cell>
          <cell r="G3131">
            <v>37173</v>
          </cell>
          <cell r="H3131">
            <v>999</v>
          </cell>
          <cell r="I3131">
            <v>4</v>
          </cell>
          <cell r="J3131">
            <v>1</v>
          </cell>
        </row>
        <row r="3132">
          <cell r="A3132" t="str">
            <v>SSGN</v>
          </cell>
          <cell r="B3132" t="str">
            <v>Secondary Service Greater than 5kW w/o ID</v>
          </cell>
          <cell r="C3132">
            <v>2.5</v>
          </cell>
          <cell r="D3132">
            <v>25</v>
          </cell>
          <cell r="E3132" t="str">
            <v>R=A1D</v>
          </cell>
          <cell r="F3132">
            <v>3</v>
          </cell>
          <cell r="G3132">
            <v>37320</v>
          </cell>
          <cell r="H3132">
            <v>999</v>
          </cell>
          <cell r="I3132">
            <v>4</v>
          </cell>
          <cell r="J3132">
            <v>4</v>
          </cell>
        </row>
        <row r="3133">
          <cell r="A3133" t="str">
            <v>SSNN</v>
          </cell>
          <cell r="B3133" t="str">
            <v>Secondary Service Greater than 5kW w/o ID</v>
          </cell>
          <cell r="C3133">
            <v>2.5</v>
          </cell>
          <cell r="D3133">
            <v>25</v>
          </cell>
          <cell r="E3133" t="str">
            <v>R=A1D</v>
          </cell>
          <cell r="F3133">
            <v>3</v>
          </cell>
          <cell r="G3133">
            <v>37321</v>
          </cell>
          <cell r="H3133">
            <v>999</v>
          </cell>
          <cell r="I3133">
            <v>3</v>
          </cell>
          <cell r="J3133">
            <v>1</v>
          </cell>
        </row>
        <row r="3134">
          <cell r="A3134" t="str">
            <v>SSGN</v>
          </cell>
          <cell r="B3134" t="str">
            <v>Secondary Service Greater than 5kW w/o ID</v>
          </cell>
          <cell r="C3134">
            <v>2.5</v>
          </cell>
          <cell r="D3134">
            <v>25</v>
          </cell>
          <cell r="E3134" t="str">
            <v>R=A1D</v>
          </cell>
          <cell r="F3134">
            <v>3</v>
          </cell>
          <cell r="G3134">
            <v>37321</v>
          </cell>
          <cell r="H3134">
            <v>999</v>
          </cell>
          <cell r="I3134">
            <v>4</v>
          </cell>
          <cell r="J3134">
            <v>8</v>
          </cell>
        </row>
        <row r="3135">
          <cell r="A3135" t="str">
            <v>SSGN</v>
          </cell>
          <cell r="B3135" t="str">
            <v>Secondary Service Greater than 5kW w/o ID</v>
          </cell>
          <cell r="C3135">
            <v>2.5</v>
          </cell>
          <cell r="D3135">
            <v>25</v>
          </cell>
          <cell r="E3135" t="str">
            <v>R=A1D</v>
          </cell>
          <cell r="F3135">
            <v>3</v>
          </cell>
          <cell r="G3135">
            <v>37336</v>
          </cell>
          <cell r="H3135">
            <v>999</v>
          </cell>
          <cell r="I3135">
            <v>4</v>
          </cell>
          <cell r="J3135">
            <v>1</v>
          </cell>
        </row>
        <row r="3136">
          <cell r="A3136" t="str">
            <v>SSGN</v>
          </cell>
          <cell r="B3136" t="str">
            <v>Secondary Service Greater than 5kW w/o ID</v>
          </cell>
          <cell r="C3136">
            <v>2.5</v>
          </cell>
          <cell r="D3136">
            <v>25</v>
          </cell>
          <cell r="E3136" t="str">
            <v>R=A1D</v>
          </cell>
          <cell r="F3136">
            <v>3</v>
          </cell>
          <cell r="G3136">
            <v>36454</v>
          </cell>
          <cell r="H3136">
            <v>999</v>
          </cell>
          <cell r="I3136">
            <v>4</v>
          </cell>
          <cell r="J3136">
            <v>20</v>
          </cell>
        </row>
        <row r="3137">
          <cell r="A3137" t="str">
            <v>SSLN</v>
          </cell>
          <cell r="B3137" t="str">
            <v>Secondary Service Greater than 5kW w/o ID</v>
          </cell>
          <cell r="C3137">
            <v>2.5</v>
          </cell>
          <cell r="D3137">
            <v>25</v>
          </cell>
          <cell r="E3137" t="str">
            <v>R=A1D</v>
          </cell>
          <cell r="F3137">
            <v>3</v>
          </cell>
          <cell r="G3137">
            <v>37558</v>
          </cell>
          <cell r="H3137">
            <v>999</v>
          </cell>
          <cell r="I3137">
            <v>4</v>
          </cell>
          <cell r="J3137">
            <v>2</v>
          </cell>
        </row>
        <row r="3138">
          <cell r="A3138" t="str">
            <v>SSNN</v>
          </cell>
          <cell r="B3138" t="str">
            <v>Secondary Service Greater than 5kW w/o ID</v>
          </cell>
          <cell r="C3138">
            <v>2.5</v>
          </cell>
          <cell r="D3138">
            <v>25</v>
          </cell>
          <cell r="E3138" t="str">
            <v>R=A1R</v>
          </cell>
          <cell r="F3138">
            <v>3</v>
          </cell>
          <cell r="G3138">
            <v>38776</v>
          </cell>
          <cell r="H3138">
            <v>999</v>
          </cell>
          <cell r="I3138">
            <v>4</v>
          </cell>
          <cell r="J3138">
            <v>1</v>
          </cell>
        </row>
        <row r="3139">
          <cell r="A3139" t="str">
            <v>SSGN</v>
          </cell>
          <cell r="B3139" t="str">
            <v>Secondary Service Greater than 5kW w/o ID</v>
          </cell>
          <cell r="C3139">
            <v>2.5</v>
          </cell>
          <cell r="D3139">
            <v>25</v>
          </cell>
          <cell r="E3139" t="str">
            <v>R=A1R</v>
          </cell>
          <cell r="F3139">
            <v>3</v>
          </cell>
          <cell r="G3139">
            <v>38805</v>
          </cell>
          <cell r="H3139">
            <v>999</v>
          </cell>
          <cell r="I3139">
            <v>4</v>
          </cell>
          <cell r="J3139">
            <v>6</v>
          </cell>
        </row>
        <row r="3140">
          <cell r="A3140" t="str">
            <v>SSLN</v>
          </cell>
          <cell r="B3140" t="str">
            <v>Secondary Service Greater than 5kW w/o ID</v>
          </cell>
          <cell r="C3140">
            <v>2.5</v>
          </cell>
          <cell r="D3140">
            <v>25</v>
          </cell>
          <cell r="E3140" t="str">
            <v>R=A1R</v>
          </cell>
          <cell r="F3140">
            <v>3</v>
          </cell>
          <cell r="G3140">
            <v>39142</v>
          </cell>
          <cell r="H3140">
            <v>999</v>
          </cell>
          <cell r="I3140">
            <v>4</v>
          </cell>
          <cell r="J3140">
            <v>1</v>
          </cell>
        </row>
        <row r="3141">
          <cell r="A3141" t="str">
            <v>SSNN</v>
          </cell>
          <cell r="B3141" t="str">
            <v>Secondary Service Greater than 5kW w/o ID</v>
          </cell>
          <cell r="C3141">
            <v>2.5</v>
          </cell>
          <cell r="D3141">
            <v>25</v>
          </cell>
          <cell r="E3141" t="str">
            <v>R=A1R</v>
          </cell>
          <cell r="F3141">
            <v>3</v>
          </cell>
          <cell r="G3141">
            <v>39295</v>
          </cell>
          <cell r="H3141">
            <v>999</v>
          </cell>
          <cell r="I3141">
            <v>4</v>
          </cell>
          <cell r="J3141">
            <v>1</v>
          </cell>
        </row>
        <row r="3142">
          <cell r="A3142" t="str">
            <v>SSLN</v>
          </cell>
          <cell r="B3142" t="str">
            <v>Secondary Service Greater than 5kW w/o ID</v>
          </cell>
          <cell r="C3142">
            <v>2.5</v>
          </cell>
          <cell r="D3142">
            <v>25</v>
          </cell>
          <cell r="E3142" t="str">
            <v>R=A1R</v>
          </cell>
          <cell r="F3142">
            <v>3</v>
          </cell>
          <cell r="G3142">
            <v>39246</v>
          </cell>
          <cell r="H3142">
            <v>999</v>
          </cell>
          <cell r="I3142">
            <v>4</v>
          </cell>
          <cell r="J3142">
            <v>20</v>
          </cell>
        </row>
        <row r="3143">
          <cell r="A3143" t="str">
            <v>SSAN</v>
          </cell>
          <cell r="B3143" t="str">
            <v>Secondary Service Greater than 5kW w/o ID</v>
          </cell>
          <cell r="C3143">
            <v>2.5</v>
          </cell>
          <cell r="D3143">
            <v>25</v>
          </cell>
          <cell r="E3143" t="str">
            <v>R=A1R</v>
          </cell>
          <cell r="F3143">
            <v>3</v>
          </cell>
          <cell r="G3143">
            <v>39245</v>
          </cell>
          <cell r="H3143">
            <v>999</v>
          </cell>
          <cell r="I3143">
            <v>3</v>
          </cell>
          <cell r="J3143">
            <v>1</v>
          </cell>
        </row>
        <row r="3144">
          <cell r="A3144" t="str">
            <v>SSNN</v>
          </cell>
          <cell r="B3144" t="str">
            <v>Secondary Service Greater than 5kW w/o ID</v>
          </cell>
          <cell r="C3144">
            <v>2.5</v>
          </cell>
          <cell r="D3144">
            <v>25</v>
          </cell>
          <cell r="E3144" t="str">
            <v>R=A1RL</v>
          </cell>
          <cell r="F3144">
            <v>3</v>
          </cell>
          <cell r="G3144">
            <v>39343</v>
          </cell>
          <cell r="H3144">
            <v>999</v>
          </cell>
          <cell r="I3144">
            <v>4</v>
          </cell>
          <cell r="J3144">
            <v>1</v>
          </cell>
        </row>
        <row r="3145">
          <cell r="A3145" t="str">
            <v>SSLN</v>
          </cell>
          <cell r="B3145" t="str">
            <v>Secondary Service Greater than 5kW w/o ID</v>
          </cell>
          <cell r="C3145">
            <v>2.5</v>
          </cell>
          <cell r="D3145">
            <v>25</v>
          </cell>
          <cell r="E3145" t="str">
            <v>P=A1RL</v>
          </cell>
          <cell r="F3145">
            <v>3</v>
          </cell>
          <cell r="G3145">
            <v>39343</v>
          </cell>
          <cell r="H3145">
            <v>999</v>
          </cell>
          <cell r="I3145">
            <v>4</v>
          </cell>
          <cell r="J3145">
            <v>1</v>
          </cell>
        </row>
        <row r="3146">
          <cell r="A3146" t="str">
            <v>SSAN</v>
          </cell>
          <cell r="B3146" t="str">
            <v>Secondary Service Greater than 5kW w/o ID</v>
          </cell>
          <cell r="C3146">
            <v>2.5</v>
          </cell>
          <cell r="D3146">
            <v>25</v>
          </cell>
          <cell r="E3146" t="str">
            <v>R=A1R</v>
          </cell>
          <cell r="F3146">
            <v>3</v>
          </cell>
          <cell r="G3146">
            <v>39449</v>
          </cell>
          <cell r="H3146">
            <v>999</v>
          </cell>
          <cell r="I3146">
            <v>3</v>
          </cell>
          <cell r="J3146">
            <v>4</v>
          </cell>
        </row>
        <row r="3147">
          <cell r="A3147" t="str">
            <v>SSLN</v>
          </cell>
          <cell r="B3147" t="str">
            <v>Secondary Service Greater than 5kW w/o ID</v>
          </cell>
          <cell r="C3147">
            <v>2.5</v>
          </cell>
          <cell r="D3147">
            <v>25</v>
          </cell>
          <cell r="E3147" t="str">
            <v>R=A1D</v>
          </cell>
          <cell r="F3147">
            <v>3</v>
          </cell>
          <cell r="G3147">
            <v>39610</v>
          </cell>
          <cell r="H3147">
            <v>999</v>
          </cell>
          <cell r="I3147">
            <v>4</v>
          </cell>
          <cell r="J3147">
            <v>1</v>
          </cell>
        </row>
        <row r="3148">
          <cell r="A3148" t="str">
            <v>SSGN</v>
          </cell>
          <cell r="B3148" t="str">
            <v>Secondary Service Greater than 5kW w/o ID</v>
          </cell>
          <cell r="C3148">
            <v>2.5</v>
          </cell>
          <cell r="D3148">
            <v>25</v>
          </cell>
          <cell r="E3148" t="str">
            <v>R=A1D</v>
          </cell>
          <cell r="F3148">
            <v>3</v>
          </cell>
          <cell r="G3148">
            <v>39707</v>
          </cell>
          <cell r="H3148">
            <v>999</v>
          </cell>
          <cell r="I3148">
            <v>3</v>
          </cell>
          <cell r="J3148">
            <v>11</v>
          </cell>
        </row>
        <row r="3149">
          <cell r="A3149" t="str">
            <v>SSNN</v>
          </cell>
          <cell r="B3149" t="str">
            <v>Secondary Service Greater than 5kW w/o ID</v>
          </cell>
          <cell r="C3149">
            <v>2.5</v>
          </cell>
          <cell r="D3149">
            <v>25</v>
          </cell>
          <cell r="E3149" t="str">
            <v>R=A1D</v>
          </cell>
          <cell r="F3149">
            <v>3</v>
          </cell>
          <cell r="G3149">
            <v>40014</v>
          </cell>
          <cell r="H3149">
            <v>999</v>
          </cell>
          <cell r="I3149">
            <v>4</v>
          </cell>
          <cell r="J3149">
            <v>2</v>
          </cell>
        </row>
        <row r="3150">
          <cell r="A3150" t="str">
            <v>SSPN</v>
          </cell>
          <cell r="B3150" t="str">
            <v>Secondary Service Greater than 5kW w/o ID</v>
          </cell>
          <cell r="C3150">
            <v>2.5</v>
          </cell>
          <cell r="D3150">
            <v>25</v>
          </cell>
          <cell r="E3150" t="str">
            <v>R=A1D</v>
          </cell>
          <cell r="F3150">
            <v>3</v>
          </cell>
          <cell r="G3150">
            <v>40014</v>
          </cell>
          <cell r="H3150">
            <v>999</v>
          </cell>
          <cell r="I3150">
            <v>4</v>
          </cell>
          <cell r="J3150">
            <v>2</v>
          </cell>
        </row>
        <row r="3151">
          <cell r="A3151" t="str">
            <v>SSGN</v>
          </cell>
          <cell r="B3151" t="str">
            <v>Secondary Service Greater than 5kW w/o ID</v>
          </cell>
          <cell r="C3151">
            <v>2.5</v>
          </cell>
          <cell r="D3151">
            <v>25</v>
          </cell>
          <cell r="E3151" t="str">
            <v>R=A1D+</v>
          </cell>
          <cell r="F3151">
            <v>3</v>
          </cell>
          <cell r="G3151">
            <v>40141</v>
          </cell>
          <cell r="H3151">
            <v>999</v>
          </cell>
          <cell r="I3151">
            <v>4</v>
          </cell>
          <cell r="J3151">
            <v>4</v>
          </cell>
        </row>
        <row r="3152">
          <cell r="A3152" t="str">
            <v>SSLN</v>
          </cell>
          <cell r="B3152" t="str">
            <v>Secondary Service Greater than 5kW w/o ID</v>
          </cell>
          <cell r="C3152">
            <v>2.5</v>
          </cell>
          <cell r="D3152">
            <v>25</v>
          </cell>
          <cell r="E3152" t="str">
            <v>R=PWAY</v>
          </cell>
          <cell r="F3152">
            <v>3</v>
          </cell>
          <cell r="H3152">
            <v>0</v>
          </cell>
          <cell r="I3152">
            <v>0</v>
          </cell>
          <cell r="J3152">
            <v>1</v>
          </cell>
        </row>
        <row r="3153">
          <cell r="A3153" t="str">
            <v>SSGN</v>
          </cell>
          <cell r="B3153" t="str">
            <v>Secondary Service Greater than 5kW w/o ID</v>
          </cell>
          <cell r="C3153">
            <v>2.5</v>
          </cell>
          <cell r="D3153">
            <v>25</v>
          </cell>
          <cell r="E3153" t="str">
            <v>R=A1D</v>
          </cell>
          <cell r="F3153">
            <v>3</v>
          </cell>
          <cell r="H3153">
            <v>208</v>
          </cell>
          <cell r="I3153">
            <v>4</v>
          </cell>
          <cell r="J3153">
            <v>1</v>
          </cell>
        </row>
        <row r="3154">
          <cell r="A3154" t="str">
            <v>SSLN</v>
          </cell>
          <cell r="B3154" t="str">
            <v>Secondary Service Greater than 5kW w/o ID</v>
          </cell>
          <cell r="C3154">
            <v>2.5</v>
          </cell>
          <cell r="D3154">
            <v>25</v>
          </cell>
          <cell r="E3154" t="str">
            <v>R=SL5SR</v>
          </cell>
          <cell r="F3154">
            <v>3</v>
          </cell>
          <cell r="H3154">
            <v>0</v>
          </cell>
          <cell r="I3154">
            <v>4</v>
          </cell>
          <cell r="J3154">
            <v>2</v>
          </cell>
        </row>
        <row r="3155">
          <cell r="A3155" t="str">
            <v>SSNN</v>
          </cell>
          <cell r="B3155" t="str">
            <v>Secondary Service Greater than 5kW w/o ID</v>
          </cell>
          <cell r="C3155">
            <v>2.5</v>
          </cell>
          <cell r="D3155">
            <v>25</v>
          </cell>
          <cell r="E3155" t="str">
            <v>R=K6WA</v>
          </cell>
          <cell r="F3155">
            <v>3</v>
          </cell>
          <cell r="H3155">
            <v>240</v>
          </cell>
          <cell r="I3155">
            <v>4</v>
          </cell>
          <cell r="J3155">
            <v>9</v>
          </cell>
        </row>
        <row r="3156">
          <cell r="A3156" t="str">
            <v>SSLN</v>
          </cell>
          <cell r="B3156" t="str">
            <v>Secondary Service Greater than 5kW w/o ID</v>
          </cell>
          <cell r="C3156">
            <v>2.5</v>
          </cell>
          <cell r="D3156">
            <v>25</v>
          </cell>
          <cell r="E3156" t="str">
            <v>R=SV5SD</v>
          </cell>
          <cell r="F3156">
            <v>3</v>
          </cell>
          <cell r="H3156">
            <v>277</v>
          </cell>
          <cell r="I3156">
            <v>4</v>
          </cell>
          <cell r="J3156">
            <v>8</v>
          </cell>
        </row>
        <row r="3157">
          <cell r="A3157" t="str">
            <v>SSGN</v>
          </cell>
          <cell r="B3157" t="str">
            <v>Secondary Service Greater than 5kW w/o ID</v>
          </cell>
          <cell r="C3157">
            <v>2.5</v>
          </cell>
          <cell r="D3157">
            <v>25</v>
          </cell>
          <cell r="E3157" t="str">
            <v>R=A1D</v>
          </cell>
          <cell r="F3157">
            <v>3</v>
          </cell>
          <cell r="H3157">
            <v>277</v>
          </cell>
          <cell r="I3157">
            <v>4</v>
          </cell>
          <cell r="J3157">
            <v>21</v>
          </cell>
        </row>
        <row r="3158">
          <cell r="A3158" t="str">
            <v>SSLN</v>
          </cell>
          <cell r="B3158" t="str">
            <v>Secondary Service Greater than 5kW w/o ID</v>
          </cell>
          <cell r="C3158">
            <v>2.5</v>
          </cell>
          <cell r="D3158">
            <v>25</v>
          </cell>
          <cell r="E3158" t="str">
            <v>R=DXS2</v>
          </cell>
          <cell r="F3158">
            <v>3</v>
          </cell>
          <cell r="H3158">
            <v>277</v>
          </cell>
          <cell r="I3158">
            <v>4</v>
          </cell>
          <cell r="J3158">
            <v>2</v>
          </cell>
        </row>
        <row r="3159">
          <cell r="A3159" t="str">
            <v>SSGN</v>
          </cell>
          <cell r="B3159" t="str">
            <v>Secondary Service Greater than 5kW w/o ID</v>
          </cell>
          <cell r="C3159">
            <v>2.5</v>
          </cell>
          <cell r="D3159">
            <v>25</v>
          </cell>
          <cell r="E3159" t="str">
            <v>R=A1D</v>
          </cell>
          <cell r="F3159">
            <v>3</v>
          </cell>
          <cell r="H3159">
            <v>999</v>
          </cell>
          <cell r="I3159">
            <v>4</v>
          </cell>
          <cell r="J3159">
            <v>6</v>
          </cell>
        </row>
        <row r="3160">
          <cell r="A3160" t="str">
            <v>SSPN</v>
          </cell>
          <cell r="B3160" t="str">
            <v>Secondary Service Greater than 5kW w/o ID</v>
          </cell>
          <cell r="C3160">
            <v>2.5</v>
          </cell>
          <cell r="D3160">
            <v>25</v>
          </cell>
          <cell r="E3160" t="str">
            <v>R=A1D</v>
          </cell>
          <cell r="F3160">
            <v>3</v>
          </cell>
          <cell r="G3160">
            <v>38020</v>
          </cell>
          <cell r="H3160">
            <v>999</v>
          </cell>
          <cell r="I3160">
            <v>3</v>
          </cell>
          <cell r="J3160">
            <v>1</v>
          </cell>
        </row>
        <row r="3161">
          <cell r="A3161" t="str">
            <v>SSAN</v>
          </cell>
          <cell r="B3161" t="str">
            <v>Secondary Service Greater than 5kW w/o ID</v>
          </cell>
          <cell r="C3161">
            <v>2.5</v>
          </cell>
          <cell r="D3161">
            <v>25</v>
          </cell>
          <cell r="E3161" t="str">
            <v>R=A1D</v>
          </cell>
          <cell r="F3161">
            <v>3</v>
          </cell>
          <cell r="G3161">
            <v>38132</v>
          </cell>
          <cell r="H3161">
            <v>999</v>
          </cell>
          <cell r="I3161">
            <v>4</v>
          </cell>
          <cell r="J3161">
            <v>1</v>
          </cell>
        </row>
        <row r="3162">
          <cell r="A3162" t="str">
            <v>SSEN</v>
          </cell>
          <cell r="B3162" t="str">
            <v>Secondary Service Greater than 5kW w/o ID</v>
          </cell>
          <cell r="C3162">
            <v>2.5</v>
          </cell>
          <cell r="D3162">
            <v>25</v>
          </cell>
          <cell r="E3162" t="str">
            <v>R=RXS4</v>
          </cell>
          <cell r="F3162">
            <v>3</v>
          </cell>
          <cell r="G3162">
            <v>38194</v>
          </cell>
          <cell r="H3162">
            <v>999</v>
          </cell>
          <cell r="I3162">
            <v>4</v>
          </cell>
          <cell r="J3162">
            <v>1</v>
          </cell>
        </row>
        <row r="3163">
          <cell r="A3163" t="str">
            <v>SSPN</v>
          </cell>
          <cell r="B3163" t="str">
            <v>Secondary Service Greater than 5kW w/o ID</v>
          </cell>
          <cell r="C3163">
            <v>2.5</v>
          </cell>
          <cell r="D3163">
            <v>25</v>
          </cell>
          <cell r="E3163" t="str">
            <v>R=A1D</v>
          </cell>
          <cell r="F3163">
            <v>3</v>
          </cell>
          <cell r="G3163">
            <v>36593</v>
          </cell>
          <cell r="H3163">
            <v>999</v>
          </cell>
          <cell r="I3163">
            <v>3</v>
          </cell>
          <cell r="J3163">
            <v>1</v>
          </cell>
        </row>
        <row r="3164">
          <cell r="A3164" t="str">
            <v>SSNN</v>
          </cell>
          <cell r="B3164" t="str">
            <v>Secondary Service Greater than 5kW w/o ID</v>
          </cell>
          <cell r="C3164">
            <v>2.5</v>
          </cell>
          <cell r="D3164">
            <v>25</v>
          </cell>
          <cell r="E3164" t="str">
            <v>R=A1R</v>
          </cell>
          <cell r="F3164">
            <v>3</v>
          </cell>
          <cell r="G3164">
            <v>36495</v>
          </cell>
          <cell r="H3164">
            <v>999</v>
          </cell>
          <cell r="I3164">
            <v>4</v>
          </cell>
          <cell r="J3164">
            <v>1</v>
          </cell>
        </row>
        <row r="3165">
          <cell r="A3165" t="str">
            <v>SSLN</v>
          </cell>
          <cell r="B3165" t="str">
            <v>Secondary Service Greater than 5kW w/o ID</v>
          </cell>
          <cell r="C3165">
            <v>2.5</v>
          </cell>
          <cell r="D3165">
            <v>25</v>
          </cell>
          <cell r="E3165" t="str">
            <v>R=A1R</v>
          </cell>
          <cell r="F3165">
            <v>3</v>
          </cell>
          <cell r="G3165">
            <v>38092</v>
          </cell>
          <cell r="H3165">
            <v>999</v>
          </cell>
          <cell r="I3165">
            <v>4</v>
          </cell>
          <cell r="J3165">
            <v>4</v>
          </cell>
        </row>
        <row r="3166">
          <cell r="A3166" t="str">
            <v>SSGN</v>
          </cell>
          <cell r="B3166" t="str">
            <v>Secondary Service Greater than 5kW w/o ID</v>
          </cell>
          <cell r="C3166">
            <v>2.5</v>
          </cell>
          <cell r="D3166">
            <v>25</v>
          </cell>
          <cell r="E3166" t="str">
            <v>R=A1RL</v>
          </cell>
          <cell r="F3166">
            <v>3</v>
          </cell>
          <cell r="G3166">
            <v>38093</v>
          </cell>
          <cell r="H3166">
            <v>999</v>
          </cell>
          <cell r="I3166">
            <v>4</v>
          </cell>
          <cell r="J3166">
            <v>2</v>
          </cell>
        </row>
        <row r="3167">
          <cell r="A3167" t="str">
            <v>SSGN</v>
          </cell>
          <cell r="B3167" t="str">
            <v>Secondary Service Greater than 5kW w/o ID</v>
          </cell>
          <cell r="C3167">
            <v>2.5</v>
          </cell>
          <cell r="D3167">
            <v>25</v>
          </cell>
          <cell r="E3167" t="str">
            <v>R=A1D</v>
          </cell>
          <cell r="F3167">
            <v>3</v>
          </cell>
          <cell r="G3167">
            <v>38446</v>
          </cell>
          <cell r="H3167">
            <v>999</v>
          </cell>
          <cell r="I3167">
            <v>4</v>
          </cell>
          <cell r="J3167">
            <v>4</v>
          </cell>
        </row>
        <row r="3168">
          <cell r="A3168" t="str">
            <v>SSGN</v>
          </cell>
          <cell r="B3168" t="str">
            <v>Secondary Service Greater than 5kW w/o ID</v>
          </cell>
          <cell r="C3168">
            <v>2.5</v>
          </cell>
          <cell r="D3168">
            <v>25</v>
          </cell>
          <cell r="E3168" t="str">
            <v>R=A1D</v>
          </cell>
          <cell r="F3168">
            <v>3</v>
          </cell>
          <cell r="G3168">
            <v>38183</v>
          </cell>
          <cell r="H3168">
            <v>999</v>
          </cell>
          <cell r="I3168">
            <v>4</v>
          </cell>
          <cell r="J3168">
            <v>19</v>
          </cell>
        </row>
        <row r="3169">
          <cell r="A3169" t="str">
            <v>SSLN</v>
          </cell>
          <cell r="B3169" t="str">
            <v>Secondary Service Greater than 5kW w/o ID</v>
          </cell>
          <cell r="C3169">
            <v>2.5</v>
          </cell>
          <cell r="D3169">
            <v>25</v>
          </cell>
          <cell r="E3169" t="str">
            <v>R=A1R</v>
          </cell>
          <cell r="F3169">
            <v>3</v>
          </cell>
          <cell r="G3169">
            <v>37839</v>
          </cell>
          <cell r="H3169">
            <v>999</v>
          </cell>
          <cell r="I3169">
            <v>4</v>
          </cell>
          <cell r="J3169">
            <v>1</v>
          </cell>
        </row>
        <row r="3170">
          <cell r="A3170" t="str">
            <v>SSNN</v>
          </cell>
          <cell r="B3170" t="str">
            <v>Secondary Service Greater than 5kW w/o ID</v>
          </cell>
          <cell r="C3170">
            <v>2.5</v>
          </cell>
          <cell r="D3170">
            <v>25</v>
          </cell>
          <cell r="E3170" t="str">
            <v>R=SV3SD</v>
          </cell>
          <cell r="F3170">
            <v>3</v>
          </cell>
          <cell r="H3170">
            <v>480</v>
          </cell>
          <cell r="I3170">
            <v>3</v>
          </cell>
          <cell r="J3170">
            <v>1</v>
          </cell>
        </row>
        <row r="3171">
          <cell r="A3171" t="str">
            <v>SSGN</v>
          </cell>
          <cell r="B3171" t="str">
            <v>Secondary Service Greater than 5kW w/o ID</v>
          </cell>
          <cell r="C3171">
            <v>2.5</v>
          </cell>
          <cell r="D3171">
            <v>25</v>
          </cell>
          <cell r="E3171" t="str">
            <v>R=A1D</v>
          </cell>
          <cell r="F3171">
            <v>3</v>
          </cell>
          <cell r="G3171">
            <v>36439</v>
          </cell>
          <cell r="H3171">
            <v>999</v>
          </cell>
          <cell r="I3171">
            <v>4</v>
          </cell>
          <cell r="J3171">
            <v>2</v>
          </cell>
        </row>
        <row r="3172">
          <cell r="A3172" t="str">
            <v>SSLN</v>
          </cell>
          <cell r="B3172" t="str">
            <v>Secondary Service Greater than 5kW w/o ID</v>
          </cell>
          <cell r="C3172">
            <v>2.5</v>
          </cell>
          <cell r="D3172">
            <v>25</v>
          </cell>
          <cell r="E3172" t="str">
            <v>R=A1D</v>
          </cell>
          <cell r="F3172">
            <v>3</v>
          </cell>
          <cell r="G3172">
            <v>36647</v>
          </cell>
          <cell r="H3172">
            <v>999</v>
          </cell>
          <cell r="I3172">
            <v>3</v>
          </cell>
          <cell r="J3172">
            <v>1</v>
          </cell>
        </row>
        <row r="3173">
          <cell r="A3173" t="str">
            <v>SSGN</v>
          </cell>
          <cell r="B3173" t="str">
            <v>Secondary Service Greater than 5kW w/o ID</v>
          </cell>
          <cell r="C3173">
            <v>2.5</v>
          </cell>
          <cell r="D3173">
            <v>25</v>
          </cell>
          <cell r="E3173" t="str">
            <v>R=A1D</v>
          </cell>
          <cell r="F3173">
            <v>3</v>
          </cell>
          <cell r="G3173">
            <v>36495</v>
          </cell>
          <cell r="H3173">
            <v>999</v>
          </cell>
          <cell r="I3173">
            <v>4</v>
          </cell>
          <cell r="J3173">
            <v>3</v>
          </cell>
        </row>
        <row r="3174">
          <cell r="A3174" t="str">
            <v>SSGN</v>
          </cell>
          <cell r="B3174" t="str">
            <v>Secondary Service Greater than 5kW w/o ID</v>
          </cell>
          <cell r="C3174">
            <v>2.5</v>
          </cell>
          <cell r="D3174">
            <v>25</v>
          </cell>
          <cell r="E3174" t="str">
            <v>R=A1D</v>
          </cell>
          <cell r="F3174">
            <v>3</v>
          </cell>
          <cell r="G3174">
            <v>36718</v>
          </cell>
          <cell r="H3174">
            <v>999</v>
          </cell>
          <cell r="I3174">
            <v>3</v>
          </cell>
          <cell r="J3174">
            <v>1</v>
          </cell>
        </row>
        <row r="3175">
          <cell r="A3175" t="str">
            <v>SSLN</v>
          </cell>
          <cell r="B3175" t="str">
            <v>Secondary Service Greater than 5kW w/o ID</v>
          </cell>
          <cell r="C3175">
            <v>2.5</v>
          </cell>
          <cell r="D3175">
            <v>25</v>
          </cell>
          <cell r="E3175" t="str">
            <v>R=A1D</v>
          </cell>
          <cell r="F3175">
            <v>3</v>
          </cell>
          <cell r="G3175">
            <v>36669</v>
          </cell>
          <cell r="H3175">
            <v>999</v>
          </cell>
          <cell r="I3175">
            <v>4</v>
          </cell>
          <cell r="J3175">
            <v>2</v>
          </cell>
        </row>
        <row r="3176">
          <cell r="A3176" t="str">
            <v>SSGN</v>
          </cell>
          <cell r="B3176" t="str">
            <v>Secondary Service Greater than 5kW w/o ID</v>
          </cell>
          <cell r="C3176">
            <v>2.5</v>
          </cell>
          <cell r="D3176">
            <v>25</v>
          </cell>
          <cell r="E3176" t="str">
            <v>R=A1D</v>
          </cell>
          <cell r="F3176">
            <v>3</v>
          </cell>
          <cell r="G3176">
            <v>36373</v>
          </cell>
          <cell r="H3176">
            <v>999</v>
          </cell>
          <cell r="I3176">
            <v>4</v>
          </cell>
          <cell r="J3176">
            <v>2</v>
          </cell>
        </row>
        <row r="3177">
          <cell r="A3177" t="str">
            <v>SSGN</v>
          </cell>
          <cell r="B3177" t="str">
            <v>Secondary Service Greater than 5kW w/o ID</v>
          </cell>
          <cell r="C3177">
            <v>2.5</v>
          </cell>
          <cell r="D3177">
            <v>25</v>
          </cell>
          <cell r="E3177" t="str">
            <v>R=A1D</v>
          </cell>
          <cell r="F3177">
            <v>3</v>
          </cell>
          <cell r="G3177">
            <v>36526</v>
          </cell>
          <cell r="H3177">
            <v>9999</v>
          </cell>
          <cell r="I3177">
            <v>4</v>
          </cell>
          <cell r="J3177">
            <v>3</v>
          </cell>
        </row>
        <row r="3178">
          <cell r="A3178" t="str">
            <v>SSLN</v>
          </cell>
          <cell r="B3178" t="str">
            <v>Secondary Service Greater than 5kW w/o ID</v>
          </cell>
          <cell r="C3178">
            <v>2.5</v>
          </cell>
          <cell r="D3178">
            <v>25</v>
          </cell>
          <cell r="E3178" t="str">
            <v>R=A1D</v>
          </cell>
          <cell r="F3178">
            <v>3</v>
          </cell>
          <cell r="G3178">
            <v>36526</v>
          </cell>
          <cell r="H3178">
            <v>999</v>
          </cell>
          <cell r="I3178">
            <v>4</v>
          </cell>
          <cell r="J3178">
            <v>13</v>
          </cell>
        </row>
        <row r="3179">
          <cell r="A3179" t="str">
            <v>SSGN</v>
          </cell>
          <cell r="B3179" t="str">
            <v>Secondary Service Greater than 5kW w/o ID</v>
          </cell>
          <cell r="C3179">
            <v>2.5</v>
          </cell>
          <cell r="D3179">
            <v>25</v>
          </cell>
          <cell r="E3179" t="str">
            <v>R=A1D</v>
          </cell>
          <cell r="F3179">
            <v>3</v>
          </cell>
          <cell r="G3179">
            <v>37277</v>
          </cell>
          <cell r="H3179">
            <v>999</v>
          </cell>
          <cell r="I3179">
            <v>4</v>
          </cell>
          <cell r="J3179">
            <v>1</v>
          </cell>
        </row>
        <row r="3180">
          <cell r="A3180" t="str">
            <v>SSLN</v>
          </cell>
          <cell r="B3180" t="str">
            <v>Secondary Service Greater than 5kW w/o ID</v>
          </cell>
          <cell r="C3180">
            <v>2.5</v>
          </cell>
          <cell r="D3180">
            <v>25</v>
          </cell>
          <cell r="E3180" t="str">
            <v>R=A1D</v>
          </cell>
          <cell r="F3180">
            <v>3</v>
          </cell>
          <cell r="G3180">
            <v>36557</v>
          </cell>
          <cell r="H3180">
            <v>999</v>
          </cell>
          <cell r="I3180">
            <v>4</v>
          </cell>
          <cell r="J3180">
            <v>1</v>
          </cell>
        </row>
        <row r="3181">
          <cell r="A3181" t="str">
            <v>SSNN</v>
          </cell>
          <cell r="B3181" t="str">
            <v>Secondary Service Greater than 5kW w/o ID</v>
          </cell>
          <cell r="C3181">
            <v>2.5</v>
          </cell>
          <cell r="D3181">
            <v>25</v>
          </cell>
          <cell r="E3181" t="str">
            <v>R=A1D</v>
          </cell>
          <cell r="F3181">
            <v>3</v>
          </cell>
          <cell r="G3181">
            <v>37096</v>
          </cell>
          <cell r="H3181">
            <v>999</v>
          </cell>
          <cell r="I3181">
            <v>4</v>
          </cell>
          <cell r="J3181">
            <v>2</v>
          </cell>
        </row>
        <row r="3182">
          <cell r="A3182" t="str">
            <v>SSGN</v>
          </cell>
          <cell r="B3182" t="str">
            <v>Secondary Service Greater than 5kW w/o ID</v>
          </cell>
          <cell r="C3182">
            <v>2.5</v>
          </cell>
          <cell r="D3182">
            <v>25</v>
          </cell>
          <cell r="E3182" t="str">
            <v>R=A1D</v>
          </cell>
          <cell r="F3182">
            <v>3</v>
          </cell>
          <cell r="H3182">
            <v>999</v>
          </cell>
          <cell r="I3182">
            <v>4</v>
          </cell>
          <cell r="J3182">
            <v>1</v>
          </cell>
        </row>
        <row r="3183">
          <cell r="A3183" t="str">
            <v>SSGN</v>
          </cell>
          <cell r="B3183" t="str">
            <v>Secondary Service Greater than 5kW w/o ID</v>
          </cell>
          <cell r="C3183">
            <v>2.5</v>
          </cell>
          <cell r="D3183">
            <v>25</v>
          </cell>
          <cell r="E3183" t="str">
            <v>R=A1D</v>
          </cell>
          <cell r="F3183">
            <v>3</v>
          </cell>
          <cell r="G3183">
            <v>37208</v>
          </cell>
          <cell r="H3183">
            <v>240</v>
          </cell>
          <cell r="I3183">
            <v>4</v>
          </cell>
          <cell r="J3183">
            <v>2</v>
          </cell>
        </row>
        <row r="3184">
          <cell r="A3184" t="str">
            <v>SSGN</v>
          </cell>
          <cell r="B3184" t="str">
            <v>Secondary Service Greater than 5kW w/o ID</v>
          </cell>
          <cell r="C3184">
            <v>2.5</v>
          </cell>
          <cell r="D3184">
            <v>25</v>
          </cell>
          <cell r="E3184" t="str">
            <v>R=A1D</v>
          </cell>
          <cell r="F3184">
            <v>3</v>
          </cell>
          <cell r="G3184">
            <v>37277</v>
          </cell>
          <cell r="H3184">
            <v>240</v>
          </cell>
          <cell r="I3184">
            <v>4</v>
          </cell>
          <cell r="J3184">
            <v>4</v>
          </cell>
        </row>
        <row r="3185">
          <cell r="A3185" t="str">
            <v>SSAN</v>
          </cell>
          <cell r="B3185" t="str">
            <v>Secondary Service Greater than 5kW w/o ID</v>
          </cell>
          <cell r="C3185">
            <v>2.5</v>
          </cell>
          <cell r="D3185">
            <v>25</v>
          </cell>
          <cell r="E3185" t="str">
            <v>R=A1D</v>
          </cell>
          <cell r="F3185">
            <v>3</v>
          </cell>
          <cell r="G3185">
            <v>37173</v>
          </cell>
          <cell r="H3185">
            <v>999</v>
          </cell>
          <cell r="I3185">
            <v>4</v>
          </cell>
          <cell r="J3185">
            <v>1</v>
          </cell>
        </row>
        <row r="3186">
          <cell r="A3186" t="str">
            <v>SSLN</v>
          </cell>
          <cell r="B3186" t="str">
            <v>Secondary Service Greater than 5kW w/o ID</v>
          </cell>
          <cell r="C3186">
            <v>2.5</v>
          </cell>
          <cell r="D3186">
            <v>25</v>
          </cell>
          <cell r="E3186" t="str">
            <v>R=A1D</v>
          </cell>
          <cell r="F3186">
            <v>3</v>
          </cell>
          <cell r="G3186">
            <v>37146</v>
          </cell>
          <cell r="H3186">
            <v>999</v>
          </cell>
          <cell r="I3186">
            <v>4</v>
          </cell>
          <cell r="J3186">
            <v>1</v>
          </cell>
        </row>
        <row r="3187">
          <cell r="A3187" t="str">
            <v>SSNN</v>
          </cell>
          <cell r="B3187" t="str">
            <v>Secondary Service Greater than 5kW w/o ID</v>
          </cell>
          <cell r="C3187">
            <v>2.5</v>
          </cell>
          <cell r="D3187">
            <v>25</v>
          </cell>
          <cell r="E3187" t="str">
            <v>R=A1D</v>
          </cell>
          <cell r="F3187">
            <v>3</v>
          </cell>
          <cell r="G3187">
            <v>37356</v>
          </cell>
          <cell r="H3187">
            <v>999</v>
          </cell>
          <cell r="I3187">
            <v>4</v>
          </cell>
          <cell r="J3187">
            <v>1</v>
          </cell>
        </row>
        <row r="3188">
          <cell r="A3188" t="str">
            <v>SSGN</v>
          </cell>
          <cell r="B3188" t="str">
            <v>Secondary Service Greater than 5kW w/o ID</v>
          </cell>
          <cell r="C3188">
            <v>2.5</v>
          </cell>
          <cell r="D3188">
            <v>25</v>
          </cell>
          <cell r="E3188" t="str">
            <v>R=A1D</v>
          </cell>
          <cell r="F3188">
            <v>3</v>
          </cell>
          <cell r="G3188">
            <v>36161</v>
          </cell>
          <cell r="H3188">
            <v>999</v>
          </cell>
          <cell r="I3188">
            <v>4</v>
          </cell>
          <cell r="J3188">
            <v>1</v>
          </cell>
        </row>
        <row r="3189">
          <cell r="A3189" t="str">
            <v>SSPN</v>
          </cell>
          <cell r="B3189" t="str">
            <v>Secondary Service Greater than 5kW w/o ID</v>
          </cell>
          <cell r="C3189">
            <v>2.5</v>
          </cell>
          <cell r="D3189">
            <v>25</v>
          </cell>
          <cell r="E3189" t="str">
            <v>R=RXS4</v>
          </cell>
          <cell r="F3189">
            <v>3</v>
          </cell>
          <cell r="G3189">
            <v>37512</v>
          </cell>
          <cell r="H3189">
            <v>999</v>
          </cell>
          <cell r="I3189">
            <v>4</v>
          </cell>
          <cell r="J3189">
            <v>1</v>
          </cell>
        </row>
        <row r="3190">
          <cell r="A3190" t="str">
            <v>SSPN</v>
          </cell>
          <cell r="B3190" t="str">
            <v>Secondary Service Greater than 5kW w/o ID</v>
          </cell>
          <cell r="C3190">
            <v>2.5</v>
          </cell>
          <cell r="D3190">
            <v>25</v>
          </cell>
          <cell r="E3190" t="str">
            <v>R=A1RL</v>
          </cell>
          <cell r="F3190">
            <v>3</v>
          </cell>
          <cell r="G3190">
            <v>38775</v>
          </cell>
          <cell r="H3190">
            <v>999</v>
          </cell>
          <cell r="I3190">
            <v>4</v>
          </cell>
          <cell r="J3190">
            <v>2</v>
          </cell>
        </row>
        <row r="3191">
          <cell r="A3191" t="str">
            <v>SSGN</v>
          </cell>
          <cell r="B3191" t="str">
            <v>Secondary Service Greater than 5kW w/o ID</v>
          </cell>
          <cell r="C3191">
            <v>2.5</v>
          </cell>
          <cell r="D3191">
            <v>25</v>
          </cell>
          <cell r="E3191" t="str">
            <v>R=A1R</v>
          </cell>
          <cell r="F3191">
            <v>3</v>
          </cell>
          <cell r="G3191">
            <v>38874</v>
          </cell>
          <cell r="H3191">
            <v>999</v>
          </cell>
          <cell r="I3191">
            <v>4</v>
          </cell>
          <cell r="J3191">
            <v>9</v>
          </cell>
        </row>
        <row r="3192">
          <cell r="A3192" t="str">
            <v>SSGN</v>
          </cell>
          <cell r="B3192" t="str">
            <v>Secondary Service Greater than 5kW w/o ID</v>
          </cell>
          <cell r="C3192">
            <v>2.5</v>
          </cell>
          <cell r="D3192">
            <v>25</v>
          </cell>
          <cell r="E3192" t="str">
            <v>R=A1R</v>
          </cell>
          <cell r="F3192">
            <v>3</v>
          </cell>
          <cell r="G3192">
            <v>39056</v>
          </cell>
          <cell r="H3192">
            <v>999</v>
          </cell>
          <cell r="I3192">
            <v>4</v>
          </cell>
          <cell r="J3192">
            <v>5</v>
          </cell>
        </row>
        <row r="3193">
          <cell r="A3193" t="str">
            <v>SSGN</v>
          </cell>
          <cell r="B3193" t="str">
            <v>Secondary Service Greater than 5kW w/o ID</v>
          </cell>
          <cell r="C3193">
            <v>2.5</v>
          </cell>
          <cell r="D3193">
            <v>25</v>
          </cell>
          <cell r="E3193" t="str">
            <v>R=A1R</v>
          </cell>
          <cell r="F3193">
            <v>3</v>
          </cell>
          <cell r="G3193">
            <v>39224</v>
          </cell>
          <cell r="H3193">
            <v>999</v>
          </cell>
          <cell r="I3193">
            <v>3</v>
          </cell>
          <cell r="J3193">
            <v>3</v>
          </cell>
        </row>
        <row r="3194">
          <cell r="A3194" t="str">
            <v>DSGN</v>
          </cell>
          <cell r="B3194" t="str">
            <v>Secondary Service Greater than 5kW w/o ID</v>
          </cell>
          <cell r="C3194">
            <v>2.5</v>
          </cell>
          <cell r="D3194">
            <v>25</v>
          </cell>
          <cell r="E3194" t="str">
            <v>R=A1R</v>
          </cell>
          <cell r="F3194">
            <v>3</v>
          </cell>
          <cell r="G3194">
            <v>39308</v>
          </cell>
          <cell r="H3194">
            <v>999</v>
          </cell>
          <cell r="I3194">
            <v>4</v>
          </cell>
          <cell r="J3194">
            <v>1</v>
          </cell>
        </row>
        <row r="3195">
          <cell r="A3195" t="str">
            <v>SSGN</v>
          </cell>
          <cell r="B3195" t="str">
            <v>Secondary Service Greater than 5kW w/o ID</v>
          </cell>
          <cell r="C3195">
            <v>2.5</v>
          </cell>
          <cell r="D3195">
            <v>25</v>
          </cell>
          <cell r="E3195" t="str">
            <v>R=A1R</v>
          </cell>
          <cell r="F3195">
            <v>3</v>
          </cell>
          <cell r="G3195">
            <v>39482</v>
          </cell>
          <cell r="H3195">
            <v>999</v>
          </cell>
          <cell r="I3195">
            <v>4</v>
          </cell>
          <cell r="J3195">
            <v>6</v>
          </cell>
        </row>
        <row r="3196">
          <cell r="A3196" t="str">
            <v>SSLN</v>
          </cell>
          <cell r="B3196" t="str">
            <v>Secondary Service Greater than 5kW w/o ID</v>
          </cell>
          <cell r="C3196">
            <v>2.5</v>
          </cell>
          <cell r="D3196">
            <v>25</v>
          </cell>
          <cell r="E3196" t="str">
            <v>R=A1D</v>
          </cell>
          <cell r="F3196">
            <v>3</v>
          </cell>
          <cell r="G3196">
            <v>39707</v>
          </cell>
          <cell r="H3196">
            <v>999</v>
          </cell>
          <cell r="I3196">
            <v>3</v>
          </cell>
          <cell r="J3196">
            <v>3</v>
          </cell>
        </row>
        <row r="3197">
          <cell r="A3197" t="str">
            <v>SSAN</v>
          </cell>
          <cell r="B3197" t="str">
            <v>Secondary Service Greater than 5kW w/o ID</v>
          </cell>
          <cell r="C3197">
            <v>2.5</v>
          </cell>
          <cell r="D3197">
            <v>25</v>
          </cell>
          <cell r="E3197" t="str">
            <v>R=A1D</v>
          </cell>
          <cell r="F3197">
            <v>3</v>
          </cell>
          <cell r="G3197">
            <v>39666</v>
          </cell>
          <cell r="H3197">
            <v>999</v>
          </cell>
          <cell r="I3197">
            <v>4</v>
          </cell>
          <cell r="J3197">
            <v>1</v>
          </cell>
        </row>
        <row r="3198">
          <cell r="A3198" t="str">
            <v>SSGN</v>
          </cell>
          <cell r="B3198" t="str">
            <v>Secondary Service Greater than 5kW w/o ID</v>
          </cell>
          <cell r="C3198">
            <v>2.5</v>
          </cell>
          <cell r="D3198">
            <v>25</v>
          </cell>
          <cell r="E3198" t="str">
            <v>R=A1D</v>
          </cell>
          <cell r="F3198">
            <v>3</v>
          </cell>
          <cell r="G3198">
            <v>39650</v>
          </cell>
          <cell r="H3198">
            <v>999</v>
          </cell>
          <cell r="I3198">
            <v>3</v>
          </cell>
          <cell r="J3198">
            <v>6</v>
          </cell>
        </row>
        <row r="3199">
          <cell r="A3199" t="str">
            <v>SSLN</v>
          </cell>
          <cell r="B3199" t="str">
            <v>Secondary Service Greater than 5kW w/o ID</v>
          </cell>
          <cell r="C3199">
            <v>2.5</v>
          </cell>
          <cell r="D3199">
            <v>25</v>
          </cell>
          <cell r="E3199" t="str">
            <v>R=SV5SD</v>
          </cell>
          <cell r="F3199">
            <v>3</v>
          </cell>
          <cell r="H3199">
            <v>120</v>
          </cell>
          <cell r="I3199">
            <v>4</v>
          </cell>
          <cell r="J3199">
            <v>3</v>
          </cell>
        </row>
        <row r="3200">
          <cell r="A3200" t="str">
            <v>SSGN</v>
          </cell>
          <cell r="B3200" t="str">
            <v>Secondary Service Greater than 5kW w/o ID</v>
          </cell>
          <cell r="C3200">
            <v>2.5</v>
          </cell>
          <cell r="D3200">
            <v>25</v>
          </cell>
          <cell r="E3200" t="str">
            <v>R=S6DA</v>
          </cell>
          <cell r="F3200">
            <v>3</v>
          </cell>
          <cell r="H3200">
            <v>0</v>
          </cell>
          <cell r="I3200">
            <v>0</v>
          </cell>
          <cell r="J3200">
            <v>1</v>
          </cell>
        </row>
        <row r="3201">
          <cell r="A3201" t="str">
            <v>SSNN</v>
          </cell>
          <cell r="B3201" t="str">
            <v>Secondary Service Greater than 5kW w/o ID</v>
          </cell>
          <cell r="C3201">
            <v>2.5</v>
          </cell>
          <cell r="D3201">
            <v>25</v>
          </cell>
          <cell r="E3201" t="str">
            <v>R=A1D</v>
          </cell>
          <cell r="F3201">
            <v>3</v>
          </cell>
          <cell r="H3201">
            <v>240</v>
          </cell>
          <cell r="I3201">
            <v>4</v>
          </cell>
          <cell r="J3201">
            <v>14</v>
          </cell>
        </row>
        <row r="3202">
          <cell r="A3202" t="str">
            <v>SSGN</v>
          </cell>
          <cell r="B3202" t="str">
            <v>Secondary Service Greater than 5kW w/o ID</v>
          </cell>
          <cell r="C3202">
            <v>2.5</v>
          </cell>
          <cell r="D3202">
            <v>25</v>
          </cell>
          <cell r="E3202" t="str">
            <v>R=SV4SD</v>
          </cell>
          <cell r="F3202">
            <v>3</v>
          </cell>
          <cell r="H3202">
            <v>999</v>
          </cell>
          <cell r="I3202">
            <v>4</v>
          </cell>
          <cell r="J3202">
            <v>5</v>
          </cell>
        </row>
        <row r="3203">
          <cell r="A3203" t="str">
            <v>SSGN</v>
          </cell>
          <cell r="B3203" t="str">
            <v>Secondary Service Greater than 5kW w/o ID</v>
          </cell>
          <cell r="C3203">
            <v>2.5</v>
          </cell>
          <cell r="D3203">
            <v>25</v>
          </cell>
          <cell r="E3203" t="str">
            <v>R=A1R</v>
          </cell>
          <cell r="F3203">
            <v>3</v>
          </cell>
          <cell r="G3203">
            <v>38343</v>
          </cell>
          <cell r="H3203">
            <v>999</v>
          </cell>
          <cell r="I3203">
            <v>3</v>
          </cell>
          <cell r="J3203">
            <v>1</v>
          </cell>
        </row>
        <row r="3204">
          <cell r="A3204" t="str">
            <v>SSGN</v>
          </cell>
          <cell r="B3204" t="str">
            <v>Secondary Service Greater than 5kW w/o ID</v>
          </cell>
          <cell r="C3204">
            <v>2.5</v>
          </cell>
          <cell r="D3204">
            <v>25</v>
          </cell>
          <cell r="E3204" t="str">
            <v>R=A1D</v>
          </cell>
          <cell r="F3204">
            <v>3</v>
          </cell>
          <cell r="G3204">
            <v>38602</v>
          </cell>
          <cell r="H3204">
            <v>999</v>
          </cell>
          <cell r="I3204">
            <v>4</v>
          </cell>
          <cell r="J3204">
            <v>9</v>
          </cell>
        </row>
        <row r="3205">
          <cell r="A3205" t="str">
            <v>SSLN</v>
          </cell>
          <cell r="B3205" t="str">
            <v>Secondary Service Greater than 5kW w/o ID</v>
          </cell>
          <cell r="C3205">
            <v>2.5</v>
          </cell>
          <cell r="D3205">
            <v>25</v>
          </cell>
          <cell r="E3205" t="str">
            <v>R=A1R</v>
          </cell>
          <cell r="F3205">
            <v>3</v>
          </cell>
          <cell r="G3205">
            <v>38310</v>
          </cell>
          <cell r="H3205">
            <v>999</v>
          </cell>
          <cell r="I3205">
            <v>3</v>
          </cell>
          <cell r="J3205">
            <v>1</v>
          </cell>
        </row>
        <row r="3206">
          <cell r="A3206" t="str">
            <v>SSGN</v>
          </cell>
          <cell r="B3206" t="str">
            <v>Secondary Service Greater than 5kW w/o ID</v>
          </cell>
          <cell r="C3206">
            <v>2.5</v>
          </cell>
          <cell r="D3206">
            <v>25</v>
          </cell>
          <cell r="E3206" t="str">
            <v>R=A1R</v>
          </cell>
          <cell r="F3206">
            <v>3</v>
          </cell>
          <cell r="H3206">
            <v>999</v>
          </cell>
          <cell r="I3206">
            <v>4</v>
          </cell>
          <cell r="J3206">
            <v>5</v>
          </cell>
        </row>
        <row r="3207">
          <cell r="A3207" t="str">
            <v>SSGN</v>
          </cell>
          <cell r="B3207" t="str">
            <v>Secondary Service Greater than 5kW w/o ID</v>
          </cell>
          <cell r="C3207">
            <v>2.5</v>
          </cell>
          <cell r="D3207">
            <v>25</v>
          </cell>
          <cell r="E3207" t="str">
            <v>R=A1R</v>
          </cell>
          <cell r="F3207">
            <v>3</v>
          </cell>
          <cell r="G3207">
            <v>38132</v>
          </cell>
          <cell r="H3207">
            <v>999</v>
          </cell>
          <cell r="I3207">
            <v>4</v>
          </cell>
          <cell r="J3207">
            <v>1</v>
          </cell>
        </row>
        <row r="3208">
          <cell r="A3208" t="str">
            <v>SSNN</v>
          </cell>
          <cell r="B3208" t="str">
            <v>Secondary Service Greater than 5kW w/o ID</v>
          </cell>
          <cell r="C3208">
            <v>2.5</v>
          </cell>
          <cell r="D3208">
            <v>25</v>
          </cell>
          <cell r="E3208" t="str">
            <v>R=A1R</v>
          </cell>
          <cell r="F3208">
            <v>3</v>
          </cell>
          <cell r="G3208">
            <v>38092</v>
          </cell>
          <cell r="H3208">
            <v>999</v>
          </cell>
          <cell r="I3208">
            <v>3</v>
          </cell>
          <cell r="J3208">
            <v>1</v>
          </cell>
        </row>
        <row r="3209">
          <cell r="A3209" t="str">
            <v>SSLN</v>
          </cell>
          <cell r="B3209" t="str">
            <v>Secondary Service Greater than 5kW w/o ID</v>
          </cell>
          <cell r="C3209">
            <v>2.5</v>
          </cell>
          <cell r="D3209">
            <v>25</v>
          </cell>
          <cell r="E3209" t="str">
            <v>R=RXS4</v>
          </cell>
          <cell r="F3209">
            <v>3</v>
          </cell>
          <cell r="G3209">
            <v>38075</v>
          </cell>
          <cell r="H3209">
            <v>999</v>
          </cell>
          <cell r="I3209">
            <v>4</v>
          </cell>
          <cell r="J3209">
            <v>3</v>
          </cell>
        </row>
        <row r="3210">
          <cell r="A3210" t="str">
            <v>SSAN</v>
          </cell>
          <cell r="B3210" t="str">
            <v>Secondary Service Greater than 5kW w/o ID</v>
          </cell>
          <cell r="C3210">
            <v>2.5</v>
          </cell>
          <cell r="D3210">
            <v>25</v>
          </cell>
          <cell r="E3210" t="str">
            <v>R=SV5SD</v>
          </cell>
          <cell r="F3210">
            <v>3</v>
          </cell>
          <cell r="H3210">
            <v>277</v>
          </cell>
          <cell r="I3210">
            <v>4</v>
          </cell>
          <cell r="J3210">
            <v>1</v>
          </cell>
        </row>
        <row r="3211">
          <cell r="A3211" t="str">
            <v>SSLN</v>
          </cell>
          <cell r="B3211" t="str">
            <v>Secondary Service Greater than 5kW w/o ID</v>
          </cell>
          <cell r="C3211">
            <v>2.5</v>
          </cell>
          <cell r="D3211">
            <v>25</v>
          </cell>
          <cell r="E3211" t="str">
            <v>R=SSM6A</v>
          </cell>
          <cell r="F3211">
            <v>3</v>
          </cell>
          <cell r="H3211">
            <v>277</v>
          </cell>
          <cell r="I3211">
            <v>4</v>
          </cell>
          <cell r="J3211">
            <v>1</v>
          </cell>
        </row>
        <row r="3212">
          <cell r="A3212" t="str">
            <v>SSGN</v>
          </cell>
          <cell r="B3212" t="str">
            <v>Secondary Service Greater than 5kW w/o ID</v>
          </cell>
          <cell r="C3212">
            <v>2.5</v>
          </cell>
          <cell r="D3212">
            <v>25</v>
          </cell>
          <cell r="E3212" t="str">
            <v>R=DDS2</v>
          </cell>
          <cell r="F3212">
            <v>3</v>
          </cell>
          <cell r="H3212">
            <v>120</v>
          </cell>
          <cell r="I3212">
            <v>4</v>
          </cell>
          <cell r="J3212">
            <v>2</v>
          </cell>
        </row>
        <row r="3213">
          <cell r="A3213" t="str">
            <v>SSGN</v>
          </cell>
          <cell r="B3213" t="str">
            <v>Secondary Service Greater than 5kW w/o ID</v>
          </cell>
          <cell r="C3213">
            <v>2.5</v>
          </cell>
          <cell r="D3213">
            <v>25</v>
          </cell>
          <cell r="E3213" t="str">
            <v>R=SV5SD</v>
          </cell>
          <cell r="F3213">
            <v>3</v>
          </cell>
          <cell r="G3213">
            <v>36462</v>
          </cell>
          <cell r="H3213">
            <v>999</v>
          </cell>
          <cell r="I3213">
            <v>4</v>
          </cell>
          <cell r="J3213">
            <v>1</v>
          </cell>
        </row>
        <row r="3214">
          <cell r="A3214" t="str">
            <v>SSGN</v>
          </cell>
          <cell r="B3214" t="str">
            <v>Secondary Service Greater than 5kW w/o ID</v>
          </cell>
          <cell r="C3214">
            <v>2.5</v>
          </cell>
          <cell r="D3214">
            <v>25</v>
          </cell>
          <cell r="E3214" t="str">
            <v>R=A1D</v>
          </cell>
          <cell r="F3214">
            <v>3</v>
          </cell>
          <cell r="G3214">
            <v>36406</v>
          </cell>
          <cell r="H3214">
            <v>999</v>
          </cell>
          <cell r="I3214">
            <v>4</v>
          </cell>
          <cell r="J3214">
            <v>23</v>
          </cell>
        </row>
        <row r="3215">
          <cell r="A3215" t="str">
            <v>SSGN</v>
          </cell>
          <cell r="B3215" t="str">
            <v>Secondary Service Greater than 5kW w/o ID</v>
          </cell>
          <cell r="C3215">
            <v>2.5</v>
          </cell>
          <cell r="D3215">
            <v>25</v>
          </cell>
          <cell r="E3215" t="str">
            <v>R=SSM8A</v>
          </cell>
          <cell r="F3215">
            <v>3</v>
          </cell>
          <cell r="G3215">
            <v>36411</v>
          </cell>
          <cell r="H3215">
            <v>240</v>
          </cell>
          <cell r="I3215">
            <v>4</v>
          </cell>
          <cell r="J3215">
            <v>4</v>
          </cell>
        </row>
        <row r="3216">
          <cell r="A3216" t="str">
            <v>SSGN</v>
          </cell>
          <cell r="B3216" t="str">
            <v>Secondary Service Greater than 5kW w/o ID</v>
          </cell>
          <cell r="C3216">
            <v>2.5</v>
          </cell>
          <cell r="D3216">
            <v>25</v>
          </cell>
          <cell r="E3216" t="str">
            <v>R=A1D</v>
          </cell>
          <cell r="F3216">
            <v>3</v>
          </cell>
          <cell r="G3216">
            <v>36669</v>
          </cell>
          <cell r="H3216">
            <v>999</v>
          </cell>
          <cell r="I3216">
            <v>4</v>
          </cell>
          <cell r="J3216">
            <v>1</v>
          </cell>
        </row>
        <row r="3217">
          <cell r="A3217" t="str">
            <v>SSLN</v>
          </cell>
          <cell r="B3217" t="str">
            <v>Secondary Service Greater than 5kW w/o ID</v>
          </cell>
          <cell r="C3217">
            <v>2.5</v>
          </cell>
          <cell r="D3217">
            <v>25</v>
          </cell>
          <cell r="E3217" t="str">
            <v>R=A1D</v>
          </cell>
          <cell r="F3217">
            <v>3</v>
          </cell>
          <cell r="G3217">
            <v>36776</v>
          </cell>
          <cell r="H3217">
            <v>999</v>
          </cell>
          <cell r="I3217">
            <v>4</v>
          </cell>
          <cell r="J3217">
            <v>2</v>
          </cell>
        </row>
        <row r="3218">
          <cell r="A3218" t="str">
            <v>SSGN</v>
          </cell>
          <cell r="B3218" t="str">
            <v>Secondary Service Greater than 5kW w/o ID</v>
          </cell>
          <cell r="C3218">
            <v>2.5</v>
          </cell>
          <cell r="D3218">
            <v>25</v>
          </cell>
          <cell r="E3218" t="str">
            <v>R=A1D</v>
          </cell>
          <cell r="F3218">
            <v>3</v>
          </cell>
          <cell r="G3218">
            <v>37095</v>
          </cell>
          <cell r="H3218">
            <v>999</v>
          </cell>
          <cell r="I3218">
            <v>3</v>
          </cell>
          <cell r="J3218">
            <v>1</v>
          </cell>
        </row>
        <row r="3219">
          <cell r="A3219" t="str">
            <v>SSPN</v>
          </cell>
          <cell r="B3219" t="str">
            <v>Secondary Service Greater than 5kW w/o ID</v>
          </cell>
          <cell r="C3219">
            <v>2.5</v>
          </cell>
          <cell r="D3219">
            <v>25</v>
          </cell>
          <cell r="E3219" t="str">
            <v>R=A1D</v>
          </cell>
          <cell r="F3219">
            <v>3</v>
          </cell>
          <cell r="G3219">
            <v>37096</v>
          </cell>
          <cell r="H3219">
            <v>999</v>
          </cell>
          <cell r="I3219">
            <v>4</v>
          </cell>
          <cell r="J3219">
            <v>1</v>
          </cell>
        </row>
        <row r="3220">
          <cell r="A3220" t="str">
            <v>SSLN</v>
          </cell>
          <cell r="B3220" t="str">
            <v>Secondary Service Greater than 5kW w/o ID</v>
          </cell>
          <cell r="C3220">
            <v>2.5</v>
          </cell>
          <cell r="D3220">
            <v>25</v>
          </cell>
          <cell r="E3220" t="str">
            <v>R=A1D</v>
          </cell>
          <cell r="F3220">
            <v>3</v>
          </cell>
          <cell r="G3220">
            <v>36915</v>
          </cell>
          <cell r="H3220">
            <v>999</v>
          </cell>
          <cell r="I3220">
            <v>4</v>
          </cell>
          <cell r="J3220">
            <v>5</v>
          </cell>
        </row>
        <row r="3221">
          <cell r="A3221" t="str">
            <v>SSLN</v>
          </cell>
          <cell r="B3221" t="str">
            <v>Secondary Service Greater than 5kW w/o ID</v>
          </cell>
          <cell r="C3221">
            <v>2.5</v>
          </cell>
          <cell r="D3221">
            <v>25</v>
          </cell>
          <cell r="E3221" t="str">
            <v>R=A1D</v>
          </cell>
          <cell r="F3221">
            <v>3</v>
          </cell>
          <cell r="G3221">
            <v>37173</v>
          </cell>
          <cell r="H3221">
            <v>999</v>
          </cell>
          <cell r="I3221">
            <v>4</v>
          </cell>
          <cell r="J3221">
            <v>2</v>
          </cell>
        </row>
        <row r="3222">
          <cell r="A3222" t="str">
            <v>SSNN</v>
          </cell>
          <cell r="B3222" t="str">
            <v>Secondary Service Greater than 5kW w/o ID</v>
          </cell>
          <cell r="C3222">
            <v>2.5</v>
          </cell>
          <cell r="D3222">
            <v>25</v>
          </cell>
          <cell r="E3222" t="str">
            <v>R=A1D</v>
          </cell>
          <cell r="F3222">
            <v>3</v>
          </cell>
          <cell r="G3222">
            <v>37320</v>
          </cell>
          <cell r="H3222">
            <v>120</v>
          </cell>
          <cell r="I3222">
            <v>4</v>
          </cell>
          <cell r="J3222">
            <v>1</v>
          </cell>
        </row>
        <row r="3223">
          <cell r="A3223" t="str">
            <v>SSGN</v>
          </cell>
          <cell r="B3223" t="str">
            <v>Secondary Service Greater than 5kW w/o ID</v>
          </cell>
          <cell r="C3223">
            <v>2.5</v>
          </cell>
          <cell r="D3223">
            <v>25</v>
          </cell>
          <cell r="E3223" t="str">
            <v>R=A1D</v>
          </cell>
          <cell r="F3223">
            <v>3</v>
          </cell>
          <cell r="G3223">
            <v>37356</v>
          </cell>
          <cell r="H3223">
            <v>999</v>
          </cell>
          <cell r="I3223">
            <v>4</v>
          </cell>
          <cell r="J3223">
            <v>15</v>
          </cell>
        </row>
        <row r="3224">
          <cell r="A3224" t="str">
            <v>SSPN</v>
          </cell>
          <cell r="B3224" t="str">
            <v>Secondary Service Greater than 5kW w/o ID</v>
          </cell>
          <cell r="C3224">
            <v>2.5</v>
          </cell>
          <cell r="D3224">
            <v>25</v>
          </cell>
          <cell r="E3224" t="str">
            <v>R=A1D</v>
          </cell>
          <cell r="F3224">
            <v>3</v>
          </cell>
          <cell r="G3224">
            <v>36454</v>
          </cell>
          <cell r="H3224">
            <v>999</v>
          </cell>
          <cell r="I3224">
            <v>4</v>
          </cell>
          <cell r="J3224">
            <v>1</v>
          </cell>
        </row>
        <row r="3225">
          <cell r="A3225" t="str">
            <v>SSAN</v>
          </cell>
          <cell r="B3225" t="str">
            <v>Secondary Service Greater than 5kW w/o ID</v>
          </cell>
          <cell r="C3225">
            <v>2.5</v>
          </cell>
          <cell r="D3225">
            <v>25</v>
          </cell>
          <cell r="E3225" t="str">
            <v>R=A1D</v>
          </cell>
          <cell r="F3225">
            <v>3</v>
          </cell>
          <cell r="G3225">
            <v>37606</v>
          </cell>
          <cell r="H3225">
            <v>999</v>
          </cell>
          <cell r="I3225">
            <v>4</v>
          </cell>
          <cell r="J3225">
            <v>1</v>
          </cell>
        </row>
        <row r="3226">
          <cell r="A3226" t="str">
            <v>SSLN</v>
          </cell>
          <cell r="B3226" t="str">
            <v>Secondary Service Greater than 5kW w/o ID</v>
          </cell>
          <cell r="C3226">
            <v>2.5</v>
          </cell>
          <cell r="D3226">
            <v>25</v>
          </cell>
          <cell r="E3226" t="str">
            <v>R=A1RL</v>
          </cell>
          <cell r="F3226">
            <v>3</v>
          </cell>
          <cell r="G3226">
            <v>38775</v>
          </cell>
          <cell r="H3226">
            <v>999</v>
          </cell>
          <cell r="I3226">
            <v>4</v>
          </cell>
          <cell r="J3226">
            <v>5</v>
          </cell>
        </row>
        <row r="3227">
          <cell r="A3227" t="str">
            <v>SSLN</v>
          </cell>
          <cell r="B3227" t="str">
            <v>Secondary Service Greater than 5kW w/o ID</v>
          </cell>
          <cell r="C3227">
            <v>2.5</v>
          </cell>
          <cell r="D3227">
            <v>25</v>
          </cell>
          <cell r="E3227" t="str">
            <v>R=A1R</v>
          </cell>
          <cell r="F3227">
            <v>3</v>
          </cell>
          <cell r="G3227">
            <v>38776</v>
          </cell>
          <cell r="H3227">
            <v>999</v>
          </cell>
          <cell r="I3227">
            <v>4</v>
          </cell>
          <cell r="J3227">
            <v>1</v>
          </cell>
        </row>
        <row r="3228">
          <cell r="A3228" t="str">
            <v>SSGN</v>
          </cell>
          <cell r="B3228" t="str">
            <v>Secondary Service Greater than 5kW w/o ID</v>
          </cell>
          <cell r="C3228">
            <v>2.5</v>
          </cell>
          <cell r="D3228">
            <v>25</v>
          </cell>
          <cell r="E3228" t="str">
            <v>R=A1R</v>
          </cell>
          <cell r="F3228">
            <v>3</v>
          </cell>
          <cell r="G3228">
            <v>38971</v>
          </cell>
          <cell r="H3228">
            <v>999</v>
          </cell>
          <cell r="I3228">
            <v>4</v>
          </cell>
          <cell r="J3228">
            <v>12</v>
          </cell>
        </row>
        <row r="3229">
          <cell r="A3229" t="str">
            <v>SSNN</v>
          </cell>
          <cell r="B3229" t="str">
            <v>Secondary Service Greater than 5kW w/o ID</v>
          </cell>
          <cell r="C3229">
            <v>2.5</v>
          </cell>
          <cell r="D3229">
            <v>25</v>
          </cell>
          <cell r="E3229" t="str">
            <v>R=A1R</v>
          </cell>
          <cell r="F3229">
            <v>3</v>
          </cell>
          <cell r="G3229">
            <v>39107</v>
          </cell>
          <cell r="H3229">
            <v>999</v>
          </cell>
          <cell r="I3229">
            <v>4</v>
          </cell>
          <cell r="J3229">
            <v>6</v>
          </cell>
        </row>
        <row r="3230">
          <cell r="A3230" t="str">
            <v>SSNN</v>
          </cell>
          <cell r="B3230" t="str">
            <v>Secondary Service Greater than 5kW w/o ID</v>
          </cell>
          <cell r="C3230">
            <v>2.5</v>
          </cell>
          <cell r="D3230">
            <v>25</v>
          </cell>
          <cell r="E3230" t="str">
            <v>R=A1R</v>
          </cell>
          <cell r="F3230">
            <v>3</v>
          </cell>
          <cell r="G3230">
            <v>39091</v>
          </cell>
          <cell r="H3230">
            <v>999</v>
          </cell>
          <cell r="I3230">
            <v>3</v>
          </cell>
          <cell r="J3230">
            <v>2</v>
          </cell>
        </row>
        <row r="3231">
          <cell r="A3231" t="str">
            <v>SSNN</v>
          </cell>
          <cell r="B3231" t="str">
            <v>Secondary Service Greater than 5kW w/o ID</v>
          </cell>
          <cell r="C3231">
            <v>2.5</v>
          </cell>
          <cell r="D3231">
            <v>25</v>
          </cell>
          <cell r="E3231" t="str">
            <v>R=A1R</v>
          </cell>
          <cell r="F3231">
            <v>3</v>
          </cell>
          <cell r="G3231">
            <v>39254</v>
          </cell>
          <cell r="H3231">
            <v>999</v>
          </cell>
          <cell r="I3231">
            <v>4</v>
          </cell>
          <cell r="J3231">
            <v>9</v>
          </cell>
        </row>
        <row r="3232">
          <cell r="A3232" t="str">
            <v>SSLN</v>
          </cell>
          <cell r="B3232" t="str">
            <v>Secondary Service Greater than 5kW w/o ID</v>
          </cell>
          <cell r="C3232">
            <v>2.5</v>
          </cell>
          <cell r="D3232">
            <v>25</v>
          </cell>
          <cell r="E3232" t="str">
            <v>R=A1R</v>
          </cell>
          <cell r="F3232">
            <v>3</v>
          </cell>
          <cell r="G3232">
            <v>39295</v>
          </cell>
          <cell r="H3232">
            <v>999</v>
          </cell>
          <cell r="I3232">
            <v>4</v>
          </cell>
          <cell r="J3232">
            <v>3</v>
          </cell>
        </row>
        <row r="3233">
          <cell r="A3233" t="str">
            <v>SSPN</v>
          </cell>
          <cell r="B3233" t="str">
            <v>Secondary Service Greater than 5kW w/o ID</v>
          </cell>
          <cell r="C3233">
            <v>2.5</v>
          </cell>
          <cell r="D3233">
            <v>25</v>
          </cell>
          <cell r="E3233" t="str">
            <v>R=A1R</v>
          </cell>
          <cell r="F3233">
            <v>3</v>
          </cell>
          <cell r="G3233">
            <v>39308</v>
          </cell>
          <cell r="H3233">
            <v>999</v>
          </cell>
          <cell r="I3233">
            <v>4</v>
          </cell>
          <cell r="J3233">
            <v>2</v>
          </cell>
        </row>
        <row r="3234">
          <cell r="A3234" t="str">
            <v>SSEN</v>
          </cell>
          <cell r="B3234" t="str">
            <v>Secondary Service Greater than 5kW w/o ID</v>
          </cell>
          <cell r="C3234">
            <v>2.5</v>
          </cell>
          <cell r="D3234">
            <v>25</v>
          </cell>
          <cell r="E3234" t="str">
            <v>R=A1RL</v>
          </cell>
          <cell r="F3234">
            <v>3</v>
          </cell>
          <cell r="G3234">
            <v>39343</v>
          </cell>
          <cell r="H3234">
            <v>999</v>
          </cell>
          <cell r="I3234">
            <v>4</v>
          </cell>
          <cell r="J3234">
            <v>1</v>
          </cell>
        </row>
        <row r="3235">
          <cell r="A3235" t="str">
            <v>SSAN</v>
          </cell>
          <cell r="B3235" t="str">
            <v>Secondary Service Greater than 5kW w/o ID</v>
          </cell>
          <cell r="C3235">
            <v>2.5</v>
          </cell>
          <cell r="D3235">
            <v>25</v>
          </cell>
          <cell r="E3235" t="str">
            <v>R=A1RL</v>
          </cell>
          <cell r="F3235">
            <v>3</v>
          </cell>
          <cell r="G3235">
            <v>39343</v>
          </cell>
          <cell r="H3235">
            <v>999</v>
          </cell>
          <cell r="I3235">
            <v>4</v>
          </cell>
          <cell r="J3235">
            <v>1</v>
          </cell>
        </row>
        <row r="3236">
          <cell r="A3236" t="str">
            <v>SSNN</v>
          </cell>
          <cell r="B3236" t="str">
            <v>Secondary Service Greater than 5kW w/o ID</v>
          </cell>
          <cell r="C3236">
            <v>2.5</v>
          </cell>
          <cell r="D3236">
            <v>25</v>
          </cell>
          <cell r="E3236" t="str">
            <v>R=A1D</v>
          </cell>
          <cell r="F3236">
            <v>3</v>
          </cell>
          <cell r="G3236">
            <v>39707</v>
          </cell>
          <cell r="H3236">
            <v>999</v>
          </cell>
          <cell r="I3236">
            <v>4</v>
          </cell>
          <cell r="J3236">
            <v>1</v>
          </cell>
        </row>
        <row r="3237">
          <cell r="A3237" t="str">
            <v>SSAN</v>
          </cell>
          <cell r="B3237" t="str">
            <v>Secondary Service Greater than 5kW w/o ID</v>
          </cell>
          <cell r="C3237">
            <v>2.5</v>
          </cell>
          <cell r="D3237">
            <v>25</v>
          </cell>
          <cell r="E3237" t="str">
            <v>R=A1D</v>
          </cell>
          <cell r="F3237">
            <v>3</v>
          </cell>
          <cell r="G3237">
            <v>40014</v>
          </cell>
          <cell r="H3237">
            <v>999</v>
          </cell>
          <cell r="I3237">
            <v>4</v>
          </cell>
          <cell r="J3237">
            <v>4</v>
          </cell>
        </row>
        <row r="3238">
          <cell r="A3238" t="str">
            <v>SSLN</v>
          </cell>
          <cell r="B3238" t="str">
            <v>Secondary Service Greater than 5kW w/o ID</v>
          </cell>
          <cell r="C3238">
            <v>2.5</v>
          </cell>
          <cell r="D3238">
            <v>25</v>
          </cell>
          <cell r="E3238" t="str">
            <v>R=K5WA</v>
          </cell>
          <cell r="F3238">
            <v>3</v>
          </cell>
          <cell r="H3238">
            <v>0</v>
          </cell>
          <cell r="I3238">
            <v>0</v>
          </cell>
          <cell r="J3238">
            <v>1</v>
          </cell>
        </row>
        <row r="3239">
          <cell r="A3239" t="str">
            <v>SSGN</v>
          </cell>
          <cell r="B3239" t="str">
            <v>Secondary Service Greater than 5kW w/o ID</v>
          </cell>
          <cell r="C3239">
            <v>2.5</v>
          </cell>
          <cell r="D3239">
            <v>25</v>
          </cell>
          <cell r="E3239" t="str">
            <v>R=A1D</v>
          </cell>
          <cell r="F3239">
            <v>3</v>
          </cell>
          <cell r="H3239">
            <v>0</v>
          </cell>
          <cell r="I3239">
            <v>0</v>
          </cell>
          <cell r="J3239">
            <v>5</v>
          </cell>
        </row>
        <row r="3240">
          <cell r="A3240" t="str">
            <v>SSLN</v>
          </cell>
          <cell r="B3240" t="str">
            <v>Secondary Service Greater than 5kW w/o ID</v>
          </cell>
          <cell r="C3240">
            <v>2.5</v>
          </cell>
          <cell r="D3240">
            <v>25</v>
          </cell>
          <cell r="E3240" t="str">
            <v>R=A1D</v>
          </cell>
          <cell r="F3240">
            <v>3</v>
          </cell>
          <cell r="H3240">
            <v>480</v>
          </cell>
          <cell r="I3240">
            <v>4</v>
          </cell>
          <cell r="J3240">
            <v>5</v>
          </cell>
        </row>
        <row r="3241">
          <cell r="A3241" t="str">
            <v>SSLN</v>
          </cell>
          <cell r="B3241" t="str">
            <v>Secondary Service Greater than 5kW w/o ID</v>
          </cell>
          <cell r="C3241">
            <v>2.5</v>
          </cell>
          <cell r="D3241">
            <v>25</v>
          </cell>
          <cell r="E3241" t="str">
            <v>R=SV4SD</v>
          </cell>
          <cell r="F3241">
            <v>3</v>
          </cell>
          <cell r="H3241">
            <v>240</v>
          </cell>
          <cell r="I3241">
            <v>4</v>
          </cell>
          <cell r="J3241">
            <v>1</v>
          </cell>
        </row>
        <row r="3242">
          <cell r="A3242" t="str">
            <v>SSAN</v>
          </cell>
          <cell r="B3242" t="str">
            <v>Secondary Service Greater than 5kW w/o ID</v>
          </cell>
          <cell r="C3242">
            <v>2.5</v>
          </cell>
          <cell r="D3242">
            <v>25</v>
          </cell>
          <cell r="E3242" t="str">
            <v>R=K5WA</v>
          </cell>
          <cell r="F3242">
            <v>3</v>
          </cell>
          <cell r="H3242">
            <v>120</v>
          </cell>
          <cell r="I3242">
            <v>4</v>
          </cell>
          <cell r="J3242">
            <v>1</v>
          </cell>
        </row>
        <row r="3243">
          <cell r="A3243" t="str">
            <v>SSAN</v>
          </cell>
          <cell r="B3243" t="str">
            <v>Secondary Service Greater than 5kW w/o ID</v>
          </cell>
          <cell r="C3243">
            <v>2.5</v>
          </cell>
          <cell r="D3243">
            <v>25</v>
          </cell>
          <cell r="E3243" t="str">
            <v>R=PWA</v>
          </cell>
          <cell r="F3243">
            <v>3</v>
          </cell>
          <cell r="H3243">
            <v>240</v>
          </cell>
          <cell r="I3243">
            <v>4</v>
          </cell>
          <cell r="J3243">
            <v>2</v>
          </cell>
        </row>
        <row r="3244">
          <cell r="A3244" t="str">
            <v>SSGN</v>
          </cell>
          <cell r="B3244" t="str">
            <v>Secondary Service Greater than 5kW w/o ID</v>
          </cell>
          <cell r="C3244">
            <v>2.5</v>
          </cell>
          <cell r="D3244">
            <v>25</v>
          </cell>
          <cell r="E3244" t="str">
            <v>R=K6WA</v>
          </cell>
          <cell r="F3244">
            <v>3</v>
          </cell>
          <cell r="H3244">
            <v>240</v>
          </cell>
          <cell r="I3244">
            <v>4</v>
          </cell>
          <cell r="J3244">
            <v>2</v>
          </cell>
        </row>
        <row r="3245">
          <cell r="A3245" t="str">
            <v>SSGN</v>
          </cell>
          <cell r="B3245" t="str">
            <v>Secondary Service Greater than 5kW w/o ID</v>
          </cell>
          <cell r="C3245">
            <v>2.5</v>
          </cell>
          <cell r="D3245">
            <v>25</v>
          </cell>
          <cell r="E3245" t="str">
            <v>R=K6WA</v>
          </cell>
          <cell r="F3245">
            <v>3</v>
          </cell>
          <cell r="H3245">
            <v>240</v>
          </cell>
          <cell r="I3245">
            <v>3</v>
          </cell>
          <cell r="J3245">
            <v>2</v>
          </cell>
        </row>
        <row r="3246">
          <cell r="A3246" t="str">
            <v>DSGN</v>
          </cell>
          <cell r="B3246" t="str">
            <v>Secondary Service Greater than 5kW w/o ID</v>
          </cell>
          <cell r="C3246">
            <v>2.5</v>
          </cell>
          <cell r="D3246">
            <v>25</v>
          </cell>
          <cell r="E3246" t="str">
            <v>R=A1D</v>
          </cell>
          <cell r="F3246">
            <v>3</v>
          </cell>
          <cell r="H3246">
            <v>240</v>
          </cell>
          <cell r="I3246">
            <v>4</v>
          </cell>
          <cell r="J3246">
            <v>1</v>
          </cell>
        </row>
        <row r="3247">
          <cell r="A3247" t="str">
            <v>SSGN</v>
          </cell>
          <cell r="B3247" t="str">
            <v>Secondary Service Greater than 5kW w/o ID</v>
          </cell>
          <cell r="C3247">
            <v>2.5</v>
          </cell>
          <cell r="D3247">
            <v>25</v>
          </cell>
          <cell r="E3247" t="str">
            <v>R=K5WA</v>
          </cell>
          <cell r="F3247">
            <v>3</v>
          </cell>
          <cell r="H3247">
            <v>277</v>
          </cell>
          <cell r="I3247">
            <v>4</v>
          </cell>
          <cell r="J3247">
            <v>1</v>
          </cell>
        </row>
        <row r="3248">
          <cell r="A3248" t="str">
            <v>SSGN</v>
          </cell>
          <cell r="B3248" t="str">
            <v>Secondary Service Greater than 5kW w/o ID</v>
          </cell>
          <cell r="C3248">
            <v>2.5</v>
          </cell>
          <cell r="D3248">
            <v>25</v>
          </cell>
          <cell r="E3248" t="str">
            <v>R=SV4SD</v>
          </cell>
          <cell r="F3248">
            <v>3</v>
          </cell>
          <cell r="H3248">
            <v>240</v>
          </cell>
          <cell r="I3248">
            <v>4</v>
          </cell>
          <cell r="J3248">
            <v>1</v>
          </cell>
        </row>
        <row r="3249">
          <cell r="A3249" t="str">
            <v>SSNN</v>
          </cell>
          <cell r="B3249" t="str">
            <v>Secondary Service Greater than 5kW w/o ID</v>
          </cell>
          <cell r="C3249">
            <v>2.5</v>
          </cell>
          <cell r="D3249">
            <v>25</v>
          </cell>
          <cell r="E3249" t="str">
            <v>R=A1D</v>
          </cell>
          <cell r="F3249">
            <v>3</v>
          </cell>
          <cell r="G3249">
            <v>37938</v>
          </cell>
          <cell r="H3249">
            <v>999</v>
          </cell>
          <cell r="I3249">
            <v>4</v>
          </cell>
          <cell r="J3249">
            <v>1</v>
          </cell>
        </row>
        <row r="3250">
          <cell r="A3250" t="str">
            <v>SSNN</v>
          </cell>
          <cell r="B3250" t="str">
            <v>Secondary Service Greater than 5kW w/o ID</v>
          </cell>
          <cell r="C3250">
            <v>2.5</v>
          </cell>
          <cell r="D3250">
            <v>25</v>
          </cell>
          <cell r="E3250" t="str">
            <v>R=A1D</v>
          </cell>
          <cell r="F3250">
            <v>3</v>
          </cell>
          <cell r="G3250">
            <v>38132</v>
          </cell>
          <cell r="H3250">
            <v>999</v>
          </cell>
          <cell r="I3250">
            <v>4</v>
          </cell>
          <cell r="J3250">
            <v>2</v>
          </cell>
        </row>
        <row r="3251">
          <cell r="A3251" t="str">
            <v>SSNN</v>
          </cell>
          <cell r="B3251" t="str">
            <v>Secondary Service Greater than 5kW w/o ID</v>
          </cell>
          <cell r="C3251">
            <v>2.5</v>
          </cell>
          <cell r="D3251">
            <v>25</v>
          </cell>
          <cell r="E3251" t="str">
            <v>R=RXS4</v>
          </cell>
          <cell r="F3251">
            <v>3</v>
          </cell>
          <cell r="G3251">
            <v>38075</v>
          </cell>
          <cell r="H3251">
            <v>999</v>
          </cell>
          <cell r="I3251">
            <v>4</v>
          </cell>
          <cell r="J3251">
            <v>1</v>
          </cell>
        </row>
        <row r="3252">
          <cell r="A3252" t="str">
            <v>SSGN</v>
          </cell>
          <cell r="B3252" t="str">
            <v>Secondary Service Greater than 5kW w/o ID</v>
          </cell>
          <cell r="C3252">
            <v>2.5</v>
          </cell>
          <cell r="D3252">
            <v>25</v>
          </cell>
          <cell r="E3252" t="str">
            <v>R=RXS4</v>
          </cell>
          <cell r="F3252">
            <v>3</v>
          </cell>
          <cell r="G3252">
            <v>38075</v>
          </cell>
          <cell r="H3252">
            <v>999</v>
          </cell>
          <cell r="I3252">
            <v>4</v>
          </cell>
          <cell r="J3252">
            <v>28</v>
          </cell>
        </row>
        <row r="3253">
          <cell r="A3253" t="str">
            <v>SSLN</v>
          </cell>
          <cell r="B3253" t="str">
            <v>Secondary Service Greater than 5kW w/o ID</v>
          </cell>
          <cell r="C3253">
            <v>2.5</v>
          </cell>
          <cell r="D3253">
            <v>25</v>
          </cell>
          <cell r="E3253" t="str">
            <v>R=RXS4</v>
          </cell>
          <cell r="F3253">
            <v>3</v>
          </cell>
          <cell r="G3253">
            <v>38082</v>
          </cell>
          <cell r="H3253">
            <v>999</v>
          </cell>
          <cell r="I3253">
            <v>4</v>
          </cell>
          <cell r="J3253">
            <v>14</v>
          </cell>
        </row>
        <row r="3254">
          <cell r="A3254" t="str">
            <v>SSPN</v>
          </cell>
          <cell r="B3254" t="str">
            <v>Secondary Service Greater than 5kW w/o ID</v>
          </cell>
          <cell r="C3254">
            <v>2.5</v>
          </cell>
          <cell r="D3254">
            <v>25</v>
          </cell>
          <cell r="E3254" t="str">
            <v>R=A1R</v>
          </cell>
          <cell r="F3254">
            <v>3</v>
          </cell>
          <cell r="G3254">
            <v>38568</v>
          </cell>
          <cell r="H3254">
            <v>999</v>
          </cell>
          <cell r="I3254">
            <v>3</v>
          </cell>
          <cell r="J3254">
            <v>1</v>
          </cell>
        </row>
        <row r="3255">
          <cell r="A3255" t="str">
            <v>SSGN</v>
          </cell>
          <cell r="B3255" t="str">
            <v>Secondary Service Greater than 5kW w/o ID</v>
          </cell>
          <cell r="C3255">
            <v>2.5</v>
          </cell>
          <cell r="D3255">
            <v>25</v>
          </cell>
          <cell r="E3255" t="str">
            <v>R=A1D</v>
          </cell>
          <cell r="F3255">
            <v>3</v>
          </cell>
          <cell r="G3255">
            <v>37188</v>
          </cell>
          <cell r="H3255">
            <v>999</v>
          </cell>
          <cell r="I3255">
            <v>4</v>
          </cell>
          <cell r="J3255">
            <v>2</v>
          </cell>
        </row>
        <row r="3256">
          <cell r="A3256" t="str">
            <v>SSGN</v>
          </cell>
          <cell r="B3256" t="str">
            <v>Secondary Service Greater than 5kW w/o ID</v>
          </cell>
          <cell r="C3256">
            <v>2.5</v>
          </cell>
          <cell r="D3256">
            <v>25</v>
          </cell>
          <cell r="E3256" t="str">
            <v>R=K3WA</v>
          </cell>
          <cell r="F3256">
            <v>3</v>
          </cell>
          <cell r="H3256">
            <v>480</v>
          </cell>
          <cell r="I3256">
            <v>3</v>
          </cell>
          <cell r="J3256">
            <v>3</v>
          </cell>
        </row>
        <row r="3257">
          <cell r="A3257" t="str">
            <v>SSGN</v>
          </cell>
          <cell r="B3257" t="str">
            <v>Secondary Service Greater than 5kW w/o ID</v>
          </cell>
          <cell r="C3257">
            <v>2.5</v>
          </cell>
          <cell r="D3257">
            <v>25</v>
          </cell>
          <cell r="E3257" t="str">
            <v>R=SV4SD</v>
          </cell>
          <cell r="F3257">
            <v>3</v>
          </cell>
          <cell r="H3257">
            <v>240</v>
          </cell>
          <cell r="I3257">
            <v>3</v>
          </cell>
          <cell r="J3257">
            <v>1</v>
          </cell>
        </row>
        <row r="3258">
          <cell r="A3258" t="str">
            <v>SSLN</v>
          </cell>
          <cell r="B3258" t="str">
            <v>Secondary Service Greater than 5kW w/o ID</v>
          </cell>
          <cell r="C3258">
            <v>2.5</v>
          </cell>
          <cell r="D3258">
            <v>25</v>
          </cell>
          <cell r="E3258" t="str">
            <v>R=A1R</v>
          </cell>
          <cell r="F3258">
            <v>3</v>
          </cell>
          <cell r="H3258">
            <v>999</v>
          </cell>
          <cell r="I3258">
            <v>4</v>
          </cell>
          <cell r="J3258">
            <v>1</v>
          </cell>
        </row>
        <row r="3259">
          <cell r="A3259" t="str">
            <v>SSGN</v>
          </cell>
          <cell r="B3259" t="str">
            <v>Secondary Service Greater than 5kW w/o ID</v>
          </cell>
          <cell r="C3259">
            <v>2.5</v>
          </cell>
          <cell r="D3259">
            <v>25</v>
          </cell>
          <cell r="E3259" t="str">
            <v>R=A1D</v>
          </cell>
          <cell r="F3259">
            <v>3</v>
          </cell>
          <cell r="H3259">
            <v>9999</v>
          </cell>
          <cell r="I3259">
            <v>4</v>
          </cell>
          <cell r="J3259">
            <v>1</v>
          </cell>
        </row>
        <row r="3260">
          <cell r="A3260" t="str">
            <v>SSNN</v>
          </cell>
          <cell r="B3260" t="str">
            <v>Secondary Service Greater than 5kW w/o ID</v>
          </cell>
          <cell r="C3260">
            <v>2.5</v>
          </cell>
          <cell r="D3260">
            <v>25</v>
          </cell>
          <cell r="E3260" t="str">
            <v>R=SSM6A</v>
          </cell>
          <cell r="F3260">
            <v>3</v>
          </cell>
          <cell r="H3260">
            <v>277</v>
          </cell>
          <cell r="I3260">
            <v>4</v>
          </cell>
          <cell r="J3260">
            <v>1</v>
          </cell>
        </row>
        <row r="3261">
          <cell r="A3261" t="str">
            <v>SSLN</v>
          </cell>
          <cell r="B3261" t="str">
            <v>Secondary Service Greater than 5kW w/o ID</v>
          </cell>
          <cell r="C3261">
            <v>2.5</v>
          </cell>
          <cell r="D3261">
            <v>25</v>
          </cell>
          <cell r="E3261" t="str">
            <v>R=A1TL</v>
          </cell>
          <cell r="F3261">
            <v>3</v>
          </cell>
          <cell r="H3261">
            <v>999</v>
          </cell>
          <cell r="I3261">
            <v>4</v>
          </cell>
          <cell r="J3261">
            <v>1</v>
          </cell>
        </row>
        <row r="3262">
          <cell r="A3262" t="str">
            <v>SSNN</v>
          </cell>
          <cell r="B3262" t="str">
            <v>Secondary Service Greater than 5kW w/o ID</v>
          </cell>
          <cell r="C3262">
            <v>2.5</v>
          </cell>
          <cell r="D3262">
            <v>25</v>
          </cell>
          <cell r="E3262" t="str">
            <v>R=A1D</v>
          </cell>
          <cell r="F3262">
            <v>3</v>
          </cell>
          <cell r="H3262">
            <v>208</v>
          </cell>
          <cell r="I3262">
            <v>4</v>
          </cell>
          <cell r="J3262">
            <v>1</v>
          </cell>
        </row>
        <row r="3263">
          <cell r="A3263" t="str">
            <v>SSLN</v>
          </cell>
          <cell r="B3263" t="str">
            <v>Secondary Service Greater than 5kW w/o ID</v>
          </cell>
          <cell r="C3263">
            <v>2.5</v>
          </cell>
          <cell r="D3263">
            <v>25</v>
          </cell>
          <cell r="E3263" t="str">
            <v>R=A1D</v>
          </cell>
          <cell r="F3263">
            <v>3</v>
          </cell>
          <cell r="H3263">
            <v>120</v>
          </cell>
          <cell r="I3263">
            <v>4</v>
          </cell>
          <cell r="J3263">
            <v>1</v>
          </cell>
        </row>
        <row r="3264">
          <cell r="A3264" t="str">
            <v>SSNN</v>
          </cell>
          <cell r="B3264" t="str">
            <v>Secondary Service Greater than 5kW w/o ID</v>
          </cell>
          <cell r="C3264">
            <v>2.5</v>
          </cell>
          <cell r="D3264">
            <v>25</v>
          </cell>
          <cell r="E3264" t="str">
            <v>R=A1D</v>
          </cell>
          <cell r="F3264">
            <v>3</v>
          </cell>
          <cell r="G3264">
            <v>36161</v>
          </cell>
          <cell r="H3264">
            <v>999</v>
          </cell>
          <cell r="I3264">
            <v>3</v>
          </cell>
          <cell r="J3264">
            <v>1</v>
          </cell>
        </row>
        <row r="3265">
          <cell r="A3265" t="str">
            <v>SSAN</v>
          </cell>
          <cell r="B3265" t="str">
            <v>Secondary Service Greater than 5kW w/o ID</v>
          </cell>
          <cell r="C3265">
            <v>2.5</v>
          </cell>
          <cell r="D3265">
            <v>25</v>
          </cell>
          <cell r="E3265" t="str">
            <v>R=A1D</v>
          </cell>
          <cell r="F3265">
            <v>3</v>
          </cell>
          <cell r="G3265">
            <v>36431</v>
          </cell>
          <cell r="H3265">
            <v>999</v>
          </cell>
          <cell r="I3265">
            <v>3</v>
          </cell>
          <cell r="J3265">
            <v>1</v>
          </cell>
        </row>
        <row r="3266">
          <cell r="A3266" t="str">
            <v>SSGN</v>
          </cell>
          <cell r="B3266" t="str">
            <v>Secondary Service Greater than 5kW w/o ID</v>
          </cell>
          <cell r="C3266">
            <v>2.5</v>
          </cell>
          <cell r="D3266">
            <v>25</v>
          </cell>
          <cell r="E3266" t="str">
            <v>R=A1D</v>
          </cell>
          <cell r="F3266">
            <v>3</v>
          </cell>
          <cell r="G3266">
            <v>36161</v>
          </cell>
          <cell r="H3266">
            <v>999</v>
          </cell>
          <cell r="I3266">
            <v>4</v>
          </cell>
          <cell r="J3266">
            <v>27</v>
          </cell>
        </row>
        <row r="3267">
          <cell r="A3267" t="str">
            <v>SSGN</v>
          </cell>
          <cell r="B3267" t="str">
            <v>Secondary Service Greater than 5kW w/o ID</v>
          </cell>
          <cell r="C3267">
            <v>2.5</v>
          </cell>
          <cell r="D3267">
            <v>25</v>
          </cell>
          <cell r="E3267" t="str">
            <v>R=A1D</v>
          </cell>
          <cell r="F3267">
            <v>3</v>
          </cell>
          <cell r="G3267">
            <v>36410</v>
          </cell>
          <cell r="H3267">
            <v>999</v>
          </cell>
          <cell r="I3267">
            <v>4</v>
          </cell>
          <cell r="J3267">
            <v>2</v>
          </cell>
        </row>
        <row r="3268">
          <cell r="A3268" t="str">
            <v>SSLN</v>
          </cell>
          <cell r="B3268" t="str">
            <v>Secondary Service Greater than 5kW w/o ID</v>
          </cell>
          <cell r="C3268">
            <v>2.5</v>
          </cell>
          <cell r="D3268">
            <v>25</v>
          </cell>
          <cell r="E3268" t="str">
            <v>R=A1D</v>
          </cell>
          <cell r="F3268">
            <v>3</v>
          </cell>
          <cell r="G3268">
            <v>36593</v>
          </cell>
          <cell r="H3268">
            <v>999</v>
          </cell>
          <cell r="I3268">
            <v>4</v>
          </cell>
          <cell r="J3268">
            <v>1</v>
          </cell>
        </row>
        <row r="3269">
          <cell r="A3269" t="str">
            <v>SSLN</v>
          </cell>
          <cell r="B3269" t="str">
            <v>Secondary Service Greater than 5kW w/o ID</v>
          </cell>
          <cell r="C3269">
            <v>2.5</v>
          </cell>
          <cell r="D3269">
            <v>25</v>
          </cell>
          <cell r="E3269" t="str">
            <v>R=A1D</v>
          </cell>
          <cell r="F3269">
            <v>3</v>
          </cell>
          <cell r="G3269">
            <v>36434</v>
          </cell>
          <cell r="H3269">
            <v>999</v>
          </cell>
          <cell r="I3269">
            <v>4</v>
          </cell>
          <cell r="J3269">
            <v>1</v>
          </cell>
        </row>
        <row r="3270">
          <cell r="A3270" t="str">
            <v>SSLN</v>
          </cell>
          <cell r="B3270" t="str">
            <v>Secondary Service Greater than 5kW w/o ID</v>
          </cell>
          <cell r="C3270">
            <v>2.5</v>
          </cell>
          <cell r="D3270">
            <v>25</v>
          </cell>
          <cell r="E3270" t="str">
            <v>R=A1D</v>
          </cell>
          <cell r="F3270">
            <v>3</v>
          </cell>
          <cell r="H3270">
            <v>999</v>
          </cell>
          <cell r="I3270">
            <v>3</v>
          </cell>
          <cell r="J3270">
            <v>1</v>
          </cell>
        </row>
        <row r="3271">
          <cell r="A3271" t="str">
            <v>SSNN</v>
          </cell>
          <cell r="B3271" t="str">
            <v>Secondary Service Greater than 5kW w/o ID</v>
          </cell>
          <cell r="C3271">
            <v>2.5</v>
          </cell>
          <cell r="D3271">
            <v>25</v>
          </cell>
          <cell r="E3271" t="str">
            <v>R=A1D</v>
          </cell>
          <cell r="F3271">
            <v>3</v>
          </cell>
          <cell r="G3271">
            <v>36720</v>
          </cell>
          <cell r="H3271">
            <v>999</v>
          </cell>
          <cell r="I3271">
            <v>3</v>
          </cell>
          <cell r="J3271">
            <v>1</v>
          </cell>
        </row>
        <row r="3272">
          <cell r="A3272" t="str">
            <v>SSGN</v>
          </cell>
          <cell r="B3272" t="str">
            <v>Secondary Service Greater than 5kW w/o ID</v>
          </cell>
          <cell r="C3272">
            <v>2.5</v>
          </cell>
          <cell r="D3272">
            <v>25</v>
          </cell>
          <cell r="E3272" t="str">
            <v>R=A1TL</v>
          </cell>
          <cell r="F3272">
            <v>3</v>
          </cell>
          <cell r="G3272">
            <v>36579</v>
          </cell>
          <cell r="H3272">
            <v>999</v>
          </cell>
          <cell r="I3272">
            <v>3</v>
          </cell>
          <cell r="J3272">
            <v>1</v>
          </cell>
        </row>
        <row r="3273">
          <cell r="A3273" t="str">
            <v>SSGN</v>
          </cell>
          <cell r="B3273" t="str">
            <v>Secondary Service Greater than 5kW w/o ID</v>
          </cell>
          <cell r="C3273">
            <v>2.5</v>
          </cell>
          <cell r="D3273">
            <v>25</v>
          </cell>
          <cell r="E3273" t="str">
            <v>R=A1R</v>
          </cell>
          <cell r="F3273">
            <v>3</v>
          </cell>
          <cell r="G3273">
            <v>36595</v>
          </cell>
          <cell r="H3273">
            <v>999</v>
          </cell>
          <cell r="I3273">
            <v>3</v>
          </cell>
          <cell r="J3273">
            <v>1</v>
          </cell>
        </row>
        <row r="3274">
          <cell r="A3274" t="str">
            <v>SSGN</v>
          </cell>
          <cell r="B3274" t="str">
            <v>Secondary Service Greater than 5kW w/o ID</v>
          </cell>
          <cell r="C3274">
            <v>2.5</v>
          </cell>
          <cell r="D3274">
            <v>25</v>
          </cell>
          <cell r="E3274" t="str">
            <v>R=A1D</v>
          </cell>
          <cell r="F3274">
            <v>3</v>
          </cell>
          <cell r="G3274">
            <v>36526</v>
          </cell>
          <cell r="H3274">
            <v>999</v>
          </cell>
          <cell r="I3274">
            <v>4</v>
          </cell>
          <cell r="J3274">
            <v>7</v>
          </cell>
        </row>
        <row r="3275">
          <cell r="A3275" t="str">
            <v>SSNN</v>
          </cell>
          <cell r="B3275" t="str">
            <v>Secondary Service Greater than 5kW w/o ID</v>
          </cell>
          <cell r="C3275">
            <v>2.5</v>
          </cell>
          <cell r="D3275">
            <v>25</v>
          </cell>
          <cell r="E3275" t="str">
            <v>R=K6WA</v>
          </cell>
          <cell r="F3275">
            <v>3</v>
          </cell>
          <cell r="H3275">
            <v>240</v>
          </cell>
          <cell r="I3275">
            <v>4</v>
          </cell>
          <cell r="J3275">
            <v>2</v>
          </cell>
        </row>
        <row r="3276">
          <cell r="A3276" t="str">
            <v>SSGN</v>
          </cell>
          <cell r="B3276" t="str">
            <v>Secondary Service Greater than 5kW w/o ID</v>
          </cell>
          <cell r="C3276">
            <v>2.5</v>
          </cell>
          <cell r="D3276">
            <v>25</v>
          </cell>
          <cell r="E3276" t="str">
            <v>R=A1D</v>
          </cell>
          <cell r="F3276">
            <v>3</v>
          </cell>
          <cell r="G3276">
            <v>37096</v>
          </cell>
          <cell r="H3276">
            <v>999</v>
          </cell>
          <cell r="I3276">
            <v>4</v>
          </cell>
          <cell r="J3276">
            <v>9</v>
          </cell>
        </row>
        <row r="3277">
          <cell r="A3277" t="str">
            <v>SSEN</v>
          </cell>
          <cell r="B3277" t="str">
            <v>Secondary Service Greater than 5kW w/o ID</v>
          </cell>
          <cell r="C3277">
            <v>2.5</v>
          </cell>
          <cell r="D3277">
            <v>25</v>
          </cell>
          <cell r="E3277" t="str">
            <v>R=A1D</v>
          </cell>
          <cell r="F3277">
            <v>3</v>
          </cell>
          <cell r="G3277">
            <v>37096</v>
          </cell>
          <cell r="H3277">
            <v>999</v>
          </cell>
          <cell r="I3277">
            <v>4</v>
          </cell>
          <cell r="J3277">
            <v>1</v>
          </cell>
        </row>
        <row r="3278">
          <cell r="A3278" t="str">
            <v>SSGN</v>
          </cell>
          <cell r="B3278" t="str">
            <v>Secondary Service Greater than 5kW w/o ID</v>
          </cell>
          <cell r="C3278">
            <v>2.5</v>
          </cell>
          <cell r="D3278">
            <v>25</v>
          </cell>
          <cell r="E3278" t="str">
            <v>R=A1D</v>
          </cell>
          <cell r="F3278">
            <v>3</v>
          </cell>
          <cell r="G3278">
            <v>37229</v>
          </cell>
          <cell r="H3278">
            <v>999</v>
          </cell>
          <cell r="I3278">
            <v>4</v>
          </cell>
          <cell r="J3278">
            <v>7</v>
          </cell>
        </row>
        <row r="3279">
          <cell r="A3279" t="str">
            <v>SSGN</v>
          </cell>
          <cell r="B3279" t="str">
            <v>Secondary Service Greater than 5kW w/o ID</v>
          </cell>
          <cell r="C3279">
            <v>2.5</v>
          </cell>
          <cell r="D3279">
            <v>25</v>
          </cell>
          <cell r="E3279" t="str">
            <v>R=A1D</v>
          </cell>
          <cell r="F3279">
            <v>3</v>
          </cell>
          <cell r="G3279">
            <v>37174</v>
          </cell>
          <cell r="H3279">
            <v>999</v>
          </cell>
          <cell r="I3279">
            <v>3</v>
          </cell>
          <cell r="J3279">
            <v>1</v>
          </cell>
        </row>
        <row r="3280">
          <cell r="A3280" t="str">
            <v>SSGN</v>
          </cell>
          <cell r="B3280" t="str">
            <v>Secondary Service Greater than 5kW w/o ID</v>
          </cell>
          <cell r="C3280">
            <v>2.5</v>
          </cell>
          <cell r="D3280">
            <v>25</v>
          </cell>
          <cell r="E3280" t="str">
            <v>R=A1D</v>
          </cell>
          <cell r="F3280">
            <v>3</v>
          </cell>
          <cell r="G3280">
            <v>37512</v>
          </cell>
          <cell r="H3280">
            <v>999</v>
          </cell>
          <cell r="I3280">
            <v>3</v>
          </cell>
          <cell r="J3280">
            <v>3</v>
          </cell>
        </row>
        <row r="3281">
          <cell r="A3281" t="str">
            <v>SSGN</v>
          </cell>
          <cell r="B3281" t="str">
            <v>Secondary Service Greater than 5kW w/o ID</v>
          </cell>
          <cell r="C3281">
            <v>2.5</v>
          </cell>
          <cell r="D3281">
            <v>25</v>
          </cell>
          <cell r="E3281" t="str">
            <v>R=RXS4</v>
          </cell>
          <cell r="F3281">
            <v>3</v>
          </cell>
          <cell r="G3281">
            <v>37517</v>
          </cell>
          <cell r="H3281">
            <v>999</v>
          </cell>
          <cell r="I3281">
            <v>4</v>
          </cell>
          <cell r="J3281">
            <v>48</v>
          </cell>
        </row>
        <row r="3282">
          <cell r="A3282" t="str">
            <v>SSGN</v>
          </cell>
          <cell r="B3282" t="str">
            <v>Secondary Service Greater than 5kW w/o ID</v>
          </cell>
          <cell r="C3282">
            <v>2.5</v>
          </cell>
          <cell r="D3282">
            <v>25</v>
          </cell>
          <cell r="E3282" t="str">
            <v>R=A1D</v>
          </cell>
          <cell r="F3282">
            <v>3</v>
          </cell>
          <cell r="G3282">
            <v>37558</v>
          </cell>
          <cell r="H3282">
            <v>999</v>
          </cell>
          <cell r="I3282">
            <v>4</v>
          </cell>
          <cell r="J3282">
            <v>9</v>
          </cell>
        </row>
        <row r="3283">
          <cell r="A3283" t="str">
            <v>SSNN</v>
          </cell>
          <cell r="B3283" t="str">
            <v>Secondary Service Greater than 5kW w/o ID</v>
          </cell>
          <cell r="C3283">
            <v>2.5</v>
          </cell>
          <cell r="D3283">
            <v>25</v>
          </cell>
          <cell r="E3283" t="str">
            <v>R=A1D</v>
          </cell>
          <cell r="F3283">
            <v>3</v>
          </cell>
          <cell r="G3283">
            <v>36454</v>
          </cell>
          <cell r="H3283">
            <v>999</v>
          </cell>
          <cell r="I3283">
            <v>4</v>
          </cell>
          <cell r="J3283">
            <v>1</v>
          </cell>
        </row>
        <row r="3284">
          <cell r="A3284" t="str">
            <v>SSGN</v>
          </cell>
          <cell r="B3284" t="str">
            <v>Secondary Service Greater than 5kW w/o ID</v>
          </cell>
          <cell r="C3284">
            <v>2.5</v>
          </cell>
          <cell r="D3284">
            <v>25</v>
          </cell>
          <cell r="E3284" t="str">
            <v>R=A1RL</v>
          </cell>
          <cell r="F3284">
            <v>3</v>
          </cell>
          <cell r="G3284">
            <v>38775</v>
          </cell>
          <cell r="H3284">
            <v>999</v>
          </cell>
          <cell r="I3284">
            <v>4</v>
          </cell>
          <cell r="J3284">
            <v>7</v>
          </cell>
        </row>
        <row r="3285">
          <cell r="A3285" t="str">
            <v>SSGN</v>
          </cell>
          <cell r="B3285" t="str">
            <v>Secondary Service Greater than 5kW w/o ID</v>
          </cell>
          <cell r="C3285">
            <v>2.5</v>
          </cell>
          <cell r="D3285">
            <v>25</v>
          </cell>
          <cell r="E3285" t="str">
            <v>R=A1R</v>
          </cell>
          <cell r="F3285">
            <v>3</v>
          </cell>
          <cell r="G3285">
            <v>38785</v>
          </cell>
          <cell r="H3285">
            <v>999</v>
          </cell>
          <cell r="I3285">
            <v>4</v>
          </cell>
          <cell r="J3285">
            <v>6</v>
          </cell>
        </row>
        <row r="3286">
          <cell r="A3286" t="str">
            <v>SSLN</v>
          </cell>
          <cell r="B3286" t="str">
            <v>Secondary Service Greater than 5kW w/o ID</v>
          </cell>
          <cell r="C3286">
            <v>2.5</v>
          </cell>
          <cell r="D3286">
            <v>25</v>
          </cell>
          <cell r="E3286" t="str">
            <v>R=A1R</v>
          </cell>
          <cell r="F3286">
            <v>3</v>
          </cell>
          <cell r="G3286">
            <v>38953</v>
          </cell>
          <cell r="H3286">
            <v>999</v>
          </cell>
          <cell r="I3286">
            <v>4</v>
          </cell>
          <cell r="J3286">
            <v>2</v>
          </cell>
        </row>
        <row r="3287">
          <cell r="A3287" t="str">
            <v>SSLN</v>
          </cell>
          <cell r="B3287" t="str">
            <v>Secondary Service Greater than 5kW w/o ID</v>
          </cell>
          <cell r="C3287">
            <v>2.5</v>
          </cell>
          <cell r="D3287">
            <v>25</v>
          </cell>
          <cell r="E3287" t="str">
            <v>R=A1RL</v>
          </cell>
          <cell r="F3287">
            <v>3</v>
          </cell>
          <cell r="G3287">
            <v>39343</v>
          </cell>
          <cell r="H3287">
            <v>999</v>
          </cell>
          <cell r="I3287">
            <v>4</v>
          </cell>
          <cell r="J3287">
            <v>7</v>
          </cell>
        </row>
        <row r="3288">
          <cell r="A3288" t="str">
            <v>SSLN</v>
          </cell>
          <cell r="B3288" t="str">
            <v>Secondary Service Greater than 5kW w/o ID</v>
          </cell>
          <cell r="C3288">
            <v>2.5</v>
          </cell>
          <cell r="D3288">
            <v>25</v>
          </cell>
          <cell r="E3288" t="str">
            <v>R=A1RL</v>
          </cell>
          <cell r="F3288">
            <v>3</v>
          </cell>
          <cell r="G3288">
            <v>39343</v>
          </cell>
          <cell r="H3288">
            <v>999</v>
          </cell>
          <cell r="I3288">
            <v>4</v>
          </cell>
          <cell r="J3288">
            <v>8</v>
          </cell>
        </row>
        <row r="3289">
          <cell r="A3289" t="str">
            <v>SSAN</v>
          </cell>
          <cell r="B3289" t="str">
            <v>Secondary Service Greater than 5kW w/o ID</v>
          </cell>
          <cell r="C3289">
            <v>2.5</v>
          </cell>
          <cell r="D3289">
            <v>25</v>
          </cell>
          <cell r="E3289" t="str">
            <v>R=A1RL</v>
          </cell>
          <cell r="F3289">
            <v>3</v>
          </cell>
          <cell r="G3289">
            <v>39343</v>
          </cell>
          <cell r="H3289">
            <v>999</v>
          </cell>
          <cell r="I3289">
            <v>4</v>
          </cell>
          <cell r="J3289">
            <v>1</v>
          </cell>
        </row>
        <row r="3290">
          <cell r="A3290" t="str">
            <v>SSNN</v>
          </cell>
          <cell r="B3290" t="str">
            <v>Secondary Service Greater than 5kW w/o ID</v>
          </cell>
          <cell r="C3290">
            <v>2.5</v>
          </cell>
          <cell r="D3290">
            <v>25</v>
          </cell>
          <cell r="E3290" t="str">
            <v>R=A1D</v>
          </cell>
          <cell r="F3290">
            <v>3</v>
          </cell>
          <cell r="G3290">
            <v>39637</v>
          </cell>
          <cell r="H3290">
            <v>999</v>
          </cell>
          <cell r="I3290">
            <v>4</v>
          </cell>
          <cell r="J3290">
            <v>3</v>
          </cell>
        </row>
        <row r="3291">
          <cell r="A3291" t="str">
            <v>SSLN</v>
          </cell>
          <cell r="B3291" t="str">
            <v>Secondary Service Greater than 5kW w/o ID</v>
          </cell>
          <cell r="C3291">
            <v>2.5</v>
          </cell>
          <cell r="D3291">
            <v>25</v>
          </cell>
          <cell r="E3291" t="str">
            <v>R=A1D</v>
          </cell>
          <cell r="F3291">
            <v>3</v>
          </cell>
          <cell r="G3291">
            <v>39707</v>
          </cell>
          <cell r="H3291">
            <v>999</v>
          </cell>
          <cell r="I3291">
            <v>4</v>
          </cell>
          <cell r="J3291">
            <v>5</v>
          </cell>
        </row>
        <row r="3292">
          <cell r="A3292" t="str">
            <v>SSLN</v>
          </cell>
          <cell r="B3292" t="str">
            <v>Secondary Service Greater than 5kW w/o ID</v>
          </cell>
          <cell r="C3292">
            <v>2.5</v>
          </cell>
          <cell r="D3292">
            <v>25</v>
          </cell>
          <cell r="E3292" t="str">
            <v>P=A1RL</v>
          </cell>
          <cell r="F3292">
            <v>3</v>
          </cell>
          <cell r="G3292">
            <v>39707</v>
          </cell>
          <cell r="H3292">
            <v>999</v>
          </cell>
          <cell r="I3292">
            <v>4</v>
          </cell>
          <cell r="J3292">
            <v>2</v>
          </cell>
        </row>
        <row r="3293">
          <cell r="A3293" t="str">
            <v>SSGN</v>
          </cell>
          <cell r="B3293" t="str">
            <v>Secondary Service Greater than 5kW w/o ID</v>
          </cell>
          <cell r="C3293">
            <v>2.5</v>
          </cell>
          <cell r="D3293">
            <v>25</v>
          </cell>
          <cell r="E3293" t="str">
            <v>R=A1D</v>
          </cell>
          <cell r="F3293">
            <v>3</v>
          </cell>
          <cell r="G3293">
            <v>39668</v>
          </cell>
          <cell r="H3293">
            <v>999</v>
          </cell>
          <cell r="I3293">
            <v>4</v>
          </cell>
          <cell r="J3293">
            <v>38</v>
          </cell>
        </row>
        <row r="3294">
          <cell r="A3294" t="str">
            <v>SSNN</v>
          </cell>
          <cell r="B3294" t="str">
            <v>Secondary Service Greater than 5kW w/o ID</v>
          </cell>
          <cell r="C3294">
            <v>2.5</v>
          </cell>
          <cell r="D3294">
            <v>25</v>
          </cell>
          <cell r="E3294" t="str">
            <v>R=A1D</v>
          </cell>
          <cell r="F3294">
            <v>3</v>
          </cell>
          <cell r="G3294">
            <v>39668</v>
          </cell>
          <cell r="H3294">
            <v>999</v>
          </cell>
          <cell r="I3294">
            <v>4</v>
          </cell>
          <cell r="J3294">
            <v>1</v>
          </cell>
        </row>
        <row r="3295">
          <cell r="A3295" t="str">
            <v>SSLN</v>
          </cell>
          <cell r="B3295" t="str">
            <v>Secondary Service Greater than 5kW w/o ID</v>
          </cell>
          <cell r="C3295">
            <v>2.5</v>
          </cell>
          <cell r="D3295">
            <v>25</v>
          </cell>
          <cell r="E3295" t="str">
            <v>R=A1R</v>
          </cell>
          <cell r="F3295">
            <v>3</v>
          </cell>
          <cell r="G3295">
            <v>39737</v>
          </cell>
          <cell r="H3295">
            <v>999</v>
          </cell>
          <cell r="I3295">
            <v>3</v>
          </cell>
          <cell r="J3295">
            <v>1</v>
          </cell>
        </row>
        <row r="3296">
          <cell r="A3296" t="str">
            <v>SSNN</v>
          </cell>
          <cell r="B3296" t="str">
            <v>Secondary Service Greater than 5kW w/o ID</v>
          </cell>
          <cell r="C3296">
            <v>2.5</v>
          </cell>
          <cell r="D3296">
            <v>25</v>
          </cell>
          <cell r="E3296" t="str">
            <v>R=A1D</v>
          </cell>
          <cell r="F3296">
            <v>3</v>
          </cell>
          <cell r="G3296">
            <v>39731</v>
          </cell>
          <cell r="H3296">
            <v>999</v>
          </cell>
          <cell r="I3296">
            <v>4</v>
          </cell>
          <cell r="J3296">
            <v>3</v>
          </cell>
        </row>
        <row r="3297">
          <cell r="A3297" t="str">
            <v>SSGN</v>
          </cell>
          <cell r="B3297" t="str">
            <v>Secondary Service Greater than 5kW w/o ID</v>
          </cell>
          <cell r="C3297">
            <v>2.5</v>
          </cell>
          <cell r="D3297">
            <v>25</v>
          </cell>
          <cell r="E3297" t="str">
            <v>R=PWA</v>
          </cell>
          <cell r="F3297">
            <v>3</v>
          </cell>
          <cell r="H3297">
            <v>0</v>
          </cell>
          <cell r="I3297">
            <v>0</v>
          </cell>
          <cell r="J3297">
            <v>9</v>
          </cell>
        </row>
        <row r="3298">
          <cell r="A3298" t="str">
            <v>SSGN</v>
          </cell>
          <cell r="B3298" t="str">
            <v>Secondary Service Greater than 5kW w/o ID</v>
          </cell>
          <cell r="C3298">
            <v>2.5</v>
          </cell>
          <cell r="D3298">
            <v>25</v>
          </cell>
          <cell r="E3298" t="str">
            <v>R=SV5SD</v>
          </cell>
          <cell r="F3298">
            <v>3</v>
          </cell>
          <cell r="H3298">
            <v>277</v>
          </cell>
          <cell r="I3298">
            <v>4</v>
          </cell>
          <cell r="J3298">
            <v>8</v>
          </cell>
        </row>
        <row r="3299">
          <cell r="A3299" t="str">
            <v>SSGN</v>
          </cell>
          <cell r="B3299" t="str">
            <v>Secondary Service Greater than 5kW w/o ID</v>
          </cell>
          <cell r="C3299">
            <v>2.5</v>
          </cell>
          <cell r="D3299">
            <v>25</v>
          </cell>
          <cell r="E3299" t="str">
            <v>R=DXS2</v>
          </cell>
          <cell r="F3299">
            <v>3</v>
          </cell>
          <cell r="H3299">
            <v>480</v>
          </cell>
          <cell r="I3299">
            <v>4</v>
          </cell>
          <cell r="J3299">
            <v>1</v>
          </cell>
        </row>
        <row r="3300">
          <cell r="A3300" t="str">
            <v>SSNN</v>
          </cell>
          <cell r="B3300" t="str">
            <v>Secondary Service Greater than 5kW w/o ID</v>
          </cell>
          <cell r="C3300">
            <v>2.5</v>
          </cell>
          <cell r="D3300">
            <v>25</v>
          </cell>
          <cell r="E3300" t="str">
            <v>R=PWA</v>
          </cell>
          <cell r="F3300">
            <v>3</v>
          </cell>
          <cell r="H3300">
            <v>240</v>
          </cell>
          <cell r="I3300">
            <v>4</v>
          </cell>
          <cell r="J3300">
            <v>2</v>
          </cell>
        </row>
        <row r="3301">
          <cell r="A3301" t="str">
            <v>SSGN</v>
          </cell>
          <cell r="B3301" t="str">
            <v>Secondary Service Greater than 5kW w/o ID</v>
          </cell>
          <cell r="C3301">
            <v>2.5</v>
          </cell>
          <cell r="D3301">
            <v>25</v>
          </cell>
          <cell r="E3301" t="str">
            <v>R=A1D</v>
          </cell>
          <cell r="F3301">
            <v>3</v>
          </cell>
          <cell r="H3301">
            <v>240</v>
          </cell>
          <cell r="I3301">
            <v>4</v>
          </cell>
          <cell r="J3301">
            <v>3</v>
          </cell>
        </row>
        <row r="3302">
          <cell r="A3302" t="str">
            <v>SSGN</v>
          </cell>
          <cell r="B3302" t="str">
            <v>Secondary Service Greater than 5kW w/o ID</v>
          </cell>
          <cell r="C3302">
            <v>2.5</v>
          </cell>
          <cell r="D3302">
            <v>25</v>
          </cell>
          <cell r="E3302" t="str">
            <v>R=DDS2</v>
          </cell>
          <cell r="F3302">
            <v>3</v>
          </cell>
          <cell r="H3302">
            <v>240</v>
          </cell>
          <cell r="I3302">
            <v>4</v>
          </cell>
          <cell r="J3302">
            <v>1</v>
          </cell>
        </row>
        <row r="3303">
          <cell r="A3303" t="str">
            <v>SSMN</v>
          </cell>
          <cell r="B3303" t="str">
            <v>Secondary Service Greater than 5kW w/o ID</v>
          </cell>
          <cell r="C3303">
            <v>2.5</v>
          </cell>
          <cell r="D3303">
            <v>25</v>
          </cell>
          <cell r="E3303" t="str">
            <v>R=K3WA</v>
          </cell>
          <cell r="F3303">
            <v>3</v>
          </cell>
          <cell r="H3303">
            <v>480</v>
          </cell>
          <cell r="I3303">
            <v>3</v>
          </cell>
          <cell r="J3303">
            <v>1</v>
          </cell>
        </row>
        <row r="3304">
          <cell r="A3304" t="str">
            <v>SSLN</v>
          </cell>
          <cell r="B3304" t="str">
            <v>Secondary Service Greater than 5kW w/o ID</v>
          </cell>
          <cell r="C3304">
            <v>2.5</v>
          </cell>
          <cell r="D3304">
            <v>25</v>
          </cell>
          <cell r="E3304" t="str">
            <v>R=A1D</v>
          </cell>
          <cell r="F3304">
            <v>3</v>
          </cell>
          <cell r="H3304">
            <v>480</v>
          </cell>
          <cell r="I3304">
            <v>3</v>
          </cell>
          <cell r="J3304">
            <v>3</v>
          </cell>
        </row>
        <row r="3305">
          <cell r="A3305" t="str">
            <v>SSLN</v>
          </cell>
          <cell r="B3305" t="str">
            <v>Secondary Service Greater than 5kW w/o ID</v>
          </cell>
          <cell r="C3305">
            <v>2.5</v>
          </cell>
          <cell r="D3305">
            <v>25</v>
          </cell>
          <cell r="E3305" t="str">
            <v>R=PWA</v>
          </cell>
          <cell r="F3305">
            <v>3</v>
          </cell>
          <cell r="H3305">
            <v>240</v>
          </cell>
          <cell r="I3305">
            <v>4</v>
          </cell>
          <cell r="J3305">
            <v>1</v>
          </cell>
        </row>
        <row r="3306">
          <cell r="A3306" t="str">
            <v>SSLN</v>
          </cell>
          <cell r="B3306" t="str">
            <v>Secondary Service Greater than 5kW w/o ID</v>
          </cell>
          <cell r="C3306">
            <v>2.5</v>
          </cell>
          <cell r="D3306">
            <v>25</v>
          </cell>
          <cell r="E3306" t="str">
            <v>R=A1R</v>
          </cell>
          <cell r="F3306">
            <v>3</v>
          </cell>
          <cell r="G3306">
            <v>37938</v>
          </cell>
          <cell r="H3306">
            <v>999</v>
          </cell>
          <cell r="I3306">
            <v>4</v>
          </cell>
          <cell r="J3306">
            <v>1</v>
          </cell>
        </row>
        <row r="3307">
          <cell r="A3307" t="str">
            <v>SSAN</v>
          </cell>
          <cell r="B3307" t="str">
            <v>Secondary Service Greater than 5kW w/o ID</v>
          </cell>
          <cell r="C3307">
            <v>2.5</v>
          </cell>
          <cell r="D3307">
            <v>25</v>
          </cell>
          <cell r="E3307" t="str">
            <v>R=A1R</v>
          </cell>
          <cell r="F3307">
            <v>3</v>
          </cell>
          <cell r="G3307">
            <v>38343</v>
          </cell>
          <cell r="H3307">
            <v>999</v>
          </cell>
          <cell r="I3307">
            <v>3</v>
          </cell>
          <cell r="J3307">
            <v>2</v>
          </cell>
        </row>
        <row r="3308">
          <cell r="A3308" t="str">
            <v>SSGN</v>
          </cell>
          <cell r="B3308" t="str">
            <v>Secondary Service Greater than 5kW w/o ID</v>
          </cell>
          <cell r="C3308">
            <v>2.5</v>
          </cell>
          <cell r="D3308">
            <v>25</v>
          </cell>
          <cell r="E3308" t="str">
            <v>R=A1D</v>
          </cell>
          <cell r="F3308">
            <v>3</v>
          </cell>
          <cell r="G3308">
            <v>38568</v>
          </cell>
          <cell r="H3308">
            <v>999</v>
          </cell>
          <cell r="I3308">
            <v>3</v>
          </cell>
          <cell r="J3308">
            <v>4</v>
          </cell>
        </row>
        <row r="3309">
          <cell r="A3309" t="str">
            <v>SSGN</v>
          </cell>
          <cell r="B3309" t="str">
            <v>Secondary Service Greater than 5kW w/o ID</v>
          </cell>
          <cell r="C3309">
            <v>2.5</v>
          </cell>
          <cell r="D3309">
            <v>25</v>
          </cell>
          <cell r="E3309" t="str">
            <v>R=SV5SD</v>
          </cell>
          <cell r="F3309">
            <v>3</v>
          </cell>
          <cell r="H3309">
            <v>999</v>
          </cell>
          <cell r="I3309">
            <v>4</v>
          </cell>
          <cell r="J3309">
            <v>1</v>
          </cell>
        </row>
        <row r="3310">
          <cell r="A3310" t="str">
            <v>SSGN</v>
          </cell>
          <cell r="B3310" t="str">
            <v>Secondary Service Greater than 5kW w/o ID</v>
          </cell>
          <cell r="C3310">
            <v>2.5</v>
          </cell>
          <cell r="D3310">
            <v>25</v>
          </cell>
          <cell r="E3310" t="str">
            <v>R=SV5SD</v>
          </cell>
          <cell r="F3310">
            <v>3</v>
          </cell>
          <cell r="H3310">
            <v>208</v>
          </cell>
          <cell r="I3310">
            <v>3</v>
          </cell>
          <cell r="J3310">
            <v>1</v>
          </cell>
        </row>
        <row r="3311">
          <cell r="A3311" t="str">
            <v>SSLN</v>
          </cell>
          <cell r="B3311" t="str">
            <v>Secondary Service Greater than 5kW w/o ID</v>
          </cell>
          <cell r="C3311">
            <v>2.5</v>
          </cell>
          <cell r="D3311">
            <v>25</v>
          </cell>
          <cell r="E3311" t="str">
            <v>R=A1D</v>
          </cell>
          <cell r="F3311">
            <v>3</v>
          </cell>
          <cell r="G3311">
            <v>37839</v>
          </cell>
          <cell r="H3311">
            <v>999</v>
          </cell>
          <cell r="I3311">
            <v>4</v>
          </cell>
          <cell r="J3311">
            <v>2</v>
          </cell>
        </row>
        <row r="3312">
          <cell r="A3312" t="str">
            <v>SSGN</v>
          </cell>
          <cell r="B3312" t="str">
            <v>Secondary Service Greater than 5kW w/o ID</v>
          </cell>
          <cell r="C3312">
            <v>2.5</v>
          </cell>
          <cell r="D3312">
            <v>25</v>
          </cell>
          <cell r="E3312" t="str">
            <v>R=SV5SD</v>
          </cell>
          <cell r="F3312">
            <v>3</v>
          </cell>
          <cell r="H3312">
            <v>999</v>
          </cell>
          <cell r="I3312">
            <v>4</v>
          </cell>
          <cell r="J3312">
            <v>1</v>
          </cell>
        </row>
        <row r="3313">
          <cell r="A3313" t="str">
            <v>SSAN</v>
          </cell>
          <cell r="B3313" t="str">
            <v>Secondary Service Greater than 5kW w/o ID</v>
          </cell>
          <cell r="C3313">
            <v>2.5</v>
          </cell>
          <cell r="D3313">
            <v>25</v>
          </cell>
          <cell r="E3313" t="str">
            <v>R=A1D</v>
          </cell>
          <cell r="F3313">
            <v>3</v>
          </cell>
          <cell r="H3313">
            <v>208</v>
          </cell>
          <cell r="I3313">
            <v>4</v>
          </cell>
          <cell r="J3313">
            <v>1</v>
          </cell>
        </row>
        <row r="3314">
          <cell r="A3314" t="str">
            <v>SSGN</v>
          </cell>
          <cell r="B3314" t="str">
            <v>Secondary Service Greater than 5kW w/o ID</v>
          </cell>
          <cell r="C3314">
            <v>2.5</v>
          </cell>
          <cell r="D3314">
            <v>25</v>
          </cell>
          <cell r="E3314" t="str">
            <v>R=DXS2</v>
          </cell>
          <cell r="F3314">
            <v>3</v>
          </cell>
          <cell r="G3314">
            <v>36404</v>
          </cell>
          <cell r="H3314">
            <v>240</v>
          </cell>
          <cell r="I3314">
            <v>4</v>
          </cell>
          <cell r="J3314">
            <v>2</v>
          </cell>
        </row>
        <row r="3315">
          <cell r="A3315" t="str">
            <v>SSNN</v>
          </cell>
          <cell r="B3315" t="str">
            <v>Secondary Service Greater than 5kW w/o ID</v>
          </cell>
          <cell r="C3315">
            <v>2.5</v>
          </cell>
          <cell r="D3315">
            <v>25</v>
          </cell>
          <cell r="E3315" t="str">
            <v>R=DXS2</v>
          </cell>
          <cell r="F3315">
            <v>3</v>
          </cell>
          <cell r="G3315">
            <v>36404</v>
          </cell>
          <cell r="H3315">
            <v>240</v>
          </cell>
          <cell r="I3315">
            <v>4</v>
          </cell>
          <cell r="J3315">
            <v>1</v>
          </cell>
        </row>
        <row r="3316">
          <cell r="A3316" t="str">
            <v>SSPN</v>
          </cell>
          <cell r="B3316" t="str">
            <v>Secondary Service Greater than 5kW w/o ID</v>
          </cell>
          <cell r="C3316">
            <v>2.5</v>
          </cell>
          <cell r="D3316">
            <v>25</v>
          </cell>
          <cell r="E3316" t="str">
            <v>R=A1D</v>
          </cell>
          <cell r="F3316">
            <v>3</v>
          </cell>
          <cell r="G3316">
            <v>36353</v>
          </cell>
          <cell r="H3316">
            <v>999</v>
          </cell>
          <cell r="I3316">
            <v>3</v>
          </cell>
          <cell r="J3316">
            <v>1</v>
          </cell>
        </row>
        <row r="3317">
          <cell r="A3317" t="str">
            <v>SSGN</v>
          </cell>
          <cell r="B3317" t="str">
            <v>Secondary Service Greater than 5kW w/o ID</v>
          </cell>
          <cell r="C3317">
            <v>2.5</v>
          </cell>
          <cell r="D3317">
            <v>25</v>
          </cell>
          <cell r="E3317" t="str">
            <v>R=A1D</v>
          </cell>
          <cell r="F3317">
            <v>3</v>
          </cell>
          <cell r="G3317">
            <v>37188</v>
          </cell>
          <cell r="H3317">
            <v>120</v>
          </cell>
          <cell r="I3317">
            <v>4</v>
          </cell>
          <cell r="J3317">
            <v>2</v>
          </cell>
        </row>
        <row r="3318">
          <cell r="A3318" t="str">
            <v>SSGN</v>
          </cell>
          <cell r="B3318" t="str">
            <v>Secondary Service Greater than 5kW w/o ID</v>
          </cell>
          <cell r="C3318">
            <v>2.5</v>
          </cell>
          <cell r="D3318">
            <v>25</v>
          </cell>
          <cell r="E3318" t="str">
            <v>R=A1R</v>
          </cell>
          <cell r="F3318">
            <v>3</v>
          </cell>
          <cell r="G3318">
            <v>36161</v>
          </cell>
          <cell r="H3318">
            <v>999</v>
          </cell>
          <cell r="I3318">
            <v>4</v>
          </cell>
          <cell r="J3318">
            <v>2</v>
          </cell>
        </row>
        <row r="3319">
          <cell r="A3319" t="str">
            <v>SSGN</v>
          </cell>
          <cell r="B3319" t="str">
            <v>Secondary Service Greater than 5kW w/o ID</v>
          </cell>
          <cell r="C3319">
            <v>2.5</v>
          </cell>
          <cell r="D3319">
            <v>25</v>
          </cell>
          <cell r="E3319" t="str">
            <v>R=A1D</v>
          </cell>
          <cell r="F3319">
            <v>3</v>
          </cell>
          <cell r="G3319">
            <v>36439</v>
          </cell>
          <cell r="H3319">
            <v>999</v>
          </cell>
          <cell r="I3319">
            <v>4</v>
          </cell>
          <cell r="J3319">
            <v>2</v>
          </cell>
        </row>
        <row r="3320">
          <cell r="A3320" t="str">
            <v>SSGN</v>
          </cell>
          <cell r="B3320" t="str">
            <v>Secondary Service Greater than 5kW w/o ID</v>
          </cell>
          <cell r="C3320">
            <v>2.5</v>
          </cell>
          <cell r="D3320">
            <v>25</v>
          </cell>
          <cell r="E3320" t="str">
            <v>R=A1D</v>
          </cell>
          <cell r="F3320">
            <v>3</v>
          </cell>
          <cell r="G3320">
            <v>36439</v>
          </cell>
          <cell r="H3320">
            <v>999</v>
          </cell>
          <cell r="I3320">
            <v>4</v>
          </cell>
          <cell r="J3320">
            <v>2</v>
          </cell>
        </row>
        <row r="3321">
          <cell r="A3321" t="str">
            <v>SSGN</v>
          </cell>
          <cell r="B3321" t="str">
            <v>Secondary Service Greater than 5kW w/o ID</v>
          </cell>
          <cell r="C3321">
            <v>2.5</v>
          </cell>
          <cell r="D3321">
            <v>25</v>
          </cell>
          <cell r="E3321" t="str">
            <v>R=A1D</v>
          </cell>
          <cell r="F3321">
            <v>3</v>
          </cell>
          <cell r="G3321">
            <v>36439</v>
          </cell>
          <cell r="H3321">
            <v>999</v>
          </cell>
          <cell r="I3321">
            <v>4</v>
          </cell>
          <cell r="J3321">
            <v>1</v>
          </cell>
        </row>
        <row r="3322">
          <cell r="A3322" t="str">
            <v>SSNN</v>
          </cell>
          <cell r="B3322" t="str">
            <v>Secondary Service Greater than 5kW w/o ID</v>
          </cell>
          <cell r="C3322">
            <v>2.5</v>
          </cell>
          <cell r="D3322">
            <v>25</v>
          </cell>
          <cell r="E3322" t="str">
            <v>R=A1D</v>
          </cell>
          <cell r="F3322">
            <v>3</v>
          </cell>
          <cell r="G3322">
            <v>36444</v>
          </cell>
          <cell r="H3322">
            <v>999</v>
          </cell>
          <cell r="I3322">
            <v>4</v>
          </cell>
          <cell r="J3322">
            <v>1</v>
          </cell>
        </row>
        <row r="3323">
          <cell r="A3323" t="str">
            <v>SSMN</v>
          </cell>
          <cell r="B3323" t="str">
            <v>Secondary Service Greater than 5kW w/o ID</v>
          </cell>
          <cell r="C3323">
            <v>2.5</v>
          </cell>
          <cell r="D3323">
            <v>25</v>
          </cell>
          <cell r="E3323" t="str">
            <v>R=A1D</v>
          </cell>
          <cell r="F3323">
            <v>3</v>
          </cell>
          <cell r="G3323">
            <v>36410</v>
          </cell>
          <cell r="H3323">
            <v>999</v>
          </cell>
          <cell r="I3323">
            <v>4</v>
          </cell>
          <cell r="J3323">
            <v>2</v>
          </cell>
        </row>
        <row r="3324">
          <cell r="A3324" t="str">
            <v>SSGN</v>
          </cell>
          <cell r="B3324" t="str">
            <v>Secondary Service Greater than 5kW w/o ID</v>
          </cell>
          <cell r="C3324">
            <v>2.5</v>
          </cell>
          <cell r="D3324">
            <v>25</v>
          </cell>
          <cell r="E3324" t="str">
            <v>R=A1D</v>
          </cell>
          <cell r="F3324">
            <v>3</v>
          </cell>
          <cell r="G3324">
            <v>36532</v>
          </cell>
          <cell r="H3324">
            <v>999</v>
          </cell>
          <cell r="I3324">
            <v>4</v>
          </cell>
          <cell r="J3324">
            <v>4</v>
          </cell>
        </row>
        <row r="3325">
          <cell r="A3325" t="str">
            <v>SSGN</v>
          </cell>
          <cell r="B3325" t="str">
            <v>Secondary Service Greater than 5kW w/o ID</v>
          </cell>
          <cell r="C3325">
            <v>2.5</v>
          </cell>
          <cell r="D3325">
            <v>25</v>
          </cell>
          <cell r="E3325" t="str">
            <v>R=A1D</v>
          </cell>
          <cell r="F3325">
            <v>3</v>
          </cell>
          <cell r="G3325">
            <v>36434</v>
          </cell>
          <cell r="H3325">
            <v>999</v>
          </cell>
          <cell r="I3325">
            <v>4</v>
          </cell>
          <cell r="J3325">
            <v>2</v>
          </cell>
        </row>
        <row r="3326">
          <cell r="A3326" t="str">
            <v>SSGN</v>
          </cell>
          <cell r="B3326" t="str">
            <v>Secondary Service Greater than 5kW w/o ID</v>
          </cell>
          <cell r="C3326">
            <v>2.5</v>
          </cell>
          <cell r="D3326">
            <v>25</v>
          </cell>
          <cell r="E3326" t="str">
            <v>R=A1D</v>
          </cell>
          <cell r="F3326">
            <v>3</v>
          </cell>
          <cell r="G3326">
            <v>36650</v>
          </cell>
          <cell r="H3326">
            <v>999</v>
          </cell>
          <cell r="I3326">
            <v>4</v>
          </cell>
          <cell r="J3326">
            <v>1</v>
          </cell>
        </row>
        <row r="3327">
          <cell r="A3327" t="str">
            <v>SSGN</v>
          </cell>
          <cell r="B3327" t="str">
            <v>Secondary Service Greater than 5kW w/o ID</v>
          </cell>
          <cell r="C3327">
            <v>2.5</v>
          </cell>
          <cell r="D3327">
            <v>25</v>
          </cell>
          <cell r="E3327" t="str">
            <v>R=A1D</v>
          </cell>
          <cell r="F3327">
            <v>3</v>
          </cell>
          <cell r="G3327">
            <v>36658</v>
          </cell>
          <cell r="H3327">
            <v>999</v>
          </cell>
          <cell r="I3327">
            <v>4</v>
          </cell>
          <cell r="J3327">
            <v>1</v>
          </cell>
        </row>
        <row r="3328">
          <cell r="A3328" t="str">
            <v>SSGN</v>
          </cell>
          <cell r="B3328" t="str">
            <v>Secondary Service Greater than 5kW w/o ID</v>
          </cell>
          <cell r="C3328">
            <v>2.5</v>
          </cell>
          <cell r="D3328">
            <v>25</v>
          </cell>
          <cell r="E3328" t="str">
            <v>R=A1D</v>
          </cell>
          <cell r="F3328">
            <v>3</v>
          </cell>
          <cell r="G3328">
            <v>36669</v>
          </cell>
          <cell r="H3328">
            <v>999</v>
          </cell>
          <cell r="I3328">
            <v>4</v>
          </cell>
          <cell r="J3328">
            <v>9</v>
          </cell>
        </row>
        <row r="3329">
          <cell r="A3329" t="str">
            <v>SSLN</v>
          </cell>
          <cell r="B3329" t="str">
            <v>Secondary Service Greater than 5kW w/o ID</v>
          </cell>
          <cell r="C3329">
            <v>2.5</v>
          </cell>
          <cell r="D3329">
            <v>25</v>
          </cell>
          <cell r="E3329" t="str">
            <v>R=SV4SD</v>
          </cell>
          <cell r="F3329">
            <v>3</v>
          </cell>
          <cell r="G3329">
            <v>36161</v>
          </cell>
          <cell r="H3329">
            <v>999</v>
          </cell>
          <cell r="I3329">
            <v>4</v>
          </cell>
          <cell r="J3329">
            <v>1</v>
          </cell>
        </row>
        <row r="3330">
          <cell r="A3330" t="str">
            <v>SSGN</v>
          </cell>
          <cell r="B3330" t="str">
            <v>Secondary Service Greater than 5kW w/o ID</v>
          </cell>
          <cell r="C3330">
            <v>2.5</v>
          </cell>
          <cell r="D3330">
            <v>25</v>
          </cell>
          <cell r="E3330" t="str">
            <v>R=A1D</v>
          </cell>
          <cell r="F3330">
            <v>3</v>
          </cell>
          <cell r="G3330">
            <v>36526</v>
          </cell>
          <cell r="H3330">
            <v>999</v>
          </cell>
          <cell r="I3330">
            <v>4</v>
          </cell>
          <cell r="J3330">
            <v>48</v>
          </cell>
        </row>
        <row r="3331">
          <cell r="A3331" t="str">
            <v>SSGN</v>
          </cell>
          <cell r="B3331" t="str">
            <v>Secondary Service Greater than 5kW w/o ID</v>
          </cell>
          <cell r="C3331">
            <v>2.5</v>
          </cell>
          <cell r="D3331">
            <v>25</v>
          </cell>
          <cell r="E3331" t="str">
            <v>R=A1D</v>
          </cell>
          <cell r="F3331">
            <v>3</v>
          </cell>
          <cell r="G3331">
            <v>36526</v>
          </cell>
          <cell r="H3331">
            <v>999</v>
          </cell>
          <cell r="I3331">
            <v>4</v>
          </cell>
          <cell r="J3331">
            <v>2</v>
          </cell>
        </row>
        <row r="3332">
          <cell r="A3332" t="str">
            <v>SSGN</v>
          </cell>
          <cell r="B3332" t="str">
            <v>Secondary Service Greater than 5kW w/o ID</v>
          </cell>
          <cell r="C3332">
            <v>2.5</v>
          </cell>
          <cell r="D3332">
            <v>25</v>
          </cell>
          <cell r="E3332" t="str">
            <v>R=A1D</v>
          </cell>
          <cell r="F3332">
            <v>3</v>
          </cell>
          <cell r="G3332">
            <v>37064</v>
          </cell>
          <cell r="H3332">
            <v>999</v>
          </cell>
          <cell r="I3332">
            <v>4</v>
          </cell>
          <cell r="J3332">
            <v>4</v>
          </cell>
        </row>
        <row r="3333">
          <cell r="A3333" t="str">
            <v>SSTD</v>
          </cell>
          <cell r="B3333" t="str">
            <v>Secondary Service Greater than 5kW w/o ID</v>
          </cell>
          <cell r="C3333">
            <v>2.5</v>
          </cell>
          <cell r="D3333">
            <v>23</v>
          </cell>
          <cell r="E3333" t="str">
            <v>R=SV4ST</v>
          </cell>
          <cell r="F3333">
            <v>3</v>
          </cell>
          <cell r="G3333">
            <v>36161</v>
          </cell>
          <cell r="H3333">
            <v>120</v>
          </cell>
          <cell r="I3333">
            <v>4</v>
          </cell>
          <cell r="J3333">
            <v>1</v>
          </cell>
        </row>
        <row r="3334">
          <cell r="A3334" t="str">
            <v>SSGN</v>
          </cell>
          <cell r="B3334" t="str">
            <v>Secondary Service Greater than 5kW w/o ID</v>
          </cell>
          <cell r="C3334">
            <v>2.5</v>
          </cell>
          <cell r="D3334">
            <v>25</v>
          </cell>
          <cell r="E3334" t="str">
            <v>R=A1D</v>
          </cell>
          <cell r="F3334">
            <v>3</v>
          </cell>
          <cell r="G3334">
            <v>36915</v>
          </cell>
          <cell r="H3334">
            <v>999</v>
          </cell>
          <cell r="I3334">
            <v>4</v>
          </cell>
          <cell r="J3334">
            <v>5</v>
          </cell>
        </row>
        <row r="3335">
          <cell r="A3335" t="str">
            <v>SSAN</v>
          </cell>
          <cell r="B3335" t="str">
            <v>Secondary Service Greater than 5kW w/o ID</v>
          </cell>
          <cell r="C3335">
            <v>2.5</v>
          </cell>
          <cell r="D3335">
            <v>25</v>
          </cell>
          <cell r="E3335" t="str">
            <v>R=A1D</v>
          </cell>
          <cell r="F3335">
            <v>3</v>
          </cell>
          <cell r="G3335">
            <v>36526</v>
          </cell>
          <cell r="H3335">
            <v>999</v>
          </cell>
          <cell r="I3335">
            <v>4</v>
          </cell>
          <cell r="J3335">
            <v>1</v>
          </cell>
        </row>
        <row r="3336">
          <cell r="A3336" t="str">
            <v>SSNN</v>
          </cell>
          <cell r="B3336" t="str">
            <v>Secondary Service Greater than 5kW w/o ID</v>
          </cell>
          <cell r="C3336">
            <v>2.5</v>
          </cell>
          <cell r="D3336">
            <v>25</v>
          </cell>
          <cell r="E3336" t="str">
            <v>R=A1D</v>
          </cell>
          <cell r="F3336">
            <v>3</v>
          </cell>
          <cell r="G3336">
            <v>36950</v>
          </cell>
          <cell r="H3336">
            <v>999</v>
          </cell>
          <cell r="I3336">
            <v>4</v>
          </cell>
          <cell r="J3336">
            <v>2</v>
          </cell>
        </row>
        <row r="3337">
          <cell r="A3337" t="str">
            <v>SSAN</v>
          </cell>
          <cell r="B3337" t="str">
            <v>Secondary Service Greater than 5kW w/o ID</v>
          </cell>
          <cell r="C3337">
            <v>2.5</v>
          </cell>
          <cell r="D3337">
            <v>25</v>
          </cell>
          <cell r="E3337" t="str">
            <v>R=A1D</v>
          </cell>
          <cell r="F3337">
            <v>3</v>
          </cell>
          <cell r="H3337">
            <v>999</v>
          </cell>
          <cell r="I3337">
            <v>3</v>
          </cell>
          <cell r="J3337">
            <v>1</v>
          </cell>
        </row>
        <row r="3338">
          <cell r="A3338" t="str">
            <v>SSGN</v>
          </cell>
          <cell r="B3338" t="str">
            <v>Secondary Service Greater than 5kW w/o ID</v>
          </cell>
          <cell r="C3338">
            <v>2.5</v>
          </cell>
          <cell r="D3338">
            <v>25</v>
          </cell>
          <cell r="E3338" t="str">
            <v>R=A1D</v>
          </cell>
          <cell r="F3338">
            <v>3</v>
          </cell>
          <cell r="G3338">
            <v>37208</v>
          </cell>
          <cell r="H3338">
            <v>277</v>
          </cell>
          <cell r="I3338">
            <v>4</v>
          </cell>
          <cell r="J3338">
            <v>1</v>
          </cell>
        </row>
        <row r="3339">
          <cell r="A3339" t="str">
            <v>SSLN</v>
          </cell>
          <cell r="B3339" t="str">
            <v>Secondary Service Greater than 5kW w/o ID</v>
          </cell>
          <cell r="C3339">
            <v>2.5</v>
          </cell>
          <cell r="D3339">
            <v>25</v>
          </cell>
          <cell r="E3339" t="str">
            <v>R=A1D</v>
          </cell>
          <cell r="F3339">
            <v>3</v>
          </cell>
          <cell r="G3339">
            <v>37229</v>
          </cell>
          <cell r="H3339">
            <v>999</v>
          </cell>
          <cell r="I3339">
            <v>4</v>
          </cell>
          <cell r="J3339">
            <v>1</v>
          </cell>
        </row>
        <row r="3340">
          <cell r="A3340" t="str">
            <v>SSGN</v>
          </cell>
          <cell r="B3340" t="str">
            <v>Secondary Service Greater than 5kW w/o ID</v>
          </cell>
          <cell r="C3340">
            <v>2.5</v>
          </cell>
          <cell r="D3340">
            <v>25</v>
          </cell>
          <cell r="E3340" t="str">
            <v>R=A1D</v>
          </cell>
          <cell r="F3340">
            <v>3</v>
          </cell>
          <cell r="G3340">
            <v>37277</v>
          </cell>
          <cell r="H3340">
            <v>120</v>
          </cell>
          <cell r="I3340">
            <v>4</v>
          </cell>
          <cell r="J3340">
            <v>3</v>
          </cell>
        </row>
        <row r="3341">
          <cell r="A3341" t="str">
            <v>SSLN</v>
          </cell>
          <cell r="B3341" t="str">
            <v>Secondary Service Greater than 5kW w/o ID</v>
          </cell>
          <cell r="C3341">
            <v>2.5</v>
          </cell>
          <cell r="D3341">
            <v>25</v>
          </cell>
          <cell r="E3341" t="str">
            <v>R=A1D</v>
          </cell>
          <cell r="F3341">
            <v>3</v>
          </cell>
          <cell r="G3341">
            <v>37173</v>
          </cell>
          <cell r="H3341">
            <v>999</v>
          </cell>
          <cell r="I3341">
            <v>4</v>
          </cell>
          <cell r="J3341">
            <v>1</v>
          </cell>
        </row>
        <row r="3342">
          <cell r="A3342" t="str">
            <v>SSPN</v>
          </cell>
          <cell r="B3342" t="str">
            <v>Secondary Service Greater than 5kW w/o ID</v>
          </cell>
          <cell r="C3342">
            <v>2.5</v>
          </cell>
          <cell r="D3342">
            <v>25</v>
          </cell>
          <cell r="E3342" t="str">
            <v>R=A1D</v>
          </cell>
          <cell r="F3342">
            <v>3</v>
          </cell>
          <cell r="G3342">
            <v>37320</v>
          </cell>
          <cell r="H3342">
            <v>999</v>
          </cell>
          <cell r="I3342">
            <v>4</v>
          </cell>
          <cell r="J3342">
            <v>1</v>
          </cell>
        </row>
        <row r="3343">
          <cell r="A3343" t="str">
            <v>SSNN</v>
          </cell>
          <cell r="B3343" t="str">
            <v>Secondary Service Greater than 5kW w/o ID</v>
          </cell>
          <cell r="C3343">
            <v>2.5</v>
          </cell>
          <cell r="D3343">
            <v>25</v>
          </cell>
          <cell r="E3343" t="str">
            <v>R=RXS4</v>
          </cell>
          <cell r="F3343">
            <v>3</v>
          </cell>
          <cell r="G3343">
            <v>37517</v>
          </cell>
          <cell r="H3343">
            <v>999</v>
          </cell>
          <cell r="I3343">
            <v>4</v>
          </cell>
          <cell r="J3343">
            <v>1</v>
          </cell>
        </row>
        <row r="3344">
          <cell r="A3344" t="str">
            <v>SSGN</v>
          </cell>
          <cell r="B3344" t="str">
            <v>Secondary Service Greater than 5kW w/o ID</v>
          </cell>
          <cell r="C3344">
            <v>2.5</v>
          </cell>
          <cell r="D3344">
            <v>25</v>
          </cell>
          <cell r="E3344" t="str">
            <v>R=A1R</v>
          </cell>
          <cell r="F3344">
            <v>3</v>
          </cell>
          <cell r="G3344">
            <v>38776</v>
          </cell>
          <cell r="H3344">
            <v>999</v>
          </cell>
          <cell r="I3344">
            <v>4</v>
          </cell>
          <cell r="J3344">
            <v>6</v>
          </cell>
        </row>
        <row r="3345">
          <cell r="A3345" t="str">
            <v>SSMN</v>
          </cell>
          <cell r="B3345" t="str">
            <v>Secondary Service Greater than 5kW w/o ID</v>
          </cell>
          <cell r="C3345">
            <v>2.5</v>
          </cell>
          <cell r="D3345">
            <v>25</v>
          </cell>
          <cell r="E3345" t="str">
            <v>R=A1R</v>
          </cell>
          <cell r="F3345">
            <v>3</v>
          </cell>
          <cell r="G3345">
            <v>38953</v>
          </cell>
          <cell r="H3345">
            <v>999</v>
          </cell>
          <cell r="I3345">
            <v>4</v>
          </cell>
          <cell r="J3345">
            <v>1</v>
          </cell>
        </row>
        <row r="3346">
          <cell r="A3346" t="str">
            <v>SSNN</v>
          </cell>
          <cell r="B3346" t="str">
            <v>Secondary Service Greater than 5kW w/o ID</v>
          </cell>
          <cell r="C3346">
            <v>2.5</v>
          </cell>
          <cell r="D3346">
            <v>25</v>
          </cell>
          <cell r="E3346" t="str">
            <v>R=A1R</v>
          </cell>
          <cell r="F3346">
            <v>3</v>
          </cell>
          <cell r="G3346">
            <v>39161</v>
          </cell>
          <cell r="H3346">
            <v>999</v>
          </cell>
          <cell r="I3346">
            <v>4</v>
          </cell>
          <cell r="J3346">
            <v>1</v>
          </cell>
        </row>
        <row r="3347">
          <cell r="A3347" t="str">
            <v>SSLN</v>
          </cell>
          <cell r="B3347" t="str">
            <v>Secondary Service Greater than 5kW w/o ID</v>
          </cell>
          <cell r="C3347">
            <v>2.5</v>
          </cell>
          <cell r="D3347">
            <v>25</v>
          </cell>
          <cell r="E3347" t="str">
            <v>R=A1R</v>
          </cell>
          <cell r="F3347">
            <v>3</v>
          </cell>
          <cell r="G3347">
            <v>39254</v>
          </cell>
          <cell r="H3347">
            <v>999</v>
          </cell>
          <cell r="I3347">
            <v>4</v>
          </cell>
          <cell r="J3347">
            <v>16</v>
          </cell>
        </row>
        <row r="3348">
          <cell r="A3348" t="str">
            <v>SSGN</v>
          </cell>
          <cell r="B3348" t="str">
            <v>Secondary Service Greater than 5kW w/o ID</v>
          </cell>
          <cell r="C3348">
            <v>2.5</v>
          </cell>
          <cell r="D3348">
            <v>25</v>
          </cell>
          <cell r="E3348" t="str">
            <v>R=A1R</v>
          </cell>
          <cell r="F3348">
            <v>3</v>
          </cell>
          <cell r="G3348">
            <v>39254</v>
          </cell>
          <cell r="H3348">
            <v>999</v>
          </cell>
          <cell r="I3348">
            <v>4</v>
          </cell>
          <cell r="J3348">
            <v>81</v>
          </cell>
        </row>
        <row r="3349">
          <cell r="A3349" t="str">
            <v>SSNN</v>
          </cell>
          <cell r="B3349" t="str">
            <v>Secondary Service Greater than 5kW w/o ID</v>
          </cell>
          <cell r="C3349">
            <v>2.5</v>
          </cell>
          <cell r="D3349">
            <v>25</v>
          </cell>
          <cell r="E3349" t="str">
            <v>R=A1R</v>
          </cell>
          <cell r="F3349">
            <v>3</v>
          </cell>
          <cell r="G3349">
            <v>39246</v>
          </cell>
          <cell r="H3349">
            <v>999</v>
          </cell>
          <cell r="I3349">
            <v>4</v>
          </cell>
          <cell r="J3349">
            <v>10</v>
          </cell>
        </row>
        <row r="3350">
          <cell r="A3350" t="str">
            <v>SSPN</v>
          </cell>
          <cell r="B3350" t="str">
            <v>Secondary Service Greater than 5kW w/o ID</v>
          </cell>
          <cell r="C3350">
            <v>2.5</v>
          </cell>
          <cell r="D3350">
            <v>25</v>
          </cell>
          <cell r="E3350" t="str">
            <v>R=A1R</v>
          </cell>
          <cell r="F3350">
            <v>3</v>
          </cell>
          <cell r="G3350">
            <v>39245</v>
          </cell>
          <cell r="H3350">
            <v>999</v>
          </cell>
          <cell r="I3350">
            <v>3</v>
          </cell>
          <cell r="J3350">
            <v>1</v>
          </cell>
        </row>
        <row r="3351">
          <cell r="A3351" t="str">
            <v>SSLN</v>
          </cell>
          <cell r="B3351" t="str">
            <v>Secondary Service Greater than 5kW w/o ID</v>
          </cell>
          <cell r="C3351">
            <v>2.5</v>
          </cell>
          <cell r="D3351">
            <v>25</v>
          </cell>
          <cell r="E3351" t="str">
            <v>R=A1RL</v>
          </cell>
          <cell r="F3351">
            <v>3</v>
          </cell>
          <cell r="G3351">
            <v>39337</v>
          </cell>
          <cell r="H3351">
            <v>999</v>
          </cell>
          <cell r="I3351">
            <v>4</v>
          </cell>
          <cell r="J3351">
            <v>1</v>
          </cell>
        </row>
        <row r="3352">
          <cell r="A3352" t="str">
            <v>SSGN</v>
          </cell>
          <cell r="B3352" t="str">
            <v>Secondary Service Greater than 5kW w/o ID</v>
          </cell>
          <cell r="C3352">
            <v>2.5</v>
          </cell>
          <cell r="D3352">
            <v>25</v>
          </cell>
          <cell r="E3352" t="str">
            <v>R=A1RL</v>
          </cell>
          <cell r="F3352">
            <v>3</v>
          </cell>
          <cell r="G3352">
            <v>39343</v>
          </cell>
          <cell r="H3352">
            <v>999</v>
          </cell>
          <cell r="I3352">
            <v>4</v>
          </cell>
          <cell r="J3352">
            <v>11</v>
          </cell>
        </row>
        <row r="3353">
          <cell r="A3353" t="str">
            <v>SSEN</v>
          </cell>
          <cell r="B3353" t="str">
            <v>Secondary Service Greater than 5kW w/o ID</v>
          </cell>
          <cell r="C3353">
            <v>2.5</v>
          </cell>
          <cell r="D3353">
            <v>25</v>
          </cell>
          <cell r="E3353" t="str">
            <v>R=A1D</v>
          </cell>
          <cell r="F3353">
            <v>3</v>
          </cell>
          <cell r="G3353">
            <v>39610</v>
          </cell>
          <cell r="H3353">
            <v>999</v>
          </cell>
          <cell r="I3353">
            <v>4</v>
          </cell>
          <cell r="J3353">
            <v>1</v>
          </cell>
        </row>
        <row r="3354">
          <cell r="A3354" t="str">
            <v>SSGN</v>
          </cell>
          <cell r="B3354" t="str">
            <v>Secondary Service Greater than 5kW w/o ID</v>
          </cell>
          <cell r="C3354">
            <v>2.5</v>
          </cell>
          <cell r="D3354">
            <v>25</v>
          </cell>
          <cell r="E3354" t="str">
            <v>R=A1D</v>
          </cell>
          <cell r="F3354">
            <v>3</v>
          </cell>
          <cell r="G3354">
            <v>39637</v>
          </cell>
          <cell r="H3354">
            <v>999</v>
          </cell>
          <cell r="I3354">
            <v>4</v>
          </cell>
          <cell r="J3354">
            <v>30</v>
          </cell>
        </row>
        <row r="3355">
          <cell r="A3355" t="str">
            <v>SSGN</v>
          </cell>
          <cell r="B3355" t="str">
            <v>Secondary Service Greater than 5kW w/o ID</v>
          </cell>
          <cell r="C3355">
            <v>2.5</v>
          </cell>
          <cell r="D3355">
            <v>25</v>
          </cell>
          <cell r="E3355" t="str">
            <v>P=A1RL</v>
          </cell>
          <cell r="F3355">
            <v>3</v>
          </cell>
          <cell r="G3355">
            <v>39707</v>
          </cell>
          <cell r="H3355">
            <v>999</v>
          </cell>
          <cell r="I3355">
            <v>4</v>
          </cell>
          <cell r="J3355">
            <v>2</v>
          </cell>
        </row>
        <row r="3356">
          <cell r="A3356" t="str">
            <v>SSMN</v>
          </cell>
          <cell r="B3356" t="str">
            <v>Secondary Service Greater than 5kW w/o ID</v>
          </cell>
          <cell r="C3356">
            <v>2.5</v>
          </cell>
          <cell r="D3356">
            <v>25</v>
          </cell>
          <cell r="E3356" t="str">
            <v>R=A1D</v>
          </cell>
          <cell r="F3356">
            <v>3</v>
          </cell>
          <cell r="H3356">
            <v>999</v>
          </cell>
          <cell r="I3356">
            <v>4</v>
          </cell>
          <cell r="J3356">
            <v>2</v>
          </cell>
        </row>
        <row r="3357">
          <cell r="A3357" t="str">
            <v>SSLN</v>
          </cell>
          <cell r="B3357" t="str">
            <v>Secondary Service Greater than 5kW w/o ID</v>
          </cell>
          <cell r="C3357">
            <v>2.5</v>
          </cell>
          <cell r="D3357">
            <v>25</v>
          </cell>
          <cell r="E3357" t="str">
            <v>R=K5WA</v>
          </cell>
          <cell r="F3357">
            <v>3</v>
          </cell>
          <cell r="H3357">
            <v>208</v>
          </cell>
          <cell r="I3357">
            <v>4</v>
          </cell>
          <cell r="J3357">
            <v>1</v>
          </cell>
        </row>
        <row r="3358">
          <cell r="A3358" t="str">
            <v>SSGN</v>
          </cell>
          <cell r="B3358" t="str">
            <v>Secondary Service Greater than 5kW w/o ID</v>
          </cell>
          <cell r="C3358">
            <v>2.5</v>
          </cell>
          <cell r="D3358">
            <v>25</v>
          </cell>
          <cell r="E3358" t="str">
            <v>R=A1D</v>
          </cell>
          <cell r="F3358">
            <v>3</v>
          </cell>
          <cell r="H3358">
            <v>999</v>
          </cell>
          <cell r="I3358">
            <v>3</v>
          </cell>
          <cell r="J3358">
            <v>11</v>
          </cell>
        </row>
        <row r="3359">
          <cell r="A3359" t="str">
            <v>SSGN</v>
          </cell>
          <cell r="B3359" t="str">
            <v>Secondary Service Greater than 5kW w/o ID</v>
          </cell>
          <cell r="C3359">
            <v>2.5</v>
          </cell>
          <cell r="D3359">
            <v>25</v>
          </cell>
          <cell r="E3359" t="str">
            <v>R=SV4SD</v>
          </cell>
          <cell r="F3359">
            <v>3</v>
          </cell>
          <cell r="H3359">
            <v>240</v>
          </cell>
          <cell r="I3359">
            <v>4</v>
          </cell>
          <cell r="J3359">
            <v>14</v>
          </cell>
        </row>
        <row r="3360">
          <cell r="A3360" t="str">
            <v>SSGN</v>
          </cell>
          <cell r="B3360" t="str">
            <v>Secondary Service Greater than 5kW w/o ID</v>
          </cell>
          <cell r="C3360">
            <v>2.5</v>
          </cell>
          <cell r="D3360">
            <v>25</v>
          </cell>
          <cell r="E3360" t="str">
            <v>R=SSM8A</v>
          </cell>
          <cell r="F3360">
            <v>3</v>
          </cell>
          <cell r="H3360">
            <v>120</v>
          </cell>
          <cell r="I3360">
            <v>3</v>
          </cell>
          <cell r="J3360">
            <v>1</v>
          </cell>
        </row>
        <row r="3361">
          <cell r="A3361" t="str">
            <v>SSGN</v>
          </cell>
          <cell r="B3361" t="str">
            <v>Secondary Service Greater than 5kW w/o ID</v>
          </cell>
          <cell r="C3361">
            <v>2.5</v>
          </cell>
          <cell r="D3361">
            <v>25</v>
          </cell>
          <cell r="E3361" t="str">
            <v>R=A1D</v>
          </cell>
          <cell r="F3361">
            <v>3</v>
          </cell>
          <cell r="H3361">
            <v>208</v>
          </cell>
          <cell r="I3361">
            <v>4</v>
          </cell>
          <cell r="J3361">
            <v>29</v>
          </cell>
        </row>
        <row r="3362">
          <cell r="A3362" t="str">
            <v>SSGN</v>
          </cell>
          <cell r="B3362" t="str">
            <v>Secondary Service Greater than 5kW w/o ID</v>
          </cell>
          <cell r="C3362">
            <v>2.5</v>
          </cell>
          <cell r="D3362">
            <v>25</v>
          </cell>
          <cell r="E3362" t="str">
            <v>R=A1D</v>
          </cell>
          <cell r="F3362">
            <v>3</v>
          </cell>
          <cell r="H3362">
            <v>480</v>
          </cell>
          <cell r="I3362">
            <v>4</v>
          </cell>
          <cell r="J3362">
            <v>10</v>
          </cell>
        </row>
        <row r="3363">
          <cell r="A3363" t="str">
            <v>SSGN</v>
          </cell>
          <cell r="B3363" t="str">
            <v>Secondary Service Greater than 5kW w/o ID</v>
          </cell>
          <cell r="C3363">
            <v>2.5</v>
          </cell>
          <cell r="D3363">
            <v>25</v>
          </cell>
          <cell r="E3363" t="str">
            <v>R=DXS2</v>
          </cell>
          <cell r="F3363">
            <v>3</v>
          </cell>
          <cell r="H3363">
            <v>240</v>
          </cell>
          <cell r="I3363">
            <v>4</v>
          </cell>
          <cell r="J3363">
            <v>8</v>
          </cell>
        </row>
        <row r="3364">
          <cell r="A3364" t="str">
            <v>SSGN</v>
          </cell>
          <cell r="B3364" t="str">
            <v>Secondary Service Greater than 5kW w/o ID</v>
          </cell>
          <cell r="C3364">
            <v>2.5</v>
          </cell>
          <cell r="D3364">
            <v>25</v>
          </cell>
          <cell r="E3364" t="str">
            <v>R=PWAY</v>
          </cell>
          <cell r="F3364">
            <v>3</v>
          </cell>
          <cell r="H3364">
            <v>277</v>
          </cell>
          <cell r="I3364">
            <v>4</v>
          </cell>
          <cell r="J3364">
            <v>1</v>
          </cell>
        </row>
        <row r="3365">
          <cell r="A3365" t="str">
            <v>SSLN</v>
          </cell>
          <cell r="B3365" t="str">
            <v>Secondary Service Greater than 5kW w/o ID</v>
          </cell>
          <cell r="C3365">
            <v>2.5</v>
          </cell>
          <cell r="D3365">
            <v>25</v>
          </cell>
          <cell r="E3365" t="str">
            <v>R=A1D</v>
          </cell>
          <cell r="F3365">
            <v>3</v>
          </cell>
          <cell r="H3365">
            <v>277</v>
          </cell>
          <cell r="I3365">
            <v>4</v>
          </cell>
          <cell r="J3365">
            <v>1</v>
          </cell>
        </row>
        <row r="3366">
          <cell r="A3366" t="str">
            <v>SSGN</v>
          </cell>
          <cell r="B3366" t="str">
            <v>Secondary Service Greater than 5kW w/o ID</v>
          </cell>
          <cell r="C3366">
            <v>2.5</v>
          </cell>
          <cell r="D3366">
            <v>25</v>
          </cell>
          <cell r="E3366" t="str">
            <v>R=SV4SD</v>
          </cell>
          <cell r="F3366">
            <v>3</v>
          </cell>
          <cell r="H3366">
            <v>240</v>
          </cell>
          <cell r="I3366">
            <v>4</v>
          </cell>
          <cell r="J3366">
            <v>1</v>
          </cell>
        </row>
        <row r="3367">
          <cell r="A3367" t="str">
            <v>SSGN</v>
          </cell>
          <cell r="B3367" t="str">
            <v>Secondary Service Greater than 5kW w/o ID</v>
          </cell>
          <cell r="C3367">
            <v>2.5</v>
          </cell>
          <cell r="D3367">
            <v>25</v>
          </cell>
          <cell r="E3367" t="str">
            <v>R=SV5SD</v>
          </cell>
          <cell r="F3367">
            <v>3</v>
          </cell>
          <cell r="H3367">
            <v>120</v>
          </cell>
          <cell r="I3367">
            <v>4</v>
          </cell>
          <cell r="J3367">
            <v>6</v>
          </cell>
        </row>
        <row r="3368">
          <cell r="A3368" t="str">
            <v>SSAN</v>
          </cell>
          <cell r="B3368" t="str">
            <v>Secondary Service Greater than 5kW w/o ID</v>
          </cell>
          <cell r="C3368">
            <v>2.5</v>
          </cell>
          <cell r="D3368">
            <v>25</v>
          </cell>
          <cell r="E3368" t="str">
            <v>R=A1R</v>
          </cell>
          <cell r="F3368">
            <v>3</v>
          </cell>
          <cell r="G3368">
            <v>38495</v>
          </cell>
          <cell r="H3368">
            <v>999</v>
          </cell>
          <cell r="I3368">
            <v>3</v>
          </cell>
          <cell r="J3368">
            <v>2</v>
          </cell>
        </row>
        <row r="3369">
          <cell r="A3369" t="str">
            <v>SSGN</v>
          </cell>
          <cell r="B3369" t="str">
            <v>Secondary Service Greater than 5kW w/o ID</v>
          </cell>
          <cell r="C3369">
            <v>2.5</v>
          </cell>
          <cell r="D3369">
            <v>25</v>
          </cell>
          <cell r="E3369" t="str">
            <v>R=A1R</v>
          </cell>
          <cell r="F3369">
            <v>3</v>
          </cell>
          <cell r="G3369">
            <v>38311</v>
          </cell>
          <cell r="H3369">
            <v>999</v>
          </cell>
          <cell r="I3369">
            <v>4</v>
          </cell>
          <cell r="J3369">
            <v>1</v>
          </cell>
        </row>
        <row r="3370">
          <cell r="A3370" t="str">
            <v>SSLN</v>
          </cell>
          <cell r="B3370" t="str">
            <v>Secondary Service Greater than 5kW w/o ID</v>
          </cell>
          <cell r="C3370">
            <v>2.5</v>
          </cell>
          <cell r="D3370">
            <v>25</v>
          </cell>
          <cell r="E3370" t="str">
            <v>R=A1D</v>
          </cell>
          <cell r="F3370">
            <v>3</v>
          </cell>
          <cell r="G3370">
            <v>38183</v>
          </cell>
          <cell r="H3370">
            <v>999</v>
          </cell>
          <cell r="I3370">
            <v>4</v>
          </cell>
          <cell r="J3370">
            <v>1</v>
          </cell>
        </row>
        <row r="3371">
          <cell r="A3371" t="str">
            <v>SSNN</v>
          </cell>
          <cell r="B3371" t="str">
            <v>Secondary Service Greater than 5kW w/o ID</v>
          </cell>
          <cell r="C3371">
            <v>2.5</v>
          </cell>
          <cell r="D3371">
            <v>25</v>
          </cell>
          <cell r="E3371" t="str">
            <v>R=K3WS</v>
          </cell>
          <cell r="F3371">
            <v>3</v>
          </cell>
          <cell r="H3371">
            <v>480</v>
          </cell>
          <cell r="I3371">
            <v>3</v>
          </cell>
          <cell r="J3371">
            <v>1</v>
          </cell>
        </row>
        <row r="3372">
          <cell r="A3372" t="str">
            <v>SSGN</v>
          </cell>
          <cell r="B3372" t="str">
            <v>Secondary Service Greater than 5kW w/o ID</v>
          </cell>
          <cell r="C3372">
            <v>2.5</v>
          </cell>
          <cell r="D3372">
            <v>25</v>
          </cell>
          <cell r="E3372" t="str">
            <v>R=SL5SR</v>
          </cell>
          <cell r="F3372">
            <v>3</v>
          </cell>
          <cell r="H3372">
            <v>120</v>
          </cell>
          <cell r="I3372">
            <v>4</v>
          </cell>
          <cell r="J3372">
            <v>1</v>
          </cell>
        </row>
        <row r="3373">
          <cell r="A3373" t="str">
            <v>SSGN</v>
          </cell>
          <cell r="B3373" t="str">
            <v>Secondary Service Greater than 5kW w/o ID</v>
          </cell>
          <cell r="C3373">
            <v>2.5</v>
          </cell>
          <cell r="D3373">
            <v>25</v>
          </cell>
          <cell r="E3373" t="str">
            <v>R=A1D</v>
          </cell>
          <cell r="F3373">
            <v>3</v>
          </cell>
          <cell r="H3373">
            <v>277</v>
          </cell>
          <cell r="I3373">
            <v>3</v>
          </cell>
          <cell r="J3373">
            <v>1</v>
          </cell>
        </row>
        <row r="3374">
          <cell r="A3374" t="str">
            <v>SSLN</v>
          </cell>
          <cell r="B3374" t="str">
            <v>Secondary Service Greater than 5kW w/o ID</v>
          </cell>
          <cell r="C3374">
            <v>2.5</v>
          </cell>
          <cell r="D3374">
            <v>25</v>
          </cell>
          <cell r="E3374" t="str">
            <v>R=A1D</v>
          </cell>
          <cell r="F3374">
            <v>3</v>
          </cell>
          <cell r="G3374">
            <v>35796</v>
          </cell>
          <cell r="H3374">
            <v>999</v>
          </cell>
          <cell r="I3374">
            <v>4</v>
          </cell>
          <cell r="J3374">
            <v>1</v>
          </cell>
        </row>
        <row r="3375">
          <cell r="A3375" t="str">
            <v>SSGN</v>
          </cell>
          <cell r="B3375" t="str">
            <v>Secondary Service Greater than 5kW w/o ID</v>
          </cell>
          <cell r="C3375">
            <v>2.5</v>
          </cell>
          <cell r="D3375">
            <v>25</v>
          </cell>
          <cell r="E3375" t="str">
            <v>R=A1D</v>
          </cell>
          <cell r="F3375">
            <v>3</v>
          </cell>
          <cell r="H3375">
            <v>999</v>
          </cell>
          <cell r="I3375">
            <v>4</v>
          </cell>
          <cell r="J3375">
            <v>1</v>
          </cell>
        </row>
        <row r="3376">
          <cell r="A3376" t="str">
            <v>SSGN</v>
          </cell>
          <cell r="B3376" t="str">
            <v>Secondary Service Greater than 5kW w/o ID</v>
          </cell>
          <cell r="C3376">
            <v>2.5</v>
          </cell>
          <cell r="D3376">
            <v>25</v>
          </cell>
          <cell r="E3376" t="str">
            <v>R=A1D</v>
          </cell>
          <cell r="F3376">
            <v>3</v>
          </cell>
          <cell r="G3376">
            <v>36161</v>
          </cell>
          <cell r="H3376">
            <v>999</v>
          </cell>
          <cell r="I3376">
            <v>4</v>
          </cell>
          <cell r="J3376">
            <v>12</v>
          </cell>
        </row>
        <row r="3377">
          <cell r="A3377" t="str">
            <v>SSGN</v>
          </cell>
          <cell r="B3377" t="str">
            <v>Secondary Service Greater than 5kW w/o ID</v>
          </cell>
          <cell r="C3377">
            <v>2.5</v>
          </cell>
          <cell r="D3377">
            <v>25</v>
          </cell>
          <cell r="E3377" t="str">
            <v>R=A1D</v>
          </cell>
          <cell r="F3377">
            <v>3</v>
          </cell>
          <cell r="G3377">
            <v>35650</v>
          </cell>
          <cell r="H3377">
            <v>999</v>
          </cell>
          <cell r="I3377">
            <v>3</v>
          </cell>
          <cell r="J3377">
            <v>1</v>
          </cell>
        </row>
        <row r="3378">
          <cell r="A3378" t="str">
            <v>SSAN</v>
          </cell>
          <cell r="B3378" t="str">
            <v>Secondary Service Greater than 5kW w/o ID</v>
          </cell>
          <cell r="C3378">
            <v>2.5</v>
          </cell>
          <cell r="D3378">
            <v>25</v>
          </cell>
          <cell r="E3378" t="str">
            <v>R=A1D</v>
          </cell>
          <cell r="F3378">
            <v>3</v>
          </cell>
          <cell r="G3378">
            <v>36733</v>
          </cell>
          <cell r="H3378">
            <v>999</v>
          </cell>
          <cell r="I3378">
            <v>4</v>
          </cell>
          <cell r="J3378">
            <v>1</v>
          </cell>
        </row>
        <row r="3379">
          <cell r="A3379" t="str">
            <v>SSNN</v>
          </cell>
          <cell r="B3379" t="str">
            <v>Secondary Service Greater than 5kW w/o ID</v>
          </cell>
          <cell r="C3379">
            <v>2.5</v>
          </cell>
          <cell r="D3379">
            <v>25</v>
          </cell>
          <cell r="E3379" t="str">
            <v>R=PWAP</v>
          </cell>
          <cell r="F3379">
            <v>3</v>
          </cell>
          <cell r="H3379">
            <v>240</v>
          </cell>
          <cell r="I3379">
            <v>4</v>
          </cell>
          <cell r="J3379">
            <v>1</v>
          </cell>
        </row>
        <row r="3380">
          <cell r="A3380" t="str">
            <v>SSLN</v>
          </cell>
          <cell r="B3380" t="str">
            <v>Secondary Service Greater than 5kW w/o ID</v>
          </cell>
          <cell r="C3380">
            <v>2.5</v>
          </cell>
          <cell r="D3380">
            <v>25</v>
          </cell>
          <cell r="E3380" t="str">
            <v>R=A1D</v>
          </cell>
          <cell r="F3380">
            <v>3</v>
          </cell>
          <cell r="G3380">
            <v>37096</v>
          </cell>
          <cell r="H3380">
            <v>999</v>
          </cell>
          <cell r="I3380">
            <v>4</v>
          </cell>
          <cell r="J3380">
            <v>2</v>
          </cell>
        </row>
        <row r="3381">
          <cell r="A3381" t="str">
            <v>SSLN</v>
          </cell>
          <cell r="B3381" t="str">
            <v>Secondary Service Greater than 5kW w/o ID</v>
          </cell>
          <cell r="C3381">
            <v>2.5</v>
          </cell>
          <cell r="D3381">
            <v>25</v>
          </cell>
          <cell r="E3381" t="str">
            <v>R=A1R</v>
          </cell>
          <cell r="F3381">
            <v>3</v>
          </cell>
          <cell r="G3381">
            <v>36915</v>
          </cell>
          <cell r="H3381">
            <v>999</v>
          </cell>
          <cell r="I3381">
            <v>4</v>
          </cell>
          <cell r="J3381">
            <v>1</v>
          </cell>
        </row>
        <row r="3382">
          <cell r="A3382" t="str">
            <v>SSGN</v>
          </cell>
          <cell r="B3382" t="str">
            <v>Secondary Service Greater than 5kW w/o ID</v>
          </cell>
          <cell r="C3382">
            <v>2.5</v>
          </cell>
          <cell r="D3382">
            <v>25</v>
          </cell>
          <cell r="E3382" t="str">
            <v>R=A1D</v>
          </cell>
          <cell r="F3382">
            <v>3</v>
          </cell>
          <cell r="G3382">
            <v>36950</v>
          </cell>
          <cell r="H3382">
            <v>999</v>
          </cell>
          <cell r="I3382">
            <v>4</v>
          </cell>
          <cell r="J3382">
            <v>24</v>
          </cell>
        </row>
        <row r="3383">
          <cell r="A3383" t="str">
            <v>SSGN</v>
          </cell>
          <cell r="B3383" t="str">
            <v>Secondary Service Greater than 5kW w/o ID</v>
          </cell>
          <cell r="C3383">
            <v>2.5</v>
          </cell>
          <cell r="D3383">
            <v>25</v>
          </cell>
          <cell r="E3383" t="str">
            <v>R=A1D</v>
          </cell>
          <cell r="F3383">
            <v>3</v>
          </cell>
          <cell r="G3383">
            <v>37320</v>
          </cell>
          <cell r="H3383">
            <v>240</v>
          </cell>
          <cell r="I3383">
            <v>4</v>
          </cell>
          <cell r="J3383">
            <v>3</v>
          </cell>
        </row>
        <row r="3384">
          <cell r="A3384" t="str">
            <v>SSLN</v>
          </cell>
          <cell r="B3384" t="str">
            <v>Secondary Service Greater than 5kW w/o ID</v>
          </cell>
          <cell r="C3384">
            <v>2.5</v>
          </cell>
          <cell r="D3384">
            <v>25</v>
          </cell>
          <cell r="E3384" t="str">
            <v>R=A1D</v>
          </cell>
          <cell r="F3384">
            <v>3</v>
          </cell>
          <cell r="G3384">
            <v>37321</v>
          </cell>
          <cell r="H3384">
            <v>999</v>
          </cell>
          <cell r="I3384">
            <v>4</v>
          </cell>
          <cell r="J3384">
            <v>6</v>
          </cell>
        </row>
        <row r="3385">
          <cell r="A3385" t="str">
            <v>SSGN</v>
          </cell>
          <cell r="B3385" t="str">
            <v>Secondary Service Greater than 5kW w/o ID</v>
          </cell>
          <cell r="C3385">
            <v>2.5</v>
          </cell>
          <cell r="D3385">
            <v>25</v>
          </cell>
          <cell r="E3385" t="str">
            <v>R=A1D</v>
          </cell>
          <cell r="F3385">
            <v>3</v>
          </cell>
          <cell r="G3385">
            <v>37341</v>
          </cell>
          <cell r="H3385">
            <v>999</v>
          </cell>
          <cell r="I3385">
            <v>4</v>
          </cell>
          <cell r="J3385">
            <v>5</v>
          </cell>
        </row>
        <row r="3386">
          <cell r="A3386" t="str">
            <v>SSLN</v>
          </cell>
          <cell r="B3386" t="str">
            <v>Secondary Service Greater than 5kW w/o ID</v>
          </cell>
          <cell r="C3386">
            <v>2.5</v>
          </cell>
          <cell r="D3386">
            <v>25</v>
          </cell>
          <cell r="E3386" t="str">
            <v>R=A1D</v>
          </cell>
          <cell r="F3386">
            <v>3</v>
          </cell>
          <cell r="G3386">
            <v>37356</v>
          </cell>
          <cell r="H3386">
            <v>999</v>
          </cell>
          <cell r="I3386">
            <v>4</v>
          </cell>
          <cell r="J3386">
            <v>3</v>
          </cell>
        </row>
        <row r="3387">
          <cell r="A3387" t="str">
            <v>SSGN</v>
          </cell>
          <cell r="B3387" t="str">
            <v>Secondary Service Greater than 5kW w/o ID</v>
          </cell>
          <cell r="C3387">
            <v>2.5</v>
          </cell>
          <cell r="D3387">
            <v>25</v>
          </cell>
          <cell r="E3387" t="str">
            <v>R=A1D</v>
          </cell>
          <cell r="F3387">
            <v>3</v>
          </cell>
          <cell r="G3387">
            <v>37362</v>
          </cell>
          <cell r="H3387">
            <v>999</v>
          </cell>
          <cell r="I3387">
            <v>3</v>
          </cell>
          <cell r="J3387">
            <v>3</v>
          </cell>
        </row>
        <row r="3388">
          <cell r="A3388" t="str">
            <v>SSLN</v>
          </cell>
          <cell r="B3388" t="str">
            <v>Secondary Service Greater than 5kW w/o ID</v>
          </cell>
          <cell r="C3388">
            <v>2.5</v>
          </cell>
          <cell r="D3388">
            <v>25</v>
          </cell>
          <cell r="E3388" t="str">
            <v>R=A1D</v>
          </cell>
          <cell r="F3388">
            <v>3</v>
          </cell>
          <cell r="G3388">
            <v>37606</v>
          </cell>
          <cell r="H3388">
            <v>999</v>
          </cell>
          <cell r="I3388">
            <v>4</v>
          </cell>
          <cell r="J3388">
            <v>2</v>
          </cell>
        </row>
        <row r="3389">
          <cell r="A3389" t="str">
            <v>SSLN</v>
          </cell>
          <cell r="B3389" t="str">
            <v>Secondary Service Greater than 5kW w/o ID</v>
          </cell>
          <cell r="C3389">
            <v>2.5</v>
          </cell>
          <cell r="D3389">
            <v>25</v>
          </cell>
          <cell r="E3389" t="str">
            <v>R=A1D</v>
          </cell>
          <cell r="F3389">
            <v>3</v>
          </cell>
          <cell r="G3389">
            <v>37512</v>
          </cell>
          <cell r="H3389">
            <v>999</v>
          </cell>
          <cell r="I3389">
            <v>4</v>
          </cell>
          <cell r="J3389">
            <v>3</v>
          </cell>
        </row>
        <row r="3390">
          <cell r="A3390" t="str">
            <v>SSGN</v>
          </cell>
          <cell r="B3390" t="str">
            <v>Secondary Service Greater than 5kW w/o ID</v>
          </cell>
          <cell r="C3390">
            <v>2.5</v>
          </cell>
          <cell r="D3390">
            <v>25</v>
          </cell>
          <cell r="E3390" t="str">
            <v>R=A1D</v>
          </cell>
          <cell r="F3390">
            <v>3</v>
          </cell>
          <cell r="G3390">
            <v>37517</v>
          </cell>
          <cell r="H3390">
            <v>999</v>
          </cell>
          <cell r="I3390">
            <v>4</v>
          </cell>
          <cell r="J3390">
            <v>1</v>
          </cell>
        </row>
        <row r="3391">
          <cell r="A3391" t="str">
            <v>SSPN</v>
          </cell>
          <cell r="B3391" t="str">
            <v>Secondary Service Greater than 5kW w/o ID</v>
          </cell>
          <cell r="C3391">
            <v>2.5</v>
          </cell>
          <cell r="D3391">
            <v>25</v>
          </cell>
          <cell r="E3391" t="str">
            <v>R=RXS4</v>
          </cell>
          <cell r="F3391">
            <v>3</v>
          </cell>
          <cell r="G3391">
            <v>37517</v>
          </cell>
          <cell r="H3391">
            <v>999</v>
          </cell>
          <cell r="I3391">
            <v>4</v>
          </cell>
          <cell r="J3391">
            <v>3</v>
          </cell>
        </row>
        <row r="3392">
          <cell r="A3392" t="str">
            <v>SSGN</v>
          </cell>
          <cell r="B3392" t="str">
            <v>Secondary Service Greater than 5kW w/o ID</v>
          </cell>
          <cell r="C3392">
            <v>2.5</v>
          </cell>
          <cell r="D3392">
            <v>25</v>
          </cell>
          <cell r="E3392" t="str">
            <v>R=A1RL</v>
          </cell>
          <cell r="F3392">
            <v>3</v>
          </cell>
          <cell r="G3392">
            <v>38636</v>
          </cell>
          <cell r="H3392">
            <v>999</v>
          </cell>
          <cell r="I3392">
            <v>3</v>
          </cell>
          <cell r="J3392">
            <v>1</v>
          </cell>
        </row>
        <row r="3393">
          <cell r="A3393" t="str">
            <v>SSLN</v>
          </cell>
          <cell r="B3393" t="str">
            <v>Secondary Service Greater than 5kW w/o ID</v>
          </cell>
          <cell r="C3393">
            <v>2.5</v>
          </cell>
          <cell r="D3393">
            <v>25</v>
          </cell>
          <cell r="E3393" t="str">
            <v>R=A1R</v>
          </cell>
          <cell r="F3393">
            <v>3</v>
          </cell>
          <cell r="G3393">
            <v>38646</v>
          </cell>
          <cell r="H3393">
            <v>999</v>
          </cell>
          <cell r="I3393">
            <v>4</v>
          </cell>
          <cell r="J3393">
            <v>2</v>
          </cell>
        </row>
        <row r="3394">
          <cell r="A3394" t="str">
            <v>SSPN</v>
          </cell>
          <cell r="B3394" t="str">
            <v>Secondary Service Greater than 5kW w/o ID</v>
          </cell>
          <cell r="C3394">
            <v>2.5</v>
          </cell>
          <cell r="D3394">
            <v>25</v>
          </cell>
          <cell r="E3394" t="str">
            <v>R=A1R</v>
          </cell>
          <cell r="F3394">
            <v>3</v>
          </cell>
          <cell r="G3394">
            <v>38874</v>
          </cell>
          <cell r="H3394">
            <v>999</v>
          </cell>
          <cell r="I3394">
            <v>4</v>
          </cell>
          <cell r="J3394">
            <v>1</v>
          </cell>
        </row>
        <row r="3395">
          <cell r="A3395" t="str">
            <v>SSGN</v>
          </cell>
          <cell r="B3395" t="str">
            <v>Secondary Service Greater than 5kW w/o ID</v>
          </cell>
          <cell r="C3395">
            <v>2.5</v>
          </cell>
          <cell r="D3395">
            <v>25</v>
          </cell>
          <cell r="E3395" t="str">
            <v>R=A1R</v>
          </cell>
          <cell r="F3395">
            <v>3</v>
          </cell>
          <cell r="G3395">
            <v>38953</v>
          </cell>
          <cell r="H3395">
            <v>999</v>
          </cell>
          <cell r="I3395">
            <v>4</v>
          </cell>
          <cell r="J3395">
            <v>30</v>
          </cell>
        </row>
        <row r="3396">
          <cell r="A3396" t="str">
            <v>SSGN</v>
          </cell>
          <cell r="B3396" t="str">
            <v>Secondary Service Greater than 5kW w/o ID</v>
          </cell>
          <cell r="C3396">
            <v>2.5</v>
          </cell>
          <cell r="D3396">
            <v>25</v>
          </cell>
          <cell r="E3396" t="str">
            <v>R=A1R</v>
          </cell>
          <cell r="F3396">
            <v>3</v>
          </cell>
          <cell r="G3396">
            <v>39142</v>
          </cell>
          <cell r="H3396">
            <v>999</v>
          </cell>
          <cell r="I3396">
            <v>4</v>
          </cell>
          <cell r="J3396">
            <v>6</v>
          </cell>
        </row>
        <row r="3397">
          <cell r="A3397" t="str">
            <v>SSGN</v>
          </cell>
          <cell r="B3397" t="str">
            <v>Secondary Service Greater than 5kW w/o ID</v>
          </cell>
          <cell r="C3397">
            <v>2.5</v>
          </cell>
          <cell r="D3397">
            <v>25</v>
          </cell>
          <cell r="E3397" t="str">
            <v>R=A1R</v>
          </cell>
          <cell r="F3397">
            <v>3</v>
          </cell>
          <cell r="G3397">
            <v>39295</v>
          </cell>
          <cell r="H3397">
            <v>999</v>
          </cell>
          <cell r="I3397">
            <v>4</v>
          </cell>
          <cell r="J3397">
            <v>7</v>
          </cell>
        </row>
        <row r="3398">
          <cell r="A3398" t="str">
            <v>SSLN</v>
          </cell>
          <cell r="B3398" t="str">
            <v>Secondary Service Greater than 5kW w/o ID</v>
          </cell>
          <cell r="C3398">
            <v>2.5</v>
          </cell>
          <cell r="D3398">
            <v>25</v>
          </cell>
          <cell r="E3398" t="str">
            <v>R=A1R</v>
          </cell>
          <cell r="F3398">
            <v>3</v>
          </cell>
          <cell r="G3398">
            <v>39245</v>
          </cell>
          <cell r="H3398">
            <v>999</v>
          </cell>
          <cell r="I3398">
            <v>3</v>
          </cell>
          <cell r="J3398">
            <v>2</v>
          </cell>
        </row>
        <row r="3399">
          <cell r="A3399" t="str">
            <v>SSNN</v>
          </cell>
          <cell r="B3399" t="str">
            <v>Secondary Service Greater than 5kW w/o ID</v>
          </cell>
          <cell r="C3399">
            <v>2.5</v>
          </cell>
          <cell r="D3399">
            <v>25</v>
          </cell>
          <cell r="E3399" t="str">
            <v>R=A1R</v>
          </cell>
          <cell r="F3399">
            <v>3</v>
          </cell>
          <cell r="G3399">
            <v>39308</v>
          </cell>
          <cell r="H3399">
            <v>999</v>
          </cell>
          <cell r="I3399">
            <v>3</v>
          </cell>
          <cell r="J3399">
            <v>2</v>
          </cell>
        </row>
        <row r="3400">
          <cell r="A3400" t="str">
            <v>SSLN</v>
          </cell>
          <cell r="B3400" t="str">
            <v>Secondary Service Greater than 5kW w/o ID</v>
          </cell>
          <cell r="C3400">
            <v>2.5</v>
          </cell>
          <cell r="D3400">
            <v>25</v>
          </cell>
          <cell r="E3400" t="str">
            <v>R=A1R</v>
          </cell>
          <cell r="F3400">
            <v>3</v>
          </cell>
          <cell r="G3400">
            <v>39308</v>
          </cell>
          <cell r="H3400">
            <v>999</v>
          </cell>
          <cell r="I3400">
            <v>4</v>
          </cell>
          <cell r="J3400">
            <v>8</v>
          </cell>
        </row>
        <row r="3401">
          <cell r="A3401" t="str">
            <v>SSMN</v>
          </cell>
          <cell r="B3401" t="str">
            <v>Secondary Service Greater than 5kW w/o ID</v>
          </cell>
          <cell r="C3401">
            <v>2.5</v>
          </cell>
          <cell r="D3401">
            <v>25</v>
          </cell>
          <cell r="E3401" t="str">
            <v>R=A1R</v>
          </cell>
          <cell r="F3401">
            <v>3</v>
          </cell>
          <cell r="G3401">
            <v>39308</v>
          </cell>
          <cell r="H3401">
            <v>999</v>
          </cell>
          <cell r="I3401">
            <v>4</v>
          </cell>
          <cell r="J3401">
            <v>1</v>
          </cell>
        </row>
        <row r="3402">
          <cell r="A3402" t="str">
            <v>SSAN</v>
          </cell>
          <cell r="B3402" t="str">
            <v>Secondary Service Greater than 5kW w/o ID</v>
          </cell>
          <cell r="C3402">
            <v>2.5</v>
          </cell>
          <cell r="D3402">
            <v>25</v>
          </cell>
          <cell r="E3402" t="str">
            <v>R=A1RL</v>
          </cell>
          <cell r="F3402">
            <v>3</v>
          </cell>
          <cell r="G3402">
            <v>39343</v>
          </cell>
          <cell r="H3402">
            <v>999</v>
          </cell>
          <cell r="I3402">
            <v>3</v>
          </cell>
          <cell r="J3402">
            <v>1</v>
          </cell>
        </row>
        <row r="3403">
          <cell r="A3403" t="str">
            <v>SSNN</v>
          </cell>
          <cell r="B3403" t="str">
            <v>Secondary Service Greater than 5kW w/o ID</v>
          </cell>
          <cell r="C3403">
            <v>2.5</v>
          </cell>
          <cell r="D3403">
            <v>25</v>
          </cell>
          <cell r="E3403" t="str">
            <v>R=A1R</v>
          </cell>
          <cell r="F3403">
            <v>3</v>
          </cell>
          <cell r="G3403">
            <v>39420</v>
          </cell>
          <cell r="H3403">
            <v>999</v>
          </cell>
          <cell r="I3403">
            <v>4</v>
          </cell>
          <cell r="J3403">
            <v>2</v>
          </cell>
        </row>
        <row r="3404">
          <cell r="A3404" t="str">
            <v>SSNN</v>
          </cell>
          <cell r="B3404" t="str">
            <v>Secondary Service Greater than 5kW w/o ID</v>
          </cell>
          <cell r="C3404">
            <v>2.5</v>
          </cell>
          <cell r="D3404">
            <v>25</v>
          </cell>
          <cell r="E3404" t="str">
            <v>R=A1D</v>
          </cell>
          <cell r="F3404">
            <v>3</v>
          </cell>
          <cell r="G3404">
            <v>39707</v>
          </cell>
          <cell r="H3404">
            <v>999</v>
          </cell>
          <cell r="I3404">
            <v>3</v>
          </cell>
          <cell r="J3404">
            <v>2</v>
          </cell>
        </row>
        <row r="3405">
          <cell r="A3405" t="str">
            <v>SSGN</v>
          </cell>
          <cell r="B3405" t="str">
            <v>Secondary Service Greater than 5kW w/o ID</v>
          </cell>
          <cell r="C3405">
            <v>2.5</v>
          </cell>
          <cell r="D3405">
            <v>25</v>
          </cell>
          <cell r="E3405" t="str">
            <v>R=A1D</v>
          </cell>
          <cell r="F3405">
            <v>3</v>
          </cell>
          <cell r="G3405">
            <v>40021</v>
          </cell>
          <cell r="H3405">
            <v>999</v>
          </cell>
          <cell r="I3405">
            <v>3</v>
          </cell>
          <cell r="J3405">
            <v>2</v>
          </cell>
        </row>
        <row r="3406">
          <cell r="A3406" t="str">
            <v>SSGN</v>
          </cell>
          <cell r="B3406" t="str">
            <v>Secondary Service Greater than 5kW w/o ID</v>
          </cell>
          <cell r="C3406">
            <v>2.5</v>
          </cell>
          <cell r="D3406">
            <v>25</v>
          </cell>
          <cell r="E3406" t="str">
            <v>R=A1D</v>
          </cell>
          <cell r="F3406">
            <v>3</v>
          </cell>
          <cell r="H3406">
            <v>999</v>
          </cell>
          <cell r="I3406">
            <v>4</v>
          </cell>
          <cell r="J3406">
            <v>102</v>
          </cell>
        </row>
        <row r="3407">
          <cell r="A3407" t="str">
            <v>SSGN</v>
          </cell>
          <cell r="B3407" t="str">
            <v>Secondary Service Greater than 5kW w/o ID</v>
          </cell>
          <cell r="C3407">
            <v>2.5</v>
          </cell>
          <cell r="D3407">
            <v>25</v>
          </cell>
          <cell r="E3407" t="str">
            <v>R=SV5SD</v>
          </cell>
          <cell r="F3407">
            <v>3</v>
          </cell>
          <cell r="H3407">
            <v>208</v>
          </cell>
          <cell r="I3407">
            <v>4</v>
          </cell>
          <cell r="J3407">
            <v>4</v>
          </cell>
        </row>
        <row r="3408">
          <cell r="A3408" t="str">
            <v>SSNN</v>
          </cell>
          <cell r="B3408" t="str">
            <v>Secondary Service Greater than 5kW w/o ID</v>
          </cell>
          <cell r="C3408">
            <v>2.5</v>
          </cell>
          <cell r="D3408">
            <v>25</v>
          </cell>
          <cell r="E3408" t="str">
            <v>R=SSM8A</v>
          </cell>
          <cell r="F3408">
            <v>3</v>
          </cell>
          <cell r="H3408">
            <v>240</v>
          </cell>
          <cell r="I3408">
            <v>3</v>
          </cell>
          <cell r="J3408">
            <v>1</v>
          </cell>
        </row>
        <row r="3409">
          <cell r="A3409" t="str">
            <v>SSGN</v>
          </cell>
          <cell r="B3409" t="str">
            <v>Secondary Service Greater than 5kW w/o ID</v>
          </cell>
          <cell r="C3409">
            <v>2.5</v>
          </cell>
          <cell r="D3409">
            <v>25</v>
          </cell>
          <cell r="E3409" t="str">
            <v>R=SV5SD</v>
          </cell>
          <cell r="F3409">
            <v>3</v>
          </cell>
          <cell r="H3409">
            <v>208</v>
          </cell>
          <cell r="I3409">
            <v>4</v>
          </cell>
          <cell r="J3409">
            <v>4</v>
          </cell>
        </row>
        <row r="3410">
          <cell r="A3410" t="str">
            <v>SSGN</v>
          </cell>
          <cell r="B3410" t="str">
            <v>Secondary Service Greater than 5kW w/o ID</v>
          </cell>
          <cell r="C3410">
            <v>2.5</v>
          </cell>
          <cell r="D3410">
            <v>25</v>
          </cell>
          <cell r="E3410" t="str">
            <v>R=K6WA</v>
          </cell>
          <cell r="F3410">
            <v>3</v>
          </cell>
          <cell r="H3410">
            <v>240</v>
          </cell>
          <cell r="I3410">
            <v>4</v>
          </cell>
          <cell r="J3410">
            <v>2</v>
          </cell>
        </row>
        <row r="3411">
          <cell r="A3411" t="str">
            <v>SSGN</v>
          </cell>
          <cell r="B3411" t="str">
            <v>Secondary Service Greater than 5kW w/o ID</v>
          </cell>
          <cell r="C3411">
            <v>2.5</v>
          </cell>
          <cell r="D3411">
            <v>25</v>
          </cell>
          <cell r="E3411" t="str">
            <v>R=K6WA</v>
          </cell>
          <cell r="F3411">
            <v>3</v>
          </cell>
          <cell r="H3411">
            <v>240</v>
          </cell>
          <cell r="I3411">
            <v>4</v>
          </cell>
          <cell r="J3411">
            <v>1</v>
          </cell>
        </row>
        <row r="3412">
          <cell r="A3412" t="str">
            <v>DSNN</v>
          </cell>
          <cell r="B3412" t="str">
            <v>Secondary Service Greater than 5kW w/o ID</v>
          </cell>
          <cell r="C3412">
            <v>2.5</v>
          </cell>
          <cell r="D3412">
            <v>25</v>
          </cell>
          <cell r="E3412" t="str">
            <v>R=PWA</v>
          </cell>
          <cell r="F3412">
            <v>3</v>
          </cell>
          <cell r="H3412">
            <v>240</v>
          </cell>
          <cell r="I3412">
            <v>4</v>
          </cell>
          <cell r="J3412">
            <v>1</v>
          </cell>
        </row>
        <row r="3413">
          <cell r="A3413" t="str">
            <v>SSLN</v>
          </cell>
          <cell r="B3413" t="str">
            <v>Secondary Service Greater than 5kW w/o ID</v>
          </cell>
          <cell r="C3413">
            <v>2.5</v>
          </cell>
          <cell r="D3413">
            <v>25</v>
          </cell>
          <cell r="E3413" t="str">
            <v>R=SSM6A</v>
          </cell>
          <cell r="F3413">
            <v>3</v>
          </cell>
          <cell r="H3413">
            <v>277</v>
          </cell>
          <cell r="I3413">
            <v>4</v>
          </cell>
          <cell r="J3413">
            <v>2</v>
          </cell>
        </row>
        <row r="3414">
          <cell r="A3414" t="str">
            <v>SSGN</v>
          </cell>
          <cell r="B3414" t="str">
            <v>Secondary Service Greater than 5kW w/o ID</v>
          </cell>
          <cell r="C3414">
            <v>2.5</v>
          </cell>
          <cell r="D3414">
            <v>25</v>
          </cell>
          <cell r="E3414" t="str">
            <v>R=K5WA</v>
          </cell>
          <cell r="F3414">
            <v>3</v>
          </cell>
          <cell r="H3414">
            <v>240</v>
          </cell>
          <cell r="I3414">
            <v>4</v>
          </cell>
          <cell r="J3414">
            <v>1</v>
          </cell>
        </row>
        <row r="3415">
          <cell r="A3415" t="str">
            <v>SSGN</v>
          </cell>
          <cell r="B3415" t="str">
            <v>Secondary Service Greater than 5kW w/o ID</v>
          </cell>
          <cell r="C3415">
            <v>2.5</v>
          </cell>
          <cell r="D3415">
            <v>25</v>
          </cell>
          <cell r="E3415" t="str">
            <v>R=SL6SD</v>
          </cell>
          <cell r="F3415">
            <v>3</v>
          </cell>
          <cell r="H3415">
            <v>240</v>
          </cell>
          <cell r="I3415">
            <v>4</v>
          </cell>
          <cell r="J3415">
            <v>1</v>
          </cell>
        </row>
        <row r="3416">
          <cell r="A3416" t="str">
            <v>SSPN</v>
          </cell>
          <cell r="B3416" t="str">
            <v>Secondary Service Greater than 5kW w/o ID</v>
          </cell>
          <cell r="C3416">
            <v>2.5</v>
          </cell>
          <cell r="D3416">
            <v>25</v>
          </cell>
          <cell r="E3416" t="str">
            <v>R=A1D</v>
          </cell>
          <cell r="F3416">
            <v>3</v>
          </cell>
          <cell r="H3416">
            <v>999</v>
          </cell>
          <cell r="I3416">
            <v>3</v>
          </cell>
          <cell r="J3416">
            <v>7</v>
          </cell>
        </row>
        <row r="3417">
          <cell r="A3417" t="str">
            <v>SSGN</v>
          </cell>
          <cell r="B3417" t="str">
            <v>Secondary Service Greater than 5kW w/o ID</v>
          </cell>
          <cell r="C3417">
            <v>2.5</v>
          </cell>
          <cell r="D3417">
            <v>25</v>
          </cell>
          <cell r="E3417" t="str">
            <v>R=A1D</v>
          </cell>
          <cell r="F3417">
            <v>3</v>
          </cell>
          <cell r="H3417">
            <v>277</v>
          </cell>
          <cell r="I3417">
            <v>4</v>
          </cell>
          <cell r="J3417">
            <v>1</v>
          </cell>
        </row>
        <row r="3418">
          <cell r="A3418" t="str">
            <v>SSGN</v>
          </cell>
          <cell r="B3418" t="str">
            <v>Secondary Service Greater than 5kW w/o ID</v>
          </cell>
          <cell r="C3418">
            <v>2.5</v>
          </cell>
          <cell r="D3418">
            <v>25</v>
          </cell>
          <cell r="E3418" t="str">
            <v>R=K6WA</v>
          </cell>
          <cell r="F3418">
            <v>3</v>
          </cell>
          <cell r="H3418">
            <v>240</v>
          </cell>
          <cell r="I3418">
            <v>4</v>
          </cell>
          <cell r="J3418">
            <v>2</v>
          </cell>
        </row>
        <row r="3419">
          <cell r="A3419" t="str">
            <v>SSGN</v>
          </cell>
          <cell r="B3419" t="str">
            <v>Secondary Service Greater than 5kW w/o ID</v>
          </cell>
          <cell r="C3419">
            <v>2.5</v>
          </cell>
          <cell r="D3419">
            <v>25</v>
          </cell>
          <cell r="E3419" t="str">
            <v>R=SV5SD</v>
          </cell>
          <cell r="F3419">
            <v>3</v>
          </cell>
          <cell r="H3419">
            <v>277</v>
          </cell>
          <cell r="I3419">
            <v>4</v>
          </cell>
          <cell r="J3419">
            <v>1</v>
          </cell>
        </row>
        <row r="3420">
          <cell r="A3420" t="str">
            <v>SSPN</v>
          </cell>
          <cell r="B3420" t="str">
            <v>Secondary Service Greater than 5kW w/o ID</v>
          </cell>
          <cell r="C3420">
            <v>2.5</v>
          </cell>
          <cell r="D3420">
            <v>25</v>
          </cell>
          <cell r="E3420" t="str">
            <v>R=PWAP</v>
          </cell>
          <cell r="F3420">
            <v>3</v>
          </cell>
          <cell r="H3420">
            <v>480</v>
          </cell>
          <cell r="I3420">
            <v>3</v>
          </cell>
          <cell r="J3420">
            <v>2</v>
          </cell>
        </row>
        <row r="3421">
          <cell r="A3421" t="str">
            <v>SSPN</v>
          </cell>
          <cell r="B3421" t="str">
            <v>Secondary Service Greater than 5kW w/o ID</v>
          </cell>
          <cell r="C3421">
            <v>2.5</v>
          </cell>
          <cell r="D3421">
            <v>25</v>
          </cell>
          <cell r="E3421" t="str">
            <v>R=SSM6A</v>
          </cell>
          <cell r="F3421">
            <v>3</v>
          </cell>
          <cell r="H3421">
            <v>277</v>
          </cell>
          <cell r="I3421">
            <v>4</v>
          </cell>
          <cell r="J3421">
            <v>1</v>
          </cell>
        </row>
        <row r="3422">
          <cell r="A3422" t="str">
            <v>SSGN</v>
          </cell>
          <cell r="B3422" t="str">
            <v>Secondary Service Greater than 5kW w/o ID</v>
          </cell>
          <cell r="C3422">
            <v>2.5</v>
          </cell>
          <cell r="D3422">
            <v>25</v>
          </cell>
          <cell r="E3422" t="str">
            <v>R=A1R</v>
          </cell>
          <cell r="F3422">
            <v>3</v>
          </cell>
          <cell r="G3422">
            <v>38495</v>
          </cell>
          <cell r="H3422">
            <v>999</v>
          </cell>
          <cell r="I3422">
            <v>3</v>
          </cell>
          <cell r="J3422">
            <v>1</v>
          </cell>
        </row>
        <row r="3423">
          <cell r="A3423" t="str">
            <v>SSGN</v>
          </cell>
          <cell r="B3423" t="str">
            <v>Secondary Service Greater than 5kW w/o ID</v>
          </cell>
          <cell r="C3423">
            <v>2.5</v>
          </cell>
          <cell r="D3423">
            <v>25</v>
          </cell>
          <cell r="E3423" t="str">
            <v>R=A1RL</v>
          </cell>
          <cell r="F3423">
            <v>3</v>
          </cell>
          <cell r="G3423">
            <v>37992</v>
          </cell>
          <cell r="H3423">
            <v>999</v>
          </cell>
          <cell r="I3423">
            <v>4</v>
          </cell>
          <cell r="J3423">
            <v>1</v>
          </cell>
        </row>
        <row r="3424">
          <cell r="A3424" t="str">
            <v>SSLN</v>
          </cell>
          <cell r="B3424" t="str">
            <v>Secondary Service Greater than 5kW w/o ID</v>
          </cell>
          <cell r="C3424">
            <v>2.5</v>
          </cell>
          <cell r="D3424">
            <v>25</v>
          </cell>
          <cell r="E3424" t="str">
            <v>R=A1D</v>
          </cell>
          <cell r="F3424">
            <v>3</v>
          </cell>
          <cell r="G3424">
            <v>38020</v>
          </cell>
          <cell r="H3424">
            <v>999</v>
          </cell>
          <cell r="I3424">
            <v>3</v>
          </cell>
          <cell r="J3424">
            <v>1</v>
          </cell>
        </row>
        <row r="3425">
          <cell r="A3425" t="str">
            <v>SSPN</v>
          </cell>
          <cell r="B3425" t="str">
            <v>Secondary Service Greater than 5kW w/o ID</v>
          </cell>
          <cell r="C3425">
            <v>2.5</v>
          </cell>
          <cell r="D3425">
            <v>25</v>
          </cell>
          <cell r="E3425" t="str">
            <v>R=A1D</v>
          </cell>
          <cell r="F3425">
            <v>3</v>
          </cell>
          <cell r="G3425">
            <v>36915</v>
          </cell>
          <cell r="H3425">
            <v>999</v>
          </cell>
          <cell r="I3425">
            <v>4</v>
          </cell>
          <cell r="J3425">
            <v>1</v>
          </cell>
        </row>
        <row r="3426">
          <cell r="A3426" t="str">
            <v>SSGN</v>
          </cell>
          <cell r="B3426" t="str">
            <v>Secondary Service Greater than 5kW w/o ID</v>
          </cell>
          <cell r="C3426">
            <v>2.5</v>
          </cell>
          <cell r="D3426">
            <v>25</v>
          </cell>
          <cell r="E3426" t="str">
            <v>R=SSM6A</v>
          </cell>
          <cell r="F3426">
            <v>3</v>
          </cell>
          <cell r="H3426">
            <v>277</v>
          </cell>
          <cell r="I3426">
            <v>4</v>
          </cell>
          <cell r="J3426">
            <v>1</v>
          </cell>
        </row>
        <row r="3427">
          <cell r="A3427" t="str">
            <v>SSLN</v>
          </cell>
          <cell r="B3427" t="str">
            <v>Secondary Service Greater than 5kW w/o ID</v>
          </cell>
          <cell r="C3427">
            <v>2.5</v>
          </cell>
          <cell r="D3427">
            <v>25</v>
          </cell>
          <cell r="E3427" t="str">
            <v>R=SSM6A</v>
          </cell>
          <cell r="F3427">
            <v>3</v>
          </cell>
          <cell r="H3427">
            <v>999</v>
          </cell>
          <cell r="I3427">
            <v>4</v>
          </cell>
          <cell r="J3427">
            <v>1</v>
          </cell>
        </row>
        <row r="3428">
          <cell r="A3428" t="str">
            <v>SSLN</v>
          </cell>
          <cell r="B3428" t="str">
            <v>Secondary Service Greater than 5kW w/o ID</v>
          </cell>
          <cell r="C3428">
            <v>2.5</v>
          </cell>
          <cell r="D3428">
            <v>25</v>
          </cell>
          <cell r="E3428" t="str">
            <v>R=D5S8E</v>
          </cell>
          <cell r="F3428">
            <v>3</v>
          </cell>
          <cell r="H3428">
            <v>0</v>
          </cell>
          <cell r="I3428">
            <v>0</v>
          </cell>
          <cell r="J3428">
            <v>1</v>
          </cell>
        </row>
        <row r="3429">
          <cell r="A3429" t="str">
            <v>SSGN</v>
          </cell>
          <cell r="B3429" t="str">
            <v>Secondary Service Greater than 5kW w/o ID</v>
          </cell>
          <cell r="C3429">
            <v>2.5</v>
          </cell>
          <cell r="D3429">
            <v>25</v>
          </cell>
          <cell r="E3429" t="str">
            <v>R=A1D</v>
          </cell>
          <cell r="F3429">
            <v>3</v>
          </cell>
          <cell r="G3429">
            <v>37839</v>
          </cell>
          <cell r="H3429">
            <v>999</v>
          </cell>
          <cell r="I3429">
            <v>4</v>
          </cell>
          <cell r="J3429">
            <v>6</v>
          </cell>
        </row>
        <row r="3430">
          <cell r="A3430" t="str">
            <v>SSGN</v>
          </cell>
          <cell r="B3430" t="str">
            <v>Secondary Service Greater than 5kW w/o ID</v>
          </cell>
          <cell r="C3430">
            <v>2.5</v>
          </cell>
          <cell r="D3430">
            <v>25</v>
          </cell>
          <cell r="E3430" t="str">
            <v>R=DDS2</v>
          </cell>
          <cell r="F3430">
            <v>3</v>
          </cell>
          <cell r="H3430">
            <v>0</v>
          </cell>
          <cell r="I3430">
            <v>0</v>
          </cell>
          <cell r="J3430">
            <v>2</v>
          </cell>
        </row>
        <row r="3431">
          <cell r="A3431" t="str">
            <v>SSGN</v>
          </cell>
          <cell r="B3431" t="str">
            <v>Secondary Service Greater than 5kW w/o ID</v>
          </cell>
          <cell r="C3431">
            <v>2.5</v>
          </cell>
          <cell r="D3431">
            <v>25</v>
          </cell>
          <cell r="E3431" t="str">
            <v>R=PWAY</v>
          </cell>
          <cell r="F3431">
            <v>3</v>
          </cell>
          <cell r="H3431">
            <v>480</v>
          </cell>
          <cell r="I3431">
            <v>4</v>
          </cell>
          <cell r="J3431">
            <v>1</v>
          </cell>
        </row>
        <row r="3432">
          <cell r="A3432" t="str">
            <v>SSNN</v>
          </cell>
          <cell r="B3432" t="str">
            <v>Secondary Service Greater than 5kW w/o ID</v>
          </cell>
          <cell r="C3432">
            <v>2.5</v>
          </cell>
          <cell r="D3432">
            <v>25</v>
          </cell>
          <cell r="E3432" t="str">
            <v>R=SV5SD</v>
          </cell>
          <cell r="F3432">
            <v>3</v>
          </cell>
          <cell r="H3432">
            <v>277</v>
          </cell>
          <cell r="I3432">
            <v>4</v>
          </cell>
          <cell r="J3432">
            <v>1</v>
          </cell>
        </row>
        <row r="3433">
          <cell r="A3433" t="str">
            <v>SSNN</v>
          </cell>
          <cell r="B3433" t="str">
            <v>Secondary Service Greater than 5kW w/o ID</v>
          </cell>
          <cell r="C3433">
            <v>2.5</v>
          </cell>
          <cell r="D3433">
            <v>25</v>
          </cell>
          <cell r="E3433" t="str">
            <v>R=SV4SD</v>
          </cell>
          <cell r="F3433">
            <v>3</v>
          </cell>
          <cell r="H3433">
            <v>277</v>
          </cell>
          <cell r="I3433">
            <v>3</v>
          </cell>
          <cell r="J3433">
            <v>1</v>
          </cell>
        </row>
        <row r="3434">
          <cell r="A3434" t="str">
            <v>SSGN</v>
          </cell>
          <cell r="B3434" t="str">
            <v>Secondary Service Greater than 5kW w/o ID</v>
          </cell>
          <cell r="C3434">
            <v>2.5</v>
          </cell>
          <cell r="D3434">
            <v>25</v>
          </cell>
          <cell r="E3434" t="str">
            <v>R=A1D</v>
          </cell>
          <cell r="F3434">
            <v>3</v>
          </cell>
          <cell r="H3434">
            <v>120</v>
          </cell>
          <cell r="I3434">
            <v>4</v>
          </cell>
          <cell r="J3434">
            <v>1</v>
          </cell>
        </row>
        <row r="3435">
          <cell r="A3435" t="str">
            <v>SSGN</v>
          </cell>
          <cell r="B3435" t="str">
            <v>Secondary Service Greater than 5kW w/o ID</v>
          </cell>
          <cell r="C3435">
            <v>2.5</v>
          </cell>
          <cell r="D3435">
            <v>25</v>
          </cell>
          <cell r="E3435" t="str">
            <v>R=A1D</v>
          </cell>
          <cell r="F3435">
            <v>3</v>
          </cell>
          <cell r="H3435">
            <v>999</v>
          </cell>
          <cell r="I3435">
            <v>3</v>
          </cell>
          <cell r="J3435">
            <v>1</v>
          </cell>
        </row>
        <row r="3436">
          <cell r="A3436" t="str">
            <v>SSLN</v>
          </cell>
          <cell r="B3436" t="str">
            <v>Secondary Service Greater than 5kW w/o ID</v>
          </cell>
          <cell r="C3436">
            <v>2.5</v>
          </cell>
          <cell r="D3436">
            <v>25</v>
          </cell>
          <cell r="E3436" t="str">
            <v>R=A1D</v>
          </cell>
          <cell r="F3436">
            <v>3</v>
          </cell>
          <cell r="G3436">
            <v>37208</v>
          </cell>
          <cell r="H3436">
            <v>999</v>
          </cell>
          <cell r="I3436">
            <v>3</v>
          </cell>
          <cell r="J3436">
            <v>1</v>
          </cell>
        </row>
        <row r="3437">
          <cell r="A3437" t="str">
            <v>SSGN</v>
          </cell>
          <cell r="B3437" t="str">
            <v>Secondary Service Greater than 5kW w/o ID</v>
          </cell>
          <cell r="C3437">
            <v>2.5</v>
          </cell>
          <cell r="D3437">
            <v>25</v>
          </cell>
          <cell r="E3437" t="str">
            <v>R=A1D</v>
          </cell>
          <cell r="F3437">
            <v>3</v>
          </cell>
          <cell r="G3437">
            <v>36439</v>
          </cell>
          <cell r="H3437">
            <v>999</v>
          </cell>
          <cell r="I3437">
            <v>4</v>
          </cell>
          <cell r="J3437">
            <v>1</v>
          </cell>
        </row>
        <row r="3438">
          <cell r="A3438" t="str">
            <v>SSTD</v>
          </cell>
          <cell r="B3438" t="str">
            <v>Secondary Service Greater than 5kW w/o ID</v>
          </cell>
          <cell r="C3438">
            <v>2.5</v>
          </cell>
          <cell r="D3438">
            <v>23</v>
          </cell>
          <cell r="E3438" t="str">
            <v>R=SV4ST</v>
          </cell>
          <cell r="F3438">
            <v>3</v>
          </cell>
          <cell r="G3438">
            <v>36501</v>
          </cell>
          <cell r="H3438">
            <v>999</v>
          </cell>
          <cell r="I3438">
            <v>4</v>
          </cell>
          <cell r="J3438">
            <v>1</v>
          </cell>
        </row>
        <row r="3439">
          <cell r="A3439" t="str">
            <v>SSLN</v>
          </cell>
          <cell r="B3439" t="str">
            <v>Secondary Service Greater than 5kW w/o ID</v>
          </cell>
          <cell r="C3439">
            <v>2.5</v>
          </cell>
          <cell r="D3439">
            <v>25</v>
          </cell>
          <cell r="E3439" t="str">
            <v>R=A1D</v>
          </cell>
          <cell r="F3439">
            <v>3</v>
          </cell>
          <cell r="G3439">
            <v>36406</v>
          </cell>
          <cell r="H3439">
            <v>999</v>
          </cell>
          <cell r="I3439">
            <v>4</v>
          </cell>
          <cell r="J3439">
            <v>1</v>
          </cell>
        </row>
        <row r="3440">
          <cell r="A3440" t="str">
            <v>SSLN</v>
          </cell>
          <cell r="B3440" t="str">
            <v>Secondary Service Greater than 5kW w/o ID</v>
          </cell>
          <cell r="C3440">
            <v>2.5</v>
          </cell>
          <cell r="D3440">
            <v>25</v>
          </cell>
          <cell r="E3440" t="str">
            <v>R=RXS4</v>
          </cell>
          <cell r="F3440">
            <v>3</v>
          </cell>
          <cell r="G3440">
            <v>37517</v>
          </cell>
          <cell r="H3440">
            <v>999</v>
          </cell>
          <cell r="I3440">
            <v>4</v>
          </cell>
          <cell r="J3440">
            <v>14</v>
          </cell>
        </row>
        <row r="3441">
          <cell r="A3441" t="str">
            <v>SSGN</v>
          </cell>
          <cell r="B3441" t="str">
            <v>Secondary Service Greater than 5kW w/o ID</v>
          </cell>
          <cell r="C3441">
            <v>2.5</v>
          </cell>
          <cell r="D3441">
            <v>25</v>
          </cell>
          <cell r="E3441" t="str">
            <v>R=A1D</v>
          </cell>
          <cell r="F3441">
            <v>3</v>
          </cell>
          <cell r="G3441">
            <v>36465</v>
          </cell>
          <cell r="H3441">
            <v>999</v>
          </cell>
          <cell r="I3441">
            <v>4</v>
          </cell>
          <cell r="J3441">
            <v>8</v>
          </cell>
        </row>
        <row r="3442">
          <cell r="A3442" t="str">
            <v>SSNN</v>
          </cell>
          <cell r="B3442" t="str">
            <v>Secondary Service Greater than 5kW w/o ID</v>
          </cell>
          <cell r="C3442">
            <v>2.5</v>
          </cell>
          <cell r="D3442">
            <v>25</v>
          </cell>
          <cell r="E3442" t="str">
            <v>R=A1D</v>
          </cell>
          <cell r="F3442">
            <v>3</v>
          </cell>
          <cell r="G3442">
            <v>36593</v>
          </cell>
          <cell r="H3442">
            <v>999</v>
          </cell>
          <cell r="I3442">
            <v>4</v>
          </cell>
          <cell r="J3442">
            <v>1</v>
          </cell>
        </row>
        <row r="3443">
          <cell r="A3443" t="str">
            <v>SSGN</v>
          </cell>
          <cell r="B3443" t="str">
            <v>Secondary Service Greater than 5kW w/o ID</v>
          </cell>
          <cell r="C3443">
            <v>2.5</v>
          </cell>
          <cell r="D3443">
            <v>25</v>
          </cell>
          <cell r="E3443" t="str">
            <v>R=A1D</v>
          </cell>
          <cell r="F3443">
            <v>3</v>
          </cell>
          <cell r="G3443">
            <v>36588</v>
          </cell>
          <cell r="H3443">
            <v>999</v>
          </cell>
          <cell r="I3443">
            <v>4</v>
          </cell>
          <cell r="J3443">
            <v>1</v>
          </cell>
        </row>
        <row r="3444">
          <cell r="A3444" t="str">
            <v>SSNN</v>
          </cell>
          <cell r="B3444" t="str">
            <v>Secondary Service Greater than 5kW w/o ID</v>
          </cell>
          <cell r="C3444">
            <v>2.5</v>
          </cell>
          <cell r="D3444">
            <v>25</v>
          </cell>
          <cell r="E3444" t="str">
            <v>R=A1D</v>
          </cell>
          <cell r="F3444">
            <v>3</v>
          </cell>
          <cell r="G3444">
            <v>36588</v>
          </cell>
          <cell r="H3444">
            <v>999</v>
          </cell>
          <cell r="I3444">
            <v>4</v>
          </cell>
          <cell r="J3444">
            <v>1</v>
          </cell>
        </row>
        <row r="3445">
          <cell r="A3445" t="str">
            <v>SSLN</v>
          </cell>
          <cell r="B3445" t="str">
            <v>Secondary Service Greater than 5kW w/o ID</v>
          </cell>
          <cell r="C3445">
            <v>2.5</v>
          </cell>
          <cell r="D3445">
            <v>25</v>
          </cell>
          <cell r="E3445" t="str">
            <v>R=A1D</v>
          </cell>
          <cell r="F3445">
            <v>3</v>
          </cell>
          <cell r="H3445">
            <v>999</v>
          </cell>
          <cell r="I3445">
            <v>4</v>
          </cell>
          <cell r="J3445">
            <v>1</v>
          </cell>
        </row>
        <row r="3446">
          <cell r="A3446" t="str">
            <v>SSLN</v>
          </cell>
          <cell r="B3446" t="str">
            <v>Secondary Service Greater than 5kW w/o ID</v>
          </cell>
          <cell r="C3446">
            <v>2.5</v>
          </cell>
          <cell r="D3446">
            <v>25</v>
          </cell>
          <cell r="E3446" t="str">
            <v>R=A1D</v>
          </cell>
          <cell r="F3446">
            <v>3</v>
          </cell>
          <cell r="G3446">
            <v>36614</v>
          </cell>
          <cell r="H3446">
            <v>999</v>
          </cell>
          <cell r="I3446">
            <v>4</v>
          </cell>
          <cell r="J3446">
            <v>1</v>
          </cell>
        </row>
        <row r="3447">
          <cell r="A3447" t="str">
            <v>SSGN</v>
          </cell>
          <cell r="B3447" t="str">
            <v>Secondary Service Greater than 5kW w/o ID</v>
          </cell>
          <cell r="C3447">
            <v>2.5</v>
          </cell>
          <cell r="D3447">
            <v>25</v>
          </cell>
          <cell r="E3447" t="str">
            <v>R=A1D</v>
          </cell>
          <cell r="F3447">
            <v>3</v>
          </cell>
          <cell r="G3447">
            <v>36528</v>
          </cell>
          <cell r="H3447">
            <v>999</v>
          </cell>
          <cell r="I3447">
            <v>4</v>
          </cell>
          <cell r="J3447">
            <v>1</v>
          </cell>
        </row>
        <row r="3448">
          <cell r="A3448" t="str">
            <v>SSGN</v>
          </cell>
          <cell r="B3448" t="str">
            <v>Secondary Service Greater than 5kW w/o ID</v>
          </cell>
          <cell r="C3448">
            <v>2.5</v>
          </cell>
          <cell r="D3448">
            <v>25</v>
          </cell>
          <cell r="E3448" t="str">
            <v>R=A1D</v>
          </cell>
          <cell r="F3448">
            <v>3</v>
          </cell>
          <cell r="G3448">
            <v>36526</v>
          </cell>
          <cell r="H3448">
            <v>999</v>
          </cell>
          <cell r="I3448">
            <v>3</v>
          </cell>
          <cell r="J3448">
            <v>2</v>
          </cell>
        </row>
        <row r="3449">
          <cell r="A3449" t="str">
            <v>SSGN</v>
          </cell>
          <cell r="B3449" t="str">
            <v>Secondary Service Greater than 5kW w/o ID</v>
          </cell>
          <cell r="C3449">
            <v>2.5</v>
          </cell>
          <cell r="D3449">
            <v>25</v>
          </cell>
          <cell r="E3449" t="str">
            <v>R=A1R</v>
          </cell>
          <cell r="F3449">
            <v>3</v>
          </cell>
          <cell r="G3449">
            <v>37277</v>
          </cell>
          <cell r="H3449">
            <v>999</v>
          </cell>
          <cell r="I3449">
            <v>4</v>
          </cell>
          <cell r="J3449">
            <v>1</v>
          </cell>
        </row>
        <row r="3450">
          <cell r="A3450" t="str">
            <v>SSNN</v>
          </cell>
          <cell r="B3450" t="str">
            <v>Secondary Service Greater than 5kW w/o ID</v>
          </cell>
          <cell r="C3450">
            <v>2.5</v>
          </cell>
          <cell r="D3450">
            <v>25</v>
          </cell>
          <cell r="E3450" t="str">
            <v>R=A1D</v>
          </cell>
          <cell r="F3450">
            <v>3</v>
          </cell>
          <cell r="G3450">
            <v>37042</v>
          </cell>
          <cell r="H3450">
            <v>120</v>
          </cell>
          <cell r="I3450">
            <v>4</v>
          </cell>
          <cell r="J3450">
            <v>1</v>
          </cell>
        </row>
        <row r="3451">
          <cell r="A3451" t="str">
            <v>SSGN</v>
          </cell>
          <cell r="B3451" t="str">
            <v>Secondary Service Greater than 5kW w/o ID</v>
          </cell>
          <cell r="C3451">
            <v>2.5</v>
          </cell>
          <cell r="D3451">
            <v>25</v>
          </cell>
          <cell r="E3451" t="str">
            <v>R=A1D</v>
          </cell>
          <cell r="F3451">
            <v>3</v>
          </cell>
          <cell r="G3451">
            <v>37068</v>
          </cell>
          <cell r="H3451">
            <v>999</v>
          </cell>
          <cell r="I3451">
            <v>4</v>
          </cell>
          <cell r="J3451">
            <v>4</v>
          </cell>
        </row>
        <row r="3452">
          <cell r="A3452" t="str">
            <v>SSGN</v>
          </cell>
          <cell r="B3452" t="str">
            <v>Secondary Service Greater than 5kW w/o ID</v>
          </cell>
          <cell r="C3452">
            <v>2.5</v>
          </cell>
          <cell r="D3452">
            <v>25</v>
          </cell>
          <cell r="E3452" t="str">
            <v>R=A1R</v>
          </cell>
          <cell r="F3452">
            <v>3</v>
          </cell>
          <cell r="G3452">
            <v>36915</v>
          </cell>
          <cell r="H3452">
            <v>999</v>
          </cell>
          <cell r="I3452">
            <v>4</v>
          </cell>
          <cell r="J3452">
            <v>1</v>
          </cell>
        </row>
        <row r="3453">
          <cell r="A3453" t="str">
            <v>SSLN</v>
          </cell>
          <cell r="B3453" t="str">
            <v>Secondary Service Greater than 5kW w/o ID</v>
          </cell>
          <cell r="C3453">
            <v>2.5</v>
          </cell>
          <cell r="D3453">
            <v>25</v>
          </cell>
          <cell r="E3453" t="str">
            <v>R=A1D</v>
          </cell>
          <cell r="F3453">
            <v>3</v>
          </cell>
          <cell r="G3453">
            <v>37229</v>
          </cell>
          <cell r="H3453">
            <v>999</v>
          </cell>
          <cell r="I3453">
            <v>4</v>
          </cell>
          <cell r="J3453">
            <v>2</v>
          </cell>
        </row>
        <row r="3454">
          <cell r="A3454" t="str">
            <v>SSGN</v>
          </cell>
          <cell r="B3454" t="str">
            <v>Secondary Service Greater than 5kW w/o ID</v>
          </cell>
          <cell r="C3454">
            <v>2.5</v>
          </cell>
          <cell r="D3454">
            <v>25</v>
          </cell>
          <cell r="E3454" t="str">
            <v>R=A1D</v>
          </cell>
          <cell r="F3454">
            <v>3</v>
          </cell>
          <cell r="G3454">
            <v>37320</v>
          </cell>
          <cell r="H3454">
            <v>277</v>
          </cell>
          <cell r="I3454">
            <v>4</v>
          </cell>
          <cell r="J3454">
            <v>2</v>
          </cell>
        </row>
        <row r="3455">
          <cell r="A3455" t="str">
            <v>SSGN</v>
          </cell>
          <cell r="B3455" t="str">
            <v>Secondary Service Greater than 5kW w/o ID</v>
          </cell>
          <cell r="C3455">
            <v>2.5</v>
          </cell>
          <cell r="D3455">
            <v>25</v>
          </cell>
          <cell r="E3455" t="str">
            <v>R=A1R</v>
          </cell>
          <cell r="F3455">
            <v>3</v>
          </cell>
          <cell r="G3455">
            <v>37341</v>
          </cell>
          <cell r="H3455">
            <v>999</v>
          </cell>
          <cell r="I3455">
            <v>4</v>
          </cell>
          <cell r="J3455">
            <v>1</v>
          </cell>
        </row>
        <row r="3456">
          <cell r="A3456" t="str">
            <v>SSGN</v>
          </cell>
          <cell r="B3456" t="str">
            <v>Secondary Service Greater than 5kW w/o ID</v>
          </cell>
          <cell r="C3456">
            <v>2.5</v>
          </cell>
          <cell r="D3456">
            <v>25</v>
          </cell>
          <cell r="E3456" t="str">
            <v>R=A1D</v>
          </cell>
          <cell r="F3456">
            <v>3</v>
          </cell>
          <cell r="G3456">
            <v>37512</v>
          </cell>
          <cell r="H3456">
            <v>999</v>
          </cell>
          <cell r="I3456">
            <v>4</v>
          </cell>
          <cell r="J3456">
            <v>4</v>
          </cell>
        </row>
        <row r="3457">
          <cell r="A3457" t="str">
            <v>SSNN</v>
          </cell>
          <cell r="B3457" t="str">
            <v>Secondary Service Greater than 5kW w/o ID</v>
          </cell>
          <cell r="C3457">
            <v>2.5</v>
          </cell>
          <cell r="D3457">
            <v>25</v>
          </cell>
          <cell r="E3457" t="str">
            <v>R=A1D</v>
          </cell>
          <cell r="F3457">
            <v>3</v>
          </cell>
          <cell r="G3457">
            <v>37512</v>
          </cell>
          <cell r="H3457">
            <v>999</v>
          </cell>
          <cell r="I3457">
            <v>4</v>
          </cell>
          <cell r="J3457">
            <v>3</v>
          </cell>
        </row>
        <row r="3458">
          <cell r="A3458" t="str">
            <v>SSGN</v>
          </cell>
          <cell r="B3458" t="str">
            <v>Secondary Service Greater than 5kW w/o ID</v>
          </cell>
          <cell r="C3458">
            <v>2.5</v>
          </cell>
          <cell r="D3458">
            <v>25</v>
          </cell>
          <cell r="E3458" t="str">
            <v>R=RXS4</v>
          </cell>
          <cell r="F3458">
            <v>3</v>
          </cell>
          <cell r="G3458">
            <v>37512</v>
          </cell>
          <cell r="H3458">
            <v>999</v>
          </cell>
          <cell r="I3458">
            <v>4</v>
          </cell>
          <cell r="J3458">
            <v>20</v>
          </cell>
        </row>
        <row r="3459">
          <cell r="A3459" t="str">
            <v>SSNN</v>
          </cell>
          <cell r="B3459" t="str">
            <v>Secondary Service Greater than 5kW w/o ID</v>
          </cell>
          <cell r="C3459">
            <v>2.5</v>
          </cell>
          <cell r="D3459">
            <v>25</v>
          </cell>
          <cell r="E3459" t="str">
            <v>R=RXS4</v>
          </cell>
          <cell r="F3459">
            <v>3</v>
          </cell>
          <cell r="G3459">
            <v>37512</v>
          </cell>
          <cell r="H3459">
            <v>999</v>
          </cell>
          <cell r="I3459">
            <v>4</v>
          </cell>
          <cell r="J3459">
            <v>4</v>
          </cell>
        </row>
        <row r="3460">
          <cell r="A3460" t="str">
            <v>SSGN</v>
          </cell>
          <cell r="B3460" t="str">
            <v>Secondary Service Greater than 5kW w/o ID</v>
          </cell>
          <cell r="C3460">
            <v>2.5</v>
          </cell>
          <cell r="D3460">
            <v>25</v>
          </cell>
          <cell r="E3460" t="str">
            <v>R=A1R</v>
          </cell>
          <cell r="F3460">
            <v>3</v>
          </cell>
          <cell r="G3460">
            <v>38646</v>
          </cell>
          <cell r="H3460">
            <v>999</v>
          </cell>
          <cell r="I3460">
            <v>4</v>
          </cell>
          <cell r="J3460">
            <v>1</v>
          </cell>
        </row>
        <row r="3461">
          <cell r="A3461" t="str">
            <v>SSAN</v>
          </cell>
          <cell r="B3461" t="str">
            <v>Secondary Service Greater than 5kW w/o ID</v>
          </cell>
          <cell r="C3461">
            <v>2.5</v>
          </cell>
          <cell r="D3461">
            <v>25</v>
          </cell>
          <cell r="E3461" t="str">
            <v>R=A1R</v>
          </cell>
          <cell r="F3461">
            <v>3</v>
          </cell>
          <cell r="G3461">
            <v>39142</v>
          </cell>
          <cell r="H3461">
            <v>999</v>
          </cell>
          <cell r="I3461">
            <v>4</v>
          </cell>
          <cell r="J3461">
            <v>1</v>
          </cell>
        </row>
        <row r="3462">
          <cell r="A3462" t="str">
            <v>SSLN</v>
          </cell>
          <cell r="B3462" t="str">
            <v>Secondary Service Greater than 5kW w/o ID</v>
          </cell>
          <cell r="C3462">
            <v>2.5</v>
          </cell>
          <cell r="D3462">
            <v>25</v>
          </cell>
          <cell r="E3462" t="str">
            <v>R=A1R</v>
          </cell>
          <cell r="F3462">
            <v>3</v>
          </cell>
          <cell r="G3462">
            <v>39056</v>
          </cell>
          <cell r="H3462">
            <v>999</v>
          </cell>
          <cell r="I3462">
            <v>4</v>
          </cell>
          <cell r="J3462">
            <v>1</v>
          </cell>
        </row>
        <row r="3463">
          <cell r="A3463" t="str">
            <v>SSGN</v>
          </cell>
          <cell r="B3463" t="str">
            <v>Secondary Service Greater than 5kW w/o ID</v>
          </cell>
          <cell r="C3463">
            <v>2.5</v>
          </cell>
          <cell r="D3463">
            <v>25</v>
          </cell>
          <cell r="E3463" t="str">
            <v>R=A1R</v>
          </cell>
          <cell r="F3463">
            <v>3</v>
          </cell>
          <cell r="G3463">
            <v>39090</v>
          </cell>
          <cell r="H3463">
            <v>999</v>
          </cell>
          <cell r="I3463">
            <v>4</v>
          </cell>
          <cell r="J3463">
            <v>10</v>
          </cell>
        </row>
        <row r="3464">
          <cell r="A3464" t="str">
            <v>SSLN</v>
          </cell>
          <cell r="B3464" t="str">
            <v>Secondary Service Greater than 5kW w/o ID</v>
          </cell>
          <cell r="C3464">
            <v>2.5</v>
          </cell>
          <cell r="D3464">
            <v>25</v>
          </cell>
          <cell r="E3464" t="str">
            <v>R=A1R</v>
          </cell>
          <cell r="F3464">
            <v>3</v>
          </cell>
          <cell r="G3464">
            <v>39255</v>
          </cell>
          <cell r="H3464">
            <v>999</v>
          </cell>
          <cell r="I3464">
            <v>3</v>
          </cell>
          <cell r="J3464">
            <v>1</v>
          </cell>
        </row>
        <row r="3465">
          <cell r="A3465" t="str">
            <v>DSGN</v>
          </cell>
          <cell r="B3465" t="str">
            <v>Secondary Service Greater than 5kW w/o ID</v>
          </cell>
          <cell r="C3465">
            <v>2.5</v>
          </cell>
          <cell r="D3465">
            <v>25</v>
          </cell>
          <cell r="E3465" t="str">
            <v>R=A1R</v>
          </cell>
          <cell r="F3465">
            <v>3</v>
          </cell>
          <cell r="G3465">
            <v>39254</v>
          </cell>
          <cell r="H3465">
            <v>999</v>
          </cell>
          <cell r="I3465">
            <v>4</v>
          </cell>
          <cell r="J3465">
            <v>1</v>
          </cell>
        </row>
        <row r="3466">
          <cell r="A3466" t="str">
            <v>SSGN</v>
          </cell>
          <cell r="B3466" t="str">
            <v>Secondary Service Greater than 5kW w/o ID</v>
          </cell>
          <cell r="C3466">
            <v>2.5</v>
          </cell>
          <cell r="D3466">
            <v>25</v>
          </cell>
          <cell r="E3466" t="str">
            <v>R=A1R</v>
          </cell>
          <cell r="F3466">
            <v>3</v>
          </cell>
          <cell r="G3466">
            <v>39420</v>
          </cell>
          <cell r="H3466">
            <v>999</v>
          </cell>
          <cell r="I3466">
            <v>4</v>
          </cell>
          <cell r="J3466">
            <v>28</v>
          </cell>
        </row>
        <row r="3467">
          <cell r="A3467" t="str">
            <v>SSGN</v>
          </cell>
          <cell r="B3467" t="str">
            <v>Secondary Service Greater than 5kW w/o ID</v>
          </cell>
          <cell r="C3467">
            <v>2.5</v>
          </cell>
          <cell r="D3467">
            <v>25</v>
          </cell>
          <cell r="E3467" t="str">
            <v>R=A1D</v>
          </cell>
          <cell r="F3467">
            <v>3</v>
          </cell>
          <cell r="G3467">
            <v>39666</v>
          </cell>
          <cell r="H3467">
            <v>999</v>
          </cell>
          <cell r="I3467">
            <v>4</v>
          </cell>
          <cell r="J3467">
            <v>5</v>
          </cell>
        </row>
        <row r="3468">
          <cell r="J3468">
            <v>3448</v>
          </cell>
        </row>
        <row r="3470">
          <cell r="A3470" t="str">
            <v>SSNN</v>
          </cell>
          <cell r="B3470" t="str">
            <v>Secondary Service Greater than 5kW w/o ID</v>
          </cell>
          <cell r="C3470">
            <v>15</v>
          </cell>
          <cell r="D3470">
            <v>25</v>
          </cell>
          <cell r="E3470" t="str">
            <v>R=PWS</v>
          </cell>
          <cell r="F3470">
            <v>3</v>
          </cell>
          <cell r="H3470">
            <v>0</v>
          </cell>
          <cell r="I3470">
            <v>0</v>
          </cell>
          <cell r="J3470">
            <v>6</v>
          </cell>
        </row>
        <row r="3471">
          <cell r="A3471" t="str">
            <v>SSGN</v>
          </cell>
          <cell r="B3471" t="str">
            <v>Secondary Service Greater than 5kW w/o ID</v>
          </cell>
          <cell r="C3471">
            <v>15</v>
          </cell>
          <cell r="D3471">
            <v>25</v>
          </cell>
          <cell r="E3471" t="str">
            <v>R=TR2S</v>
          </cell>
          <cell r="F3471">
            <v>3</v>
          </cell>
          <cell r="H3471">
            <v>277</v>
          </cell>
          <cell r="I3471">
            <v>4</v>
          </cell>
          <cell r="J3471">
            <v>1</v>
          </cell>
        </row>
        <row r="3472">
          <cell r="A3472" t="str">
            <v>SSNN</v>
          </cell>
          <cell r="B3472" t="str">
            <v>Secondary Service Greater than 5kW w/o ID</v>
          </cell>
          <cell r="C3472">
            <v>15</v>
          </cell>
          <cell r="D3472">
            <v>25</v>
          </cell>
          <cell r="E3472" t="str">
            <v>R=PWS</v>
          </cell>
          <cell r="F3472">
            <v>3</v>
          </cell>
          <cell r="H3472">
            <v>240</v>
          </cell>
          <cell r="I3472">
            <v>4</v>
          </cell>
          <cell r="J3472">
            <v>42</v>
          </cell>
        </row>
        <row r="3473">
          <cell r="A3473" t="str">
            <v>SSNN</v>
          </cell>
          <cell r="B3473" t="str">
            <v>Secondary Service Greater than 5kW w/o ID</v>
          </cell>
          <cell r="C3473">
            <v>15</v>
          </cell>
          <cell r="D3473">
            <v>25</v>
          </cell>
          <cell r="E3473" t="str">
            <v>R=PWSY</v>
          </cell>
          <cell r="F3473">
            <v>3</v>
          </cell>
          <cell r="H3473">
            <v>240</v>
          </cell>
          <cell r="I3473">
            <v>4</v>
          </cell>
          <cell r="J3473">
            <v>4</v>
          </cell>
        </row>
        <row r="3474">
          <cell r="A3474" t="str">
            <v>SSNN</v>
          </cell>
          <cell r="B3474" t="str">
            <v>Secondary Service Greater than 5kW w/o ID</v>
          </cell>
          <cell r="C3474">
            <v>15</v>
          </cell>
          <cell r="D3474">
            <v>25</v>
          </cell>
          <cell r="E3474" t="str">
            <v>R=S2DS</v>
          </cell>
          <cell r="F3474">
            <v>3</v>
          </cell>
          <cell r="H3474">
            <v>0</v>
          </cell>
          <cell r="I3474">
            <v>0</v>
          </cell>
          <cell r="J3474">
            <v>1</v>
          </cell>
        </row>
        <row r="3475">
          <cell r="A3475" t="str">
            <v>SSGN</v>
          </cell>
          <cell r="B3475" t="str">
            <v>Secondary Service Greater than 5kW w/o ID</v>
          </cell>
          <cell r="C3475">
            <v>15</v>
          </cell>
          <cell r="D3475">
            <v>25</v>
          </cell>
          <cell r="E3475" t="str">
            <v>R=PWS</v>
          </cell>
          <cell r="F3475">
            <v>3</v>
          </cell>
          <cell r="H3475">
            <v>240</v>
          </cell>
          <cell r="I3475">
            <v>4</v>
          </cell>
          <cell r="J3475">
            <v>1</v>
          </cell>
        </row>
        <row r="3476">
          <cell r="A3476" t="str">
            <v>SSPN</v>
          </cell>
          <cell r="B3476" t="str">
            <v>Secondary Service Greater than 5kW w/o ID</v>
          </cell>
          <cell r="C3476">
            <v>15</v>
          </cell>
          <cell r="D3476">
            <v>25</v>
          </cell>
          <cell r="E3476" t="str">
            <v>R=PWS</v>
          </cell>
          <cell r="F3476">
            <v>3</v>
          </cell>
          <cell r="H3476">
            <v>240</v>
          </cell>
          <cell r="I3476">
            <v>4</v>
          </cell>
          <cell r="J3476">
            <v>1</v>
          </cell>
        </row>
        <row r="3477">
          <cell r="A3477" t="str">
            <v>SSNN</v>
          </cell>
          <cell r="B3477" t="str">
            <v>Secondary Service Greater than 5kW w/o ID</v>
          </cell>
          <cell r="C3477">
            <v>15</v>
          </cell>
          <cell r="D3477">
            <v>25</v>
          </cell>
          <cell r="E3477" t="str">
            <v>R=PWAP</v>
          </cell>
          <cell r="F3477">
            <v>3</v>
          </cell>
          <cell r="H3477">
            <v>480</v>
          </cell>
          <cell r="I3477">
            <v>3</v>
          </cell>
          <cell r="J3477">
            <v>1</v>
          </cell>
        </row>
        <row r="3478">
          <cell r="A3478" t="str">
            <v>SSPN</v>
          </cell>
          <cell r="B3478" t="str">
            <v>Secondary Service Greater than 5kW w/o ID</v>
          </cell>
          <cell r="C3478">
            <v>15</v>
          </cell>
          <cell r="D3478">
            <v>25</v>
          </cell>
          <cell r="E3478" t="str">
            <v>R=PWS</v>
          </cell>
          <cell r="F3478">
            <v>3</v>
          </cell>
          <cell r="H3478">
            <v>240</v>
          </cell>
          <cell r="I3478">
            <v>4</v>
          </cell>
          <cell r="J3478">
            <v>1</v>
          </cell>
        </row>
        <row r="3479">
          <cell r="A3479" t="str">
            <v>SSGN</v>
          </cell>
          <cell r="B3479" t="str">
            <v>Secondary Service Greater than 5kW w/o ID</v>
          </cell>
          <cell r="C3479">
            <v>15</v>
          </cell>
          <cell r="D3479">
            <v>25</v>
          </cell>
          <cell r="E3479" t="str">
            <v>R=PWS</v>
          </cell>
          <cell r="F3479">
            <v>3</v>
          </cell>
          <cell r="H3479">
            <v>240</v>
          </cell>
          <cell r="I3479">
            <v>4</v>
          </cell>
          <cell r="J3479">
            <v>1</v>
          </cell>
        </row>
        <row r="3480">
          <cell r="A3480" t="str">
            <v>SSNN</v>
          </cell>
          <cell r="B3480" t="str">
            <v>Secondary Service Greater than 5kW w/o ID</v>
          </cell>
          <cell r="C3480">
            <v>15</v>
          </cell>
          <cell r="D3480">
            <v>25</v>
          </cell>
          <cell r="E3480" t="str">
            <v>R=PWS</v>
          </cell>
          <cell r="F3480">
            <v>3</v>
          </cell>
          <cell r="H3480">
            <v>240</v>
          </cell>
          <cell r="I3480">
            <v>3</v>
          </cell>
          <cell r="J3480">
            <v>3</v>
          </cell>
        </row>
        <row r="3481">
          <cell r="A3481" t="str">
            <v>SSNN</v>
          </cell>
          <cell r="B3481" t="str">
            <v>Secondary Service Greater than 5kW w/o ID</v>
          </cell>
          <cell r="C3481">
            <v>15</v>
          </cell>
          <cell r="D3481">
            <v>25</v>
          </cell>
          <cell r="E3481" t="str">
            <v>R=D4S7M</v>
          </cell>
          <cell r="F3481">
            <v>3</v>
          </cell>
          <cell r="H3481">
            <v>0</v>
          </cell>
          <cell r="I3481">
            <v>0</v>
          </cell>
          <cell r="J3481">
            <v>1</v>
          </cell>
        </row>
        <row r="3482">
          <cell r="A3482" t="str">
            <v>SSNN</v>
          </cell>
          <cell r="B3482" t="str">
            <v>Secondary Service Greater than 5kW w/o ID</v>
          </cell>
          <cell r="C3482">
            <v>15</v>
          </cell>
          <cell r="D3482">
            <v>25</v>
          </cell>
          <cell r="E3482" t="str">
            <v>R=PWS</v>
          </cell>
          <cell r="F3482">
            <v>3</v>
          </cell>
          <cell r="H3482">
            <v>480</v>
          </cell>
          <cell r="I3482">
            <v>3</v>
          </cell>
          <cell r="J3482">
            <v>1</v>
          </cell>
        </row>
        <row r="3483">
          <cell r="A3483" t="str">
            <v>SSGN</v>
          </cell>
          <cell r="B3483" t="str">
            <v>Secondary Service Greater than 5kW w/o ID</v>
          </cell>
          <cell r="C3483">
            <v>15</v>
          </cell>
          <cell r="D3483">
            <v>25</v>
          </cell>
          <cell r="E3483" t="str">
            <v>R=PWAP</v>
          </cell>
          <cell r="F3483">
            <v>3</v>
          </cell>
          <cell r="H3483">
            <v>480</v>
          </cell>
          <cell r="I3483">
            <v>3</v>
          </cell>
          <cell r="J3483">
            <v>1</v>
          </cell>
        </row>
        <row r="3484">
          <cell r="A3484" t="str">
            <v>SSGN</v>
          </cell>
          <cell r="B3484" t="str">
            <v>Secondary Service Greater than 5kW w/o ID</v>
          </cell>
          <cell r="C3484">
            <v>15</v>
          </cell>
          <cell r="D3484">
            <v>25</v>
          </cell>
          <cell r="E3484" t="str">
            <v>R=PWS</v>
          </cell>
          <cell r="F3484">
            <v>3</v>
          </cell>
          <cell r="G3484">
            <v>35431</v>
          </cell>
          <cell r="H3484">
            <v>240</v>
          </cell>
          <cell r="I3484">
            <v>4</v>
          </cell>
          <cell r="J3484">
            <v>1</v>
          </cell>
        </row>
        <row r="3485">
          <cell r="A3485" t="str">
            <v>SSGN</v>
          </cell>
          <cell r="B3485" t="str">
            <v>Secondary Service Greater than 5kW w/o ID</v>
          </cell>
          <cell r="C3485">
            <v>15</v>
          </cell>
          <cell r="D3485">
            <v>25</v>
          </cell>
          <cell r="E3485" t="str">
            <v>R=PWS</v>
          </cell>
          <cell r="F3485">
            <v>3</v>
          </cell>
          <cell r="H3485">
            <v>240</v>
          </cell>
          <cell r="I3485">
            <v>4</v>
          </cell>
          <cell r="J3485">
            <v>14</v>
          </cell>
        </row>
        <row r="3486">
          <cell r="A3486" t="str">
            <v>SSGN</v>
          </cell>
          <cell r="B3486" t="str">
            <v>Secondary Service Greater than 5kW w/o ID</v>
          </cell>
          <cell r="C3486">
            <v>15</v>
          </cell>
          <cell r="D3486">
            <v>25</v>
          </cell>
          <cell r="E3486" t="str">
            <v>R=PWS</v>
          </cell>
          <cell r="F3486">
            <v>3</v>
          </cell>
          <cell r="H3486">
            <v>0</v>
          </cell>
          <cell r="I3486">
            <v>0</v>
          </cell>
          <cell r="J3486">
            <v>1</v>
          </cell>
        </row>
        <row r="3487">
          <cell r="A3487" t="str">
            <v>SSNN</v>
          </cell>
          <cell r="B3487" t="str">
            <v>Secondary Service Greater than 5kW w/o ID</v>
          </cell>
          <cell r="C3487">
            <v>15</v>
          </cell>
          <cell r="D3487">
            <v>25</v>
          </cell>
          <cell r="E3487" t="str">
            <v>R=PWS</v>
          </cell>
          <cell r="F3487">
            <v>3</v>
          </cell>
          <cell r="H3487">
            <v>240</v>
          </cell>
          <cell r="I3487">
            <v>3</v>
          </cell>
          <cell r="J3487">
            <v>1</v>
          </cell>
        </row>
        <row r="3488">
          <cell r="A3488" t="str">
            <v>SSNN</v>
          </cell>
          <cell r="B3488" t="str">
            <v>Secondary Service Greater than 5kW w/o ID</v>
          </cell>
          <cell r="C3488">
            <v>15</v>
          </cell>
          <cell r="D3488">
            <v>25</v>
          </cell>
          <cell r="E3488" t="str">
            <v>R=S2DS</v>
          </cell>
          <cell r="F3488">
            <v>3</v>
          </cell>
          <cell r="H3488">
            <v>480</v>
          </cell>
          <cell r="I3488">
            <v>3</v>
          </cell>
          <cell r="J3488">
            <v>7</v>
          </cell>
        </row>
        <row r="3489">
          <cell r="A3489" t="str">
            <v>SSNN</v>
          </cell>
          <cell r="B3489" t="str">
            <v>Secondary Service Greater than 5kW w/o ID</v>
          </cell>
          <cell r="C3489">
            <v>15</v>
          </cell>
          <cell r="D3489">
            <v>25</v>
          </cell>
          <cell r="E3489" t="str">
            <v>R=D5S7E</v>
          </cell>
          <cell r="F3489">
            <v>3</v>
          </cell>
          <cell r="H3489">
            <v>0</v>
          </cell>
          <cell r="I3489">
            <v>0</v>
          </cell>
          <cell r="J3489">
            <v>1</v>
          </cell>
        </row>
        <row r="3490">
          <cell r="A3490" t="str">
            <v>SSPN</v>
          </cell>
          <cell r="B3490" t="str">
            <v>Secondary Service Greater than 5kW w/o ID</v>
          </cell>
          <cell r="C3490">
            <v>15</v>
          </cell>
          <cell r="D3490">
            <v>25</v>
          </cell>
          <cell r="E3490" t="str">
            <v>R=S2DS</v>
          </cell>
          <cell r="F3490">
            <v>3</v>
          </cell>
          <cell r="H3490">
            <v>480</v>
          </cell>
          <cell r="I3490">
            <v>3</v>
          </cell>
          <cell r="J3490">
            <v>1</v>
          </cell>
        </row>
        <row r="3491">
          <cell r="A3491" t="str">
            <v>SSNN</v>
          </cell>
          <cell r="B3491" t="str">
            <v>Secondary Service Greater than 5kW w/o ID</v>
          </cell>
          <cell r="C3491">
            <v>15</v>
          </cell>
          <cell r="D3491">
            <v>25</v>
          </cell>
          <cell r="E3491" t="str">
            <v>R=PWA</v>
          </cell>
          <cell r="F3491">
            <v>3</v>
          </cell>
          <cell r="H3491">
            <v>240</v>
          </cell>
          <cell r="I3491">
            <v>4</v>
          </cell>
          <cell r="J3491">
            <v>1</v>
          </cell>
        </row>
        <row r="3492">
          <cell r="A3492" t="str">
            <v>SSNN</v>
          </cell>
          <cell r="B3492" t="str">
            <v>Secondary Service Greater than 5kW w/o ID</v>
          </cell>
          <cell r="C3492">
            <v>15</v>
          </cell>
          <cell r="D3492">
            <v>25</v>
          </cell>
          <cell r="E3492" t="str">
            <v>R=K5WS</v>
          </cell>
          <cell r="F3492">
            <v>3</v>
          </cell>
          <cell r="H3492">
            <v>120</v>
          </cell>
          <cell r="I3492">
            <v>4</v>
          </cell>
          <cell r="J3492">
            <v>1</v>
          </cell>
        </row>
        <row r="3493">
          <cell r="A3493" t="str">
            <v>SSGN</v>
          </cell>
          <cell r="B3493" t="str">
            <v>Secondary Service Greater than 5kW w/o ID</v>
          </cell>
          <cell r="C3493">
            <v>15</v>
          </cell>
          <cell r="D3493">
            <v>25</v>
          </cell>
          <cell r="E3493" t="str">
            <v>R=D5S7E</v>
          </cell>
          <cell r="F3493">
            <v>3</v>
          </cell>
          <cell r="H3493">
            <v>0</v>
          </cell>
          <cell r="I3493">
            <v>0</v>
          </cell>
          <cell r="J3493">
            <v>1</v>
          </cell>
        </row>
        <row r="3494">
          <cell r="A3494" t="str">
            <v>SSGN</v>
          </cell>
          <cell r="B3494" t="str">
            <v>Secondary Service Greater than 5kW w/o ID</v>
          </cell>
          <cell r="C3494">
            <v>15</v>
          </cell>
          <cell r="D3494">
            <v>25</v>
          </cell>
          <cell r="E3494" t="str">
            <v>R=PWA</v>
          </cell>
          <cell r="F3494">
            <v>3</v>
          </cell>
          <cell r="H3494">
            <v>240</v>
          </cell>
          <cell r="I3494">
            <v>4</v>
          </cell>
          <cell r="J3494">
            <v>1</v>
          </cell>
        </row>
        <row r="3495">
          <cell r="A3495" t="str">
            <v>SSNN</v>
          </cell>
          <cell r="B3495" t="str">
            <v>Secondary Service Greater than 5kW w/o ID</v>
          </cell>
          <cell r="C3495">
            <v>15</v>
          </cell>
          <cell r="D3495">
            <v>25</v>
          </cell>
          <cell r="E3495" t="str">
            <v>R=S2DS</v>
          </cell>
          <cell r="F3495">
            <v>3</v>
          </cell>
          <cell r="H3495">
            <v>480</v>
          </cell>
          <cell r="I3495">
            <v>3</v>
          </cell>
          <cell r="J3495">
            <v>1</v>
          </cell>
        </row>
        <row r="3496">
          <cell r="A3496" t="str">
            <v>SSNN</v>
          </cell>
          <cell r="B3496" t="str">
            <v>Secondary Service Greater than 5kW w/o ID</v>
          </cell>
          <cell r="C3496">
            <v>15</v>
          </cell>
          <cell r="D3496">
            <v>25</v>
          </cell>
          <cell r="E3496" t="str">
            <v>R=A1D</v>
          </cell>
          <cell r="F3496">
            <v>3</v>
          </cell>
          <cell r="H3496">
            <v>240</v>
          </cell>
          <cell r="I3496">
            <v>4</v>
          </cell>
          <cell r="J3496">
            <v>1</v>
          </cell>
        </row>
        <row r="3497">
          <cell r="A3497" t="str">
            <v>SSNN</v>
          </cell>
          <cell r="B3497" t="str">
            <v>Secondary Service Greater than 5kW w/o ID</v>
          </cell>
          <cell r="C3497">
            <v>15</v>
          </cell>
          <cell r="D3497">
            <v>25</v>
          </cell>
          <cell r="E3497" t="str">
            <v>R=PWSY</v>
          </cell>
          <cell r="F3497">
            <v>3</v>
          </cell>
          <cell r="H3497">
            <v>120</v>
          </cell>
          <cell r="I3497">
            <v>4</v>
          </cell>
          <cell r="J3497">
            <v>2</v>
          </cell>
        </row>
        <row r="3498">
          <cell r="A3498" t="str">
            <v>SSNN</v>
          </cell>
          <cell r="B3498" t="str">
            <v>Secondary Service Greater than 5kW w/o ID</v>
          </cell>
          <cell r="C3498">
            <v>15</v>
          </cell>
          <cell r="D3498">
            <v>25</v>
          </cell>
          <cell r="E3498" t="str">
            <v>R=D4S7H</v>
          </cell>
          <cell r="F3498">
            <v>3</v>
          </cell>
          <cell r="H3498">
            <v>240</v>
          </cell>
          <cell r="I3498">
            <v>4</v>
          </cell>
          <cell r="J3498">
            <v>1</v>
          </cell>
        </row>
        <row r="3499">
          <cell r="A3499" t="str">
            <v>SSNN</v>
          </cell>
          <cell r="B3499" t="str">
            <v>Secondary Service Greater than 5kW w/o ID</v>
          </cell>
          <cell r="C3499">
            <v>15</v>
          </cell>
          <cell r="D3499">
            <v>25</v>
          </cell>
          <cell r="E3499" t="str">
            <v>R=E1S7E</v>
          </cell>
          <cell r="F3499">
            <v>3</v>
          </cell>
          <cell r="H3499">
            <v>240</v>
          </cell>
          <cell r="I3499">
            <v>3</v>
          </cell>
          <cell r="J3499">
            <v>1</v>
          </cell>
        </row>
        <row r="3500">
          <cell r="A3500" t="str">
            <v>SSNN</v>
          </cell>
          <cell r="B3500" t="str">
            <v>Secondary Service Greater than 5kW w/o ID</v>
          </cell>
          <cell r="C3500">
            <v>15</v>
          </cell>
          <cell r="D3500">
            <v>25</v>
          </cell>
          <cell r="E3500" t="str">
            <v>R=D4S7H</v>
          </cell>
          <cell r="F3500">
            <v>3</v>
          </cell>
          <cell r="H3500">
            <v>0</v>
          </cell>
          <cell r="I3500">
            <v>0</v>
          </cell>
          <cell r="J3500">
            <v>2</v>
          </cell>
        </row>
        <row r="3501">
          <cell r="A3501" t="str">
            <v>SSGN</v>
          </cell>
          <cell r="B3501" t="str">
            <v>Secondary Service Greater than 5kW w/o ID</v>
          </cell>
          <cell r="C3501">
            <v>15</v>
          </cell>
          <cell r="D3501">
            <v>25</v>
          </cell>
          <cell r="E3501" t="str">
            <v>R=D4S7H</v>
          </cell>
          <cell r="F3501">
            <v>3</v>
          </cell>
          <cell r="H3501">
            <v>0</v>
          </cell>
          <cell r="I3501">
            <v>0</v>
          </cell>
          <cell r="J3501">
            <v>1</v>
          </cell>
        </row>
        <row r="3502">
          <cell r="A3502" t="str">
            <v>SSPN</v>
          </cell>
          <cell r="B3502" t="str">
            <v>Secondary Service Greater than 5kW w/o ID</v>
          </cell>
          <cell r="C3502">
            <v>15</v>
          </cell>
          <cell r="D3502">
            <v>25</v>
          </cell>
          <cell r="E3502" t="str">
            <v>R=PWS</v>
          </cell>
          <cell r="F3502">
            <v>3</v>
          </cell>
          <cell r="H3502">
            <v>240</v>
          </cell>
          <cell r="I3502">
            <v>4</v>
          </cell>
          <cell r="J3502">
            <v>3</v>
          </cell>
        </row>
        <row r="3503">
          <cell r="A3503" t="str">
            <v>SSGN</v>
          </cell>
          <cell r="B3503" t="str">
            <v>Secondary Service Greater than 5kW w/o ID</v>
          </cell>
          <cell r="C3503">
            <v>15</v>
          </cell>
          <cell r="D3503">
            <v>25</v>
          </cell>
          <cell r="E3503" t="str">
            <v>R=PWS</v>
          </cell>
          <cell r="F3503">
            <v>3</v>
          </cell>
          <cell r="H3503">
            <v>240</v>
          </cell>
          <cell r="I3503">
            <v>3</v>
          </cell>
          <cell r="J3503">
            <v>1</v>
          </cell>
        </row>
        <row r="3504">
          <cell r="A3504" t="str">
            <v>SSNN</v>
          </cell>
          <cell r="B3504" t="str">
            <v>Secondary Service Greater than 5kW w/o ID</v>
          </cell>
          <cell r="C3504">
            <v>15</v>
          </cell>
          <cell r="D3504">
            <v>25</v>
          </cell>
          <cell r="E3504" t="str">
            <v>R=LWP</v>
          </cell>
          <cell r="F3504">
            <v>3</v>
          </cell>
          <cell r="H3504">
            <v>240</v>
          </cell>
          <cell r="I3504">
            <v>3</v>
          </cell>
          <cell r="J3504">
            <v>1</v>
          </cell>
        </row>
        <row r="3505">
          <cell r="A3505" t="str">
            <v>SSGN</v>
          </cell>
          <cell r="B3505" t="str">
            <v>Secondary Service Greater than 5kW w/o ID</v>
          </cell>
          <cell r="C3505">
            <v>15</v>
          </cell>
          <cell r="D3505">
            <v>25</v>
          </cell>
          <cell r="E3505" t="str">
            <v>R=PWSY</v>
          </cell>
          <cell r="F3505">
            <v>3</v>
          </cell>
          <cell r="H3505">
            <v>240</v>
          </cell>
          <cell r="I3505">
            <v>4</v>
          </cell>
          <cell r="J3505">
            <v>1</v>
          </cell>
        </row>
        <row r="3506">
          <cell r="A3506" t="str">
            <v>DSNN</v>
          </cell>
          <cell r="B3506" t="str">
            <v>Secondary Service Greater than 5kW w/o ID</v>
          </cell>
          <cell r="C3506">
            <v>15</v>
          </cell>
          <cell r="D3506">
            <v>25</v>
          </cell>
          <cell r="E3506" t="str">
            <v>R=PWS</v>
          </cell>
          <cell r="F3506">
            <v>3</v>
          </cell>
          <cell r="H3506">
            <v>240</v>
          </cell>
          <cell r="I3506">
            <v>3</v>
          </cell>
          <cell r="J3506">
            <v>1</v>
          </cell>
        </row>
        <row r="3507">
          <cell r="A3507" t="str">
            <v>SSGN</v>
          </cell>
          <cell r="B3507" t="str">
            <v>Secondary Service Greater than 5kW w/o ID</v>
          </cell>
          <cell r="C3507">
            <v>30</v>
          </cell>
          <cell r="D3507">
            <v>25</v>
          </cell>
          <cell r="E3507" t="str">
            <v>R=A1D</v>
          </cell>
          <cell r="F3507">
            <v>3</v>
          </cell>
          <cell r="H3507">
            <v>208</v>
          </cell>
          <cell r="I3507">
            <v>4</v>
          </cell>
          <cell r="J3507">
            <v>9</v>
          </cell>
        </row>
        <row r="3508">
          <cell r="A3508" t="str">
            <v>SSNN</v>
          </cell>
          <cell r="B3508" t="str">
            <v>Secondary Service Greater than 5kW w/o ID</v>
          </cell>
          <cell r="C3508">
            <v>30</v>
          </cell>
          <cell r="D3508">
            <v>25</v>
          </cell>
          <cell r="E3508" t="str">
            <v>R=K6WS</v>
          </cell>
          <cell r="F3508">
            <v>3</v>
          </cell>
          <cell r="H3508">
            <v>240</v>
          </cell>
          <cell r="I3508">
            <v>4</v>
          </cell>
          <cell r="J3508">
            <v>26</v>
          </cell>
        </row>
        <row r="3509">
          <cell r="A3509" t="str">
            <v>SSGN</v>
          </cell>
          <cell r="B3509" t="str">
            <v>Secondary Service Greater than 5kW w/o ID</v>
          </cell>
          <cell r="C3509">
            <v>30</v>
          </cell>
          <cell r="D3509">
            <v>25</v>
          </cell>
          <cell r="E3509" t="str">
            <v>R=A1D</v>
          </cell>
          <cell r="F3509">
            <v>3</v>
          </cell>
          <cell r="H3509">
            <v>480</v>
          </cell>
          <cell r="I3509">
            <v>4</v>
          </cell>
          <cell r="J3509">
            <v>15</v>
          </cell>
        </row>
        <row r="3510">
          <cell r="A3510" t="str">
            <v>SSNN</v>
          </cell>
          <cell r="B3510" t="str">
            <v>Secondary Service Greater than 5kW w/o ID</v>
          </cell>
          <cell r="C3510">
            <v>30</v>
          </cell>
          <cell r="D3510">
            <v>25</v>
          </cell>
          <cell r="E3510" t="str">
            <v>R=D5S8E</v>
          </cell>
          <cell r="F3510">
            <v>3</v>
          </cell>
          <cell r="H3510">
            <v>0</v>
          </cell>
          <cell r="I3510">
            <v>0</v>
          </cell>
          <cell r="J3510">
            <v>4</v>
          </cell>
        </row>
        <row r="3511">
          <cell r="A3511" t="str">
            <v>SSGN</v>
          </cell>
          <cell r="B3511" t="str">
            <v>Secondary Service Greater than 5kW w/o ID</v>
          </cell>
          <cell r="C3511">
            <v>30</v>
          </cell>
          <cell r="D3511">
            <v>25</v>
          </cell>
          <cell r="E3511" t="str">
            <v>R=D5S8E</v>
          </cell>
          <cell r="F3511">
            <v>3</v>
          </cell>
          <cell r="H3511">
            <v>0</v>
          </cell>
          <cell r="I3511">
            <v>0</v>
          </cell>
          <cell r="J3511">
            <v>4</v>
          </cell>
        </row>
        <row r="3512">
          <cell r="A3512" t="str">
            <v>SSGN</v>
          </cell>
          <cell r="B3512" t="str">
            <v>Secondary Service Greater than 5kW w/o ID</v>
          </cell>
          <cell r="C3512">
            <v>30</v>
          </cell>
          <cell r="D3512">
            <v>25</v>
          </cell>
          <cell r="E3512" t="str">
            <v>R=SV4SD</v>
          </cell>
          <cell r="F3512">
            <v>3</v>
          </cell>
          <cell r="H3512">
            <v>240</v>
          </cell>
          <cell r="I3512">
            <v>4</v>
          </cell>
          <cell r="J3512">
            <v>32</v>
          </cell>
        </row>
        <row r="3513">
          <cell r="A3513" t="str">
            <v>SSGN</v>
          </cell>
          <cell r="B3513" t="str">
            <v>Secondary Service Greater than 5kW w/o ID</v>
          </cell>
          <cell r="C3513">
            <v>30</v>
          </cell>
          <cell r="D3513">
            <v>25</v>
          </cell>
          <cell r="E3513" t="str">
            <v>R=K5WS</v>
          </cell>
          <cell r="F3513">
            <v>3</v>
          </cell>
          <cell r="I3513">
            <v>4</v>
          </cell>
          <cell r="J3513">
            <v>4</v>
          </cell>
        </row>
        <row r="3514">
          <cell r="A3514" t="str">
            <v>SSGN</v>
          </cell>
          <cell r="B3514" t="str">
            <v>Secondary Service Greater than 5kW w/o ID</v>
          </cell>
          <cell r="C3514">
            <v>30</v>
          </cell>
          <cell r="D3514">
            <v>25</v>
          </cell>
          <cell r="E3514" t="str">
            <v>R=PWS</v>
          </cell>
          <cell r="F3514">
            <v>3</v>
          </cell>
          <cell r="H3514">
            <v>240</v>
          </cell>
          <cell r="I3514">
            <v>4</v>
          </cell>
          <cell r="J3514">
            <v>12</v>
          </cell>
        </row>
        <row r="3515">
          <cell r="A3515" t="str">
            <v>SSGN</v>
          </cell>
          <cell r="B3515" t="str">
            <v>Secondary Service Greater than 5kW w/o ID</v>
          </cell>
          <cell r="C3515">
            <v>30</v>
          </cell>
          <cell r="D3515">
            <v>25</v>
          </cell>
          <cell r="E3515" t="str">
            <v>R=DDS2</v>
          </cell>
          <cell r="F3515">
            <v>3</v>
          </cell>
          <cell r="H3515">
            <v>240</v>
          </cell>
          <cell r="I3515">
            <v>4</v>
          </cell>
          <cell r="J3515">
            <v>2</v>
          </cell>
        </row>
        <row r="3516">
          <cell r="A3516" t="str">
            <v>SSAN</v>
          </cell>
          <cell r="B3516" t="str">
            <v>Secondary Service Greater than 5kW w/o ID</v>
          </cell>
          <cell r="C3516">
            <v>30</v>
          </cell>
          <cell r="D3516">
            <v>25</v>
          </cell>
          <cell r="E3516" t="str">
            <v>R=A1D</v>
          </cell>
          <cell r="F3516">
            <v>3</v>
          </cell>
          <cell r="H3516">
            <v>999</v>
          </cell>
          <cell r="I3516">
            <v>4</v>
          </cell>
          <cell r="J3516">
            <v>11</v>
          </cell>
        </row>
        <row r="3517">
          <cell r="A3517" t="str">
            <v>SSAN</v>
          </cell>
          <cell r="B3517" t="str">
            <v>Secondary Service Greater than 5kW w/o ID</v>
          </cell>
          <cell r="C3517">
            <v>30</v>
          </cell>
          <cell r="D3517">
            <v>25</v>
          </cell>
          <cell r="E3517" t="str">
            <v>R=A1D</v>
          </cell>
          <cell r="F3517">
            <v>3</v>
          </cell>
          <cell r="G3517">
            <v>38293</v>
          </cell>
          <cell r="H3517">
            <v>999</v>
          </cell>
          <cell r="I3517">
            <v>4</v>
          </cell>
          <cell r="J3517">
            <v>4</v>
          </cell>
        </row>
        <row r="3518">
          <cell r="A3518" t="str">
            <v>SSNN</v>
          </cell>
          <cell r="B3518" t="str">
            <v>Secondary Service Greater than 5kW w/o ID</v>
          </cell>
          <cell r="C3518">
            <v>30</v>
          </cell>
          <cell r="D3518">
            <v>25</v>
          </cell>
          <cell r="E3518" t="str">
            <v>R=A1D</v>
          </cell>
          <cell r="F3518">
            <v>3</v>
          </cell>
          <cell r="G3518">
            <v>38332</v>
          </cell>
          <cell r="H3518">
            <v>999</v>
          </cell>
          <cell r="I3518">
            <v>3</v>
          </cell>
          <cell r="J3518">
            <v>3</v>
          </cell>
        </row>
        <row r="3519">
          <cell r="A3519" t="str">
            <v>SSPN</v>
          </cell>
          <cell r="B3519" t="str">
            <v>Secondary Service Greater than 5kW w/o ID</v>
          </cell>
          <cell r="C3519">
            <v>30</v>
          </cell>
          <cell r="D3519">
            <v>25</v>
          </cell>
          <cell r="E3519" t="str">
            <v>R=A1D</v>
          </cell>
          <cell r="F3519">
            <v>3</v>
          </cell>
          <cell r="G3519">
            <v>38449</v>
          </cell>
          <cell r="H3519">
            <v>999</v>
          </cell>
          <cell r="I3519">
            <v>4</v>
          </cell>
          <cell r="J3519">
            <v>2</v>
          </cell>
        </row>
        <row r="3520">
          <cell r="A3520" t="str">
            <v>SSGN</v>
          </cell>
          <cell r="B3520" t="str">
            <v>Secondary Service Greater than 5kW w/o ID</v>
          </cell>
          <cell r="C3520">
            <v>30</v>
          </cell>
          <cell r="D3520">
            <v>25</v>
          </cell>
          <cell r="E3520" t="str">
            <v>R=A1D</v>
          </cell>
          <cell r="F3520">
            <v>3</v>
          </cell>
          <cell r="G3520">
            <v>38517</v>
          </cell>
          <cell r="H3520">
            <v>999</v>
          </cell>
          <cell r="I3520">
            <v>4</v>
          </cell>
          <cell r="J3520">
            <v>1</v>
          </cell>
        </row>
        <row r="3521">
          <cell r="A3521" t="str">
            <v>SSPN</v>
          </cell>
          <cell r="B3521" t="str">
            <v>Secondary Service Greater than 5kW w/o ID</v>
          </cell>
          <cell r="C3521">
            <v>30</v>
          </cell>
          <cell r="D3521">
            <v>25</v>
          </cell>
          <cell r="E3521" t="str">
            <v>R=DXS2</v>
          </cell>
          <cell r="F3521">
            <v>3</v>
          </cell>
          <cell r="H3521">
            <v>240</v>
          </cell>
          <cell r="I3521">
            <v>4</v>
          </cell>
          <cell r="J3521">
            <v>2</v>
          </cell>
        </row>
        <row r="3522">
          <cell r="A3522" t="str">
            <v>SSPN</v>
          </cell>
          <cell r="B3522" t="str">
            <v>Secondary Service Greater than 5kW w/o ID</v>
          </cell>
          <cell r="C3522">
            <v>30</v>
          </cell>
          <cell r="D3522">
            <v>25</v>
          </cell>
          <cell r="E3522" t="str">
            <v>R=DDS2</v>
          </cell>
          <cell r="F3522">
            <v>3</v>
          </cell>
          <cell r="H3522">
            <v>240</v>
          </cell>
          <cell r="I3522">
            <v>4</v>
          </cell>
          <cell r="J3522">
            <v>1</v>
          </cell>
        </row>
        <row r="3523">
          <cell r="A3523" t="str">
            <v>SSGN</v>
          </cell>
          <cell r="B3523" t="str">
            <v>Secondary Service Greater than 5kW w/o ID</v>
          </cell>
          <cell r="C3523">
            <v>30</v>
          </cell>
          <cell r="D3523">
            <v>25</v>
          </cell>
          <cell r="E3523" t="str">
            <v>R=A1D</v>
          </cell>
          <cell r="F3523">
            <v>3</v>
          </cell>
          <cell r="G3523">
            <v>38365</v>
          </cell>
          <cell r="H3523">
            <v>999</v>
          </cell>
          <cell r="I3523">
            <v>4</v>
          </cell>
          <cell r="J3523">
            <v>5</v>
          </cell>
        </row>
        <row r="3524">
          <cell r="A3524" t="str">
            <v>SSNN</v>
          </cell>
          <cell r="B3524" t="str">
            <v>Secondary Service Greater than 5kW w/o ID</v>
          </cell>
          <cell r="C3524">
            <v>30</v>
          </cell>
          <cell r="D3524">
            <v>25</v>
          </cell>
          <cell r="E3524" t="str">
            <v>R=A1R</v>
          </cell>
          <cell r="F3524">
            <v>3</v>
          </cell>
          <cell r="G3524">
            <v>38521</v>
          </cell>
          <cell r="H3524">
            <v>999</v>
          </cell>
          <cell r="I3524">
            <v>4</v>
          </cell>
          <cell r="J3524">
            <v>1</v>
          </cell>
        </row>
        <row r="3525">
          <cell r="A3525" t="str">
            <v>SSNN</v>
          </cell>
          <cell r="B3525" t="str">
            <v>Secondary Service Greater than 5kW w/o ID</v>
          </cell>
          <cell r="C3525">
            <v>30</v>
          </cell>
          <cell r="D3525">
            <v>25</v>
          </cell>
          <cell r="E3525" t="str">
            <v>R=A1RL</v>
          </cell>
          <cell r="F3525">
            <v>3</v>
          </cell>
          <cell r="G3525">
            <v>38182</v>
          </cell>
          <cell r="H3525">
            <v>999</v>
          </cell>
          <cell r="I3525">
            <v>3</v>
          </cell>
          <cell r="J3525">
            <v>1</v>
          </cell>
        </row>
        <row r="3526">
          <cell r="A3526" t="str">
            <v>SSGN</v>
          </cell>
          <cell r="B3526" t="str">
            <v>Secondary Service Greater than 5kW w/o ID</v>
          </cell>
          <cell r="C3526">
            <v>30</v>
          </cell>
          <cell r="D3526">
            <v>25</v>
          </cell>
          <cell r="E3526" t="str">
            <v>R=A1R</v>
          </cell>
          <cell r="F3526">
            <v>3</v>
          </cell>
          <cell r="G3526">
            <v>38533</v>
          </cell>
          <cell r="H3526">
            <v>999</v>
          </cell>
          <cell r="I3526">
            <v>4</v>
          </cell>
          <cell r="J3526">
            <v>1</v>
          </cell>
        </row>
        <row r="3527">
          <cell r="A3527" t="str">
            <v>SSNN</v>
          </cell>
          <cell r="B3527" t="str">
            <v>Secondary Service Greater than 5kW w/o ID</v>
          </cell>
          <cell r="C3527">
            <v>30</v>
          </cell>
          <cell r="D3527">
            <v>25</v>
          </cell>
          <cell r="E3527" t="str">
            <v>R=SV2SD</v>
          </cell>
          <cell r="F3527">
            <v>3</v>
          </cell>
          <cell r="H3527">
            <v>480</v>
          </cell>
          <cell r="I3527">
            <v>3</v>
          </cell>
          <cell r="J3527">
            <v>1</v>
          </cell>
        </row>
        <row r="3528">
          <cell r="A3528" t="str">
            <v>SSNN</v>
          </cell>
          <cell r="B3528" t="str">
            <v>Secondary Service Greater than 5kW w/o ID</v>
          </cell>
          <cell r="C3528">
            <v>30</v>
          </cell>
          <cell r="D3528">
            <v>25</v>
          </cell>
          <cell r="E3528" t="str">
            <v>R=DDS2</v>
          </cell>
          <cell r="F3528">
            <v>3</v>
          </cell>
          <cell r="H3528">
            <v>240</v>
          </cell>
          <cell r="I3528">
            <v>3</v>
          </cell>
          <cell r="J3528">
            <v>1</v>
          </cell>
        </row>
        <row r="3529">
          <cell r="A3529" t="str">
            <v>SSGN</v>
          </cell>
          <cell r="B3529" t="str">
            <v>Secondary Service Greater than 5kW w/o ID</v>
          </cell>
          <cell r="C3529">
            <v>30</v>
          </cell>
          <cell r="D3529">
            <v>25</v>
          </cell>
          <cell r="E3529" t="str">
            <v>R=K6WS</v>
          </cell>
          <cell r="F3529">
            <v>3</v>
          </cell>
          <cell r="H3529">
            <v>240</v>
          </cell>
          <cell r="I3529">
            <v>3</v>
          </cell>
          <cell r="J3529">
            <v>2</v>
          </cell>
        </row>
        <row r="3530">
          <cell r="A3530" t="str">
            <v>SSGN</v>
          </cell>
          <cell r="B3530" t="str">
            <v>Secondary Service Greater than 5kW w/o ID</v>
          </cell>
          <cell r="C3530">
            <v>30</v>
          </cell>
          <cell r="D3530">
            <v>25</v>
          </cell>
          <cell r="E3530" t="str">
            <v>R=SV4SD</v>
          </cell>
          <cell r="F3530">
            <v>3</v>
          </cell>
          <cell r="H3530">
            <v>240</v>
          </cell>
          <cell r="I3530">
            <v>3</v>
          </cell>
          <cell r="J3530">
            <v>1</v>
          </cell>
        </row>
        <row r="3531">
          <cell r="A3531" t="str">
            <v>SSNN</v>
          </cell>
          <cell r="B3531" t="str">
            <v>Secondary Service Greater than 5kW w/o ID</v>
          </cell>
          <cell r="C3531">
            <v>30</v>
          </cell>
          <cell r="D3531">
            <v>25</v>
          </cell>
          <cell r="E3531" t="str">
            <v>R=SV4SD</v>
          </cell>
          <cell r="F3531">
            <v>3</v>
          </cell>
          <cell r="H3531">
            <v>240</v>
          </cell>
          <cell r="I3531">
            <v>3</v>
          </cell>
          <cell r="J3531">
            <v>3</v>
          </cell>
        </row>
        <row r="3532">
          <cell r="A3532" t="str">
            <v>SSAN</v>
          </cell>
          <cell r="B3532" t="str">
            <v>Secondary Service Greater than 5kW w/o ID</v>
          </cell>
          <cell r="C3532">
            <v>30</v>
          </cell>
          <cell r="D3532">
            <v>25</v>
          </cell>
          <cell r="E3532" t="str">
            <v>R=K2WS</v>
          </cell>
          <cell r="F3532">
            <v>3</v>
          </cell>
          <cell r="H3532">
            <v>480</v>
          </cell>
          <cell r="I3532">
            <v>3</v>
          </cell>
          <cell r="J3532">
            <v>1</v>
          </cell>
        </row>
        <row r="3533">
          <cell r="A3533" t="str">
            <v>SSNN</v>
          </cell>
          <cell r="B3533" t="str">
            <v>Secondary Service Greater than 5kW w/o ID</v>
          </cell>
          <cell r="C3533">
            <v>30</v>
          </cell>
          <cell r="D3533">
            <v>25</v>
          </cell>
          <cell r="E3533" t="str">
            <v>R=SV4SD</v>
          </cell>
          <cell r="F3533">
            <v>3</v>
          </cell>
          <cell r="H3533">
            <v>480</v>
          </cell>
          <cell r="I3533">
            <v>3</v>
          </cell>
          <cell r="J3533">
            <v>1</v>
          </cell>
        </row>
        <row r="3534">
          <cell r="A3534" t="str">
            <v>SSNN</v>
          </cell>
          <cell r="B3534" t="str">
            <v>Secondary Service Greater than 5kW w/o ID</v>
          </cell>
          <cell r="C3534">
            <v>30</v>
          </cell>
          <cell r="D3534">
            <v>25</v>
          </cell>
          <cell r="E3534" t="str">
            <v>R=SL2SD</v>
          </cell>
          <cell r="F3534">
            <v>3</v>
          </cell>
          <cell r="H3534">
            <v>480</v>
          </cell>
          <cell r="I3534">
            <v>3</v>
          </cell>
          <cell r="J3534">
            <v>2</v>
          </cell>
        </row>
        <row r="3535">
          <cell r="A3535" t="str">
            <v>SSAN</v>
          </cell>
          <cell r="B3535" t="str">
            <v>Secondary Service Greater than 5kW w/o ID</v>
          </cell>
          <cell r="C3535">
            <v>30</v>
          </cell>
          <cell r="D3535">
            <v>25</v>
          </cell>
          <cell r="E3535" t="str">
            <v>R=A1D</v>
          </cell>
          <cell r="F3535">
            <v>3</v>
          </cell>
          <cell r="G3535">
            <v>36361</v>
          </cell>
          <cell r="H3535">
            <v>999</v>
          </cell>
          <cell r="I3535">
            <v>4</v>
          </cell>
          <cell r="J3535">
            <v>1</v>
          </cell>
        </row>
        <row r="3536">
          <cell r="A3536" t="str">
            <v>SSNN</v>
          </cell>
          <cell r="B3536" t="str">
            <v>Secondary Service Greater than 5kW w/o ID</v>
          </cell>
          <cell r="C3536">
            <v>30</v>
          </cell>
          <cell r="D3536">
            <v>25</v>
          </cell>
          <cell r="E3536" t="str">
            <v>R=K5WS</v>
          </cell>
          <cell r="F3536">
            <v>3</v>
          </cell>
          <cell r="I3536">
            <v>4</v>
          </cell>
          <cell r="J3536">
            <v>1</v>
          </cell>
        </row>
        <row r="3537">
          <cell r="A3537" t="str">
            <v>SSNN</v>
          </cell>
          <cell r="B3537" t="str">
            <v>Secondary Service Greater than 5kW w/o ID</v>
          </cell>
          <cell r="C3537">
            <v>30</v>
          </cell>
          <cell r="D3537">
            <v>25</v>
          </cell>
          <cell r="E3537" t="str">
            <v>R=A1D</v>
          </cell>
          <cell r="F3537">
            <v>3</v>
          </cell>
          <cell r="G3537">
            <v>37802</v>
          </cell>
          <cell r="H3537">
            <v>999</v>
          </cell>
          <cell r="I3537">
            <v>4</v>
          </cell>
          <cell r="J3537">
            <v>3</v>
          </cell>
        </row>
        <row r="3538">
          <cell r="A3538" t="str">
            <v>SSGN</v>
          </cell>
          <cell r="B3538" t="str">
            <v>Secondary Service Greater than 5kW w/o ID</v>
          </cell>
          <cell r="C3538">
            <v>30</v>
          </cell>
          <cell r="D3538">
            <v>25</v>
          </cell>
          <cell r="E3538" t="str">
            <v>R=A1D</v>
          </cell>
          <cell r="F3538">
            <v>3</v>
          </cell>
          <cell r="G3538">
            <v>37845</v>
          </cell>
          <cell r="H3538">
            <v>999</v>
          </cell>
          <cell r="I3538">
            <v>3</v>
          </cell>
          <cell r="J3538">
            <v>2</v>
          </cell>
        </row>
        <row r="3539">
          <cell r="A3539" t="str">
            <v>SSNN</v>
          </cell>
          <cell r="B3539" t="str">
            <v>Secondary Service Greater than 5kW w/o ID</v>
          </cell>
          <cell r="C3539">
            <v>30</v>
          </cell>
          <cell r="D3539">
            <v>25</v>
          </cell>
          <cell r="E3539" t="str">
            <v>R=A1R</v>
          </cell>
          <cell r="F3539">
            <v>3</v>
          </cell>
          <cell r="G3539">
            <v>37811</v>
          </cell>
          <cell r="H3539">
            <v>999</v>
          </cell>
          <cell r="I3539">
            <v>4</v>
          </cell>
          <cell r="J3539">
            <v>1</v>
          </cell>
        </row>
        <row r="3540">
          <cell r="A3540" t="str">
            <v>SSGN</v>
          </cell>
          <cell r="B3540" t="str">
            <v>Secondary Service Greater than 5kW w/o ID</v>
          </cell>
          <cell r="C3540">
            <v>30</v>
          </cell>
          <cell r="D3540">
            <v>25</v>
          </cell>
          <cell r="E3540" t="str">
            <v>R=PWSY</v>
          </cell>
          <cell r="F3540">
            <v>3</v>
          </cell>
          <cell r="H3540">
            <v>120</v>
          </cell>
          <cell r="I3540">
            <v>4</v>
          </cell>
          <cell r="J3540">
            <v>1</v>
          </cell>
        </row>
        <row r="3541">
          <cell r="A3541" t="str">
            <v>SSGN</v>
          </cell>
          <cell r="B3541" t="str">
            <v>Secondary Service Greater than 5kW w/o ID</v>
          </cell>
          <cell r="C3541">
            <v>30</v>
          </cell>
          <cell r="D3541">
            <v>25</v>
          </cell>
          <cell r="E3541" t="str">
            <v>R=SV4SD</v>
          </cell>
          <cell r="F3541">
            <v>3</v>
          </cell>
          <cell r="H3541">
            <v>208</v>
          </cell>
          <cell r="I3541">
            <v>4</v>
          </cell>
          <cell r="J3541">
            <v>1</v>
          </cell>
        </row>
        <row r="3542">
          <cell r="A3542" t="str">
            <v>SSNN</v>
          </cell>
          <cell r="B3542" t="str">
            <v>Secondary Service Greater than 5kW w/o ID</v>
          </cell>
          <cell r="C3542">
            <v>30</v>
          </cell>
          <cell r="D3542">
            <v>25</v>
          </cell>
          <cell r="E3542" t="str">
            <v>R=A1D</v>
          </cell>
          <cell r="F3542">
            <v>3</v>
          </cell>
          <cell r="G3542">
            <v>35947</v>
          </cell>
          <cell r="H3542">
            <v>999</v>
          </cell>
          <cell r="I3542">
            <v>3</v>
          </cell>
          <cell r="J3542">
            <v>1</v>
          </cell>
        </row>
        <row r="3543">
          <cell r="A3543" t="str">
            <v>SSAN</v>
          </cell>
          <cell r="B3543" t="str">
            <v>Secondary Service Greater than 5kW w/o ID</v>
          </cell>
          <cell r="C3543">
            <v>30</v>
          </cell>
          <cell r="D3543">
            <v>25</v>
          </cell>
          <cell r="E3543" t="str">
            <v>R=A1D</v>
          </cell>
          <cell r="F3543">
            <v>3</v>
          </cell>
          <cell r="G3543">
            <v>36161</v>
          </cell>
          <cell r="H3543">
            <v>999</v>
          </cell>
          <cell r="I3543">
            <v>3</v>
          </cell>
          <cell r="J3543">
            <v>2</v>
          </cell>
        </row>
        <row r="3544">
          <cell r="A3544" t="str">
            <v>SSNN</v>
          </cell>
          <cell r="B3544" t="str">
            <v>Secondary Service Greater than 5kW w/o ID</v>
          </cell>
          <cell r="C3544">
            <v>30</v>
          </cell>
          <cell r="D3544">
            <v>25</v>
          </cell>
          <cell r="E3544" t="str">
            <v>R=A1D</v>
          </cell>
          <cell r="F3544">
            <v>3</v>
          </cell>
          <cell r="G3544">
            <v>35827</v>
          </cell>
          <cell r="H3544">
            <v>999</v>
          </cell>
          <cell r="I3544">
            <v>4</v>
          </cell>
          <cell r="J3544">
            <v>1</v>
          </cell>
        </row>
        <row r="3545">
          <cell r="A3545" t="str">
            <v>SSNN</v>
          </cell>
          <cell r="B3545" t="str">
            <v>Secondary Service Greater than 5kW w/o ID</v>
          </cell>
          <cell r="C3545">
            <v>30</v>
          </cell>
          <cell r="D3545">
            <v>25</v>
          </cell>
          <cell r="E3545" t="str">
            <v>R=A1D</v>
          </cell>
          <cell r="F3545">
            <v>3</v>
          </cell>
          <cell r="G3545">
            <v>36462</v>
          </cell>
          <cell r="H3545">
            <v>999</v>
          </cell>
          <cell r="I3545">
            <v>3</v>
          </cell>
          <cell r="J3545">
            <v>1</v>
          </cell>
        </row>
        <row r="3546">
          <cell r="A3546" t="str">
            <v>SSGN</v>
          </cell>
          <cell r="B3546" t="str">
            <v>Secondary Service Greater than 5kW w/o ID</v>
          </cell>
          <cell r="C3546">
            <v>30</v>
          </cell>
          <cell r="D3546">
            <v>25</v>
          </cell>
          <cell r="E3546" t="str">
            <v>R=A1D</v>
          </cell>
          <cell r="F3546">
            <v>3</v>
          </cell>
          <cell r="G3546">
            <v>36462</v>
          </cell>
          <cell r="H3546">
            <v>999</v>
          </cell>
          <cell r="I3546">
            <v>3</v>
          </cell>
          <cell r="J3546">
            <v>1</v>
          </cell>
        </row>
        <row r="3547">
          <cell r="A3547" t="str">
            <v>SSPN</v>
          </cell>
          <cell r="B3547" t="str">
            <v>Secondary Service Greater than 5kW w/o ID</v>
          </cell>
          <cell r="C3547">
            <v>30</v>
          </cell>
          <cell r="D3547">
            <v>25</v>
          </cell>
          <cell r="E3547" t="str">
            <v>R=A1D</v>
          </cell>
          <cell r="F3547">
            <v>3</v>
          </cell>
          <cell r="G3547">
            <v>36161</v>
          </cell>
          <cell r="H3547">
            <v>999</v>
          </cell>
          <cell r="I3547">
            <v>4</v>
          </cell>
          <cell r="J3547">
            <v>2</v>
          </cell>
        </row>
        <row r="3548">
          <cell r="A3548" t="str">
            <v>SSNN</v>
          </cell>
          <cell r="B3548" t="str">
            <v>Secondary Service Greater than 5kW w/o ID</v>
          </cell>
          <cell r="C3548">
            <v>30</v>
          </cell>
          <cell r="D3548">
            <v>25</v>
          </cell>
          <cell r="E3548" t="str">
            <v>R=A1D</v>
          </cell>
          <cell r="F3548">
            <v>3</v>
          </cell>
          <cell r="G3548">
            <v>36161</v>
          </cell>
          <cell r="H3548">
            <v>999</v>
          </cell>
          <cell r="I3548">
            <v>4</v>
          </cell>
          <cell r="J3548">
            <v>1</v>
          </cell>
        </row>
        <row r="3549">
          <cell r="A3549" t="str">
            <v>SSNN</v>
          </cell>
          <cell r="B3549" t="str">
            <v>Secondary Service Greater than 5kW w/o ID</v>
          </cell>
          <cell r="C3549">
            <v>30</v>
          </cell>
          <cell r="D3549">
            <v>25</v>
          </cell>
          <cell r="E3549" t="str">
            <v>R=A1D</v>
          </cell>
          <cell r="F3549">
            <v>3</v>
          </cell>
          <cell r="G3549">
            <v>36528</v>
          </cell>
          <cell r="H3549">
            <v>999</v>
          </cell>
          <cell r="I3549">
            <v>4</v>
          </cell>
          <cell r="J3549">
            <v>6</v>
          </cell>
        </row>
        <row r="3550">
          <cell r="A3550" t="str">
            <v>SSNN</v>
          </cell>
          <cell r="B3550" t="str">
            <v>Secondary Service Greater than 5kW w/o ID</v>
          </cell>
          <cell r="C3550">
            <v>30</v>
          </cell>
          <cell r="D3550">
            <v>25</v>
          </cell>
          <cell r="E3550" t="str">
            <v>R=A1D</v>
          </cell>
          <cell r="F3550">
            <v>3</v>
          </cell>
          <cell r="G3550">
            <v>36623</v>
          </cell>
          <cell r="H3550">
            <v>999</v>
          </cell>
          <cell r="I3550">
            <v>4</v>
          </cell>
          <cell r="J3550">
            <v>1</v>
          </cell>
        </row>
        <row r="3551">
          <cell r="A3551" t="str">
            <v>SSPN</v>
          </cell>
          <cell r="B3551" t="str">
            <v>Secondary Service Greater than 5kW w/o ID</v>
          </cell>
          <cell r="C3551">
            <v>30</v>
          </cell>
          <cell r="D3551">
            <v>25</v>
          </cell>
          <cell r="E3551" t="str">
            <v>R=A1D</v>
          </cell>
          <cell r="F3551">
            <v>3</v>
          </cell>
          <cell r="G3551">
            <v>36719</v>
          </cell>
          <cell r="H3551">
            <v>999</v>
          </cell>
          <cell r="I3551">
            <v>4</v>
          </cell>
          <cell r="J3551">
            <v>1</v>
          </cell>
        </row>
        <row r="3552">
          <cell r="A3552" t="str">
            <v>SSNN</v>
          </cell>
          <cell r="B3552" t="str">
            <v>Secondary Service Greater than 5kW w/o ID</v>
          </cell>
          <cell r="C3552">
            <v>30</v>
          </cell>
          <cell r="D3552">
            <v>25</v>
          </cell>
          <cell r="E3552" t="str">
            <v>R=A1D</v>
          </cell>
          <cell r="F3552">
            <v>3</v>
          </cell>
          <cell r="G3552">
            <v>36720</v>
          </cell>
          <cell r="H3552">
            <v>999</v>
          </cell>
          <cell r="I3552">
            <v>4</v>
          </cell>
          <cell r="J3552">
            <v>1</v>
          </cell>
        </row>
        <row r="3553">
          <cell r="A3553" t="str">
            <v>SMNN</v>
          </cell>
          <cell r="B3553" t="str">
            <v>Secondary Service Greater than 5kW w/o ID</v>
          </cell>
          <cell r="C3553">
            <v>30</v>
          </cell>
          <cell r="D3553">
            <v>25</v>
          </cell>
          <cell r="E3553" t="str">
            <v>R=A1D</v>
          </cell>
          <cell r="F3553">
            <v>3</v>
          </cell>
          <cell r="G3553">
            <v>36526</v>
          </cell>
          <cell r="H3553">
            <v>999</v>
          </cell>
          <cell r="I3553">
            <v>4</v>
          </cell>
          <cell r="J3553">
            <v>1</v>
          </cell>
        </row>
        <row r="3554">
          <cell r="A3554" t="str">
            <v>SSNN</v>
          </cell>
          <cell r="B3554" t="str">
            <v>Secondary Service Greater than 5kW w/o ID</v>
          </cell>
          <cell r="C3554">
            <v>30</v>
          </cell>
          <cell r="D3554">
            <v>25</v>
          </cell>
          <cell r="E3554" t="str">
            <v>R=A1D</v>
          </cell>
          <cell r="F3554">
            <v>3</v>
          </cell>
          <cell r="G3554">
            <v>36161</v>
          </cell>
          <cell r="H3554">
            <v>9999</v>
          </cell>
          <cell r="I3554">
            <v>4</v>
          </cell>
          <cell r="J3554">
            <v>3</v>
          </cell>
        </row>
        <row r="3555">
          <cell r="A3555" t="str">
            <v>SSMN</v>
          </cell>
          <cell r="B3555" t="str">
            <v>Secondary Service Greater than 5kW w/o ID</v>
          </cell>
          <cell r="C3555">
            <v>30</v>
          </cell>
          <cell r="D3555">
            <v>25</v>
          </cell>
          <cell r="E3555" t="str">
            <v>R=A1D</v>
          </cell>
          <cell r="F3555">
            <v>3</v>
          </cell>
          <cell r="G3555">
            <v>37012</v>
          </cell>
          <cell r="H3555">
            <v>999</v>
          </cell>
          <cell r="I3555">
            <v>4</v>
          </cell>
          <cell r="J3555">
            <v>1</v>
          </cell>
        </row>
        <row r="3556">
          <cell r="A3556" t="str">
            <v>SSNN</v>
          </cell>
          <cell r="B3556" t="str">
            <v>Secondary Service Greater than 5kW w/o ID</v>
          </cell>
          <cell r="C3556">
            <v>30</v>
          </cell>
          <cell r="D3556">
            <v>25</v>
          </cell>
          <cell r="E3556" t="str">
            <v>R=A1D</v>
          </cell>
          <cell r="F3556">
            <v>3</v>
          </cell>
          <cell r="G3556">
            <v>37012</v>
          </cell>
          <cell r="H3556">
            <v>999</v>
          </cell>
          <cell r="I3556">
            <v>3</v>
          </cell>
          <cell r="J3556">
            <v>1</v>
          </cell>
        </row>
        <row r="3557">
          <cell r="A3557" t="str">
            <v>SSGN</v>
          </cell>
          <cell r="B3557" t="str">
            <v>Secondary Service Greater than 5kW w/o ID</v>
          </cell>
          <cell r="C3557">
            <v>30</v>
          </cell>
          <cell r="D3557">
            <v>25</v>
          </cell>
          <cell r="E3557" t="str">
            <v>R=K5WS</v>
          </cell>
          <cell r="F3557">
            <v>3</v>
          </cell>
          <cell r="G3557">
            <v>37061</v>
          </cell>
          <cell r="H3557">
            <v>120</v>
          </cell>
          <cell r="I3557">
            <v>4</v>
          </cell>
          <cell r="J3557">
            <v>1</v>
          </cell>
        </row>
        <row r="3558">
          <cell r="A3558" t="str">
            <v>SSNN</v>
          </cell>
          <cell r="B3558" t="str">
            <v>Secondary Service Greater than 5kW w/o ID</v>
          </cell>
          <cell r="C3558">
            <v>30</v>
          </cell>
          <cell r="D3558">
            <v>25</v>
          </cell>
          <cell r="E3558" t="str">
            <v>R=A1D</v>
          </cell>
          <cell r="F3558">
            <v>3</v>
          </cell>
          <cell r="G3558">
            <v>37117</v>
          </cell>
          <cell r="H3558">
            <v>999</v>
          </cell>
          <cell r="I3558">
            <v>4</v>
          </cell>
          <cell r="J3558">
            <v>7</v>
          </cell>
        </row>
        <row r="3559">
          <cell r="A3559" t="str">
            <v>SSNN</v>
          </cell>
          <cell r="B3559" t="str">
            <v>Secondary Service Greater than 5kW w/o ID</v>
          </cell>
          <cell r="C3559">
            <v>30</v>
          </cell>
          <cell r="D3559">
            <v>25</v>
          </cell>
          <cell r="E3559" t="str">
            <v>R=A1D</v>
          </cell>
          <cell r="F3559">
            <v>3</v>
          </cell>
          <cell r="G3559">
            <v>37208</v>
          </cell>
          <cell r="H3559">
            <v>999</v>
          </cell>
          <cell r="I3559">
            <v>3</v>
          </cell>
          <cell r="J3559">
            <v>2</v>
          </cell>
        </row>
        <row r="3560">
          <cell r="A3560" t="str">
            <v>SSAN</v>
          </cell>
          <cell r="B3560" t="str">
            <v>Secondary Service Greater than 5kW w/o ID</v>
          </cell>
          <cell r="C3560">
            <v>30</v>
          </cell>
          <cell r="D3560">
            <v>25</v>
          </cell>
          <cell r="E3560" t="str">
            <v>R=A1D</v>
          </cell>
          <cell r="F3560">
            <v>3</v>
          </cell>
          <cell r="G3560">
            <v>37167</v>
          </cell>
          <cell r="H3560">
            <v>999</v>
          </cell>
          <cell r="I3560">
            <v>4</v>
          </cell>
          <cell r="J3560">
            <v>1</v>
          </cell>
        </row>
        <row r="3561">
          <cell r="A3561" t="str">
            <v>SSNN</v>
          </cell>
          <cell r="B3561" t="str">
            <v>Secondary Service Greater than 5kW w/o ID</v>
          </cell>
          <cell r="C3561">
            <v>30</v>
          </cell>
          <cell r="D3561">
            <v>25</v>
          </cell>
          <cell r="E3561" t="str">
            <v>R=TMT</v>
          </cell>
          <cell r="F3561">
            <v>3</v>
          </cell>
          <cell r="H3561">
            <v>240</v>
          </cell>
          <cell r="I3561">
            <v>4</v>
          </cell>
          <cell r="J3561">
            <v>1</v>
          </cell>
        </row>
        <row r="3562">
          <cell r="A3562" t="str">
            <v>SSNN</v>
          </cell>
          <cell r="B3562" t="str">
            <v>Secondary Service Greater than 5kW w/o ID</v>
          </cell>
          <cell r="C3562">
            <v>30</v>
          </cell>
          <cell r="D3562">
            <v>25</v>
          </cell>
          <cell r="E3562" t="str">
            <v>R=A1D</v>
          </cell>
          <cell r="F3562">
            <v>3</v>
          </cell>
          <cell r="G3562">
            <v>37356</v>
          </cell>
          <cell r="H3562">
            <v>999</v>
          </cell>
          <cell r="I3562">
            <v>4</v>
          </cell>
          <cell r="J3562">
            <v>3</v>
          </cell>
        </row>
        <row r="3563">
          <cell r="A3563" t="str">
            <v>SSNN</v>
          </cell>
          <cell r="B3563" t="str">
            <v>Secondary Service Greater than 5kW w/o ID</v>
          </cell>
          <cell r="C3563">
            <v>30</v>
          </cell>
          <cell r="D3563">
            <v>25</v>
          </cell>
          <cell r="E3563" t="str">
            <v>R=A1D</v>
          </cell>
          <cell r="F3563">
            <v>3</v>
          </cell>
          <cell r="G3563">
            <v>37624</v>
          </cell>
          <cell r="H3563">
            <v>999</v>
          </cell>
          <cell r="I3563">
            <v>4</v>
          </cell>
          <cell r="J3563">
            <v>4</v>
          </cell>
        </row>
        <row r="3564">
          <cell r="A3564" t="str">
            <v>SSGN</v>
          </cell>
          <cell r="B3564" t="str">
            <v>Secondary Service Greater than 5kW w/o ID</v>
          </cell>
          <cell r="C3564">
            <v>30</v>
          </cell>
          <cell r="D3564">
            <v>25</v>
          </cell>
          <cell r="E3564" t="str">
            <v>R=A1R</v>
          </cell>
          <cell r="F3564">
            <v>3</v>
          </cell>
          <cell r="G3564">
            <v>37624</v>
          </cell>
          <cell r="H3564">
            <v>999</v>
          </cell>
          <cell r="I3564">
            <v>4</v>
          </cell>
          <cell r="J3564">
            <v>2</v>
          </cell>
        </row>
        <row r="3565">
          <cell r="A3565" t="str">
            <v>SSPN</v>
          </cell>
          <cell r="B3565" t="str">
            <v>Secondary Service Greater than 5kW w/o ID</v>
          </cell>
          <cell r="C3565">
            <v>30</v>
          </cell>
          <cell r="D3565">
            <v>25</v>
          </cell>
          <cell r="E3565" t="str">
            <v>R=A1D</v>
          </cell>
          <cell r="F3565">
            <v>3</v>
          </cell>
          <cell r="G3565">
            <v>38618</v>
          </cell>
          <cell r="H3565">
            <v>999</v>
          </cell>
          <cell r="I3565">
            <v>4</v>
          </cell>
          <cell r="J3565">
            <v>1</v>
          </cell>
        </row>
        <row r="3566">
          <cell r="A3566" t="str">
            <v>SSNN</v>
          </cell>
          <cell r="B3566" t="str">
            <v>Secondary Service Greater than 5kW w/o ID</v>
          </cell>
          <cell r="C3566">
            <v>30</v>
          </cell>
          <cell r="D3566">
            <v>25</v>
          </cell>
          <cell r="E3566" t="str">
            <v>R=A1D</v>
          </cell>
          <cell r="F3566">
            <v>3</v>
          </cell>
          <cell r="G3566">
            <v>37641</v>
          </cell>
          <cell r="H3566">
            <v>999</v>
          </cell>
          <cell r="I3566">
            <v>3</v>
          </cell>
          <cell r="J3566">
            <v>2</v>
          </cell>
        </row>
        <row r="3567">
          <cell r="A3567" t="str">
            <v>SSGN</v>
          </cell>
          <cell r="B3567" t="str">
            <v>Secondary Service Greater than 5kW w/o ID</v>
          </cell>
          <cell r="C3567">
            <v>30</v>
          </cell>
          <cell r="D3567">
            <v>25</v>
          </cell>
          <cell r="E3567" t="str">
            <v>R=A1D</v>
          </cell>
          <cell r="F3567">
            <v>3</v>
          </cell>
          <cell r="G3567">
            <v>37512</v>
          </cell>
          <cell r="H3567">
            <v>999</v>
          </cell>
          <cell r="I3567">
            <v>4</v>
          </cell>
          <cell r="J3567">
            <v>4</v>
          </cell>
        </row>
        <row r="3568">
          <cell r="A3568" t="str">
            <v>SSGN</v>
          </cell>
          <cell r="B3568" t="str">
            <v>Secondary Service Greater than 5kW w/o ID</v>
          </cell>
          <cell r="C3568">
            <v>30</v>
          </cell>
          <cell r="D3568">
            <v>25</v>
          </cell>
          <cell r="E3568" t="str">
            <v>R=A1R</v>
          </cell>
          <cell r="F3568">
            <v>3</v>
          </cell>
          <cell r="G3568">
            <v>38737</v>
          </cell>
          <cell r="H3568">
            <v>999</v>
          </cell>
          <cell r="I3568">
            <v>4</v>
          </cell>
          <cell r="J3568">
            <v>3</v>
          </cell>
        </row>
        <row r="3569">
          <cell r="A3569" t="str">
            <v>SSNN</v>
          </cell>
          <cell r="B3569" t="str">
            <v>Secondary Service Greater than 5kW w/o ID</v>
          </cell>
          <cell r="C3569">
            <v>30</v>
          </cell>
          <cell r="D3569">
            <v>25</v>
          </cell>
          <cell r="E3569" t="str">
            <v>R=A1D</v>
          </cell>
          <cell r="F3569">
            <v>3</v>
          </cell>
          <cell r="G3569">
            <v>38636</v>
          </cell>
          <cell r="H3569">
            <v>999</v>
          </cell>
          <cell r="I3569">
            <v>3</v>
          </cell>
          <cell r="J3569">
            <v>6</v>
          </cell>
        </row>
        <row r="3570">
          <cell r="A3570" t="str">
            <v>SSPN</v>
          </cell>
          <cell r="B3570" t="str">
            <v>Secondary Service Greater than 5kW w/o ID</v>
          </cell>
          <cell r="C3570">
            <v>30</v>
          </cell>
          <cell r="D3570">
            <v>25</v>
          </cell>
          <cell r="E3570" t="str">
            <v>R=A1RL</v>
          </cell>
          <cell r="F3570">
            <v>3</v>
          </cell>
          <cell r="G3570">
            <v>38636</v>
          </cell>
          <cell r="H3570">
            <v>999</v>
          </cell>
          <cell r="I3570">
            <v>3</v>
          </cell>
          <cell r="J3570">
            <v>1</v>
          </cell>
        </row>
        <row r="3571">
          <cell r="A3571" t="str">
            <v>SSGN</v>
          </cell>
          <cell r="B3571" t="str">
            <v>Secondary Service Greater than 5kW w/o ID</v>
          </cell>
          <cell r="C3571">
            <v>30</v>
          </cell>
          <cell r="D3571">
            <v>25</v>
          </cell>
          <cell r="E3571" t="str">
            <v>R=A1D</v>
          </cell>
          <cell r="F3571">
            <v>3</v>
          </cell>
          <cell r="G3571">
            <v>38874</v>
          </cell>
          <cell r="H3571">
            <v>999</v>
          </cell>
          <cell r="I3571">
            <v>4</v>
          </cell>
          <cell r="J3571">
            <v>18</v>
          </cell>
        </row>
        <row r="3572">
          <cell r="A3572" t="str">
            <v>SSNN</v>
          </cell>
          <cell r="B3572" t="str">
            <v>Secondary Service Greater than 5kW w/o ID</v>
          </cell>
          <cell r="C3572">
            <v>30</v>
          </cell>
          <cell r="D3572">
            <v>25</v>
          </cell>
          <cell r="E3572" t="str">
            <v>R=A1R</v>
          </cell>
          <cell r="F3572">
            <v>3</v>
          </cell>
          <cell r="G3572">
            <v>39009</v>
          </cell>
          <cell r="H3572">
            <v>999</v>
          </cell>
          <cell r="I3572">
            <v>4</v>
          </cell>
          <cell r="J3572">
            <v>4</v>
          </cell>
        </row>
        <row r="3573">
          <cell r="A3573" t="str">
            <v>SSNN</v>
          </cell>
          <cell r="B3573" t="str">
            <v>Secondary Service Greater than 5kW w/o ID</v>
          </cell>
          <cell r="C3573">
            <v>30</v>
          </cell>
          <cell r="D3573">
            <v>25</v>
          </cell>
          <cell r="E3573" t="str">
            <v>R=A1R</v>
          </cell>
          <cell r="F3573">
            <v>3</v>
          </cell>
          <cell r="G3573">
            <v>39162</v>
          </cell>
          <cell r="H3573">
            <v>999</v>
          </cell>
          <cell r="I3573">
            <v>4</v>
          </cell>
          <cell r="J3573">
            <v>19</v>
          </cell>
        </row>
        <row r="3574">
          <cell r="A3574" t="str">
            <v>SSNN</v>
          </cell>
          <cell r="B3574" t="str">
            <v>Secondary Service Greater than 5kW w/o ID</v>
          </cell>
          <cell r="C3574">
            <v>30</v>
          </cell>
          <cell r="D3574">
            <v>25</v>
          </cell>
          <cell r="E3574" t="str">
            <v>R=A1D</v>
          </cell>
          <cell r="F3574">
            <v>3</v>
          </cell>
          <cell r="G3574">
            <v>39258</v>
          </cell>
          <cell r="H3574">
            <v>999</v>
          </cell>
          <cell r="I3574">
            <v>4</v>
          </cell>
          <cell r="J3574">
            <v>1</v>
          </cell>
        </row>
        <row r="3575">
          <cell r="A3575" t="str">
            <v>SSGN</v>
          </cell>
          <cell r="B3575" t="str">
            <v>Secondary Service Greater than 5kW w/o ID</v>
          </cell>
          <cell r="C3575">
            <v>30</v>
          </cell>
          <cell r="D3575">
            <v>25</v>
          </cell>
          <cell r="E3575" t="str">
            <v>R=A1R</v>
          </cell>
          <cell r="F3575">
            <v>3</v>
          </cell>
          <cell r="G3575">
            <v>39343</v>
          </cell>
          <cell r="H3575">
            <v>999</v>
          </cell>
          <cell r="I3575">
            <v>3</v>
          </cell>
          <cell r="J3575">
            <v>1</v>
          </cell>
        </row>
        <row r="3576">
          <cell r="A3576" t="str">
            <v>SSNN</v>
          </cell>
          <cell r="B3576" t="str">
            <v>Secondary Service Greater than 5kW w/o ID</v>
          </cell>
          <cell r="C3576">
            <v>30</v>
          </cell>
          <cell r="D3576">
            <v>25</v>
          </cell>
          <cell r="E3576" t="str">
            <v>R=A1R</v>
          </cell>
          <cell r="F3576">
            <v>3</v>
          </cell>
          <cell r="G3576">
            <v>39356</v>
          </cell>
          <cell r="H3576">
            <v>999</v>
          </cell>
          <cell r="I3576">
            <v>3</v>
          </cell>
          <cell r="J3576">
            <v>26</v>
          </cell>
        </row>
        <row r="3577">
          <cell r="A3577" t="str">
            <v>SSPN</v>
          </cell>
          <cell r="B3577" t="str">
            <v>Secondary Service Greater than 5kW w/o ID</v>
          </cell>
          <cell r="C3577">
            <v>30</v>
          </cell>
          <cell r="D3577">
            <v>25</v>
          </cell>
          <cell r="E3577" t="str">
            <v>R=A1D</v>
          </cell>
          <cell r="F3577">
            <v>3</v>
          </cell>
          <cell r="G3577">
            <v>39557</v>
          </cell>
          <cell r="H3577">
            <v>999</v>
          </cell>
          <cell r="I3577">
            <v>3</v>
          </cell>
          <cell r="J3577">
            <v>4</v>
          </cell>
        </row>
        <row r="3578">
          <cell r="A3578" t="str">
            <v>SSNN</v>
          </cell>
          <cell r="B3578" t="str">
            <v>Secondary Service Greater than 5kW w/o ID</v>
          </cell>
          <cell r="C3578">
            <v>30</v>
          </cell>
          <cell r="D3578">
            <v>25</v>
          </cell>
          <cell r="E3578" t="str">
            <v>R=A1R</v>
          </cell>
          <cell r="F3578">
            <v>3</v>
          </cell>
          <cell r="G3578">
            <v>39475</v>
          </cell>
          <cell r="H3578">
            <v>999</v>
          </cell>
          <cell r="I3578">
            <v>4</v>
          </cell>
          <cell r="J3578">
            <v>2</v>
          </cell>
        </row>
        <row r="3579">
          <cell r="A3579" t="str">
            <v>SSNN</v>
          </cell>
          <cell r="B3579" t="str">
            <v>Secondary Service Greater than 5kW w/o ID</v>
          </cell>
          <cell r="C3579">
            <v>30</v>
          </cell>
          <cell r="D3579">
            <v>25</v>
          </cell>
          <cell r="E3579" t="str">
            <v>R=A1D</v>
          </cell>
          <cell r="F3579">
            <v>3</v>
          </cell>
          <cell r="G3579">
            <v>39636</v>
          </cell>
          <cell r="H3579">
            <v>999</v>
          </cell>
          <cell r="I3579">
            <v>4</v>
          </cell>
          <cell r="J3579">
            <v>75</v>
          </cell>
        </row>
        <row r="3580">
          <cell r="A3580" t="str">
            <v>SSPN</v>
          </cell>
          <cell r="B3580" t="str">
            <v>Secondary Service Greater than 5kW w/o ID</v>
          </cell>
          <cell r="C3580">
            <v>30</v>
          </cell>
          <cell r="D3580">
            <v>25</v>
          </cell>
          <cell r="E3580" t="str">
            <v>R=A1D</v>
          </cell>
          <cell r="F3580">
            <v>3</v>
          </cell>
          <cell r="G3580">
            <v>39708</v>
          </cell>
          <cell r="H3580">
            <v>999</v>
          </cell>
          <cell r="I3580">
            <v>4</v>
          </cell>
          <cell r="J3580">
            <v>9</v>
          </cell>
        </row>
        <row r="3581">
          <cell r="A3581" t="str">
            <v>SSGN</v>
          </cell>
          <cell r="B3581" t="str">
            <v>Secondary Service Greater than 5kW w/o ID</v>
          </cell>
          <cell r="C3581">
            <v>30</v>
          </cell>
          <cell r="D3581">
            <v>25</v>
          </cell>
          <cell r="E3581" t="str">
            <v>R=A1D</v>
          </cell>
          <cell r="F3581">
            <v>3</v>
          </cell>
          <cell r="G3581">
            <v>39664</v>
          </cell>
          <cell r="H3581">
            <v>999</v>
          </cell>
          <cell r="I3581">
            <v>3</v>
          </cell>
          <cell r="J3581">
            <v>4</v>
          </cell>
        </row>
        <row r="3582">
          <cell r="A3582" t="str">
            <v>SSPN</v>
          </cell>
          <cell r="B3582" t="str">
            <v>Secondary Service Greater than 5kW w/o ID</v>
          </cell>
          <cell r="C3582">
            <v>30</v>
          </cell>
          <cell r="D3582">
            <v>25</v>
          </cell>
          <cell r="E3582" t="str">
            <v>R=A1D</v>
          </cell>
          <cell r="F3582">
            <v>3</v>
          </cell>
          <cell r="G3582">
            <v>39784</v>
          </cell>
          <cell r="H3582">
            <v>999</v>
          </cell>
          <cell r="I3582">
            <v>3</v>
          </cell>
          <cell r="J3582">
            <v>1</v>
          </cell>
        </row>
        <row r="3583">
          <cell r="A3583" t="str">
            <v>SSNN</v>
          </cell>
          <cell r="B3583" t="str">
            <v>Secondary Service Greater than 5kW w/o ID</v>
          </cell>
          <cell r="C3583">
            <v>30</v>
          </cell>
          <cell r="D3583">
            <v>25</v>
          </cell>
          <cell r="E3583" t="str">
            <v>R=A1D</v>
          </cell>
          <cell r="F3583">
            <v>3</v>
          </cell>
          <cell r="G3583">
            <v>39863</v>
          </cell>
          <cell r="H3583">
            <v>999</v>
          </cell>
          <cell r="I3583">
            <v>4</v>
          </cell>
          <cell r="J3583">
            <v>11</v>
          </cell>
        </row>
        <row r="3584">
          <cell r="A3584" t="str">
            <v>SSNN</v>
          </cell>
          <cell r="B3584" t="str">
            <v>Secondary Service Greater than 5kW w/o ID</v>
          </cell>
          <cell r="C3584">
            <v>30</v>
          </cell>
          <cell r="D3584">
            <v>25</v>
          </cell>
          <cell r="E3584" t="str">
            <v>R=A1D</v>
          </cell>
          <cell r="F3584">
            <v>3</v>
          </cell>
          <cell r="G3584">
            <v>40030</v>
          </cell>
          <cell r="H3584">
            <v>999</v>
          </cell>
          <cell r="I3584">
            <v>4</v>
          </cell>
          <cell r="J3584">
            <v>1</v>
          </cell>
        </row>
        <row r="3585">
          <cell r="A3585" t="str">
            <v>SSGN</v>
          </cell>
          <cell r="B3585" t="str">
            <v>Secondary Service Greater than 5kW w/o ID</v>
          </cell>
          <cell r="C3585">
            <v>30</v>
          </cell>
          <cell r="D3585">
            <v>25</v>
          </cell>
          <cell r="E3585" t="str">
            <v>R=K5WS</v>
          </cell>
          <cell r="F3585">
            <v>3</v>
          </cell>
          <cell r="H3585">
            <v>120</v>
          </cell>
          <cell r="I3585">
            <v>4</v>
          </cell>
          <cell r="J3585">
            <v>2</v>
          </cell>
        </row>
        <row r="3586">
          <cell r="A3586" t="str">
            <v>SSGN</v>
          </cell>
          <cell r="B3586" t="str">
            <v>Secondary Service Greater than 5kW w/o ID</v>
          </cell>
          <cell r="C3586">
            <v>30</v>
          </cell>
          <cell r="D3586">
            <v>25</v>
          </cell>
          <cell r="E3586" t="str">
            <v>R=SV4SD</v>
          </cell>
          <cell r="F3586">
            <v>3</v>
          </cell>
          <cell r="H3586">
            <v>999</v>
          </cell>
          <cell r="I3586">
            <v>4</v>
          </cell>
          <cell r="J3586">
            <v>12</v>
          </cell>
        </row>
        <row r="3587">
          <cell r="A3587" t="str">
            <v>SSNN</v>
          </cell>
          <cell r="B3587" t="str">
            <v>Secondary Service Greater than 5kW w/o ID</v>
          </cell>
          <cell r="C3587">
            <v>30</v>
          </cell>
          <cell r="D3587">
            <v>25</v>
          </cell>
          <cell r="E3587" t="str">
            <v>R=AXS4</v>
          </cell>
          <cell r="F3587">
            <v>3</v>
          </cell>
          <cell r="H3587">
            <v>999</v>
          </cell>
          <cell r="I3587">
            <v>4</v>
          </cell>
          <cell r="J3587">
            <v>3</v>
          </cell>
        </row>
        <row r="3588">
          <cell r="A3588" t="str">
            <v>SSNN</v>
          </cell>
          <cell r="B3588" t="str">
            <v>Secondary Service Greater than 5kW w/o ID</v>
          </cell>
          <cell r="C3588">
            <v>30</v>
          </cell>
          <cell r="D3588">
            <v>25</v>
          </cell>
          <cell r="E3588" t="str">
            <v>R=K2WS</v>
          </cell>
          <cell r="F3588">
            <v>3</v>
          </cell>
          <cell r="H3588">
            <v>480</v>
          </cell>
          <cell r="I3588">
            <v>3</v>
          </cell>
          <cell r="J3588">
            <v>5</v>
          </cell>
        </row>
        <row r="3589">
          <cell r="A3589" t="str">
            <v>SSGN</v>
          </cell>
          <cell r="B3589" t="str">
            <v>Secondary Service Greater than 5kW w/o ID</v>
          </cell>
          <cell r="C3589">
            <v>30</v>
          </cell>
          <cell r="D3589">
            <v>25</v>
          </cell>
          <cell r="E3589" t="str">
            <v>R=D4S7H</v>
          </cell>
          <cell r="F3589">
            <v>3</v>
          </cell>
          <cell r="H3589">
            <v>240</v>
          </cell>
          <cell r="I3589">
            <v>4</v>
          </cell>
          <cell r="J3589">
            <v>1</v>
          </cell>
        </row>
        <row r="3590">
          <cell r="A3590" t="str">
            <v>SSNN</v>
          </cell>
          <cell r="B3590" t="str">
            <v>Secondary Service Greater than 5kW w/o ID</v>
          </cell>
          <cell r="C3590">
            <v>30</v>
          </cell>
          <cell r="D3590">
            <v>25</v>
          </cell>
          <cell r="E3590" t="str">
            <v>R=K2WS</v>
          </cell>
          <cell r="F3590">
            <v>3</v>
          </cell>
          <cell r="H3590">
            <v>0</v>
          </cell>
          <cell r="I3590">
            <v>0</v>
          </cell>
          <cell r="J3590">
            <v>2</v>
          </cell>
        </row>
        <row r="3591">
          <cell r="A3591" t="str">
            <v>SSAN</v>
          </cell>
          <cell r="B3591" t="str">
            <v>Secondary Service Greater than 5kW w/o ID</v>
          </cell>
          <cell r="C3591">
            <v>30</v>
          </cell>
          <cell r="D3591">
            <v>25</v>
          </cell>
          <cell r="E3591" t="str">
            <v>R=A1D</v>
          </cell>
          <cell r="F3591">
            <v>3</v>
          </cell>
          <cell r="H3591">
            <v>999</v>
          </cell>
          <cell r="I3591">
            <v>3</v>
          </cell>
          <cell r="J3591">
            <v>3</v>
          </cell>
        </row>
        <row r="3592">
          <cell r="A3592" t="str">
            <v>SSPN</v>
          </cell>
          <cell r="B3592" t="str">
            <v>Secondary Service Greater than 5kW w/o ID</v>
          </cell>
          <cell r="C3592">
            <v>30</v>
          </cell>
          <cell r="D3592">
            <v>25</v>
          </cell>
          <cell r="E3592" t="str">
            <v>R=A1D</v>
          </cell>
          <cell r="F3592">
            <v>3</v>
          </cell>
          <cell r="G3592">
            <v>36405</v>
          </cell>
          <cell r="H3592">
            <v>999</v>
          </cell>
          <cell r="I3592">
            <v>3</v>
          </cell>
          <cell r="J3592">
            <v>1</v>
          </cell>
        </row>
        <row r="3593">
          <cell r="A3593" t="str">
            <v>SSAN</v>
          </cell>
          <cell r="B3593" t="str">
            <v>Secondary Service Greater than 5kW w/o ID</v>
          </cell>
          <cell r="C3593">
            <v>30</v>
          </cell>
          <cell r="D3593">
            <v>25</v>
          </cell>
          <cell r="E3593" t="str">
            <v>R=A1D</v>
          </cell>
          <cell r="F3593">
            <v>3</v>
          </cell>
          <cell r="G3593">
            <v>38293</v>
          </cell>
          <cell r="H3593">
            <v>240</v>
          </cell>
          <cell r="I3593">
            <v>4</v>
          </cell>
          <cell r="J3593">
            <v>1</v>
          </cell>
        </row>
        <row r="3594">
          <cell r="A3594" t="str">
            <v>SSNN</v>
          </cell>
          <cell r="B3594" t="str">
            <v>Secondary Service Greater than 5kW w/o ID</v>
          </cell>
          <cell r="C3594">
            <v>30</v>
          </cell>
          <cell r="D3594">
            <v>25</v>
          </cell>
          <cell r="E3594" t="str">
            <v>R=A1D</v>
          </cell>
          <cell r="F3594">
            <v>3</v>
          </cell>
          <cell r="G3594">
            <v>38238</v>
          </cell>
          <cell r="H3594">
            <v>999</v>
          </cell>
          <cell r="I3594">
            <v>3</v>
          </cell>
          <cell r="J3594">
            <v>1</v>
          </cell>
        </row>
        <row r="3595">
          <cell r="A3595" t="str">
            <v>SSGN</v>
          </cell>
          <cell r="B3595" t="str">
            <v>Secondary Service Greater than 5kW w/o ID</v>
          </cell>
          <cell r="C3595">
            <v>30</v>
          </cell>
          <cell r="D3595">
            <v>25</v>
          </cell>
          <cell r="E3595" t="str">
            <v>R=A1D</v>
          </cell>
          <cell r="F3595">
            <v>3</v>
          </cell>
          <cell r="G3595">
            <v>38362</v>
          </cell>
          <cell r="H3595">
            <v>999</v>
          </cell>
          <cell r="I3595">
            <v>4</v>
          </cell>
          <cell r="J3595">
            <v>7</v>
          </cell>
        </row>
        <row r="3596">
          <cell r="A3596" t="str">
            <v>SSGN</v>
          </cell>
          <cell r="B3596" t="str">
            <v>Secondary Service Greater than 5kW w/o ID</v>
          </cell>
          <cell r="C3596">
            <v>30</v>
          </cell>
          <cell r="D3596">
            <v>25</v>
          </cell>
          <cell r="E3596" t="str">
            <v>R=A1D</v>
          </cell>
          <cell r="F3596">
            <v>3</v>
          </cell>
          <cell r="G3596">
            <v>38190</v>
          </cell>
          <cell r="H3596">
            <v>999</v>
          </cell>
          <cell r="I3596">
            <v>3</v>
          </cell>
          <cell r="J3596">
            <v>3</v>
          </cell>
        </row>
        <row r="3597">
          <cell r="A3597" t="str">
            <v>SSNN</v>
          </cell>
          <cell r="B3597" t="str">
            <v>Secondary Service Greater than 5kW w/o ID</v>
          </cell>
          <cell r="C3597">
            <v>30</v>
          </cell>
          <cell r="D3597">
            <v>25</v>
          </cell>
          <cell r="E3597" t="str">
            <v>R=A1D</v>
          </cell>
          <cell r="F3597">
            <v>3</v>
          </cell>
          <cell r="G3597">
            <v>38257</v>
          </cell>
          <cell r="H3597">
            <v>999</v>
          </cell>
          <cell r="I3597">
            <v>3</v>
          </cell>
          <cell r="J3597">
            <v>7</v>
          </cell>
        </row>
        <row r="3598">
          <cell r="A3598" t="str">
            <v>SSMN</v>
          </cell>
          <cell r="B3598" t="str">
            <v>Secondary Service Greater than 5kW w/o ID</v>
          </cell>
          <cell r="C3598">
            <v>30</v>
          </cell>
          <cell r="D3598">
            <v>25</v>
          </cell>
          <cell r="E3598" t="str">
            <v>R=A1D</v>
          </cell>
          <cell r="F3598">
            <v>3</v>
          </cell>
          <cell r="G3598">
            <v>38054</v>
          </cell>
          <cell r="H3598">
            <v>999</v>
          </cell>
          <cell r="I3598">
            <v>4</v>
          </cell>
          <cell r="J3598">
            <v>1</v>
          </cell>
        </row>
        <row r="3599">
          <cell r="A3599" t="str">
            <v>SSNN</v>
          </cell>
          <cell r="B3599" t="str">
            <v>Secondary Service Greater than 5kW w/o ID</v>
          </cell>
          <cell r="C3599">
            <v>30</v>
          </cell>
          <cell r="D3599">
            <v>25</v>
          </cell>
          <cell r="E3599" t="str">
            <v>R=A1D</v>
          </cell>
          <cell r="F3599">
            <v>3</v>
          </cell>
          <cell r="G3599">
            <v>38450</v>
          </cell>
          <cell r="H3599">
            <v>999</v>
          </cell>
          <cell r="I3599">
            <v>3</v>
          </cell>
          <cell r="J3599">
            <v>11</v>
          </cell>
        </row>
        <row r="3600">
          <cell r="A3600" t="str">
            <v>SSGN</v>
          </cell>
          <cell r="B3600" t="str">
            <v>Secondary Service Greater than 5kW w/o ID</v>
          </cell>
          <cell r="C3600">
            <v>30</v>
          </cell>
          <cell r="D3600">
            <v>25</v>
          </cell>
          <cell r="E3600" t="str">
            <v>R=A1D</v>
          </cell>
          <cell r="F3600">
            <v>3</v>
          </cell>
          <cell r="G3600">
            <v>38545</v>
          </cell>
          <cell r="H3600">
            <v>999</v>
          </cell>
          <cell r="I3600">
            <v>3</v>
          </cell>
          <cell r="J3600">
            <v>6</v>
          </cell>
        </row>
        <row r="3601">
          <cell r="A3601" t="str">
            <v>SSNN</v>
          </cell>
          <cell r="B3601" t="str">
            <v>Secondary Service Greater than 5kW w/o ID</v>
          </cell>
          <cell r="C3601">
            <v>30</v>
          </cell>
          <cell r="D3601">
            <v>25</v>
          </cell>
          <cell r="E3601" t="str">
            <v>R=A1R</v>
          </cell>
          <cell r="F3601">
            <v>3</v>
          </cell>
          <cell r="G3601">
            <v>38545</v>
          </cell>
          <cell r="H3601">
            <v>999</v>
          </cell>
          <cell r="I3601">
            <v>4</v>
          </cell>
          <cell r="J3601">
            <v>1</v>
          </cell>
        </row>
        <row r="3602">
          <cell r="A3602" t="str">
            <v>SSNN</v>
          </cell>
          <cell r="B3602" t="str">
            <v>Secondary Service Greater than 5kW w/o ID</v>
          </cell>
          <cell r="C3602">
            <v>30</v>
          </cell>
          <cell r="D3602">
            <v>25</v>
          </cell>
          <cell r="E3602" t="str">
            <v>R=A1D</v>
          </cell>
          <cell r="F3602">
            <v>3</v>
          </cell>
          <cell r="G3602">
            <v>38413</v>
          </cell>
          <cell r="H3602">
            <v>999</v>
          </cell>
          <cell r="I3602">
            <v>4</v>
          </cell>
          <cell r="J3602">
            <v>1</v>
          </cell>
        </row>
        <row r="3603">
          <cell r="A3603" t="str">
            <v>SSNN</v>
          </cell>
          <cell r="B3603" t="str">
            <v>Secondary Service Greater than 5kW w/o ID</v>
          </cell>
          <cell r="C3603">
            <v>30</v>
          </cell>
          <cell r="D3603">
            <v>25</v>
          </cell>
          <cell r="E3603" t="str">
            <v>R=A1D</v>
          </cell>
          <cell r="F3603">
            <v>3</v>
          </cell>
          <cell r="G3603">
            <v>37942</v>
          </cell>
          <cell r="H3603">
            <v>999</v>
          </cell>
          <cell r="I3603">
            <v>4</v>
          </cell>
          <cell r="J3603">
            <v>3</v>
          </cell>
        </row>
        <row r="3604">
          <cell r="A3604" t="str">
            <v>SSNN</v>
          </cell>
          <cell r="B3604" t="str">
            <v>Secondary Service Greater than 5kW w/o ID</v>
          </cell>
          <cell r="C3604">
            <v>30</v>
          </cell>
          <cell r="D3604">
            <v>25</v>
          </cell>
          <cell r="E3604" t="str">
            <v>R=A1D</v>
          </cell>
          <cell r="F3604">
            <v>3</v>
          </cell>
          <cell r="G3604">
            <v>38521</v>
          </cell>
          <cell r="H3604">
            <v>999</v>
          </cell>
          <cell r="I3604">
            <v>4</v>
          </cell>
          <cell r="J3604">
            <v>1</v>
          </cell>
        </row>
        <row r="3605">
          <cell r="A3605" t="str">
            <v>SSNN</v>
          </cell>
          <cell r="B3605" t="str">
            <v>Secondary Service Greater than 5kW w/o ID</v>
          </cell>
          <cell r="C3605">
            <v>30</v>
          </cell>
          <cell r="D3605">
            <v>25</v>
          </cell>
          <cell r="E3605" t="str">
            <v>R=A1D</v>
          </cell>
          <cell r="F3605">
            <v>3</v>
          </cell>
          <cell r="G3605">
            <v>38182</v>
          </cell>
          <cell r="H3605">
            <v>999</v>
          </cell>
          <cell r="I3605">
            <v>4</v>
          </cell>
          <cell r="J3605">
            <v>4</v>
          </cell>
        </row>
        <row r="3606">
          <cell r="A3606" t="str">
            <v>SSNN</v>
          </cell>
          <cell r="B3606" t="str">
            <v>Secondary Service Greater than 5kW w/o ID</v>
          </cell>
          <cell r="C3606">
            <v>30</v>
          </cell>
          <cell r="D3606">
            <v>25</v>
          </cell>
          <cell r="E3606" t="str">
            <v>R=A1R</v>
          </cell>
          <cell r="F3606">
            <v>3</v>
          </cell>
          <cell r="G3606">
            <v>38182</v>
          </cell>
          <cell r="H3606">
            <v>999</v>
          </cell>
          <cell r="I3606">
            <v>4</v>
          </cell>
          <cell r="J3606">
            <v>1</v>
          </cell>
        </row>
        <row r="3607">
          <cell r="A3607" t="str">
            <v>SSPN</v>
          </cell>
          <cell r="B3607" t="str">
            <v>Secondary Service Greater than 5kW w/o ID</v>
          </cell>
          <cell r="C3607">
            <v>30</v>
          </cell>
          <cell r="D3607">
            <v>25</v>
          </cell>
          <cell r="E3607" t="str">
            <v>R=SV4SD</v>
          </cell>
          <cell r="F3607">
            <v>3</v>
          </cell>
          <cell r="H3607">
            <v>240</v>
          </cell>
          <cell r="I3607">
            <v>3</v>
          </cell>
          <cell r="J3607">
            <v>1</v>
          </cell>
        </row>
        <row r="3608">
          <cell r="A3608" t="str">
            <v>SSNN</v>
          </cell>
          <cell r="B3608" t="str">
            <v>Secondary Service Greater than 5kW w/o ID</v>
          </cell>
          <cell r="C3608">
            <v>30</v>
          </cell>
          <cell r="D3608">
            <v>25</v>
          </cell>
          <cell r="E3608" t="str">
            <v>R=VM62S</v>
          </cell>
          <cell r="F3608">
            <v>3</v>
          </cell>
          <cell r="H3608">
            <v>480</v>
          </cell>
          <cell r="I3608">
            <v>3</v>
          </cell>
          <cell r="J3608">
            <v>35</v>
          </cell>
        </row>
        <row r="3609">
          <cell r="A3609" t="str">
            <v>SSPN</v>
          </cell>
          <cell r="B3609" t="str">
            <v>Secondary Service Greater than 5kW w/o ID</v>
          </cell>
          <cell r="C3609">
            <v>30</v>
          </cell>
          <cell r="D3609">
            <v>25</v>
          </cell>
          <cell r="E3609" t="str">
            <v>R=A1D</v>
          </cell>
          <cell r="F3609">
            <v>3</v>
          </cell>
          <cell r="H3609">
            <v>480</v>
          </cell>
          <cell r="I3609">
            <v>3</v>
          </cell>
          <cell r="J3609">
            <v>2</v>
          </cell>
        </row>
        <row r="3610">
          <cell r="A3610" t="str">
            <v>SSPN</v>
          </cell>
          <cell r="B3610" t="str">
            <v>Secondary Service Greater than 5kW w/o ID</v>
          </cell>
          <cell r="C3610">
            <v>30</v>
          </cell>
          <cell r="D3610">
            <v>25</v>
          </cell>
          <cell r="E3610" t="str">
            <v>R=A1D</v>
          </cell>
          <cell r="F3610">
            <v>3</v>
          </cell>
          <cell r="G3610">
            <v>37845</v>
          </cell>
          <cell r="H3610">
            <v>999</v>
          </cell>
          <cell r="I3610">
            <v>3</v>
          </cell>
          <cell r="J3610">
            <v>1</v>
          </cell>
        </row>
        <row r="3611">
          <cell r="A3611" t="str">
            <v>SSAN</v>
          </cell>
          <cell r="B3611" t="str">
            <v>Secondary Service Greater than 5kW w/o ID</v>
          </cell>
          <cell r="C3611">
            <v>30</v>
          </cell>
          <cell r="D3611">
            <v>25</v>
          </cell>
          <cell r="E3611" t="str">
            <v>R=A1D</v>
          </cell>
          <cell r="F3611">
            <v>3</v>
          </cell>
          <cell r="H3611">
            <v>120</v>
          </cell>
          <cell r="I3611">
            <v>4</v>
          </cell>
          <cell r="J3611">
            <v>1</v>
          </cell>
        </row>
        <row r="3612">
          <cell r="A3612" t="str">
            <v>SSAN</v>
          </cell>
          <cell r="B3612" t="str">
            <v>Secondary Service Greater than 5kW w/o ID</v>
          </cell>
          <cell r="C3612">
            <v>30</v>
          </cell>
          <cell r="D3612">
            <v>25</v>
          </cell>
          <cell r="E3612" t="str">
            <v>R=A1D</v>
          </cell>
          <cell r="F3612">
            <v>3</v>
          </cell>
          <cell r="G3612">
            <v>35969</v>
          </cell>
          <cell r="H3612">
            <v>999</v>
          </cell>
          <cell r="I3612">
            <v>3</v>
          </cell>
          <cell r="J3612">
            <v>1</v>
          </cell>
        </row>
        <row r="3613">
          <cell r="A3613" t="str">
            <v>SSNN</v>
          </cell>
          <cell r="B3613" t="str">
            <v>Secondary Service Greater than 5kW w/o ID</v>
          </cell>
          <cell r="C3613">
            <v>30</v>
          </cell>
          <cell r="D3613">
            <v>25</v>
          </cell>
          <cell r="E3613" t="str">
            <v>R=D4S7H</v>
          </cell>
          <cell r="F3613">
            <v>3</v>
          </cell>
          <cell r="G3613">
            <v>35916</v>
          </cell>
          <cell r="H3613">
            <v>240</v>
          </cell>
          <cell r="I3613">
            <v>4</v>
          </cell>
          <cell r="J3613">
            <v>1</v>
          </cell>
        </row>
        <row r="3614">
          <cell r="A3614" t="str">
            <v>SSGN</v>
          </cell>
          <cell r="B3614" t="str">
            <v>Secondary Service Greater than 5kW w/o ID</v>
          </cell>
          <cell r="C3614">
            <v>30</v>
          </cell>
          <cell r="D3614">
            <v>25</v>
          </cell>
          <cell r="E3614" t="str">
            <v>R=A1D</v>
          </cell>
          <cell r="F3614">
            <v>3</v>
          </cell>
          <cell r="G3614">
            <v>35796</v>
          </cell>
          <cell r="H3614">
            <v>999</v>
          </cell>
          <cell r="I3614">
            <v>4</v>
          </cell>
          <cell r="J3614">
            <v>1</v>
          </cell>
        </row>
        <row r="3615">
          <cell r="A3615" t="str">
            <v>SSNN</v>
          </cell>
          <cell r="B3615" t="str">
            <v>Secondary Service Greater than 5kW w/o ID</v>
          </cell>
          <cell r="C3615">
            <v>30</v>
          </cell>
          <cell r="D3615">
            <v>25</v>
          </cell>
          <cell r="E3615" t="str">
            <v>R=A1D</v>
          </cell>
          <cell r="F3615">
            <v>3</v>
          </cell>
          <cell r="G3615">
            <v>36405</v>
          </cell>
          <cell r="H3615">
            <v>999</v>
          </cell>
          <cell r="I3615">
            <v>3</v>
          </cell>
          <cell r="J3615">
            <v>4</v>
          </cell>
        </row>
        <row r="3616">
          <cell r="A3616" t="str">
            <v>SSNN</v>
          </cell>
          <cell r="B3616" t="str">
            <v>Secondary Service Greater than 5kW w/o ID</v>
          </cell>
          <cell r="C3616">
            <v>30</v>
          </cell>
          <cell r="D3616">
            <v>25</v>
          </cell>
          <cell r="E3616" t="str">
            <v>R=D4S7H</v>
          </cell>
          <cell r="F3616">
            <v>3</v>
          </cell>
          <cell r="G3616">
            <v>36497</v>
          </cell>
          <cell r="H3616">
            <v>240</v>
          </cell>
          <cell r="I3616">
            <v>3</v>
          </cell>
          <cell r="J3616">
            <v>1</v>
          </cell>
        </row>
        <row r="3617">
          <cell r="A3617" t="str">
            <v>SSMN</v>
          </cell>
          <cell r="B3617" t="str">
            <v>Secondary Service Greater than 5kW w/o ID</v>
          </cell>
          <cell r="C3617">
            <v>30</v>
          </cell>
          <cell r="D3617">
            <v>25</v>
          </cell>
          <cell r="E3617" t="str">
            <v>R=A1D</v>
          </cell>
          <cell r="F3617">
            <v>3</v>
          </cell>
          <cell r="G3617">
            <v>36483</v>
          </cell>
          <cell r="H3617">
            <v>999</v>
          </cell>
          <cell r="I3617">
            <v>4</v>
          </cell>
          <cell r="J3617">
            <v>1</v>
          </cell>
        </row>
        <row r="3618">
          <cell r="A3618" t="str">
            <v>SSNN</v>
          </cell>
          <cell r="B3618" t="str">
            <v>Secondary Service Greater than 5kW w/o ID</v>
          </cell>
          <cell r="C3618">
            <v>30</v>
          </cell>
          <cell r="D3618">
            <v>25</v>
          </cell>
          <cell r="E3618" t="str">
            <v>R=A1D</v>
          </cell>
          <cell r="F3618">
            <v>3</v>
          </cell>
          <cell r="G3618">
            <v>35796</v>
          </cell>
          <cell r="H3618">
            <v>999</v>
          </cell>
          <cell r="I3618">
            <v>4</v>
          </cell>
          <cell r="J3618">
            <v>3</v>
          </cell>
        </row>
        <row r="3619">
          <cell r="A3619" t="str">
            <v>SSNN</v>
          </cell>
          <cell r="B3619" t="str">
            <v>Secondary Service Greater than 5kW w/o ID</v>
          </cell>
          <cell r="C3619">
            <v>30</v>
          </cell>
          <cell r="D3619">
            <v>25</v>
          </cell>
          <cell r="E3619" t="str">
            <v>R=A1D</v>
          </cell>
          <cell r="F3619">
            <v>3</v>
          </cell>
          <cell r="G3619">
            <v>36620</v>
          </cell>
          <cell r="H3619">
            <v>999</v>
          </cell>
          <cell r="I3619">
            <v>3</v>
          </cell>
          <cell r="J3619">
            <v>1</v>
          </cell>
        </row>
        <row r="3620">
          <cell r="A3620" t="str">
            <v>SSPN</v>
          </cell>
          <cell r="B3620" t="str">
            <v>Secondary Service Greater than 5kW w/o ID</v>
          </cell>
          <cell r="C3620">
            <v>30</v>
          </cell>
          <cell r="D3620">
            <v>25</v>
          </cell>
          <cell r="E3620" t="str">
            <v>R=A1D</v>
          </cell>
          <cell r="F3620">
            <v>3</v>
          </cell>
          <cell r="G3620">
            <v>36846</v>
          </cell>
          <cell r="H3620">
            <v>999</v>
          </cell>
          <cell r="I3620">
            <v>3</v>
          </cell>
          <cell r="J3620">
            <v>1</v>
          </cell>
        </row>
        <row r="3621">
          <cell r="A3621" t="str">
            <v>SSNN</v>
          </cell>
          <cell r="B3621" t="str">
            <v>Secondary Service Greater than 5kW w/o ID</v>
          </cell>
          <cell r="C3621">
            <v>30</v>
          </cell>
          <cell r="D3621">
            <v>25</v>
          </cell>
          <cell r="E3621" t="str">
            <v>R=A1D</v>
          </cell>
          <cell r="F3621">
            <v>3</v>
          </cell>
          <cell r="G3621">
            <v>36754</v>
          </cell>
          <cell r="H3621">
            <v>999</v>
          </cell>
          <cell r="I3621">
            <v>4</v>
          </cell>
          <cell r="J3621">
            <v>3</v>
          </cell>
        </row>
        <row r="3622">
          <cell r="A3622" t="str">
            <v>SSNN</v>
          </cell>
          <cell r="B3622" t="str">
            <v>Secondary Service Greater than 5kW w/o ID</v>
          </cell>
          <cell r="C3622">
            <v>30</v>
          </cell>
          <cell r="D3622">
            <v>25</v>
          </cell>
          <cell r="E3622" t="str">
            <v>R=A1D</v>
          </cell>
          <cell r="F3622">
            <v>3</v>
          </cell>
          <cell r="G3622">
            <v>37071</v>
          </cell>
          <cell r="H3622">
            <v>999</v>
          </cell>
          <cell r="I3622">
            <v>4</v>
          </cell>
          <cell r="J3622">
            <v>8</v>
          </cell>
        </row>
        <row r="3623">
          <cell r="A3623" t="str">
            <v>SSNN</v>
          </cell>
          <cell r="B3623" t="str">
            <v>Secondary Service Greater than 5kW w/o ID</v>
          </cell>
          <cell r="C3623">
            <v>30</v>
          </cell>
          <cell r="D3623">
            <v>25</v>
          </cell>
          <cell r="E3623" t="str">
            <v>R=A1D</v>
          </cell>
          <cell r="F3623">
            <v>3</v>
          </cell>
          <cell r="G3623">
            <v>37207</v>
          </cell>
          <cell r="H3623">
            <v>999</v>
          </cell>
          <cell r="I3623">
            <v>4</v>
          </cell>
          <cell r="J3623">
            <v>1</v>
          </cell>
        </row>
        <row r="3624">
          <cell r="A3624" t="str">
            <v>SSNN</v>
          </cell>
          <cell r="B3624" t="str">
            <v>Secondary Service Greater than 5kW w/o ID</v>
          </cell>
          <cell r="C3624">
            <v>30</v>
          </cell>
          <cell r="D3624">
            <v>25</v>
          </cell>
          <cell r="E3624" t="str">
            <v>R=A1D</v>
          </cell>
          <cell r="F3624">
            <v>3</v>
          </cell>
          <cell r="G3624">
            <v>37301</v>
          </cell>
          <cell r="H3624">
            <v>999</v>
          </cell>
          <cell r="I3624">
            <v>3</v>
          </cell>
          <cell r="J3624">
            <v>2</v>
          </cell>
        </row>
        <row r="3625">
          <cell r="A3625" t="str">
            <v>SSNN</v>
          </cell>
          <cell r="B3625" t="str">
            <v>Secondary Service Greater than 5kW w/o ID</v>
          </cell>
          <cell r="C3625">
            <v>30</v>
          </cell>
          <cell r="D3625">
            <v>25</v>
          </cell>
          <cell r="E3625" t="str">
            <v>R=A1D</v>
          </cell>
          <cell r="F3625">
            <v>3</v>
          </cell>
          <cell r="G3625">
            <v>37181</v>
          </cell>
          <cell r="H3625">
            <v>999</v>
          </cell>
          <cell r="I3625">
            <v>3</v>
          </cell>
          <cell r="J3625">
            <v>2</v>
          </cell>
        </row>
        <row r="3626">
          <cell r="A3626" t="str">
            <v>SSPN</v>
          </cell>
          <cell r="B3626" t="str">
            <v>Secondary Service Greater than 5kW w/o ID</v>
          </cell>
          <cell r="C3626">
            <v>30</v>
          </cell>
          <cell r="D3626">
            <v>25</v>
          </cell>
          <cell r="E3626" t="str">
            <v>R=A1D</v>
          </cell>
          <cell r="F3626">
            <v>3</v>
          </cell>
          <cell r="G3626">
            <v>37188</v>
          </cell>
          <cell r="H3626">
            <v>999</v>
          </cell>
          <cell r="I3626">
            <v>4</v>
          </cell>
          <cell r="J3626">
            <v>2</v>
          </cell>
        </row>
        <row r="3627">
          <cell r="A3627" t="str">
            <v>SSNN</v>
          </cell>
          <cell r="B3627" t="str">
            <v>Secondary Service Greater than 5kW w/o ID</v>
          </cell>
          <cell r="C3627">
            <v>30</v>
          </cell>
          <cell r="D3627">
            <v>25</v>
          </cell>
          <cell r="E3627" t="str">
            <v>R=A1D</v>
          </cell>
          <cell r="F3627">
            <v>3</v>
          </cell>
          <cell r="G3627">
            <v>37167</v>
          </cell>
          <cell r="H3627">
            <v>999</v>
          </cell>
          <cell r="I3627">
            <v>4</v>
          </cell>
          <cell r="J3627">
            <v>1</v>
          </cell>
        </row>
        <row r="3628">
          <cell r="A3628" t="str">
            <v>SSGN</v>
          </cell>
          <cell r="B3628" t="str">
            <v>Secondary Service Greater than 5kW w/o ID</v>
          </cell>
          <cell r="C3628">
            <v>30</v>
          </cell>
          <cell r="D3628">
            <v>25</v>
          </cell>
          <cell r="E3628" t="str">
            <v>R=A1D</v>
          </cell>
          <cell r="F3628">
            <v>3</v>
          </cell>
          <cell r="G3628">
            <v>37466</v>
          </cell>
          <cell r="H3628">
            <v>999</v>
          </cell>
          <cell r="I3628">
            <v>4</v>
          </cell>
          <cell r="J3628">
            <v>6</v>
          </cell>
        </row>
        <row r="3629">
          <cell r="A3629" t="str">
            <v>SSNN</v>
          </cell>
          <cell r="B3629" t="str">
            <v>Secondary Service Greater than 5kW w/o ID</v>
          </cell>
          <cell r="C3629">
            <v>30</v>
          </cell>
          <cell r="D3629">
            <v>25</v>
          </cell>
          <cell r="E3629" t="str">
            <v>R=A1D</v>
          </cell>
          <cell r="F3629">
            <v>3</v>
          </cell>
          <cell r="G3629">
            <v>37466</v>
          </cell>
          <cell r="H3629">
            <v>999</v>
          </cell>
          <cell r="I3629">
            <v>4</v>
          </cell>
          <cell r="J3629">
            <v>3</v>
          </cell>
        </row>
        <row r="3630">
          <cell r="A3630" t="str">
            <v>SSNN</v>
          </cell>
          <cell r="B3630" t="str">
            <v>Secondary Service Greater than 5kW w/o ID</v>
          </cell>
          <cell r="C3630">
            <v>30</v>
          </cell>
          <cell r="D3630">
            <v>25</v>
          </cell>
          <cell r="E3630" t="str">
            <v>R=A1D</v>
          </cell>
          <cell r="F3630">
            <v>3</v>
          </cell>
          <cell r="G3630">
            <v>37432</v>
          </cell>
          <cell r="H3630">
            <v>999</v>
          </cell>
          <cell r="I3630">
            <v>4</v>
          </cell>
          <cell r="J3630">
            <v>5</v>
          </cell>
        </row>
        <row r="3631">
          <cell r="A3631" t="str">
            <v>SSAN</v>
          </cell>
          <cell r="B3631" t="str">
            <v>Secondary Service Greater than 5kW w/o ID</v>
          </cell>
          <cell r="C3631">
            <v>30</v>
          </cell>
          <cell r="D3631">
            <v>25</v>
          </cell>
          <cell r="E3631" t="str">
            <v>R=A1D</v>
          </cell>
          <cell r="F3631">
            <v>3</v>
          </cell>
          <cell r="G3631">
            <v>37362</v>
          </cell>
          <cell r="H3631">
            <v>999</v>
          </cell>
          <cell r="I3631">
            <v>4</v>
          </cell>
          <cell r="J3631">
            <v>2</v>
          </cell>
        </row>
        <row r="3632">
          <cell r="A3632" t="str">
            <v>SSNN</v>
          </cell>
          <cell r="B3632" t="str">
            <v>Secondary Service Greater than 5kW w/o ID</v>
          </cell>
          <cell r="C3632">
            <v>30</v>
          </cell>
          <cell r="D3632">
            <v>25</v>
          </cell>
          <cell r="E3632" t="str">
            <v>R=A1D</v>
          </cell>
          <cell r="F3632">
            <v>3</v>
          </cell>
          <cell r="G3632">
            <v>37511</v>
          </cell>
          <cell r="H3632">
            <v>999</v>
          </cell>
          <cell r="I3632">
            <v>3</v>
          </cell>
          <cell r="J3632">
            <v>5</v>
          </cell>
        </row>
        <row r="3633">
          <cell r="A3633" t="str">
            <v>SSNN</v>
          </cell>
          <cell r="B3633" t="str">
            <v>Secondary Service Greater than 5kW w/o ID</v>
          </cell>
          <cell r="C3633">
            <v>30</v>
          </cell>
          <cell r="D3633">
            <v>25</v>
          </cell>
          <cell r="E3633" t="str">
            <v>R=A1D</v>
          </cell>
          <cell r="F3633">
            <v>3</v>
          </cell>
          <cell r="G3633">
            <v>38701</v>
          </cell>
          <cell r="H3633">
            <v>999</v>
          </cell>
          <cell r="I3633">
            <v>4</v>
          </cell>
          <cell r="J3633">
            <v>6</v>
          </cell>
        </row>
        <row r="3634">
          <cell r="A3634" t="str">
            <v>SSPN</v>
          </cell>
          <cell r="B3634" t="str">
            <v>Secondary Service Greater than 5kW w/o ID</v>
          </cell>
          <cell r="C3634">
            <v>30</v>
          </cell>
          <cell r="D3634">
            <v>25</v>
          </cell>
          <cell r="E3634" t="str">
            <v>R=A1D</v>
          </cell>
          <cell r="F3634">
            <v>3</v>
          </cell>
          <cell r="G3634">
            <v>38748</v>
          </cell>
          <cell r="H3634">
            <v>999</v>
          </cell>
          <cell r="I3634">
            <v>3</v>
          </cell>
          <cell r="J3634">
            <v>1</v>
          </cell>
        </row>
        <row r="3635">
          <cell r="A3635" t="str">
            <v>SSGN</v>
          </cell>
          <cell r="B3635" t="str">
            <v>Secondary Service Greater than 5kW w/o ID</v>
          </cell>
          <cell r="C3635">
            <v>30</v>
          </cell>
          <cell r="D3635">
            <v>25</v>
          </cell>
          <cell r="E3635" t="str">
            <v>R=A1D</v>
          </cell>
          <cell r="F3635">
            <v>3</v>
          </cell>
          <cell r="G3635">
            <v>38734</v>
          </cell>
          <cell r="H3635">
            <v>999</v>
          </cell>
          <cell r="I3635">
            <v>4</v>
          </cell>
          <cell r="J3635">
            <v>23</v>
          </cell>
        </row>
        <row r="3636">
          <cell r="A3636" t="str">
            <v>SSNN</v>
          </cell>
          <cell r="B3636" t="str">
            <v>Secondary Service Greater than 5kW w/o ID</v>
          </cell>
          <cell r="C3636">
            <v>30</v>
          </cell>
          <cell r="D3636">
            <v>25</v>
          </cell>
          <cell r="E3636" t="str">
            <v>R=A1D</v>
          </cell>
          <cell r="F3636">
            <v>3</v>
          </cell>
          <cell r="H3636">
            <v>999</v>
          </cell>
          <cell r="I3636">
            <v>3</v>
          </cell>
          <cell r="J3636">
            <v>1</v>
          </cell>
        </row>
        <row r="3637">
          <cell r="A3637" t="str">
            <v>SSNN</v>
          </cell>
          <cell r="B3637" t="str">
            <v>Secondary Service Greater than 5kW w/o ID</v>
          </cell>
          <cell r="C3637">
            <v>30</v>
          </cell>
          <cell r="D3637">
            <v>25</v>
          </cell>
          <cell r="E3637" t="str">
            <v>R=A1R</v>
          </cell>
          <cell r="F3637">
            <v>3</v>
          </cell>
          <cell r="G3637">
            <v>38873</v>
          </cell>
          <cell r="H3637">
            <v>999</v>
          </cell>
          <cell r="I3637">
            <v>4</v>
          </cell>
          <cell r="J3637">
            <v>1</v>
          </cell>
        </row>
        <row r="3638">
          <cell r="A3638" t="str">
            <v>SSPN</v>
          </cell>
          <cell r="B3638" t="str">
            <v>Secondary Service Greater than 5kW w/o ID</v>
          </cell>
          <cell r="C3638">
            <v>30</v>
          </cell>
          <cell r="D3638">
            <v>25</v>
          </cell>
          <cell r="E3638" t="str">
            <v>R=A1D</v>
          </cell>
          <cell r="F3638">
            <v>3</v>
          </cell>
          <cell r="G3638">
            <v>38805</v>
          </cell>
          <cell r="H3638">
            <v>999</v>
          </cell>
          <cell r="I3638">
            <v>4</v>
          </cell>
          <cell r="J3638">
            <v>1</v>
          </cell>
        </row>
        <row r="3639">
          <cell r="A3639" t="str">
            <v>SSGN</v>
          </cell>
          <cell r="B3639" t="str">
            <v>Secondary Service Greater than 5kW w/o ID</v>
          </cell>
          <cell r="C3639">
            <v>30</v>
          </cell>
          <cell r="D3639">
            <v>25</v>
          </cell>
          <cell r="E3639" t="str">
            <v>R=A1D</v>
          </cell>
          <cell r="F3639">
            <v>3</v>
          </cell>
          <cell r="G3639">
            <v>38993</v>
          </cell>
          <cell r="H3639">
            <v>999</v>
          </cell>
          <cell r="I3639">
            <v>4</v>
          </cell>
          <cell r="J3639">
            <v>3</v>
          </cell>
        </row>
        <row r="3640">
          <cell r="A3640" t="str">
            <v>SSNN</v>
          </cell>
          <cell r="B3640" t="str">
            <v>Secondary Service Greater than 5kW w/o ID</v>
          </cell>
          <cell r="C3640">
            <v>30</v>
          </cell>
          <cell r="D3640">
            <v>25</v>
          </cell>
          <cell r="E3640" t="str">
            <v>R=A1D</v>
          </cell>
          <cell r="F3640">
            <v>3</v>
          </cell>
          <cell r="G3640">
            <v>39051</v>
          </cell>
          <cell r="H3640">
            <v>999</v>
          </cell>
          <cell r="I3640">
            <v>3</v>
          </cell>
          <cell r="J3640">
            <v>1</v>
          </cell>
        </row>
        <row r="3641">
          <cell r="A3641" t="str">
            <v>SSGN</v>
          </cell>
          <cell r="B3641" t="str">
            <v>Secondary Service Greater than 5kW w/o ID</v>
          </cell>
          <cell r="C3641">
            <v>30</v>
          </cell>
          <cell r="D3641">
            <v>25</v>
          </cell>
          <cell r="E3641" t="str">
            <v>R=A1D</v>
          </cell>
          <cell r="F3641">
            <v>3</v>
          </cell>
          <cell r="G3641">
            <v>39051</v>
          </cell>
          <cell r="H3641">
            <v>999</v>
          </cell>
          <cell r="I3641">
            <v>4</v>
          </cell>
          <cell r="J3641">
            <v>1</v>
          </cell>
        </row>
        <row r="3642">
          <cell r="A3642" t="str">
            <v>SSPN</v>
          </cell>
          <cell r="B3642" t="str">
            <v>Secondary Service Greater than 5kW w/o ID</v>
          </cell>
          <cell r="C3642">
            <v>30</v>
          </cell>
          <cell r="D3642">
            <v>25</v>
          </cell>
          <cell r="E3642" t="str">
            <v>R=A1D</v>
          </cell>
          <cell r="F3642">
            <v>3</v>
          </cell>
          <cell r="G3642">
            <v>38945</v>
          </cell>
          <cell r="H3642">
            <v>999</v>
          </cell>
          <cell r="I3642">
            <v>3</v>
          </cell>
          <cell r="J3642">
            <v>3</v>
          </cell>
        </row>
        <row r="3643">
          <cell r="A3643" t="str">
            <v>SSAN</v>
          </cell>
          <cell r="B3643" t="str">
            <v>Secondary Service Greater than 5kW w/o ID</v>
          </cell>
          <cell r="C3643">
            <v>30</v>
          </cell>
          <cell r="D3643">
            <v>25</v>
          </cell>
          <cell r="E3643" t="str">
            <v>R=A1D</v>
          </cell>
          <cell r="F3643">
            <v>3</v>
          </cell>
          <cell r="G3643">
            <v>38945</v>
          </cell>
          <cell r="H3643">
            <v>999</v>
          </cell>
          <cell r="I3643">
            <v>3</v>
          </cell>
          <cell r="J3643">
            <v>1</v>
          </cell>
        </row>
        <row r="3644">
          <cell r="A3644" t="str">
            <v>SSNN</v>
          </cell>
          <cell r="B3644" t="str">
            <v>Secondary Service Greater than 5kW w/o ID</v>
          </cell>
          <cell r="C3644">
            <v>30</v>
          </cell>
          <cell r="D3644">
            <v>25</v>
          </cell>
          <cell r="E3644" t="str">
            <v>R=A1D</v>
          </cell>
          <cell r="F3644">
            <v>3</v>
          </cell>
          <cell r="G3644">
            <v>38945</v>
          </cell>
          <cell r="H3644">
            <v>999</v>
          </cell>
          <cell r="I3644">
            <v>3</v>
          </cell>
          <cell r="J3644">
            <v>1</v>
          </cell>
        </row>
        <row r="3645">
          <cell r="A3645" t="str">
            <v>SSGN</v>
          </cell>
          <cell r="B3645" t="str">
            <v>Secondary Service Greater than 5kW w/o ID</v>
          </cell>
          <cell r="C3645">
            <v>30</v>
          </cell>
          <cell r="D3645">
            <v>25</v>
          </cell>
          <cell r="E3645" t="str">
            <v>R=A1D</v>
          </cell>
          <cell r="F3645">
            <v>3</v>
          </cell>
          <cell r="G3645">
            <v>38958</v>
          </cell>
          <cell r="H3645">
            <v>999</v>
          </cell>
          <cell r="I3645">
            <v>4</v>
          </cell>
          <cell r="J3645">
            <v>4</v>
          </cell>
        </row>
        <row r="3646">
          <cell r="A3646" t="str">
            <v>SSGN</v>
          </cell>
          <cell r="B3646" t="str">
            <v>Secondary Service Greater than 5kW w/o ID</v>
          </cell>
          <cell r="C3646">
            <v>30</v>
          </cell>
          <cell r="D3646">
            <v>25</v>
          </cell>
          <cell r="E3646" t="str">
            <v>R=A1R</v>
          </cell>
          <cell r="F3646">
            <v>3</v>
          </cell>
          <cell r="G3646">
            <v>39246</v>
          </cell>
          <cell r="H3646">
            <v>999</v>
          </cell>
          <cell r="I3646">
            <v>3</v>
          </cell>
          <cell r="J3646">
            <v>1</v>
          </cell>
        </row>
        <row r="3647">
          <cell r="A3647" t="str">
            <v>SSGN</v>
          </cell>
          <cell r="B3647" t="str">
            <v>Secondary Service Greater than 5kW w/o ID</v>
          </cell>
          <cell r="C3647">
            <v>30</v>
          </cell>
          <cell r="D3647">
            <v>25</v>
          </cell>
          <cell r="E3647" t="str">
            <v>R=A1R</v>
          </cell>
          <cell r="F3647">
            <v>3</v>
          </cell>
          <cell r="G3647">
            <v>39258</v>
          </cell>
          <cell r="H3647">
            <v>999</v>
          </cell>
          <cell r="I3647">
            <v>4</v>
          </cell>
          <cell r="J3647">
            <v>33</v>
          </cell>
        </row>
        <row r="3648">
          <cell r="A3648" t="str">
            <v>SSGN</v>
          </cell>
          <cell r="B3648" t="str">
            <v>Secondary Service Greater than 5kW w/o ID</v>
          </cell>
          <cell r="C3648">
            <v>30</v>
          </cell>
          <cell r="D3648">
            <v>25</v>
          </cell>
          <cell r="E3648" t="str">
            <v>R=A1R</v>
          </cell>
          <cell r="F3648">
            <v>3</v>
          </cell>
          <cell r="G3648">
            <v>39308</v>
          </cell>
          <cell r="H3648">
            <v>999</v>
          </cell>
          <cell r="I3648">
            <v>3</v>
          </cell>
          <cell r="J3648">
            <v>2</v>
          </cell>
        </row>
        <row r="3649">
          <cell r="A3649" t="str">
            <v>SSGN</v>
          </cell>
          <cell r="B3649" t="str">
            <v>Secondary Service Greater than 5kW w/o ID</v>
          </cell>
          <cell r="C3649">
            <v>30</v>
          </cell>
          <cell r="D3649">
            <v>25</v>
          </cell>
          <cell r="E3649" t="str">
            <v>R=A1D</v>
          </cell>
          <cell r="F3649">
            <v>3</v>
          </cell>
          <cell r="G3649">
            <v>39343</v>
          </cell>
          <cell r="H3649">
            <v>999</v>
          </cell>
          <cell r="I3649">
            <v>3</v>
          </cell>
          <cell r="J3649">
            <v>1</v>
          </cell>
        </row>
        <row r="3650">
          <cell r="A3650" t="str">
            <v>SSGN</v>
          </cell>
          <cell r="B3650" t="str">
            <v>Secondary Service Greater than 5kW w/o ID</v>
          </cell>
          <cell r="C3650">
            <v>30</v>
          </cell>
          <cell r="D3650">
            <v>25</v>
          </cell>
          <cell r="E3650" t="str">
            <v>R=A1D</v>
          </cell>
          <cell r="F3650">
            <v>3</v>
          </cell>
          <cell r="G3650">
            <v>39472</v>
          </cell>
          <cell r="H3650">
            <v>999</v>
          </cell>
          <cell r="I3650">
            <v>4</v>
          </cell>
          <cell r="J3650">
            <v>5</v>
          </cell>
        </row>
        <row r="3651">
          <cell r="A3651" t="str">
            <v>SSGN</v>
          </cell>
          <cell r="B3651" t="str">
            <v>Secondary Service Greater than 5kW w/o ID</v>
          </cell>
          <cell r="C3651">
            <v>30</v>
          </cell>
          <cell r="D3651">
            <v>25</v>
          </cell>
          <cell r="E3651" t="str">
            <v>R=A1R</v>
          </cell>
          <cell r="F3651">
            <v>3</v>
          </cell>
          <cell r="G3651">
            <v>39538</v>
          </cell>
          <cell r="H3651">
            <v>999</v>
          </cell>
          <cell r="I3651">
            <v>4</v>
          </cell>
          <cell r="J3651">
            <v>6</v>
          </cell>
        </row>
        <row r="3652">
          <cell r="A3652" t="str">
            <v>SSNN</v>
          </cell>
          <cell r="B3652" t="str">
            <v>Secondary Service Greater than 5kW w/o ID</v>
          </cell>
          <cell r="C3652">
            <v>30</v>
          </cell>
          <cell r="D3652">
            <v>25</v>
          </cell>
          <cell r="E3652" t="str">
            <v>R=A1D</v>
          </cell>
          <cell r="F3652">
            <v>3</v>
          </cell>
          <cell r="G3652">
            <v>39557</v>
          </cell>
          <cell r="H3652">
            <v>999</v>
          </cell>
          <cell r="I3652">
            <v>4</v>
          </cell>
          <cell r="J3652">
            <v>10</v>
          </cell>
        </row>
        <row r="3653">
          <cell r="A3653" t="str">
            <v>SSNN</v>
          </cell>
          <cell r="B3653" t="str">
            <v>Secondary Service Greater than 5kW w/o ID</v>
          </cell>
          <cell r="C3653">
            <v>30</v>
          </cell>
          <cell r="D3653">
            <v>25</v>
          </cell>
          <cell r="E3653" t="str">
            <v>R=A1R</v>
          </cell>
          <cell r="F3653">
            <v>3</v>
          </cell>
          <cell r="G3653">
            <v>39485</v>
          </cell>
          <cell r="H3653">
            <v>999</v>
          </cell>
          <cell r="I3653">
            <v>4</v>
          </cell>
          <cell r="J3653">
            <v>9</v>
          </cell>
        </row>
        <row r="3654">
          <cell r="A3654" t="str">
            <v>SSGN</v>
          </cell>
          <cell r="B3654" t="str">
            <v>Secondary Service Greater than 5kW w/o ID</v>
          </cell>
          <cell r="C3654">
            <v>30</v>
          </cell>
          <cell r="D3654">
            <v>25</v>
          </cell>
          <cell r="E3654" t="str">
            <v>R=A1R</v>
          </cell>
          <cell r="F3654">
            <v>3</v>
          </cell>
          <cell r="G3654">
            <v>39485</v>
          </cell>
          <cell r="H3654">
            <v>999</v>
          </cell>
          <cell r="I3654">
            <v>4</v>
          </cell>
          <cell r="J3654">
            <v>8</v>
          </cell>
        </row>
        <row r="3655">
          <cell r="A3655" t="str">
            <v>SSNN</v>
          </cell>
          <cell r="B3655" t="str">
            <v>Secondary Service Greater than 5kW w/o ID</v>
          </cell>
          <cell r="C3655">
            <v>30</v>
          </cell>
          <cell r="D3655">
            <v>25</v>
          </cell>
          <cell r="E3655" t="str">
            <v>R=A1D</v>
          </cell>
          <cell r="F3655">
            <v>3</v>
          </cell>
          <cell r="G3655">
            <v>39708</v>
          </cell>
          <cell r="H3655">
            <v>999</v>
          </cell>
          <cell r="I3655">
            <v>4</v>
          </cell>
          <cell r="J3655">
            <v>102</v>
          </cell>
        </row>
        <row r="3656">
          <cell r="A3656" t="str">
            <v>SSGN</v>
          </cell>
          <cell r="B3656" t="str">
            <v>Secondary Service Greater than 5kW w/o ID</v>
          </cell>
          <cell r="C3656">
            <v>30</v>
          </cell>
          <cell r="D3656">
            <v>25</v>
          </cell>
          <cell r="E3656" t="str">
            <v>R=A1D</v>
          </cell>
          <cell r="F3656">
            <v>3</v>
          </cell>
          <cell r="G3656">
            <v>39708</v>
          </cell>
          <cell r="H3656">
            <v>999</v>
          </cell>
          <cell r="I3656">
            <v>4</v>
          </cell>
          <cell r="J3656">
            <v>142</v>
          </cell>
        </row>
        <row r="3657">
          <cell r="A3657" t="str">
            <v>SSGN</v>
          </cell>
          <cell r="B3657" t="str">
            <v>Secondary Service Greater than 5kW w/o ID</v>
          </cell>
          <cell r="C3657">
            <v>30</v>
          </cell>
          <cell r="D3657">
            <v>25</v>
          </cell>
          <cell r="E3657" t="str">
            <v>R=A1D</v>
          </cell>
          <cell r="F3657">
            <v>3</v>
          </cell>
          <cell r="G3657">
            <v>39954</v>
          </cell>
          <cell r="H3657">
            <v>999</v>
          </cell>
          <cell r="I3657">
            <v>4</v>
          </cell>
          <cell r="J3657">
            <v>3</v>
          </cell>
        </row>
        <row r="3658">
          <cell r="A3658" t="str">
            <v>SSPN</v>
          </cell>
          <cell r="B3658" t="str">
            <v>Secondary Service Greater than 5kW w/o ID</v>
          </cell>
          <cell r="C3658">
            <v>30</v>
          </cell>
          <cell r="D3658">
            <v>25</v>
          </cell>
          <cell r="E3658" t="str">
            <v>R=A1D</v>
          </cell>
          <cell r="F3658">
            <v>3</v>
          </cell>
          <cell r="G3658">
            <v>39989</v>
          </cell>
          <cell r="H3658">
            <v>999</v>
          </cell>
          <cell r="I3658">
            <v>4</v>
          </cell>
          <cell r="J3658">
            <v>2</v>
          </cell>
        </row>
        <row r="3659">
          <cell r="A3659" t="str">
            <v>SSNN</v>
          </cell>
          <cell r="B3659" t="str">
            <v>Secondary Service Greater than 5kW w/o ID</v>
          </cell>
          <cell r="C3659">
            <v>30</v>
          </cell>
          <cell r="D3659">
            <v>25</v>
          </cell>
          <cell r="E3659" t="str">
            <v>R=A1D</v>
          </cell>
          <cell r="F3659">
            <v>3</v>
          </cell>
          <cell r="G3659">
            <v>40058</v>
          </cell>
          <cell r="H3659">
            <v>999</v>
          </cell>
          <cell r="I3659">
            <v>3</v>
          </cell>
          <cell r="J3659">
            <v>6</v>
          </cell>
        </row>
        <row r="3660">
          <cell r="A3660" t="str">
            <v>SSNN</v>
          </cell>
          <cell r="B3660" t="str">
            <v>Secondary Service Greater than 5kW w/o ID</v>
          </cell>
          <cell r="C3660">
            <v>30</v>
          </cell>
          <cell r="D3660">
            <v>25</v>
          </cell>
          <cell r="E3660" t="str">
            <v>R=K5WS</v>
          </cell>
          <cell r="F3660">
            <v>3</v>
          </cell>
          <cell r="H3660">
            <v>240</v>
          </cell>
          <cell r="I3660">
            <v>4</v>
          </cell>
          <cell r="J3660">
            <v>3</v>
          </cell>
        </row>
        <row r="3661">
          <cell r="A3661" t="str">
            <v>SSNN</v>
          </cell>
          <cell r="B3661" t="str">
            <v>Secondary Service Greater than 5kW w/o ID</v>
          </cell>
          <cell r="C3661">
            <v>30</v>
          </cell>
          <cell r="D3661">
            <v>25</v>
          </cell>
          <cell r="E3661" t="str">
            <v>R=SV4SD</v>
          </cell>
          <cell r="F3661">
            <v>3</v>
          </cell>
          <cell r="H3661">
            <v>208</v>
          </cell>
          <cell r="I3661">
            <v>4</v>
          </cell>
          <cell r="J3661">
            <v>5</v>
          </cell>
        </row>
        <row r="3662">
          <cell r="A3662" t="str">
            <v>SSAN</v>
          </cell>
          <cell r="B3662" t="str">
            <v>Secondary Service Greater than 5kW w/o ID</v>
          </cell>
          <cell r="C3662">
            <v>30</v>
          </cell>
          <cell r="D3662">
            <v>25</v>
          </cell>
          <cell r="E3662" t="str">
            <v>R=A1D</v>
          </cell>
          <cell r="F3662">
            <v>3</v>
          </cell>
          <cell r="H3662">
            <v>120</v>
          </cell>
          <cell r="I3662">
            <v>3</v>
          </cell>
          <cell r="J3662">
            <v>1</v>
          </cell>
        </row>
        <row r="3663">
          <cell r="A3663" t="str">
            <v>SSGN</v>
          </cell>
          <cell r="B3663" t="str">
            <v>Secondary Service Greater than 5kW w/o ID</v>
          </cell>
          <cell r="C3663">
            <v>30</v>
          </cell>
          <cell r="D3663">
            <v>25</v>
          </cell>
          <cell r="E3663" t="str">
            <v>R=E1S7E</v>
          </cell>
          <cell r="F3663">
            <v>3</v>
          </cell>
          <cell r="H3663">
            <v>0</v>
          </cell>
          <cell r="I3663">
            <v>0</v>
          </cell>
          <cell r="J3663">
            <v>1</v>
          </cell>
        </row>
        <row r="3664">
          <cell r="A3664" t="str">
            <v>SSGN</v>
          </cell>
          <cell r="B3664" t="str">
            <v>Secondary Service Greater than 5kW w/o ID</v>
          </cell>
          <cell r="C3664">
            <v>30</v>
          </cell>
          <cell r="D3664">
            <v>25</v>
          </cell>
          <cell r="E3664" t="str">
            <v>R=DXS2</v>
          </cell>
          <cell r="F3664">
            <v>3</v>
          </cell>
          <cell r="H3664">
            <v>240</v>
          </cell>
          <cell r="I3664">
            <v>4</v>
          </cell>
          <cell r="J3664">
            <v>3</v>
          </cell>
        </row>
        <row r="3665">
          <cell r="A3665" t="str">
            <v>SSNN</v>
          </cell>
          <cell r="B3665" t="str">
            <v>Secondary Service Greater than 5kW w/o ID</v>
          </cell>
          <cell r="C3665">
            <v>30</v>
          </cell>
          <cell r="D3665">
            <v>25</v>
          </cell>
          <cell r="E3665" t="str">
            <v>R=A1D</v>
          </cell>
          <cell r="F3665">
            <v>3</v>
          </cell>
          <cell r="G3665">
            <v>38533</v>
          </cell>
          <cell r="H3665">
            <v>999</v>
          </cell>
          <cell r="I3665">
            <v>4</v>
          </cell>
          <cell r="J3665">
            <v>35</v>
          </cell>
        </row>
        <row r="3666">
          <cell r="A3666" t="str">
            <v>SSGN</v>
          </cell>
          <cell r="B3666" t="str">
            <v>Secondary Service Greater than 5kW w/o ID</v>
          </cell>
          <cell r="C3666">
            <v>30</v>
          </cell>
          <cell r="D3666">
            <v>25</v>
          </cell>
          <cell r="E3666" t="str">
            <v>R=A1D</v>
          </cell>
          <cell r="F3666">
            <v>3</v>
          </cell>
          <cell r="G3666">
            <v>38293</v>
          </cell>
          <cell r="H3666">
            <v>999</v>
          </cell>
          <cell r="I3666">
            <v>3</v>
          </cell>
          <cell r="J3666">
            <v>4</v>
          </cell>
        </row>
        <row r="3667">
          <cell r="A3667" t="str">
            <v>SSGN</v>
          </cell>
          <cell r="B3667" t="str">
            <v>Secondary Service Greater than 5kW w/o ID</v>
          </cell>
          <cell r="C3667">
            <v>30</v>
          </cell>
          <cell r="D3667">
            <v>25</v>
          </cell>
          <cell r="E3667" t="str">
            <v>R=A1D</v>
          </cell>
          <cell r="F3667">
            <v>3</v>
          </cell>
          <cell r="G3667">
            <v>38113</v>
          </cell>
          <cell r="H3667">
            <v>999</v>
          </cell>
          <cell r="I3667">
            <v>3</v>
          </cell>
          <cell r="J3667">
            <v>3</v>
          </cell>
        </row>
        <row r="3668">
          <cell r="A3668" t="str">
            <v>SSNN</v>
          </cell>
          <cell r="B3668" t="str">
            <v>Secondary Service Greater than 5kW w/o ID</v>
          </cell>
          <cell r="C3668">
            <v>30</v>
          </cell>
          <cell r="D3668">
            <v>25</v>
          </cell>
          <cell r="E3668" t="str">
            <v>R=A1R</v>
          </cell>
          <cell r="F3668">
            <v>3</v>
          </cell>
          <cell r="G3668">
            <v>38517</v>
          </cell>
          <cell r="H3668">
            <v>999</v>
          </cell>
          <cell r="I3668">
            <v>4</v>
          </cell>
          <cell r="J3668">
            <v>1</v>
          </cell>
        </row>
        <row r="3669">
          <cell r="A3669" t="str">
            <v>SSGN</v>
          </cell>
          <cell r="B3669" t="str">
            <v>Secondary Service Greater than 5kW w/o ID</v>
          </cell>
          <cell r="C3669">
            <v>30</v>
          </cell>
          <cell r="D3669">
            <v>25</v>
          </cell>
          <cell r="E3669" t="str">
            <v>R=A1D</v>
          </cell>
          <cell r="F3669">
            <v>3</v>
          </cell>
          <cell r="G3669">
            <v>38202</v>
          </cell>
          <cell r="H3669">
            <v>999</v>
          </cell>
          <cell r="I3669">
            <v>3</v>
          </cell>
          <cell r="J3669">
            <v>1</v>
          </cell>
        </row>
        <row r="3670">
          <cell r="A3670" t="str">
            <v>SSNN</v>
          </cell>
          <cell r="B3670" t="str">
            <v>Secondary Service Greater than 5kW w/o ID</v>
          </cell>
          <cell r="C3670">
            <v>30</v>
          </cell>
          <cell r="D3670">
            <v>25</v>
          </cell>
          <cell r="E3670" t="str">
            <v>R=A1D</v>
          </cell>
          <cell r="F3670">
            <v>3</v>
          </cell>
          <cell r="G3670">
            <v>38202</v>
          </cell>
          <cell r="H3670">
            <v>999</v>
          </cell>
          <cell r="I3670">
            <v>4</v>
          </cell>
          <cell r="J3670">
            <v>3</v>
          </cell>
        </row>
        <row r="3671">
          <cell r="A3671" t="str">
            <v>SSNN</v>
          </cell>
          <cell r="B3671" t="str">
            <v>Secondary Service Greater than 5kW w/o ID</v>
          </cell>
          <cell r="C3671">
            <v>30</v>
          </cell>
          <cell r="D3671">
            <v>25</v>
          </cell>
          <cell r="E3671" t="str">
            <v>R=A1R</v>
          </cell>
          <cell r="F3671">
            <v>3</v>
          </cell>
          <cell r="G3671">
            <v>38054</v>
          </cell>
          <cell r="H3671">
            <v>999</v>
          </cell>
          <cell r="I3671">
            <v>4</v>
          </cell>
          <cell r="J3671">
            <v>1</v>
          </cell>
        </row>
        <row r="3672">
          <cell r="A3672" t="str">
            <v>SSPN</v>
          </cell>
          <cell r="B3672" t="str">
            <v>Secondary Service Greater than 5kW w/o ID</v>
          </cell>
          <cell r="C3672">
            <v>30</v>
          </cell>
          <cell r="D3672">
            <v>25</v>
          </cell>
          <cell r="E3672" t="str">
            <v>R=A1D</v>
          </cell>
          <cell r="F3672">
            <v>3</v>
          </cell>
          <cell r="G3672">
            <v>38365</v>
          </cell>
          <cell r="H3672">
            <v>999</v>
          </cell>
          <cell r="I3672">
            <v>4</v>
          </cell>
          <cell r="J3672">
            <v>2</v>
          </cell>
        </row>
        <row r="3673">
          <cell r="A3673" t="str">
            <v>SSGN</v>
          </cell>
          <cell r="B3673" t="str">
            <v>Secondary Service Greater than 5kW w/o ID</v>
          </cell>
          <cell r="C3673">
            <v>30</v>
          </cell>
          <cell r="D3673">
            <v>25</v>
          </cell>
          <cell r="E3673" t="str">
            <v>R=A1D</v>
          </cell>
          <cell r="F3673">
            <v>3</v>
          </cell>
          <cell r="G3673">
            <v>38545</v>
          </cell>
          <cell r="H3673">
            <v>999</v>
          </cell>
          <cell r="I3673">
            <v>4</v>
          </cell>
          <cell r="J3673">
            <v>4</v>
          </cell>
        </row>
        <row r="3674">
          <cell r="A3674" t="str">
            <v>SSNN</v>
          </cell>
          <cell r="B3674" t="str">
            <v>Secondary Service Greater than 5kW w/o ID</v>
          </cell>
          <cell r="C3674">
            <v>30</v>
          </cell>
          <cell r="D3674">
            <v>25</v>
          </cell>
          <cell r="E3674" t="str">
            <v>R=A1D</v>
          </cell>
          <cell r="F3674">
            <v>3</v>
          </cell>
          <cell r="G3674">
            <v>38047</v>
          </cell>
          <cell r="H3674">
            <v>999</v>
          </cell>
          <cell r="I3674">
            <v>4</v>
          </cell>
          <cell r="J3674">
            <v>1</v>
          </cell>
        </row>
        <row r="3675">
          <cell r="A3675" t="str">
            <v>SSNN</v>
          </cell>
          <cell r="B3675" t="str">
            <v>Secondary Service Greater than 5kW w/o ID</v>
          </cell>
          <cell r="C3675">
            <v>30</v>
          </cell>
          <cell r="D3675">
            <v>25</v>
          </cell>
          <cell r="E3675" t="str">
            <v>R=A1D</v>
          </cell>
          <cell r="F3675">
            <v>3</v>
          </cell>
          <cell r="G3675">
            <v>37851</v>
          </cell>
          <cell r="H3675">
            <v>999</v>
          </cell>
          <cell r="I3675">
            <v>3</v>
          </cell>
          <cell r="J3675">
            <v>1</v>
          </cell>
        </row>
        <row r="3676">
          <cell r="A3676" t="str">
            <v>SSAN</v>
          </cell>
          <cell r="B3676" t="str">
            <v>Secondary Service Greater than 5kW w/o ID</v>
          </cell>
          <cell r="C3676">
            <v>30</v>
          </cell>
          <cell r="D3676">
            <v>25</v>
          </cell>
          <cell r="E3676" t="str">
            <v>R=A1D</v>
          </cell>
          <cell r="F3676">
            <v>3</v>
          </cell>
          <cell r="G3676">
            <v>36047</v>
          </cell>
          <cell r="H3676">
            <v>999</v>
          </cell>
          <cell r="I3676">
            <v>3</v>
          </cell>
          <cell r="J3676">
            <v>1</v>
          </cell>
        </row>
        <row r="3677">
          <cell r="A3677" t="str">
            <v>SSGN</v>
          </cell>
          <cell r="B3677" t="str">
            <v>Secondary Service Greater than 5kW w/o ID</v>
          </cell>
          <cell r="C3677">
            <v>30</v>
          </cell>
          <cell r="D3677">
            <v>25</v>
          </cell>
          <cell r="E3677" t="str">
            <v>R=A1D</v>
          </cell>
          <cell r="F3677">
            <v>3</v>
          </cell>
          <cell r="G3677">
            <v>37012</v>
          </cell>
          <cell r="H3677">
            <v>999</v>
          </cell>
          <cell r="I3677">
            <v>3</v>
          </cell>
          <cell r="J3677">
            <v>1</v>
          </cell>
        </row>
        <row r="3678">
          <cell r="A3678" t="str">
            <v>SSNN</v>
          </cell>
          <cell r="B3678" t="str">
            <v>Secondary Service Greater than 5kW w/o ID</v>
          </cell>
          <cell r="C3678">
            <v>30</v>
          </cell>
          <cell r="D3678">
            <v>25</v>
          </cell>
          <cell r="E3678" t="str">
            <v>R=A1R</v>
          </cell>
          <cell r="F3678">
            <v>3</v>
          </cell>
          <cell r="G3678">
            <v>37896</v>
          </cell>
          <cell r="H3678">
            <v>999</v>
          </cell>
          <cell r="I3678">
            <v>3</v>
          </cell>
          <cell r="J3678">
            <v>1</v>
          </cell>
        </row>
        <row r="3679">
          <cell r="A3679" t="str">
            <v>SSNN</v>
          </cell>
          <cell r="B3679" t="str">
            <v>Secondary Service Greater than 5kW w/o ID</v>
          </cell>
          <cell r="C3679">
            <v>30</v>
          </cell>
          <cell r="D3679">
            <v>25</v>
          </cell>
          <cell r="E3679" t="str">
            <v>R=A1D</v>
          </cell>
          <cell r="F3679">
            <v>3</v>
          </cell>
          <cell r="H3679">
            <v>277</v>
          </cell>
          <cell r="I3679">
            <v>4</v>
          </cell>
          <cell r="J3679">
            <v>4</v>
          </cell>
        </row>
        <row r="3680">
          <cell r="A3680" t="str">
            <v>SSGN</v>
          </cell>
          <cell r="B3680" t="str">
            <v>Secondary Service Greater than 5kW w/o ID</v>
          </cell>
          <cell r="C3680">
            <v>30</v>
          </cell>
          <cell r="D3680">
            <v>25</v>
          </cell>
          <cell r="E3680" t="str">
            <v>R=A1D</v>
          </cell>
          <cell r="F3680">
            <v>3</v>
          </cell>
          <cell r="G3680">
            <v>37792</v>
          </cell>
          <cell r="H3680">
            <v>999</v>
          </cell>
          <cell r="I3680">
            <v>3</v>
          </cell>
          <cell r="J3680">
            <v>1</v>
          </cell>
        </row>
        <row r="3681">
          <cell r="A3681" t="str">
            <v>SSNN</v>
          </cell>
          <cell r="B3681" t="str">
            <v>Secondary Service Greater than 5kW w/o ID</v>
          </cell>
          <cell r="C3681">
            <v>30</v>
          </cell>
          <cell r="D3681">
            <v>25</v>
          </cell>
          <cell r="E3681" t="str">
            <v>R=A1D</v>
          </cell>
          <cell r="F3681">
            <v>3</v>
          </cell>
          <cell r="G3681">
            <v>37792</v>
          </cell>
          <cell r="H3681">
            <v>999</v>
          </cell>
          <cell r="I3681">
            <v>4</v>
          </cell>
          <cell r="J3681">
            <v>1</v>
          </cell>
        </row>
        <row r="3682">
          <cell r="A3682" t="str">
            <v>SSPN</v>
          </cell>
          <cell r="B3682" t="str">
            <v>Secondary Service Greater than 5kW w/o ID</v>
          </cell>
          <cell r="C3682">
            <v>30</v>
          </cell>
          <cell r="D3682">
            <v>25</v>
          </cell>
          <cell r="E3682" t="str">
            <v>R=VM62S</v>
          </cell>
          <cell r="F3682">
            <v>3</v>
          </cell>
          <cell r="H3682">
            <v>480</v>
          </cell>
          <cell r="I3682">
            <v>3</v>
          </cell>
          <cell r="J3682">
            <v>1</v>
          </cell>
        </row>
        <row r="3683">
          <cell r="A3683" t="str">
            <v>SSNN</v>
          </cell>
          <cell r="B3683" t="str">
            <v>Secondary Service Greater than 5kW w/o ID</v>
          </cell>
          <cell r="C3683">
            <v>30</v>
          </cell>
          <cell r="D3683">
            <v>25</v>
          </cell>
          <cell r="E3683" t="str">
            <v>R=K5WS</v>
          </cell>
          <cell r="F3683">
            <v>3</v>
          </cell>
          <cell r="H3683">
            <v>208</v>
          </cell>
          <cell r="I3683">
            <v>4</v>
          </cell>
          <cell r="J3683">
            <v>1</v>
          </cell>
        </row>
        <row r="3684">
          <cell r="A3684" t="str">
            <v>SSNN</v>
          </cell>
          <cell r="B3684" t="str">
            <v>Secondary Service Greater than 5kW w/o ID</v>
          </cell>
          <cell r="C3684">
            <v>30</v>
          </cell>
          <cell r="D3684">
            <v>25</v>
          </cell>
          <cell r="E3684" t="str">
            <v>R=A1D</v>
          </cell>
          <cell r="F3684">
            <v>3</v>
          </cell>
          <cell r="G3684">
            <v>35969</v>
          </cell>
          <cell r="H3684">
            <v>999</v>
          </cell>
          <cell r="I3684">
            <v>4</v>
          </cell>
          <cell r="J3684">
            <v>1</v>
          </cell>
        </row>
        <row r="3685">
          <cell r="A3685" t="str">
            <v>SSNN</v>
          </cell>
          <cell r="B3685" t="str">
            <v>Secondary Service Greater than 5kW w/o ID</v>
          </cell>
          <cell r="C3685">
            <v>30</v>
          </cell>
          <cell r="D3685">
            <v>25</v>
          </cell>
          <cell r="E3685" t="str">
            <v>R=A1D</v>
          </cell>
          <cell r="F3685">
            <v>3</v>
          </cell>
          <cell r="G3685">
            <v>35432</v>
          </cell>
          <cell r="H3685">
            <v>999</v>
          </cell>
          <cell r="I3685">
            <v>4</v>
          </cell>
          <cell r="J3685">
            <v>2</v>
          </cell>
        </row>
        <row r="3686">
          <cell r="A3686" t="str">
            <v>SSNN</v>
          </cell>
          <cell r="B3686" t="str">
            <v>Secondary Service Greater than 5kW w/o ID</v>
          </cell>
          <cell r="C3686">
            <v>30</v>
          </cell>
          <cell r="D3686">
            <v>25</v>
          </cell>
          <cell r="E3686" t="str">
            <v>R=A1D</v>
          </cell>
          <cell r="F3686">
            <v>3</v>
          </cell>
          <cell r="G3686">
            <v>36460</v>
          </cell>
          <cell r="H3686">
            <v>999</v>
          </cell>
          <cell r="I3686">
            <v>3</v>
          </cell>
          <cell r="J3686">
            <v>2</v>
          </cell>
        </row>
        <row r="3687">
          <cell r="A3687" t="str">
            <v>SSGN</v>
          </cell>
          <cell r="B3687" t="str">
            <v>Secondary Service Greater than 5kW w/o ID</v>
          </cell>
          <cell r="C3687">
            <v>30</v>
          </cell>
          <cell r="D3687">
            <v>25</v>
          </cell>
          <cell r="E3687" t="str">
            <v>R=A1D</v>
          </cell>
          <cell r="F3687">
            <v>3</v>
          </cell>
          <cell r="G3687">
            <v>36525</v>
          </cell>
          <cell r="H3687">
            <v>999</v>
          </cell>
          <cell r="I3687">
            <v>4</v>
          </cell>
          <cell r="J3687">
            <v>1</v>
          </cell>
        </row>
        <row r="3688">
          <cell r="A3688" t="str">
            <v>SSGN</v>
          </cell>
          <cell r="B3688" t="str">
            <v>Secondary Service Greater than 5kW w/o ID</v>
          </cell>
          <cell r="C3688">
            <v>30</v>
          </cell>
          <cell r="D3688">
            <v>25</v>
          </cell>
          <cell r="E3688" t="str">
            <v>R=A1D</v>
          </cell>
          <cell r="F3688">
            <v>3</v>
          </cell>
          <cell r="G3688">
            <v>36528</v>
          </cell>
          <cell r="H3688">
            <v>999</v>
          </cell>
          <cell r="I3688">
            <v>4</v>
          </cell>
          <cell r="J3688">
            <v>2</v>
          </cell>
        </row>
        <row r="3689">
          <cell r="A3689" t="str">
            <v>SSGN</v>
          </cell>
          <cell r="B3689" t="str">
            <v>Secondary Service Greater than 5kW w/o ID</v>
          </cell>
          <cell r="C3689">
            <v>30</v>
          </cell>
          <cell r="D3689">
            <v>25</v>
          </cell>
          <cell r="E3689" t="str">
            <v>R=A1R</v>
          </cell>
          <cell r="F3689">
            <v>3</v>
          </cell>
          <cell r="G3689">
            <v>36528</v>
          </cell>
          <cell r="H3689">
            <v>999</v>
          </cell>
          <cell r="I3689">
            <v>4</v>
          </cell>
          <cell r="J3689">
            <v>1</v>
          </cell>
        </row>
        <row r="3690">
          <cell r="A3690" t="str">
            <v>SSGN</v>
          </cell>
          <cell r="B3690" t="str">
            <v>Secondary Service Greater than 5kW w/o ID</v>
          </cell>
          <cell r="C3690">
            <v>30</v>
          </cell>
          <cell r="D3690">
            <v>25</v>
          </cell>
          <cell r="E3690" t="str">
            <v>R=A1D</v>
          </cell>
          <cell r="F3690">
            <v>3</v>
          </cell>
          <cell r="G3690">
            <v>36664</v>
          </cell>
          <cell r="H3690">
            <v>999</v>
          </cell>
          <cell r="I3690">
            <v>4</v>
          </cell>
          <cell r="J3690">
            <v>5</v>
          </cell>
        </row>
        <row r="3691">
          <cell r="A3691" t="str">
            <v>SSNN</v>
          </cell>
          <cell r="B3691" t="str">
            <v>Secondary Service Greater than 5kW w/o ID</v>
          </cell>
          <cell r="C3691">
            <v>30</v>
          </cell>
          <cell r="D3691">
            <v>25</v>
          </cell>
          <cell r="E3691" t="str">
            <v>R=A1D</v>
          </cell>
          <cell r="F3691">
            <v>3</v>
          </cell>
          <cell r="G3691">
            <v>37676</v>
          </cell>
          <cell r="H3691">
            <v>999</v>
          </cell>
          <cell r="I3691">
            <v>3</v>
          </cell>
          <cell r="J3691">
            <v>3</v>
          </cell>
        </row>
        <row r="3692">
          <cell r="A3692" t="str">
            <v>SSGN</v>
          </cell>
          <cell r="B3692" t="str">
            <v>Secondary Service Greater than 5kW w/o ID</v>
          </cell>
          <cell r="C3692">
            <v>30</v>
          </cell>
          <cell r="D3692">
            <v>25</v>
          </cell>
          <cell r="E3692" t="str">
            <v>R=A1D</v>
          </cell>
          <cell r="F3692">
            <v>3</v>
          </cell>
          <cell r="G3692">
            <v>36788</v>
          </cell>
          <cell r="H3692">
            <v>999</v>
          </cell>
          <cell r="I3692">
            <v>4</v>
          </cell>
          <cell r="J3692">
            <v>2</v>
          </cell>
        </row>
        <row r="3693">
          <cell r="A3693" t="str">
            <v>SSNN</v>
          </cell>
          <cell r="B3693" t="str">
            <v>Secondary Service Greater than 5kW w/o ID</v>
          </cell>
          <cell r="C3693">
            <v>30</v>
          </cell>
          <cell r="D3693">
            <v>25</v>
          </cell>
          <cell r="E3693" t="str">
            <v>R=A1D</v>
          </cell>
          <cell r="F3693">
            <v>3</v>
          </cell>
          <cell r="G3693">
            <v>36928</v>
          </cell>
          <cell r="H3693">
            <v>999</v>
          </cell>
          <cell r="I3693">
            <v>4</v>
          </cell>
          <cell r="J3693">
            <v>5</v>
          </cell>
        </row>
        <row r="3694">
          <cell r="A3694" t="str">
            <v>SSNN</v>
          </cell>
          <cell r="B3694" t="str">
            <v>Secondary Service Greater than 5kW w/o ID</v>
          </cell>
          <cell r="C3694">
            <v>30</v>
          </cell>
          <cell r="D3694">
            <v>25</v>
          </cell>
          <cell r="E3694" t="str">
            <v>R=A1D</v>
          </cell>
          <cell r="F3694">
            <v>3</v>
          </cell>
          <cell r="G3694">
            <v>37012</v>
          </cell>
          <cell r="H3694">
            <v>999</v>
          </cell>
          <cell r="I3694">
            <v>4</v>
          </cell>
          <cell r="J3694">
            <v>4</v>
          </cell>
        </row>
        <row r="3695">
          <cell r="A3695" t="str">
            <v>SSTD</v>
          </cell>
          <cell r="B3695" t="str">
            <v>Secondary Service Greater than 5kW w/o ID</v>
          </cell>
          <cell r="C3695">
            <v>30</v>
          </cell>
          <cell r="D3695">
            <v>23</v>
          </cell>
          <cell r="E3695" t="str">
            <v>R=SV4ST</v>
          </cell>
          <cell r="F3695">
            <v>3</v>
          </cell>
          <cell r="G3695">
            <v>37085</v>
          </cell>
          <cell r="H3695">
            <v>999</v>
          </cell>
          <cell r="I3695">
            <v>4</v>
          </cell>
          <cell r="J3695">
            <v>1</v>
          </cell>
        </row>
        <row r="3696">
          <cell r="A3696" t="str">
            <v>SSPN</v>
          </cell>
          <cell r="B3696" t="str">
            <v>Secondary Service Greater than 5kW w/o ID</v>
          </cell>
          <cell r="C3696">
            <v>30</v>
          </cell>
          <cell r="D3696">
            <v>25</v>
          </cell>
          <cell r="E3696" t="str">
            <v>R=A1D</v>
          </cell>
          <cell r="F3696">
            <v>3</v>
          </cell>
          <cell r="G3696">
            <v>37095</v>
          </cell>
          <cell r="H3696">
            <v>999</v>
          </cell>
          <cell r="I3696">
            <v>4</v>
          </cell>
          <cell r="J3696">
            <v>1</v>
          </cell>
        </row>
        <row r="3697">
          <cell r="A3697" t="str">
            <v>SSNN</v>
          </cell>
          <cell r="B3697" t="str">
            <v>Secondary Service Greater than 5kW w/o ID</v>
          </cell>
          <cell r="C3697">
            <v>30</v>
          </cell>
          <cell r="D3697">
            <v>25</v>
          </cell>
          <cell r="E3697" t="str">
            <v>R=A1D</v>
          </cell>
          <cell r="F3697">
            <v>3</v>
          </cell>
          <cell r="G3697">
            <v>37321</v>
          </cell>
          <cell r="H3697">
            <v>999</v>
          </cell>
          <cell r="I3697">
            <v>4</v>
          </cell>
          <cell r="J3697">
            <v>2</v>
          </cell>
        </row>
        <row r="3698">
          <cell r="A3698" t="str">
            <v>SSPN</v>
          </cell>
          <cell r="B3698" t="str">
            <v>Secondary Service Greater than 5kW w/o ID</v>
          </cell>
          <cell r="C3698">
            <v>30</v>
          </cell>
          <cell r="D3698">
            <v>25</v>
          </cell>
          <cell r="E3698" t="str">
            <v>R=A1D</v>
          </cell>
          <cell r="F3698">
            <v>3</v>
          </cell>
          <cell r="G3698">
            <v>37411</v>
          </cell>
          <cell r="H3698">
            <v>999</v>
          </cell>
          <cell r="I3698">
            <v>4</v>
          </cell>
          <cell r="J3698">
            <v>1</v>
          </cell>
        </row>
        <row r="3699">
          <cell r="A3699" t="str">
            <v>SSPN</v>
          </cell>
          <cell r="B3699" t="str">
            <v>Secondary Service Greater than 5kW w/o ID</v>
          </cell>
          <cell r="C3699">
            <v>30</v>
          </cell>
          <cell r="D3699">
            <v>25</v>
          </cell>
          <cell r="E3699" t="str">
            <v>R=A1D</v>
          </cell>
          <cell r="F3699">
            <v>3</v>
          </cell>
          <cell r="G3699">
            <v>37480</v>
          </cell>
          <cell r="H3699">
            <v>999</v>
          </cell>
          <cell r="I3699">
            <v>4</v>
          </cell>
          <cell r="J3699">
            <v>1</v>
          </cell>
        </row>
        <row r="3700">
          <cell r="A3700" t="str">
            <v>SSAN</v>
          </cell>
          <cell r="B3700" t="str">
            <v>Secondary Service Greater than 5kW w/o ID</v>
          </cell>
          <cell r="C3700">
            <v>30</v>
          </cell>
          <cell r="D3700">
            <v>25</v>
          </cell>
          <cell r="E3700" t="str">
            <v>R=A1D</v>
          </cell>
          <cell r="F3700">
            <v>3</v>
          </cell>
          <cell r="G3700">
            <v>37503</v>
          </cell>
          <cell r="H3700">
            <v>999</v>
          </cell>
          <cell r="I3700">
            <v>4</v>
          </cell>
          <cell r="J3700">
            <v>1</v>
          </cell>
        </row>
        <row r="3701">
          <cell r="A3701" t="str">
            <v>SSNN</v>
          </cell>
          <cell r="B3701" t="str">
            <v>Secondary Service Greater than 5kW w/o ID</v>
          </cell>
          <cell r="C3701">
            <v>30</v>
          </cell>
          <cell r="D3701">
            <v>25</v>
          </cell>
          <cell r="E3701" t="str">
            <v>R=A1D</v>
          </cell>
          <cell r="F3701">
            <v>3</v>
          </cell>
          <cell r="G3701">
            <v>38747</v>
          </cell>
          <cell r="H3701">
            <v>999</v>
          </cell>
          <cell r="I3701">
            <v>4</v>
          </cell>
          <cell r="J3701">
            <v>3</v>
          </cell>
        </row>
        <row r="3702">
          <cell r="A3702" t="str">
            <v>SSPN</v>
          </cell>
          <cell r="B3702" t="str">
            <v>Secondary Service Greater than 5kW w/o ID</v>
          </cell>
          <cell r="C3702">
            <v>30</v>
          </cell>
          <cell r="D3702">
            <v>25</v>
          </cell>
          <cell r="E3702" t="str">
            <v>R=A1D</v>
          </cell>
          <cell r="F3702">
            <v>3</v>
          </cell>
          <cell r="G3702">
            <v>38748</v>
          </cell>
          <cell r="H3702">
            <v>999</v>
          </cell>
          <cell r="I3702">
            <v>4</v>
          </cell>
          <cell r="J3702">
            <v>1</v>
          </cell>
        </row>
        <row r="3703">
          <cell r="A3703" t="str">
            <v>SSGN</v>
          </cell>
          <cell r="B3703" t="str">
            <v>Secondary Service Greater than 5kW w/o ID</v>
          </cell>
          <cell r="C3703">
            <v>30</v>
          </cell>
          <cell r="D3703">
            <v>25</v>
          </cell>
          <cell r="E3703" t="str">
            <v>R=A1D</v>
          </cell>
          <cell r="F3703">
            <v>3</v>
          </cell>
          <cell r="G3703">
            <v>38874</v>
          </cell>
          <cell r="H3703">
            <v>999</v>
          </cell>
          <cell r="I3703">
            <v>3</v>
          </cell>
          <cell r="J3703">
            <v>2</v>
          </cell>
        </row>
        <row r="3704">
          <cell r="A3704" t="str">
            <v>SSNN</v>
          </cell>
          <cell r="B3704" t="str">
            <v>Secondary Service Greater than 5kW w/o ID</v>
          </cell>
          <cell r="C3704">
            <v>30</v>
          </cell>
          <cell r="D3704">
            <v>25</v>
          </cell>
          <cell r="E3704" t="str">
            <v>R=A1D</v>
          </cell>
          <cell r="F3704">
            <v>3</v>
          </cell>
          <cell r="G3704">
            <v>38993</v>
          </cell>
          <cell r="H3704">
            <v>999</v>
          </cell>
          <cell r="I3704">
            <v>4</v>
          </cell>
          <cell r="J3704">
            <v>4</v>
          </cell>
        </row>
        <row r="3705">
          <cell r="A3705" t="str">
            <v>SSPN</v>
          </cell>
          <cell r="B3705" t="str">
            <v>Secondary Service Greater than 5kW w/o ID</v>
          </cell>
          <cell r="C3705">
            <v>30</v>
          </cell>
          <cell r="D3705">
            <v>25</v>
          </cell>
          <cell r="E3705" t="str">
            <v>R=A1R</v>
          </cell>
          <cell r="F3705">
            <v>3</v>
          </cell>
          <cell r="G3705">
            <v>39009</v>
          </cell>
          <cell r="H3705">
            <v>999</v>
          </cell>
          <cell r="I3705">
            <v>4</v>
          </cell>
          <cell r="J3705">
            <v>3</v>
          </cell>
        </row>
        <row r="3706">
          <cell r="A3706" t="str">
            <v>SSNN</v>
          </cell>
          <cell r="B3706" t="str">
            <v>Secondary Service Greater than 5kW w/o ID</v>
          </cell>
          <cell r="C3706">
            <v>30</v>
          </cell>
          <cell r="D3706">
            <v>25</v>
          </cell>
          <cell r="E3706" t="str">
            <v>R=A1D</v>
          </cell>
          <cell r="F3706">
            <v>3</v>
          </cell>
          <cell r="G3706">
            <v>39051</v>
          </cell>
          <cell r="H3706">
            <v>999</v>
          </cell>
          <cell r="I3706">
            <v>4</v>
          </cell>
          <cell r="J3706">
            <v>1</v>
          </cell>
        </row>
        <row r="3707">
          <cell r="A3707" t="str">
            <v>SSGN</v>
          </cell>
          <cell r="B3707" t="str">
            <v>Secondary Service Greater than 5kW w/o ID</v>
          </cell>
          <cell r="C3707">
            <v>30</v>
          </cell>
          <cell r="D3707">
            <v>25</v>
          </cell>
          <cell r="E3707" t="str">
            <v>R=A1R</v>
          </cell>
          <cell r="F3707">
            <v>3</v>
          </cell>
          <cell r="G3707">
            <v>39202</v>
          </cell>
          <cell r="H3707">
            <v>999</v>
          </cell>
          <cell r="I3707">
            <v>3</v>
          </cell>
          <cell r="J3707">
            <v>1</v>
          </cell>
        </row>
        <row r="3708">
          <cell r="A3708" t="str">
            <v>SSNN</v>
          </cell>
          <cell r="B3708" t="str">
            <v>Secondary Service Greater than 5kW w/o ID</v>
          </cell>
          <cell r="C3708">
            <v>30</v>
          </cell>
          <cell r="D3708">
            <v>25</v>
          </cell>
          <cell r="E3708" t="str">
            <v>R=A1R</v>
          </cell>
          <cell r="F3708">
            <v>3</v>
          </cell>
          <cell r="G3708">
            <v>39232</v>
          </cell>
          <cell r="H3708">
            <v>999</v>
          </cell>
          <cell r="I3708">
            <v>4</v>
          </cell>
          <cell r="J3708">
            <v>7</v>
          </cell>
        </row>
        <row r="3709">
          <cell r="A3709" t="str">
            <v>SSAN</v>
          </cell>
          <cell r="B3709" t="str">
            <v>Secondary Service Greater than 5kW w/o ID</v>
          </cell>
          <cell r="C3709">
            <v>30</v>
          </cell>
          <cell r="D3709">
            <v>25</v>
          </cell>
          <cell r="E3709" t="str">
            <v>R=A1R</v>
          </cell>
          <cell r="F3709">
            <v>3</v>
          </cell>
          <cell r="G3709">
            <v>39232</v>
          </cell>
          <cell r="H3709">
            <v>999</v>
          </cell>
          <cell r="I3709">
            <v>4</v>
          </cell>
          <cell r="J3709">
            <v>1</v>
          </cell>
        </row>
        <row r="3710">
          <cell r="A3710" t="str">
            <v>SSGN</v>
          </cell>
          <cell r="B3710" t="str">
            <v>Secondary Service Greater than 5kW w/o ID</v>
          </cell>
          <cell r="C3710">
            <v>30</v>
          </cell>
          <cell r="D3710">
            <v>25</v>
          </cell>
          <cell r="E3710" t="str">
            <v>R=A1R</v>
          </cell>
          <cell r="F3710">
            <v>3</v>
          </cell>
          <cell r="G3710">
            <v>39343</v>
          </cell>
          <cell r="H3710">
            <v>999</v>
          </cell>
          <cell r="I3710">
            <v>4</v>
          </cell>
          <cell r="J3710">
            <v>4</v>
          </cell>
        </row>
        <row r="3711">
          <cell r="A3711" t="str">
            <v>SSAN</v>
          </cell>
          <cell r="B3711" t="str">
            <v>Secondary Service Greater than 5kW w/o ID</v>
          </cell>
          <cell r="C3711">
            <v>30</v>
          </cell>
          <cell r="D3711">
            <v>25</v>
          </cell>
          <cell r="E3711" t="str">
            <v>R=A1R</v>
          </cell>
          <cell r="F3711">
            <v>3</v>
          </cell>
          <cell r="G3711">
            <v>39356</v>
          </cell>
          <cell r="H3711">
            <v>999</v>
          </cell>
          <cell r="I3711">
            <v>4</v>
          </cell>
          <cell r="J3711">
            <v>4</v>
          </cell>
        </row>
        <row r="3712">
          <cell r="A3712" t="str">
            <v>SSNN</v>
          </cell>
          <cell r="B3712" t="str">
            <v>Secondary Service Greater than 5kW w/o ID</v>
          </cell>
          <cell r="C3712">
            <v>30</v>
          </cell>
          <cell r="D3712">
            <v>25</v>
          </cell>
          <cell r="E3712" t="str">
            <v>R=A1R</v>
          </cell>
          <cell r="F3712">
            <v>3</v>
          </cell>
          <cell r="G3712">
            <v>39420</v>
          </cell>
          <cell r="H3712">
            <v>999</v>
          </cell>
          <cell r="I3712">
            <v>4</v>
          </cell>
          <cell r="J3712">
            <v>5</v>
          </cell>
        </row>
        <row r="3713">
          <cell r="A3713" t="str">
            <v>SSPN</v>
          </cell>
          <cell r="B3713" t="str">
            <v>Secondary Service Greater than 5kW w/o ID</v>
          </cell>
          <cell r="C3713">
            <v>30</v>
          </cell>
          <cell r="D3713">
            <v>25</v>
          </cell>
          <cell r="E3713" t="str">
            <v>R=A1D</v>
          </cell>
          <cell r="F3713">
            <v>3</v>
          </cell>
          <cell r="G3713">
            <v>39580</v>
          </cell>
          <cell r="H3713">
            <v>999</v>
          </cell>
          <cell r="I3713">
            <v>3</v>
          </cell>
          <cell r="J3713">
            <v>2</v>
          </cell>
        </row>
        <row r="3714">
          <cell r="A3714" t="str">
            <v>SSGN</v>
          </cell>
          <cell r="B3714" t="str">
            <v>Secondary Service Greater than 5kW w/o ID</v>
          </cell>
          <cell r="C3714">
            <v>30</v>
          </cell>
          <cell r="D3714">
            <v>25</v>
          </cell>
          <cell r="E3714" t="str">
            <v>R=A1D</v>
          </cell>
          <cell r="F3714">
            <v>3</v>
          </cell>
          <cell r="G3714">
            <v>39636</v>
          </cell>
          <cell r="H3714">
            <v>999</v>
          </cell>
          <cell r="I3714">
            <v>4</v>
          </cell>
          <cell r="J3714">
            <v>62</v>
          </cell>
        </row>
        <row r="3715">
          <cell r="A3715" t="str">
            <v>SSAN</v>
          </cell>
          <cell r="B3715" t="str">
            <v>Secondary Service Greater than 5kW w/o ID</v>
          </cell>
          <cell r="C3715">
            <v>30</v>
          </cell>
          <cell r="D3715">
            <v>25</v>
          </cell>
          <cell r="E3715" t="str">
            <v>R=A1D</v>
          </cell>
          <cell r="F3715">
            <v>3</v>
          </cell>
          <cell r="G3715">
            <v>39587</v>
          </cell>
          <cell r="H3715">
            <v>999</v>
          </cell>
          <cell r="I3715">
            <v>3</v>
          </cell>
          <cell r="J3715">
            <v>3</v>
          </cell>
        </row>
        <row r="3716">
          <cell r="A3716" t="str">
            <v>SSPN</v>
          </cell>
          <cell r="B3716" t="str">
            <v>Secondary Service Greater than 5kW w/o ID</v>
          </cell>
          <cell r="C3716">
            <v>30</v>
          </cell>
          <cell r="D3716">
            <v>25</v>
          </cell>
          <cell r="E3716" t="str">
            <v>R=A1D</v>
          </cell>
          <cell r="F3716">
            <v>3</v>
          </cell>
          <cell r="G3716">
            <v>39764</v>
          </cell>
          <cell r="H3716">
            <v>999</v>
          </cell>
          <cell r="I3716">
            <v>4</v>
          </cell>
          <cell r="J3716">
            <v>2</v>
          </cell>
        </row>
        <row r="3717">
          <cell r="A3717" t="str">
            <v>SSNN</v>
          </cell>
          <cell r="B3717" t="str">
            <v>Secondary Service Greater than 5kW w/o ID</v>
          </cell>
          <cell r="C3717">
            <v>30</v>
          </cell>
          <cell r="D3717">
            <v>25</v>
          </cell>
          <cell r="E3717" t="str">
            <v>R=A1D</v>
          </cell>
          <cell r="F3717">
            <v>3</v>
          </cell>
          <cell r="G3717">
            <v>39954</v>
          </cell>
          <cell r="H3717">
            <v>999</v>
          </cell>
          <cell r="I3717">
            <v>4</v>
          </cell>
          <cell r="J3717">
            <v>12</v>
          </cell>
        </row>
        <row r="3718">
          <cell r="A3718" t="str">
            <v>SSGN</v>
          </cell>
          <cell r="B3718" t="str">
            <v>Secondary Service Greater than 5kW w/o ID</v>
          </cell>
          <cell r="C3718">
            <v>30</v>
          </cell>
          <cell r="D3718">
            <v>25</v>
          </cell>
          <cell r="E3718" t="str">
            <v>R=A1D</v>
          </cell>
          <cell r="F3718">
            <v>3</v>
          </cell>
          <cell r="G3718">
            <v>39863</v>
          </cell>
          <cell r="H3718">
            <v>999</v>
          </cell>
          <cell r="I3718">
            <v>4</v>
          </cell>
          <cell r="J3718">
            <v>12</v>
          </cell>
        </row>
        <row r="3719">
          <cell r="A3719" t="str">
            <v>SSAN</v>
          </cell>
          <cell r="B3719" t="str">
            <v>Secondary Service Greater than 5kW w/o ID</v>
          </cell>
          <cell r="C3719">
            <v>30</v>
          </cell>
          <cell r="D3719">
            <v>25</v>
          </cell>
          <cell r="E3719" t="str">
            <v>R=A1D</v>
          </cell>
          <cell r="F3719">
            <v>3</v>
          </cell>
          <cell r="G3719">
            <v>40030</v>
          </cell>
          <cell r="H3719">
            <v>999</v>
          </cell>
          <cell r="I3719">
            <v>4</v>
          </cell>
          <cell r="J3719">
            <v>8</v>
          </cell>
        </row>
        <row r="3720">
          <cell r="A3720" t="str">
            <v>SSNN</v>
          </cell>
          <cell r="B3720" t="str">
            <v>Secondary Service Greater than 5kW w/o ID</v>
          </cell>
          <cell r="C3720">
            <v>30</v>
          </cell>
          <cell r="D3720">
            <v>25</v>
          </cell>
          <cell r="E3720" t="str">
            <v>R=A1D+</v>
          </cell>
          <cell r="F3720">
            <v>3</v>
          </cell>
          <cell r="G3720">
            <v>40290</v>
          </cell>
          <cell r="H3720">
            <v>999</v>
          </cell>
          <cell r="I3720">
            <v>4</v>
          </cell>
          <cell r="J3720">
            <v>3</v>
          </cell>
        </row>
        <row r="3721">
          <cell r="A3721" t="str">
            <v>SSNN</v>
          </cell>
          <cell r="B3721" t="str">
            <v>Secondary Service Greater than 5kW w/o ID</v>
          </cell>
          <cell r="C3721">
            <v>30</v>
          </cell>
          <cell r="D3721">
            <v>25</v>
          </cell>
          <cell r="E3721" t="str">
            <v>R=A1D</v>
          </cell>
          <cell r="F3721">
            <v>3</v>
          </cell>
          <cell r="H3721">
            <v>0</v>
          </cell>
          <cell r="I3721">
            <v>0</v>
          </cell>
          <cell r="J3721">
            <v>3</v>
          </cell>
        </row>
        <row r="3722">
          <cell r="A3722" t="str">
            <v>SSGN</v>
          </cell>
          <cell r="B3722" t="str">
            <v>Secondary Service Greater than 5kW w/o ID</v>
          </cell>
          <cell r="C3722">
            <v>30</v>
          </cell>
          <cell r="D3722">
            <v>25</v>
          </cell>
          <cell r="E3722" t="str">
            <v>R=VM62S</v>
          </cell>
          <cell r="F3722">
            <v>3</v>
          </cell>
          <cell r="H3722">
            <v>480</v>
          </cell>
          <cell r="I3722">
            <v>3</v>
          </cell>
          <cell r="J3722">
            <v>7</v>
          </cell>
        </row>
        <row r="3723">
          <cell r="A3723" t="str">
            <v>SSAN</v>
          </cell>
          <cell r="B3723" t="str">
            <v>Secondary Service Greater than 5kW w/o ID</v>
          </cell>
          <cell r="C3723">
            <v>30</v>
          </cell>
          <cell r="D3723">
            <v>25</v>
          </cell>
          <cell r="E3723" t="str">
            <v>R=PWSY</v>
          </cell>
          <cell r="F3723">
            <v>3</v>
          </cell>
          <cell r="H3723">
            <v>480</v>
          </cell>
          <cell r="I3723">
            <v>4</v>
          </cell>
          <cell r="J3723">
            <v>1</v>
          </cell>
        </row>
        <row r="3724">
          <cell r="A3724" t="str">
            <v>SSPN</v>
          </cell>
          <cell r="B3724" t="str">
            <v>Secondary Service Greater than 5kW w/o ID</v>
          </cell>
          <cell r="C3724">
            <v>30</v>
          </cell>
          <cell r="D3724">
            <v>25</v>
          </cell>
          <cell r="E3724" t="str">
            <v>R=A1D</v>
          </cell>
          <cell r="F3724">
            <v>3</v>
          </cell>
          <cell r="G3724">
            <v>38482</v>
          </cell>
          <cell r="H3724">
            <v>999</v>
          </cell>
          <cell r="I3724">
            <v>4</v>
          </cell>
          <cell r="J3724">
            <v>2</v>
          </cell>
        </row>
        <row r="3725">
          <cell r="A3725" t="str">
            <v>SSGN</v>
          </cell>
          <cell r="B3725" t="str">
            <v>Secondary Service Greater than 5kW w/o ID</v>
          </cell>
          <cell r="C3725">
            <v>30</v>
          </cell>
          <cell r="D3725">
            <v>25</v>
          </cell>
          <cell r="E3725" t="str">
            <v>R=A1D</v>
          </cell>
          <cell r="F3725">
            <v>3</v>
          </cell>
          <cell r="G3725">
            <v>38441</v>
          </cell>
          <cell r="H3725">
            <v>999</v>
          </cell>
          <cell r="I3725">
            <v>4</v>
          </cell>
          <cell r="J3725">
            <v>7</v>
          </cell>
        </row>
        <row r="3726">
          <cell r="A3726" t="str">
            <v>SSAN</v>
          </cell>
          <cell r="B3726" t="str">
            <v>Secondary Service Greater than 5kW w/o ID</v>
          </cell>
          <cell r="C3726">
            <v>30</v>
          </cell>
          <cell r="D3726">
            <v>25</v>
          </cell>
          <cell r="E3726" t="str">
            <v>R=DXS2</v>
          </cell>
          <cell r="F3726">
            <v>3</v>
          </cell>
          <cell r="H3726">
            <v>480</v>
          </cell>
          <cell r="I3726">
            <v>3</v>
          </cell>
          <cell r="J3726">
            <v>1</v>
          </cell>
        </row>
        <row r="3727">
          <cell r="A3727" t="str">
            <v>SSPN</v>
          </cell>
          <cell r="B3727" t="str">
            <v>Secondary Service Greater than 5kW w/o ID</v>
          </cell>
          <cell r="C3727">
            <v>30</v>
          </cell>
          <cell r="D3727">
            <v>25</v>
          </cell>
          <cell r="E3727" t="str">
            <v>R=VM62S</v>
          </cell>
          <cell r="F3727">
            <v>3</v>
          </cell>
          <cell r="H3727">
            <v>480</v>
          </cell>
          <cell r="I3727">
            <v>3</v>
          </cell>
          <cell r="J3727">
            <v>2</v>
          </cell>
        </row>
        <row r="3728">
          <cell r="A3728" t="str">
            <v>SSGN</v>
          </cell>
          <cell r="B3728" t="str">
            <v>Secondary Service Greater than 5kW w/o ID</v>
          </cell>
          <cell r="C3728">
            <v>30</v>
          </cell>
          <cell r="D3728">
            <v>25</v>
          </cell>
          <cell r="E3728" t="str">
            <v>R=A1D</v>
          </cell>
          <cell r="F3728">
            <v>3</v>
          </cell>
          <cell r="G3728">
            <v>38257</v>
          </cell>
          <cell r="H3728">
            <v>999</v>
          </cell>
          <cell r="I3728">
            <v>4</v>
          </cell>
          <cell r="J3728">
            <v>4</v>
          </cell>
        </row>
        <row r="3729">
          <cell r="A3729" t="str">
            <v>SSGN</v>
          </cell>
          <cell r="B3729" t="str">
            <v>Secondary Service Greater than 5kW w/o ID</v>
          </cell>
          <cell r="C3729">
            <v>30</v>
          </cell>
          <cell r="D3729">
            <v>25</v>
          </cell>
          <cell r="E3729" t="str">
            <v>R=A1D</v>
          </cell>
          <cell r="F3729">
            <v>3</v>
          </cell>
          <cell r="G3729">
            <v>38450</v>
          </cell>
          <cell r="H3729">
            <v>999</v>
          </cell>
          <cell r="I3729">
            <v>3</v>
          </cell>
          <cell r="J3729">
            <v>2</v>
          </cell>
        </row>
        <row r="3730">
          <cell r="A3730" t="str">
            <v>SSPN</v>
          </cell>
          <cell r="B3730" t="str">
            <v>Secondary Service Greater than 5kW w/o ID</v>
          </cell>
          <cell r="C3730">
            <v>30</v>
          </cell>
          <cell r="D3730">
            <v>25</v>
          </cell>
          <cell r="E3730" t="str">
            <v>R=A1D</v>
          </cell>
          <cell r="F3730">
            <v>3</v>
          </cell>
          <cell r="G3730">
            <v>38450</v>
          </cell>
          <cell r="H3730">
            <v>999</v>
          </cell>
          <cell r="I3730">
            <v>3</v>
          </cell>
          <cell r="J3730">
            <v>1</v>
          </cell>
        </row>
        <row r="3731">
          <cell r="A3731" t="str">
            <v>SSNN</v>
          </cell>
          <cell r="B3731" t="str">
            <v>Secondary Service Greater than 5kW w/o ID</v>
          </cell>
          <cell r="C3731">
            <v>30</v>
          </cell>
          <cell r="D3731">
            <v>25</v>
          </cell>
          <cell r="E3731" t="str">
            <v>R=A3D</v>
          </cell>
          <cell r="F3731">
            <v>3</v>
          </cell>
          <cell r="G3731">
            <v>38181</v>
          </cell>
          <cell r="H3731">
            <v>999</v>
          </cell>
          <cell r="I3731">
            <v>4</v>
          </cell>
          <cell r="J3731">
            <v>1</v>
          </cell>
        </row>
        <row r="3732">
          <cell r="A3732" t="str">
            <v>SSGN</v>
          </cell>
          <cell r="B3732" t="str">
            <v>Secondary Service Greater than 5kW w/o ID</v>
          </cell>
          <cell r="C3732">
            <v>30</v>
          </cell>
          <cell r="D3732">
            <v>25</v>
          </cell>
          <cell r="E3732" t="str">
            <v>R=A1D</v>
          </cell>
          <cell r="F3732">
            <v>3</v>
          </cell>
          <cell r="G3732">
            <v>38533</v>
          </cell>
          <cell r="H3732">
            <v>999</v>
          </cell>
          <cell r="I3732">
            <v>4</v>
          </cell>
          <cell r="J3732">
            <v>2</v>
          </cell>
        </row>
        <row r="3733">
          <cell r="A3733" t="str">
            <v>SSMN</v>
          </cell>
          <cell r="B3733" t="str">
            <v>Secondary Service Greater than 5kW w/o ID</v>
          </cell>
          <cell r="C3733">
            <v>30</v>
          </cell>
          <cell r="D3733">
            <v>25</v>
          </cell>
          <cell r="E3733" t="str">
            <v>R=A1D</v>
          </cell>
          <cell r="F3733">
            <v>3</v>
          </cell>
          <cell r="G3733">
            <v>38161</v>
          </cell>
          <cell r="H3733">
            <v>999</v>
          </cell>
          <cell r="I3733">
            <v>4</v>
          </cell>
          <cell r="J3733">
            <v>1</v>
          </cell>
        </row>
        <row r="3734">
          <cell r="A3734" t="str">
            <v>SSGN</v>
          </cell>
          <cell r="B3734" t="str">
            <v>Secondary Service Greater than 5kW w/o ID</v>
          </cell>
          <cell r="C3734">
            <v>30</v>
          </cell>
          <cell r="D3734">
            <v>25</v>
          </cell>
          <cell r="E3734" t="str">
            <v>R=A1D</v>
          </cell>
          <cell r="F3734">
            <v>3</v>
          </cell>
          <cell r="G3734">
            <v>38075</v>
          </cell>
          <cell r="H3734">
            <v>999</v>
          </cell>
          <cell r="I3734">
            <v>3</v>
          </cell>
          <cell r="J3734">
            <v>2</v>
          </cell>
        </row>
        <row r="3735">
          <cell r="A3735" t="str">
            <v>SSNN</v>
          </cell>
          <cell r="B3735" t="str">
            <v>Secondary Service Greater than 5kW w/o ID</v>
          </cell>
          <cell r="C3735">
            <v>30</v>
          </cell>
          <cell r="D3735">
            <v>25</v>
          </cell>
          <cell r="E3735" t="str">
            <v>R=A1D</v>
          </cell>
          <cell r="F3735">
            <v>3</v>
          </cell>
          <cell r="G3735">
            <v>37851</v>
          </cell>
          <cell r="H3735">
            <v>999</v>
          </cell>
          <cell r="I3735">
            <v>3</v>
          </cell>
          <cell r="J3735">
            <v>7</v>
          </cell>
        </row>
        <row r="3736">
          <cell r="A3736" t="str">
            <v>SSNN</v>
          </cell>
          <cell r="B3736" t="str">
            <v>Secondary Service Greater than 5kW w/o ID</v>
          </cell>
          <cell r="C3736">
            <v>30</v>
          </cell>
          <cell r="D3736">
            <v>25</v>
          </cell>
          <cell r="E3736" t="str">
            <v>R=A1D</v>
          </cell>
          <cell r="F3736">
            <v>3</v>
          </cell>
          <cell r="G3736">
            <v>37811</v>
          </cell>
          <cell r="H3736">
            <v>999</v>
          </cell>
          <cell r="I3736">
            <v>4</v>
          </cell>
          <cell r="J3736">
            <v>1</v>
          </cell>
        </row>
        <row r="3737">
          <cell r="A3737" t="str">
            <v>SSPN</v>
          </cell>
          <cell r="B3737" t="str">
            <v>Secondary Service Greater than 5kW w/o ID</v>
          </cell>
          <cell r="C3737">
            <v>30</v>
          </cell>
          <cell r="D3737">
            <v>25</v>
          </cell>
          <cell r="E3737" t="str">
            <v>R=A1D</v>
          </cell>
          <cell r="F3737">
            <v>3</v>
          </cell>
          <cell r="G3737">
            <v>37811</v>
          </cell>
          <cell r="H3737">
            <v>999</v>
          </cell>
          <cell r="I3737">
            <v>4</v>
          </cell>
          <cell r="J3737">
            <v>1</v>
          </cell>
        </row>
        <row r="3738">
          <cell r="A3738" t="str">
            <v>SSNN</v>
          </cell>
          <cell r="B3738" t="str">
            <v>Secondary Service Greater than 5kW w/o ID</v>
          </cell>
          <cell r="C3738">
            <v>30</v>
          </cell>
          <cell r="D3738">
            <v>25</v>
          </cell>
          <cell r="E3738" t="str">
            <v>R=A1D</v>
          </cell>
          <cell r="F3738">
            <v>3</v>
          </cell>
          <cell r="G3738">
            <v>37817</v>
          </cell>
          <cell r="H3738">
            <v>999</v>
          </cell>
          <cell r="I3738">
            <v>4</v>
          </cell>
          <cell r="J3738">
            <v>18</v>
          </cell>
        </row>
        <row r="3739">
          <cell r="A3739" t="str">
            <v>SSGN</v>
          </cell>
          <cell r="B3739" t="str">
            <v>Secondary Service Greater than 5kW w/o ID</v>
          </cell>
          <cell r="C3739">
            <v>30</v>
          </cell>
          <cell r="D3739">
            <v>25</v>
          </cell>
          <cell r="E3739" t="str">
            <v>R=SV4SD</v>
          </cell>
          <cell r="F3739">
            <v>3</v>
          </cell>
          <cell r="H3739">
            <v>277</v>
          </cell>
          <cell r="I3739">
            <v>4</v>
          </cell>
          <cell r="J3739">
            <v>2</v>
          </cell>
        </row>
        <row r="3740">
          <cell r="A3740" t="str">
            <v>SSNN</v>
          </cell>
          <cell r="B3740" t="str">
            <v>Secondary Service Greater than 5kW w/o ID</v>
          </cell>
          <cell r="C3740">
            <v>30</v>
          </cell>
          <cell r="D3740">
            <v>25</v>
          </cell>
          <cell r="E3740" t="str">
            <v>R=A1D</v>
          </cell>
          <cell r="F3740">
            <v>3</v>
          </cell>
          <cell r="G3740">
            <v>37704</v>
          </cell>
          <cell r="H3740">
            <v>999</v>
          </cell>
          <cell r="I3740">
            <v>3</v>
          </cell>
          <cell r="J3740">
            <v>1</v>
          </cell>
        </row>
        <row r="3741">
          <cell r="A3741" t="str">
            <v>SSGN</v>
          </cell>
          <cell r="B3741" t="str">
            <v>Secondary Service Greater than 5kW w/o ID</v>
          </cell>
          <cell r="C3741">
            <v>30</v>
          </cell>
          <cell r="D3741">
            <v>25</v>
          </cell>
          <cell r="E3741" t="str">
            <v>R=SV4SD</v>
          </cell>
          <cell r="F3741">
            <v>3</v>
          </cell>
          <cell r="H3741">
            <v>277</v>
          </cell>
          <cell r="I3741">
            <v>4</v>
          </cell>
          <cell r="J3741">
            <v>1</v>
          </cell>
        </row>
        <row r="3742">
          <cell r="A3742" t="str">
            <v>SSGN</v>
          </cell>
          <cell r="B3742" t="str">
            <v>Secondary Service Greater than 5kW w/o ID</v>
          </cell>
          <cell r="C3742">
            <v>30</v>
          </cell>
          <cell r="D3742">
            <v>25</v>
          </cell>
          <cell r="E3742" t="str">
            <v>R=SV4SD</v>
          </cell>
          <cell r="F3742">
            <v>3</v>
          </cell>
          <cell r="H3742">
            <v>120</v>
          </cell>
          <cell r="I3742">
            <v>3</v>
          </cell>
          <cell r="J3742">
            <v>1</v>
          </cell>
        </row>
        <row r="3743">
          <cell r="A3743" t="str">
            <v>SSNN</v>
          </cell>
          <cell r="B3743" t="str">
            <v>Secondary Service Greater than 5kW w/o ID</v>
          </cell>
          <cell r="C3743">
            <v>30</v>
          </cell>
          <cell r="D3743">
            <v>25</v>
          </cell>
          <cell r="E3743" t="str">
            <v>R=A1D</v>
          </cell>
          <cell r="F3743">
            <v>3</v>
          </cell>
          <cell r="G3743">
            <v>36404</v>
          </cell>
          <cell r="H3743">
            <v>999</v>
          </cell>
          <cell r="I3743">
            <v>4</v>
          </cell>
          <cell r="J3743">
            <v>2</v>
          </cell>
        </row>
        <row r="3744">
          <cell r="A3744" t="str">
            <v>SSNN</v>
          </cell>
          <cell r="B3744" t="str">
            <v>Secondary Service Greater than 5kW w/o ID</v>
          </cell>
          <cell r="C3744">
            <v>30</v>
          </cell>
          <cell r="D3744">
            <v>25</v>
          </cell>
          <cell r="E3744" t="str">
            <v>R=A1D</v>
          </cell>
          <cell r="F3744">
            <v>3</v>
          </cell>
          <cell r="G3744">
            <v>36161</v>
          </cell>
          <cell r="H3744">
            <v>999</v>
          </cell>
          <cell r="I3744">
            <v>4</v>
          </cell>
          <cell r="J3744">
            <v>15</v>
          </cell>
        </row>
        <row r="3745">
          <cell r="A3745" t="str">
            <v>SSNN</v>
          </cell>
          <cell r="B3745" t="str">
            <v>Secondary Service Greater than 5kW w/o ID</v>
          </cell>
          <cell r="C3745">
            <v>30</v>
          </cell>
          <cell r="D3745">
            <v>25</v>
          </cell>
          <cell r="E3745" t="str">
            <v>R=A1D</v>
          </cell>
          <cell r="F3745">
            <v>3</v>
          </cell>
          <cell r="G3745">
            <v>35431</v>
          </cell>
          <cell r="H3745">
            <v>999</v>
          </cell>
          <cell r="I3745">
            <v>3</v>
          </cell>
          <cell r="J3745">
            <v>1</v>
          </cell>
        </row>
        <row r="3746">
          <cell r="A3746" t="str">
            <v>SSGN</v>
          </cell>
          <cell r="B3746" t="str">
            <v>Secondary Service Greater than 5kW w/o ID</v>
          </cell>
          <cell r="C3746">
            <v>30</v>
          </cell>
          <cell r="D3746">
            <v>25</v>
          </cell>
          <cell r="E3746" t="str">
            <v>R=A1D</v>
          </cell>
          <cell r="F3746">
            <v>3</v>
          </cell>
          <cell r="G3746">
            <v>36405</v>
          </cell>
          <cell r="H3746">
            <v>999</v>
          </cell>
          <cell r="I3746">
            <v>3</v>
          </cell>
          <cell r="J3746">
            <v>1</v>
          </cell>
        </row>
        <row r="3747">
          <cell r="A3747" t="str">
            <v>SSGN</v>
          </cell>
          <cell r="B3747" t="str">
            <v>Secondary Service Greater than 5kW w/o ID</v>
          </cell>
          <cell r="C3747">
            <v>30</v>
          </cell>
          <cell r="D3747">
            <v>25</v>
          </cell>
          <cell r="E3747" t="str">
            <v>R=A1D</v>
          </cell>
          <cell r="F3747">
            <v>3</v>
          </cell>
          <cell r="G3747">
            <v>35796</v>
          </cell>
          <cell r="H3747">
            <v>999</v>
          </cell>
          <cell r="I3747">
            <v>4</v>
          </cell>
          <cell r="J3747">
            <v>2</v>
          </cell>
        </row>
        <row r="3748">
          <cell r="A3748" t="str">
            <v>SSGN</v>
          </cell>
          <cell r="B3748" t="str">
            <v>Secondary Service Greater than 5kW w/o ID</v>
          </cell>
          <cell r="C3748">
            <v>30</v>
          </cell>
          <cell r="D3748">
            <v>25</v>
          </cell>
          <cell r="E3748" t="str">
            <v>R=A1D</v>
          </cell>
          <cell r="F3748">
            <v>3</v>
          </cell>
          <cell r="G3748">
            <v>36405</v>
          </cell>
          <cell r="H3748">
            <v>999</v>
          </cell>
          <cell r="I3748">
            <v>4</v>
          </cell>
          <cell r="J3748">
            <v>4</v>
          </cell>
        </row>
        <row r="3749">
          <cell r="A3749" t="str">
            <v>SSPN</v>
          </cell>
          <cell r="B3749" t="str">
            <v>Secondary Service Greater than 5kW w/o ID</v>
          </cell>
          <cell r="C3749">
            <v>30</v>
          </cell>
          <cell r="D3749">
            <v>25</v>
          </cell>
          <cell r="E3749" t="str">
            <v>R=A1D</v>
          </cell>
          <cell r="F3749">
            <v>3</v>
          </cell>
          <cell r="G3749">
            <v>36481</v>
          </cell>
          <cell r="H3749">
            <v>999</v>
          </cell>
          <cell r="I3749">
            <v>4</v>
          </cell>
          <cell r="J3749">
            <v>1</v>
          </cell>
        </row>
        <row r="3750">
          <cell r="A3750" t="str">
            <v>SSNN</v>
          </cell>
          <cell r="B3750" t="str">
            <v>Secondary Service Greater than 5kW w/o ID</v>
          </cell>
          <cell r="C3750">
            <v>30</v>
          </cell>
          <cell r="D3750">
            <v>25</v>
          </cell>
          <cell r="E3750" t="str">
            <v>R=A1D</v>
          </cell>
          <cell r="F3750">
            <v>3</v>
          </cell>
          <cell r="G3750">
            <v>36460</v>
          </cell>
          <cell r="H3750">
            <v>999</v>
          </cell>
          <cell r="I3750">
            <v>3</v>
          </cell>
          <cell r="J3750">
            <v>1</v>
          </cell>
        </row>
        <row r="3751">
          <cell r="A3751" t="str">
            <v>SSNN</v>
          </cell>
          <cell r="B3751" t="str">
            <v>Secondary Service Greater than 5kW w/o ID</v>
          </cell>
          <cell r="C3751">
            <v>30</v>
          </cell>
          <cell r="D3751">
            <v>25</v>
          </cell>
          <cell r="E3751" t="str">
            <v>R=A1D</v>
          </cell>
          <cell r="F3751">
            <v>3</v>
          </cell>
          <cell r="G3751">
            <v>36563</v>
          </cell>
          <cell r="H3751">
            <v>999</v>
          </cell>
          <cell r="I3751">
            <v>3</v>
          </cell>
          <cell r="J3751">
            <v>1</v>
          </cell>
        </row>
        <row r="3752">
          <cell r="A3752" t="str">
            <v>SSGN</v>
          </cell>
          <cell r="B3752" t="str">
            <v>Secondary Service Greater than 5kW w/o ID</v>
          </cell>
          <cell r="C3752">
            <v>30</v>
          </cell>
          <cell r="D3752">
            <v>25</v>
          </cell>
          <cell r="E3752" t="str">
            <v>R=A1D</v>
          </cell>
          <cell r="F3752">
            <v>3</v>
          </cell>
          <cell r="G3752">
            <v>37676</v>
          </cell>
          <cell r="H3752">
            <v>999</v>
          </cell>
          <cell r="I3752">
            <v>4</v>
          </cell>
          <cell r="J3752">
            <v>16</v>
          </cell>
        </row>
        <row r="3753">
          <cell r="A3753" t="str">
            <v>SSNN</v>
          </cell>
          <cell r="B3753" t="str">
            <v>Secondary Service Greater than 5kW w/o ID</v>
          </cell>
          <cell r="C3753">
            <v>30</v>
          </cell>
          <cell r="D3753">
            <v>25</v>
          </cell>
          <cell r="E3753" t="str">
            <v>R=A1D</v>
          </cell>
          <cell r="F3753">
            <v>3</v>
          </cell>
          <cell r="G3753">
            <v>36664</v>
          </cell>
          <cell r="H3753">
            <v>999</v>
          </cell>
          <cell r="I3753">
            <v>4</v>
          </cell>
          <cell r="J3753">
            <v>1</v>
          </cell>
        </row>
        <row r="3754">
          <cell r="A3754" t="str">
            <v>SSGN</v>
          </cell>
          <cell r="B3754" t="str">
            <v>Secondary Service Greater than 5kW w/o ID</v>
          </cell>
          <cell r="C3754">
            <v>30</v>
          </cell>
          <cell r="D3754">
            <v>25</v>
          </cell>
          <cell r="E3754" t="str">
            <v>R=A1R</v>
          </cell>
          <cell r="F3754">
            <v>3</v>
          </cell>
          <cell r="G3754">
            <v>37676</v>
          </cell>
          <cell r="H3754">
            <v>999</v>
          </cell>
          <cell r="I3754">
            <v>4</v>
          </cell>
          <cell r="J3754">
            <v>2</v>
          </cell>
        </row>
        <row r="3755">
          <cell r="A3755" t="str">
            <v>SSGN</v>
          </cell>
          <cell r="B3755" t="str">
            <v>Secondary Service Greater than 5kW w/o ID</v>
          </cell>
          <cell r="C3755">
            <v>30</v>
          </cell>
          <cell r="D3755">
            <v>25</v>
          </cell>
          <cell r="E3755" t="str">
            <v>R=A1D</v>
          </cell>
          <cell r="F3755">
            <v>3</v>
          </cell>
          <cell r="G3755">
            <v>36595</v>
          </cell>
          <cell r="H3755">
            <v>999</v>
          </cell>
          <cell r="I3755">
            <v>3</v>
          </cell>
          <cell r="J3755">
            <v>1</v>
          </cell>
        </row>
        <row r="3756">
          <cell r="A3756" t="str">
            <v>SSGN</v>
          </cell>
          <cell r="B3756" t="str">
            <v>Secondary Service Greater than 5kW w/o ID</v>
          </cell>
          <cell r="C3756">
            <v>30</v>
          </cell>
          <cell r="D3756">
            <v>25</v>
          </cell>
          <cell r="E3756" t="str">
            <v>R=A1D</v>
          </cell>
          <cell r="F3756">
            <v>3</v>
          </cell>
          <cell r="G3756">
            <v>36435</v>
          </cell>
          <cell r="H3756">
            <v>999</v>
          </cell>
          <cell r="I3756">
            <v>4</v>
          </cell>
          <cell r="J3756">
            <v>1</v>
          </cell>
        </row>
        <row r="3757">
          <cell r="A3757" t="str">
            <v>SSNN</v>
          </cell>
          <cell r="B3757" t="str">
            <v>Secondary Service Greater than 5kW w/o ID</v>
          </cell>
          <cell r="C3757">
            <v>30</v>
          </cell>
          <cell r="D3757">
            <v>25</v>
          </cell>
          <cell r="E3757" t="str">
            <v>R=A1D</v>
          </cell>
          <cell r="F3757">
            <v>3</v>
          </cell>
          <cell r="G3757">
            <v>36846</v>
          </cell>
          <cell r="H3757">
            <v>999</v>
          </cell>
          <cell r="I3757">
            <v>4</v>
          </cell>
          <cell r="J3757">
            <v>2</v>
          </cell>
        </row>
        <row r="3758">
          <cell r="A3758" t="str">
            <v>SSNN</v>
          </cell>
          <cell r="B3758" t="str">
            <v>Secondary Service Greater than 5kW w/o ID</v>
          </cell>
          <cell r="C3758">
            <v>30</v>
          </cell>
          <cell r="D3758">
            <v>25</v>
          </cell>
          <cell r="E3758" t="str">
            <v>R=A1D</v>
          </cell>
          <cell r="F3758">
            <v>3</v>
          </cell>
          <cell r="G3758">
            <v>36796</v>
          </cell>
          <cell r="H3758">
            <v>999</v>
          </cell>
          <cell r="I3758">
            <v>4</v>
          </cell>
          <cell r="J3758">
            <v>1</v>
          </cell>
        </row>
        <row r="3759">
          <cell r="A3759" t="str">
            <v>SSGN</v>
          </cell>
          <cell r="B3759" t="str">
            <v>Secondary Service Greater than 5kW w/o ID</v>
          </cell>
          <cell r="C3759">
            <v>30</v>
          </cell>
          <cell r="D3759">
            <v>25</v>
          </cell>
          <cell r="E3759" t="str">
            <v>R=A1D</v>
          </cell>
          <cell r="F3759">
            <v>3</v>
          </cell>
          <cell r="G3759">
            <v>37064</v>
          </cell>
          <cell r="H3759">
            <v>999</v>
          </cell>
          <cell r="I3759">
            <v>4</v>
          </cell>
          <cell r="J3759">
            <v>1</v>
          </cell>
        </row>
        <row r="3760">
          <cell r="A3760" t="str">
            <v>SSGN</v>
          </cell>
          <cell r="B3760" t="str">
            <v>Secondary Service Greater than 5kW w/o ID</v>
          </cell>
          <cell r="C3760">
            <v>30</v>
          </cell>
          <cell r="D3760">
            <v>25</v>
          </cell>
          <cell r="E3760" t="str">
            <v>R=A1D</v>
          </cell>
          <cell r="F3760">
            <v>3</v>
          </cell>
          <cell r="G3760">
            <v>37301</v>
          </cell>
          <cell r="H3760">
            <v>999</v>
          </cell>
          <cell r="I3760">
            <v>4</v>
          </cell>
          <cell r="J3760">
            <v>5</v>
          </cell>
        </row>
        <row r="3761">
          <cell r="A3761" t="str">
            <v>SSGN</v>
          </cell>
          <cell r="B3761" t="str">
            <v>Secondary Service Greater than 5kW w/o ID</v>
          </cell>
          <cell r="C3761">
            <v>30</v>
          </cell>
          <cell r="D3761">
            <v>25</v>
          </cell>
          <cell r="E3761" t="str">
            <v>R=A1D</v>
          </cell>
          <cell r="F3761">
            <v>3</v>
          </cell>
          <cell r="G3761">
            <v>37321</v>
          </cell>
          <cell r="H3761">
            <v>999</v>
          </cell>
          <cell r="I3761">
            <v>4</v>
          </cell>
          <cell r="J3761">
            <v>5</v>
          </cell>
        </row>
        <row r="3762">
          <cell r="A3762" t="str">
            <v>SSNN</v>
          </cell>
          <cell r="B3762" t="str">
            <v>Secondary Service Greater than 5kW w/o ID</v>
          </cell>
          <cell r="C3762">
            <v>30</v>
          </cell>
          <cell r="D3762">
            <v>25</v>
          </cell>
          <cell r="E3762" t="str">
            <v>R=A1D</v>
          </cell>
          <cell r="F3762">
            <v>3</v>
          </cell>
          <cell r="G3762">
            <v>37411</v>
          </cell>
          <cell r="H3762">
            <v>999</v>
          </cell>
          <cell r="I3762">
            <v>4</v>
          </cell>
          <cell r="J3762">
            <v>3</v>
          </cell>
        </row>
        <row r="3763">
          <cell r="A3763" t="str">
            <v>SSAN</v>
          </cell>
          <cell r="B3763" t="str">
            <v>Secondary Service Greater than 5kW w/o ID</v>
          </cell>
          <cell r="C3763">
            <v>30</v>
          </cell>
          <cell r="D3763">
            <v>25</v>
          </cell>
          <cell r="E3763" t="str">
            <v>R=A1D</v>
          </cell>
          <cell r="F3763">
            <v>3</v>
          </cell>
          <cell r="G3763">
            <v>37411</v>
          </cell>
          <cell r="H3763">
            <v>999</v>
          </cell>
          <cell r="I3763">
            <v>4</v>
          </cell>
          <cell r="J3763">
            <v>1</v>
          </cell>
        </row>
        <row r="3764">
          <cell r="A3764" t="str">
            <v>SSGN</v>
          </cell>
          <cell r="B3764" t="str">
            <v>Secondary Service Greater than 5kW w/o ID</v>
          </cell>
          <cell r="C3764">
            <v>30</v>
          </cell>
          <cell r="D3764">
            <v>25</v>
          </cell>
          <cell r="E3764" t="str">
            <v>R=A1D</v>
          </cell>
          <cell r="F3764">
            <v>3</v>
          </cell>
          <cell r="G3764">
            <v>37432</v>
          </cell>
          <cell r="H3764">
            <v>999</v>
          </cell>
          <cell r="I3764">
            <v>4</v>
          </cell>
          <cell r="J3764">
            <v>4</v>
          </cell>
        </row>
        <row r="3765">
          <cell r="A3765" t="str">
            <v>SSGN</v>
          </cell>
          <cell r="B3765" t="str">
            <v>Secondary Service Greater than 5kW w/o ID</v>
          </cell>
          <cell r="C3765">
            <v>30</v>
          </cell>
          <cell r="D3765">
            <v>25</v>
          </cell>
          <cell r="E3765" t="str">
            <v>R=A1D</v>
          </cell>
          <cell r="F3765">
            <v>3</v>
          </cell>
          <cell r="G3765">
            <v>37356</v>
          </cell>
          <cell r="H3765">
            <v>999</v>
          </cell>
          <cell r="I3765">
            <v>4</v>
          </cell>
          <cell r="J3765">
            <v>2</v>
          </cell>
        </row>
        <row r="3766">
          <cell r="A3766" t="str">
            <v>SSNN</v>
          </cell>
          <cell r="B3766" t="str">
            <v>Secondary Service Greater than 5kW w/o ID</v>
          </cell>
          <cell r="C3766">
            <v>30</v>
          </cell>
          <cell r="D3766">
            <v>25</v>
          </cell>
          <cell r="E3766" t="str">
            <v>R=A1D</v>
          </cell>
          <cell r="F3766">
            <v>3</v>
          </cell>
          <cell r="G3766">
            <v>37362</v>
          </cell>
          <cell r="H3766">
            <v>999</v>
          </cell>
          <cell r="I3766">
            <v>4</v>
          </cell>
          <cell r="J3766">
            <v>1</v>
          </cell>
        </row>
        <row r="3767">
          <cell r="A3767" t="str">
            <v>SSNN</v>
          </cell>
          <cell r="B3767" t="str">
            <v>Secondary Service Greater than 5kW w/o ID</v>
          </cell>
          <cell r="C3767">
            <v>30</v>
          </cell>
          <cell r="D3767">
            <v>25</v>
          </cell>
          <cell r="E3767" t="str">
            <v>R=A1D</v>
          </cell>
          <cell r="F3767">
            <v>3</v>
          </cell>
          <cell r="G3767">
            <v>37624</v>
          </cell>
          <cell r="H3767">
            <v>999</v>
          </cell>
          <cell r="I3767">
            <v>3</v>
          </cell>
          <cell r="J3767">
            <v>2</v>
          </cell>
        </row>
        <row r="3768">
          <cell r="A3768" t="str">
            <v>SSNN</v>
          </cell>
          <cell r="B3768" t="str">
            <v>Secondary Service Greater than 5kW w/o ID</v>
          </cell>
          <cell r="C3768">
            <v>30</v>
          </cell>
          <cell r="D3768">
            <v>25</v>
          </cell>
          <cell r="E3768" t="str">
            <v>R=A1D</v>
          </cell>
          <cell r="F3768">
            <v>3</v>
          </cell>
          <cell r="G3768">
            <v>38618</v>
          </cell>
          <cell r="H3768">
            <v>999</v>
          </cell>
          <cell r="I3768">
            <v>4</v>
          </cell>
          <cell r="J3768">
            <v>4</v>
          </cell>
        </row>
        <row r="3769">
          <cell r="A3769" t="str">
            <v>SSNN</v>
          </cell>
          <cell r="B3769" t="str">
            <v>Secondary Service Greater than 5kW w/o ID</v>
          </cell>
          <cell r="C3769">
            <v>30</v>
          </cell>
          <cell r="D3769">
            <v>25</v>
          </cell>
          <cell r="E3769" t="str">
            <v>R=A1D</v>
          </cell>
          <cell r="F3769">
            <v>3</v>
          </cell>
          <cell r="G3769">
            <v>38737</v>
          </cell>
          <cell r="H3769">
            <v>999</v>
          </cell>
          <cell r="I3769">
            <v>4</v>
          </cell>
          <cell r="J3769">
            <v>11</v>
          </cell>
        </row>
        <row r="3770">
          <cell r="A3770" t="str">
            <v>SSNN</v>
          </cell>
          <cell r="B3770" t="str">
            <v>Secondary Service Greater than 5kW w/o ID</v>
          </cell>
          <cell r="C3770">
            <v>30</v>
          </cell>
          <cell r="D3770">
            <v>25</v>
          </cell>
          <cell r="E3770" t="str">
            <v>R=A1D</v>
          </cell>
          <cell r="F3770">
            <v>3</v>
          </cell>
          <cell r="G3770">
            <v>38730</v>
          </cell>
          <cell r="H3770">
            <v>999</v>
          </cell>
          <cell r="I3770">
            <v>4</v>
          </cell>
          <cell r="J3770">
            <v>10</v>
          </cell>
        </row>
        <row r="3771">
          <cell r="A3771" t="str">
            <v>SSAN</v>
          </cell>
          <cell r="B3771" t="str">
            <v>Secondary Service Greater than 5kW w/o ID</v>
          </cell>
          <cell r="C3771">
            <v>30</v>
          </cell>
          <cell r="D3771">
            <v>25</v>
          </cell>
          <cell r="E3771" t="str">
            <v>R=A1D</v>
          </cell>
          <cell r="F3771">
            <v>3</v>
          </cell>
          <cell r="G3771">
            <v>38636</v>
          </cell>
          <cell r="H3771">
            <v>999</v>
          </cell>
          <cell r="I3771">
            <v>3</v>
          </cell>
          <cell r="J3771">
            <v>1</v>
          </cell>
        </row>
        <row r="3772">
          <cell r="A3772" t="str">
            <v>SSNN</v>
          </cell>
          <cell r="B3772" t="str">
            <v>Secondary Service Greater than 5kW w/o ID</v>
          </cell>
          <cell r="C3772">
            <v>30</v>
          </cell>
          <cell r="D3772">
            <v>25</v>
          </cell>
          <cell r="E3772" t="str">
            <v>R=A1D</v>
          </cell>
          <cell r="F3772">
            <v>3</v>
          </cell>
          <cell r="G3772">
            <v>38874</v>
          </cell>
          <cell r="H3772">
            <v>999</v>
          </cell>
          <cell r="I3772">
            <v>3</v>
          </cell>
          <cell r="J3772">
            <v>4</v>
          </cell>
        </row>
        <row r="3773">
          <cell r="A3773" t="str">
            <v>SSGN</v>
          </cell>
          <cell r="B3773" t="str">
            <v>Secondary Service Greater than 5kW w/o ID</v>
          </cell>
          <cell r="C3773">
            <v>30</v>
          </cell>
          <cell r="D3773">
            <v>25</v>
          </cell>
          <cell r="E3773" t="str">
            <v>R=A1D</v>
          </cell>
          <cell r="F3773">
            <v>3</v>
          </cell>
          <cell r="G3773">
            <v>38832</v>
          </cell>
          <cell r="H3773">
            <v>999</v>
          </cell>
          <cell r="I3773">
            <v>4</v>
          </cell>
          <cell r="J3773">
            <v>6</v>
          </cell>
        </row>
        <row r="3774">
          <cell r="A3774" t="str">
            <v>SSPN</v>
          </cell>
          <cell r="B3774" t="str">
            <v>Secondary Service Greater than 5kW w/o ID</v>
          </cell>
          <cell r="C3774">
            <v>30</v>
          </cell>
          <cell r="D3774">
            <v>25</v>
          </cell>
          <cell r="E3774" t="str">
            <v>R=A1R</v>
          </cell>
          <cell r="F3774">
            <v>3</v>
          </cell>
          <cell r="G3774">
            <v>39048</v>
          </cell>
          <cell r="H3774">
            <v>999</v>
          </cell>
          <cell r="I3774">
            <v>3</v>
          </cell>
          <cell r="J3774">
            <v>1</v>
          </cell>
        </row>
        <row r="3775">
          <cell r="A3775" t="str">
            <v>SSGN</v>
          </cell>
          <cell r="B3775" t="str">
            <v>Secondary Service Greater than 5kW w/o ID</v>
          </cell>
          <cell r="C3775">
            <v>30</v>
          </cell>
          <cell r="D3775">
            <v>25</v>
          </cell>
          <cell r="E3775" t="str">
            <v>R=A1R</v>
          </cell>
          <cell r="F3775">
            <v>3</v>
          </cell>
          <cell r="G3775">
            <v>39051</v>
          </cell>
          <cell r="H3775">
            <v>999</v>
          </cell>
          <cell r="I3775">
            <v>4</v>
          </cell>
          <cell r="J3775">
            <v>16</v>
          </cell>
        </row>
        <row r="3776">
          <cell r="A3776" t="str">
            <v>SSAN</v>
          </cell>
          <cell r="B3776" t="str">
            <v>Secondary Service Greater than 5kW w/o ID</v>
          </cell>
          <cell r="C3776">
            <v>30</v>
          </cell>
          <cell r="D3776">
            <v>25</v>
          </cell>
          <cell r="E3776" t="str">
            <v>R=A1R</v>
          </cell>
          <cell r="F3776">
            <v>3</v>
          </cell>
          <cell r="G3776">
            <v>39162</v>
          </cell>
          <cell r="H3776">
            <v>999</v>
          </cell>
          <cell r="I3776">
            <v>4</v>
          </cell>
          <cell r="J3776">
            <v>4</v>
          </cell>
        </row>
        <row r="3777">
          <cell r="A3777" t="str">
            <v>SSNN</v>
          </cell>
          <cell r="B3777" t="str">
            <v>Secondary Service Greater than 5kW w/o ID</v>
          </cell>
          <cell r="C3777">
            <v>30</v>
          </cell>
          <cell r="D3777">
            <v>25</v>
          </cell>
          <cell r="E3777" t="str">
            <v>R=A1R</v>
          </cell>
          <cell r="F3777">
            <v>3</v>
          </cell>
          <cell r="G3777">
            <v>39244</v>
          </cell>
          <cell r="H3777">
            <v>999</v>
          </cell>
          <cell r="I3777">
            <v>4</v>
          </cell>
          <cell r="J3777">
            <v>18</v>
          </cell>
        </row>
        <row r="3778">
          <cell r="A3778" t="str">
            <v>SSGN</v>
          </cell>
          <cell r="B3778" t="str">
            <v>Secondary Service Greater than 5kW w/o ID</v>
          </cell>
          <cell r="C3778">
            <v>30</v>
          </cell>
          <cell r="D3778">
            <v>25</v>
          </cell>
          <cell r="E3778" t="str">
            <v>R=A1R</v>
          </cell>
          <cell r="F3778">
            <v>3</v>
          </cell>
          <cell r="G3778">
            <v>39241</v>
          </cell>
          <cell r="H3778">
            <v>999</v>
          </cell>
          <cell r="I3778">
            <v>4</v>
          </cell>
          <cell r="J3778">
            <v>4</v>
          </cell>
        </row>
        <row r="3779">
          <cell r="A3779" t="str">
            <v>SSPN</v>
          </cell>
          <cell r="B3779" t="str">
            <v>Secondary Service Greater than 5kW w/o ID</v>
          </cell>
          <cell r="C3779">
            <v>30</v>
          </cell>
          <cell r="D3779">
            <v>25</v>
          </cell>
          <cell r="E3779" t="str">
            <v>R=A1R</v>
          </cell>
          <cell r="F3779">
            <v>3</v>
          </cell>
          <cell r="G3779">
            <v>39232</v>
          </cell>
          <cell r="H3779">
            <v>999</v>
          </cell>
          <cell r="I3779">
            <v>4</v>
          </cell>
          <cell r="J3779">
            <v>1</v>
          </cell>
        </row>
        <row r="3780">
          <cell r="A3780" t="str">
            <v>SSPN</v>
          </cell>
          <cell r="B3780" t="str">
            <v>Secondary Service Greater than 5kW w/o ID</v>
          </cell>
          <cell r="C3780">
            <v>30</v>
          </cell>
          <cell r="D3780">
            <v>25</v>
          </cell>
          <cell r="E3780" t="str">
            <v>R=A1R</v>
          </cell>
          <cell r="F3780">
            <v>3</v>
          </cell>
          <cell r="G3780">
            <v>39472</v>
          </cell>
          <cell r="H3780">
            <v>999</v>
          </cell>
          <cell r="I3780">
            <v>4</v>
          </cell>
          <cell r="J3780">
            <v>2</v>
          </cell>
        </row>
        <row r="3781">
          <cell r="A3781" t="str">
            <v>SSNN</v>
          </cell>
          <cell r="B3781" t="str">
            <v>Secondary Service Greater than 5kW w/o ID</v>
          </cell>
          <cell r="C3781">
            <v>30</v>
          </cell>
          <cell r="D3781">
            <v>25</v>
          </cell>
          <cell r="E3781" t="str">
            <v>R=A1D</v>
          </cell>
          <cell r="F3781">
            <v>3</v>
          </cell>
          <cell r="G3781">
            <v>39580</v>
          </cell>
          <cell r="H3781">
            <v>999</v>
          </cell>
          <cell r="I3781">
            <v>3</v>
          </cell>
          <cell r="J3781">
            <v>6</v>
          </cell>
        </row>
        <row r="3782">
          <cell r="A3782" t="str">
            <v>SSNN</v>
          </cell>
          <cell r="B3782" t="str">
            <v>Secondary Service Greater than 5kW w/o ID</v>
          </cell>
          <cell r="C3782">
            <v>30</v>
          </cell>
          <cell r="D3782">
            <v>25</v>
          </cell>
          <cell r="E3782" t="str">
            <v>R=A1D</v>
          </cell>
          <cell r="F3782">
            <v>3</v>
          </cell>
          <cell r="G3782">
            <v>39764</v>
          </cell>
          <cell r="H3782">
            <v>999</v>
          </cell>
          <cell r="I3782">
            <v>4</v>
          </cell>
          <cell r="J3782">
            <v>43</v>
          </cell>
        </row>
        <row r="3783">
          <cell r="A3783" t="str">
            <v>SSNN</v>
          </cell>
          <cell r="B3783" t="str">
            <v>Secondary Service Greater than 5kW w/o ID</v>
          </cell>
          <cell r="C3783">
            <v>30</v>
          </cell>
          <cell r="D3783">
            <v>25</v>
          </cell>
          <cell r="E3783" t="str">
            <v>R=K6WS</v>
          </cell>
          <cell r="F3783">
            <v>3</v>
          </cell>
          <cell r="H3783">
            <v>0</v>
          </cell>
          <cell r="I3783">
            <v>0</v>
          </cell>
          <cell r="J3783">
            <v>16</v>
          </cell>
        </row>
        <row r="3784">
          <cell r="A3784" t="str">
            <v>SSGN</v>
          </cell>
          <cell r="B3784" t="str">
            <v>Secondary Service Greater than 5kW w/o ID</v>
          </cell>
          <cell r="C3784">
            <v>30</v>
          </cell>
          <cell r="D3784">
            <v>25</v>
          </cell>
          <cell r="E3784" t="str">
            <v>R=A1D</v>
          </cell>
          <cell r="F3784">
            <v>3</v>
          </cell>
          <cell r="H3784">
            <v>120</v>
          </cell>
          <cell r="I3784">
            <v>4</v>
          </cell>
          <cell r="J3784">
            <v>7</v>
          </cell>
        </row>
        <row r="3785">
          <cell r="A3785" t="str">
            <v>SSNN</v>
          </cell>
          <cell r="B3785" t="str">
            <v>Secondary Service Greater than 5kW w/o ID</v>
          </cell>
          <cell r="C3785">
            <v>30</v>
          </cell>
          <cell r="D3785">
            <v>25</v>
          </cell>
          <cell r="E3785" t="str">
            <v>R=DXS2</v>
          </cell>
          <cell r="F3785">
            <v>3</v>
          </cell>
          <cell r="H3785">
            <v>0</v>
          </cell>
          <cell r="I3785">
            <v>0</v>
          </cell>
          <cell r="J3785">
            <v>5</v>
          </cell>
        </row>
        <row r="3786">
          <cell r="A3786" t="str">
            <v>SSGN</v>
          </cell>
          <cell r="B3786" t="str">
            <v>Secondary Service Greater than 5kW w/o ID</v>
          </cell>
          <cell r="C3786">
            <v>30</v>
          </cell>
          <cell r="D3786">
            <v>25</v>
          </cell>
          <cell r="E3786" t="str">
            <v>R=D4S7H</v>
          </cell>
          <cell r="F3786">
            <v>3</v>
          </cell>
          <cell r="H3786">
            <v>240</v>
          </cell>
          <cell r="I3786">
            <v>4</v>
          </cell>
          <cell r="J3786">
            <v>21</v>
          </cell>
        </row>
        <row r="3787">
          <cell r="A3787" t="str">
            <v>SSGN</v>
          </cell>
          <cell r="B3787" t="str">
            <v>Secondary Service Greater than 5kW w/o ID</v>
          </cell>
          <cell r="C3787">
            <v>30</v>
          </cell>
          <cell r="D3787">
            <v>25</v>
          </cell>
          <cell r="E3787" t="str">
            <v>R=DDS2</v>
          </cell>
          <cell r="F3787">
            <v>3</v>
          </cell>
          <cell r="H3787">
            <v>240</v>
          </cell>
          <cell r="I3787">
            <v>3</v>
          </cell>
          <cell r="J3787">
            <v>1</v>
          </cell>
        </row>
        <row r="3788">
          <cell r="A3788" t="str">
            <v>SSNN</v>
          </cell>
          <cell r="B3788" t="str">
            <v>Secondary Service Greater than 5kW w/o ID</v>
          </cell>
          <cell r="C3788">
            <v>30</v>
          </cell>
          <cell r="D3788">
            <v>25</v>
          </cell>
          <cell r="E3788" t="str">
            <v>R=D4S7H</v>
          </cell>
          <cell r="F3788">
            <v>3</v>
          </cell>
          <cell r="H3788">
            <v>240</v>
          </cell>
          <cell r="I3788">
            <v>3</v>
          </cell>
          <cell r="J3788">
            <v>3</v>
          </cell>
        </row>
        <row r="3789">
          <cell r="A3789" t="str">
            <v>SMNN</v>
          </cell>
          <cell r="B3789" t="str">
            <v>Secondary Service Greater than 5kW w/o ID</v>
          </cell>
          <cell r="C3789">
            <v>30</v>
          </cell>
          <cell r="D3789">
            <v>25</v>
          </cell>
          <cell r="E3789" t="str">
            <v>R=A1D</v>
          </cell>
          <cell r="F3789">
            <v>3</v>
          </cell>
          <cell r="H3789">
            <v>999</v>
          </cell>
          <cell r="I3789">
            <v>4</v>
          </cell>
          <cell r="J3789">
            <v>2</v>
          </cell>
        </row>
        <row r="3790">
          <cell r="A3790" t="str">
            <v>SSAN</v>
          </cell>
          <cell r="B3790" t="str">
            <v>Secondary Service Greater than 5kW w/o ID</v>
          </cell>
          <cell r="C3790">
            <v>30</v>
          </cell>
          <cell r="D3790">
            <v>25</v>
          </cell>
          <cell r="E3790" t="str">
            <v>R=A1D</v>
          </cell>
          <cell r="F3790">
            <v>3</v>
          </cell>
          <cell r="G3790">
            <v>38272</v>
          </cell>
          <cell r="H3790">
            <v>999</v>
          </cell>
          <cell r="I3790">
            <v>3</v>
          </cell>
          <cell r="J3790">
            <v>3</v>
          </cell>
        </row>
        <row r="3791">
          <cell r="A3791" t="str">
            <v>SSGN</v>
          </cell>
          <cell r="B3791" t="str">
            <v>Secondary Service Greater than 5kW w/o ID</v>
          </cell>
          <cell r="C3791">
            <v>30</v>
          </cell>
          <cell r="D3791">
            <v>25</v>
          </cell>
          <cell r="E3791" t="str">
            <v>R=A1D</v>
          </cell>
          <cell r="F3791">
            <v>3</v>
          </cell>
          <cell r="G3791">
            <v>37938</v>
          </cell>
          <cell r="H3791">
            <v>999</v>
          </cell>
          <cell r="I3791">
            <v>4</v>
          </cell>
          <cell r="J3791">
            <v>3</v>
          </cell>
        </row>
        <row r="3792">
          <cell r="A3792" t="str">
            <v>SSGN</v>
          </cell>
          <cell r="B3792" t="str">
            <v>Secondary Service Greater than 5kW w/o ID</v>
          </cell>
          <cell r="C3792">
            <v>30</v>
          </cell>
          <cell r="D3792">
            <v>25</v>
          </cell>
          <cell r="E3792" t="str">
            <v>R=A1D</v>
          </cell>
          <cell r="F3792">
            <v>3</v>
          </cell>
          <cell r="G3792">
            <v>38602</v>
          </cell>
          <cell r="H3792">
            <v>999</v>
          </cell>
          <cell r="I3792">
            <v>4</v>
          </cell>
          <cell r="J3792">
            <v>4</v>
          </cell>
        </row>
        <row r="3793">
          <cell r="A3793" t="str">
            <v>SSPN</v>
          </cell>
          <cell r="B3793" t="str">
            <v>Secondary Service Greater than 5kW w/o ID</v>
          </cell>
          <cell r="C3793">
            <v>30</v>
          </cell>
          <cell r="D3793">
            <v>25</v>
          </cell>
          <cell r="E3793" t="str">
            <v>R=VM62S</v>
          </cell>
          <cell r="F3793">
            <v>3</v>
          </cell>
          <cell r="H3793">
            <v>120</v>
          </cell>
          <cell r="I3793">
            <v>4</v>
          </cell>
          <cell r="J3793">
            <v>1</v>
          </cell>
        </row>
        <row r="3794">
          <cell r="A3794" t="str">
            <v>SSGN</v>
          </cell>
          <cell r="B3794" t="str">
            <v>Secondary Service Greater than 5kW w/o ID</v>
          </cell>
          <cell r="C3794">
            <v>30</v>
          </cell>
          <cell r="D3794">
            <v>25</v>
          </cell>
          <cell r="E3794" t="str">
            <v>R=A1R</v>
          </cell>
          <cell r="F3794">
            <v>3</v>
          </cell>
          <cell r="G3794">
            <v>38293</v>
          </cell>
          <cell r="H3794">
            <v>999</v>
          </cell>
          <cell r="I3794">
            <v>4</v>
          </cell>
          <cell r="J3794">
            <v>1</v>
          </cell>
        </row>
        <row r="3795">
          <cell r="A3795" t="str">
            <v>SSNN</v>
          </cell>
          <cell r="B3795" t="str">
            <v>Secondary Service Greater than 5kW w/o ID</v>
          </cell>
          <cell r="C3795">
            <v>30</v>
          </cell>
          <cell r="D3795">
            <v>25</v>
          </cell>
          <cell r="E3795" t="str">
            <v>R=A1D</v>
          </cell>
          <cell r="F3795">
            <v>3</v>
          </cell>
          <cell r="G3795">
            <v>38223</v>
          </cell>
          <cell r="H3795">
            <v>999</v>
          </cell>
          <cell r="I3795">
            <v>3</v>
          </cell>
          <cell r="J3795">
            <v>7</v>
          </cell>
        </row>
        <row r="3796">
          <cell r="A3796" t="str">
            <v>SSNN</v>
          </cell>
          <cell r="B3796" t="str">
            <v>Secondary Service Greater than 5kW w/o ID</v>
          </cell>
          <cell r="C3796">
            <v>30</v>
          </cell>
          <cell r="D3796">
            <v>25</v>
          </cell>
          <cell r="E3796" t="str">
            <v>R=A1D</v>
          </cell>
          <cell r="F3796">
            <v>3</v>
          </cell>
          <cell r="G3796">
            <v>38482</v>
          </cell>
          <cell r="H3796">
            <v>999</v>
          </cell>
          <cell r="I3796">
            <v>3</v>
          </cell>
          <cell r="J3796">
            <v>1</v>
          </cell>
        </row>
        <row r="3797">
          <cell r="A3797" t="str">
            <v>SSAN</v>
          </cell>
          <cell r="B3797" t="str">
            <v>Secondary Service Greater than 5kW w/o ID</v>
          </cell>
          <cell r="C3797">
            <v>30</v>
          </cell>
          <cell r="D3797">
            <v>25</v>
          </cell>
          <cell r="E3797" t="str">
            <v>R=A1D</v>
          </cell>
          <cell r="F3797">
            <v>3</v>
          </cell>
          <cell r="G3797">
            <v>38482</v>
          </cell>
          <cell r="H3797">
            <v>999</v>
          </cell>
          <cell r="I3797">
            <v>4</v>
          </cell>
          <cell r="J3797">
            <v>8</v>
          </cell>
        </row>
        <row r="3798">
          <cell r="A3798" t="str">
            <v>SSNN</v>
          </cell>
          <cell r="B3798" t="str">
            <v>Secondary Service Greater than 5kW w/o ID</v>
          </cell>
          <cell r="C3798">
            <v>30</v>
          </cell>
          <cell r="D3798">
            <v>25</v>
          </cell>
          <cell r="E3798" t="str">
            <v>R=A1D</v>
          </cell>
          <cell r="F3798">
            <v>3</v>
          </cell>
          <cell r="G3798">
            <v>38516</v>
          </cell>
          <cell r="H3798">
            <v>999</v>
          </cell>
          <cell r="I3798">
            <v>3</v>
          </cell>
          <cell r="J3798">
            <v>11</v>
          </cell>
        </row>
        <row r="3799">
          <cell r="A3799" t="str">
            <v>SSNN</v>
          </cell>
          <cell r="B3799" t="str">
            <v>Secondary Service Greater than 5kW w/o ID</v>
          </cell>
          <cell r="C3799">
            <v>30</v>
          </cell>
          <cell r="D3799">
            <v>25</v>
          </cell>
          <cell r="E3799" t="str">
            <v>R=A1D</v>
          </cell>
          <cell r="F3799">
            <v>3</v>
          </cell>
          <cell r="G3799">
            <v>38190</v>
          </cell>
          <cell r="H3799">
            <v>999</v>
          </cell>
          <cell r="I3799">
            <v>3</v>
          </cell>
          <cell r="J3799">
            <v>3</v>
          </cell>
        </row>
        <row r="3800">
          <cell r="A3800" t="str">
            <v>SSNN</v>
          </cell>
          <cell r="B3800" t="str">
            <v>Secondary Service Greater than 5kW w/o ID</v>
          </cell>
          <cell r="C3800">
            <v>30</v>
          </cell>
          <cell r="D3800">
            <v>25</v>
          </cell>
          <cell r="E3800" t="str">
            <v>R=A1D</v>
          </cell>
          <cell r="F3800">
            <v>3</v>
          </cell>
          <cell r="G3800">
            <v>38161</v>
          </cell>
          <cell r="H3800">
            <v>999</v>
          </cell>
          <cell r="I3800">
            <v>4</v>
          </cell>
          <cell r="J3800">
            <v>3</v>
          </cell>
        </row>
        <row r="3801">
          <cell r="A3801" t="str">
            <v>SSNN</v>
          </cell>
          <cell r="B3801" t="str">
            <v>Secondary Service Greater than 5kW w/o ID</v>
          </cell>
          <cell r="C3801">
            <v>30</v>
          </cell>
          <cell r="D3801">
            <v>25</v>
          </cell>
          <cell r="E3801" t="str">
            <v>R=A1D</v>
          </cell>
          <cell r="F3801">
            <v>3</v>
          </cell>
          <cell r="G3801">
            <v>38161</v>
          </cell>
          <cell r="H3801">
            <v>999</v>
          </cell>
          <cell r="I3801">
            <v>4</v>
          </cell>
          <cell r="J3801">
            <v>23</v>
          </cell>
        </row>
        <row r="3802">
          <cell r="A3802" t="str">
            <v>SSPN</v>
          </cell>
          <cell r="B3802" t="str">
            <v>Secondary Service Greater than 5kW w/o ID</v>
          </cell>
          <cell r="C3802">
            <v>30</v>
          </cell>
          <cell r="D3802">
            <v>25</v>
          </cell>
          <cell r="E3802" t="str">
            <v>R=A1D</v>
          </cell>
          <cell r="F3802">
            <v>3</v>
          </cell>
          <cell r="G3802">
            <v>38162</v>
          </cell>
          <cell r="H3802">
            <v>999</v>
          </cell>
          <cell r="I3802">
            <v>4</v>
          </cell>
          <cell r="J3802">
            <v>2</v>
          </cell>
        </row>
        <row r="3803">
          <cell r="A3803" t="str">
            <v>SSPN</v>
          </cell>
          <cell r="B3803" t="str">
            <v>Secondary Service Greater than 5kW w/o ID</v>
          </cell>
          <cell r="C3803">
            <v>30</v>
          </cell>
          <cell r="D3803">
            <v>25</v>
          </cell>
          <cell r="E3803" t="str">
            <v>R=A1D</v>
          </cell>
          <cell r="F3803">
            <v>3</v>
          </cell>
          <cell r="G3803">
            <v>38161</v>
          </cell>
          <cell r="H3803">
            <v>999</v>
          </cell>
          <cell r="I3803">
            <v>4</v>
          </cell>
          <cell r="J3803">
            <v>3</v>
          </cell>
        </row>
        <row r="3804">
          <cell r="A3804" t="str">
            <v>SSNN</v>
          </cell>
          <cell r="B3804" t="str">
            <v>Secondary Service Greater than 5kW w/o ID</v>
          </cell>
          <cell r="C3804">
            <v>30</v>
          </cell>
          <cell r="D3804">
            <v>25</v>
          </cell>
          <cell r="E3804" t="str">
            <v>R=A1D</v>
          </cell>
          <cell r="F3804">
            <v>3</v>
          </cell>
          <cell r="G3804">
            <v>37841</v>
          </cell>
          <cell r="H3804">
            <v>999</v>
          </cell>
          <cell r="I3804">
            <v>3</v>
          </cell>
          <cell r="J3804">
            <v>7</v>
          </cell>
        </row>
        <row r="3805">
          <cell r="A3805" t="str">
            <v>SSGN</v>
          </cell>
          <cell r="B3805" t="str">
            <v>Secondary Service Greater than 5kW w/o ID</v>
          </cell>
          <cell r="C3805">
            <v>30</v>
          </cell>
          <cell r="D3805">
            <v>25</v>
          </cell>
          <cell r="E3805" t="str">
            <v>R=A1D</v>
          </cell>
          <cell r="F3805">
            <v>3</v>
          </cell>
          <cell r="G3805">
            <v>37832</v>
          </cell>
          <cell r="H3805">
            <v>999</v>
          </cell>
          <cell r="I3805">
            <v>4</v>
          </cell>
          <cell r="J3805">
            <v>2</v>
          </cell>
        </row>
        <row r="3806">
          <cell r="A3806" t="str">
            <v>SSNN</v>
          </cell>
          <cell r="B3806" t="str">
            <v>Secondary Service Greater than 5kW w/o ID</v>
          </cell>
          <cell r="C3806">
            <v>30</v>
          </cell>
          <cell r="D3806">
            <v>25</v>
          </cell>
          <cell r="E3806" t="str">
            <v>R=A1D</v>
          </cell>
          <cell r="F3806">
            <v>3</v>
          </cell>
          <cell r="G3806">
            <v>37845</v>
          </cell>
          <cell r="H3806">
            <v>999</v>
          </cell>
          <cell r="I3806">
            <v>3</v>
          </cell>
          <cell r="J3806">
            <v>1</v>
          </cell>
        </row>
        <row r="3807">
          <cell r="A3807" t="str">
            <v>SSNN</v>
          </cell>
          <cell r="B3807" t="str">
            <v>Secondary Service Greater than 5kW w/o ID</v>
          </cell>
          <cell r="C3807">
            <v>30</v>
          </cell>
          <cell r="D3807">
            <v>25</v>
          </cell>
          <cell r="E3807" t="str">
            <v>R=DXS2</v>
          </cell>
          <cell r="F3807">
            <v>3</v>
          </cell>
          <cell r="H3807">
            <v>120</v>
          </cell>
          <cell r="I3807">
            <v>4</v>
          </cell>
          <cell r="J3807">
            <v>2</v>
          </cell>
        </row>
        <row r="3808">
          <cell r="A3808" t="str">
            <v>SSPN</v>
          </cell>
          <cell r="B3808" t="str">
            <v>Secondary Service Greater than 5kW w/o ID</v>
          </cell>
          <cell r="C3808">
            <v>30</v>
          </cell>
          <cell r="D3808">
            <v>25</v>
          </cell>
          <cell r="E3808" t="str">
            <v>R=K6WS</v>
          </cell>
          <cell r="F3808">
            <v>3</v>
          </cell>
          <cell r="H3808">
            <v>240</v>
          </cell>
          <cell r="I3808">
            <v>4</v>
          </cell>
          <cell r="J3808">
            <v>1</v>
          </cell>
        </row>
        <row r="3809">
          <cell r="A3809" t="str">
            <v>SSGN</v>
          </cell>
          <cell r="B3809" t="str">
            <v>Secondary Service Greater than 5kW w/o ID</v>
          </cell>
          <cell r="C3809">
            <v>30</v>
          </cell>
          <cell r="D3809">
            <v>25</v>
          </cell>
          <cell r="E3809" t="str">
            <v>R=A1D</v>
          </cell>
          <cell r="F3809">
            <v>3</v>
          </cell>
          <cell r="G3809">
            <v>37704</v>
          </cell>
          <cell r="H3809">
            <v>999</v>
          </cell>
          <cell r="I3809">
            <v>3</v>
          </cell>
          <cell r="J3809">
            <v>1</v>
          </cell>
        </row>
        <row r="3810">
          <cell r="A3810" t="str">
            <v>SSNN</v>
          </cell>
          <cell r="B3810" t="str">
            <v>Secondary Service Greater than 5kW w/o ID</v>
          </cell>
          <cell r="C3810">
            <v>30</v>
          </cell>
          <cell r="D3810">
            <v>25</v>
          </cell>
          <cell r="E3810" t="str">
            <v>R=SV4SD</v>
          </cell>
          <cell r="F3810">
            <v>3</v>
          </cell>
          <cell r="H3810">
            <v>208</v>
          </cell>
          <cell r="I3810">
            <v>4</v>
          </cell>
          <cell r="J3810">
            <v>1</v>
          </cell>
        </row>
        <row r="3811">
          <cell r="A3811" t="str">
            <v>SSNN</v>
          </cell>
          <cell r="B3811" t="str">
            <v>Secondary Service Greater than 5kW w/o ID</v>
          </cell>
          <cell r="C3811">
            <v>30</v>
          </cell>
          <cell r="D3811">
            <v>25</v>
          </cell>
          <cell r="E3811" t="str">
            <v>R=A1D</v>
          </cell>
          <cell r="F3811">
            <v>3</v>
          </cell>
          <cell r="G3811">
            <v>35952</v>
          </cell>
          <cell r="H3811">
            <v>999</v>
          </cell>
          <cell r="I3811">
            <v>4</v>
          </cell>
          <cell r="J3811">
            <v>1</v>
          </cell>
        </row>
        <row r="3812">
          <cell r="A3812" t="str">
            <v>SSGN</v>
          </cell>
          <cell r="B3812" t="str">
            <v>Secondary Service Greater than 5kW w/o ID</v>
          </cell>
          <cell r="C3812">
            <v>30</v>
          </cell>
          <cell r="D3812">
            <v>25</v>
          </cell>
          <cell r="E3812" t="str">
            <v>R=A1D</v>
          </cell>
          <cell r="F3812">
            <v>3</v>
          </cell>
          <cell r="G3812">
            <v>36161</v>
          </cell>
          <cell r="H3812">
            <v>999</v>
          </cell>
          <cell r="I3812">
            <v>4</v>
          </cell>
          <cell r="J3812">
            <v>13</v>
          </cell>
        </row>
        <row r="3813">
          <cell r="A3813" t="str">
            <v>SSAN</v>
          </cell>
          <cell r="B3813" t="str">
            <v>Secondary Service Greater than 5kW w/o ID</v>
          </cell>
          <cell r="C3813">
            <v>30</v>
          </cell>
          <cell r="D3813">
            <v>25</v>
          </cell>
          <cell r="E3813" t="str">
            <v>R=A1D</v>
          </cell>
          <cell r="F3813">
            <v>3</v>
          </cell>
          <cell r="G3813">
            <v>35796</v>
          </cell>
          <cell r="H3813">
            <v>999</v>
          </cell>
          <cell r="I3813">
            <v>3</v>
          </cell>
          <cell r="J3813">
            <v>1</v>
          </cell>
        </row>
        <row r="3814">
          <cell r="A3814" t="str">
            <v>SSPN</v>
          </cell>
          <cell r="B3814" t="str">
            <v>Secondary Service Greater than 5kW w/o ID</v>
          </cell>
          <cell r="C3814">
            <v>30</v>
          </cell>
          <cell r="D3814">
            <v>25</v>
          </cell>
          <cell r="E3814" t="str">
            <v>R=A1D</v>
          </cell>
          <cell r="F3814">
            <v>3</v>
          </cell>
          <cell r="G3814">
            <v>36405</v>
          </cell>
          <cell r="H3814">
            <v>999</v>
          </cell>
          <cell r="I3814">
            <v>4</v>
          </cell>
          <cell r="J3814">
            <v>1</v>
          </cell>
        </row>
        <row r="3815">
          <cell r="A3815" t="str">
            <v>SSGN</v>
          </cell>
          <cell r="B3815" t="str">
            <v>Secondary Service Greater than 5kW w/o ID</v>
          </cell>
          <cell r="C3815">
            <v>30</v>
          </cell>
          <cell r="D3815">
            <v>25</v>
          </cell>
          <cell r="E3815" t="str">
            <v>R=A1D</v>
          </cell>
          <cell r="F3815">
            <v>3</v>
          </cell>
          <cell r="G3815">
            <v>36405</v>
          </cell>
          <cell r="H3815">
            <v>999</v>
          </cell>
          <cell r="I3815">
            <v>3</v>
          </cell>
          <cell r="J3815">
            <v>1</v>
          </cell>
        </row>
        <row r="3816">
          <cell r="A3816" t="str">
            <v>SSNN</v>
          </cell>
          <cell r="B3816" t="str">
            <v>Secondary Service Greater than 5kW w/o ID</v>
          </cell>
          <cell r="C3816">
            <v>30</v>
          </cell>
          <cell r="D3816">
            <v>25</v>
          </cell>
          <cell r="E3816" t="str">
            <v>R=A1D</v>
          </cell>
          <cell r="F3816">
            <v>3</v>
          </cell>
          <cell r="G3816">
            <v>36361</v>
          </cell>
          <cell r="H3816">
            <v>999</v>
          </cell>
          <cell r="I3816">
            <v>3</v>
          </cell>
          <cell r="J3816">
            <v>2</v>
          </cell>
        </row>
        <row r="3817">
          <cell r="A3817" t="str">
            <v>SSNN</v>
          </cell>
          <cell r="B3817" t="str">
            <v>Secondary Service Greater than 5kW w/o ID</v>
          </cell>
          <cell r="C3817">
            <v>30</v>
          </cell>
          <cell r="D3817">
            <v>25</v>
          </cell>
          <cell r="E3817" t="str">
            <v>R=A1D</v>
          </cell>
          <cell r="F3817">
            <v>3</v>
          </cell>
          <cell r="G3817">
            <v>36465</v>
          </cell>
          <cell r="H3817">
            <v>999</v>
          </cell>
          <cell r="I3817">
            <v>4</v>
          </cell>
          <cell r="J3817">
            <v>1</v>
          </cell>
        </row>
        <row r="3818">
          <cell r="A3818" t="str">
            <v>SSNN</v>
          </cell>
          <cell r="B3818" t="str">
            <v>Secondary Service Greater than 5kW w/o ID</v>
          </cell>
          <cell r="C3818">
            <v>30</v>
          </cell>
          <cell r="D3818">
            <v>25</v>
          </cell>
          <cell r="E3818" t="str">
            <v>R=A1D</v>
          </cell>
          <cell r="F3818">
            <v>3</v>
          </cell>
          <cell r="G3818">
            <v>36593</v>
          </cell>
          <cell r="H3818">
            <v>999</v>
          </cell>
          <cell r="I3818">
            <v>4</v>
          </cell>
          <cell r="J3818">
            <v>1</v>
          </cell>
        </row>
        <row r="3819">
          <cell r="A3819" t="str">
            <v>SSNN</v>
          </cell>
          <cell r="B3819" t="str">
            <v>Secondary Service Greater than 5kW w/o ID</v>
          </cell>
          <cell r="C3819">
            <v>30</v>
          </cell>
          <cell r="D3819">
            <v>25</v>
          </cell>
          <cell r="E3819" t="str">
            <v>R=A1D</v>
          </cell>
          <cell r="F3819">
            <v>3</v>
          </cell>
          <cell r="G3819">
            <v>36593</v>
          </cell>
          <cell r="H3819">
            <v>999</v>
          </cell>
          <cell r="I3819">
            <v>4</v>
          </cell>
          <cell r="J3819">
            <v>3</v>
          </cell>
        </row>
        <row r="3820">
          <cell r="A3820" t="str">
            <v>SSNN</v>
          </cell>
          <cell r="B3820" t="str">
            <v>Secondary Service Greater than 5kW w/o ID</v>
          </cell>
          <cell r="C3820">
            <v>30</v>
          </cell>
          <cell r="D3820">
            <v>25</v>
          </cell>
          <cell r="E3820" t="str">
            <v>R=A1D</v>
          </cell>
          <cell r="F3820">
            <v>3</v>
          </cell>
          <cell r="G3820">
            <v>36759</v>
          </cell>
          <cell r="H3820">
            <v>999</v>
          </cell>
          <cell r="I3820">
            <v>3</v>
          </cell>
          <cell r="J3820">
            <v>1</v>
          </cell>
        </row>
        <row r="3821">
          <cell r="A3821" t="str">
            <v>SSGN</v>
          </cell>
          <cell r="B3821" t="str">
            <v>Secondary Service Greater than 5kW w/o ID</v>
          </cell>
          <cell r="C3821">
            <v>30</v>
          </cell>
          <cell r="D3821">
            <v>25</v>
          </cell>
          <cell r="E3821" t="str">
            <v>R=A1D</v>
          </cell>
          <cell r="F3821">
            <v>3</v>
          </cell>
          <cell r="G3821">
            <v>36892</v>
          </cell>
          <cell r="H3821">
            <v>999</v>
          </cell>
          <cell r="I3821">
            <v>4</v>
          </cell>
          <cell r="J3821">
            <v>1</v>
          </cell>
        </row>
        <row r="3822">
          <cell r="A3822" t="str">
            <v>SSGN</v>
          </cell>
          <cell r="B3822" t="str">
            <v>Secondary Service Greater than 5kW w/o ID</v>
          </cell>
          <cell r="C3822">
            <v>30</v>
          </cell>
          <cell r="D3822">
            <v>25</v>
          </cell>
          <cell r="E3822" t="str">
            <v>R=A1R</v>
          </cell>
          <cell r="F3822">
            <v>3</v>
          </cell>
          <cell r="G3822">
            <v>37095</v>
          </cell>
          <cell r="H3822">
            <v>999</v>
          </cell>
          <cell r="I3822">
            <v>4</v>
          </cell>
          <cell r="J3822">
            <v>1</v>
          </cell>
        </row>
        <row r="3823">
          <cell r="A3823" t="str">
            <v>SSPN</v>
          </cell>
          <cell r="B3823" t="str">
            <v>Secondary Service Greater than 5kW w/o ID</v>
          </cell>
          <cell r="C3823">
            <v>30</v>
          </cell>
          <cell r="D3823">
            <v>25</v>
          </cell>
          <cell r="E3823" t="str">
            <v>R=A1D</v>
          </cell>
          <cell r="F3823">
            <v>3</v>
          </cell>
          <cell r="G3823">
            <v>37117</v>
          </cell>
          <cell r="H3823">
            <v>999</v>
          </cell>
          <cell r="I3823">
            <v>3</v>
          </cell>
          <cell r="J3823">
            <v>1</v>
          </cell>
        </row>
        <row r="3824">
          <cell r="A3824" t="str">
            <v>SSGN</v>
          </cell>
          <cell r="B3824" t="str">
            <v>Secondary Service Greater than 5kW w/o ID</v>
          </cell>
          <cell r="C3824">
            <v>30</v>
          </cell>
          <cell r="D3824">
            <v>25</v>
          </cell>
          <cell r="E3824" t="str">
            <v>R=A1D</v>
          </cell>
          <cell r="F3824">
            <v>3</v>
          </cell>
          <cell r="G3824">
            <v>37238</v>
          </cell>
          <cell r="H3824">
            <v>999</v>
          </cell>
          <cell r="I3824">
            <v>4</v>
          </cell>
          <cell r="J3824">
            <v>1</v>
          </cell>
        </row>
        <row r="3825">
          <cell r="A3825" t="str">
            <v>SSNN</v>
          </cell>
          <cell r="B3825" t="str">
            <v>Secondary Service Greater than 5kW w/o ID</v>
          </cell>
          <cell r="C3825">
            <v>30</v>
          </cell>
          <cell r="D3825">
            <v>25</v>
          </cell>
          <cell r="E3825" t="str">
            <v>R=A1D</v>
          </cell>
          <cell r="F3825">
            <v>3</v>
          </cell>
          <cell r="G3825">
            <v>37301</v>
          </cell>
          <cell r="H3825">
            <v>999</v>
          </cell>
          <cell r="I3825">
            <v>3</v>
          </cell>
          <cell r="J3825">
            <v>2</v>
          </cell>
        </row>
        <row r="3826">
          <cell r="A3826" t="str">
            <v>SSPN</v>
          </cell>
          <cell r="B3826" t="str">
            <v>Secondary Service Greater than 5kW w/o ID</v>
          </cell>
          <cell r="C3826">
            <v>30</v>
          </cell>
          <cell r="D3826">
            <v>25</v>
          </cell>
          <cell r="E3826" t="str">
            <v>R=A1D</v>
          </cell>
          <cell r="F3826">
            <v>3</v>
          </cell>
          <cell r="G3826">
            <v>37174</v>
          </cell>
          <cell r="H3826">
            <v>999</v>
          </cell>
          <cell r="I3826">
            <v>3</v>
          </cell>
          <cell r="J3826">
            <v>2</v>
          </cell>
        </row>
        <row r="3827">
          <cell r="A3827" t="str">
            <v>SSPN</v>
          </cell>
          <cell r="B3827" t="str">
            <v>Secondary Service Greater than 5kW w/o ID</v>
          </cell>
          <cell r="C3827">
            <v>30</v>
          </cell>
          <cell r="D3827">
            <v>25</v>
          </cell>
          <cell r="E3827" t="str">
            <v>R=A1D</v>
          </cell>
          <cell r="F3827">
            <v>3</v>
          </cell>
          <cell r="G3827">
            <v>37174</v>
          </cell>
          <cell r="H3827">
            <v>999</v>
          </cell>
          <cell r="I3827">
            <v>3</v>
          </cell>
          <cell r="J3827">
            <v>1</v>
          </cell>
        </row>
        <row r="3828">
          <cell r="A3828" t="str">
            <v>SSPN</v>
          </cell>
          <cell r="B3828" t="str">
            <v>Secondary Service Greater than 5kW w/o ID</v>
          </cell>
          <cell r="C3828">
            <v>30</v>
          </cell>
          <cell r="D3828">
            <v>25</v>
          </cell>
          <cell r="E3828" t="str">
            <v>R=A1D</v>
          </cell>
          <cell r="F3828">
            <v>3</v>
          </cell>
          <cell r="G3828">
            <v>37432</v>
          </cell>
          <cell r="H3828">
            <v>999</v>
          </cell>
          <cell r="I3828">
            <v>4</v>
          </cell>
          <cell r="J3828">
            <v>1</v>
          </cell>
        </row>
        <row r="3829">
          <cell r="A3829" t="str">
            <v>SSAN</v>
          </cell>
          <cell r="B3829" t="str">
            <v>Secondary Service Greater than 5kW w/o ID</v>
          </cell>
          <cell r="C3829">
            <v>30</v>
          </cell>
          <cell r="D3829">
            <v>25</v>
          </cell>
          <cell r="E3829" t="str">
            <v>R=A1D</v>
          </cell>
          <cell r="F3829">
            <v>3</v>
          </cell>
          <cell r="G3829">
            <v>37362</v>
          </cell>
          <cell r="H3829">
            <v>277</v>
          </cell>
          <cell r="I3829">
            <v>4</v>
          </cell>
          <cell r="J3829">
            <v>1</v>
          </cell>
        </row>
        <row r="3830">
          <cell r="A3830" t="str">
            <v>SSNN</v>
          </cell>
          <cell r="B3830" t="str">
            <v>Secondary Service Greater than 5kW w/o ID</v>
          </cell>
          <cell r="C3830">
            <v>30</v>
          </cell>
          <cell r="D3830">
            <v>25</v>
          </cell>
          <cell r="E3830" t="str">
            <v>R=A1D</v>
          </cell>
          <cell r="F3830">
            <v>3</v>
          </cell>
          <cell r="G3830">
            <v>37363</v>
          </cell>
          <cell r="H3830">
            <v>999</v>
          </cell>
          <cell r="I3830">
            <v>3</v>
          </cell>
          <cell r="J3830">
            <v>1</v>
          </cell>
        </row>
        <row r="3831">
          <cell r="A3831" t="str">
            <v>SSNN</v>
          </cell>
          <cell r="B3831" t="str">
            <v>Secondary Service Greater than 5kW w/o ID</v>
          </cell>
          <cell r="C3831">
            <v>30</v>
          </cell>
          <cell r="D3831">
            <v>25</v>
          </cell>
          <cell r="E3831" t="str">
            <v>R=A1R</v>
          </cell>
          <cell r="F3831">
            <v>3</v>
          </cell>
          <cell r="G3831">
            <v>38737</v>
          </cell>
          <cell r="H3831">
            <v>999</v>
          </cell>
          <cell r="I3831">
            <v>4</v>
          </cell>
          <cell r="J3831">
            <v>1</v>
          </cell>
        </row>
        <row r="3832">
          <cell r="A3832" t="str">
            <v>SSNN</v>
          </cell>
          <cell r="B3832" t="str">
            <v>Secondary Service Greater than 5kW w/o ID</v>
          </cell>
          <cell r="C3832">
            <v>30</v>
          </cell>
          <cell r="D3832">
            <v>25</v>
          </cell>
          <cell r="E3832" t="str">
            <v>R=A1D</v>
          </cell>
          <cell r="F3832">
            <v>3</v>
          </cell>
          <cell r="G3832">
            <v>38873</v>
          </cell>
          <cell r="H3832">
            <v>999</v>
          </cell>
          <cell r="I3832">
            <v>4</v>
          </cell>
          <cell r="J3832">
            <v>2</v>
          </cell>
        </row>
        <row r="3833">
          <cell r="A3833" t="str">
            <v>SSAN</v>
          </cell>
          <cell r="B3833" t="str">
            <v>Secondary Service Greater than 5kW w/o ID</v>
          </cell>
          <cell r="C3833">
            <v>30</v>
          </cell>
          <cell r="D3833">
            <v>25</v>
          </cell>
          <cell r="E3833" t="str">
            <v>R=A1D</v>
          </cell>
          <cell r="F3833">
            <v>3</v>
          </cell>
          <cell r="G3833">
            <v>38832</v>
          </cell>
          <cell r="H3833">
            <v>999</v>
          </cell>
          <cell r="I3833">
            <v>4</v>
          </cell>
          <cell r="J3833">
            <v>4</v>
          </cell>
        </row>
        <row r="3834">
          <cell r="A3834" t="str">
            <v>SSPN</v>
          </cell>
          <cell r="B3834" t="str">
            <v>Secondary Service Greater than 5kW w/o ID</v>
          </cell>
          <cell r="C3834">
            <v>30</v>
          </cell>
          <cell r="D3834">
            <v>25</v>
          </cell>
          <cell r="E3834" t="str">
            <v>R=A1D</v>
          </cell>
          <cell r="F3834">
            <v>3</v>
          </cell>
          <cell r="G3834">
            <v>38993</v>
          </cell>
          <cell r="H3834">
            <v>999</v>
          </cell>
          <cell r="I3834">
            <v>4</v>
          </cell>
          <cell r="J3834">
            <v>1</v>
          </cell>
        </row>
        <row r="3835">
          <cell r="A3835" t="str">
            <v>SSNN</v>
          </cell>
          <cell r="B3835" t="str">
            <v>Secondary Service Greater than 5kW w/o ID</v>
          </cell>
          <cell r="C3835">
            <v>30</v>
          </cell>
          <cell r="D3835">
            <v>25</v>
          </cell>
          <cell r="E3835" t="str">
            <v>R=A1D</v>
          </cell>
          <cell r="F3835">
            <v>3</v>
          </cell>
          <cell r="G3835">
            <v>38994</v>
          </cell>
          <cell r="H3835">
            <v>999</v>
          </cell>
          <cell r="I3835">
            <v>4</v>
          </cell>
          <cell r="J3835">
            <v>3</v>
          </cell>
        </row>
        <row r="3836">
          <cell r="A3836" t="str">
            <v>SSMN</v>
          </cell>
          <cell r="B3836" t="str">
            <v>Secondary Service Greater than 5kW w/o ID</v>
          </cell>
          <cell r="C3836">
            <v>30</v>
          </cell>
          <cell r="D3836">
            <v>25</v>
          </cell>
          <cell r="E3836" t="str">
            <v>R=A1R</v>
          </cell>
          <cell r="F3836">
            <v>3</v>
          </cell>
          <cell r="G3836">
            <v>39051</v>
          </cell>
          <cell r="H3836">
            <v>999</v>
          </cell>
          <cell r="I3836">
            <v>3</v>
          </cell>
          <cell r="J3836">
            <v>1</v>
          </cell>
        </row>
        <row r="3837">
          <cell r="A3837" t="str">
            <v>SSNN</v>
          </cell>
          <cell r="B3837" t="str">
            <v>Secondary Service Greater than 5kW w/o ID</v>
          </cell>
          <cell r="C3837">
            <v>30</v>
          </cell>
          <cell r="D3837">
            <v>25</v>
          </cell>
          <cell r="E3837" t="str">
            <v>R=A1R</v>
          </cell>
          <cell r="F3837">
            <v>3</v>
          </cell>
          <cell r="G3837">
            <v>39051</v>
          </cell>
          <cell r="H3837">
            <v>999</v>
          </cell>
          <cell r="I3837">
            <v>4</v>
          </cell>
          <cell r="J3837">
            <v>17</v>
          </cell>
        </row>
        <row r="3838">
          <cell r="A3838" t="str">
            <v>SSPN</v>
          </cell>
          <cell r="B3838" t="str">
            <v>Secondary Service Greater than 5kW w/o ID</v>
          </cell>
          <cell r="C3838">
            <v>30</v>
          </cell>
          <cell r="D3838">
            <v>25</v>
          </cell>
          <cell r="E3838" t="str">
            <v>R=A1R</v>
          </cell>
          <cell r="F3838">
            <v>3</v>
          </cell>
          <cell r="G3838">
            <v>39162</v>
          </cell>
          <cell r="H3838">
            <v>999</v>
          </cell>
          <cell r="I3838">
            <v>4</v>
          </cell>
          <cell r="J3838">
            <v>1</v>
          </cell>
        </row>
        <row r="3839">
          <cell r="A3839" t="str">
            <v>SSPN</v>
          </cell>
          <cell r="B3839" t="str">
            <v>Secondary Service Greater than 5kW w/o ID</v>
          </cell>
          <cell r="C3839">
            <v>30</v>
          </cell>
          <cell r="D3839">
            <v>25</v>
          </cell>
          <cell r="E3839" t="str">
            <v>R=A1R</v>
          </cell>
          <cell r="F3839">
            <v>3</v>
          </cell>
          <cell r="G3839">
            <v>39246</v>
          </cell>
          <cell r="H3839">
            <v>999</v>
          </cell>
          <cell r="I3839">
            <v>3</v>
          </cell>
          <cell r="J3839">
            <v>1</v>
          </cell>
        </row>
        <row r="3840">
          <cell r="A3840" t="str">
            <v>SSGN</v>
          </cell>
          <cell r="B3840" t="str">
            <v>Secondary Service Greater than 5kW w/o ID</v>
          </cell>
          <cell r="C3840">
            <v>30</v>
          </cell>
          <cell r="D3840">
            <v>25</v>
          </cell>
          <cell r="E3840" t="str">
            <v>R=A1R</v>
          </cell>
          <cell r="F3840">
            <v>3</v>
          </cell>
          <cell r="G3840">
            <v>39259</v>
          </cell>
          <cell r="H3840">
            <v>999</v>
          </cell>
          <cell r="I3840">
            <v>3</v>
          </cell>
          <cell r="J3840">
            <v>2</v>
          </cell>
        </row>
        <row r="3841">
          <cell r="A3841" t="str">
            <v>SSGN</v>
          </cell>
          <cell r="B3841" t="str">
            <v>Secondary Service Greater than 5kW w/o ID</v>
          </cell>
          <cell r="C3841">
            <v>30</v>
          </cell>
          <cell r="D3841">
            <v>25</v>
          </cell>
          <cell r="E3841" t="str">
            <v>R=A1R</v>
          </cell>
          <cell r="F3841">
            <v>3</v>
          </cell>
          <cell r="G3841">
            <v>39294</v>
          </cell>
          <cell r="H3841">
            <v>999</v>
          </cell>
          <cell r="I3841">
            <v>4</v>
          </cell>
          <cell r="J3841">
            <v>3</v>
          </cell>
        </row>
        <row r="3842">
          <cell r="A3842" t="str">
            <v>SSNN</v>
          </cell>
          <cell r="B3842" t="str">
            <v>Secondary Service Greater than 5kW w/o ID</v>
          </cell>
          <cell r="C3842">
            <v>30</v>
          </cell>
          <cell r="D3842">
            <v>25</v>
          </cell>
          <cell r="E3842" t="str">
            <v>R=A1R</v>
          </cell>
          <cell r="F3842">
            <v>3</v>
          </cell>
          <cell r="G3842">
            <v>39241</v>
          </cell>
          <cell r="H3842">
            <v>999</v>
          </cell>
          <cell r="I3842">
            <v>4</v>
          </cell>
          <cell r="J3842">
            <v>8</v>
          </cell>
        </row>
        <row r="3843">
          <cell r="A3843" t="str">
            <v>SSGN</v>
          </cell>
          <cell r="B3843" t="str">
            <v>Secondary Service Greater than 5kW w/o ID</v>
          </cell>
          <cell r="C3843">
            <v>30</v>
          </cell>
          <cell r="D3843">
            <v>25</v>
          </cell>
          <cell r="E3843" t="str">
            <v>R=A1D</v>
          </cell>
          <cell r="F3843">
            <v>3</v>
          </cell>
          <cell r="G3843">
            <v>39309</v>
          </cell>
          <cell r="H3843">
            <v>999</v>
          </cell>
          <cell r="I3843">
            <v>4</v>
          </cell>
          <cell r="J3843">
            <v>1</v>
          </cell>
        </row>
        <row r="3844">
          <cell r="A3844" t="str">
            <v>SSNN</v>
          </cell>
          <cell r="B3844" t="str">
            <v>Secondary Service Greater than 5kW w/o ID</v>
          </cell>
          <cell r="C3844">
            <v>30</v>
          </cell>
          <cell r="D3844">
            <v>25</v>
          </cell>
          <cell r="E3844" t="str">
            <v>R=A1R</v>
          </cell>
          <cell r="F3844">
            <v>3</v>
          </cell>
          <cell r="G3844">
            <v>39301</v>
          </cell>
          <cell r="H3844">
            <v>999</v>
          </cell>
          <cell r="I3844">
            <v>3</v>
          </cell>
          <cell r="J3844">
            <v>2</v>
          </cell>
        </row>
        <row r="3845">
          <cell r="A3845" t="str">
            <v>SSGN</v>
          </cell>
          <cell r="B3845" t="str">
            <v>Secondary Service Greater than 5kW w/o ID</v>
          </cell>
          <cell r="C3845">
            <v>30</v>
          </cell>
          <cell r="D3845">
            <v>25</v>
          </cell>
          <cell r="E3845" t="str">
            <v>R=A1R</v>
          </cell>
          <cell r="F3845">
            <v>3</v>
          </cell>
          <cell r="G3845">
            <v>39506</v>
          </cell>
          <cell r="H3845">
            <v>999</v>
          </cell>
          <cell r="I3845">
            <v>4</v>
          </cell>
          <cell r="J3845">
            <v>6</v>
          </cell>
        </row>
        <row r="3846">
          <cell r="A3846" t="str">
            <v>SSAN</v>
          </cell>
          <cell r="B3846" t="str">
            <v>Secondary Service Greater than 5kW w/o ID</v>
          </cell>
          <cell r="C3846">
            <v>30</v>
          </cell>
          <cell r="D3846">
            <v>25</v>
          </cell>
          <cell r="E3846" t="str">
            <v>R=A1D</v>
          </cell>
          <cell r="F3846">
            <v>3</v>
          </cell>
          <cell r="G3846">
            <v>39557</v>
          </cell>
          <cell r="H3846">
            <v>999</v>
          </cell>
          <cell r="I3846">
            <v>3</v>
          </cell>
          <cell r="J3846">
            <v>1</v>
          </cell>
        </row>
        <row r="3847">
          <cell r="A3847" t="str">
            <v>SSNN</v>
          </cell>
          <cell r="B3847" t="str">
            <v>Secondary Service Greater than 5kW w/o ID</v>
          </cell>
          <cell r="C3847">
            <v>30</v>
          </cell>
          <cell r="D3847">
            <v>25</v>
          </cell>
          <cell r="E3847" t="str">
            <v>R=A1D</v>
          </cell>
          <cell r="F3847">
            <v>3</v>
          </cell>
          <cell r="G3847">
            <v>39475</v>
          </cell>
          <cell r="H3847">
            <v>999</v>
          </cell>
          <cell r="I3847">
            <v>3</v>
          </cell>
          <cell r="J3847">
            <v>1</v>
          </cell>
        </row>
        <row r="3848">
          <cell r="A3848" t="str">
            <v>SSAN</v>
          </cell>
          <cell r="B3848" t="str">
            <v>Secondary Service Greater than 5kW w/o ID</v>
          </cell>
          <cell r="C3848">
            <v>30</v>
          </cell>
          <cell r="D3848">
            <v>25</v>
          </cell>
          <cell r="E3848" t="str">
            <v>R=A1D</v>
          </cell>
          <cell r="F3848">
            <v>3</v>
          </cell>
          <cell r="G3848">
            <v>39636</v>
          </cell>
          <cell r="H3848">
            <v>999</v>
          </cell>
          <cell r="I3848">
            <v>4</v>
          </cell>
          <cell r="J3848">
            <v>2</v>
          </cell>
        </row>
        <row r="3849">
          <cell r="A3849" t="str">
            <v>SSGN</v>
          </cell>
          <cell r="B3849" t="str">
            <v>Secondary Service Greater than 5kW w/o ID</v>
          </cell>
          <cell r="C3849">
            <v>30</v>
          </cell>
          <cell r="D3849">
            <v>25</v>
          </cell>
          <cell r="E3849" t="str">
            <v>R=A1D</v>
          </cell>
          <cell r="F3849">
            <v>3</v>
          </cell>
          <cell r="G3849">
            <v>39647</v>
          </cell>
          <cell r="H3849">
            <v>999</v>
          </cell>
          <cell r="I3849">
            <v>4</v>
          </cell>
          <cell r="J3849">
            <v>11</v>
          </cell>
        </row>
        <row r="3850">
          <cell r="A3850" t="str">
            <v>SSNN</v>
          </cell>
          <cell r="B3850" t="str">
            <v>Secondary Service Greater than 5kW w/o ID</v>
          </cell>
          <cell r="C3850">
            <v>30</v>
          </cell>
          <cell r="D3850">
            <v>20</v>
          </cell>
          <cell r="E3850" t="str">
            <v>R=A1D</v>
          </cell>
          <cell r="F3850">
            <v>3</v>
          </cell>
          <cell r="G3850">
            <v>39784</v>
          </cell>
          <cell r="H3850">
            <v>999</v>
          </cell>
          <cell r="I3850">
            <v>3</v>
          </cell>
          <cell r="J3850">
            <v>1</v>
          </cell>
        </row>
        <row r="3851">
          <cell r="A3851" t="str">
            <v>SSGN</v>
          </cell>
          <cell r="B3851" t="str">
            <v>Secondary Service Greater than 5kW w/o ID</v>
          </cell>
          <cell r="C3851">
            <v>30</v>
          </cell>
          <cell r="D3851">
            <v>25</v>
          </cell>
          <cell r="E3851" t="str">
            <v>R=A1D</v>
          </cell>
          <cell r="F3851">
            <v>3</v>
          </cell>
          <cell r="G3851">
            <v>39734</v>
          </cell>
          <cell r="H3851">
            <v>999</v>
          </cell>
          <cell r="I3851">
            <v>3</v>
          </cell>
          <cell r="J3851">
            <v>7</v>
          </cell>
        </row>
        <row r="3852">
          <cell r="A3852" t="str">
            <v>SSGN</v>
          </cell>
          <cell r="B3852" t="str">
            <v>Secondary Service Greater than 5kW w/o ID</v>
          </cell>
          <cell r="C3852">
            <v>30</v>
          </cell>
          <cell r="D3852">
            <v>25</v>
          </cell>
          <cell r="E3852" t="str">
            <v>R=A1D</v>
          </cell>
          <cell r="F3852">
            <v>3</v>
          </cell>
          <cell r="G3852">
            <v>39954</v>
          </cell>
          <cell r="H3852">
            <v>999</v>
          </cell>
          <cell r="I3852">
            <v>3</v>
          </cell>
          <cell r="J3852">
            <v>13</v>
          </cell>
        </row>
        <row r="3853">
          <cell r="A3853" t="str">
            <v>SEAN</v>
          </cell>
          <cell r="B3853" t="str">
            <v>Secondary Service Greater than 5kW w/o ID</v>
          </cell>
          <cell r="C3853">
            <v>30</v>
          </cell>
          <cell r="D3853">
            <v>25</v>
          </cell>
          <cell r="E3853" t="str">
            <v>R=A1D</v>
          </cell>
          <cell r="F3853">
            <v>3</v>
          </cell>
          <cell r="G3853">
            <v>39954</v>
          </cell>
          <cell r="H3853">
            <v>999</v>
          </cell>
          <cell r="I3853">
            <v>3</v>
          </cell>
          <cell r="J3853">
            <v>1</v>
          </cell>
        </row>
        <row r="3854">
          <cell r="A3854" t="str">
            <v>SSGN</v>
          </cell>
          <cell r="B3854" t="str">
            <v>Secondary Service Greater than 5kW w/o ID</v>
          </cell>
          <cell r="C3854">
            <v>30</v>
          </cell>
          <cell r="D3854">
            <v>25</v>
          </cell>
          <cell r="E3854" t="str">
            <v>R=A1D</v>
          </cell>
          <cell r="F3854">
            <v>3</v>
          </cell>
          <cell r="G3854">
            <v>39835</v>
          </cell>
          <cell r="H3854">
            <v>999</v>
          </cell>
          <cell r="I3854">
            <v>3</v>
          </cell>
          <cell r="J3854">
            <v>2</v>
          </cell>
        </row>
        <row r="3855">
          <cell r="A3855" t="str">
            <v>SSAN</v>
          </cell>
          <cell r="B3855" t="str">
            <v>Secondary Service Greater than 5kW w/o ID</v>
          </cell>
          <cell r="C3855">
            <v>30</v>
          </cell>
          <cell r="D3855">
            <v>25</v>
          </cell>
          <cell r="E3855" t="str">
            <v>R=A1D+</v>
          </cell>
          <cell r="F3855">
            <v>3</v>
          </cell>
          <cell r="G3855">
            <v>40073</v>
          </cell>
          <cell r="H3855">
            <v>999</v>
          </cell>
          <cell r="I3855">
            <v>3</v>
          </cell>
          <cell r="J3855">
            <v>1</v>
          </cell>
        </row>
        <row r="3856">
          <cell r="A3856" t="str">
            <v>SSPN</v>
          </cell>
          <cell r="B3856" t="str">
            <v>Secondary Service Greater than 5kW w/o ID</v>
          </cell>
          <cell r="C3856">
            <v>30</v>
          </cell>
          <cell r="D3856">
            <v>25</v>
          </cell>
          <cell r="E3856" t="str">
            <v>R=A1D+</v>
          </cell>
          <cell r="F3856">
            <v>3</v>
          </cell>
          <cell r="G3856">
            <v>40156</v>
          </cell>
          <cell r="H3856">
            <v>999</v>
          </cell>
          <cell r="I3856">
            <v>3</v>
          </cell>
          <cell r="J3856">
            <v>1</v>
          </cell>
        </row>
        <row r="3857">
          <cell r="A3857" t="str">
            <v>SSNN</v>
          </cell>
          <cell r="B3857" t="str">
            <v>Secondary Service Greater than 5kW w/o ID</v>
          </cell>
          <cell r="C3857">
            <v>30</v>
          </cell>
          <cell r="D3857">
            <v>25</v>
          </cell>
          <cell r="E3857" t="str">
            <v>R=A1D</v>
          </cell>
          <cell r="F3857">
            <v>3</v>
          </cell>
          <cell r="H3857">
            <v>120</v>
          </cell>
          <cell r="I3857">
            <v>4</v>
          </cell>
          <cell r="J3857">
            <v>7</v>
          </cell>
        </row>
        <row r="3858">
          <cell r="A3858" t="str">
            <v>SSNN</v>
          </cell>
          <cell r="B3858" t="str">
            <v>Secondary Service Greater than 5kW w/o ID</v>
          </cell>
          <cell r="C3858">
            <v>30</v>
          </cell>
          <cell r="D3858">
            <v>25</v>
          </cell>
          <cell r="E3858" t="str">
            <v>R=SV4SD</v>
          </cell>
          <cell r="F3858">
            <v>3</v>
          </cell>
          <cell r="H3858">
            <v>277</v>
          </cell>
          <cell r="I3858">
            <v>4</v>
          </cell>
          <cell r="J3858">
            <v>11</v>
          </cell>
        </row>
        <row r="3859">
          <cell r="A3859" t="str">
            <v>DSAN</v>
          </cell>
          <cell r="B3859" t="str">
            <v>Secondary Service Greater than 5kW w/o ID</v>
          </cell>
          <cell r="C3859">
            <v>30</v>
          </cell>
          <cell r="D3859">
            <v>25</v>
          </cell>
          <cell r="E3859" t="str">
            <v>R=PWS</v>
          </cell>
          <cell r="F3859">
            <v>3</v>
          </cell>
          <cell r="H3859">
            <v>240</v>
          </cell>
          <cell r="I3859">
            <v>4</v>
          </cell>
          <cell r="J3859">
            <v>1</v>
          </cell>
        </row>
        <row r="3860">
          <cell r="A3860" t="str">
            <v>SSGN</v>
          </cell>
          <cell r="B3860" t="str">
            <v>Secondary Service Greater than 5kW w/o ID</v>
          </cell>
          <cell r="C3860">
            <v>30</v>
          </cell>
          <cell r="D3860">
            <v>25</v>
          </cell>
          <cell r="E3860" t="str">
            <v>R=A1D</v>
          </cell>
          <cell r="F3860">
            <v>3</v>
          </cell>
          <cell r="H3860">
            <v>999</v>
          </cell>
          <cell r="I3860">
            <v>4</v>
          </cell>
          <cell r="J3860">
            <v>9</v>
          </cell>
        </row>
        <row r="3861">
          <cell r="A3861" t="str">
            <v>SSGN</v>
          </cell>
          <cell r="B3861" t="str">
            <v>Secondary Service Greater than 5kW w/o ID</v>
          </cell>
          <cell r="C3861">
            <v>30</v>
          </cell>
          <cell r="D3861">
            <v>25</v>
          </cell>
          <cell r="E3861" t="str">
            <v>R=SV4SD</v>
          </cell>
          <cell r="F3861">
            <v>3</v>
          </cell>
          <cell r="H3861">
            <v>277</v>
          </cell>
          <cell r="I3861">
            <v>4</v>
          </cell>
          <cell r="J3861">
            <v>1</v>
          </cell>
        </row>
        <row r="3862">
          <cell r="A3862" t="str">
            <v>SSNN</v>
          </cell>
          <cell r="B3862" t="str">
            <v>Secondary Service Greater than 5kW w/o ID</v>
          </cell>
          <cell r="C3862">
            <v>30</v>
          </cell>
          <cell r="D3862">
            <v>25</v>
          </cell>
          <cell r="E3862" t="str">
            <v>R=A1D</v>
          </cell>
          <cell r="F3862">
            <v>3</v>
          </cell>
          <cell r="G3862">
            <v>38272</v>
          </cell>
          <cell r="H3862">
            <v>999</v>
          </cell>
          <cell r="I3862">
            <v>4</v>
          </cell>
          <cell r="J3862">
            <v>4</v>
          </cell>
        </row>
        <row r="3863">
          <cell r="A3863" t="str">
            <v>SSNN</v>
          </cell>
          <cell r="B3863" t="str">
            <v>Secondary Service Greater than 5kW w/o ID</v>
          </cell>
          <cell r="C3863">
            <v>30</v>
          </cell>
          <cell r="D3863">
            <v>25</v>
          </cell>
          <cell r="E3863" t="str">
            <v>R=D4S7H</v>
          </cell>
          <cell r="F3863">
            <v>3</v>
          </cell>
          <cell r="H3863">
            <v>480</v>
          </cell>
          <cell r="I3863">
            <v>4</v>
          </cell>
          <cell r="J3863">
            <v>1</v>
          </cell>
        </row>
        <row r="3864">
          <cell r="A3864" t="str">
            <v>SSNN</v>
          </cell>
          <cell r="B3864" t="str">
            <v>Secondary Service Greater than 5kW w/o ID</v>
          </cell>
          <cell r="C3864">
            <v>30</v>
          </cell>
          <cell r="D3864">
            <v>25</v>
          </cell>
          <cell r="E3864" t="str">
            <v>R=A1R</v>
          </cell>
          <cell r="F3864">
            <v>3</v>
          </cell>
          <cell r="G3864">
            <v>38602</v>
          </cell>
          <cell r="H3864">
            <v>999</v>
          </cell>
          <cell r="I3864">
            <v>4</v>
          </cell>
          <cell r="J3864">
            <v>1</v>
          </cell>
        </row>
        <row r="3865">
          <cell r="A3865" t="str">
            <v>SSPN</v>
          </cell>
          <cell r="B3865" t="str">
            <v>Secondary Service Greater than 5kW w/o ID</v>
          </cell>
          <cell r="C3865">
            <v>30</v>
          </cell>
          <cell r="D3865">
            <v>25</v>
          </cell>
          <cell r="E3865" t="str">
            <v>R=K2WS</v>
          </cell>
          <cell r="F3865">
            <v>3</v>
          </cell>
          <cell r="H3865">
            <v>480</v>
          </cell>
          <cell r="I3865">
            <v>3</v>
          </cell>
          <cell r="J3865">
            <v>7</v>
          </cell>
        </row>
        <row r="3866">
          <cell r="A3866" t="str">
            <v>SSNN</v>
          </cell>
          <cell r="B3866" t="str">
            <v>Secondary Service Greater than 5kW w/o ID</v>
          </cell>
          <cell r="C3866">
            <v>30</v>
          </cell>
          <cell r="D3866">
            <v>25</v>
          </cell>
          <cell r="E3866" t="str">
            <v>R=A1D</v>
          </cell>
          <cell r="F3866">
            <v>3</v>
          </cell>
          <cell r="G3866">
            <v>38026</v>
          </cell>
          <cell r="H3866">
            <v>999</v>
          </cell>
          <cell r="I3866">
            <v>3</v>
          </cell>
          <cell r="J3866">
            <v>1</v>
          </cell>
        </row>
        <row r="3867">
          <cell r="A3867" t="str">
            <v>SSPN</v>
          </cell>
          <cell r="B3867" t="str">
            <v>Secondary Service Greater than 5kW w/o ID</v>
          </cell>
          <cell r="C3867">
            <v>30</v>
          </cell>
          <cell r="D3867">
            <v>25</v>
          </cell>
          <cell r="E3867" t="str">
            <v>R=A1D</v>
          </cell>
          <cell r="F3867">
            <v>3</v>
          </cell>
          <cell r="G3867">
            <v>38054</v>
          </cell>
          <cell r="H3867">
            <v>999</v>
          </cell>
          <cell r="I3867">
            <v>4</v>
          </cell>
          <cell r="J3867">
            <v>3</v>
          </cell>
        </row>
        <row r="3868">
          <cell r="A3868" t="str">
            <v>SSNN</v>
          </cell>
          <cell r="B3868" t="str">
            <v>Secondary Service Greater than 5kW w/o ID</v>
          </cell>
          <cell r="C3868">
            <v>30</v>
          </cell>
          <cell r="D3868">
            <v>25</v>
          </cell>
          <cell r="E3868" t="str">
            <v>R=A1D</v>
          </cell>
          <cell r="F3868">
            <v>3</v>
          </cell>
          <cell r="G3868">
            <v>38523</v>
          </cell>
          <cell r="H3868">
            <v>999</v>
          </cell>
          <cell r="I3868">
            <v>3</v>
          </cell>
          <cell r="J3868">
            <v>1</v>
          </cell>
        </row>
        <row r="3869">
          <cell r="A3869" t="str">
            <v>SSAN</v>
          </cell>
          <cell r="B3869" t="str">
            <v>Secondary Service Greater than 5kW w/o ID</v>
          </cell>
          <cell r="C3869">
            <v>30</v>
          </cell>
          <cell r="D3869">
            <v>25</v>
          </cell>
          <cell r="E3869" t="str">
            <v>R=A1D</v>
          </cell>
          <cell r="F3869">
            <v>3</v>
          </cell>
          <cell r="G3869">
            <v>38182</v>
          </cell>
          <cell r="H3869">
            <v>999</v>
          </cell>
          <cell r="I3869">
            <v>4</v>
          </cell>
          <cell r="J3869">
            <v>2</v>
          </cell>
        </row>
        <row r="3870">
          <cell r="A3870" t="str">
            <v>SSGN</v>
          </cell>
          <cell r="B3870" t="str">
            <v>Secondary Service Greater than 5kW w/o ID</v>
          </cell>
          <cell r="C3870">
            <v>30</v>
          </cell>
          <cell r="D3870">
            <v>25</v>
          </cell>
          <cell r="E3870" t="str">
            <v>R=A1D</v>
          </cell>
          <cell r="F3870">
            <v>3</v>
          </cell>
          <cell r="G3870">
            <v>38182</v>
          </cell>
          <cell r="H3870">
            <v>999</v>
          </cell>
          <cell r="I3870">
            <v>4</v>
          </cell>
          <cell r="J3870">
            <v>1</v>
          </cell>
        </row>
        <row r="3871">
          <cell r="A3871" t="str">
            <v>SSNN</v>
          </cell>
          <cell r="B3871" t="str">
            <v>Secondary Service Greater than 5kW w/o ID</v>
          </cell>
          <cell r="C3871">
            <v>30</v>
          </cell>
          <cell r="D3871">
            <v>25</v>
          </cell>
          <cell r="E3871" t="str">
            <v>R=A1D</v>
          </cell>
          <cell r="F3871">
            <v>3</v>
          </cell>
          <cell r="G3871">
            <v>38593</v>
          </cell>
          <cell r="H3871">
            <v>999</v>
          </cell>
          <cell r="I3871">
            <v>3</v>
          </cell>
          <cell r="J3871">
            <v>13</v>
          </cell>
        </row>
        <row r="3872">
          <cell r="A3872" t="str">
            <v>SSPN</v>
          </cell>
          <cell r="B3872" t="str">
            <v>Secondary Service Greater than 5kW w/o ID</v>
          </cell>
          <cell r="C3872">
            <v>30</v>
          </cell>
          <cell r="D3872">
            <v>25</v>
          </cell>
          <cell r="E3872" t="str">
            <v>R=A1D</v>
          </cell>
          <cell r="F3872">
            <v>3</v>
          </cell>
          <cell r="G3872">
            <v>38593</v>
          </cell>
          <cell r="H3872">
            <v>999</v>
          </cell>
          <cell r="I3872">
            <v>3</v>
          </cell>
          <cell r="J3872">
            <v>1</v>
          </cell>
        </row>
        <row r="3873">
          <cell r="A3873" t="str">
            <v>SSGN</v>
          </cell>
          <cell r="B3873" t="str">
            <v>Secondary Service Greater than 5kW w/o ID</v>
          </cell>
          <cell r="C3873">
            <v>30</v>
          </cell>
          <cell r="D3873">
            <v>25</v>
          </cell>
          <cell r="E3873" t="str">
            <v>R=A1D</v>
          </cell>
          <cell r="F3873">
            <v>3</v>
          </cell>
          <cell r="G3873">
            <v>37802</v>
          </cell>
          <cell r="H3873">
            <v>999</v>
          </cell>
          <cell r="I3873">
            <v>4</v>
          </cell>
          <cell r="J3873">
            <v>30</v>
          </cell>
        </row>
        <row r="3874">
          <cell r="A3874" t="str">
            <v>SSPN</v>
          </cell>
          <cell r="B3874" t="str">
            <v>Secondary Service Greater than 5kW w/o ID</v>
          </cell>
          <cell r="C3874">
            <v>30</v>
          </cell>
          <cell r="D3874">
            <v>25</v>
          </cell>
          <cell r="E3874" t="str">
            <v>R=A1D</v>
          </cell>
          <cell r="F3874">
            <v>3</v>
          </cell>
          <cell r="G3874">
            <v>37802</v>
          </cell>
          <cell r="H3874">
            <v>999</v>
          </cell>
          <cell r="I3874">
            <v>4</v>
          </cell>
          <cell r="J3874">
            <v>10</v>
          </cell>
        </row>
        <row r="3875">
          <cell r="A3875" t="str">
            <v>SSNN</v>
          </cell>
          <cell r="B3875" t="str">
            <v>Secondary Service Greater than 5kW w/o ID</v>
          </cell>
          <cell r="C3875">
            <v>30</v>
          </cell>
          <cell r="D3875">
            <v>25</v>
          </cell>
          <cell r="E3875" t="str">
            <v>R=SV4SD</v>
          </cell>
          <cell r="F3875">
            <v>3</v>
          </cell>
          <cell r="H3875">
            <v>240</v>
          </cell>
          <cell r="I3875">
            <v>3</v>
          </cell>
          <cell r="J3875">
            <v>1</v>
          </cell>
        </row>
        <row r="3876">
          <cell r="A3876" t="str">
            <v>SSGN</v>
          </cell>
          <cell r="B3876" t="str">
            <v>Secondary Service Greater than 5kW w/o ID</v>
          </cell>
          <cell r="C3876">
            <v>30</v>
          </cell>
          <cell r="D3876">
            <v>25</v>
          </cell>
          <cell r="E3876" t="str">
            <v>R=SV4SD</v>
          </cell>
          <cell r="F3876">
            <v>3</v>
          </cell>
          <cell r="H3876">
            <v>120</v>
          </cell>
          <cell r="I3876">
            <v>4</v>
          </cell>
          <cell r="J3876">
            <v>5</v>
          </cell>
        </row>
        <row r="3877">
          <cell r="A3877" t="str">
            <v>SSNN</v>
          </cell>
          <cell r="B3877" t="str">
            <v>Secondary Service Greater than 5kW w/o ID</v>
          </cell>
          <cell r="C3877">
            <v>30</v>
          </cell>
          <cell r="D3877">
            <v>25</v>
          </cell>
          <cell r="E3877" t="str">
            <v>R=A1D1</v>
          </cell>
          <cell r="F3877">
            <v>3</v>
          </cell>
          <cell r="H3877">
            <v>240</v>
          </cell>
          <cell r="I3877">
            <v>3</v>
          </cell>
          <cell r="J3877">
            <v>1</v>
          </cell>
        </row>
        <row r="3878">
          <cell r="A3878" t="str">
            <v>SSAN</v>
          </cell>
          <cell r="B3878" t="str">
            <v>Secondary Service Greater than 5kW w/o ID</v>
          </cell>
          <cell r="C3878">
            <v>30</v>
          </cell>
          <cell r="D3878">
            <v>25</v>
          </cell>
          <cell r="E3878" t="str">
            <v>R=A1D</v>
          </cell>
          <cell r="F3878">
            <v>3</v>
          </cell>
          <cell r="G3878">
            <v>35515</v>
          </cell>
          <cell r="H3878">
            <v>999</v>
          </cell>
          <cell r="I3878">
            <v>4</v>
          </cell>
          <cell r="J3878">
            <v>1</v>
          </cell>
        </row>
        <row r="3879">
          <cell r="A3879" t="str">
            <v>SSAN</v>
          </cell>
          <cell r="B3879" t="str">
            <v>Secondary Service Greater than 5kW w/o ID</v>
          </cell>
          <cell r="C3879">
            <v>30</v>
          </cell>
          <cell r="D3879">
            <v>25</v>
          </cell>
          <cell r="E3879" t="str">
            <v>R=A1D</v>
          </cell>
          <cell r="F3879">
            <v>3</v>
          </cell>
          <cell r="G3879">
            <v>36313</v>
          </cell>
          <cell r="H3879">
            <v>999</v>
          </cell>
          <cell r="I3879">
            <v>4</v>
          </cell>
          <cell r="J3879">
            <v>1</v>
          </cell>
        </row>
        <row r="3880">
          <cell r="A3880" t="str">
            <v>SSGN</v>
          </cell>
          <cell r="B3880" t="str">
            <v>Secondary Service Greater than 5kW w/o ID</v>
          </cell>
          <cell r="C3880">
            <v>30</v>
          </cell>
          <cell r="D3880">
            <v>25</v>
          </cell>
          <cell r="E3880" t="str">
            <v>R=A1D</v>
          </cell>
          <cell r="F3880">
            <v>3</v>
          </cell>
          <cell r="G3880">
            <v>37817</v>
          </cell>
          <cell r="H3880">
            <v>999</v>
          </cell>
          <cell r="I3880">
            <v>4</v>
          </cell>
          <cell r="J3880">
            <v>16</v>
          </cell>
        </row>
        <row r="3881">
          <cell r="A3881" t="str">
            <v>SSNN</v>
          </cell>
          <cell r="B3881" t="str">
            <v>Secondary Service Greater than 5kW w/o ID</v>
          </cell>
          <cell r="C3881">
            <v>30</v>
          </cell>
          <cell r="D3881">
            <v>25</v>
          </cell>
          <cell r="E3881" t="str">
            <v>R=D5S5E</v>
          </cell>
          <cell r="F3881">
            <v>3</v>
          </cell>
          <cell r="H3881">
            <v>480</v>
          </cell>
          <cell r="I3881">
            <v>3</v>
          </cell>
          <cell r="J3881">
            <v>2</v>
          </cell>
        </row>
        <row r="3882">
          <cell r="A3882" t="str">
            <v>SSNN</v>
          </cell>
          <cell r="B3882" t="str">
            <v>Secondary Service Greater than 5kW w/o ID</v>
          </cell>
          <cell r="C3882">
            <v>30</v>
          </cell>
          <cell r="D3882">
            <v>25</v>
          </cell>
          <cell r="E3882" t="str">
            <v>R=E1S8E</v>
          </cell>
          <cell r="F3882">
            <v>3</v>
          </cell>
          <cell r="H3882">
            <v>0</v>
          </cell>
          <cell r="I3882">
            <v>0</v>
          </cell>
          <cell r="J3882">
            <v>1</v>
          </cell>
        </row>
        <row r="3883">
          <cell r="A3883" t="str">
            <v>SSPN</v>
          </cell>
          <cell r="B3883" t="str">
            <v>Secondary Service Greater than 5kW w/o ID</v>
          </cell>
          <cell r="C3883">
            <v>30</v>
          </cell>
          <cell r="D3883">
            <v>25</v>
          </cell>
          <cell r="E3883" t="str">
            <v>R=A1D</v>
          </cell>
          <cell r="F3883">
            <v>3</v>
          </cell>
          <cell r="G3883">
            <v>37841</v>
          </cell>
          <cell r="H3883">
            <v>999</v>
          </cell>
          <cell r="I3883">
            <v>3</v>
          </cell>
          <cell r="J3883">
            <v>1</v>
          </cell>
        </row>
        <row r="3884">
          <cell r="A3884" t="str">
            <v>SSNN</v>
          </cell>
          <cell r="B3884" t="str">
            <v>Secondary Service Greater than 5kW w/o ID</v>
          </cell>
          <cell r="C3884">
            <v>30</v>
          </cell>
          <cell r="D3884">
            <v>25</v>
          </cell>
          <cell r="E3884" t="str">
            <v>R=A1D</v>
          </cell>
          <cell r="F3884">
            <v>3</v>
          </cell>
          <cell r="G3884">
            <v>36404</v>
          </cell>
          <cell r="H3884">
            <v>999</v>
          </cell>
          <cell r="I3884">
            <v>4</v>
          </cell>
          <cell r="J3884">
            <v>4</v>
          </cell>
        </row>
        <row r="3885">
          <cell r="A3885" t="str">
            <v>SSGN</v>
          </cell>
          <cell r="B3885" t="str">
            <v>Secondary Service Greater than 5kW w/o ID</v>
          </cell>
          <cell r="C3885">
            <v>30</v>
          </cell>
          <cell r="D3885">
            <v>25</v>
          </cell>
          <cell r="E3885" t="str">
            <v>R=A1D</v>
          </cell>
          <cell r="F3885">
            <v>3</v>
          </cell>
          <cell r="G3885">
            <v>35796</v>
          </cell>
          <cell r="H3885">
            <v>999</v>
          </cell>
          <cell r="I3885">
            <v>4</v>
          </cell>
          <cell r="J3885">
            <v>3</v>
          </cell>
        </row>
        <row r="3886">
          <cell r="A3886" t="str">
            <v>SSAN</v>
          </cell>
          <cell r="B3886" t="str">
            <v>Secondary Service Greater than 5kW w/o ID</v>
          </cell>
          <cell r="C3886">
            <v>30</v>
          </cell>
          <cell r="D3886">
            <v>25</v>
          </cell>
          <cell r="E3886" t="str">
            <v>R=A1D</v>
          </cell>
          <cell r="F3886">
            <v>3</v>
          </cell>
          <cell r="G3886">
            <v>35431</v>
          </cell>
          <cell r="H3886">
            <v>999</v>
          </cell>
          <cell r="I3886">
            <v>3</v>
          </cell>
          <cell r="J3886">
            <v>1</v>
          </cell>
        </row>
        <row r="3887">
          <cell r="A3887" t="str">
            <v>SSNN</v>
          </cell>
          <cell r="B3887" t="str">
            <v>Secondary Service Greater than 5kW w/o ID</v>
          </cell>
          <cell r="C3887">
            <v>30</v>
          </cell>
          <cell r="D3887">
            <v>25</v>
          </cell>
          <cell r="E3887" t="str">
            <v>R=A1D</v>
          </cell>
          <cell r="F3887">
            <v>3</v>
          </cell>
          <cell r="G3887">
            <v>36404</v>
          </cell>
          <cell r="H3887">
            <v>999</v>
          </cell>
          <cell r="I3887">
            <v>3</v>
          </cell>
          <cell r="J3887">
            <v>2</v>
          </cell>
        </row>
        <row r="3888">
          <cell r="A3888" t="str">
            <v>SSNN</v>
          </cell>
          <cell r="B3888" t="str">
            <v>Secondary Service Greater than 5kW w/o ID</v>
          </cell>
          <cell r="C3888">
            <v>30</v>
          </cell>
          <cell r="D3888">
            <v>25</v>
          </cell>
          <cell r="E3888" t="str">
            <v>R=A1D</v>
          </cell>
          <cell r="F3888">
            <v>3</v>
          </cell>
          <cell r="G3888">
            <v>36161</v>
          </cell>
          <cell r="H3888">
            <v>999</v>
          </cell>
          <cell r="I3888">
            <v>4</v>
          </cell>
          <cell r="J3888">
            <v>14</v>
          </cell>
        </row>
        <row r="3889">
          <cell r="A3889" t="str">
            <v>SSNN</v>
          </cell>
          <cell r="B3889" t="str">
            <v>Secondary Service Greater than 5kW w/o ID</v>
          </cell>
          <cell r="C3889">
            <v>30</v>
          </cell>
          <cell r="D3889">
            <v>25</v>
          </cell>
          <cell r="E3889" t="str">
            <v>R=AXS4</v>
          </cell>
          <cell r="F3889">
            <v>3</v>
          </cell>
          <cell r="G3889">
            <v>35431</v>
          </cell>
          <cell r="H3889">
            <v>999</v>
          </cell>
          <cell r="I3889">
            <v>4</v>
          </cell>
          <cell r="J3889">
            <v>1</v>
          </cell>
        </row>
        <row r="3890">
          <cell r="A3890" t="str">
            <v>SSGN</v>
          </cell>
          <cell r="B3890" t="str">
            <v>Secondary Service Greater than 5kW w/o ID</v>
          </cell>
          <cell r="C3890">
            <v>30</v>
          </cell>
          <cell r="D3890">
            <v>25</v>
          </cell>
          <cell r="E3890" t="str">
            <v>R=A1D</v>
          </cell>
          <cell r="F3890">
            <v>3</v>
          </cell>
          <cell r="G3890">
            <v>35797</v>
          </cell>
          <cell r="H3890">
            <v>999</v>
          </cell>
          <cell r="I3890">
            <v>4</v>
          </cell>
          <cell r="J3890">
            <v>7</v>
          </cell>
        </row>
        <row r="3891">
          <cell r="A3891" t="str">
            <v>SSGN</v>
          </cell>
          <cell r="B3891" t="str">
            <v>Secondary Service Greater than 5kW w/o ID</v>
          </cell>
          <cell r="C3891">
            <v>30</v>
          </cell>
          <cell r="D3891">
            <v>25</v>
          </cell>
          <cell r="E3891" t="str">
            <v>R=A1D</v>
          </cell>
          <cell r="F3891">
            <v>3</v>
          </cell>
          <cell r="G3891">
            <v>35432</v>
          </cell>
          <cell r="H3891">
            <v>999</v>
          </cell>
          <cell r="I3891">
            <v>4</v>
          </cell>
          <cell r="J3891">
            <v>6</v>
          </cell>
        </row>
        <row r="3892">
          <cell r="A3892" t="str">
            <v>SSNN</v>
          </cell>
          <cell r="B3892" t="str">
            <v>Secondary Service Greater than 5kW w/o ID</v>
          </cell>
          <cell r="C3892">
            <v>30</v>
          </cell>
          <cell r="D3892">
            <v>25</v>
          </cell>
          <cell r="E3892" t="str">
            <v>R=A1D</v>
          </cell>
          <cell r="F3892">
            <v>3</v>
          </cell>
          <cell r="G3892">
            <v>36535</v>
          </cell>
          <cell r="H3892">
            <v>999</v>
          </cell>
          <cell r="I3892">
            <v>4</v>
          </cell>
          <cell r="J3892">
            <v>1</v>
          </cell>
        </row>
        <row r="3893">
          <cell r="A3893" t="str">
            <v>SSPN</v>
          </cell>
          <cell r="B3893" t="str">
            <v>Secondary Service Greater than 5kW w/o ID</v>
          </cell>
          <cell r="C3893">
            <v>30</v>
          </cell>
          <cell r="D3893">
            <v>25</v>
          </cell>
          <cell r="E3893" t="str">
            <v>R=A1D</v>
          </cell>
          <cell r="F3893">
            <v>3</v>
          </cell>
          <cell r="G3893">
            <v>36664</v>
          </cell>
          <cell r="H3893">
            <v>999</v>
          </cell>
          <cell r="I3893">
            <v>4</v>
          </cell>
          <cell r="J3893">
            <v>1</v>
          </cell>
        </row>
        <row r="3894">
          <cell r="A3894" t="str">
            <v>SSNN</v>
          </cell>
          <cell r="B3894" t="str">
            <v>Secondary Service Greater than 5kW w/o ID</v>
          </cell>
          <cell r="C3894">
            <v>30</v>
          </cell>
          <cell r="D3894">
            <v>25</v>
          </cell>
          <cell r="E3894" t="str">
            <v>R=A1D</v>
          </cell>
          <cell r="F3894">
            <v>3</v>
          </cell>
          <cell r="G3894">
            <v>36719</v>
          </cell>
          <cell r="H3894">
            <v>999</v>
          </cell>
          <cell r="I3894">
            <v>4</v>
          </cell>
          <cell r="J3894">
            <v>1</v>
          </cell>
        </row>
        <row r="3895">
          <cell r="A3895" t="str">
            <v>SSPN</v>
          </cell>
          <cell r="B3895" t="str">
            <v>Secondary Service Greater than 5kW w/o ID</v>
          </cell>
          <cell r="C3895">
            <v>30</v>
          </cell>
          <cell r="D3895">
            <v>25</v>
          </cell>
          <cell r="E3895" t="str">
            <v>R=A1D</v>
          </cell>
          <cell r="F3895">
            <v>3</v>
          </cell>
          <cell r="G3895">
            <v>36720</v>
          </cell>
          <cell r="H3895">
            <v>999</v>
          </cell>
          <cell r="I3895">
            <v>3</v>
          </cell>
          <cell r="J3895">
            <v>1</v>
          </cell>
        </row>
        <row r="3896">
          <cell r="A3896" t="str">
            <v>SSGN</v>
          </cell>
          <cell r="B3896" t="str">
            <v>Secondary Service Greater than 5kW w/o ID</v>
          </cell>
          <cell r="C3896">
            <v>30</v>
          </cell>
          <cell r="D3896">
            <v>25</v>
          </cell>
          <cell r="E3896" t="str">
            <v>R=A1D</v>
          </cell>
          <cell r="F3896">
            <v>3</v>
          </cell>
          <cell r="G3896">
            <v>36720</v>
          </cell>
          <cell r="H3896">
            <v>999</v>
          </cell>
          <cell r="I3896">
            <v>3</v>
          </cell>
          <cell r="J3896">
            <v>3</v>
          </cell>
        </row>
        <row r="3897">
          <cell r="A3897" t="str">
            <v>SSPN</v>
          </cell>
          <cell r="B3897" t="str">
            <v>Secondary Service Greater than 5kW w/o ID</v>
          </cell>
          <cell r="C3897">
            <v>30</v>
          </cell>
          <cell r="D3897">
            <v>25</v>
          </cell>
          <cell r="E3897" t="str">
            <v>R=A1D</v>
          </cell>
          <cell r="F3897">
            <v>3</v>
          </cell>
          <cell r="G3897">
            <v>36526</v>
          </cell>
          <cell r="H3897">
            <v>999</v>
          </cell>
          <cell r="I3897">
            <v>4</v>
          </cell>
          <cell r="J3897">
            <v>1</v>
          </cell>
        </row>
        <row r="3898">
          <cell r="A3898" t="str">
            <v>SSGN</v>
          </cell>
          <cell r="B3898" t="str">
            <v>Secondary Service Greater than 5kW w/o ID</v>
          </cell>
          <cell r="C3898">
            <v>30</v>
          </cell>
          <cell r="D3898">
            <v>25</v>
          </cell>
          <cell r="E3898" t="str">
            <v>R=A1D</v>
          </cell>
          <cell r="F3898">
            <v>3</v>
          </cell>
          <cell r="G3898">
            <v>36775</v>
          </cell>
          <cell r="H3898">
            <v>999</v>
          </cell>
          <cell r="I3898">
            <v>4</v>
          </cell>
          <cell r="J3898">
            <v>3</v>
          </cell>
        </row>
        <row r="3899">
          <cell r="A3899" t="str">
            <v>SSGN</v>
          </cell>
          <cell r="B3899" t="str">
            <v>Secondary Service Greater than 5kW w/o ID</v>
          </cell>
          <cell r="C3899">
            <v>30</v>
          </cell>
          <cell r="D3899">
            <v>25</v>
          </cell>
          <cell r="E3899" t="str">
            <v>R=AXS4</v>
          </cell>
          <cell r="F3899">
            <v>3</v>
          </cell>
          <cell r="H3899">
            <v>999</v>
          </cell>
          <cell r="I3899">
            <v>4</v>
          </cell>
          <cell r="J3899">
            <v>1</v>
          </cell>
        </row>
        <row r="3900">
          <cell r="A3900" t="str">
            <v>SSPN</v>
          </cell>
          <cell r="B3900" t="str">
            <v>Secondary Service Greater than 5kW w/o ID</v>
          </cell>
          <cell r="C3900">
            <v>30</v>
          </cell>
          <cell r="D3900">
            <v>25</v>
          </cell>
          <cell r="E3900" t="str">
            <v>R=A1D</v>
          </cell>
          <cell r="F3900">
            <v>3</v>
          </cell>
          <cell r="G3900">
            <v>37071</v>
          </cell>
          <cell r="H3900">
            <v>999</v>
          </cell>
          <cell r="I3900">
            <v>4</v>
          </cell>
          <cell r="J3900">
            <v>1</v>
          </cell>
        </row>
        <row r="3901">
          <cell r="A3901" t="str">
            <v>SSPN</v>
          </cell>
          <cell r="B3901" t="str">
            <v>Secondary Service Greater than 5kW w/o ID</v>
          </cell>
          <cell r="C3901">
            <v>30</v>
          </cell>
          <cell r="D3901">
            <v>25</v>
          </cell>
          <cell r="E3901" t="str">
            <v>R=A1D</v>
          </cell>
          <cell r="F3901">
            <v>3</v>
          </cell>
          <cell r="G3901">
            <v>36915</v>
          </cell>
          <cell r="H3901">
            <v>999</v>
          </cell>
          <cell r="I3901">
            <v>3</v>
          </cell>
          <cell r="J3901">
            <v>1</v>
          </cell>
        </row>
        <row r="3902">
          <cell r="A3902" t="str">
            <v>SSNN</v>
          </cell>
          <cell r="B3902" t="str">
            <v>Secondary Service Greater than 5kW w/o ID</v>
          </cell>
          <cell r="C3902">
            <v>30</v>
          </cell>
          <cell r="D3902">
            <v>25</v>
          </cell>
          <cell r="E3902" t="str">
            <v>R=A1D</v>
          </cell>
          <cell r="F3902">
            <v>3</v>
          </cell>
          <cell r="G3902">
            <v>37117</v>
          </cell>
          <cell r="H3902">
            <v>999</v>
          </cell>
          <cell r="I3902">
            <v>4</v>
          </cell>
          <cell r="J3902">
            <v>1</v>
          </cell>
        </row>
        <row r="3903">
          <cell r="A3903" t="str">
            <v>SSGN</v>
          </cell>
          <cell r="B3903" t="str">
            <v>Secondary Service Greater than 5kW w/o ID</v>
          </cell>
          <cell r="C3903">
            <v>30</v>
          </cell>
          <cell r="D3903">
            <v>25</v>
          </cell>
          <cell r="E3903" t="str">
            <v>R=A1D</v>
          </cell>
          <cell r="F3903">
            <v>3</v>
          </cell>
          <cell r="G3903">
            <v>37208</v>
          </cell>
          <cell r="H3903">
            <v>999</v>
          </cell>
          <cell r="I3903">
            <v>4</v>
          </cell>
          <cell r="J3903">
            <v>2</v>
          </cell>
        </row>
        <row r="3904">
          <cell r="A3904" t="str">
            <v>SSNN</v>
          </cell>
          <cell r="B3904" t="str">
            <v>Secondary Service Greater than 5kW w/o ID</v>
          </cell>
          <cell r="C3904">
            <v>30</v>
          </cell>
          <cell r="D3904">
            <v>25</v>
          </cell>
          <cell r="E3904" t="str">
            <v>R=A1D</v>
          </cell>
          <cell r="F3904">
            <v>3</v>
          </cell>
          <cell r="G3904">
            <v>37301</v>
          </cell>
          <cell r="H3904">
            <v>999</v>
          </cell>
          <cell r="I3904">
            <v>4</v>
          </cell>
          <cell r="J3904">
            <v>16</v>
          </cell>
        </row>
        <row r="3905">
          <cell r="A3905" t="str">
            <v>SSNN</v>
          </cell>
          <cell r="B3905" t="str">
            <v>Secondary Service Greater than 5kW w/o ID</v>
          </cell>
          <cell r="C3905">
            <v>30</v>
          </cell>
          <cell r="D3905">
            <v>25</v>
          </cell>
          <cell r="E3905" t="str">
            <v>R=A1D</v>
          </cell>
          <cell r="F3905">
            <v>3</v>
          </cell>
          <cell r="G3905">
            <v>37174</v>
          </cell>
          <cell r="H3905">
            <v>999</v>
          </cell>
          <cell r="I3905">
            <v>3</v>
          </cell>
          <cell r="J3905">
            <v>1</v>
          </cell>
        </row>
        <row r="3906">
          <cell r="A3906" t="str">
            <v>SSGN</v>
          </cell>
          <cell r="B3906" t="str">
            <v>Secondary Service Greater than 5kW w/o ID</v>
          </cell>
          <cell r="C3906">
            <v>30</v>
          </cell>
          <cell r="D3906">
            <v>25</v>
          </cell>
          <cell r="E3906" t="str">
            <v>R=A1D</v>
          </cell>
          <cell r="F3906">
            <v>3</v>
          </cell>
          <cell r="G3906">
            <v>37167</v>
          </cell>
          <cell r="H3906">
            <v>999</v>
          </cell>
          <cell r="I3906">
            <v>4</v>
          </cell>
          <cell r="J3906">
            <v>5</v>
          </cell>
        </row>
        <row r="3907">
          <cell r="A3907" t="str">
            <v>SSGN</v>
          </cell>
          <cell r="B3907" t="str">
            <v>Secondary Service Greater than 5kW w/o ID</v>
          </cell>
          <cell r="C3907">
            <v>30</v>
          </cell>
          <cell r="D3907">
            <v>25</v>
          </cell>
          <cell r="E3907" t="str">
            <v>R=A1D</v>
          </cell>
          <cell r="F3907">
            <v>3</v>
          </cell>
          <cell r="G3907">
            <v>37452</v>
          </cell>
          <cell r="H3907">
            <v>999</v>
          </cell>
          <cell r="I3907">
            <v>3</v>
          </cell>
          <cell r="J3907">
            <v>1</v>
          </cell>
        </row>
        <row r="3908">
          <cell r="A3908" t="str">
            <v>SSNN</v>
          </cell>
          <cell r="B3908" t="str">
            <v>Secondary Service Greater than 5kW w/o ID</v>
          </cell>
          <cell r="C3908">
            <v>30</v>
          </cell>
          <cell r="D3908">
            <v>25</v>
          </cell>
          <cell r="E3908" t="str">
            <v>R=A1D</v>
          </cell>
          <cell r="F3908">
            <v>3</v>
          </cell>
          <cell r="G3908">
            <v>37452</v>
          </cell>
          <cell r="H3908">
            <v>999</v>
          </cell>
          <cell r="I3908">
            <v>3</v>
          </cell>
          <cell r="J3908">
            <v>1</v>
          </cell>
        </row>
        <row r="3909">
          <cell r="A3909" t="str">
            <v>SSPN</v>
          </cell>
          <cell r="B3909" t="str">
            <v>Secondary Service Greater than 5kW w/o ID</v>
          </cell>
          <cell r="C3909">
            <v>30</v>
          </cell>
          <cell r="D3909">
            <v>25</v>
          </cell>
          <cell r="E3909" t="str">
            <v>R=A1D</v>
          </cell>
          <cell r="F3909">
            <v>3</v>
          </cell>
          <cell r="G3909">
            <v>37362</v>
          </cell>
          <cell r="H3909">
            <v>999</v>
          </cell>
          <cell r="I3909">
            <v>4</v>
          </cell>
          <cell r="J3909">
            <v>3</v>
          </cell>
        </row>
        <row r="3910">
          <cell r="A3910" t="str">
            <v>SSGN</v>
          </cell>
          <cell r="B3910" t="str">
            <v>Secondary Service Greater than 5kW w/o ID</v>
          </cell>
          <cell r="C3910">
            <v>30</v>
          </cell>
          <cell r="D3910">
            <v>25</v>
          </cell>
          <cell r="E3910" t="str">
            <v>R=A1D</v>
          </cell>
          <cell r="F3910">
            <v>3</v>
          </cell>
          <cell r="G3910">
            <v>37641</v>
          </cell>
          <cell r="H3910">
            <v>999</v>
          </cell>
          <cell r="I3910">
            <v>3</v>
          </cell>
          <cell r="J3910">
            <v>1</v>
          </cell>
        </row>
        <row r="3911">
          <cell r="A3911" t="str">
            <v>SSGN</v>
          </cell>
          <cell r="B3911" t="str">
            <v>Secondary Service Greater than 5kW w/o ID</v>
          </cell>
          <cell r="C3911">
            <v>30</v>
          </cell>
          <cell r="D3911">
            <v>25</v>
          </cell>
          <cell r="E3911" t="str">
            <v>R=A1D</v>
          </cell>
          <cell r="F3911">
            <v>3</v>
          </cell>
          <cell r="G3911">
            <v>37656</v>
          </cell>
          <cell r="H3911">
            <v>999</v>
          </cell>
          <cell r="I3911">
            <v>4</v>
          </cell>
          <cell r="J3911">
            <v>8</v>
          </cell>
        </row>
        <row r="3912">
          <cell r="A3912" t="str">
            <v>SSGN</v>
          </cell>
          <cell r="B3912" t="str">
            <v>Secondary Service Greater than 5kW w/o ID</v>
          </cell>
          <cell r="C3912">
            <v>30</v>
          </cell>
          <cell r="D3912">
            <v>25</v>
          </cell>
          <cell r="E3912" t="str">
            <v>R=A1D</v>
          </cell>
          <cell r="F3912">
            <v>3</v>
          </cell>
          <cell r="G3912">
            <v>37511</v>
          </cell>
          <cell r="H3912">
            <v>999</v>
          </cell>
          <cell r="I3912">
            <v>3</v>
          </cell>
          <cell r="J3912">
            <v>1</v>
          </cell>
        </row>
        <row r="3913">
          <cell r="A3913" t="str">
            <v>SSPN</v>
          </cell>
          <cell r="B3913" t="str">
            <v>Secondary Service Greater than 5kW w/o ID</v>
          </cell>
          <cell r="C3913">
            <v>30</v>
          </cell>
          <cell r="D3913">
            <v>25</v>
          </cell>
          <cell r="E3913" t="str">
            <v>R=A1D</v>
          </cell>
          <cell r="F3913">
            <v>3</v>
          </cell>
          <cell r="G3913">
            <v>38690</v>
          </cell>
          <cell r="H3913">
            <v>999</v>
          </cell>
          <cell r="I3913">
            <v>4</v>
          </cell>
          <cell r="J3913">
            <v>1</v>
          </cell>
        </row>
        <row r="3914">
          <cell r="A3914" t="str">
            <v>SSPN</v>
          </cell>
          <cell r="B3914" t="str">
            <v>Secondary Service Greater than 5kW w/o ID</v>
          </cell>
          <cell r="C3914">
            <v>30</v>
          </cell>
          <cell r="D3914">
            <v>25</v>
          </cell>
          <cell r="E3914" t="str">
            <v>R=A1R</v>
          </cell>
          <cell r="F3914">
            <v>3</v>
          </cell>
          <cell r="G3914">
            <v>39048</v>
          </cell>
          <cell r="H3914">
            <v>999</v>
          </cell>
          <cell r="I3914">
            <v>4</v>
          </cell>
          <cell r="J3914">
            <v>2</v>
          </cell>
        </row>
        <row r="3915">
          <cell r="A3915" t="str">
            <v>SSAN</v>
          </cell>
          <cell r="B3915" t="str">
            <v>Secondary Service Greater than 5kW w/o ID</v>
          </cell>
          <cell r="C3915">
            <v>30</v>
          </cell>
          <cell r="D3915">
            <v>25</v>
          </cell>
          <cell r="E3915" t="str">
            <v>R=A1D</v>
          </cell>
          <cell r="F3915">
            <v>3</v>
          </cell>
          <cell r="G3915">
            <v>38959</v>
          </cell>
          <cell r="H3915">
            <v>999</v>
          </cell>
          <cell r="I3915">
            <v>3</v>
          </cell>
          <cell r="J3915">
            <v>2</v>
          </cell>
        </row>
        <row r="3916">
          <cell r="A3916" t="str">
            <v>SSAN</v>
          </cell>
          <cell r="B3916" t="str">
            <v>Secondary Service Greater than 5kW w/o ID</v>
          </cell>
          <cell r="C3916">
            <v>30</v>
          </cell>
          <cell r="D3916">
            <v>25</v>
          </cell>
          <cell r="E3916" t="str">
            <v>R=A1R</v>
          </cell>
          <cell r="F3916">
            <v>3</v>
          </cell>
          <cell r="G3916">
            <v>39279</v>
          </cell>
          <cell r="H3916">
            <v>999</v>
          </cell>
          <cell r="I3916">
            <v>4</v>
          </cell>
          <cell r="J3916">
            <v>4</v>
          </cell>
        </row>
        <row r="3917">
          <cell r="A3917" t="str">
            <v>SSNN</v>
          </cell>
          <cell r="B3917" t="str">
            <v>Secondary Service Greater than 5kW w/o ID</v>
          </cell>
          <cell r="C3917">
            <v>30</v>
          </cell>
          <cell r="D3917">
            <v>25</v>
          </cell>
          <cell r="E3917" t="str">
            <v>R=A1R</v>
          </cell>
          <cell r="F3917">
            <v>3</v>
          </cell>
          <cell r="G3917">
            <v>39224</v>
          </cell>
          <cell r="H3917">
            <v>999</v>
          </cell>
          <cell r="I3917">
            <v>4</v>
          </cell>
          <cell r="J3917">
            <v>2</v>
          </cell>
        </row>
        <row r="3918">
          <cell r="A3918" t="str">
            <v>SSNN</v>
          </cell>
          <cell r="B3918" t="str">
            <v>Secondary Service Greater than 5kW w/o ID</v>
          </cell>
          <cell r="C3918">
            <v>30</v>
          </cell>
          <cell r="D3918">
            <v>25</v>
          </cell>
          <cell r="E3918" t="str">
            <v>R=A1D</v>
          </cell>
          <cell r="F3918">
            <v>3</v>
          </cell>
          <cell r="G3918">
            <v>39232</v>
          </cell>
          <cell r="H3918">
            <v>999</v>
          </cell>
          <cell r="I3918">
            <v>4</v>
          </cell>
          <cell r="J3918">
            <v>1</v>
          </cell>
        </row>
        <row r="3919">
          <cell r="A3919" t="str">
            <v>SSGN</v>
          </cell>
          <cell r="B3919" t="str">
            <v>Secondary Service Greater than 5kW w/o ID</v>
          </cell>
          <cell r="C3919">
            <v>30</v>
          </cell>
          <cell r="D3919">
            <v>25</v>
          </cell>
          <cell r="E3919" t="str">
            <v>R=A1D</v>
          </cell>
          <cell r="F3919">
            <v>3</v>
          </cell>
          <cell r="G3919">
            <v>39538</v>
          </cell>
          <cell r="H3919">
            <v>999</v>
          </cell>
          <cell r="I3919">
            <v>4</v>
          </cell>
          <cell r="J3919">
            <v>4</v>
          </cell>
        </row>
        <row r="3920">
          <cell r="A3920" t="str">
            <v>SSAN</v>
          </cell>
          <cell r="B3920" t="str">
            <v>Secondary Service Greater than 5kW w/o ID</v>
          </cell>
          <cell r="C3920">
            <v>30</v>
          </cell>
          <cell r="D3920">
            <v>25</v>
          </cell>
          <cell r="E3920" t="str">
            <v>R=A1D</v>
          </cell>
          <cell r="F3920">
            <v>3</v>
          </cell>
          <cell r="G3920">
            <v>39557</v>
          </cell>
          <cell r="H3920">
            <v>999</v>
          </cell>
          <cell r="I3920">
            <v>4</v>
          </cell>
          <cell r="J3920">
            <v>8</v>
          </cell>
        </row>
        <row r="3921">
          <cell r="A3921" t="str">
            <v>SSNN</v>
          </cell>
          <cell r="B3921" t="str">
            <v>Secondary Service Greater than 5kW w/o ID</v>
          </cell>
          <cell r="C3921">
            <v>30</v>
          </cell>
          <cell r="D3921">
            <v>25</v>
          </cell>
          <cell r="E3921" t="str">
            <v>R=A1D</v>
          </cell>
          <cell r="F3921">
            <v>3</v>
          </cell>
          <cell r="G3921">
            <v>39636</v>
          </cell>
          <cell r="H3921">
            <v>999</v>
          </cell>
          <cell r="I3921">
            <v>3</v>
          </cell>
          <cell r="J3921">
            <v>5</v>
          </cell>
        </row>
        <row r="3922">
          <cell r="A3922" t="str">
            <v>SSPN</v>
          </cell>
          <cell r="B3922" t="str">
            <v>Secondary Service Greater than 5kW w/o ID</v>
          </cell>
          <cell r="C3922">
            <v>30</v>
          </cell>
          <cell r="D3922">
            <v>25</v>
          </cell>
          <cell r="E3922" t="str">
            <v>R=A1D</v>
          </cell>
          <cell r="F3922">
            <v>3</v>
          </cell>
          <cell r="G3922">
            <v>39708</v>
          </cell>
          <cell r="H3922">
            <v>999</v>
          </cell>
          <cell r="I3922">
            <v>3</v>
          </cell>
          <cell r="J3922">
            <v>2</v>
          </cell>
        </row>
        <row r="3923">
          <cell r="A3923" t="str">
            <v>SSLN</v>
          </cell>
          <cell r="B3923" t="str">
            <v>Secondary Service Greater than 5kW w/o ID</v>
          </cell>
          <cell r="C3923">
            <v>30</v>
          </cell>
          <cell r="D3923">
            <v>25</v>
          </cell>
          <cell r="E3923" t="str">
            <v>R=A1D</v>
          </cell>
          <cell r="F3923">
            <v>3</v>
          </cell>
          <cell r="G3923">
            <v>39708</v>
          </cell>
          <cell r="H3923">
            <v>999</v>
          </cell>
          <cell r="I3923">
            <v>4</v>
          </cell>
          <cell r="J3923">
            <v>1</v>
          </cell>
        </row>
        <row r="3924">
          <cell r="A3924" t="str">
            <v>SSGN</v>
          </cell>
          <cell r="B3924" t="str">
            <v>Secondary Service Greater than 5kW w/o ID</v>
          </cell>
          <cell r="C3924">
            <v>30</v>
          </cell>
          <cell r="D3924">
            <v>25</v>
          </cell>
          <cell r="E3924" t="str">
            <v>R=A1D</v>
          </cell>
          <cell r="F3924">
            <v>3</v>
          </cell>
          <cell r="G3924">
            <v>39664</v>
          </cell>
          <cell r="H3924">
            <v>999</v>
          </cell>
          <cell r="I3924">
            <v>4</v>
          </cell>
          <cell r="J3924">
            <v>1</v>
          </cell>
        </row>
        <row r="3925">
          <cell r="A3925" t="str">
            <v>SSNN</v>
          </cell>
          <cell r="B3925" t="str">
            <v>Secondary Service Greater than 5kW w/o ID</v>
          </cell>
          <cell r="C3925">
            <v>30</v>
          </cell>
          <cell r="D3925">
            <v>25</v>
          </cell>
          <cell r="E3925" t="str">
            <v>R=A1D</v>
          </cell>
          <cell r="F3925">
            <v>3</v>
          </cell>
          <cell r="G3925">
            <v>39650</v>
          </cell>
          <cell r="H3925">
            <v>999</v>
          </cell>
          <cell r="I3925">
            <v>3</v>
          </cell>
          <cell r="J3925">
            <v>14</v>
          </cell>
        </row>
        <row r="3926">
          <cell r="A3926" t="str">
            <v>SSPN</v>
          </cell>
          <cell r="B3926" t="str">
            <v>Secondary Service Greater than 5kW w/o ID</v>
          </cell>
          <cell r="C3926">
            <v>30</v>
          </cell>
          <cell r="D3926">
            <v>25</v>
          </cell>
          <cell r="E3926" t="str">
            <v>R=A1D</v>
          </cell>
          <cell r="F3926">
            <v>3</v>
          </cell>
          <cell r="G3926">
            <v>40056</v>
          </cell>
          <cell r="H3926">
            <v>999</v>
          </cell>
          <cell r="I3926">
            <v>3</v>
          </cell>
          <cell r="J3926">
            <v>3</v>
          </cell>
        </row>
        <row r="3927">
          <cell r="A3927" t="str">
            <v>SSNN</v>
          </cell>
          <cell r="B3927" t="str">
            <v>Secondary Service Greater than 5kW w/o ID</v>
          </cell>
          <cell r="C3927">
            <v>30</v>
          </cell>
          <cell r="D3927">
            <v>25</v>
          </cell>
          <cell r="E3927" t="str">
            <v>R=A1D</v>
          </cell>
          <cell r="F3927">
            <v>3</v>
          </cell>
          <cell r="G3927">
            <v>40056</v>
          </cell>
          <cell r="H3927">
            <v>999</v>
          </cell>
          <cell r="I3927">
            <v>3</v>
          </cell>
          <cell r="J3927">
            <v>1</v>
          </cell>
        </row>
        <row r="3928">
          <cell r="A3928" t="str">
            <v>SSGN</v>
          </cell>
          <cell r="B3928" t="str">
            <v>Secondary Service Greater than 5kW w/o ID</v>
          </cell>
          <cell r="C3928">
            <v>30</v>
          </cell>
          <cell r="D3928">
            <v>25</v>
          </cell>
          <cell r="E3928" t="str">
            <v>R=A1D</v>
          </cell>
          <cell r="F3928">
            <v>3</v>
          </cell>
          <cell r="G3928">
            <v>40058</v>
          </cell>
          <cell r="H3928">
            <v>999</v>
          </cell>
          <cell r="I3928">
            <v>3</v>
          </cell>
          <cell r="J3928">
            <v>2</v>
          </cell>
        </row>
        <row r="3929">
          <cell r="A3929" t="str">
            <v>SSNN</v>
          </cell>
          <cell r="B3929" t="str">
            <v>Secondary Service Greater than 5kW w/o ID</v>
          </cell>
          <cell r="C3929">
            <v>30</v>
          </cell>
          <cell r="D3929">
            <v>25</v>
          </cell>
          <cell r="E3929" t="str">
            <v>R=A1D</v>
          </cell>
          <cell r="F3929">
            <v>3</v>
          </cell>
          <cell r="G3929">
            <v>40014</v>
          </cell>
          <cell r="H3929">
            <v>999</v>
          </cell>
          <cell r="I3929">
            <v>4</v>
          </cell>
          <cell r="J3929">
            <v>20</v>
          </cell>
        </row>
        <row r="3930">
          <cell r="A3930" t="str">
            <v>SSNN</v>
          </cell>
          <cell r="B3930" t="str">
            <v>Secondary Service Greater than 5kW w/o ID</v>
          </cell>
          <cell r="C3930">
            <v>30</v>
          </cell>
          <cell r="D3930">
            <v>25</v>
          </cell>
          <cell r="E3930" t="str">
            <v>R=PWS</v>
          </cell>
          <cell r="F3930">
            <v>3</v>
          </cell>
          <cell r="H3930">
            <v>240</v>
          </cell>
          <cell r="I3930">
            <v>4</v>
          </cell>
          <cell r="J3930">
            <v>17</v>
          </cell>
        </row>
        <row r="3931">
          <cell r="A3931" t="str">
            <v>SSGN</v>
          </cell>
          <cell r="B3931" t="str">
            <v>Secondary Service Greater than 5kW w/o ID</v>
          </cell>
          <cell r="C3931">
            <v>30</v>
          </cell>
          <cell r="D3931">
            <v>25</v>
          </cell>
          <cell r="E3931" t="str">
            <v>R=SV4SD</v>
          </cell>
          <cell r="F3931">
            <v>3</v>
          </cell>
          <cell r="H3931">
            <v>240</v>
          </cell>
          <cell r="I3931">
            <v>4</v>
          </cell>
          <cell r="J3931">
            <v>19</v>
          </cell>
        </row>
        <row r="3932">
          <cell r="A3932" t="str">
            <v>SSGN</v>
          </cell>
          <cell r="B3932" t="str">
            <v>Secondary Service Greater than 5kW w/o ID</v>
          </cell>
          <cell r="C3932">
            <v>30</v>
          </cell>
          <cell r="D3932">
            <v>25</v>
          </cell>
          <cell r="E3932" t="str">
            <v>R=E1S8E</v>
          </cell>
          <cell r="F3932">
            <v>3</v>
          </cell>
          <cell r="H3932">
            <v>0</v>
          </cell>
          <cell r="I3932">
            <v>0</v>
          </cell>
          <cell r="J3932">
            <v>4</v>
          </cell>
        </row>
        <row r="3933">
          <cell r="A3933" t="str">
            <v>SSGN</v>
          </cell>
          <cell r="B3933" t="str">
            <v>Secondary Service Greater than 5kW w/o ID</v>
          </cell>
          <cell r="C3933">
            <v>30</v>
          </cell>
          <cell r="D3933">
            <v>25</v>
          </cell>
          <cell r="E3933" t="str">
            <v>R=SV4SD</v>
          </cell>
          <cell r="F3933">
            <v>3</v>
          </cell>
          <cell r="H3933">
            <v>0</v>
          </cell>
          <cell r="I3933">
            <v>0</v>
          </cell>
          <cell r="J3933">
            <v>1</v>
          </cell>
        </row>
        <row r="3934">
          <cell r="A3934" t="str">
            <v>SSNN</v>
          </cell>
          <cell r="B3934" t="str">
            <v>Secondary Service Greater than 5kW w/o ID</v>
          </cell>
          <cell r="C3934">
            <v>30</v>
          </cell>
          <cell r="D3934">
            <v>25</v>
          </cell>
          <cell r="E3934" t="str">
            <v>R=K5WS</v>
          </cell>
          <cell r="F3934">
            <v>3</v>
          </cell>
          <cell r="H3934">
            <v>277</v>
          </cell>
          <cell r="I3934">
            <v>4</v>
          </cell>
          <cell r="J3934">
            <v>1</v>
          </cell>
        </row>
        <row r="3935">
          <cell r="A3935" t="str">
            <v>SSGN</v>
          </cell>
          <cell r="B3935" t="str">
            <v>Secondary Service Greater than 5kW w/o ID</v>
          </cell>
          <cell r="C3935">
            <v>30</v>
          </cell>
          <cell r="D3935">
            <v>25</v>
          </cell>
          <cell r="E3935" t="str">
            <v>R=K6WS</v>
          </cell>
          <cell r="F3935">
            <v>3</v>
          </cell>
          <cell r="H3935">
            <v>240</v>
          </cell>
          <cell r="I3935">
            <v>4</v>
          </cell>
          <cell r="J3935">
            <v>1</v>
          </cell>
        </row>
        <row r="3936">
          <cell r="A3936" t="str">
            <v>SSNN</v>
          </cell>
          <cell r="B3936" t="str">
            <v>Secondary Service Greater than 5kW w/o ID</v>
          </cell>
          <cell r="C3936">
            <v>30</v>
          </cell>
          <cell r="D3936">
            <v>25</v>
          </cell>
          <cell r="E3936" t="str">
            <v>R=SV4SD</v>
          </cell>
          <cell r="F3936">
            <v>3</v>
          </cell>
          <cell r="H3936">
            <v>999</v>
          </cell>
          <cell r="I3936">
            <v>4</v>
          </cell>
          <cell r="J3936">
            <v>7</v>
          </cell>
        </row>
        <row r="3937">
          <cell r="A3937" t="str">
            <v>SSGN</v>
          </cell>
          <cell r="B3937" t="str">
            <v>Secondary Service Greater than 5kW w/o ID</v>
          </cell>
          <cell r="C3937">
            <v>30</v>
          </cell>
          <cell r="D3937">
            <v>25</v>
          </cell>
          <cell r="E3937" t="str">
            <v>R=SV4SD</v>
          </cell>
          <cell r="F3937">
            <v>3</v>
          </cell>
          <cell r="H3937">
            <v>999</v>
          </cell>
          <cell r="I3937">
            <v>4</v>
          </cell>
          <cell r="J3937">
            <v>2</v>
          </cell>
        </row>
        <row r="3938">
          <cell r="A3938" t="str">
            <v>SSGN</v>
          </cell>
          <cell r="B3938" t="str">
            <v>Secondary Service Greater than 5kW w/o ID</v>
          </cell>
          <cell r="C3938">
            <v>30</v>
          </cell>
          <cell r="D3938">
            <v>25</v>
          </cell>
          <cell r="E3938" t="str">
            <v>R=A1D</v>
          </cell>
          <cell r="F3938">
            <v>3</v>
          </cell>
          <cell r="G3938">
            <v>38272</v>
          </cell>
          <cell r="H3938">
            <v>999</v>
          </cell>
          <cell r="I3938">
            <v>3</v>
          </cell>
          <cell r="J3938">
            <v>2</v>
          </cell>
        </row>
        <row r="3939">
          <cell r="A3939" t="str">
            <v>SSNN</v>
          </cell>
          <cell r="B3939" t="str">
            <v>Secondary Service Greater than 5kW w/o ID</v>
          </cell>
          <cell r="C3939">
            <v>30</v>
          </cell>
          <cell r="D3939">
            <v>25</v>
          </cell>
          <cell r="E3939" t="str">
            <v>R=A1D</v>
          </cell>
          <cell r="F3939">
            <v>3</v>
          </cell>
          <cell r="G3939">
            <v>37938</v>
          </cell>
          <cell r="H3939">
            <v>999</v>
          </cell>
          <cell r="I3939">
            <v>4</v>
          </cell>
          <cell r="J3939">
            <v>4</v>
          </cell>
        </row>
        <row r="3940">
          <cell r="A3940" t="str">
            <v>SSGN</v>
          </cell>
          <cell r="B3940" t="str">
            <v>Secondary Service Greater than 5kW w/o ID</v>
          </cell>
          <cell r="C3940">
            <v>30</v>
          </cell>
          <cell r="D3940">
            <v>25</v>
          </cell>
          <cell r="E3940" t="str">
            <v>R=A1D</v>
          </cell>
          <cell r="F3940">
            <v>3</v>
          </cell>
          <cell r="G3940">
            <v>38223</v>
          </cell>
          <cell r="H3940">
            <v>999</v>
          </cell>
          <cell r="I3940">
            <v>3</v>
          </cell>
          <cell r="J3940">
            <v>2</v>
          </cell>
        </row>
        <row r="3941">
          <cell r="A3941" t="str">
            <v>SSNN</v>
          </cell>
          <cell r="B3941" t="str">
            <v>Secondary Service Greater than 5kW w/o ID</v>
          </cell>
          <cell r="C3941">
            <v>30</v>
          </cell>
          <cell r="D3941">
            <v>25</v>
          </cell>
          <cell r="E3941" t="str">
            <v>R=A1RL</v>
          </cell>
          <cell r="F3941">
            <v>3</v>
          </cell>
          <cell r="G3941">
            <v>37993</v>
          </cell>
          <cell r="H3941">
            <v>999</v>
          </cell>
          <cell r="I3941">
            <v>4</v>
          </cell>
          <cell r="J3941">
            <v>6</v>
          </cell>
        </row>
        <row r="3942">
          <cell r="A3942" t="str">
            <v>SSGN</v>
          </cell>
          <cell r="B3942" t="str">
            <v>Secondary Service Greater than 5kW w/o ID</v>
          </cell>
          <cell r="C3942">
            <v>30</v>
          </cell>
          <cell r="D3942">
            <v>25</v>
          </cell>
          <cell r="E3942" t="str">
            <v>R=A1TL</v>
          </cell>
          <cell r="F3942">
            <v>3</v>
          </cell>
          <cell r="G3942">
            <v>37993</v>
          </cell>
          <cell r="H3942">
            <v>999</v>
          </cell>
          <cell r="I3942">
            <v>4</v>
          </cell>
          <cell r="J3942">
            <v>1</v>
          </cell>
        </row>
        <row r="3943">
          <cell r="A3943" t="str">
            <v>SSGN</v>
          </cell>
          <cell r="B3943" t="str">
            <v>Secondary Service Greater than 5kW w/o ID</v>
          </cell>
          <cell r="C3943">
            <v>30</v>
          </cell>
          <cell r="D3943">
            <v>25</v>
          </cell>
          <cell r="E3943" t="str">
            <v>R=A1D</v>
          </cell>
          <cell r="F3943">
            <v>3</v>
          </cell>
          <cell r="G3943">
            <v>38238</v>
          </cell>
          <cell r="H3943">
            <v>999</v>
          </cell>
          <cell r="I3943">
            <v>3</v>
          </cell>
          <cell r="J3943">
            <v>1</v>
          </cell>
        </row>
        <row r="3944">
          <cell r="A3944" t="str">
            <v>SSGN</v>
          </cell>
          <cell r="B3944" t="str">
            <v>Secondary Service Greater than 5kW w/o ID</v>
          </cell>
          <cell r="C3944">
            <v>30</v>
          </cell>
          <cell r="D3944">
            <v>25</v>
          </cell>
          <cell r="E3944" t="str">
            <v>R=A1D</v>
          </cell>
          <cell r="F3944">
            <v>3</v>
          </cell>
          <cell r="G3944">
            <v>38362</v>
          </cell>
          <cell r="H3944">
            <v>999</v>
          </cell>
          <cell r="I3944">
            <v>4</v>
          </cell>
          <cell r="J3944">
            <v>1</v>
          </cell>
        </row>
        <row r="3945">
          <cell r="A3945" t="str">
            <v>SSGN</v>
          </cell>
          <cell r="B3945" t="str">
            <v>Secondary Service Greater than 5kW w/o ID</v>
          </cell>
          <cell r="C3945">
            <v>30</v>
          </cell>
          <cell r="D3945">
            <v>25</v>
          </cell>
          <cell r="E3945" t="str">
            <v>R=A1RL</v>
          </cell>
          <cell r="F3945">
            <v>3</v>
          </cell>
          <cell r="G3945">
            <v>38113</v>
          </cell>
          <cell r="H3945">
            <v>999</v>
          </cell>
          <cell r="I3945">
            <v>3</v>
          </cell>
          <cell r="J3945">
            <v>1</v>
          </cell>
        </row>
        <row r="3946">
          <cell r="A3946" t="str">
            <v>SSGN</v>
          </cell>
          <cell r="B3946" t="str">
            <v>Secondary Service Greater than 5kW w/o ID</v>
          </cell>
          <cell r="C3946">
            <v>30</v>
          </cell>
          <cell r="D3946">
            <v>25</v>
          </cell>
          <cell r="E3946" t="str">
            <v>R=A1D</v>
          </cell>
          <cell r="F3946">
            <v>3</v>
          </cell>
          <cell r="G3946">
            <v>38419</v>
          </cell>
          <cell r="H3946">
            <v>999</v>
          </cell>
          <cell r="I3946">
            <v>4</v>
          </cell>
          <cell r="J3946">
            <v>14</v>
          </cell>
        </row>
        <row r="3947">
          <cell r="A3947" t="str">
            <v>SSGN</v>
          </cell>
          <cell r="B3947" t="str">
            <v>Secondary Service Greater than 5kW w/o ID</v>
          </cell>
          <cell r="C3947">
            <v>30</v>
          </cell>
          <cell r="D3947">
            <v>25</v>
          </cell>
          <cell r="E3947" t="str">
            <v>R=A1D</v>
          </cell>
          <cell r="F3947">
            <v>3</v>
          </cell>
          <cell r="G3947">
            <v>38257</v>
          </cell>
          <cell r="H3947">
            <v>999</v>
          </cell>
          <cell r="I3947">
            <v>4</v>
          </cell>
          <cell r="J3947">
            <v>1</v>
          </cell>
        </row>
        <row r="3948">
          <cell r="A3948" t="str">
            <v>DSGN</v>
          </cell>
          <cell r="B3948" t="str">
            <v>Secondary Service Greater than 5kW w/o ID</v>
          </cell>
          <cell r="C3948">
            <v>30</v>
          </cell>
          <cell r="D3948">
            <v>25</v>
          </cell>
          <cell r="E3948" t="str">
            <v>R=A1D</v>
          </cell>
          <cell r="F3948">
            <v>3</v>
          </cell>
          <cell r="H3948">
            <v>999</v>
          </cell>
          <cell r="I3948">
            <v>4</v>
          </cell>
          <cell r="J3948">
            <v>1</v>
          </cell>
        </row>
        <row r="3949">
          <cell r="A3949" t="str">
            <v>SSGN</v>
          </cell>
          <cell r="B3949" t="str">
            <v>Secondary Service Greater than 5kW w/o ID</v>
          </cell>
          <cell r="C3949">
            <v>30</v>
          </cell>
          <cell r="D3949">
            <v>25</v>
          </cell>
          <cell r="E3949" t="str">
            <v>R=PWSY</v>
          </cell>
          <cell r="F3949">
            <v>3</v>
          </cell>
          <cell r="H3949">
            <v>240</v>
          </cell>
          <cell r="I3949">
            <v>4</v>
          </cell>
          <cell r="J3949">
            <v>2</v>
          </cell>
        </row>
        <row r="3950">
          <cell r="A3950" t="str">
            <v>SSAN</v>
          </cell>
          <cell r="B3950" t="str">
            <v>Secondary Service Greater than 5kW w/o ID</v>
          </cell>
          <cell r="C3950">
            <v>30</v>
          </cell>
          <cell r="D3950">
            <v>25</v>
          </cell>
          <cell r="E3950" t="str">
            <v>R=VM62S</v>
          </cell>
          <cell r="F3950">
            <v>3</v>
          </cell>
          <cell r="H3950">
            <v>480</v>
          </cell>
          <cell r="I3950">
            <v>4</v>
          </cell>
          <cell r="J3950">
            <v>1</v>
          </cell>
        </row>
        <row r="3951">
          <cell r="A3951" t="str">
            <v>SSGN</v>
          </cell>
          <cell r="B3951" t="str">
            <v>Secondary Service Greater than 5kW w/o ID</v>
          </cell>
          <cell r="C3951">
            <v>30</v>
          </cell>
          <cell r="D3951">
            <v>25</v>
          </cell>
          <cell r="E3951" t="str">
            <v>R=DXS2</v>
          </cell>
          <cell r="F3951">
            <v>3</v>
          </cell>
          <cell r="H3951">
            <v>0</v>
          </cell>
          <cell r="I3951">
            <v>0</v>
          </cell>
          <cell r="J3951">
            <v>1</v>
          </cell>
        </row>
        <row r="3952">
          <cell r="A3952" t="str">
            <v>SSNN</v>
          </cell>
          <cell r="B3952" t="str">
            <v>Secondary Service Greater than 5kW w/o ID</v>
          </cell>
          <cell r="C3952">
            <v>30</v>
          </cell>
          <cell r="D3952">
            <v>25</v>
          </cell>
          <cell r="E3952" t="str">
            <v>R=SV4SD</v>
          </cell>
          <cell r="F3952">
            <v>3</v>
          </cell>
          <cell r="H3952">
            <v>208</v>
          </cell>
          <cell r="I3952">
            <v>4</v>
          </cell>
          <cell r="J3952">
            <v>8</v>
          </cell>
        </row>
        <row r="3953">
          <cell r="A3953" t="str">
            <v>SSNN</v>
          </cell>
          <cell r="B3953" t="str">
            <v>Secondary Service Greater than 5kW w/o ID</v>
          </cell>
          <cell r="C3953">
            <v>30</v>
          </cell>
          <cell r="D3953">
            <v>25</v>
          </cell>
          <cell r="E3953" t="str">
            <v>R=K6WS</v>
          </cell>
          <cell r="F3953">
            <v>3</v>
          </cell>
          <cell r="H3953">
            <v>240</v>
          </cell>
          <cell r="I3953">
            <v>3</v>
          </cell>
          <cell r="J3953">
            <v>1</v>
          </cell>
        </row>
        <row r="3954">
          <cell r="A3954" t="str">
            <v>SSNN</v>
          </cell>
          <cell r="B3954" t="str">
            <v>Secondary Service Greater than 5kW w/o ID</v>
          </cell>
          <cell r="C3954">
            <v>30</v>
          </cell>
          <cell r="D3954">
            <v>25</v>
          </cell>
          <cell r="E3954" t="str">
            <v>R=A1D</v>
          </cell>
          <cell r="F3954">
            <v>3</v>
          </cell>
          <cell r="G3954">
            <v>36404</v>
          </cell>
          <cell r="H3954">
            <v>999</v>
          </cell>
          <cell r="I3954">
            <v>4</v>
          </cell>
          <cell r="J3954">
            <v>8</v>
          </cell>
        </row>
        <row r="3955">
          <cell r="A3955" t="str">
            <v>SSGN</v>
          </cell>
          <cell r="B3955" t="str">
            <v>Secondary Service Greater than 5kW w/o ID</v>
          </cell>
          <cell r="C3955">
            <v>30</v>
          </cell>
          <cell r="D3955">
            <v>25</v>
          </cell>
          <cell r="E3955" t="str">
            <v>R=A1D</v>
          </cell>
          <cell r="F3955">
            <v>3</v>
          </cell>
          <cell r="G3955">
            <v>35969</v>
          </cell>
          <cell r="H3955">
            <v>999</v>
          </cell>
          <cell r="I3955">
            <v>4</v>
          </cell>
          <cell r="J3955">
            <v>1</v>
          </cell>
        </row>
        <row r="3956">
          <cell r="A3956" t="str">
            <v>SSGN</v>
          </cell>
          <cell r="B3956" t="str">
            <v>Secondary Service Greater than 5kW w/o ID</v>
          </cell>
          <cell r="C3956">
            <v>30</v>
          </cell>
          <cell r="D3956">
            <v>25</v>
          </cell>
          <cell r="E3956" t="str">
            <v>R=A1D</v>
          </cell>
          <cell r="F3956">
            <v>3</v>
          </cell>
          <cell r="G3956">
            <v>36130</v>
          </cell>
          <cell r="H3956">
            <v>999</v>
          </cell>
          <cell r="I3956">
            <v>4</v>
          </cell>
          <cell r="J3956">
            <v>1</v>
          </cell>
        </row>
        <row r="3957">
          <cell r="A3957" t="str">
            <v>SSNN</v>
          </cell>
          <cell r="B3957" t="str">
            <v>Secondary Service Greater than 5kW w/o ID</v>
          </cell>
          <cell r="C3957">
            <v>30</v>
          </cell>
          <cell r="D3957">
            <v>25</v>
          </cell>
          <cell r="E3957" t="str">
            <v>R=A1D</v>
          </cell>
          <cell r="F3957">
            <v>3</v>
          </cell>
          <cell r="G3957">
            <v>35920</v>
          </cell>
          <cell r="H3957">
            <v>999</v>
          </cell>
          <cell r="I3957">
            <v>4</v>
          </cell>
          <cell r="J3957">
            <v>1</v>
          </cell>
        </row>
        <row r="3958">
          <cell r="A3958" t="str">
            <v>SSPN</v>
          </cell>
          <cell r="B3958" t="str">
            <v>Secondary Service Greater than 5kW w/o ID</v>
          </cell>
          <cell r="C3958">
            <v>30</v>
          </cell>
          <cell r="D3958">
            <v>25</v>
          </cell>
          <cell r="E3958" t="str">
            <v>R=A1D</v>
          </cell>
          <cell r="F3958">
            <v>3</v>
          </cell>
          <cell r="G3958">
            <v>36404</v>
          </cell>
          <cell r="H3958">
            <v>999</v>
          </cell>
          <cell r="I3958">
            <v>4</v>
          </cell>
          <cell r="J3958">
            <v>1</v>
          </cell>
        </row>
        <row r="3959">
          <cell r="A3959" t="str">
            <v>SSNN</v>
          </cell>
          <cell r="B3959" t="str">
            <v>Secondary Service Greater than 5kW w/o ID</v>
          </cell>
          <cell r="C3959">
            <v>30</v>
          </cell>
          <cell r="D3959">
            <v>25</v>
          </cell>
          <cell r="E3959" t="str">
            <v>R=A1D</v>
          </cell>
          <cell r="F3959">
            <v>3</v>
          </cell>
          <cell r="G3959">
            <v>36404</v>
          </cell>
          <cell r="H3959">
            <v>999</v>
          </cell>
          <cell r="I3959">
            <v>3</v>
          </cell>
          <cell r="J3959">
            <v>1</v>
          </cell>
        </row>
        <row r="3960">
          <cell r="A3960" t="str">
            <v>SSAN</v>
          </cell>
          <cell r="B3960" t="str">
            <v>Secondary Service Greater than 5kW w/o ID</v>
          </cell>
          <cell r="C3960">
            <v>30</v>
          </cell>
          <cell r="D3960">
            <v>25</v>
          </cell>
          <cell r="E3960" t="str">
            <v>R=A1D</v>
          </cell>
          <cell r="F3960">
            <v>3</v>
          </cell>
          <cell r="G3960">
            <v>36404</v>
          </cell>
          <cell r="H3960">
            <v>999</v>
          </cell>
          <cell r="I3960">
            <v>4</v>
          </cell>
          <cell r="J3960">
            <v>1</v>
          </cell>
        </row>
        <row r="3961">
          <cell r="A3961" t="str">
            <v>SSNN</v>
          </cell>
          <cell r="B3961" t="str">
            <v>Secondary Service Greater than 5kW w/o ID</v>
          </cell>
          <cell r="C3961">
            <v>30</v>
          </cell>
          <cell r="D3961">
            <v>25</v>
          </cell>
          <cell r="E3961" t="str">
            <v>R=A1D</v>
          </cell>
          <cell r="F3961">
            <v>3</v>
          </cell>
          <cell r="G3961">
            <v>36404</v>
          </cell>
          <cell r="H3961">
            <v>999</v>
          </cell>
          <cell r="I3961">
            <v>4</v>
          </cell>
          <cell r="J3961">
            <v>1</v>
          </cell>
        </row>
        <row r="3962">
          <cell r="A3962" t="str">
            <v>SSPN</v>
          </cell>
          <cell r="B3962" t="str">
            <v>Secondary Service Greater than 5kW w/o ID</v>
          </cell>
          <cell r="C3962">
            <v>30</v>
          </cell>
          <cell r="D3962">
            <v>25</v>
          </cell>
          <cell r="E3962" t="str">
            <v>R=A1D</v>
          </cell>
          <cell r="F3962">
            <v>3</v>
          </cell>
          <cell r="G3962">
            <v>35796</v>
          </cell>
          <cell r="H3962">
            <v>999</v>
          </cell>
          <cell r="I3962">
            <v>4</v>
          </cell>
          <cell r="J3962">
            <v>1</v>
          </cell>
        </row>
        <row r="3963">
          <cell r="A3963" t="str">
            <v>SSNN</v>
          </cell>
          <cell r="B3963" t="str">
            <v>Secondary Service Greater than 5kW w/o ID</v>
          </cell>
          <cell r="C3963">
            <v>30</v>
          </cell>
          <cell r="D3963">
            <v>25</v>
          </cell>
          <cell r="E3963" t="str">
            <v>R=AXS4</v>
          </cell>
          <cell r="F3963">
            <v>3</v>
          </cell>
          <cell r="G3963">
            <v>36713</v>
          </cell>
          <cell r="H3963">
            <v>999</v>
          </cell>
          <cell r="I3963">
            <v>3</v>
          </cell>
          <cell r="J3963">
            <v>1</v>
          </cell>
        </row>
        <row r="3964">
          <cell r="A3964" t="str">
            <v>SSNN</v>
          </cell>
          <cell r="B3964" t="str">
            <v>Secondary Service Greater than 5kW w/o ID</v>
          </cell>
          <cell r="C3964">
            <v>30</v>
          </cell>
          <cell r="D3964">
            <v>25</v>
          </cell>
          <cell r="E3964" t="str">
            <v>R=A1R</v>
          </cell>
          <cell r="F3964">
            <v>3</v>
          </cell>
          <cell r="G3964">
            <v>36846</v>
          </cell>
          <cell r="H3964">
            <v>999</v>
          </cell>
          <cell r="I3964">
            <v>4</v>
          </cell>
          <cell r="J3964">
            <v>1</v>
          </cell>
        </row>
        <row r="3965">
          <cell r="A3965" t="str">
            <v>SSAN</v>
          </cell>
          <cell r="B3965" t="str">
            <v>Secondary Service Greater than 5kW w/o ID</v>
          </cell>
          <cell r="C3965">
            <v>30</v>
          </cell>
          <cell r="D3965">
            <v>25</v>
          </cell>
          <cell r="E3965" t="str">
            <v>R=A1D</v>
          </cell>
          <cell r="F3965">
            <v>3</v>
          </cell>
          <cell r="G3965">
            <v>37095</v>
          </cell>
          <cell r="H3965">
            <v>999</v>
          </cell>
          <cell r="I3965">
            <v>4</v>
          </cell>
          <cell r="J3965">
            <v>3</v>
          </cell>
        </row>
        <row r="3966">
          <cell r="A3966" t="str">
            <v>SSPN</v>
          </cell>
          <cell r="B3966" t="str">
            <v>Secondary Service Greater than 5kW w/o ID</v>
          </cell>
          <cell r="C3966">
            <v>30</v>
          </cell>
          <cell r="D3966">
            <v>25</v>
          </cell>
          <cell r="E3966" t="str">
            <v>R=A1D</v>
          </cell>
          <cell r="F3966">
            <v>3</v>
          </cell>
          <cell r="G3966">
            <v>37208</v>
          </cell>
          <cell r="H3966">
            <v>999</v>
          </cell>
          <cell r="I3966">
            <v>4</v>
          </cell>
          <cell r="J3966">
            <v>2</v>
          </cell>
        </row>
        <row r="3967">
          <cell r="A3967" t="str">
            <v>SSGN</v>
          </cell>
          <cell r="B3967" t="str">
            <v>Secondary Service Greater than 5kW w/o ID</v>
          </cell>
          <cell r="C3967">
            <v>30</v>
          </cell>
          <cell r="D3967">
            <v>25</v>
          </cell>
          <cell r="E3967" t="str">
            <v>R=A1D</v>
          </cell>
          <cell r="F3967">
            <v>3</v>
          </cell>
          <cell r="G3967">
            <v>37153</v>
          </cell>
          <cell r="H3967">
            <v>999</v>
          </cell>
          <cell r="I3967">
            <v>4</v>
          </cell>
          <cell r="J3967">
            <v>1</v>
          </cell>
        </row>
        <row r="3968">
          <cell r="A3968" t="str">
            <v>SSNN</v>
          </cell>
          <cell r="B3968" t="str">
            <v>Secondary Service Greater than 5kW w/o ID</v>
          </cell>
          <cell r="C3968">
            <v>30</v>
          </cell>
          <cell r="D3968">
            <v>25</v>
          </cell>
          <cell r="E3968" t="str">
            <v>R=A1D</v>
          </cell>
          <cell r="F3968">
            <v>3</v>
          </cell>
          <cell r="G3968">
            <v>37480</v>
          </cell>
          <cell r="H3968">
            <v>999</v>
          </cell>
          <cell r="I3968">
            <v>4</v>
          </cell>
          <cell r="J3968">
            <v>3</v>
          </cell>
        </row>
        <row r="3969">
          <cell r="A3969" t="str">
            <v>SSGN</v>
          </cell>
          <cell r="B3969" t="str">
            <v>Secondary Service Greater than 5kW w/o ID</v>
          </cell>
          <cell r="C3969">
            <v>30</v>
          </cell>
          <cell r="D3969">
            <v>25</v>
          </cell>
          <cell r="E3969" t="str">
            <v>R=A1D</v>
          </cell>
          <cell r="F3969">
            <v>3</v>
          </cell>
          <cell r="G3969">
            <v>37362</v>
          </cell>
          <cell r="H3969">
            <v>999</v>
          </cell>
          <cell r="I3969">
            <v>4</v>
          </cell>
          <cell r="J3969">
            <v>1</v>
          </cell>
        </row>
        <row r="3970">
          <cell r="A3970" t="str">
            <v>SSGN</v>
          </cell>
          <cell r="B3970" t="str">
            <v>Secondary Service Greater than 5kW w/o ID</v>
          </cell>
          <cell r="C3970">
            <v>30</v>
          </cell>
          <cell r="D3970">
            <v>25</v>
          </cell>
          <cell r="E3970" t="str">
            <v>R=A1D</v>
          </cell>
          <cell r="F3970">
            <v>3</v>
          </cell>
          <cell r="G3970">
            <v>38747</v>
          </cell>
          <cell r="H3970">
            <v>999</v>
          </cell>
          <cell r="I3970">
            <v>4</v>
          </cell>
          <cell r="J3970">
            <v>3</v>
          </cell>
        </row>
        <row r="3971">
          <cell r="A3971" t="str">
            <v>SSNN</v>
          </cell>
          <cell r="B3971" t="str">
            <v>Secondary Service Greater than 5kW w/o ID</v>
          </cell>
          <cell r="C3971">
            <v>30</v>
          </cell>
          <cell r="D3971">
            <v>25</v>
          </cell>
          <cell r="E3971" t="str">
            <v>R=A1D</v>
          </cell>
          <cell r="F3971">
            <v>3</v>
          </cell>
          <cell r="G3971">
            <v>38748</v>
          </cell>
          <cell r="H3971">
            <v>999</v>
          </cell>
          <cell r="I3971">
            <v>4</v>
          </cell>
          <cell r="J3971">
            <v>5</v>
          </cell>
        </row>
        <row r="3972">
          <cell r="A3972" t="str">
            <v>SSGN</v>
          </cell>
          <cell r="B3972" t="str">
            <v>Secondary Service Greater than 5kW w/o ID</v>
          </cell>
          <cell r="C3972">
            <v>30</v>
          </cell>
          <cell r="D3972">
            <v>25</v>
          </cell>
          <cell r="E3972" t="str">
            <v>R=A1D</v>
          </cell>
          <cell r="F3972">
            <v>3</v>
          </cell>
          <cell r="G3972">
            <v>38636</v>
          </cell>
          <cell r="H3972">
            <v>999</v>
          </cell>
          <cell r="I3972">
            <v>4</v>
          </cell>
          <cell r="J3972">
            <v>2</v>
          </cell>
        </row>
        <row r="3973">
          <cell r="A3973" t="str">
            <v>SSNN</v>
          </cell>
          <cell r="B3973" t="str">
            <v>Secondary Service Greater than 5kW w/o ID</v>
          </cell>
          <cell r="C3973">
            <v>30</v>
          </cell>
          <cell r="D3973">
            <v>25</v>
          </cell>
          <cell r="E3973" t="str">
            <v>R=A1D</v>
          </cell>
          <cell r="F3973">
            <v>3</v>
          </cell>
          <cell r="G3973">
            <v>38666</v>
          </cell>
          <cell r="H3973">
            <v>999</v>
          </cell>
          <cell r="I3973">
            <v>4</v>
          </cell>
          <cell r="J3973">
            <v>2</v>
          </cell>
        </row>
        <row r="3974">
          <cell r="A3974" t="str">
            <v>SSGN</v>
          </cell>
          <cell r="B3974" t="str">
            <v>Secondary Service Greater than 5kW w/o ID</v>
          </cell>
          <cell r="C3974">
            <v>30</v>
          </cell>
          <cell r="D3974">
            <v>25</v>
          </cell>
          <cell r="E3974" t="str">
            <v>R=A1R</v>
          </cell>
          <cell r="F3974">
            <v>3</v>
          </cell>
          <cell r="G3974">
            <v>38873</v>
          </cell>
          <cell r="H3974">
            <v>999</v>
          </cell>
          <cell r="I3974">
            <v>4</v>
          </cell>
          <cell r="J3974">
            <v>1</v>
          </cell>
        </row>
        <row r="3975">
          <cell r="A3975" t="str">
            <v>SSPN</v>
          </cell>
          <cell r="B3975" t="str">
            <v>Secondary Service Greater than 5kW w/o ID</v>
          </cell>
          <cell r="C3975">
            <v>30</v>
          </cell>
          <cell r="D3975">
            <v>25</v>
          </cell>
          <cell r="E3975" t="str">
            <v>R=A1D</v>
          </cell>
          <cell r="F3975">
            <v>3</v>
          </cell>
          <cell r="G3975">
            <v>38810</v>
          </cell>
          <cell r="H3975">
            <v>999</v>
          </cell>
          <cell r="I3975">
            <v>3</v>
          </cell>
          <cell r="J3975">
            <v>1</v>
          </cell>
        </row>
        <row r="3976">
          <cell r="A3976" t="str">
            <v>SSGN</v>
          </cell>
          <cell r="B3976" t="str">
            <v>Secondary Service Greater than 5kW w/o ID</v>
          </cell>
          <cell r="C3976">
            <v>30</v>
          </cell>
          <cell r="D3976">
            <v>25</v>
          </cell>
          <cell r="E3976" t="str">
            <v>R=A1D</v>
          </cell>
          <cell r="F3976">
            <v>3</v>
          </cell>
          <cell r="G3976">
            <v>38810</v>
          </cell>
          <cell r="H3976">
            <v>999</v>
          </cell>
          <cell r="I3976">
            <v>3</v>
          </cell>
          <cell r="J3976">
            <v>1</v>
          </cell>
        </row>
        <row r="3977">
          <cell r="A3977" t="str">
            <v>SSAN</v>
          </cell>
          <cell r="B3977" t="str">
            <v>Secondary Service Greater than 5kW w/o ID</v>
          </cell>
          <cell r="C3977">
            <v>30</v>
          </cell>
          <cell r="D3977">
            <v>25</v>
          </cell>
          <cell r="E3977" t="str">
            <v>R=A1D</v>
          </cell>
          <cell r="F3977">
            <v>3</v>
          </cell>
          <cell r="G3977">
            <v>38994</v>
          </cell>
          <cell r="H3977">
            <v>999</v>
          </cell>
          <cell r="I3977">
            <v>4</v>
          </cell>
          <cell r="J3977">
            <v>1</v>
          </cell>
        </row>
        <row r="3978">
          <cell r="A3978" t="str">
            <v>SSAN</v>
          </cell>
          <cell r="B3978" t="str">
            <v>Secondary Service Greater than 5kW w/o ID</v>
          </cell>
          <cell r="C3978">
            <v>30</v>
          </cell>
          <cell r="D3978">
            <v>25</v>
          </cell>
          <cell r="E3978" t="str">
            <v>R=A1R</v>
          </cell>
          <cell r="F3978">
            <v>3</v>
          </cell>
          <cell r="G3978">
            <v>39048</v>
          </cell>
          <cell r="H3978">
            <v>999</v>
          </cell>
          <cell r="I3978">
            <v>3</v>
          </cell>
          <cell r="J3978">
            <v>1</v>
          </cell>
        </row>
        <row r="3979">
          <cell r="A3979" t="str">
            <v>SSNN</v>
          </cell>
          <cell r="B3979" t="str">
            <v>Secondary Service Greater than 5kW w/o ID</v>
          </cell>
          <cell r="C3979">
            <v>30</v>
          </cell>
          <cell r="D3979">
            <v>25</v>
          </cell>
          <cell r="E3979" t="str">
            <v>R=A1R</v>
          </cell>
          <cell r="F3979">
            <v>3</v>
          </cell>
          <cell r="G3979">
            <v>39037</v>
          </cell>
          <cell r="H3979">
            <v>999</v>
          </cell>
          <cell r="I3979">
            <v>4</v>
          </cell>
          <cell r="J3979">
            <v>5</v>
          </cell>
        </row>
        <row r="3980">
          <cell r="A3980" t="str">
            <v>SSNN</v>
          </cell>
          <cell r="B3980" t="str">
            <v>Secondary Service Greater than 5kW w/o ID</v>
          </cell>
          <cell r="C3980">
            <v>30</v>
          </cell>
          <cell r="D3980">
            <v>25</v>
          </cell>
          <cell r="E3980" t="str">
            <v>R=A1R</v>
          </cell>
          <cell r="F3980">
            <v>3</v>
          </cell>
          <cell r="G3980">
            <v>39141</v>
          </cell>
          <cell r="H3980">
            <v>999</v>
          </cell>
          <cell r="I3980">
            <v>4</v>
          </cell>
          <cell r="J3980">
            <v>45</v>
          </cell>
        </row>
        <row r="3981">
          <cell r="A3981" t="str">
            <v>SSPN</v>
          </cell>
          <cell r="B3981" t="str">
            <v>Secondary Service Greater than 5kW w/o ID</v>
          </cell>
          <cell r="C3981">
            <v>30</v>
          </cell>
          <cell r="D3981">
            <v>25</v>
          </cell>
          <cell r="E3981" t="str">
            <v>R=A1R</v>
          </cell>
          <cell r="F3981">
            <v>3</v>
          </cell>
          <cell r="G3981">
            <v>39069</v>
          </cell>
          <cell r="H3981">
            <v>999</v>
          </cell>
          <cell r="I3981">
            <v>4</v>
          </cell>
          <cell r="J3981">
            <v>1</v>
          </cell>
        </row>
        <row r="3982">
          <cell r="A3982" t="str">
            <v>SSGN</v>
          </cell>
          <cell r="B3982" t="str">
            <v>Secondary Service Greater than 5kW w/o ID</v>
          </cell>
          <cell r="C3982">
            <v>30</v>
          </cell>
          <cell r="D3982">
            <v>25</v>
          </cell>
          <cell r="E3982" t="str">
            <v>R=A1R</v>
          </cell>
          <cell r="F3982">
            <v>3</v>
          </cell>
          <cell r="G3982">
            <v>39245</v>
          </cell>
          <cell r="H3982">
            <v>999</v>
          </cell>
          <cell r="I3982">
            <v>4</v>
          </cell>
          <cell r="J3982">
            <v>28</v>
          </cell>
        </row>
        <row r="3983">
          <cell r="A3983" t="str">
            <v>SSGN</v>
          </cell>
          <cell r="B3983" t="str">
            <v>Secondary Service Greater than 5kW w/o ID</v>
          </cell>
          <cell r="C3983">
            <v>30</v>
          </cell>
          <cell r="D3983">
            <v>25</v>
          </cell>
          <cell r="E3983" t="str">
            <v>R=A1D</v>
          </cell>
          <cell r="F3983">
            <v>3</v>
          </cell>
          <cell r="G3983">
            <v>39258</v>
          </cell>
          <cell r="H3983">
            <v>999</v>
          </cell>
          <cell r="I3983">
            <v>4</v>
          </cell>
          <cell r="J3983">
            <v>1</v>
          </cell>
        </row>
        <row r="3984">
          <cell r="A3984" t="str">
            <v>SSNN</v>
          </cell>
          <cell r="B3984" t="str">
            <v>Secondary Service Greater than 5kW w/o ID</v>
          </cell>
          <cell r="C3984">
            <v>30</v>
          </cell>
          <cell r="D3984">
            <v>25</v>
          </cell>
          <cell r="E3984" t="str">
            <v>R=A1R</v>
          </cell>
          <cell r="F3984">
            <v>3</v>
          </cell>
          <cell r="G3984">
            <v>39258</v>
          </cell>
          <cell r="H3984">
            <v>999</v>
          </cell>
          <cell r="I3984">
            <v>3</v>
          </cell>
          <cell r="J3984">
            <v>2</v>
          </cell>
        </row>
        <row r="3985">
          <cell r="A3985" t="str">
            <v>SSGN</v>
          </cell>
          <cell r="B3985" t="str">
            <v>Secondary Service Greater than 5kW w/o ID</v>
          </cell>
          <cell r="C3985">
            <v>30</v>
          </cell>
          <cell r="D3985">
            <v>25</v>
          </cell>
          <cell r="E3985" t="str">
            <v>R=A1D</v>
          </cell>
          <cell r="F3985">
            <v>3</v>
          </cell>
          <cell r="G3985">
            <v>39244</v>
          </cell>
          <cell r="H3985">
            <v>999</v>
          </cell>
          <cell r="I3985">
            <v>4</v>
          </cell>
          <cell r="J3985">
            <v>2</v>
          </cell>
        </row>
        <row r="3986">
          <cell r="A3986" t="str">
            <v>SSPN</v>
          </cell>
          <cell r="B3986" t="str">
            <v>Secondary Service Greater than 5kW w/o ID</v>
          </cell>
          <cell r="C3986">
            <v>30</v>
          </cell>
          <cell r="D3986">
            <v>25</v>
          </cell>
          <cell r="E3986" t="str">
            <v>R=A1R</v>
          </cell>
          <cell r="F3986">
            <v>3</v>
          </cell>
          <cell r="G3986">
            <v>39244</v>
          </cell>
          <cell r="H3986">
            <v>999</v>
          </cell>
          <cell r="I3986">
            <v>4</v>
          </cell>
          <cell r="J3986">
            <v>2</v>
          </cell>
        </row>
        <row r="3987">
          <cell r="A3987" t="str">
            <v>SSGN</v>
          </cell>
          <cell r="B3987" t="str">
            <v>Secondary Service Greater than 5kW w/o ID</v>
          </cell>
          <cell r="C3987">
            <v>30</v>
          </cell>
          <cell r="D3987">
            <v>25</v>
          </cell>
          <cell r="E3987" t="str">
            <v>R=A1R</v>
          </cell>
          <cell r="F3987">
            <v>3</v>
          </cell>
          <cell r="G3987">
            <v>39240</v>
          </cell>
          <cell r="H3987">
            <v>999</v>
          </cell>
          <cell r="I3987">
            <v>4</v>
          </cell>
          <cell r="J3987">
            <v>3</v>
          </cell>
        </row>
        <row r="3988">
          <cell r="A3988" t="str">
            <v>SSPN</v>
          </cell>
          <cell r="B3988" t="str">
            <v>Secondary Service Greater than 5kW w/o ID</v>
          </cell>
          <cell r="C3988">
            <v>30</v>
          </cell>
          <cell r="D3988">
            <v>25</v>
          </cell>
          <cell r="E3988" t="str">
            <v>R=A1R</v>
          </cell>
          <cell r="F3988">
            <v>3</v>
          </cell>
          <cell r="G3988">
            <v>39506</v>
          </cell>
          <cell r="H3988">
            <v>999</v>
          </cell>
          <cell r="I3988">
            <v>4</v>
          </cell>
          <cell r="J3988">
            <v>1</v>
          </cell>
        </row>
        <row r="3989">
          <cell r="A3989" t="str">
            <v>SSNN</v>
          </cell>
          <cell r="B3989" t="str">
            <v>Secondary Service Greater than 5kW w/o ID</v>
          </cell>
          <cell r="C3989">
            <v>30</v>
          </cell>
          <cell r="D3989">
            <v>25</v>
          </cell>
          <cell r="E3989" t="str">
            <v>R=A1D</v>
          </cell>
          <cell r="F3989">
            <v>3</v>
          </cell>
          <cell r="G3989">
            <v>39665</v>
          </cell>
          <cell r="H3989">
            <v>999</v>
          </cell>
          <cell r="I3989">
            <v>4</v>
          </cell>
          <cell r="J3989">
            <v>1</v>
          </cell>
        </row>
        <row r="3990">
          <cell r="A3990" t="str">
            <v>SSNN</v>
          </cell>
          <cell r="B3990" t="str">
            <v>Secondary Service Greater than 5kW w/o ID</v>
          </cell>
          <cell r="C3990">
            <v>30</v>
          </cell>
          <cell r="D3990">
            <v>25</v>
          </cell>
          <cell r="E3990" t="str">
            <v>R=A1D</v>
          </cell>
          <cell r="F3990">
            <v>3</v>
          </cell>
          <cell r="G3990">
            <v>39647</v>
          </cell>
          <cell r="H3990">
            <v>999</v>
          </cell>
          <cell r="I3990">
            <v>4</v>
          </cell>
          <cell r="J3990">
            <v>6</v>
          </cell>
        </row>
        <row r="3991">
          <cell r="A3991" t="str">
            <v>SSAN</v>
          </cell>
          <cell r="B3991" t="str">
            <v>Secondary Service Greater than 5kW w/o ID</v>
          </cell>
          <cell r="C3991">
            <v>30</v>
          </cell>
          <cell r="D3991">
            <v>25</v>
          </cell>
          <cell r="E3991" t="str">
            <v>R=A1D</v>
          </cell>
          <cell r="F3991">
            <v>3</v>
          </cell>
          <cell r="G3991">
            <v>39917</v>
          </cell>
          <cell r="H3991">
            <v>999</v>
          </cell>
          <cell r="I3991">
            <v>4</v>
          </cell>
          <cell r="J3991">
            <v>2</v>
          </cell>
        </row>
        <row r="3992">
          <cell r="A3992" t="str">
            <v>SSNN</v>
          </cell>
          <cell r="B3992" t="str">
            <v>Secondary Service Greater than 5kW w/o ID</v>
          </cell>
          <cell r="C3992">
            <v>30</v>
          </cell>
          <cell r="D3992">
            <v>25</v>
          </cell>
          <cell r="E3992" t="str">
            <v>R=A1D</v>
          </cell>
          <cell r="F3992">
            <v>3</v>
          </cell>
          <cell r="G3992">
            <v>39954</v>
          </cell>
          <cell r="H3992">
            <v>999</v>
          </cell>
          <cell r="I3992">
            <v>3</v>
          </cell>
          <cell r="J3992">
            <v>10</v>
          </cell>
        </row>
        <row r="3993">
          <cell r="A3993" t="str">
            <v>SSPN</v>
          </cell>
          <cell r="B3993" t="str">
            <v>Secondary Service Greater than 5kW w/o ID</v>
          </cell>
          <cell r="C3993">
            <v>30</v>
          </cell>
          <cell r="D3993">
            <v>25</v>
          </cell>
          <cell r="E3993" t="str">
            <v>R=A1D+</v>
          </cell>
          <cell r="F3993">
            <v>3</v>
          </cell>
          <cell r="G3993">
            <v>40218</v>
          </cell>
          <cell r="H3993">
            <v>999</v>
          </cell>
          <cell r="I3993">
            <v>3</v>
          </cell>
          <cell r="J3993">
            <v>1</v>
          </cell>
        </row>
        <row r="3994">
          <cell r="A3994" t="str">
            <v>SSGN</v>
          </cell>
          <cell r="B3994" t="str">
            <v>Secondary Service Greater than 5kW w/o ID</v>
          </cell>
          <cell r="C3994">
            <v>30</v>
          </cell>
          <cell r="D3994">
            <v>25</v>
          </cell>
          <cell r="E3994" t="str">
            <v>R=A1D</v>
          </cell>
          <cell r="F3994">
            <v>3</v>
          </cell>
          <cell r="H3994">
            <v>999</v>
          </cell>
          <cell r="I3994">
            <v>4</v>
          </cell>
          <cell r="J3994">
            <v>167</v>
          </cell>
        </row>
        <row r="3995">
          <cell r="A3995" t="str">
            <v>SSNN</v>
          </cell>
          <cell r="B3995" t="str">
            <v>Secondary Service Greater than 5kW w/o ID</v>
          </cell>
          <cell r="C3995">
            <v>30</v>
          </cell>
          <cell r="D3995">
            <v>25</v>
          </cell>
          <cell r="E3995" t="str">
            <v>R=SV4SD</v>
          </cell>
          <cell r="F3995">
            <v>3</v>
          </cell>
          <cell r="H3995">
            <v>120</v>
          </cell>
          <cell r="I3995">
            <v>4</v>
          </cell>
          <cell r="J3995">
            <v>6</v>
          </cell>
        </row>
        <row r="3996">
          <cell r="A3996" t="str">
            <v>SSGN</v>
          </cell>
          <cell r="B3996" t="str">
            <v>Secondary Service Greater than 5kW w/o ID</v>
          </cell>
          <cell r="C3996">
            <v>30</v>
          </cell>
          <cell r="D3996">
            <v>25</v>
          </cell>
          <cell r="E3996" t="str">
            <v>R=SV4SD</v>
          </cell>
          <cell r="F3996">
            <v>3</v>
          </cell>
          <cell r="H3996">
            <v>0</v>
          </cell>
          <cell r="I3996">
            <v>0</v>
          </cell>
          <cell r="J3996">
            <v>3</v>
          </cell>
        </row>
        <row r="3997">
          <cell r="A3997" t="str">
            <v>SSGN</v>
          </cell>
          <cell r="B3997" t="str">
            <v>Secondary Service Greater than 5kW w/o ID</v>
          </cell>
          <cell r="C3997">
            <v>30</v>
          </cell>
          <cell r="D3997">
            <v>25</v>
          </cell>
          <cell r="E3997" t="str">
            <v>R=TMT</v>
          </cell>
          <cell r="F3997">
            <v>3</v>
          </cell>
          <cell r="H3997">
            <v>240</v>
          </cell>
          <cell r="I3997">
            <v>4</v>
          </cell>
          <cell r="J3997">
            <v>2</v>
          </cell>
        </row>
        <row r="3998">
          <cell r="A3998" t="str">
            <v>SSNN</v>
          </cell>
          <cell r="B3998" t="str">
            <v>Secondary Service Greater than 5kW w/o ID</v>
          </cell>
          <cell r="C3998">
            <v>30</v>
          </cell>
          <cell r="D3998">
            <v>25</v>
          </cell>
          <cell r="E3998" t="str">
            <v>R=TMT</v>
          </cell>
          <cell r="F3998">
            <v>3</v>
          </cell>
          <cell r="H3998">
            <v>240</v>
          </cell>
          <cell r="I3998">
            <v>4</v>
          </cell>
          <cell r="J3998">
            <v>1</v>
          </cell>
        </row>
        <row r="3999">
          <cell r="A3999" t="str">
            <v>SSAN</v>
          </cell>
          <cell r="B3999" t="str">
            <v>Secondary Service Greater than 5kW w/o ID</v>
          </cell>
          <cell r="C3999">
            <v>30</v>
          </cell>
          <cell r="D3999">
            <v>25</v>
          </cell>
          <cell r="E3999" t="str">
            <v>R=SV4SD</v>
          </cell>
          <cell r="F3999">
            <v>3</v>
          </cell>
          <cell r="H3999">
            <v>999</v>
          </cell>
          <cell r="I3999">
            <v>4</v>
          </cell>
          <cell r="J3999">
            <v>1</v>
          </cell>
        </row>
        <row r="4000">
          <cell r="A4000" t="str">
            <v>SSPN</v>
          </cell>
          <cell r="B4000" t="str">
            <v>Secondary Service Greater than 5kW w/o ID</v>
          </cell>
          <cell r="C4000">
            <v>30</v>
          </cell>
          <cell r="D4000">
            <v>25</v>
          </cell>
          <cell r="E4000" t="str">
            <v>R=A1D</v>
          </cell>
          <cell r="F4000">
            <v>3</v>
          </cell>
          <cell r="G4000">
            <v>38272</v>
          </cell>
          <cell r="H4000">
            <v>999</v>
          </cell>
          <cell r="I4000">
            <v>3</v>
          </cell>
          <cell r="J4000">
            <v>3</v>
          </cell>
        </row>
        <row r="4001">
          <cell r="A4001" t="str">
            <v>SSPN</v>
          </cell>
          <cell r="B4001" t="str">
            <v>Secondary Service Greater than 5kW w/o ID</v>
          </cell>
          <cell r="C4001">
            <v>30</v>
          </cell>
          <cell r="D4001">
            <v>25</v>
          </cell>
          <cell r="E4001" t="str">
            <v>R=A1D</v>
          </cell>
          <cell r="F4001">
            <v>3</v>
          </cell>
          <cell r="G4001">
            <v>38272</v>
          </cell>
          <cell r="H4001">
            <v>999</v>
          </cell>
          <cell r="I4001">
            <v>4</v>
          </cell>
          <cell r="J4001">
            <v>2</v>
          </cell>
        </row>
        <row r="4002">
          <cell r="A4002" t="str">
            <v>SSNN</v>
          </cell>
          <cell r="B4002" t="str">
            <v>Secondary Service Greater than 5kW w/o ID</v>
          </cell>
          <cell r="C4002">
            <v>30</v>
          </cell>
          <cell r="D4002">
            <v>25</v>
          </cell>
          <cell r="E4002" t="str">
            <v>R=A1D</v>
          </cell>
          <cell r="F4002">
            <v>3</v>
          </cell>
          <cell r="G4002">
            <v>38293</v>
          </cell>
          <cell r="H4002">
            <v>480</v>
          </cell>
          <cell r="I4002">
            <v>3</v>
          </cell>
          <cell r="J4002">
            <v>1</v>
          </cell>
        </row>
        <row r="4003">
          <cell r="A4003" t="str">
            <v>SSNN</v>
          </cell>
          <cell r="B4003" t="str">
            <v>Secondary Service Greater than 5kW w/o ID</v>
          </cell>
          <cell r="C4003">
            <v>30</v>
          </cell>
          <cell r="D4003">
            <v>25</v>
          </cell>
          <cell r="E4003" t="str">
            <v>R=A1D</v>
          </cell>
          <cell r="F4003">
            <v>3</v>
          </cell>
          <cell r="G4003">
            <v>38309</v>
          </cell>
          <cell r="H4003">
            <v>999</v>
          </cell>
          <cell r="I4003">
            <v>4</v>
          </cell>
          <cell r="J4003">
            <v>9</v>
          </cell>
        </row>
        <row r="4004">
          <cell r="A4004" t="str">
            <v>SSAN</v>
          </cell>
          <cell r="B4004" t="str">
            <v>Secondary Service Greater than 5kW w/o ID</v>
          </cell>
          <cell r="C4004">
            <v>30</v>
          </cell>
          <cell r="D4004">
            <v>25</v>
          </cell>
          <cell r="E4004" t="str">
            <v>R=A1D</v>
          </cell>
          <cell r="F4004">
            <v>3</v>
          </cell>
          <cell r="G4004">
            <v>38223</v>
          </cell>
          <cell r="H4004">
            <v>999</v>
          </cell>
          <cell r="I4004">
            <v>3</v>
          </cell>
          <cell r="J4004">
            <v>1</v>
          </cell>
        </row>
        <row r="4005">
          <cell r="A4005" t="str">
            <v>SSGN</v>
          </cell>
          <cell r="B4005" t="str">
            <v>Secondary Service Greater than 5kW w/o ID</v>
          </cell>
          <cell r="C4005">
            <v>30</v>
          </cell>
          <cell r="D4005">
            <v>25</v>
          </cell>
          <cell r="E4005" t="str">
            <v>P=A1TL</v>
          </cell>
          <cell r="F4005">
            <v>3</v>
          </cell>
          <cell r="G4005">
            <v>37993</v>
          </cell>
          <cell r="H4005">
            <v>999</v>
          </cell>
          <cell r="I4005">
            <v>4</v>
          </cell>
          <cell r="J4005">
            <v>1</v>
          </cell>
        </row>
        <row r="4006">
          <cell r="A4006" t="str">
            <v>SSPN</v>
          </cell>
          <cell r="B4006" t="str">
            <v>Secondary Service Greater than 5kW w/o ID</v>
          </cell>
          <cell r="C4006">
            <v>30</v>
          </cell>
          <cell r="D4006">
            <v>25</v>
          </cell>
          <cell r="E4006" t="str">
            <v>R=A1D</v>
          </cell>
          <cell r="F4006">
            <v>3</v>
          </cell>
          <cell r="G4006">
            <v>38113</v>
          </cell>
          <cell r="H4006">
            <v>999</v>
          </cell>
          <cell r="I4006">
            <v>3</v>
          </cell>
          <cell r="J4006">
            <v>1</v>
          </cell>
        </row>
        <row r="4007">
          <cell r="A4007" t="str">
            <v>SSGN</v>
          </cell>
          <cell r="B4007" t="str">
            <v>Secondary Service Greater than 5kW w/o ID</v>
          </cell>
          <cell r="C4007">
            <v>30</v>
          </cell>
          <cell r="D4007">
            <v>25</v>
          </cell>
          <cell r="E4007" t="str">
            <v>R=A1D</v>
          </cell>
          <cell r="F4007">
            <v>3</v>
          </cell>
          <cell r="G4007">
            <v>38516</v>
          </cell>
          <cell r="H4007">
            <v>999</v>
          </cell>
          <cell r="I4007">
            <v>3</v>
          </cell>
          <cell r="J4007">
            <v>2</v>
          </cell>
        </row>
        <row r="4008">
          <cell r="A4008" t="str">
            <v>SSPN</v>
          </cell>
          <cell r="B4008" t="str">
            <v>Secondary Service Greater than 5kW w/o ID</v>
          </cell>
          <cell r="C4008">
            <v>30</v>
          </cell>
          <cell r="D4008">
            <v>25</v>
          </cell>
          <cell r="E4008" t="str">
            <v>R=K5WS</v>
          </cell>
          <cell r="F4008">
            <v>3</v>
          </cell>
          <cell r="H4008">
            <v>277</v>
          </cell>
          <cell r="I4008">
            <v>4</v>
          </cell>
          <cell r="J4008">
            <v>1</v>
          </cell>
        </row>
        <row r="4009">
          <cell r="A4009" t="str">
            <v>SSPN</v>
          </cell>
          <cell r="B4009" t="str">
            <v>Secondary Service Greater than 5kW w/o ID</v>
          </cell>
          <cell r="C4009">
            <v>30</v>
          </cell>
          <cell r="D4009">
            <v>25</v>
          </cell>
          <cell r="E4009" t="str">
            <v>R=A1D</v>
          </cell>
          <cell r="F4009">
            <v>3</v>
          </cell>
          <cell r="G4009">
            <v>36405</v>
          </cell>
          <cell r="H4009">
            <v>999</v>
          </cell>
          <cell r="I4009">
            <v>4</v>
          </cell>
          <cell r="J4009">
            <v>1</v>
          </cell>
        </row>
        <row r="4010">
          <cell r="A4010" t="str">
            <v>SSGN</v>
          </cell>
          <cell r="B4010" t="str">
            <v>Secondary Service Greater than 5kW w/o ID</v>
          </cell>
          <cell r="C4010">
            <v>30</v>
          </cell>
          <cell r="D4010">
            <v>25</v>
          </cell>
          <cell r="E4010" t="str">
            <v>R=A1R</v>
          </cell>
          <cell r="F4010">
            <v>3</v>
          </cell>
          <cell r="G4010">
            <v>38202</v>
          </cell>
          <cell r="H4010">
            <v>999</v>
          </cell>
          <cell r="I4010">
            <v>4</v>
          </cell>
          <cell r="J4010">
            <v>1</v>
          </cell>
        </row>
        <row r="4011">
          <cell r="A4011" t="str">
            <v>SSPN</v>
          </cell>
          <cell r="B4011" t="str">
            <v>Secondary Service Greater than 5kW w/o ID</v>
          </cell>
          <cell r="C4011">
            <v>30</v>
          </cell>
          <cell r="D4011">
            <v>25</v>
          </cell>
          <cell r="E4011" t="str">
            <v>R=A1D</v>
          </cell>
          <cell r="F4011">
            <v>3</v>
          </cell>
          <cell r="G4011">
            <v>38257</v>
          </cell>
          <cell r="H4011">
            <v>999</v>
          </cell>
          <cell r="I4011">
            <v>4</v>
          </cell>
          <cell r="J4011">
            <v>4</v>
          </cell>
        </row>
        <row r="4012">
          <cell r="A4012" t="str">
            <v>SSAN</v>
          </cell>
          <cell r="B4012" t="str">
            <v>Secondary Service Greater than 5kW w/o ID</v>
          </cell>
          <cell r="C4012">
            <v>30</v>
          </cell>
          <cell r="D4012">
            <v>25</v>
          </cell>
          <cell r="E4012" t="str">
            <v>R=A1D</v>
          </cell>
          <cell r="F4012">
            <v>3</v>
          </cell>
          <cell r="G4012">
            <v>38362</v>
          </cell>
          <cell r="H4012">
            <v>999</v>
          </cell>
          <cell r="I4012">
            <v>4</v>
          </cell>
          <cell r="J4012">
            <v>1</v>
          </cell>
        </row>
        <row r="4013">
          <cell r="A4013" t="str">
            <v>SSNN</v>
          </cell>
          <cell r="B4013" t="str">
            <v>Secondary Service Greater than 5kW w/o ID</v>
          </cell>
          <cell r="C4013">
            <v>30</v>
          </cell>
          <cell r="D4013">
            <v>25</v>
          </cell>
          <cell r="E4013" t="str">
            <v>R=A1D</v>
          </cell>
          <cell r="F4013">
            <v>3</v>
          </cell>
          <cell r="G4013">
            <v>38545</v>
          </cell>
          <cell r="H4013">
            <v>999</v>
          </cell>
          <cell r="I4013">
            <v>4</v>
          </cell>
          <cell r="J4013">
            <v>1</v>
          </cell>
        </row>
        <row r="4014">
          <cell r="A4014" t="str">
            <v>SSGN</v>
          </cell>
          <cell r="B4014" t="str">
            <v>Secondary Service Greater than 5kW w/o ID</v>
          </cell>
          <cell r="C4014">
            <v>30</v>
          </cell>
          <cell r="D4014">
            <v>25</v>
          </cell>
          <cell r="E4014" t="str">
            <v>R=A1D</v>
          </cell>
          <cell r="F4014">
            <v>3</v>
          </cell>
          <cell r="G4014">
            <v>37942</v>
          </cell>
          <cell r="H4014">
            <v>999</v>
          </cell>
          <cell r="I4014">
            <v>4</v>
          </cell>
          <cell r="J4014">
            <v>3</v>
          </cell>
        </row>
        <row r="4015">
          <cell r="A4015" t="str">
            <v>SSGN</v>
          </cell>
          <cell r="B4015" t="str">
            <v>Secondary Service Greater than 5kW w/o ID</v>
          </cell>
          <cell r="C4015">
            <v>30</v>
          </cell>
          <cell r="D4015">
            <v>25</v>
          </cell>
          <cell r="E4015" t="str">
            <v>R=A1D</v>
          </cell>
          <cell r="F4015">
            <v>3</v>
          </cell>
          <cell r="G4015">
            <v>38162</v>
          </cell>
          <cell r="H4015">
            <v>999</v>
          </cell>
          <cell r="I4015">
            <v>4</v>
          </cell>
          <cell r="J4015">
            <v>4</v>
          </cell>
        </row>
        <row r="4016">
          <cell r="A4016" t="str">
            <v>SSNN</v>
          </cell>
          <cell r="B4016" t="str">
            <v>Secondary Service Greater than 5kW w/o ID</v>
          </cell>
          <cell r="C4016">
            <v>30</v>
          </cell>
          <cell r="D4016">
            <v>25</v>
          </cell>
          <cell r="E4016" t="str">
            <v>R=A1D</v>
          </cell>
          <cell r="F4016">
            <v>3</v>
          </cell>
          <cell r="G4016">
            <v>38162</v>
          </cell>
          <cell r="H4016">
            <v>999</v>
          </cell>
          <cell r="I4016">
            <v>4</v>
          </cell>
          <cell r="J4016">
            <v>2</v>
          </cell>
        </row>
        <row r="4017">
          <cell r="A4017" t="str">
            <v>SSGN</v>
          </cell>
          <cell r="B4017" t="str">
            <v>Secondary Service Greater than 5kW w/o ID</v>
          </cell>
          <cell r="C4017">
            <v>30</v>
          </cell>
          <cell r="D4017">
            <v>25</v>
          </cell>
          <cell r="E4017" t="str">
            <v>R=A1D</v>
          </cell>
          <cell r="F4017">
            <v>3</v>
          </cell>
          <cell r="G4017">
            <v>37993</v>
          </cell>
          <cell r="H4017">
            <v>999</v>
          </cell>
          <cell r="I4017">
            <v>3</v>
          </cell>
          <cell r="J4017">
            <v>1</v>
          </cell>
        </row>
        <row r="4018">
          <cell r="A4018" t="str">
            <v>SSGN</v>
          </cell>
          <cell r="B4018" t="str">
            <v>Secondary Service Greater than 5kW w/o ID</v>
          </cell>
          <cell r="C4018">
            <v>30</v>
          </cell>
          <cell r="D4018">
            <v>25</v>
          </cell>
          <cell r="E4018" t="str">
            <v>R=A1D</v>
          </cell>
          <cell r="F4018">
            <v>3</v>
          </cell>
          <cell r="G4018">
            <v>38075</v>
          </cell>
          <cell r="H4018">
            <v>999</v>
          </cell>
          <cell r="I4018">
            <v>4</v>
          </cell>
          <cell r="J4018">
            <v>2</v>
          </cell>
        </row>
        <row r="4019">
          <cell r="A4019" t="str">
            <v>SSNN</v>
          </cell>
          <cell r="B4019" t="str">
            <v>Secondary Service Greater than 5kW w/o ID</v>
          </cell>
          <cell r="C4019">
            <v>30</v>
          </cell>
          <cell r="D4019">
            <v>25</v>
          </cell>
          <cell r="E4019" t="str">
            <v>R=K6WS</v>
          </cell>
          <cell r="F4019">
            <v>3</v>
          </cell>
          <cell r="H4019">
            <v>240</v>
          </cell>
          <cell r="I4019">
            <v>4</v>
          </cell>
          <cell r="J4019">
            <v>3</v>
          </cell>
        </row>
        <row r="4020">
          <cell r="A4020" t="str">
            <v>SSNN</v>
          </cell>
          <cell r="B4020" t="str">
            <v>Secondary Service Greater than 5kW w/o ID</v>
          </cell>
          <cell r="C4020">
            <v>30</v>
          </cell>
          <cell r="D4020">
            <v>25</v>
          </cell>
          <cell r="E4020" t="str">
            <v>R=S2DS</v>
          </cell>
          <cell r="F4020">
            <v>3</v>
          </cell>
          <cell r="H4020">
            <v>480</v>
          </cell>
          <cell r="I4020">
            <v>3</v>
          </cell>
          <cell r="J4020">
            <v>1</v>
          </cell>
        </row>
        <row r="4021">
          <cell r="A4021" t="str">
            <v>SSGN</v>
          </cell>
          <cell r="B4021" t="str">
            <v>Secondary Service Greater than 5kW w/o ID</v>
          </cell>
          <cell r="C4021">
            <v>30</v>
          </cell>
          <cell r="D4021">
            <v>25</v>
          </cell>
          <cell r="E4021" t="str">
            <v>R=DXS2</v>
          </cell>
          <cell r="F4021">
            <v>3</v>
          </cell>
          <cell r="H4021">
            <v>480</v>
          </cell>
          <cell r="I4021">
            <v>3</v>
          </cell>
          <cell r="J4021">
            <v>1</v>
          </cell>
        </row>
        <row r="4022">
          <cell r="A4022" t="str">
            <v>SSNN</v>
          </cell>
          <cell r="B4022" t="str">
            <v>Secondary Service Greater than 5kW w/o ID</v>
          </cell>
          <cell r="C4022">
            <v>30</v>
          </cell>
          <cell r="D4022">
            <v>25</v>
          </cell>
          <cell r="E4022" t="str">
            <v>R=DXS2</v>
          </cell>
          <cell r="F4022">
            <v>3</v>
          </cell>
          <cell r="H4022">
            <v>480</v>
          </cell>
          <cell r="I4022">
            <v>3</v>
          </cell>
          <cell r="J4022">
            <v>2</v>
          </cell>
        </row>
        <row r="4023">
          <cell r="A4023" t="str">
            <v>SSGN</v>
          </cell>
          <cell r="B4023" t="str">
            <v>Secondary Service Greater than 5kW w/o ID</v>
          </cell>
          <cell r="C4023">
            <v>30</v>
          </cell>
          <cell r="D4023">
            <v>25</v>
          </cell>
          <cell r="E4023" t="str">
            <v>R=E1S8E</v>
          </cell>
          <cell r="F4023">
            <v>3</v>
          </cell>
          <cell r="H4023">
            <v>277</v>
          </cell>
          <cell r="I4023">
            <v>4</v>
          </cell>
          <cell r="J4023">
            <v>2</v>
          </cell>
        </row>
        <row r="4024">
          <cell r="A4024" t="str">
            <v>SSGN</v>
          </cell>
          <cell r="B4024" t="str">
            <v>Secondary Service Greater than 5kW w/o ID</v>
          </cell>
          <cell r="C4024">
            <v>30</v>
          </cell>
          <cell r="D4024">
            <v>25</v>
          </cell>
          <cell r="E4024" t="str">
            <v>R=A1D</v>
          </cell>
          <cell r="F4024">
            <v>3</v>
          </cell>
          <cell r="H4024">
            <v>277</v>
          </cell>
          <cell r="I4024">
            <v>4</v>
          </cell>
          <cell r="J4024">
            <v>3</v>
          </cell>
        </row>
        <row r="4025">
          <cell r="A4025" t="str">
            <v>SSPN</v>
          </cell>
          <cell r="B4025" t="str">
            <v>Secondary Service Greater than 5kW w/o ID</v>
          </cell>
          <cell r="C4025">
            <v>30</v>
          </cell>
          <cell r="D4025">
            <v>25</v>
          </cell>
          <cell r="E4025" t="str">
            <v>R=A1D</v>
          </cell>
          <cell r="F4025">
            <v>3</v>
          </cell>
          <cell r="G4025">
            <v>37896</v>
          </cell>
          <cell r="H4025">
            <v>999</v>
          </cell>
          <cell r="I4025">
            <v>3</v>
          </cell>
          <cell r="J4025">
            <v>3</v>
          </cell>
        </row>
        <row r="4026">
          <cell r="A4026" t="str">
            <v>SSNN</v>
          </cell>
          <cell r="B4026" t="str">
            <v>Secondary Service Greater than 5kW w/o ID</v>
          </cell>
          <cell r="C4026">
            <v>30</v>
          </cell>
          <cell r="D4026">
            <v>25</v>
          </cell>
          <cell r="E4026" t="str">
            <v>R=A1D</v>
          </cell>
          <cell r="F4026">
            <v>3</v>
          </cell>
          <cell r="G4026">
            <v>37811</v>
          </cell>
          <cell r="H4026">
            <v>999</v>
          </cell>
          <cell r="I4026">
            <v>4</v>
          </cell>
          <cell r="J4026">
            <v>11</v>
          </cell>
        </row>
        <row r="4027">
          <cell r="A4027" t="str">
            <v>SSNN</v>
          </cell>
          <cell r="B4027" t="str">
            <v>Secondary Service Greater than 5kW w/o ID</v>
          </cell>
          <cell r="C4027">
            <v>30</v>
          </cell>
          <cell r="D4027">
            <v>25</v>
          </cell>
          <cell r="E4027" t="str">
            <v>R=D5S8E</v>
          </cell>
          <cell r="F4027">
            <v>3</v>
          </cell>
          <cell r="H4027">
            <v>277</v>
          </cell>
          <cell r="I4027">
            <v>4</v>
          </cell>
          <cell r="J4027">
            <v>1</v>
          </cell>
        </row>
        <row r="4028">
          <cell r="A4028" t="str">
            <v>SSPN</v>
          </cell>
          <cell r="B4028" t="str">
            <v>Secondary Service Greater than 5kW w/o ID</v>
          </cell>
          <cell r="C4028">
            <v>30</v>
          </cell>
          <cell r="D4028">
            <v>25</v>
          </cell>
          <cell r="E4028" t="str">
            <v>R=A1D</v>
          </cell>
          <cell r="F4028">
            <v>3</v>
          </cell>
          <cell r="G4028">
            <v>37832</v>
          </cell>
          <cell r="H4028">
            <v>999</v>
          </cell>
          <cell r="I4028">
            <v>4</v>
          </cell>
          <cell r="J4028">
            <v>2</v>
          </cell>
        </row>
        <row r="4029">
          <cell r="A4029" t="str">
            <v>SSNN</v>
          </cell>
          <cell r="B4029" t="str">
            <v>Secondary Service Greater than 5kW w/o ID</v>
          </cell>
          <cell r="C4029">
            <v>30</v>
          </cell>
          <cell r="D4029">
            <v>25</v>
          </cell>
          <cell r="E4029" t="str">
            <v>R=DXS2</v>
          </cell>
          <cell r="F4029">
            <v>3</v>
          </cell>
          <cell r="H4029">
            <v>240</v>
          </cell>
          <cell r="I4029">
            <v>3</v>
          </cell>
          <cell r="J4029">
            <v>1</v>
          </cell>
        </row>
        <row r="4030">
          <cell r="A4030" t="str">
            <v>SSNN</v>
          </cell>
          <cell r="B4030" t="str">
            <v>Secondary Service Greater than 5kW w/o ID</v>
          </cell>
          <cell r="C4030">
            <v>30</v>
          </cell>
          <cell r="D4030">
            <v>25</v>
          </cell>
          <cell r="E4030" t="str">
            <v>R=A1D</v>
          </cell>
          <cell r="F4030">
            <v>3</v>
          </cell>
          <cell r="G4030">
            <v>37792</v>
          </cell>
          <cell r="H4030">
            <v>999</v>
          </cell>
          <cell r="I4030">
            <v>3</v>
          </cell>
          <cell r="J4030">
            <v>1</v>
          </cell>
        </row>
        <row r="4031">
          <cell r="A4031" t="str">
            <v>SSNN</v>
          </cell>
          <cell r="B4031" t="str">
            <v>Secondary Service Greater than 5kW w/o ID</v>
          </cell>
          <cell r="C4031">
            <v>30</v>
          </cell>
          <cell r="D4031">
            <v>25</v>
          </cell>
          <cell r="E4031" t="str">
            <v>R=A1D</v>
          </cell>
          <cell r="F4031">
            <v>3</v>
          </cell>
          <cell r="G4031">
            <v>37845</v>
          </cell>
          <cell r="H4031">
            <v>999</v>
          </cell>
          <cell r="I4031">
            <v>3</v>
          </cell>
          <cell r="J4031">
            <v>2</v>
          </cell>
        </row>
        <row r="4032">
          <cell r="A4032" t="str">
            <v>SSGN</v>
          </cell>
          <cell r="B4032" t="str">
            <v>Secondary Service Greater than 5kW w/o ID</v>
          </cell>
          <cell r="C4032">
            <v>30</v>
          </cell>
          <cell r="D4032">
            <v>25</v>
          </cell>
          <cell r="E4032" t="str">
            <v>R=A1D</v>
          </cell>
          <cell r="F4032">
            <v>3</v>
          </cell>
          <cell r="G4032">
            <v>37802</v>
          </cell>
          <cell r="H4032">
            <v>999</v>
          </cell>
          <cell r="I4032">
            <v>4</v>
          </cell>
          <cell r="J4032">
            <v>2</v>
          </cell>
        </row>
        <row r="4033">
          <cell r="A4033" t="str">
            <v>SSGN</v>
          </cell>
          <cell r="B4033" t="str">
            <v>Secondary Service Greater than 5kW w/o ID</v>
          </cell>
          <cell r="C4033">
            <v>30</v>
          </cell>
          <cell r="D4033">
            <v>25</v>
          </cell>
          <cell r="E4033" t="str">
            <v>R=K5WS</v>
          </cell>
          <cell r="F4033">
            <v>3</v>
          </cell>
          <cell r="H4033">
            <v>277</v>
          </cell>
          <cell r="I4033">
            <v>4</v>
          </cell>
          <cell r="J4033">
            <v>1</v>
          </cell>
        </row>
        <row r="4034">
          <cell r="A4034" t="str">
            <v>SSGN</v>
          </cell>
          <cell r="B4034" t="str">
            <v>Secondary Service Greater than 5kW w/o ID</v>
          </cell>
          <cell r="C4034">
            <v>30</v>
          </cell>
          <cell r="D4034">
            <v>25</v>
          </cell>
          <cell r="E4034" t="str">
            <v>R=SV4SD</v>
          </cell>
          <cell r="F4034">
            <v>3</v>
          </cell>
          <cell r="H4034">
            <v>208</v>
          </cell>
          <cell r="I4034">
            <v>4</v>
          </cell>
          <cell r="J4034">
            <v>1</v>
          </cell>
        </row>
        <row r="4035">
          <cell r="A4035" t="str">
            <v>SSGN</v>
          </cell>
          <cell r="B4035" t="str">
            <v>Secondary Service Greater than 5kW w/o ID</v>
          </cell>
          <cell r="C4035">
            <v>30</v>
          </cell>
          <cell r="D4035">
            <v>25</v>
          </cell>
          <cell r="E4035" t="str">
            <v>R=AXS4</v>
          </cell>
          <cell r="F4035">
            <v>3</v>
          </cell>
          <cell r="H4035">
            <v>480</v>
          </cell>
          <cell r="I4035">
            <v>4</v>
          </cell>
          <cell r="J4035">
            <v>2</v>
          </cell>
        </row>
        <row r="4036">
          <cell r="A4036" t="str">
            <v>SSGN</v>
          </cell>
          <cell r="B4036" t="str">
            <v>Secondary Service Greater than 5kW w/o ID</v>
          </cell>
          <cell r="C4036">
            <v>30</v>
          </cell>
          <cell r="D4036">
            <v>25</v>
          </cell>
          <cell r="E4036" t="str">
            <v>R=SV4SD</v>
          </cell>
          <cell r="F4036">
            <v>3</v>
          </cell>
          <cell r="H4036">
            <v>480</v>
          </cell>
          <cell r="I4036">
            <v>4</v>
          </cell>
          <cell r="J4036">
            <v>1</v>
          </cell>
        </row>
        <row r="4037">
          <cell r="A4037" t="str">
            <v>SSNN</v>
          </cell>
          <cell r="B4037" t="str">
            <v>Secondary Service Greater than 5kW w/o ID</v>
          </cell>
          <cell r="C4037">
            <v>30</v>
          </cell>
          <cell r="D4037">
            <v>25</v>
          </cell>
          <cell r="E4037" t="str">
            <v>R=A1D</v>
          </cell>
          <cell r="F4037">
            <v>3</v>
          </cell>
          <cell r="G4037">
            <v>35969</v>
          </cell>
          <cell r="H4037">
            <v>999</v>
          </cell>
          <cell r="I4037">
            <v>3</v>
          </cell>
          <cell r="J4037">
            <v>1</v>
          </cell>
        </row>
        <row r="4038">
          <cell r="A4038" t="str">
            <v>SSNN</v>
          </cell>
          <cell r="B4038" t="str">
            <v>Secondary Service Greater than 5kW w/o ID</v>
          </cell>
          <cell r="C4038">
            <v>30</v>
          </cell>
          <cell r="D4038">
            <v>25</v>
          </cell>
          <cell r="E4038" t="str">
            <v>R=A1D</v>
          </cell>
          <cell r="F4038">
            <v>3</v>
          </cell>
          <cell r="G4038">
            <v>35797</v>
          </cell>
          <cell r="H4038">
            <v>999</v>
          </cell>
          <cell r="I4038">
            <v>4</v>
          </cell>
          <cell r="J4038">
            <v>1</v>
          </cell>
        </row>
        <row r="4039">
          <cell r="A4039" t="str">
            <v>SSNN</v>
          </cell>
          <cell r="B4039" t="str">
            <v>Secondary Service Greater than 5kW w/o ID</v>
          </cell>
          <cell r="C4039">
            <v>30</v>
          </cell>
          <cell r="D4039">
            <v>25</v>
          </cell>
          <cell r="E4039" t="str">
            <v>R=A1D</v>
          </cell>
          <cell r="F4039">
            <v>3</v>
          </cell>
          <cell r="G4039">
            <v>36405</v>
          </cell>
          <cell r="H4039">
            <v>999</v>
          </cell>
          <cell r="I4039">
            <v>4</v>
          </cell>
          <cell r="J4039">
            <v>3</v>
          </cell>
        </row>
        <row r="4040">
          <cell r="A4040" t="str">
            <v>SSGN</v>
          </cell>
          <cell r="B4040" t="str">
            <v>Secondary Service Greater than 5kW w/o ID</v>
          </cell>
          <cell r="C4040">
            <v>30</v>
          </cell>
          <cell r="D4040">
            <v>25</v>
          </cell>
          <cell r="E4040" t="str">
            <v>R=SV4SD</v>
          </cell>
          <cell r="F4040">
            <v>3</v>
          </cell>
          <cell r="G4040">
            <v>36462</v>
          </cell>
          <cell r="H4040">
            <v>999</v>
          </cell>
          <cell r="I4040">
            <v>4</v>
          </cell>
          <cell r="J4040">
            <v>1</v>
          </cell>
        </row>
        <row r="4041">
          <cell r="A4041" t="str">
            <v>SSAN</v>
          </cell>
          <cell r="B4041" t="str">
            <v>Secondary Service Greater than 5kW w/o ID</v>
          </cell>
          <cell r="C4041">
            <v>30</v>
          </cell>
          <cell r="D4041">
            <v>25</v>
          </cell>
          <cell r="E4041" t="str">
            <v>R=A1D</v>
          </cell>
          <cell r="F4041">
            <v>3</v>
          </cell>
          <cell r="G4041">
            <v>36161</v>
          </cell>
          <cell r="H4041">
            <v>999</v>
          </cell>
          <cell r="I4041">
            <v>4</v>
          </cell>
          <cell r="J4041">
            <v>1</v>
          </cell>
        </row>
        <row r="4042">
          <cell r="A4042" t="str">
            <v>SSNN</v>
          </cell>
          <cell r="B4042" t="str">
            <v>Secondary Service Greater than 5kW w/o ID</v>
          </cell>
          <cell r="C4042">
            <v>30</v>
          </cell>
          <cell r="D4042">
            <v>25</v>
          </cell>
          <cell r="E4042" t="str">
            <v>R=A1D</v>
          </cell>
          <cell r="F4042">
            <v>3</v>
          </cell>
          <cell r="G4042">
            <v>35432</v>
          </cell>
          <cell r="H4042">
            <v>999</v>
          </cell>
          <cell r="I4042">
            <v>3</v>
          </cell>
          <cell r="J4042">
            <v>1</v>
          </cell>
        </row>
        <row r="4043">
          <cell r="A4043" t="str">
            <v>SSNN</v>
          </cell>
          <cell r="B4043" t="str">
            <v>Secondary Service Greater than 5kW w/o ID</v>
          </cell>
          <cell r="C4043">
            <v>30</v>
          </cell>
          <cell r="D4043">
            <v>25</v>
          </cell>
          <cell r="E4043" t="str">
            <v>R=A1D</v>
          </cell>
          <cell r="F4043">
            <v>3</v>
          </cell>
          <cell r="G4043">
            <v>36161</v>
          </cell>
          <cell r="H4043">
            <v>999</v>
          </cell>
          <cell r="I4043">
            <v>3</v>
          </cell>
          <cell r="J4043">
            <v>1</v>
          </cell>
        </row>
        <row r="4044">
          <cell r="A4044" t="str">
            <v>SSGN</v>
          </cell>
          <cell r="B4044" t="str">
            <v>Secondary Service Greater than 5kW w/o ID</v>
          </cell>
          <cell r="C4044">
            <v>30</v>
          </cell>
          <cell r="D4044">
            <v>25</v>
          </cell>
          <cell r="E4044" t="str">
            <v>R=A1D</v>
          </cell>
          <cell r="F4044">
            <v>3</v>
          </cell>
          <cell r="G4044">
            <v>36528</v>
          </cell>
          <cell r="H4044">
            <v>999</v>
          </cell>
          <cell r="I4044">
            <v>4</v>
          </cell>
          <cell r="J4044">
            <v>8</v>
          </cell>
        </row>
        <row r="4045">
          <cell r="A4045" t="str">
            <v>SSGN</v>
          </cell>
          <cell r="B4045" t="str">
            <v>Secondary Service Greater than 5kW w/o ID</v>
          </cell>
          <cell r="C4045">
            <v>30</v>
          </cell>
          <cell r="D4045">
            <v>25</v>
          </cell>
          <cell r="E4045" t="str">
            <v>R=A1R</v>
          </cell>
          <cell r="F4045">
            <v>3</v>
          </cell>
          <cell r="G4045">
            <v>37676</v>
          </cell>
          <cell r="H4045">
            <v>277</v>
          </cell>
          <cell r="I4045">
            <v>4</v>
          </cell>
          <cell r="J4045">
            <v>1</v>
          </cell>
        </row>
        <row r="4046">
          <cell r="A4046" t="str">
            <v>SSPN</v>
          </cell>
          <cell r="B4046" t="str">
            <v>Secondary Service Greater than 5kW w/o ID</v>
          </cell>
          <cell r="C4046">
            <v>30</v>
          </cell>
          <cell r="D4046">
            <v>25</v>
          </cell>
          <cell r="E4046" t="str">
            <v>R=A1D</v>
          </cell>
          <cell r="F4046">
            <v>3</v>
          </cell>
          <cell r="G4046">
            <v>37676</v>
          </cell>
          <cell r="H4046">
            <v>999</v>
          </cell>
          <cell r="I4046">
            <v>3</v>
          </cell>
          <cell r="J4046">
            <v>1</v>
          </cell>
        </row>
        <row r="4047">
          <cell r="A4047" t="str">
            <v>SSPN</v>
          </cell>
          <cell r="B4047" t="str">
            <v>Secondary Service Greater than 5kW w/o ID</v>
          </cell>
          <cell r="C4047">
            <v>30</v>
          </cell>
          <cell r="D4047">
            <v>25</v>
          </cell>
          <cell r="E4047" t="str">
            <v>R=A1D</v>
          </cell>
          <cell r="F4047">
            <v>3</v>
          </cell>
          <cell r="G4047">
            <v>36720</v>
          </cell>
          <cell r="H4047">
            <v>999</v>
          </cell>
          <cell r="I4047">
            <v>4</v>
          </cell>
          <cell r="J4047">
            <v>1</v>
          </cell>
        </row>
        <row r="4048">
          <cell r="A4048" t="str">
            <v>SSGN</v>
          </cell>
          <cell r="B4048" t="str">
            <v>Secondary Service Greater than 5kW w/o ID</v>
          </cell>
          <cell r="C4048">
            <v>30</v>
          </cell>
          <cell r="D4048">
            <v>25</v>
          </cell>
          <cell r="E4048" t="str">
            <v>R=A1D</v>
          </cell>
          <cell r="F4048">
            <v>3</v>
          </cell>
          <cell r="G4048">
            <v>36465</v>
          </cell>
          <cell r="H4048">
            <v>999</v>
          </cell>
          <cell r="I4048">
            <v>4</v>
          </cell>
          <cell r="J4048">
            <v>1</v>
          </cell>
        </row>
        <row r="4049">
          <cell r="A4049" t="str">
            <v>SSNN</v>
          </cell>
          <cell r="B4049" t="str">
            <v>Secondary Service Greater than 5kW w/o ID</v>
          </cell>
          <cell r="C4049">
            <v>30</v>
          </cell>
          <cell r="D4049">
            <v>25</v>
          </cell>
          <cell r="E4049" t="str">
            <v>R=A1D</v>
          </cell>
          <cell r="F4049">
            <v>3</v>
          </cell>
          <cell r="G4049">
            <v>36825</v>
          </cell>
          <cell r="H4049">
            <v>999</v>
          </cell>
          <cell r="I4049">
            <v>3</v>
          </cell>
          <cell r="J4049">
            <v>1</v>
          </cell>
        </row>
        <row r="4050">
          <cell r="A4050" t="str">
            <v>DSNN</v>
          </cell>
          <cell r="B4050" t="str">
            <v>Secondary Service Greater than 5kW w/o ID</v>
          </cell>
          <cell r="C4050">
            <v>30</v>
          </cell>
          <cell r="D4050">
            <v>25</v>
          </cell>
          <cell r="E4050" t="str">
            <v>R=A1D</v>
          </cell>
          <cell r="F4050">
            <v>3</v>
          </cell>
          <cell r="H4050">
            <v>999</v>
          </cell>
          <cell r="I4050">
            <v>4</v>
          </cell>
          <cell r="J4050">
            <v>1</v>
          </cell>
        </row>
        <row r="4051">
          <cell r="A4051" t="str">
            <v>SSNN</v>
          </cell>
          <cell r="B4051" t="str">
            <v>Secondary Service Greater than 5kW w/o ID</v>
          </cell>
          <cell r="C4051">
            <v>30</v>
          </cell>
          <cell r="D4051">
            <v>25</v>
          </cell>
          <cell r="E4051" t="str">
            <v>R=A1D</v>
          </cell>
          <cell r="F4051">
            <v>3</v>
          </cell>
          <cell r="G4051">
            <v>36526</v>
          </cell>
          <cell r="H4051">
            <v>999</v>
          </cell>
          <cell r="I4051">
            <v>4</v>
          </cell>
          <cell r="J4051">
            <v>1</v>
          </cell>
        </row>
        <row r="4052">
          <cell r="A4052" t="str">
            <v>SSNN</v>
          </cell>
          <cell r="B4052" t="str">
            <v>Secondary Service Greater than 5kW w/o ID</v>
          </cell>
          <cell r="C4052">
            <v>30</v>
          </cell>
          <cell r="D4052">
            <v>25</v>
          </cell>
          <cell r="E4052" t="str">
            <v>R=A1D</v>
          </cell>
          <cell r="F4052">
            <v>3</v>
          </cell>
          <cell r="G4052">
            <v>36526</v>
          </cell>
          <cell r="H4052">
            <v>999</v>
          </cell>
          <cell r="I4052">
            <v>4</v>
          </cell>
          <cell r="J4052">
            <v>46</v>
          </cell>
        </row>
        <row r="4053">
          <cell r="A4053" t="str">
            <v>SSAN</v>
          </cell>
          <cell r="B4053" t="str">
            <v>Secondary Service Greater than 5kW w/o ID</v>
          </cell>
          <cell r="C4053">
            <v>30</v>
          </cell>
          <cell r="D4053">
            <v>25</v>
          </cell>
          <cell r="E4053" t="str">
            <v>R=A1D</v>
          </cell>
          <cell r="F4053">
            <v>3</v>
          </cell>
          <cell r="G4053">
            <v>36746</v>
          </cell>
          <cell r="H4053">
            <v>999</v>
          </cell>
          <cell r="I4053">
            <v>3</v>
          </cell>
          <cell r="J4053">
            <v>1</v>
          </cell>
        </row>
        <row r="4054">
          <cell r="A4054" t="str">
            <v>SSGN</v>
          </cell>
          <cell r="B4054" t="str">
            <v>Secondary Service Greater than 5kW w/o ID</v>
          </cell>
          <cell r="C4054">
            <v>30</v>
          </cell>
          <cell r="D4054">
            <v>25</v>
          </cell>
          <cell r="E4054" t="str">
            <v>R=A1D</v>
          </cell>
          <cell r="F4054">
            <v>3</v>
          </cell>
          <cell r="G4054">
            <v>37095</v>
          </cell>
          <cell r="H4054">
            <v>999</v>
          </cell>
          <cell r="I4054">
            <v>3</v>
          </cell>
          <cell r="J4054">
            <v>1</v>
          </cell>
        </row>
        <row r="4055">
          <cell r="A4055" t="str">
            <v>SSGN</v>
          </cell>
          <cell r="B4055" t="str">
            <v>Secondary Service Greater than 5kW w/o ID</v>
          </cell>
          <cell r="C4055">
            <v>30</v>
          </cell>
          <cell r="D4055">
            <v>25</v>
          </cell>
          <cell r="E4055" t="str">
            <v>R=A1D</v>
          </cell>
          <cell r="F4055">
            <v>3</v>
          </cell>
          <cell r="G4055">
            <v>37064</v>
          </cell>
          <cell r="H4055">
            <v>999</v>
          </cell>
          <cell r="I4055">
            <v>4</v>
          </cell>
          <cell r="J4055">
            <v>1</v>
          </cell>
        </row>
        <row r="4056">
          <cell r="A4056" t="str">
            <v>SSGN</v>
          </cell>
          <cell r="B4056" t="str">
            <v>Secondary Service Greater than 5kW w/o ID</v>
          </cell>
          <cell r="C4056">
            <v>30</v>
          </cell>
          <cell r="D4056">
            <v>25</v>
          </cell>
          <cell r="E4056" t="str">
            <v>R=A1D</v>
          </cell>
          <cell r="F4056">
            <v>3</v>
          </cell>
          <cell r="G4056">
            <v>37117</v>
          </cell>
          <cell r="H4056">
            <v>999</v>
          </cell>
          <cell r="I4056">
            <v>4</v>
          </cell>
          <cell r="J4056">
            <v>2</v>
          </cell>
        </row>
        <row r="4057">
          <cell r="A4057" t="str">
            <v>SSGN</v>
          </cell>
          <cell r="B4057" t="str">
            <v>Secondary Service Greater than 5kW w/o ID</v>
          </cell>
          <cell r="C4057">
            <v>30</v>
          </cell>
          <cell r="D4057">
            <v>25</v>
          </cell>
          <cell r="E4057" t="str">
            <v>R=A1D</v>
          </cell>
          <cell r="F4057">
            <v>3</v>
          </cell>
          <cell r="G4057">
            <v>37208</v>
          </cell>
          <cell r="H4057">
            <v>999</v>
          </cell>
          <cell r="I4057">
            <v>4</v>
          </cell>
          <cell r="J4057">
            <v>2</v>
          </cell>
        </row>
        <row r="4058">
          <cell r="A4058" t="str">
            <v>SSNN</v>
          </cell>
          <cell r="B4058" t="str">
            <v>Secondary Service Greater than 5kW w/o ID</v>
          </cell>
          <cell r="C4058">
            <v>30</v>
          </cell>
          <cell r="D4058">
            <v>25</v>
          </cell>
          <cell r="E4058" t="str">
            <v>R=A1D</v>
          </cell>
          <cell r="F4058">
            <v>3</v>
          </cell>
          <cell r="G4058">
            <v>37174</v>
          </cell>
          <cell r="H4058">
            <v>999</v>
          </cell>
          <cell r="I4058">
            <v>4</v>
          </cell>
          <cell r="J4058">
            <v>6</v>
          </cell>
        </row>
        <row r="4059">
          <cell r="A4059" t="str">
            <v>SSNN</v>
          </cell>
          <cell r="B4059" t="str">
            <v>Secondary Service Greater than 5kW w/o ID</v>
          </cell>
          <cell r="C4059">
            <v>30</v>
          </cell>
          <cell r="D4059">
            <v>25</v>
          </cell>
          <cell r="E4059" t="str">
            <v>R=A1R</v>
          </cell>
          <cell r="F4059">
            <v>3</v>
          </cell>
          <cell r="G4059">
            <v>37432</v>
          </cell>
          <cell r="H4059">
            <v>999</v>
          </cell>
          <cell r="I4059">
            <v>4</v>
          </cell>
          <cell r="J4059">
            <v>1</v>
          </cell>
        </row>
        <row r="4060">
          <cell r="A4060" t="str">
            <v>SSPN</v>
          </cell>
          <cell r="B4060" t="str">
            <v>Secondary Service Greater than 5kW w/o ID</v>
          </cell>
          <cell r="C4060">
            <v>30</v>
          </cell>
          <cell r="D4060">
            <v>25</v>
          </cell>
          <cell r="E4060" t="str">
            <v>R=A1D</v>
          </cell>
          <cell r="F4060">
            <v>3</v>
          </cell>
          <cell r="G4060">
            <v>37656</v>
          </cell>
          <cell r="H4060">
            <v>999</v>
          </cell>
          <cell r="I4060">
            <v>4</v>
          </cell>
          <cell r="J4060">
            <v>1</v>
          </cell>
        </row>
        <row r="4061">
          <cell r="A4061" t="str">
            <v>SSGN</v>
          </cell>
          <cell r="B4061" t="str">
            <v>Secondary Service Greater than 5kW w/o ID</v>
          </cell>
          <cell r="C4061">
            <v>30</v>
          </cell>
          <cell r="D4061">
            <v>25</v>
          </cell>
          <cell r="E4061" t="str">
            <v>R=A1D</v>
          </cell>
          <cell r="F4061">
            <v>3</v>
          </cell>
          <cell r="G4061">
            <v>37503</v>
          </cell>
          <cell r="H4061">
            <v>999</v>
          </cell>
          <cell r="I4061">
            <v>4</v>
          </cell>
          <cell r="J4061">
            <v>8</v>
          </cell>
        </row>
        <row r="4062">
          <cell r="A4062" t="str">
            <v>SSNN</v>
          </cell>
          <cell r="B4062" t="str">
            <v>Secondary Service Greater than 5kW w/o ID</v>
          </cell>
          <cell r="C4062">
            <v>30</v>
          </cell>
          <cell r="D4062">
            <v>25</v>
          </cell>
          <cell r="E4062" t="str">
            <v>R=A1D</v>
          </cell>
          <cell r="F4062">
            <v>3</v>
          </cell>
          <cell r="G4062">
            <v>38692</v>
          </cell>
          <cell r="H4062">
            <v>999</v>
          </cell>
          <cell r="I4062">
            <v>3</v>
          </cell>
          <cell r="J4062">
            <v>1</v>
          </cell>
        </row>
        <row r="4063">
          <cell r="A4063" t="str">
            <v>SSNN</v>
          </cell>
          <cell r="B4063" t="str">
            <v>Secondary Service Greater than 5kW w/o ID</v>
          </cell>
          <cell r="C4063">
            <v>30</v>
          </cell>
          <cell r="D4063">
            <v>25</v>
          </cell>
          <cell r="E4063" t="str">
            <v>R=A1D</v>
          </cell>
          <cell r="F4063">
            <v>3</v>
          </cell>
          <cell r="G4063">
            <v>38734</v>
          </cell>
          <cell r="H4063">
            <v>999</v>
          </cell>
          <cell r="I4063">
            <v>4</v>
          </cell>
          <cell r="J4063">
            <v>36</v>
          </cell>
        </row>
        <row r="4064">
          <cell r="A4064" t="str">
            <v>SSAN</v>
          </cell>
          <cell r="B4064" t="str">
            <v>Secondary Service Greater than 5kW w/o ID</v>
          </cell>
          <cell r="C4064">
            <v>30</v>
          </cell>
          <cell r="D4064">
            <v>25</v>
          </cell>
          <cell r="E4064" t="str">
            <v>R=A1D</v>
          </cell>
          <cell r="F4064">
            <v>3</v>
          </cell>
          <cell r="G4064">
            <v>38784</v>
          </cell>
          <cell r="H4064">
            <v>999</v>
          </cell>
          <cell r="I4064">
            <v>3</v>
          </cell>
          <cell r="J4064">
            <v>2</v>
          </cell>
        </row>
        <row r="4065">
          <cell r="A4065" t="str">
            <v>SSNN</v>
          </cell>
          <cell r="B4065" t="str">
            <v>Secondary Service Greater than 5kW w/o ID</v>
          </cell>
          <cell r="C4065">
            <v>30</v>
          </cell>
          <cell r="D4065">
            <v>25</v>
          </cell>
          <cell r="E4065" t="str">
            <v>R=A1D</v>
          </cell>
          <cell r="F4065">
            <v>3</v>
          </cell>
          <cell r="G4065">
            <v>38958</v>
          </cell>
          <cell r="H4065">
            <v>999</v>
          </cell>
          <cell r="I4065">
            <v>4</v>
          </cell>
          <cell r="J4065">
            <v>5</v>
          </cell>
        </row>
        <row r="4066">
          <cell r="A4066" t="str">
            <v>SSAN</v>
          </cell>
          <cell r="B4066" t="str">
            <v>Secondary Service Greater than 5kW w/o ID</v>
          </cell>
          <cell r="C4066">
            <v>30</v>
          </cell>
          <cell r="D4066">
            <v>25</v>
          </cell>
          <cell r="E4066" t="str">
            <v>R=A1D</v>
          </cell>
          <cell r="F4066">
            <v>3</v>
          </cell>
          <cell r="G4066">
            <v>38958</v>
          </cell>
          <cell r="H4066">
            <v>999</v>
          </cell>
          <cell r="I4066">
            <v>4</v>
          </cell>
          <cell r="J4066">
            <v>2</v>
          </cell>
        </row>
        <row r="4067">
          <cell r="A4067" t="str">
            <v>SSNN</v>
          </cell>
          <cell r="B4067" t="str">
            <v>Secondary Service Greater than 5kW w/o ID</v>
          </cell>
          <cell r="C4067">
            <v>30</v>
          </cell>
          <cell r="D4067">
            <v>25</v>
          </cell>
          <cell r="E4067" t="str">
            <v>R=A1R</v>
          </cell>
          <cell r="F4067">
            <v>3</v>
          </cell>
          <cell r="G4067">
            <v>39183</v>
          </cell>
          <cell r="H4067">
            <v>999</v>
          </cell>
          <cell r="I4067">
            <v>3</v>
          </cell>
          <cell r="J4067">
            <v>6</v>
          </cell>
        </row>
        <row r="4068">
          <cell r="A4068" t="str">
            <v>SSGN</v>
          </cell>
          <cell r="B4068" t="str">
            <v>Secondary Service Greater than 5kW w/o ID</v>
          </cell>
          <cell r="C4068">
            <v>30</v>
          </cell>
          <cell r="D4068">
            <v>25</v>
          </cell>
          <cell r="E4068" t="str">
            <v>R=A1R</v>
          </cell>
          <cell r="F4068">
            <v>3</v>
          </cell>
          <cell r="G4068">
            <v>39183</v>
          </cell>
          <cell r="H4068">
            <v>999</v>
          </cell>
          <cell r="I4068">
            <v>3</v>
          </cell>
          <cell r="J4068">
            <v>3</v>
          </cell>
        </row>
        <row r="4069">
          <cell r="A4069" t="str">
            <v>SSPN</v>
          </cell>
          <cell r="B4069" t="str">
            <v>Secondary Service Greater than 5kW w/o ID</v>
          </cell>
          <cell r="C4069">
            <v>30</v>
          </cell>
          <cell r="D4069">
            <v>25</v>
          </cell>
          <cell r="E4069" t="str">
            <v>R=A1R</v>
          </cell>
          <cell r="F4069">
            <v>3</v>
          </cell>
          <cell r="G4069">
            <v>39183</v>
          </cell>
          <cell r="H4069">
            <v>999</v>
          </cell>
          <cell r="I4069">
            <v>3</v>
          </cell>
          <cell r="J4069">
            <v>1</v>
          </cell>
        </row>
        <row r="4070">
          <cell r="A4070" t="str">
            <v>SSAN</v>
          </cell>
          <cell r="B4070" t="str">
            <v>Secondary Service Greater than 5kW w/o ID</v>
          </cell>
          <cell r="C4070">
            <v>30</v>
          </cell>
          <cell r="D4070">
            <v>25</v>
          </cell>
          <cell r="E4070" t="str">
            <v>R=A1R</v>
          </cell>
          <cell r="F4070">
            <v>3</v>
          </cell>
          <cell r="G4070">
            <v>39279</v>
          </cell>
          <cell r="H4070">
            <v>999</v>
          </cell>
          <cell r="I4070">
            <v>3</v>
          </cell>
          <cell r="J4070">
            <v>1</v>
          </cell>
        </row>
        <row r="4071">
          <cell r="A4071" t="str">
            <v>SSGN</v>
          </cell>
          <cell r="B4071" t="str">
            <v>Secondary Service Greater than 5kW w/o ID</v>
          </cell>
          <cell r="C4071">
            <v>30</v>
          </cell>
          <cell r="D4071">
            <v>25</v>
          </cell>
          <cell r="E4071" t="str">
            <v>R=A1R</v>
          </cell>
          <cell r="F4071">
            <v>3</v>
          </cell>
          <cell r="G4071">
            <v>39244</v>
          </cell>
          <cell r="H4071">
            <v>999</v>
          </cell>
          <cell r="I4071">
            <v>4</v>
          </cell>
          <cell r="J4071">
            <v>20</v>
          </cell>
        </row>
        <row r="4072">
          <cell r="A4072" t="str">
            <v>SSNN</v>
          </cell>
          <cell r="B4072" t="str">
            <v>Secondary Service Greater than 5kW w/o ID</v>
          </cell>
          <cell r="C4072">
            <v>30</v>
          </cell>
          <cell r="D4072">
            <v>25</v>
          </cell>
          <cell r="E4072" t="str">
            <v>R=A1R</v>
          </cell>
          <cell r="F4072">
            <v>3</v>
          </cell>
          <cell r="G4072">
            <v>39232</v>
          </cell>
          <cell r="H4072">
            <v>999</v>
          </cell>
          <cell r="I4072">
            <v>3</v>
          </cell>
          <cell r="J4072">
            <v>8</v>
          </cell>
        </row>
        <row r="4073">
          <cell r="A4073" t="str">
            <v>SSNN</v>
          </cell>
          <cell r="B4073" t="str">
            <v>Secondary Service Greater than 5kW w/o ID</v>
          </cell>
          <cell r="C4073">
            <v>30</v>
          </cell>
          <cell r="D4073">
            <v>25</v>
          </cell>
          <cell r="E4073" t="str">
            <v>R=A1R</v>
          </cell>
          <cell r="F4073">
            <v>3</v>
          </cell>
          <cell r="G4073">
            <v>39316</v>
          </cell>
          <cell r="H4073">
            <v>999</v>
          </cell>
          <cell r="I4073">
            <v>4</v>
          </cell>
          <cell r="J4073">
            <v>8</v>
          </cell>
        </row>
        <row r="4074">
          <cell r="A4074" t="str">
            <v>SSGN</v>
          </cell>
          <cell r="B4074" t="str">
            <v>Secondary Service Greater than 5kW w/o ID</v>
          </cell>
          <cell r="C4074">
            <v>30</v>
          </cell>
          <cell r="D4074">
            <v>25</v>
          </cell>
          <cell r="E4074" t="str">
            <v>R=A1R</v>
          </cell>
          <cell r="F4074">
            <v>3</v>
          </cell>
          <cell r="G4074">
            <v>39475</v>
          </cell>
          <cell r="H4074">
            <v>999</v>
          </cell>
          <cell r="I4074">
            <v>4</v>
          </cell>
          <cell r="J4074">
            <v>2</v>
          </cell>
        </row>
        <row r="4075">
          <cell r="A4075" t="str">
            <v>SSGN</v>
          </cell>
          <cell r="B4075" t="str">
            <v>Secondary Service Greater than 5kW w/o ID</v>
          </cell>
          <cell r="C4075">
            <v>30</v>
          </cell>
          <cell r="D4075">
            <v>25</v>
          </cell>
          <cell r="E4075" t="str">
            <v>R=A1R</v>
          </cell>
          <cell r="F4075">
            <v>3</v>
          </cell>
          <cell r="G4075">
            <v>39478</v>
          </cell>
          <cell r="H4075">
            <v>999</v>
          </cell>
          <cell r="I4075">
            <v>4</v>
          </cell>
          <cell r="J4075">
            <v>4</v>
          </cell>
        </row>
        <row r="4076">
          <cell r="A4076" t="str">
            <v>SSNN</v>
          </cell>
          <cell r="B4076" t="str">
            <v>Secondary Service Greater than 5kW w/o ID</v>
          </cell>
          <cell r="C4076">
            <v>30</v>
          </cell>
          <cell r="D4076">
            <v>25</v>
          </cell>
          <cell r="E4076" t="str">
            <v>R=A1R</v>
          </cell>
          <cell r="F4076">
            <v>3</v>
          </cell>
          <cell r="G4076">
            <v>39478</v>
          </cell>
          <cell r="H4076">
            <v>999</v>
          </cell>
          <cell r="I4076">
            <v>4</v>
          </cell>
          <cell r="J4076">
            <v>7</v>
          </cell>
        </row>
        <row r="4077">
          <cell r="A4077" t="str">
            <v>SMNN</v>
          </cell>
          <cell r="B4077" t="str">
            <v>Secondary Service Greater than 5kW w/o ID</v>
          </cell>
          <cell r="C4077">
            <v>30</v>
          </cell>
          <cell r="D4077">
            <v>25</v>
          </cell>
          <cell r="E4077" t="str">
            <v>R=A1D</v>
          </cell>
          <cell r="F4077">
            <v>3</v>
          </cell>
          <cell r="G4077">
            <v>39636</v>
          </cell>
          <cell r="H4077">
            <v>999</v>
          </cell>
          <cell r="I4077">
            <v>4</v>
          </cell>
          <cell r="J4077">
            <v>1</v>
          </cell>
        </row>
        <row r="4078">
          <cell r="A4078" t="str">
            <v>SSPN</v>
          </cell>
          <cell r="B4078" t="str">
            <v>Secondary Service Greater than 5kW w/o ID</v>
          </cell>
          <cell r="C4078">
            <v>30</v>
          </cell>
          <cell r="D4078">
            <v>25</v>
          </cell>
          <cell r="E4078" t="str">
            <v>R=A1D</v>
          </cell>
          <cell r="F4078">
            <v>3</v>
          </cell>
          <cell r="G4078">
            <v>39664</v>
          </cell>
          <cell r="H4078">
            <v>999</v>
          </cell>
          <cell r="I4078">
            <v>3</v>
          </cell>
          <cell r="J4078">
            <v>1</v>
          </cell>
        </row>
        <row r="4079">
          <cell r="A4079" t="str">
            <v>SSNN</v>
          </cell>
          <cell r="B4079" t="str">
            <v>Secondary Service Greater than 5kW w/o ID</v>
          </cell>
          <cell r="C4079">
            <v>30</v>
          </cell>
          <cell r="D4079">
            <v>25</v>
          </cell>
          <cell r="E4079" t="str">
            <v>R=A1D</v>
          </cell>
          <cell r="F4079">
            <v>3</v>
          </cell>
          <cell r="G4079">
            <v>39784</v>
          </cell>
          <cell r="H4079">
            <v>999</v>
          </cell>
          <cell r="I4079">
            <v>3</v>
          </cell>
          <cell r="J4079">
            <v>17</v>
          </cell>
        </row>
        <row r="4080">
          <cell r="A4080" t="str">
            <v>SSAN</v>
          </cell>
          <cell r="B4080" t="str">
            <v>Secondary Service Greater than 5kW w/o ID</v>
          </cell>
          <cell r="C4080">
            <v>30</v>
          </cell>
          <cell r="D4080">
            <v>25</v>
          </cell>
          <cell r="E4080" t="str">
            <v>R=A1D</v>
          </cell>
          <cell r="F4080">
            <v>3</v>
          </cell>
          <cell r="G4080">
            <v>39863</v>
          </cell>
          <cell r="H4080">
            <v>999</v>
          </cell>
          <cell r="I4080">
            <v>4</v>
          </cell>
          <cell r="J4080">
            <v>1</v>
          </cell>
        </row>
        <row r="4081">
          <cell r="A4081" t="str">
            <v>SSGN</v>
          </cell>
          <cell r="B4081" t="str">
            <v>Secondary Service Greater than 5kW w/o ID</v>
          </cell>
          <cell r="C4081">
            <v>30</v>
          </cell>
          <cell r="D4081">
            <v>25</v>
          </cell>
          <cell r="E4081" t="str">
            <v>R=A1D+</v>
          </cell>
          <cell r="F4081">
            <v>3</v>
          </cell>
          <cell r="G4081">
            <v>40073</v>
          </cell>
          <cell r="H4081">
            <v>999</v>
          </cell>
          <cell r="I4081">
            <v>4</v>
          </cell>
          <cell r="J4081">
            <v>30</v>
          </cell>
        </row>
        <row r="4082">
          <cell r="A4082" t="str">
            <v>SSGN</v>
          </cell>
          <cell r="B4082" t="str">
            <v>Secondary Service Greater than 5kW w/o ID</v>
          </cell>
          <cell r="C4082">
            <v>30</v>
          </cell>
          <cell r="D4082">
            <v>25</v>
          </cell>
          <cell r="E4082" t="str">
            <v>R=A1D+</v>
          </cell>
          <cell r="F4082">
            <v>3</v>
          </cell>
          <cell r="G4082">
            <v>40093</v>
          </cell>
          <cell r="H4082">
            <v>999</v>
          </cell>
          <cell r="I4082">
            <v>4</v>
          </cell>
          <cell r="J4082">
            <v>15</v>
          </cell>
        </row>
        <row r="4083">
          <cell r="A4083" t="str">
            <v>SSPN</v>
          </cell>
          <cell r="B4083" t="str">
            <v>Secondary Service Greater than 5kW w/o ID</v>
          </cell>
          <cell r="C4083">
            <v>30</v>
          </cell>
          <cell r="D4083">
            <v>25</v>
          </cell>
          <cell r="E4083" t="str">
            <v>R=A1D+</v>
          </cell>
          <cell r="F4083">
            <v>3</v>
          </cell>
          <cell r="G4083">
            <v>40092</v>
          </cell>
          <cell r="H4083">
            <v>999</v>
          </cell>
          <cell r="I4083">
            <v>3</v>
          </cell>
          <cell r="J4083">
            <v>2</v>
          </cell>
        </row>
        <row r="4084">
          <cell r="A4084" t="str">
            <v>SSNN</v>
          </cell>
          <cell r="B4084" t="str">
            <v>Secondary Service Greater than 5kW w/o ID</v>
          </cell>
          <cell r="C4084">
            <v>30</v>
          </cell>
          <cell r="D4084">
            <v>25</v>
          </cell>
          <cell r="E4084" t="str">
            <v>R=A1D</v>
          </cell>
          <cell r="F4084">
            <v>3</v>
          </cell>
          <cell r="H4084">
            <v>999</v>
          </cell>
          <cell r="I4084">
            <v>4</v>
          </cell>
          <cell r="J4084">
            <v>176</v>
          </cell>
        </row>
        <row r="4085">
          <cell r="A4085" t="str">
            <v>SSGN</v>
          </cell>
          <cell r="B4085" t="str">
            <v>Secondary Service Greater than 5kW w/o ID</v>
          </cell>
          <cell r="C4085">
            <v>30</v>
          </cell>
          <cell r="D4085">
            <v>25</v>
          </cell>
          <cell r="E4085" t="str">
            <v>R=K6WS</v>
          </cell>
          <cell r="F4085">
            <v>3</v>
          </cell>
          <cell r="H4085">
            <v>240</v>
          </cell>
          <cell r="I4085">
            <v>4</v>
          </cell>
          <cell r="J4085">
            <v>23</v>
          </cell>
        </row>
        <row r="4086">
          <cell r="A4086" t="str">
            <v>SSGN</v>
          </cell>
          <cell r="B4086" t="str">
            <v>Secondary Service Greater than 5kW w/o ID</v>
          </cell>
          <cell r="C4086">
            <v>30</v>
          </cell>
          <cell r="D4086">
            <v>25</v>
          </cell>
          <cell r="E4086" t="str">
            <v>R=A1D</v>
          </cell>
          <cell r="F4086">
            <v>3</v>
          </cell>
          <cell r="H4086">
            <v>240</v>
          </cell>
          <cell r="I4086">
            <v>4</v>
          </cell>
          <cell r="J4086">
            <v>62</v>
          </cell>
        </row>
        <row r="4087">
          <cell r="A4087" t="str">
            <v>SSGN</v>
          </cell>
          <cell r="B4087" t="str">
            <v>Secondary Service Greater than 5kW w/o ID</v>
          </cell>
          <cell r="C4087">
            <v>30</v>
          </cell>
          <cell r="D4087">
            <v>25</v>
          </cell>
          <cell r="E4087" t="str">
            <v>R=A1D</v>
          </cell>
          <cell r="F4087">
            <v>3</v>
          </cell>
          <cell r="H4087">
            <v>240</v>
          </cell>
          <cell r="I4087">
            <v>3</v>
          </cell>
          <cell r="J4087">
            <v>8</v>
          </cell>
        </row>
        <row r="4088">
          <cell r="A4088" t="str">
            <v>SSAN</v>
          </cell>
          <cell r="B4088" t="str">
            <v>Secondary Service Greater than 5kW w/o ID</v>
          </cell>
          <cell r="C4088">
            <v>30</v>
          </cell>
          <cell r="D4088">
            <v>25</v>
          </cell>
          <cell r="E4088" t="str">
            <v>R=D4S7H</v>
          </cell>
          <cell r="F4088">
            <v>3</v>
          </cell>
          <cell r="H4088">
            <v>240</v>
          </cell>
          <cell r="I4088">
            <v>4</v>
          </cell>
          <cell r="J4088">
            <v>1</v>
          </cell>
        </row>
        <row r="4089">
          <cell r="A4089" t="str">
            <v>SSGN</v>
          </cell>
          <cell r="B4089" t="str">
            <v>Secondary Service Greater than 5kW w/o ID</v>
          </cell>
          <cell r="C4089">
            <v>30</v>
          </cell>
          <cell r="D4089">
            <v>25</v>
          </cell>
          <cell r="E4089" t="str">
            <v>R=A1D</v>
          </cell>
          <cell r="F4089">
            <v>3</v>
          </cell>
          <cell r="G4089">
            <v>38272</v>
          </cell>
          <cell r="H4089">
            <v>999</v>
          </cell>
          <cell r="I4089">
            <v>4</v>
          </cell>
          <cell r="J4089">
            <v>8</v>
          </cell>
        </row>
        <row r="4090">
          <cell r="A4090" t="str">
            <v>SSNN</v>
          </cell>
          <cell r="B4090" t="str">
            <v>Secondary Service Greater than 5kW w/o ID</v>
          </cell>
          <cell r="C4090">
            <v>30</v>
          </cell>
          <cell r="D4090">
            <v>25</v>
          </cell>
          <cell r="E4090" t="str">
            <v>R=A1D</v>
          </cell>
          <cell r="F4090">
            <v>3</v>
          </cell>
          <cell r="G4090">
            <v>38602</v>
          </cell>
          <cell r="H4090">
            <v>999</v>
          </cell>
          <cell r="I4090">
            <v>4</v>
          </cell>
          <cell r="J4090">
            <v>3</v>
          </cell>
        </row>
        <row r="4091">
          <cell r="A4091" t="str">
            <v>SSPN</v>
          </cell>
          <cell r="B4091" t="str">
            <v>Secondary Service Greater than 5kW w/o ID</v>
          </cell>
          <cell r="C4091">
            <v>30</v>
          </cell>
          <cell r="D4091">
            <v>25</v>
          </cell>
          <cell r="E4091" t="str">
            <v>R=A1D</v>
          </cell>
          <cell r="F4091">
            <v>3</v>
          </cell>
          <cell r="G4091">
            <v>38602</v>
          </cell>
          <cell r="H4091">
            <v>999</v>
          </cell>
          <cell r="I4091">
            <v>4</v>
          </cell>
          <cell r="J4091">
            <v>1</v>
          </cell>
        </row>
        <row r="4092">
          <cell r="A4092" t="str">
            <v>SSMN</v>
          </cell>
          <cell r="B4092" t="str">
            <v>Secondary Service Greater than 5kW w/o ID</v>
          </cell>
          <cell r="C4092">
            <v>30</v>
          </cell>
          <cell r="D4092">
            <v>25</v>
          </cell>
          <cell r="E4092" t="str">
            <v>R=A1D</v>
          </cell>
          <cell r="F4092">
            <v>3</v>
          </cell>
          <cell r="G4092">
            <v>37641</v>
          </cell>
          <cell r="H4092">
            <v>999</v>
          </cell>
          <cell r="I4092">
            <v>3</v>
          </cell>
          <cell r="J4092">
            <v>1</v>
          </cell>
        </row>
        <row r="4093">
          <cell r="A4093" t="str">
            <v>SSGN</v>
          </cell>
          <cell r="B4093" t="str">
            <v>Secondary Service Greater than 5kW w/o ID</v>
          </cell>
          <cell r="C4093">
            <v>30</v>
          </cell>
          <cell r="D4093">
            <v>25</v>
          </cell>
          <cell r="E4093" t="str">
            <v>R=A1D</v>
          </cell>
          <cell r="F4093">
            <v>3</v>
          </cell>
          <cell r="G4093">
            <v>38293</v>
          </cell>
          <cell r="H4093">
            <v>999</v>
          </cell>
          <cell r="I4093">
            <v>4</v>
          </cell>
          <cell r="J4093">
            <v>4</v>
          </cell>
        </row>
        <row r="4094">
          <cell r="A4094" t="str">
            <v>SSPN</v>
          </cell>
          <cell r="B4094" t="str">
            <v>Secondary Service Greater than 5kW w/o ID</v>
          </cell>
          <cell r="C4094">
            <v>30</v>
          </cell>
          <cell r="D4094">
            <v>25</v>
          </cell>
          <cell r="E4094" t="str">
            <v>R=A1D</v>
          </cell>
          <cell r="F4094">
            <v>3</v>
          </cell>
          <cell r="G4094">
            <v>38441</v>
          </cell>
          <cell r="H4094">
            <v>999</v>
          </cell>
          <cell r="I4094">
            <v>4</v>
          </cell>
          <cell r="J4094">
            <v>1</v>
          </cell>
        </row>
        <row r="4095">
          <cell r="A4095" t="str">
            <v>SSGN</v>
          </cell>
          <cell r="B4095" t="str">
            <v>Secondary Service Greater than 5kW w/o ID</v>
          </cell>
          <cell r="C4095">
            <v>30</v>
          </cell>
          <cell r="D4095">
            <v>25</v>
          </cell>
          <cell r="E4095" t="str">
            <v>R=A1D</v>
          </cell>
          <cell r="F4095">
            <v>3</v>
          </cell>
          <cell r="G4095">
            <v>38449</v>
          </cell>
          <cell r="H4095">
            <v>999</v>
          </cell>
          <cell r="I4095">
            <v>4</v>
          </cell>
          <cell r="J4095">
            <v>12</v>
          </cell>
        </row>
        <row r="4096">
          <cell r="A4096" t="str">
            <v>SSPN</v>
          </cell>
          <cell r="B4096" t="str">
            <v>Secondary Service Greater than 5kW w/o ID</v>
          </cell>
          <cell r="C4096">
            <v>30</v>
          </cell>
          <cell r="D4096">
            <v>25</v>
          </cell>
          <cell r="E4096" t="str">
            <v>R=D4S7H</v>
          </cell>
          <cell r="F4096">
            <v>3</v>
          </cell>
          <cell r="H4096">
            <v>240</v>
          </cell>
          <cell r="I4096">
            <v>4</v>
          </cell>
          <cell r="J4096">
            <v>1</v>
          </cell>
        </row>
        <row r="4097">
          <cell r="A4097" t="str">
            <v>SSNN</v>
          </cell>
          <cell r="B4097" t="str">
            <v>Secondary Service Greater than 5kW w/o ID</v>
          </cell>
          <cell r="C4097">
            <v>30</v>
          </cell>
          <cell r="D4097">
            <v>25</v>
          </cell>
          <cell r="E4097" t="str">
            <v>R=A1D</v>
          </cell>
          <cell r="F4097">
            <v>3</v>
          </cell>
          <cell r="G4097">
            <v>38419</v>
          </cell>
          <cell r="H4097">
            <v>999</v>
          </cell>
          <cell r="I4097">
            <v>4</v>
          </cell>
          <cell r="J4097">
            <v>1</v>
          </cell>
        </row>
        <row r="4098">
          <cell r="A4098" t="str">
            <v>SSNN</v>
          </cell>
          <cell r="B4098" t="str">
            <v>Secondary Service Greater than 5kW w/o ID</v>
          </cell>
          <cell r="C4098">
            <v>30</v>
          </cell>
          <cell r="D4098">
            <v>25</v>
          </cell>
          <cell r="E4098" t="str">
            <v>R=A1D</v>
          </cell>
          <cell r="F4098">
            <v>3</v>
          </cell>
          <cell r="G4098">
            <v>38365</v>
          </cell>
          <cell r="H4098">
            <v>999</v>
          </cell>
          <cell r="I4098">
            <v>4</v>
          </cell>
          <cell r="J4098">
            <v>5</v>
          </cell>
        </row>
        <row r="4099">
          <cell r="A4099" t="str">
            <v>SSNN</v>
          </cell>
          <cell r="B4099" t="str">
            <v>Secondary Service Greater than 5kW w/o ID</v>
          </cell>
          <cell r="C4099">
            <v>30</v>
          </cell>
          <cell r="D4099">
            <v>25</v>
          </cell>
          <cell r="E4099" t="str">
            <v>R=A1D</v>
          </cell>
          <cell r="F4099">
            <v>3</v>
          </cell>
          <cell r="G4099">
            <v>38413</v>
          </cell>
          <cell r="H4099">
            <v>999</v>
          </cell>
          <cell r="I4099">
            <v>4</v>
          </cell>
          <cell r="J4099">
            <v>3</v>
          </cell>
        </row>
        <row r="4100">
          <cell r="A4100" t="str">
            <v>DSGN</v>
          </cell>
          <cell r="B4100" t="str">
            <v>Secondary Service Greater than 5kW w/o ID</v>
          </cell>
          <cell r="C4100">
            <v>30</v>
          </cell>
          <cell r="D4100">
            <v>25</v>
          </cell>
          <cell r="E4100" t="str">
            <v>R=A1D</v>
          </cell>
          <cell r="F4100">
            <v>3</v>
          </cell>
          <cell r="G4100">
            <v>38182</v>
          </cell>
          <cell r="H4100">
            <v>999</v>
          </cell>
          <cell r="I4100">
            <v>4</v>
          </cell>
          <cell r="J4100">
            <v>1</v>
          </cell>
        </row>
        <row r="4101">
          <cell r="A4101" t="str">
            <v>SSNN</v>
          </cell>
          <cell r="B4101" t="str">
            <v>Secondary Service Greater than 5kW w/o ID</v>
          </cell>
          <cell r="C4101">
            <v>30</v>
          </cell>
          <cell r="D4101">
            <v>25</v>
          </cell>
          <cell r="E4101" t="str">
            <v>R=A1D</v>
          </cell>
          <cell r="F4101">
            <v>3</v>
          </cell>
          <cell r="G4101">
            <v>38533</v>
          </cell>
          <cell r="H4101">
            <v>999</v>
          </cell>
          <cell r="I4101">
            <v>3</v>
          </cell>
          <cell r="J4101">
            <v>2</v>
          </cell>
        </row>
        <row r="4102">
          <cell r="A4102" t="str">
            <v>SSNN</v>
          </cell>
          <cell r="B4102" t="str">
            <v>Secondary Service Greater than 5kW w/o ID</v>
          </cell>
          <cell r="C4102">
            <v>30</v>
          </cell>
          <cell r="D4102">
            <v>25</v>
          </cell>
          <cell r="E4102" t="str">
            <v>R=A1D</v>
          </cell>
          <cell r="F4102">
            <v>3</v>
          </cell>
          <cell r="G4102">
            <v>37802</v>
          </cell>
          <cell r="H4102">
            <v>999</v>
          </cell>
          <cell r="I4102">
            <v>4</v>
          </cell>
          <cell r="J4102">
            <v>38</v>
          </cell>
        </row>
        <row r="4103">
          <cell r="A4103" t="str">
            <v>SSPN</v>
          </cell>
          <cell r="B4103" t="str">
            <v>Secondary Service Greater than 5kW w/o ID</v>
          </cell>
          <cell r="C4103">
            <v>30</v>
          </cell>
          <cell r="D4103">
            <v>25</v>
          </cell>
          <cell r="E4103" t="str">
            <v>R=A1D</v>
          </cell>
          <cell r="F4103">
            <v>3</v>
          </cell>
          <cell r="G4103">
            <v>37867</v>
          </cell>
          <cell r="H4103">
            <v>999</v>
          </cell>
          <cell r="I4103">
            <v>3</v>
          </cell>
          <cell r="J4103">
            <v>1</v>
          </cell>
        </row>
        <row r="4104">
          <cell r="A4104" t="str">
            <v>SSNN</v>
          </cell>
          <cell r="B4104" t="str">
            <v>Secondary Service Greater than 5kW w/o ID</v>
          </cell>
          <cell r="C4104">
            <v>30</v>
          </cell>
          <cell r="D4104">
            <v>25</v>
          </cell>
          <cell r="E4104" t="str">
            <v>R=A1D</v>
          </cell>
          <cell r="F4104">
            <v>3</v>
          </cell>
          <cell r="H4104">
            <v>999</v>
          </cell>
          <cell r="I4104">
            <v>3</v>
          </cell>
          <cell r="J4104">
            <v>1</v>
          </cell>
        </row>
        <row r="4105">
          <cell r="A4105" t="str">
            <v>SSNN</v>
          </cell>
          <cell r="B4105" t="str">
            <v>Secondary Service Greater than 5kW w/o ID</v>
          </cell>
          <cell r="C4105">
            <v>30</v>
          </cell>
          <cell r="D4105">
            <v>25</v>
          </cell>
          <cell r="E4105" t="str">
            <v>R=A1D</v>
          </cell>
          <cell r="F4105">
            <v>3</v>
          </cell>
          <cell r="G4105">
            <v>37931</v>
          </cell>
          <cell r="H4105">
            <v>999</v>
          </cell>
          <cell r="I4105">
            <v>4</v>
          </cell>
          <cell r="J4105">
            <v>2</v>
          </cell>
        </row>
        <row r="4106">
          <cell r="A4106" t="str">
            <v>SSPN</v>
          </cell>
          <cell r="B4106" t="str">
            <v>Secondary Service Greater than 5kW w/o ID</v>
          </cell>
          <cell r="C4106">
            <v>30</v>
          </cell>
          <cell r="D4106">
            <v>25</v>
          </cell>
          <cell r="E4106" t="str">
            <v>R=D4S7H</v>
          </cell>
          <cell r="F4106">
            <v>3</v>
          </cell>
          <cell r="H4106">
            <v>0</v>
          </cell>
          <cell r="I4106">
            <v>0</v>
          </cell>
          <cell r="J4106">
            <v>1</v>
          </cell>
        </row>
        <row r="4107">
          <cell r="A4107" t="str">
            <v>SSAN</v>
          </cell>
          <cell r="B4107" t="str">
            <v>Secondary Service Greater than 5kW w/o ID</v>
          </cell>
          <cell r="C4107">
            <v>30</v>
          </cell>
          <cell r="D4107">
            <v>25</v>
          </cell>
          <cell r="E4107" t="str">
            <v>R=A1D</v>
          </cell>
          <cell r="F4107">
            <v>3</v>
          </cell>
          <cell r="G4107">
            <v>37832</v>
          </cell>
          <cell r="H4107">
            <v>999</v>
          </cell>
          <cell r="I4107">
            <v>4</v>
          </cell>
          <cell r="J4107">
            <v>6</v>
          </cell>
        </row>
        <row r="4108">
          <cell r="A4108" t="str">
            <v>SSNN</v>
          </cell>
          <cell r="B4108" t="str">
            <v>Secondary Service Greater than 5kW w/o ID</v>
          </cell>
          <cell r="C4108">
            <v>30</v>
          </cell>
          <cell r="D4108">
            <v>25</v>
          </cell>
          <cell r="E4108" t="str">
            <v>R=A1D</v>
          </cell>
          <cell r="F4108">
            <v>3</v>
          </cell>
          <cell r="G4108">
            <v>37832</v>
          </cell>
          <cell r="H4108">
            <v>999</v>
          </cell>
          <cell r="I4108">
            <v>4</v>
          </cell>
          <cell r="J4108">
            <v>1</v>
          </cell>
        </row>
        <row r="4109">
          <cell r="A4109" t="str">
            <v>SSPN</v>
          </cell>
          <cell r="B4109" t="str">
            <v>Secondary Service Greater than 5kW w/o ID</v>
          </cell>
          <cell r="C4109">
            <v>30</v>
          </cell>
          <cell r="D4109">
            <v>25</v>
          </cell>
          <cell r="E4109" t="str">
            <v>R=A1D</v>
          </cell>
          <cell r="F4109">
            <v>3</v>
          </cell>
          <cell r="G4109">
            <v>37792</v>
          </cell>
          <cell r="H4109">
            <v>999</v>
          </cell>
          <cell r="I4109">
            <v>4</v>
          </cell>
          <cell r="J4109">
            <v>9</v>
          </cell>
        </row>
        <row r="4110">
          <cell r="A4110" t="str">
            <v>SSGN</v>
          </cell>
          <cell r="B4110" t="str">
            <v>Secondary Service Greater than 5kW w/o ID</v>
          </cell>
          <cell r="C4110">
            <v>30</v>
          </cell>
          <cell r="D4110">
            <v>25</v>
          </cell>
          <cell r="E4110" t="str">
            <v>R=SV4SD</v>
          </cell>
          <cell r="F4110">
            <v>3</v>
          </cell>
          <cell r="H4110">
            <v>240</v>
          </cell>
          <cell r="I4110">
            <v>4</v>
          </cell>
          <cell r="J4110">
            <v>2</v>
          </cell>
        </row>
        <row r="4111">
          <cell r="A4111" t="str">
            <v>SSNN</v>
          </cell>
          <cell r="B4111" t="str">
            <v>Secondary Service Greater than 5kW w/o ID</v>
          </cell>
          <cell r="C4111">
            <v>30</v>
          </cell>
          <cell r="D4111">
            <v>25</v>
          </cell>
          <cell r="E4111" t="str">
            <v>R=A1D</v>
          </cell>
          <cell r="F4111">
            <v>3</v>
          </cell>
          <cell r="H4111">
            <v>240</v>
          </cell>
          <cell r="I4111">
            <v>4</v>
          </cell>
          <cell r="J4111">
            <v>1</v>
          </cell>
        </row>
        <row r="4112">
          <cell r="A4112" t="str">
            <v>SSGN</v>
          </cell>
          <cell r="B4112" t="str">
            <v>Secondary Service Greater than 5kW w/o ID</v>
          </cell>
          <cell r="C4112">
            <v>30</v>
          </cell>
          <cell r="D4112">
            <v>25</v>
          </cell>
          <cell r="E4112" t="str">
            <v>R=A1D</v>
          </cell>
          <cell r="F4112">
            <v>3</v>
          </cell>
          <cell r="G4112">
            <v>36404</v>
          </cell>
          <cell r="H4112">
            <v>999</v>
          </cell>
          <cell r="I4112">
            <v>4</v>
          </cell>
          <cell r="J4112">
            <v>7</v>
          </cell>
        </row>
        <row r="4113">
          <cell r="A4113" t="str">
            <v>SSGN</v>
          </cell>
          <cell r="B4113" t="str">
            <v>Secondary Service Greater than 5kW w/o ID</v>
          </cell>
          <cell r="C4113">
            <v>30</v>
          </cell>
          <cell r="D4113">
            <v>25</v>
          </cell>
          <cell r="E4113" t="str">
            <v>R=SV4SD</v>
          </cell>
          <cell r="F4113">
            <v>3</v>
          </cell>
          <cell r="G4113">
            <v>34700</v>
          </cell>
          <cell r="H4113">
            <v>999</v>
          </cell>
          <cell r="I4113">
            <v>4</v>
          </cell>
          <cell r="J4113">
            <v>1</v>
          </cell>
        </row>
        <row r="4114">
          <cell r="A4114" t="str">
            <v>SSNN</v>
          </cell>
          <cell r="B4114" t="str">
            <v>Secondary Service Greater than 5kW w/o ID</v>
          </cell>
          <cell r="C4114">
            <v>30</v>
          </cell>
          <cell r="D4114">
            <v>25</v>
          </cell>
          <cell r="E4114" t="str">
            <v>R=A1D</v>
          </cell>
          <cell r="F4114">
            <v>3</v>
          </cell>
          <cell r="G4114">
            <v>36405</v>
          </cell>
          <cell r="H4114">
            <v>999</v>
          </cell>
          <cell r="I4114">
            <v>4</v>
          </cell>
          <cell r="J4114">
            <v>4</v>
          </cell>
        </row>
        <row r="4115">
          <cell r="A4115" t="str">
            <v>SSNN</v>
          </cell>
          <cell r="B4115" t="str">
            <v>Secondary Service Greater than 5kW w/o ID</v>
          </cell>
          <cell r="C4115">
            <v>30</v>
          </cell>
          <cell r="D4115">
            <v>25</v>
          </cell>
          <cell r="E4115" t="str">
            <v>R=A1D</v>
          </cell>
          <cell r="F4115">
            <v>3</v>
          </cell>
          <cell r="G4115">
            <v>36439</v>
          </cell>
          <cell r="H4115">
            <v>999</v>
          </cell>
          <cell r="I4115">
            <v>4</v>
          </cell>
          <cell r="J4115">
            <v>1</v>
          </cell>
        </row>
        <row r="4116">
          <cell r="A4116" t="str">
            <v>SSPN</v>
          </cell>
          <cell r="B4116" t="str">
            <v>Secondary Service Greater than 5kW w/o ID</v>
          </cell>
          <cell r="C4116">
            <v>30</v>
          </cell>
          <cell r="D4116">
            <v>25</v>
          </cell>
          <cell r="E4116" t="str">
            <v>R=A1D</v>
          </cell>
          <cell r="F4116">
            <v>3</v>
          </cell>
          <cell r="H4116">
            <v>999</v>
          </cell>
          <cell r="I4116">
            <v>4</v>
          </cell>
          <cell r="J4116">
            <v>1</v>
          </cell>
        </row>
        <row r="4117">
          <cell r="A4117" t="str">
            <v>SSPN</v>
          </cell>
          <cell r="B4117" t="str">
            <v>Secondary Service Greater than 5kW w/o ID</v>
          </cell>
          <cell r="C4117">
            <v>30</v>
          </cell>
          <cell r="D4117">
            <v>25</v>
          </cell>
          <cell r="E4117" t="str">
            <v>R=A1D</v>
          </cell>
          <cell r="F4117">
            <v>3</v>
          </cell>
          <cell r="G4117">
            <v>36620</v>
          </cell>
          <cell r="H4117">
            <v>999</v>
          </cell>
          <cell r="I4117">
            <v>3</v>
          </cell>
          <cell r="J4117">
            <v>1</v>
          </cell>
        </row>
        <row r="4118">
          <cell r="A4118" t="str">
            <v>SSNN</v>
          </cell>
          <cell r="B4118" t="str">
            <v>Secondary Service Greater than 5kW w/o ID</v>
          </cell>
          <cell r="C4118">
            <v>30</v>
          </cell>
          <cell r="D4118">
            <v>25</v>
          </cell>
          <cell r="E4118" t="str">
            <v>R=A1D</v>
          </cell>
          <cell r="F4118">
            <v>3</v>
          </cell>
          <cell r="G4118">
            <v>36281</v>
          </cell>
          <cell r="H4118">
            <v>999</v>
          </cell>
          <cell r="I4118">
            <v>4</v>
          </cell>
          <cell r="J4118">
            <v>1</v>
          </cell>
        </row>
        <row r="4119">
          <cell r="A4119" t="str">
            <v>SSNN</v>
          </cell>
          <cell r="B4119" t="str">
            <v>Secondary Service Greater than 5kW w/o ID</v>
          </cell>
          <cell r="C4119">
            <v>30</v>
          </cell>
          <cell r="D4119">
            <v>25</v>
          </cell>
          <cell r="E4119" t="str">
            <v>R=A1D</v>
          </cell>
          <cell r="F4119">
            <v>3</v>
          </cell>
          <cell r="G4119">
            <v>36664</v>
          </cell>
          <cell r="H4119">
            <v>999</v>
          </cell>
          <cell r="I4119">
            <v>4</v>
          </cell>
          <cell r="J4119">
            <v>3</v>
          </cell>
        </row>
        <row r="4120">
          <cell r="A4120" t="str">
            <v>SSGN</v>
          </cell>
          <cell r="B4120" t="str">
            <v>Secondary Service Greater than 5kW w/o ID</v>
          </cell>
          <cell r="C4120">
            <v>30</v>
          </cell>
          <cell r="D4120">
            <v>25</v>
          </cell>
          <cell r="E4120" t="str">
            <v>R=A1D</v>
          </cell>
          <cell r="F4120">
            <v>3</v>
          </cell>
          <cell r="G4120">
            <v>36719</v>
          </cell>
          <cell r="H4120">
            <v>999</v>
          </cell>
          <cell r="I4120">
            <v>3</v>
          </cell>
          <cell r="J4120">
            <v>1</v>
          </cell>
        </row>
        <row r="4121">
          <cell r="A4121" t="str">
            <v>SSNN</v>
          </cell>
          <cell r="B4121" t="str">
            <v>Secondary Service Greater than 5kW w/o ID</v>
          </cell>
          <cell r="C4121">
            <v>30</v>
          </cell>
          <cell r="D4121">
            <v>25</v>
          </cell>
          <cell r="E4121" t="str">
            <v>R=A1D</v>
          </cell>
          <cell r="F4121">
            <v>3</v>
          </cell>
          <cell r="G4121">
            <v>36720</v>
          </cell>
          <cell r="H4121">
            <v>999</v>
          </cell>
          <cell r="I4121">
            <v>3</v>
          </cell>
          <cell r="J4121">
            <v>1</v>
          </cell>
        </row>
        <row r="4122">
          <cell r="A4122" t="str">
            <v>SSGN</v>
          </cell>
          <cell r="B4122" t="str">
            <v>Secondary Service Greater than 5kW w/o ID</v>
          </cell>
          <cell r="C4122">
            <v>30</v>
          </cell>
          <cell r="D4122">
            <v>25</v>
          </cell>
          <cell r="E4122" t="str">
            <v>R=A1D</v>
          </cell>
          <cell r="F4122">
            <v>3</v>
          </cell>
          <cell r="G4122">
            <v>36816</v>
          </cell>
          <cell r="H4122">
            <v>999</v>
          </cell>
          <cell r="I4122">
            <v>4</v>
          </cell>
          <cell r="J4122">
            <v>1</v>
          </cell>
        </row>
        <row r="4123">
          <cell r="A4123" t="str">
            <v>SSNN</v>
          </cell>
          <cell r="B4123" t="str">
            <v>Secondary Service Greater than 5kW w/o ID</v>
          </cell>
          <cell r="C4123">
            <v>30</v>
          </cell>
          <cell r="D4123">
            <v>25</v>
          </cell>
          <cell r="E4123" t="str">
            <v>R=A1D</v>
          </cell>
          <cell r="F4123">
            <v>3</v>
          </cell>
          <cell r="G4123">
            <v>36846</v>
          </cell>
          <cell r="H4123">
            <v>999</v>
          </cell>
          <cell r="I4123">
            <v>3</v>
          </cell>
          <cell r="J4123">
            <v>1</v>
          </cell>
        </row>
        <row r="4124">
          <cell r="A4124" t="str">
            <v>SSNN</v>
          </cell>
          <cell r="B4124" t="str">
            <v>Secondary Service Greater than 5kW w/o ID</v>
          </cell>
          <cell r="C4124">
            <v>30</v>
          </cell>
          <cell r="D4124">
            <v>25</v>
          </cell>
          <cell r="E4124" t="str">
            <v>R=A1D</v>
          </cell>
          <cell r="F4124">
            <v>3</v>
          </cell>
          <cell r="G4124">
            <v>36526</v>
          </cell>
          <cell r="H4124">
            <v>999</v>
          </cell>
          <cell r="I4124">
            <v>4</v>
          </cell>
          <cell r="J4124">
            <v>3</v>
          </cell>
        </row>
        <row r="4125">
          <cell r="A4125" t="str">
            <v>SSPN</v>
          </cell>
          <cell r="B4125" t="str">
            <v>Secondary Service Greater than 5kW w/o ID</v>
          </cell>
          <cell r="C4125">
            <v>30</v>
          </cell>
          <cell r="D4125">
            <v>25</v>
          </cell>
          <cell r="E4125" t="str">
            <v>R=A1D</v>
          </cell>
          <cell r="F4125">
            <v>3</v>
          </cell>
          <cell r="G4125">
            <v>37012</v>
          </cell>
          <cell r="H4125">
            <v>999</v>
          </cell>
          <cell r="I4125">
            <v>3</v>
          </cell>
          <cell r="J4125">
            <v>2</v>
          </cell>
        </row>
        <row r="4126">
          <cell r="A4126" t="str">
            <v>SSAN</v>
          </cell>
          <cell r="B4126" t="str">
            <v>Secondary Service Greater than 5kW w/o ID</v>
          </cell>
          <cell r="C4126">
            <v>30</v>
          </cell>
          <cell r="D4126">
            <v>25</v>
          </cell>
          <cell r="E4126" t="str">
            <v>R=A1D</v>
          </cell>
          <cell r="F4126">
            <v>3</v>
          </cell>
          <cell r="G4126">
            <v>37047</v>
          </cell>
          <cell r="H4126">
            <v>999</v>
          </cell>
          <cell r="I4126">
            <v>3</v>
          </cell>
          <cell r="J4126">
            <v>1</v>
          </cell>
        </row>
        <row r="4127">
          <cell r="A4127" t="str">
            <v>SSGN</v>
          </cell>
          <cell r="B4127" t="str">
            <v>Secondary Service Greater than 5kW w/o ID</v>
          </cell>
          <cell r="C4127">
            <v>30</v>
          </cell>
          <cell r="D4127">
            <v>25</v>
          </cell>
          <cell r="E4127" t="str">
            <v>R=A1D</v>
          </cell>
          <cell r="F4127">
            <v>3</v>
          </cell>
          <cell r="G4127">
            <v>37071</v>
          </cell>
          <cell r="H4127">
            <v>999</v>
          </cell>
          <cell r="I4127">
            <v>4</v>
          </cell>
          <cell r="J4127">
            <v>4</v>
          </cell>
        </row>
        <row r="4128">
          <cell r="A4128" t="str">
            <v>SSNN</v>
          </cell>
          <cell r="B4128" t="str">
            <v>Secondary Service Greater than 5kW w/o ID</v>
          </cell>
          <cell r="C4128">
            <v>30</v>
          </cell>
          <cell r="D4128">
            <v>25</v>
          </cell>
          <cell r="E4128" t="str">
            <v>R=A1D</v>
          </cell>
          <cell r="F4128">
            <v>3</v>
          </cell>
          <cell r="G4128">
            <v>37208</v>
          </cell>
          <cell r="H4128">
            <v>999</v>
          </cell>
          <cell r="I4128">
            <v>4</v>
          </cell>
          <cell r="J4128">
            <v>5</v>
          </cell>
        </row>
        <row r="4129">
          <cell r="A4129" t="str">
            <v>SSAN</v>
          </cell>
          <cell r="B4129" t="str">
            <v>Secondary Service Greater than 5kW w/o ID</v>
          </cell>
          <cell r="C4129">
            <v>30</v>
          </cell>
          <cell r="D4129">
            <v>25</v>
          </cell>
          <cell r="E4129" t="str">
            <v>R=A1D</v>
          </cell>
          <cell r="F4129">
            <v>3</v>
          </cell>
          <cell r="G4129">
            <v>37208</v>
          </cell>
          <cell r="H4129">
            <v>999</v>
          </cell>
          <cell r="I4129">
            <v>4</v>
          </cell>
          <cell r="J4129">
            <v>1</v>
          </cell>
        </row>
        <row r="4130">
          <cell r="A4130" t="str">
            <v>SSGN</v>
          </cell>
          <cell r="B4130" t="str">
            <v>Secondary Service Greater than 5kW w/o ID</v>
          </cell>
          <cell r="C4130">
            <v>30</v>
          </cell>
          <cell r="D4130">
            <v>25</v>
          </cell>
          <cell r="E4130" t="str">
            <v>R=A1D</v>
          </cell>
          <cell r="F4130">
            <v>3</v>
          </cell>
          <cell r="G4130">
            <v>37301</v>
          </cell>
          <cell r="H4130">
            <v>999</v>
          </cell>
          <cell r="I4130">
            <v>4</v>
          </cell>
          <cell r="J4130">
            <v>5</v>
          </cell>
        </row>
        <row r="4131">
          <cell r="A4131" t="str">
            <v>SSGN</v>
          </cell>
          <cell r="B4131" t="str">
            <v>Secondary Service Greater than 5kW w/o ID</v>
          </cell>
          <cell r="C4131">
            <v>30</v>
          </cell>
          <cell r="D4131">
            <v>25</v>
          </cell>
          <cell r="E4131" t="str">
            <v>R=A1D</v>
          </cell>
          <cell r="F4131">
            <v>3</v>
          </cell>
          <cell r="G4131">
            <v>37188</v>
          </cell>
          <cell r="H4131">
            <v>999</v>
          </cell>
          <cell r="I4131">
            <v>4</v>
          </cell>
          <cell r="J4131">
            <v>11</v>
          </cell>
        </row>
        <row r="4132">
          <cell r="A4132" t="str">
            <v>SSGN</v>
          </cell>
          <cell r="B4132" t="str">
            <v>Secondary Service Greater than 5kW w/o ID</v>
          </cell>
          <cell r="C4132">
            <v>30</v>
          </cell>
          <cell r="D4132">
            <v>25</v>
          </cell>
          <cell r="E4132" t="str">
            <v>R=A1D</v>
          </cell>
          <cell r="F4132">
            <v>3</v>
          </cell>
          <cell r="G4132">
            <v>37188</v>
          </cell>
          <cell r="H4132">
            <v>999</v>
          </cell>
          <cell r="I4132">
            <v>4</v>
          </cell>
          <cell r="J4132">
            <v>2</v>
          </cell>
        </row>
        <row r="4133">
          <cell r="A4133" t="str">
            <v>SSPN</v>
          </cell>
          <cell r="B4133" t="str">
            <v>Secondary Service Greater than 5kW w/o ID</v>
          </cell>
          <cell r="C4133">
            <v>30</v>
          </cell>
          <cell r="D4133">
            <v>25</v>
          </cell>
          <cell r="E4133" t="str">
            <v>R=A1D</v>
          </cell>
          <cell r="F4133">
            <v>3</v>
          </cell>
          <cell r="G4133">
            <v>37511</v>
          </cell>
          <cell r="H4133">
            <v>999</v>
          </cell>
          <cell r="I4133">
            <v>3</v>
          </cell>
          <cell r="J4133">
            <v>1</v>
          </cell>
        </row>
        <row r="4134">
          <cell r="A4134" t="str">
            <v>SSGN</v>
          </cell>
          <cell r="B4134" t="str">
            <v>Secondary Service Greater than 5kW w/o ID</v>
          </cell>
          <cell r="C4134">
            <v>30</v>
          </cell>
          <cell r="D4134">
            <v>25</v>
          </cell>
          <cell r="E4134" t="str">
            <v>R=A1RL</v>
          </cell>
          <cell r="F4134">
            <v>3</v>
          </cell>
          <cell r="G4134">
            <v>38636</v>
          </cell>
          <cell r="H4134">
            <v>999</v>
          </cell>
          <cell r="I4134">
            <v>3</v>
          </cell>
          <cell r="J4134">
            <v>1</v>
          </cell>
        </row>
        <row r="4135">
          <cell r="A4135" t="str">
            <v>SSPN</v>
          </cell>
          <cell r="B4135" t="str">
            <v>Secondary Service Greater than 5kW w/o ID</v>
          </cell>
          <cell r="C4135">
            <v>30</v>
          </cell>
          <cell r="D4135">
            <v>25</v>
          </cell>
          <cell r="E4135" t="str">
            <v>R=A1D</v>
          </cell>
          <cell r="F4135">
            <v>3</v>
          </cell>
          <cell r="G4135">
            <v>38874</v>
          </cell>
          <cell r="H4135">
            <v>999</v>
          </cell>
          <cell r="I4135">
            <v>4</v>
          </cell>
          <cell r="J4135">
            <v>1</v>
          </cell>
        </row>
        <row r="4136">
          <cell r="A4136" t="str">
            <v>SSNN</v>
          </cell>
          <cell r="B4136" t="str">
            <v>Secondary Service Greater than 5kW w/o ID</v>
          </cell>
          <cell r="C4136">
            <v>30</v>
          </cell>
          <cell r="D4136">
            <v>25</v>
          </cell>
          <cell r="E4136" t="str">
            <v>R=A1D</v>
          </cell>
          <cell r="F4136">
            <v>3</v>
          </cell>
          <cell r="G4136">
            <v>38784</v>
          </cell>
          <cell r="H4136">
            <v>999</v>
          </cell>
          <cell r="I4136">
            <v>3</v>
          </cell>
          <cell r="J4136">
            <v>10</v>
          </cell>
        </row>
        <row r="4137">
          <cell r="A4137" t="str">
            <v>SSNN</v>
          </cell>
          <cell r="B4137" t="str">
            <v>Secondary Service Greater than 5kW w/o ID</v>
          </cell>
          <cell r="C4137">
            <v>30</v>
          </cell>
          <cell r="D4137">
            <v>25</v>
          </cell>
          <cell r="E4137" t="str">
            <v>R=A1D</v>
          </cell>
          <cell r="F4137">
            <v>3</v>
          </cell>
          <cell r="G4137">
            <v>39000</v>
          </cell>
          <cell r="H4137">
            <v>999</v>
          </cell>
          <cell r="I4137">
            <v>3</v>
          </cell>
          <cell r="J4137">
            <v>11</v>
          </cell>
        </row>
        <row r="4138">
          <cell r="A4138" t="str">
            <v>SSGN</v>
          </cell>
          <cell r="B4138" t="str">
            <v>Secondary Service Greater than 5kW w/o ID</v>
          </cell>
          <cell r="C4138">
            <v>30</v>
          </cell>
          <cell r="D4138">
            <v>25</v>
          </cell>
          <cell r="E4138" t="str">
            <v>R=A1R</v>
          </cell>
          <cell r="F4138">
            <v>3</v>
          </cell>
          <cell r="G4138">
            <v>39048</v>
          </cell>
          <cell r="H4138">
            <v>999</v>
          </cell>
          <cell r="I4138">
            <v>4</v>
          </cell>
          <cell r="J4138">
            <v>6</v>
          </cell>
        </row>
        <row r="4139">
          <cell r="A4139" t="str">
            <v>SSGN</v>
          </cell>
          <cell r="B4139" t="str">
            <v>Secondary Service Greater than 5kW w/o ID</v>
          </cell>
          <cell r="C4139">
            <v>30</v>
          </cell>
          <cell r="D4139">
            <v>25</v>
          </cell>
          <cell r="E4139" t="str">
            <v>R=A1R</v>
          </cell>
          <cell r="F4139">
            <v>3</v>
          </cell>
          <cell r="G4139">
            <v>39141</v>
          </cell>
          <cell r="H4139">
            <v>999</v>
          </cell>
          <cell r="I4139">
            <v>4</v>
          </cell>
          <cell r="J4139">
            <v>25</v>
          </cell>
        </row>
        <row r="4140">
          <cell r="A4140" t="str">
            <v>SSGN</v>
          </cell>
          <cell r="B4140" t="str">
            <v>Secondary Service Greater than 5kW w/o ID</v>
          </cell>
          <cell r="C4140">
            <v>30</v>
          </cell>
          <cell r="D4140">
            <v>25</v>
          </cell>
          <cell r="E4140" t="str">
            <v>R=A1R</v>
          </cell>
          <cell r="F4140">
            <v>3</v>
          </cell>
          <cell r="G4140">
            <v>39162</v>
          </cell>
          <cell r="H4140">
            <v>999</v>
          </cell>
          <cell r="I4140">
            <v>4</v>
          </cell>
          <cell r="J4140">
            <v>6</v>
          </cell>
        </row>
        <row r="4141">
          <cell r="A4141" t="str">
            <v>SSGN</v>
          </cell>
          <cell r="B4141" t="str">
            <v>Secondary Service Greater than 5kW w/o ID</v>
          </cell>
          <cell r="C4141">
            <v>30</v>
          </cell>
          <cell r="D4141">
            <v>25</v>
          </cell>
          <cell r="E4141" t="str">
            <v>R=A1D</v>
          </cell>
          <cell r="F4141">
            <v>3</v>
          </cell>
          <cell r="G4141">
            <v>39246</v>
          </cell>
          <cell r="H4141">
            <v>999</v>
          </cell>
          <cell r="I4141">
            <v>3</v>
          </cell>
          <cell r="J4141">
            <v>1</v>
          </cell>
        </row>
        <row r="4142">
          <cell r="A4142" t="str">
            <v>SSNN</v>
          </cell>
          <cell r="B4142" t="str">
            <v>Secondary Service Greater than 5kW w/o ID</v>
          </cell>
          <cell r="C4142">
            <v>30</v>
          </cell>
          <cell r="D4142">
            <v>25</v>
          </cell>
          <cell r="E4142" t="str">
            <v>R=A1R</v>
          </cell>
          <cell r="F4142">
            <v>3</v>
          </cell>
          <cell r="G4142">
            <v>39342</v>
          </cell>
          <cell r="H4142">
            <v>999</v>
          </cell>
          <cell r="I4142">
            <v>3</v>
          </cell>
          <cell r="J4142">
            <v>1</v>
          </cell>
        </row>
        <row r="4143">
          <cell r="A4143" t="str">
            <v>SSNN</v>
          </cell>
          <cell r="B4143" t="str">
            <v>Secondary Service Greater than 5kW w/o ID</v>
          </cell>
          <cell r="C4143">
            <v>30</v>
          </cell>
          <cell r="D4143">
            <v>25</v>
          </cell>
          <cell r="E4143" t="str">
            <v>R=A1R</v>
          </cell>
          <cell r="F4143">
            <v>3</v>
          </cell>
          <cell r="G4143">
            <v>39343</v>
          </cell>
          <cell r="H4143">
            <v>999</v>
          </cell>
          <cell r="I4143">
            <v>4</v>
          </cell>
          <cell r="J4143">
            <v>7</v>
          </cell>
        </row>
        <row r="4144">
          <cell r="A4144" t="str">
            <v>SSMN</v>
          </cell>
          <cell r="B4144" t="str">
            <v>Secondary Service Greater than 5kW w/o ID</v>
          </cell>
          <cell r="C4144">
            <v>30</v>
          </cell>
          <cell r="D4144">
            <v>25</v>
          </cell>
          <cell r="E4144" t="str">
            <v>R=A1R</v>
          </cell>
          <cell r="F4144">
            <v>3</v>
          </cell>
          <cell r="G4144">
            <v>39315</v>
          </cell>
          <cell r="H4144">
            <v>999</v>
          </cell>
          <cell r="I4144">
            <v>4</v>
          </cell>
          <cell r="J4144">
            <v>1</v>
          </cell>
        </row>
        <row r="4145">
          <cell r="A4145" t="str">
            <v>SSGN</v>
          </cell>
          <cell r="B4145" t="str">
            <v>Secondary Service Greater than 5kW w/o ID</v>
          </cell>
          <cell r="C4145">
            <v>30</v>
          </cell>
          <cell r="D4145">
            <v>25</v>
          </cell>
          <cell r="E4145" t="str">
            <v>R=A1R</v>
          </cell>
          <cell r="F4145">
            <v>3</v>
          </cell>
          <cell r="G4145">
            <v>39356</v>
          </cell>
          <cell r="H4145">
            <v>999</v>
          </cell>
          <cell r="I4145">
            <v>3</v>
          </cell>
          <cell r="J4145">
            <v>6</v>
          </cell>
        </row>
        <row r="4146">
          <cell r="A4146" t="str">
            <v>SSAN</v>
          </cell>
          <cell r="B4146" t="str">
            <v>Secondary Service Greater than 5kW w/o ID</v>
          </cell>
          <cell r="C4146">
            <v>30</v>
          </cell>
          <cell r="D4146">
            <v>25</v>
          </cell>
          <cell r="E4146" t="str">
            <v>R=A1R</v>
          </cell>
          <cell r="F4146">
            <v>3</v>
          </cell>
          <cell r="G4146">
            <v>39322</v>
          </cell>
          <cell r="H4146">
            <v>999</v>
          </cell>
          <cell r="I4146">
            <v>3</v>
          </cell>
          <cell r="J4146">
            <v>1</v>
          </cell>
        </row>
        <row r="4147">
          <cell r="A4147" t="str">
            <v>SSNN</v>
          </cell>
          <cell r="B4147" t="str">
            <v>Secondary Service Greater than 5kW w/o ID</v>
          </cell>
          <cell r="C4147">
            <v>30</v>
          </cell>
          <cell r="D4147">
            <v>25</v>
          </cell>
          <cell r="E4147" t="str">
            <v>R=A1R</v>
          </cell>
          <cell r="F4147">
            <v>3</v>
          </cell>
          <cell r="G4147">
            <v>39366</v>
          </cell>
          <cell r="H4147">
            <v>999</v>
          </cell>
          <cell r="I4147">
            <v>4</v>
          </cell>
          <cell r="J4147">
            <v>11</v>
          </cell>
        </row>
        <row r="4148">
          <cell r="A4148" t="str">
            <v>SSPN</v>
          </cell>
          <cell r="B4148" t="str">
            <v>Secondary Service Greater than 5kW w/o ID</v>
          </cell>
          <cell r="C4148">
            <v>30</v>
          </cell>
          <cell r="D4148">
            <v>25</v>
          </cell>
          <cell r="E4148" t="str">
            <v>R=A1R</v>
          </cell>
          <cell r="F4148">
            <v>3</v>
          </cell>
          <cell r="G4148">
            <v>39366</v>
          </cell>
          <cell r="H4148">
            <v>999</v>
          </cell>
          <cell r="I4148">
            <v>4</v>
          </cell>
          <cell r="J4148">
            <v>1</v>
          </cell>
        </row>
        <row r="4149">
          <cell r="A4149" t="str">
            <v>SSNN</v>
          </cell>
          <cell r="B4149" t="str">
            <v>Secondary Service Greater than 5kW w/o ID</v>
          </cell>
          <cell r="C4149">
            <v>30</v>
          </cell>
          <cell r="D4149">
            <v>25</v>
          </cell>
          <cell r="E4149" t="str">
            <v>R=A1R</v>
          </cell>
          <cell r="F4149">
            <v>3</v>
          </cell>
          <cell r="G4149">
            <v>39506</v>
          </cell>
          <cell r="H4149">
            <v>999</v>
          </cell>
          <cell r="I4149">
            <v>4</v>
          </cell>
          <cell r="J4149">
            <v>3</v>
          </cell>
        </row>
        <row r="4150">
          <cell r="A4150" t="str">
            <v>SSGN</v>
          </cell>
          <cell r="B4150" t="str">
            <v>Secondary Service Greater than 5kW w/o ID</v>
          </cell>
          <cell r="C4150">
            <v>30</v>
          </cell>
          <cell r="D4150">
            <v>25</v>
          </cell>
          <cell r="E4150" t="str">
            <v>R=A1D</v>
          </cell>
          <cell r="F4150">
            <v>3</v>
          </cell>
          <cell r="G4150">
            <v>39580</v>
          </cell>
          <cell r="H4150">
            <v>999</v>
          </cell>
          <cell r="I4150">
            <v>3</v>
          </cell>
          <cell r="J4150">
            <v>1</v>
          </cell>
        </row>
        <row r="4151">
          <cell r="A4151" t="str">
            <v>SSPN</v>
          </cell>
          <cell r="B4151" t="str">
            <v>Secondary Service Greater than 5kW w/o ID</v>
          </cell>
          <cell r="C4151">
            <v>30</v>
          </cell>
          <cell r="D4151">
            <v>25</v>
          </cell>
          <cell r="E4151" t="str">
            <v>R=A1D</v>
          </cell>
          <cell r="F4151">
            <v>3</v>
          </cell>
          <cell r="G4151">
            <v>39636</v>
          </cell>
          <cell r="H4151">
            <v>999</v>
          </cell>
          <cell r="I4151">
            <v>3</v>
          </cell>
          <cell r="J4151">
            <v>2</v>
          </cell>
        </row>
        <row r="4152">
          <cell r="A4152" t="str">
            <v>SSGN</v>
          </cell>
          <cell r="B4152" t="str">
            <v>Secondary Service Greater than 5kW w/o ID</v>
          </cell>
          <cell r="C4152">
            <v>30</v>
          </cell>
          <cell r="D4152">
            <v>25</v>
          </cell>
          <cell r="E4152" t="str">
            <v>R=A1D</v>
          </cell>
          <cell r="F4152">
            <v>3</v>
          </cell>
          <cell r="G4152">
            <v>39708</v>
          </cell>
          <cell r="H4152">
            <v>999</v>
          </cell>
          <cell r="I4152">
            <v>3</v>
          </cell>
          <cell r="J4152">
            <v>6</v>
          </cell>
        </row>
        <row r="4153">
          <cell r="A4153" t="str">
            <v>SSNN</v>
          </cell>
          <cell r="B4153" t="str">
            <v>Secondary Service Greater than 5kW w/o ID</v>
          </cell>
          <cell r="C4153">
            <v>30</v>
          </cell>
          <cell r="D4153">
            <v>25</v>
          </cell>
          <cell r="E4153" t="str">
            <v>R=A1D</v>
          </cell>
          <cell r="F4153">
            <v>3</v>
          </cell>
          <cell r="G4153">
            <v>39708</v>
          </cell>
          <cell r="H4153">
            <v>999</v>
          </cell>
          <cell r="I4153">
            <v>3</v>
          </cell>
          <cell r="J4153">
            <v>20</v>
          </cell>
        </row>
        <row r="4154">
          <cell r="A4154" t="str">
            <v>SSAN</v>
          </cell>
          <cell r="B4154" t="str">
            <v>Secondary Service Greater than 5kW w/o ID</v>
          </cell>
          <cell r="C4154">
            <v>30</v>
          </cell>
          <cell r="D4154">
            <v>25</v>
          </cell>
          <cell r="E4154" t="str">
            <v>R=A1D</v>
          </cell>
          <cell r="F4154">
            <v>3</v>
          </cell>
          <cell r="G4154">
            <v>39734</v>
          </cell>
          <cell r="H4154">
            <v>999</v>
          </cell>
          <cell r="I4154">
            <v>3</v>
          </cell>
          <cell r="J4154">
            <v>3</v>
          </cell>
        </row>
        <row r="4155">
          <cell r="A4155" t="str">
            <v>SSGN</v>
          </cell>
          <cell r="B4155" t="str">
            <v>Secondary Service Greater than 5kW w/o ID</v>
          </cell>
          <cell r="C4155">
            <v>30</v>
          </cell>
          <cell r="D4155">
            <v>25</v>
          </cell>
          <cell r="E4155" t="str">
            <v>R=A1D</v>
          </cell>
          <cell r="F4155">
            <v>3</v>
          </cell>
          <cell r="G4155">
            <v>40014</v>
          </cell>
          <cell r="H4155">
            <v>999</v>
          </cell>
          <cell r="I4155">
            <v>3</v>
          </cell>
          <cell r="J4155">
            <v>2</v>
          </cell>
        </row>
        <row r="4156">
          <cell r="A4156" t="str">
            <v>SSNN</v>
          </cell>
          <cell r="B4156" t="str">
            <v>Secondary Service Greater than 5kW w/o ID</v>
          </cell>
          <cell r="C4156">
            <v>30</v>
          </cell>
          <cell r="D4156">
            <v>25</v>
          </cell>
          <cell r="E4156" t="str">
            <v>R=A1D+</v>
          </cell>
          <cell r="F4156">
            <v>3</v>
          </cell>
          <cell r="G4156">
            <v>40073</v>
          </cell>
          <cell r="H4156">
            <v>999</v>
          </cell>
          <cell r="I4156">
            <v>3</v>
          </cell>
          <cell r="J4156">
            <v>15</v>
          </cell>
        </row>
        <row r="4157">
          <cell r="A4157" t="str">
            <v>SSAN</v>
          </cell>
          <cell r="B4157" t="str">
            <v>Secondary Service Greater than 5kW w/o ID</v>
          </cell>
          <cell r="C4157">
            <v>30</v>
          </cell>
          <cell r="D4157">
            <v>25</v>
          </cell>
          <cell r="E4157" t="str">
            <v>R=A1D</v>
          </cell>
          <cell r="F4157">
            <v>3</v>
          </cell>
          <cell r="G4157">
            <v>40056</v>
          </cell>
          <cell r="H4157">
            <v>999</v>
          </cell>
          <cell r="I4157">
            <v>3</v>
          </cell>
          <cell r="J4157">
            <v>2</v>
          </cell>
        </row>
        <row r="4158">
          <cell r="A4158" t="str">
            <v>SSGN</v>
          </cell>
          <cell r="B4158" t="str">
            <v>Secondary Service Greater than 5kW w/o ID</v>
          </cell>
          <cell r="C4158">
            <v>30</v>
          </cell>
          <cell r="D4158">
            <v>25</v>
          </cell>
          <cell r="E4158" t="str">
            <v>R=A1D</v>
          </cell>
          <cell r="F4158">
            <v>3</v>
          </cell>
          <cell r="G4158">
            <v>40014</v>
          </cell>
          <cell r="H4158">
            <v>999</v>
          </cell>
          <cell r="I4158">
            <v>4</v>
          </cell>
          <cell r="J4158">
            <v>12</v>
          </cell>
        </row>
        <row r="4159">
          <cell r="A4159" t="str">
            <v>SSNN</v>
          </cell>
          <cell r="B4159" t="str">
            <v>Secondary Service Greater than 5kW w/o ID</v>
          </cell>
          <cell r="C4159">
            <v>30</v>
          </cell>
          <cell r="D4159">
            <v>25</v>
          </cell>
          <cell r="E4159" t="str">
            <v>R=A1D+</v>
          </cell>
          <cell r="F4159">
            <v>3</v>
          </cell>
          <cell r="G4159">
            <v>40093</v>
          </cell>
          <cell r="H4159">
            <v>999</v>
          </cell>
          <cell r="I4159">
            <v>4</v>
          </cell>
          <cell r="J4159">
            <v>13</v>
          </cell>
        </row>
        <row r="4160">
          <cell r="A4160" t="str">
            <v>SSGN</v>
          </cell>
          <cell r="B4160" t="str">
            <v>Secondary Service Greater than 5kW w/o ID</v>
          </cell>
          <cell r="C4160">
            <v>30</v>
          </cell>
          <cell r="D4160">
            <v>25</v>
          </cell>
          <cell r="E4160" t="str">
            <v>R=K5WS</v>
          </cell>
          <cell r="F4160">
            <v>3</v>
          </cell>
          <cell r="H4160">
            <v>120</v>
          </cell>
          <cell r="I4160">
            <v>4</v>
          </cell>
          <cell r="J4160">
            <v>15</v>
          </cell>
        </row>
        <row r="4161">
          <cell r="A4161" t="str">
            <v>SSGN</v>
          </cell>
          <cell r="B4161" t="str">
            <v>Secondary Service Greater than 5kW w/o ID</v>
          </cell>
          <cell r="C4161">
            <v>30</v>
          </cell>
          <cell r="D4161">
            <v>25</v>
          </cell>
          <cell r="E4161" t="str">
            <v>R=K6WS</v>
          </cell>
          <cell r="F4161">
            <v>3</v>
          </cell>
          <cell r="H4161">
            <v>0</v>
          </cell>
          <cell r="I4161">
            <v>0</v>
          </cell>
          <cell r="J4161">
            <v>8</v>
          </cell>
        </row>
        <row r="4162">
          <cell r="A4162" t="str">
            <v>SSNN</v>
          </cell>
          <cell r="B4162" t="str">
            <v>Secondary Service Greater than 5kW w/o ID</v>
          </cell>
          <cell r="C4162">
            <v>30</v>
          </cell>
          <cell r="D4162">
            <v>25</v>
          </cell>
          <cell r="E4162" t="str">
            <v>R=K5WS</v>
          </cell>
          <cell r="F4162">
            <v>3</v>
          </cell>
          <cell r="H4162">
            <v>120</v>
          </cell>
          <cell r="I4162">
            <v>4</v>
          </cell>
          <cell r="J4162">
            <v>20</v>
          </cell>
        </row>
        <row r="4163">
          <cell r="A4163" t="str">
            <v>SSNN</v>
          </cell>
          <cell r="B4163" t="str">
            <v>Secondary Service Greater than 5kW w/o ID</v>
          </cell>
          <cell r="C4163">
            <v>30</v>
          </cell>
          <cell r="D4163">
            <v>25</v>
          </cell>
          <cell r="E4163" t="str">
            <v>R=K6WS</v>
          </cell>
          <cell r="F4163">
            <v>3</v>
          </cell>
          <cell r="H4163">
            <v>240</v>
          </cell>
          <cell r="I4163">
            <v>4</v>
          </cell>
          <cell r="J4163">
            <v>2</v>
          </cell>
        </row>
        <row r="4164">
          <cell r="A4164" t="str">
            <v>SSNN</v>
          </cell>
          <cell r="B4164" t="str">
            <v>Secondary Service Greater than 5kW w/o ID</v>
          </cell>
          <cell r="C4164">
            <v>30</v>
          </cell>
          <cell r="D4164">
            <v>25</v>
          </cell>
          <cell r="E4164" t="str">
            <v>R=SV2SD</v>
          </cell>
          <cell r="F4164">
            <v>3</v>
          </cell>
          <cell r="H4164">
            <v>999</v>
          </cell>
          <cell r="I4164">
            <v>4</v>
          </cell>
          <cell r="J4164">
            <v>1</v>
          </cell>
        </row>
        <row r="4165">
          <cell r="A4165" t="str">
            <v>SSNN</v>
          </cell>
          <cell r="B4165" t="str">
            <v>Secondary Service Greater than 5kW w/o ID</v>
          </cell>
          <cell r="C4165">
            <v>30</v>
          </cell>
          <cell r="D4165">
            <v>25</v>
          </cell>
          <cell r="E4165" t="str">
            <v>R=PWSY</v>
          </cell>
          <cell r="F4165">
            <v>3</v>
          </cell>
          <cell r="H4165">
            <v>120</v>
          </cell>
          <cell r="I4165">
            <v>4</v>
          </cell>
          <cell r="J4165">
            <v>3</v>
          </cell>
        </row>
        <row r="4166">
          <cell r="A4166" t="str">
            <v>SSGN</v>
          </cell>
          <cell r="B4166" t="str">
            <v>Secondary Service Greater than 5kW w/o ID</v>
          </cell>
          <cell r="C4166">
            <v>30</v>
          </cell>
          <cell r="D4166">
            <v>25</v>
          </cell>
          <cell r="E4166" t="str">
            <v>R=A1D</v>
          </cell>
          <cell r="F4166">
            <v>3</v>
          </cell>
          <cell r="H4166">
            <v>240</v>
          </cell>
          <cell r="I4166">
            <v>4</v>
          </cell>
          <cell r="J4166">
            <v>7</v>
          </cell>
        </row>
        <row r="4167">
          <cell r="A4167" t="str">
            <v>SSGN</v>
          </cell>
          <cell r="B4167" t="str">
            <v>Secondary Service Greater than 5kW w/o ID</v>
          </cell>
          <cell r="C4167">
            <v>30</v>
          </cell>
          <cell r="D4167">
            <v>25</v>
          </cell>
          <cell r="E4167" t="str">
            <v>R=D4S7H</v>
          </cell>
          <cell r="F4167">
            <v>3</v>
          </cell>
          <cell r="H4167">
            <v>240</v>
          </cell>
          <cell r="I4167">
            <v>3</v>
          </cell>
          <cell r="J4167">
            <v>3</v>
          </cell>
        </row>
        <row r="4168">
          <cell r="A4168" t="str">
            <v>SSNN</v>
          </cell>
          <cell r="B4168" t="str">
            <v>Secondary Service Greater than 5kW w/o ID</v>
          </cell>
          <cell r="C4168">
            <v>30</v>
          </cell>
          <cell r="D4168">
            <v>25</v>
          </cell>
          <cell r="E4168" t="str">
            <v>R=D4S7H</v>
          </cell>
          <cell r="F4168">
            <v>3</v>
          </cell>
          <cell r="H4168">
            <v>240</v>
          </cell>
          <cell r="I4168">
            <v>4</v>
          </cell>
          <cell r="J4168">
            <v>1</v>
          </cell>
        </row>
        <row r="4169">
          <cell r="A4169" t="str">
            <v>SSNN</v>
          </cell>
          <cell r="B4169" t="str">
            <v>Secondary Service Greater than 5kW w/o ID</v>
          </cell>
          <cell r="C4169">
            <v>30</v>
          </cell>
          <cell r="D4169">
            <v>25</v>
          </cell>
          <cell r="E4169" t="str">
            <v>R=A1D</v>
          </cell>
          <cell r="F4169">
            <v>3</v>
          </cell>
          <cell r="H4169">
            <v>0</v>
          </cell>
          <cell r="I4169">
            <v>0</v>
          </cell>
          <cell r="J4169">
            <v>1</v>
          </cell>
        </row>
        <row r="4170">
          <cell r="A4170" t="str">
            <v>SSNN</v>
          </cell>
          <cell r="B4170" t="str">
            <v>Secondary Service Greater than 5kW w/o ID</v>
          </cell>
          <cell r="C4170">
            <v>30</v>
          </cell>
          <cell r="D4170">
            <v>25</v>
          </cell>
          <cell r="E4170" t="str">
            <v>R=D4S7H</v>
          </cell>
          <cell r="F4170">
            <v>3</v>
          </cell>
          <cell r="H4170">
            <v>240</v>
          </cell>
          <cell r="I4170">
            <v>4</v>
          </cell>
          <cell r="J4170">
            <v>1</v>
          </cell>
        </row>
        <row r="4171">
          <cell r="A4171" t="str">
            <v>SMNN</v>
          </cell>
          <cell r="B4171" t="str">
            <v>Secondary Service Greater than 5kW w/o ID</v>
          </cell>
          <cell r="C4171">
            <v>30</v>
          </cell>
          <cell r="D4171">
            <v>25</v>
          </cell>
          <cell r="E4171" t="str">
            <v>R=A1D</v>
          </cell>
          <cell r="F4171">
            <v>3</v>
          </cell>
          <cell r="G4171">
            <v>38533</v>
          </cell>
          <cell r="H4171">
            <v>999</v>
          </cell>
          <cell r="I4171">
            <v>4</v>
          </cell>
          <cell r="J4171">
            <v>1</v>
          </cell>
        </row>
        <row r="4172">
          <cell r="A4172" t="str">
            <v>SSMN</v>
          </cell>
          <cell r="B4172" t="str">
            <v>Secondary Service Greater than 5kW w/o ID</v>
          </cell>
          <cell r="C4172">
            <v>30</v>
          </cell>
          <cell r="D4172">
            <v>25</v>
          </cell>
          <cell r="E4172" t="str">
            <v>R=A1D</v>
          </cell>
          <cell r="F4172">
            <v>3</v>
          </cell>
          <cell r="H4172">
            <v>999</v>
          </cell>
          <cell r="I4172">
            <v>3</v>
          </cell>
          <cell r="J4172">
            <v>1</v>
          </cell>
        </row>
        <row r="4173">
          <cell r="A4173" t="str">
            <v>SSAN</v>
          </cell>
          <cell r="B4173" t="str">
            <v>Secondary Service Greater than 5kW w/o ID</v>
          </cell>
          <cell r="C4173">
            <v>30</v>
          </cell>
          <cell r="D4173">
            <v>25</v>
          </cell>
          <cell r="E4173" t="str">
            <v>R=A1D</v>
          </cell>
          <cell r="F4173">
            <v>3</v>
          </cell>
          <cell r="G4173">
            <v>37362</v>
          </cell>
          <cell r="H4173">
            <v>999</v>
          </cell>
          <cell r="I4173">
            <v>4</v>
          </cell>
          <cell r="J4173">
            <v>2</v>
          </cell>
        </row>
        <row r="4174">
          <cell r="A4174" t="str">
            <v>SSGN</v>
          </cell>
          <cell r="B4174" t="str">
            <v>Secondary Service Greater than 5kW w/o ID</v>
          </cell>
          <cell r="C4174">
            <v>30</v>
          </cell>
          <cell r="D4174">
            <v>25</v>
          </cell>
          <cell r="E4174" t="str">
            <v>R=A1D</v>
          </cell>
          <cell r="F4174">
            <v>3</v>
          </cell>
          <cell r="G4174">
            <v>38223</v>
          </cell>
          <cell r="H4174">
            <v>480</v>
          </cell>
          <cell r="I4174">
            <v>3</v>
          </cell>
          <cell r="J4174">
            <v>1</v>
          </cell>
        </row>
        <row r="4175">
          <cell r="A4175" t="str">
            <v>SSNN</v>
          </cell>
          <cell r="B4175" t="str">
            <v>Secondary Service Greater than 5kW w/o ID</v>
          </cell>
          <cell r="C4175">
            <v>30</v>
          </cell>
          <cell r="D4175">
            <v>25</v>
          </cell>
          <cell r="E4175" t="str">
            <v>R=A1D</v>
          </cell>
          <cell r="F4175">
            <v>3</v>
          </cell>
          <cell r="G4175">
            <v>38054</v>
          </cell>
          <cell r="H4175">
            <v>999</v>
          </cell>
          <cell r="I4175">
            <v>4</v>
          </cell>
          <cell r="J4175">
            <v>12</v>
          </cell>
        </row>
        <row r="4176">
          <cell r="A4176" t="str">
            <v>SSNN</v>
          </cell>
          <cell r="B4176" t="str">
            <v>Secondary Service Greater than 5kW w/o ID</v>
          </cell>
          <cell r="C4176">
            <v>30</v>
          </cell>
          <cell r="D4176">
            <v>25</v>
          </cell>
          <cell r="E4176" t="str">
            <v>R=A1D</v>
          </cell>
          <cell r="F4176">
            <v>3</v>
          </cell>
          <cell r="G4176">
            <v>38482</v>
          </cell>
          <cell r="H4176">
            <v>999</v>
          </cell>
          <cell r="I4176">
            <v>4</v>
          </cell>
          <cell r="J4176">
            <v>4</v>
          </cell>
        </row>
        <row r="4177">
          <cell r="A4177" t="str">
            <v>SSGN</v>
          </cell>
          <cell r="B4177" t="str">
            <v>Secondary Service Greater than 5kW w/o ID</v>
          </cell>
          <cell r="C4177">
            <v>30</v>
          </cell>
          <cell r="D4177">
            <v>25</v>
          </cell>
          <cell r="E4177" t="str">
            <v>R=A1D</v>
          </cell>
          <cell r="F4177">
            <v>3</v>
          </cell>
          <cell r="G4177">
            <v>38482</v>
          </cell>
          <cell r="H4177">
            <v>999</v>
          </cell>
          <cell r="I4177">
            <v>4</v>
          </cell>
          <cell r="J4177">
            <v>5</v>
          </cell>
        </row>
        <row r="4178">
          <cell r="A4178" t="str">
            <v>SSAN</v>
          </cell>
          <cell r="B4178" t="str">
            <v>Secondary Service Greater than 5kW w/o ID</v>
          </cell>
          <cell r="C4178">
            <v>30</v>
          </cell>
          <cell r="D4178">
            <v>25</v>
          </cell>
          <cell r="E4178" t="str">
            <v>R=A1D</v>
          </cell>
          <cell r="F4178">
            <v>3</v>
          </cell>
          <cell r="G4178">
            <v>38113</v>
          </cell>
          <cell r="H4178">
            <v>999</v>
          </cell>
          <cell r="I4178">
            <v>3</v>
          </cell>
          <cell r="J4178">
            <v>1</v>
          </cell>
        </row>
        <row r="4179">
          <cell r="A4179" t="str">
            <v>SSGN</v>
          </cell>
          <cell r="B4179" t="str">
            <v>Secondary Service Greater than 5kW w/o ID</v>
          </cell>
          <cell r="C4179">
            <v>30</v>
          </cell>
          <cell r="D4179">
            <v>25</v>
          </cell>
          <cell r="E4179" t="str">
            <v>R=A1D</v>
          </cell>
          <cell r="F4179">
            <v>3</v>
          </cell>
          <cell r="G4179">
            <v>38449</v>
          </cell>
          <cell r="H4179">
            <v>999</v>
          </cell>
          <cell r="I4179">
            <v>4</v>
          </cell>
          <cell r="J4179">
            <v>1</v>
          </cell>
        </row>
        <row r="4180">
          <cell r="A4180" t="str">
            <v>SSGN</v>
          </cell>
          <cell r="B4180" t="str">
            <v>Secondary Service Greater than 5kW w/o ID</v>
          </cell>
          <cell r="C4180">
            <v>30</v>
          </cell>
          <cell r="D4180">
            <v>25</v>
          </cell>
          <cell r="E4180" t="str">
            <v>R=A1D</v>
          </cell>
          <cell r="F4180">
            <v>3</v>
          </cell>
          <cell r="G4180">
            <v>38517</v>
          </cell>
          <cell r="H4180">
            <v>999</v>
          </cell>
          <cell r="I4180">
            <v>4</v>
          </cell>
          <cell r="J4180">
            <v>4</v>
          </cell>
        </row>
        <row r="4181">
          <cell r="A4181" t="str">
            <v>SSNN</v>
          </cell>
          <cell r="B4181" t="str">
            <v>Secondary Service Greater than 5kW w/o ID</v>
          </cell>
          <cell r="C4181">
            <v>30</v>
          </cell>
          <cell r="D4181">
            <v>25</v>
          </cell>
          <cell r="E4181" t="str">
            <v>R=A1D</v>
          </cell>
          <cell r="F4181">
            <v>3</v>
          </cell>
          <cell r="G4181">
            <v>37923</v>
          </cell>
          <cell r="H4181">
            <v>999</v>
          </cell>
          <cell r="I4181">
            <v>4</v>
          </cell>
          <cell r="J4181">
            <v>3</v>
          </cell>
        </row>
        <row r="4182">
          <cell r="A4182" t="str">
            <v>SSPN</v>
          </cell>
          <cell r="B4182" t="str">
            <v>Secondary Service Greater than 5kW w/o ID</v>
          </cell>
          <cell r="C4182">
            <v>30</v>
          </cell>
          <cell r="D4182">
            <v>25</v>
          </cell>
          <cell r="E4182" t="str">
            <v>R=A1D</v>
          </cell>
          <cell r="F4182">
            <v>3</v>
          </cell>
          <cell r="G4182">
            <v>38202</v>
          </cell>
          <cell r="H4182">
            <v>999</v>
          </cell>
          <cell r="I4182">
            <v>3</v>
          </cell>
          <cell r="J4182">
            <v>2</v>
          </cell>
        </row>
        <row r="4183">
          <cell r="A4183" t="str">
            <v>SSPN</v>
          </cell>
          <cell r="B4183" t="str">
            <v>Secondary Service Greater than 5kW w/o ID</v>
          </cell>
          <cell r="C4183">
            <v>30</v>
          </cell>
          <cell r="D4183">
            <v>25</v>
          </cell>
          <cell r="E4183" t="str">
            <v>R=A1D</v>
          </cell>
          <cell r="F4183">
            <v>3</v>
          </cell>
          <cell r="G4183">
            <v>38521</v>
          </cell>
          <cell r="H4183">
            <v>999</v>
          </cell>
          <cell r="I4183">
            <v>4</v>
          </cell>
          <cell r="J4183">
            <v>1</v>
          </cell>
        </row>
        <row r="4184">
          <cell r="A4184" t="str">
            <v>SSGN</v>
          </cell>
          <cell r="B4184" t="str">
            <v>Secondary Service Greater than 5kW w/o ID</v>
          </cell>
          <cell r="C4184">
            <v>30</v>
          </cell>
          <cell r="D4184">
            <v>25</v>
          </cell>
          <cell r="E4184" t="str">
            <v>R=A1D</v>
          </cell>
          <cell r="F4184">
            <v>3</v>
          </cell>
          <cell r="G4184">
            <v>38533</v>
          </cell>
          <cell r="H4184">
            <v>999</v>
          </cell>
          <cell r="I4184">
            <v>3</v>
          </cell>
          <cell r="J4184">
            <v>1</v>
          </cell>
        </row>
        <row r="4185">
          <cell r="A4185" t="str">
            <v>SSNN</v>
          </cell>
          <cell r="B4185" t="str">
            <v>Secondary Service Greater than 5kW w/o ID</v>
          </cell>
          <cell r="C4185">
            <v>30</v>
          </cell>
          <cell r="D4185">
            <v>25</v>
          </cell>
          <cell r="E4185" t="str">
            <v>R=A1D</v>
          </cell>
          <cell r="F4185">
            <v>3</v>
          </cell>
          <cell r="G4185">
            <v>38533</v>
          </cell>
          <cell r="H4185">
            <v>999</v>
          </cell>
          <cell r="I4185">
            <v>4</v>
          </cell>
          <cell r="J4185">
            <v>3</v>
          </cell>
        </row>
        <row r="4186">
          <cell r="A4186" t="str">
            <v>SSNN</v>
          </cell>
          <cell r="B4186" t="str">
            <v>Secondary Service Greater than 5kW w/o ID</v>
          </cell>
          <cell r="C4186">
            <v>30</v>
          </cell>
          <cell r="D4186">
            <v>25</v>
          </cell>
          <cell r="E4186" t="str">
            <v>R=A1D</v>
          </cell>
          <cell r="F4186">
            <v>3</v>
          </cell>
          <cell r="G4186">
            <v>37993</v>
          </cell>
          <cell r="H4186">
            <v>999</v>
          </cell>
          <cell r="I4186">
            <v>3</v>
          </cell>
          <cell r="J4186">
            <v>1</v>
          </cell>
        </row>
        <row r="4187">
          <cell r="A4187" t="str">
            <v>SSGN</v>
          </cell>
          <cell r="B4187" t="str">
            <v>Secondary Service Greater than 5kW w/o ID</v>
          </cell>
          <cell r="C4187">
            <v>30</v>
          </cell>
          <cell r="D4187">
            <v>25</v>
          </cell>
          <cell r="E4187" t="str">
            <v>R=A1D</v>
          </cell>
          <cell r="F4187">
            <v>3</v>
          </cell>
          <cell r="H4187">
            <v>999</v>
          </cell>
          <cell r="I4187">
            <v>3</v>
          </cell>
          <cell r="J4187">
            <v>11</v>
          </cell>
        </row>
        <row r="4188">
          <cell r="A4188" t="str">
            <v>SSNN</v>
          </cell>
          <cell r="B4188" t="str">
            <v>Secondary Service Greater than 5kW w/o ID</v>
          </cell>
          <cell r="C4188">
            <v>30</v>
          </cell>
          <cell r="D4188">
            <v>25</v>
          </cell>
          <cell r="E4188" t="str">
            <v>R=A1D</v>
          </cell>
          <cell r="F4188">
            <v>3</v>
          </cell>
          <cell r="G4188">
            <v>37867</v>
          </cell>
          <cell r="H4188">
            <v>999</v>
          </cell>
          <cell r="I4188">
            <v>3</v>
          </cell>
          <cell r="J4188">
            <v>4</v>
          </cell>
        </row>
        <row r="4189">
          <cell r="A4189" t="str">
            <v>SSGN</v>
          </cell>
          <cell r="B4189" t="str">
            <v>Secondary Service Greater than 5kW w/o ID</v>
          </cell>
          <cell r="C4189">
            <v>30</v>
          </cell>
          <cell r="D4189">
            <v>25</v>
          </cell>
          <cell r="E4189" t="str">
            <v>R=SV4SD</v>
          </cell>
          <cell r="F4189">
            <v>3</v>
          </cell>
          <cell r="H4189">
            <v>277</v>
          </cell>
          <cell r="I4189">
            <v>4</v>
          </cell>
          <cell r="J4189">
            <v>1</v>
          </cell>
        </row>
        <row r="4190">
          <cell r="A4190" t="str">
            <v>SSGN</v>
          </cell>
          <cell r="B4190" t="str">
            <v>Secondary Service Greater than 5kW w/o ID</v>
          </cell>
          <cell r="C4190">
            <v>30</v>
          </cell>
          <cell r="D4190">
            <v>25</v>
          </cell>
          <cell r="E4190" t="str">
            <v>R=A1D</v>
          </cell>
          <cell r="F4190">
            <v>3</v>
          </cell>
          <cell r="G4190">
            <v>37792</v>
          </cell>
          <cell r="H4190">
            <v>999</v>
          </cell>
          <cell r="I4190">
            <v>3</v>
          </cell>
          <cell r="J4190">
            <v>1</v>
          </cell>
        </row>
        <row r="4191">
          <cell r="A4191" t="str">
            <v>SSNN</v>
          </cell>
          <cell r="B4191" t="str">
            <v>Secondary Service Greater than 5kW w/o ID</v>
          </cell>
          <cell r="C4191">
            <v>30</v>
          </cell>
          <cell r="D4191">
            <v>25</v>
          </cell>
          <cell r="E4191" t="str">
            <v>R=AXS4</v>
          </cell>
          <cell r="F4191">
            <v>3</v>
          </cell>
          <cell r="H4191">
            <v>120</v>
          </cell>
          <cell r="I4191">
            <v>4</v>
          </cell>
          <cell r="J4191">
            <v>1</v>
          </cell>
        </row>
        <row r="4192">
          <cell r="A4192" t="str">
            <v>SSPN</v>
          </cell>
          <cell r="B4192" t="str">
            <v>Secondary Service Greater than 5kW w/o ID</v>
          </cell>
          <cell r="C4192">
            <v>30</v>
          </cell>
          <cell r="D4192">
            <v>25</v>
          </cell>
          <cell r="E4192" t="str">
            <v>R=A1D</v>
          </cell>
          <cell r="F4192">
            <v>3</v>
          </cell>
          <cell r="G4192">
            <v>36404</v>
          </cell>
          <cell r="H4192">
            <v>999</v>
          </cell>
          <cell r="I4192">
            <v>3</v>
          </cell>
          <cell r="J4192">
            <v>1</v>
          </cell>
        </row>
        <row r="4193">
          <cell r="A4193" t="str">
            <v>SSGN</v>
          </cell>
          <cell r="B4193" t="str">
            <v>Secondary Service Greater than 5kW w/o ID</v>
          </cell>
          <cell r="C4193">
            <v>30</v>
          </cell>
          <cell r="D4193">
            <v>25</v>
          </cell>
          <cell r="E4193" t="str">
            <v>R=A1D</v>
          </cell>
          <cell r="F4193">
            <v>3</v>
          </cell>
          <cell r="G4193">
            <v>36404</v>
          </cell>
          <cell r="H4193">
            <v>999</v>
          </cell>
          <cell r="I4193">
            <v>4</v>
          </cell>
          <cell r="J4193">
            <v>3</v>
          </cell>
        </row>
        <row r="4194">
          <cell r="A4194" t="str">
            <v>SSNN</v>
          </cell>
          <cell r="B4194" t="str">
            <v>Secondary Service Greater than 5kW w/o ID</v>
          </cell>
          <cell r="C4194">
            <v>30</v>
          </cell>
          <cell r="D4194">
            <v>25</v>
          </cell>
          <cell r="E4194" t="str">
            <v>R=A1D</v>
          </cell>
          <cell r="F4194">
            <v>3</v>
          </cell>
          <cell r="G4194">
            <v>36161</v>
          </cell>
          <cell r="H4194">
            <v>999</v>
          </cell>
          <cell r="I4194">
            <v>4</v>
          </cell>
          <cell r="J4194">
            <v>62</v>
          </cell>
        </row>
        <row r="4195">
          <cell r="A4195" t="str">
            <v>SSGN</v>
          </cell>
          <cell r="B4195" t="str">
            <v>Secondary Service Greater than 5kW w/o ID</v>
          </cell>
          <cell r="C4195">
            <v>30</v>
          </cell>
          <cell r="D4195">
            <v>25</v>
          </cell>
          <cell r="E4195" t="str">
            <v>R=SV4SD</v>
          </cell>
          <cell r="F4195">
            <v>3</v>
          </cell>
          <cell r="G4195">
            <v>35432</v>
          </cell>
          <cell r="H4195">
            <v>999</v>
          </cell>
          <cell r="I4195">
            <v>4</v>
          </cell>
          <cell r="J4195">
            <v>1</v>
          </cell>
        </row>
        <row r="4196">
          <cell r="A4196" t="str">
            <v>SSNN</v>
          </cell>
          <cell r="B4196" t="str">
            <v>Secondary Service Greater than 5kW w/o ID</v>
          </cell>
          <cell r="C4196">
            <v>30</v>
          </cell>
          <cell r="D4196">
            <v>25</v>
          </cell>
          <cell r="E4196" t="str">
            <v>R=A1D</v>
          </cell>
          <cell r="F4196">
            <v>3</v>
          </cell>
          <cell r="G4196">
            <v>36361</v>
          </cell>
          <cell r="H4196">
            <v>999</v>
          </cell>
          <cell r="I4196">
            <v>4</v>
          </cell>
          <cell r="J4196">
            <v>1</v>
          </cell>
        </row>
        <row r="4197">
          <cell r="A4197" t="str">
            <v>SSPN</v>
          </cell>
          <cell r="B4197" t="str">
            <v>Secondary Service Greater than 5kW w/o ID</v>
          </cell>
          <cell r="C4197">
            <v>30</v>
          </cell>
          <cell r="D4197">
            <v>25</v>
          </cell>
          <cell r="E4197" t="str">
            <v>R=PWS</v>
          </cell>
          <cell r="F4197">
            <v>3</v>
          </cell>
          <cell r="H4197">
            <v>480</v>
          </cell>
          <cell r="I4197">
            <v>3</v>
          </cell>
          <cell r="J4197">
            <v>1</v>
          </cell>
        </row>
        <row r="4198">
          <cell r="A4198" t="str">
            <v>SSNN</v>
          </cell>
          <cell r="B4198" t="str">
            <v>Secondary Service Greater than 5kW w/o ID</v>
          </cell>
          <cell r="C4198">
            <v>30</v>
          </cell>
          <cell r="D4198">
            <v>25</v>
          </cell>
          <cell r="E4198" t="str">
            <v>R=SV2SD</v>
          </cell>
          <cell r="F4198">
            <v>3</v>
          </cell>
          <cell r="G4198">
            <v>36161</v>
          </cell>
          <cell r="H4198">
            <v>999</v>
          </cell>
          <cell r="I4198">
            <v>3</v>
          </cell>
          <cell r="J4198">
            <v>1</v>
          </cell>
        </row>
        <row r="4199">
          <cell r="A4199" t="str">
            <v>SSAN</v>
          </cell>
          <cell r="B4199" t="str">
            <v>Secondary Service Greater than 5kW w/o ID</v>
          </cell>
          <cell r="C4199">
            <v>30</v>
          </cell>
          <cell r="D4199">
            <v>25</v>
          </cell>
          <cell r="E4199" t="str">
            <v>R=A1D</v>
          </cell>
          <cell r="F4199">
            <v>3</v>
          </cell>
          <cell r="G4199">
            <v>36161</v>
          </cell>
          <cell r="H4199">
            <v>999</v>
          </cell>
          <cell r="I4199">
            <v>4</v>
          </cell>
          <cell r="J4199">
            <v>1</v>
          </cell>
        </row>
        <row r="4200">
          <cell r="A4200" t="str">
            <v>SSNN</v>
          </cell>
          <cell r="B4200" t="str">
            <v>Secondary Service Greater than 5kW w/o ID</v>
          </cell>
          <cell r="C4200">
            <v>30</v>
          </cell>
          <cell r="D4200">
            <v>25</v>
          </cell>
          <cell r="E4200" t="str">
            <v>R=A1D</v>
          </cell>
          <cell r="F4200">
            <v>3</v>
          </cell>
          <cell r="G4200">
            <v>36495</v>
          </cell>
          <cell r="H4200">
            <v>999</v>
          </cell>
          <cell r="I4200">
            <v>4</v>
          </cell>
          <cell r="J4200">
            <v>2</v>
          </cell>
        </row>
        <row r="4201">
          <cell r="A4201" t="str">
            <v>SSAN</v>
          </cell>
          <cell r="B4201" t="str">
            <v>Secondary Service Greater than 5kW w/o ID</v>
          </cell>
          <cell r="C4201">
            <v>30</v>
          </cell>
          <cell r="D4201">
            <v>25</v>
          </cell>
          <cell r="E4201" t="str">
            <v>R=A1D</v>
          </cell>
          <cell r="F4201">
            <v>3</v>
          </cell>
          <cell r="G4201">
            <v>36528</v>
          </cell>
          <cell r="H4201">
            <v>999</v>
          </cell>
          <cell r="I4201">
            <v>4</v>
          </cell>
          <cell r="J4201">
            <v>1</v>
          </cell>
        </row>
        <row r="4202">
          <cell r="A4202" t="str">
            <v>SSGN</v>
          </cell>
          <cell r="B4202" t="str">
            <v>Secondary Service Greater than 5kW w/o ID</v>
          </cell>
          <cell r="C4202">
            <v>30</v>
          </cell>
          <cell r="D4202">
            <v>25</v>
          </cell>
          <cell r="E4202" t="str">
            <v>R=A1D</v>
          </cell>
          <cell r="F4202">
            <v>3</v>
          </cell>
          <cell r="G4202">
            <v>36593</v>
          </cell>
          <cell r="H4202">
            <v>999</v>
          </cell>
          <cell r="I4202">
            <v>4</v>
          </cell>
          <cell r="J4202">
            <v>6</v>
          </cell>
        </row>
        <row r="4203">
          <cell r="A4203" t="str">
            <v>SSNN</v>
          </cell>
          <cell r="B4203" t="str">
            <v>Secondary Service Greater than 5kW w/o ID</v>
          </cell>
          <cell r="C4203">
            <v>30</v>
          </cell>
          <cell r="D4203">
            <v>25</v>
          </cell>
          <cell r="E4203" t="str">
            <v>R=A1D</v>
          </cell>
          <cell r="F4203">
            <v>3</v>
          </cell>
          <cell r="G4203">
            <v>36633</v>
          </cell>
          <cell r="H4203">
            <v>999</v>
          </cell>
          <cell r="I4203">
            <v>4</v>
          </cell>
          <cell r="J4203">
            <v>4</v>
          </cell>
        </row>
        <row r="4204">
          <cell r="A4204" t="str">
            <v>SSGN</v>
          </cell>
          <cell r="B4204" t="str">
            <v>Secondary Service Greater than 5kW w/o ID</v>
          </cell>
          <cell r="C4204">
            <v>30</v>
          </cell>
          <cell r="D4204">
            <v>25</v>
          </cell>
          <cell r="E4204" t="str">
            <v>R=A1D</v>
          </cell>
          <cell r="F4204">
            <v>3</v>
          </cell>
          <cell r="G4204">
            <v>36526</v>
          </cell>
          <cell r="H4204">
            <v>999</v>
          </cell>
          <cell r="I4204">
            <v>4</v>
          </cell>
          <cell r="J4204">
            <v>3</v>
          </cell>
        </row>
        <row r="4205">
          <cell r="A4205" t="str">
            <v>SSGN</v>
          </cell>
          <cell r="B4205" t="str">
            <v>Secondary Service Greater than 5kW w/o ID</v>
          </cell>
          <cell r="C4205">
            <v>30</v>
          </cell>
          <cell r="D4205">
            <v>25</v>
          </cell>
          <cell r="E4205" t="str">
            <v>R=A1D</v>
          </cell>
          <cell r="F4205">
            <v>3</v>
          </cell>
          <cell r="G4205">
            <v>36825</v>
          </cell>
          <cell r="H4205">
            <v>999</v>
          </cell>
          <cell r="I4205">
            <v>3</v>
          </cell>
          <cell r="J4205">
            <v>2</v>
          </cell>
        </row>
        <row r="4206">
          <cell r="A4206" t="str">
            <v>SSNN</v>
          </cell>
          <cell r="B4206" t="str">
            <v>Secondary Service Greater than 5kW w/o ID</v>
          </cell>
          <cell r="C4206">
            <v>30</v>
          </cell>
          <cell r="D4206">
            <v>25</v>
          </cell>
          <cell r="E4206" t="str">
            <v>R=PWS</v>
          </cell>
          <cell r="F4206">
            <v>3</v>
          </cell>
          <cell r="H4206">
            <v>240</v>
          </cell>
          <cell r="I4206">
            <v>4</v>
          </cell>
          <cell r="J4206">
            <v>1</v>
          </cell>
        </row>
        <row r="4207">
          <cell r="A4207" t="str">
            <v>SSNN</v>
          </cell>
          <cell r="B4207" t="str">
            <v>Secondary Service Greater than 5kW w/o ID</v>
          </cell>
          <cell r="C4207">
            <v>30</v>
          </cell>
          <cell r="D4207">
            <v>25</v>
          </cell>
          <cell r="E4207" t="str">
            <v>R=A1D</v>
          </cell>
          <cell r="F4207">
            <v>3</v>
          </cell>
          <cell r="G4207">
            <v>37095</v>
          </cell>
          <cell r="H4207">
            <v>999</v>
          </cell>
          <cell r="I4207">
            <v>4</v>
          </cell>
          <cell r="J4207">
            <v>2</v>
          </cell>
        </row>
        <row r="4208">
          <cell r="A4208" t="str">
            <v>SSGN</v>
          </cell>
          <cell r="B4208" t="str">
            <v>Secondary Service Greater than 5kW w/o ID</v>
          </cell>
          <cell r="C4208">
            <v>30</v>
          </cell>
          <cell r="D4208">
            <v>25</v>
          </cell>
          <cell r="E4208" t="str">
            <v>R=A1D</v>
          </cell>
          <cell r="F4208">
            <v>3</v>
          </cell>
          <cell r="G4208">
            <v>37070</v>
          </cell>
          <cell r="H4208">
            <v>999</v>
          </cell>
          <cell r="I4208">
            <v>4</v>
          </cell>
          <cell r="J4208">
            <v>1</v>
          </cell>
        </row>
        <row r="4209">
          <cell r="A4209" t="str">
            <v>SSGN</v>
          </cell>
          <cell r="B4209" t="str">
            <v>Secondary Service Greater than 5kW w/o ID</v>
          </cell>
          <cell r="C4209">
            <v>30</v>
          </cell>
          <cell r="D4209">
            <v>25</v>
          </cell>
          <cell r="E4209" t="str">
            <v>R=A1D</v>
          </cell>
          <cell r="F4209">
            <v>3</v>
          </cell>
          <cell r="G4209">
            <v>37174</v>
          </cell>
          <cell r="H4209">
            <v>999</v>
          </cell>
          <cell r="I4209">
            <v>4</v>
          </cell>
          <cell r="J4209">
            <v>4</v>
          </cell>
        </row>
        <row r="4210">
          <cell r="A4210" t="str">
            <v>SSGN</v>
          </cell>
          <cell r="B4210" t="str">
            <v>Secondary Service Greater than 5kW w/o ID</v>
          </cell>
          <cell r="C4210">
            <v>30</v>
          </cell>
          <cell r="D4210">
            <v>25</v>
          </cell>
          <cell r="E4210" t="str">
            <v>R=A1D</v>
          </cell>
          <cell r="F4210">
            <v>3</v>
          </cell>
          <cell r="G4210">
            <v>37411</v>
          </cell>
          <cell r="H4210">
            <v>999</v>
          </cell>
          <cell r="I4210">
            <v>4</v>
          </cell>
          <cell r="J4210">
            <v>2</v>
          </cell>
        </row>
        <row r="4211">
          <cell r="A4211" t="str">
            <v>SSGN</v>
          </cell>
          <cell r="B4211" t="str">
            <v>Secondary Service Greater than 5kW w/o ID</v>
          </cell>
          <cell r="C4211">
            <v>30</v>
          </cell>
          <cell r="D4211">
            <v>25</v>
          </cell>
          <cell r="E4211" t="str">
            <v>R=A1D</v>
          </cell>
          <cell r="F4211">
            <v>3</v>
          </cell>
          <cell r="G4211">
            <v>37480</v>
          </cell>
          <cell r="H4211">
            <v>999</v>
          </cell>
          <cell r="I4211">
            <v>4</v>
          </cell>
          <cell r="J4211">
            <v>4</v>
          </cell>
        </row>
        <row r="4212">
          <cell r="A4212" t="str">
            <v>SSNN</v>
          </cell>
          <cell r="B4212" t="str">
            <v>Secondary Service Greater than 5kW w/o ID</v>
          </cell>
          <cell r="C4212">
            <v>30</v>
          </cell>
          <cell r="D4212">
            <v>25</v>
          </cell>
          <cell r="E4212" t="str">
            <v>R=A1D</v>
          </cell>
          <cell r="F4212">
            <v>3</v>
          </cell>
          <cell r="G4212">
            <v>37505</v>
          </cell>
          <cell r="H4212">
            <v>999</v>
          </cell>
          <cell r="I4212">
            <v>3</v>
          </cell>
          <cell r="J4212">
            <v>2</v>
          </cell>
        </row>
        <row r="4213">
          <cell r="A4213" t="str">
            <v>SSGN</v>
          </cell>
          <cell r="B4213" t="str">
            <v>Secondary Service Greater than 5kW w/o ID</v>
          </cell>
          <cell r="C4213">
            <v>30</v>
          </cell>
          <cell r="D4213">
            <v>25</v>
          </cell>
          <cell r="E4213" t="str">
            <v>R=A1D</v>
          </cell>
          <cell r="F4213">
            <v>3</v>
          </cell>
          <cell r="G4213">
            <v>38748</v>
          </cell>
          <cell r="H4213">
            <v>999</v>
          </cell>
          <cell r="I4213">
            <v>3</v>
          </cell>
          <cell r="J4213">
            <v>7</v>
          </cell>
        </row>
        <row r="4214">
          <cell r="A4214" t="str">
            <v>SSAN</v>
          </cell>
          <cell r="B4214" t="str">
            <v>Secondary Service Greater than 5kW w/o ID</v>
          </cell>
          <cell r="C4214">
            <v>30</v>
          </cell>
          <cell r="D4214">
            <v>25</v>
          </cell>
          <cell r="E4214" t="str">
            <v>R=A1D</v>
          </cell>
          <cell r="F4214">
            <v>3</v>
          </cell>
          <cell r="G4214">
            <v>38748</v>
          </cell>
          <cell r="H4214">
            <v>999</v>
          </cell>
          <cell r="I4214">
            <v>3</v>
          </cell>
          <cell r="J4214">
            <v>1</v>
          </cell>
        </row>
        <row r="4215">
          <cell r="A4215" t="str">
            <v>SSPN</v>
          </cell>
          <cell r="B4215" t="str">
            <v>Secondary Service Greater than 5kW w/o ID</v>
          </cell>
          <cell r="C4215">
            <v>30</v>
          </cell>
          <cell r="D4215">
            <v>25</v>
          </cell>
          <cell r="E4215" t="str">
            <v>R=A1D</v>
          </cell>
          <cell r="F4215">
            <v>3</v>
          </cell>
          <cell r="G4215">
            <v>38730</v>
          </cell>
          <cell r="H4215">
            <v>999</v>
          </cell>
          <cell r="I4215">
            <v>4</v>
          </cell>
          <cell r="J4215">
            <v>1</v>
          </cell>
        </row>
        <row r="4216">
          <cell r="A4216" t="str">
            <v>SSGN</v>
          </cell>
          <cell r="B4216" t="str">
            <v>Secondary Service Greater than 5kW w/o ID</v>
          </cell>
          <cell r="C4216">
            <v>30</v>
          </cell>
          <cell r="D4216">
            <v>25</v>
          </cell>
          <cell r="E4216" t="str">
            <v>R=A1D</v>
          </cell>
          <cell r="F4216">
            <v>3</v>
          </cell>
          <cell r="G4216">
            <v>38889</v>
          </cell>
          <cell r="H4216">
            <v>999</v>
          </cell>
          <cell r="I4216">
            <v>3</v>
          </cell>
          <cell r="J4216">
            <v>2</v>
          </cell>
        </row>
        <row r="4217">
          <cell r="A4217" t="str">
            <v>SSAN</v>
          </cell>
          <cell r="B4217" t="str">
            <v>Secondary Service Greater than 5kW w/o ID</v>
          </cell>
          <cell r="C4217">
            <v>30</v>
          </cell>
          <cell r="D4217">
            <v>25</v>
          </cell>
          <cell r="E4217" t="str">
            <v>R=A1D</v>
          </cell>
          <cell r="F4217">
            <v>3</v>
          </cell>
          <cell r="G4217">
            <v>38810</v>
          </cell>
          <cell r="H4217">
            <v>999</v>
          </cell>
          <cell r="I4217">
            <v>3</v>
          </cell>
          <cell r="J4217">
            <v>1</v>
          </cell>
        </row>
        <row r="4218">
          <cell r="A4218" t="str">
            <v>SSGN</v>
          </cell>
          <cell r="B4218" t="str">
            <v>Secondary Service Greater than 5kW w/o ID</v>
          </cell>
          <cell r="C4218">
            <v>30</v>
          </cell>
          <cell r="D4218">
            <v>25</v>
          </cell>
          <cell r="E4218" t="str">
            <v>R=A1D</v>
          </cell>
          <cell r="F4218">
            <v>3</v>
          </cell>
          <cell r="G4218">
            <v>38994</v>
          </cell>
          <cell r="H4218">
            <v>999</v>
          </cell>
          <cell r="I4218">
            <v>4</v>
          </cell>
          <cell r="J4218">
            <v>5</v>
          </cell>
        </row>
        <row r="4219">
          <cell r="A4219" t="str">
            <v>SSGN</v>
          </cell>
          <cell r="B4219" t="str">
            <v>Secondary Service Greater than 5kW w/o ID</v>
          </cell>
          <cell r="C4219">
            <v>30</v>
          </cell>
          <cell r="D4219">
            <v>25</v>
          </cell>
          <cell r="E4219" t="str">
            <v>R=A1D</v>
          </cell>
          <cell r="F4219">
            <v>3</v>
          </cell>
          <cell r="G4219">
            <v>39000</v>
          </cell>
          <cell r="H4219">
            <v>999</v>
          </cell>
          <cell r="I4219">
            <v>3</v>
          </cell>
          <cell r="J4219">
            <v>4</v>
          </cell>
        </row>
        <row r="4220">
          <cell r="A4220" t="str">
            <v>SSGN</v>
          </cell>
          <cell r="B4220" t="str">
            <v>Secondary Service Greater than 5kW w/o ID</v>
          </cell>
          <cell r="C4220">
            <v>30</v>
          </cell>
          <cell r="D4220">
            <v>25</v>
          </cell>
          <cell r="E4220" t="str">
            <v>R=A1R</v>
          </cell>
          <cell r="F4220">
            <v>3</v>
          </cell>
          <cell r="G4220">
            <v>39009</v>
          </cell>
          <cell r="H4220">
            <v>999</v>
          </cell>
          <cell r="I4220">
            <v>4</v>
          </cell>
          <cell r="J4220">
            <v>3</v>
          </cell>
        </row>
        <row r="4221">
          <cell r="A4221" t="str">
            <v>SSNN</v>
          </cell>
          <cell r="B4221" t="str">
            <v>Secondary Service Greater than 5kW w/o ID</v>
          </cell>
          <cell r="C4221">
            <v>30</v>
          </cell>
          <cell r="D4221">
            <v>25</v>
          </cell>
          <cell r="E4221" t="str">
            <v>R=A1R</v>
          </cell>
          <cell r="F4221">
            <v>3</v>
          </cell>
          <cell r="G4221">
            <v>39048</v>
          </cell>
          <cell r="H4221">
            <v>999</v>
          </cell>
          <cell r="I4221">
            <v>4</v>
          </cell>
          <cell r="J4221">
            <v>7</v>
          </cell>
        </row>
        <row r="4222">
          <cell r="A4222" t="str">
            <v>SSPN</v>
          </cell>
          <cell r="B4222" t="str">
            <v>Secondary Service Greater than 5kW w/o ID</v>
          </cell>
          <cell r="C4222">
            <v>30</v>
          </cell>
          <cell r="D4222">
            <v>25</v>
          </cell>
          <cell r="E4222" t="str">
            <v>R=A1D</v>
          </cell>
          <cell r="F4222">
            <v>3</v>
          </cell>
          <cell r="G4222">
            <v>38958</v>
          </cell>
          <cell r="H4222">
            <v>999</v>
          </cell>
          <cell r="I4222">
            <v>4</v>
          </cell>
          <cell r="J4222">
            <v>1</v>
          </cell>
        </row>
        <row r="4223">
          <cell r="A4223" t="str">
            <v>SSNN</v>
          </cell>
          <cell r="B4223" t="str">
            <v>Secondary Service Greater than 5kW w/o ID</v>
          </cell>
          <cell r="C4223">
            <v>30</v>
          </cell>
          <cell r="D4223">
            <v>25</v>
          </cell>
          <cell r="E4223" t="str">
            <v>R=A1R</v>
          </cell>
          <cell r="F4223">
            <v>3</v>
          </cell>
          <cell r="G4223">
            <v>39202</v>
          </cell>
          <cell r="H4223">
            <v>999</v>
          </cell>
          <cell r="I4223">
            <v>3</v>
          </cell>
          <cell r="J4223">
            <v>3</v>
          </cell>
        </row>
        <row r="4224">
          <cell r="A4224" t="str">
            <v>SSNN</v>
          </cell>
          <cell r="B4224" t="str">
            <v>Secondary Service Greater than 5kW w/o ID</v>
          </cell>
          <cell r="C4224">
            <v>30</v>
          </cell>
          <cell r="D4224">
            <v>25</v>
          </cell>
          <cell r="E4224" t="str">
            <v>R=A1D</v>
          </cell>
          <cell r="F4224">
            <v>3</v>
          </cell>
          <cell r="G4224">
            <v>39245</v>
          </cell>
          <cell r="H4224">
            <v>999</v>
          </cell>
          <cell r="I4224">
            <v>4</v>
          </cell>
          <cell r="J4224">
            <v>4</v>
          </cell>
        </row>
        <row r="4225">
          <cell r="A4225" t="str">
            <v>SSAN</v>
          </cell>
          <cell r="B4225" t="str">
            <v>Secondary Service Greater than 5kW w/o ID</v>
          </cell>
          <cell r="C4225">
            <v>30</v>
          </cell>
          <cell r="D4225">
            <v>25</v>
          </cell>
          <cell r="E4225" t="str">
            <v>R=A1R</v>
          </cell>
          <cell r="F4225">
            <v>3</v>
          </cell>
          <cell r="G4225">
            <v>39309</v>
          </cell>
          <cell r="H4225">
            <v>999</v>
          </cell>
          <cell r="I4225">
            <v>4</v>
          </cell>
          <cell r="J4225">
            <v>2</v>
          </cell>
        </row>
        <row r="4226">
          <cell r="A4226" t="str">
            <v>SSGN</v>
          </cell>
          <cell r="B4226" t="str">
            <v>Secondary Service Greater than 5kW w/o ID</v>
          </cell>
          <cell r="C4226">
            <v>30</v>
          </cell>
          <cell r="D4226">
            <v>25</v>
          </cell>
          <cell r="E4226" t="str">
            <v>R=A1R</v>
          </cell>
          <cell r="F4226">
            <v>3</v>
          </cell>
          <cell r="G4226">
            <v>39342</v>
          </cell>
          <cell r="H4226">
            <v>999</v>
          </cell>
          <cell r="I4226">
            <v>4</v>
          </cell>
          <cell r="J4226">
            <v>4</v>
          </cell>
        </row>
        <row r="4227">
          <cell r="A4227" t="str">
            <v>SSNN</v>
          </cell>
          <cell r="B4227" t="str">
            <v>Secondary Service Greater than 5kW w/o ID</v>
          </cell>
          <cell r="C4227">
            <v>30</v>
          </cell>
          <cell r="D4227">
            <v>25</v>
          </cell>
          <cell r="E4227" t="str">
            <v>R=A1D</v>
          </cell>
          <cell r="F4227">
            <v>3</v>
          </cell>
          <cell r="G4227">
            <v>39472</v>
          </cell>
          <cell r="H4227">
            <v>999</v>
          </cell>
          <cell r="I4227">
            <v>4</v>
          </cell>
          <cell r="J4227">
            <v>4</v>
          </cell>
        </row>
        <row r="4228">
          <cell r="A4228" t="str">
            <v>SSNN</v>
          </cell>
          <cell r="B4228" t="str">
            <v>Secondary Service Greater than 5kW w/o ID</v>
          </cell>
          <cell r="C4228">
            <v>30</v>
          </cell>
          <cell r="D4228">
            <v>25</v>
          </cell>
          <cell r="E4228" t="str">
            <v>R=A1D</v>
          </cell>
          <cell r="F4228">
            <v>3</v>
          </cell>
          <cell r="G4228">
            <v>39557</v>
          </cell>
          <cell r="H4228">
            <v>999</v>
          </cell>
          <cell r="I4228">
            <v>3</v>
          </cell>
          <cell r="J4228">
            <v>22</v>
          </cell>
        </row>
        <row r="4229">
          <cell r="A4229" t="str">
            <v>SSPN</v>
          </cell>
          <cell r="B4229" t="str">
            <v>Secondary Service Greater than 5kW w/o ID</v>
          </cell>
          <cell r="C4229">
            <v>30</v>
          </cell>
          <cell r="D4229">
            <v>25</v>
          </cell>
          <cell r="E4229" t="str">
            <v>R=A1R</v>
          </cell>
          <cell r="F4229">
            <v>3</v>
          </cell>
          <cell r="G4229">
            <v>39475</v>
          </cell>
          <cell r="H4229">
            <v>999</v>
          </cell>
          <cell r="I4229">
            <v>4</v>
          </cell>
          <cell r="J4229">
            <v>2</v>
          </cell>
        </row>
        <row r="4230">
          <cell r="A4230" t="str">
            <v>SSAN</v>
          </cell>
          <cell r="B4230" t="str">
            <v>Secondary Service Greater than 5kW w/o ID</v>
          </cell>
          <cell r="C4230">
            <v>30</v>
          </cell>
          <cell r="D4230">
            <v>25</v>
          </cell>
          <cell r="E4230" t="str">
            <v>R=A1D</v>
          </cell>
          <cell r="F4230">
            <v>3</v>
          </cell>
          <cell r="G4230">
            <v>39764</v>
          </cell>
          <cell r="H4230">
            <v>999</v>
          </cell>
          <cell r="I4230">
            <v>4</v>
          </cell>
          <cell r="J4230">
            <v>8</v>
          </cell>
        </row>
        <row r="4231">
          <cell r="A4231" t="str">
            <v>SSGN</v>
          </cell>
          <cell r="B4231" t="str">
            <v>Secondary Service Greater than 5kW w/o ID</v>
          </cell>
          <cell r="C4231">
            <v>30</v>
          </cell>
          <cell r="D4231">
            <v>25</v>
          </cell>
          <cell r="E4231" t="str">
            <v>R=A1D+</v>
          </cell>
          <cell r="F4231">
            <v>3</v>
          </cell>
          <cell r="G4231">
            <v>40290</v>
          </cell>
          <cell r="H4231">
            <v>999</v>
          </cell>
          <cell r="I4231">
            <v>4</v>
          </cell>
          <cell r="J4231">
            <v>5</v>
          </cell>
        </row>
        <row r="4232">
          <cell r="A4232" t="str">
            <v>SSGN</v>
          </cell>
          <cell r="B4232" t="str">
            <v>Secondary Service Greater than 5kW w/o ID</v>
          </cell>
          <cell r="C4232">
            <v>30</v>
          </cell>
          <cell r="D4232">
            <v>25</v>
          </cell>
          <cell r="E4232" t="str">
            <v>R=K5WS</v>
          </cell>
          <cell r="F4232">
            <v>3</v>
          </cell>
          <cell r="H4232">
            <v>240</v>
          </cell>
          <cell r="I4232">
            <v>3</v>
          </cell>
          <cell r="J4232">
            <v>1</v>
          </cell>
        </row>
        <row r="4233">
          <cell r="A4233" t="str">
            <v>SSNN</v>
          </cell>
          <cell r="B4233" t="str">
            <v>Secondary Service Greater than 5kW w/o ID</v>
          </cell>
          <cell r="C4233">
            <v>30</v>
          </cell>
          <cell r="D4233">
            <v>25</v>
          </cell>
          <cell r="E4233" t="str">
            <v>R=A1D</v>
          </cell>
          <cell r="F4233">
            <v>3</v>
          </cell>
          <cell r="H4233">
            <v>120</v>
          </cell>
          <cell r="I4233">
            <v>3</v>
          </cell>
          <cell r="J4233">
            <v>1</v>
          </cell>
        </row>
        <row r="4234">
          <cell r="A4234" t="str">
            <v>SSGN</v>
          </cell>
          <cell r="B4234" t="str">
            <v>Secondary Service Greater than 5kW w/o ID</v>
          </cell>
          <cell r="C4234">
            <v>30</v>
          </cell>
          <cell r="D4234">
            <v>25</v>
          </cell>
          <cell r="E4234" t="str">
            <v>R=SV4SD</v>
          </cell>
          <cell r="F4234">
            <v>3</v>
          </cell>
          <cell r="H4234">
            <v>208</v>
          </cell>
          <cell r="I4234">
            <v>4</v>
          </cell>
          <cell r="J4234">
            <v>4</v>
          </cell>
        </row>
        <row r="4235">
          <cell r="A4235" t="str">
            <v>SSGN</v>
          </cell>
          <cell r="B4235" t="str">
            <v>Secondary Service Greater than 5kW w/o ID</v>
          </cell>
          <cell r="C4235">
            <v>30</v>
          </cell>
          <cell r="D4235">
            <v>25</v>
          </cell>
          <cell r="E4235" t="str">
            <v>R=K5WS</v>
          </cell>
          <cell r="F4235">
            <v>3</v>
          </cell>
          <cell r="H4235">
            <v>120</v>
          </cell>
          <cell r="I4235">
            <v>3</v>
          </cell>
          <cell r="J4235">
            <v>1</v>
          </cell>
        </row>
        <row r="4236">
          <cell r="A4236" t="str">
            <v>SSGN</v>
          </cell>
          <cell r="B4236" t="str">
            <v>Secondary Service Greater than 5kW w/o ID</v>
          </cell>
          <cell r="C4236">
            <v>30</v>
          </cell>
          <cell r="D4236">
            <v>25</v>
          </cell>
          <cell r="E4236" t="str">
            <v>R=K5WS</v>
          </cell>
          <cell r="F4236">
            <v>3</v>
          </cell>
          <cell r="H4236">
            <v>277</v>
          </cell>
          <cell r="I4236">
            <v>4</v>
          </cell>
          <cell r="J4236">
            <v>4</v>
          </cell>
        </row>
        <row r="4237">
          <cell r="A4237" t="str">
            <v>SSNN</v>
          </cell>
          <cell r="B4237" t="str">
            <v>Secondary Service Greater than 5kW w/o ID</v>
          </cell>
          <cell r="C4237">
            <v>30</v>
          </cell>
          <cell r="D4237">
            <v>25</v>
          </cell>
          <cell r="E4237" t="str">
            <v>R=DXS2</v>
          </cell>
          <cell r="F4237">
            <v>3</v>
          </cell>
          <cell r="H4237">
            <v>240</v>
          </cell>
          <cell r="I4237">
            <v>4</v>
          </cell>
          <cell r="J4237">
            <v>3</v>
          </cell>
        </row>
        <row r="4238">
          <cell r="A4238" t="str">
            <v>SSNN</v>
          </cell>
          <cell r="B4238" t="str">
            <v>Secondary Service Greater than 5kW w/o ID</v>
          </cell>
          <cell r="C4238">
            <v>30</v>
          </cell>
          <cell r="D4238">
            <v>25</v>
          </cell>
          <cell r="E4238" t="str">
            <v>R=A1D</v>
          </cell>
          <cell r="F4238">
            <v>3</v>
          </cell>
          <cell r="H4238">
            <v>240</v>
          </cell>
          <cell r="I4238">
            <v>4</v>
          </cell>
          <cell r="J4238">
            <v>1</v>
          </cell>
        </row>
        <row r="4239">
          <cell r="A4239" t="str">
            <v>SSNN</v>
          </cell>
          <cell r="B4239" t="str">
            <v>Secondary Service Greater than 5kW w/o ID</v>
          </cell>
          <cell r="C4239">
            <v>30</v>
          </cell>
          <cell r="D4239">
            <v>25</v>
          </cell>
          <cell r="E4239" t="str">
            <v>R=D5S8E</v>
          </cell>
          <cell r="F4239">
            <v>3</v>
          </cell>
          <cell r="H4239">
            <v>277</v>
          </cell>
          <cell r="I4239">
            <v>4</v>
          </cell>
          <cell r="J4239">
            <v>1</v>
          </cell>
        </row>
        <row r="4240">
          <cell r="A4240" t="str">
            <v>SSNN</v>
          </cell>
          <cell r="B4240" t="str">
            <v>Secondary Service Greater than 5kW w/o ID</v>
          </cell>
          <cell r="C4240">
            <v>30</v>
          </cell>
          <cell r="D4240">
            <v>25</v>
          </cell>
          <cell r="E4240" t="str">
            <v>R=SV4SD</v>
          </cell>
          <cell r="F4240">
            <v>3</v>
          </cell>
          <cell r="H4240">
            <v>999</v>
          </cell>
          <cell r="I4240">
            <v>4</v>
          </cell>
          <cell r="J4240">
            <v>3</v>
          </cell>
        </row>
        <row r="4241">
          <cell r="A4241" t="str">
            <v>SSMN</v>
          </cell>
          <cell r="B4241" t="str">
            <v>Secondary Service Greater than 5kW w/o ID</v>
          </cell>
          <cell r="C4241">
            <v>30</v>
          </cell>
          <cell r="D4241">
            <v>25</v>
          </cell>
          <cell r="E4241" t="str">
            <v>R=SV4SD</v>
          </cell>
          <cell r="F4241">
            <v>3</v>
          </cell>
          <cell r="H4241">
            <v>240</v>
          </cell>
          <cell r="I4241">
            <v>4</v>
          </cell>
          <cell r="J4241">
            <v>1</v>
          </cell>
        </row>
        <row r="4242">
          <cell r="A4242" t="str">
            <v>SSPN</v>
          </cell>
          <cell r="B4242" t="str">
            <v>Secondary Service Greater than 5kW w/o ID</v>
          </cell>
          <cell r="C4242">
            <v>30</v>
          </cell>
          <cell r="D4242">
            <v>25</v>
          </cell>
          <cell r="E4242" t="str">
            <v>R=A1D</v>
          </cell>
          <cell r="F4242">
            <v>3</v>
          </cell>
          <cell r="H4242">
            <v>999</v>
          </cell>
          <cell r="I4242">
            <v>3</v>
          </cell>
          <cell r="J4242">
            <v>11</v>
          </cell>
        </row>
        <row r="4243">
          <cell r="A4243" t="str">
            <v>SMNN</v>
          </cell>
          <cell r="B4243" t="str">
            <v>Secondary Service Greater than 5kW w/o ID</v>
          </cell>
          <cell r="C4243">
            <v>30</v>
          </cell>
          <cell r="D4243">
            <v>25</v>
          </cell>
          <cell r="E4243" t="str">
            <v>R=VM62S</v>
          </cell>
          <cell r="F4243">
            <v>3</v>
          </cell>
          <cell r="H4243">
            <v>480</v>
          </cell>
          <cell r="I4243">
            <v>3</v>
          </cell>
          <cell r="J4243">
            <v>1</v>
          </cell>
        </row>
        <row r="4244">
          <cell r="A4244" t="str">
            <v>SSNN</v>
          </cell>
          <cell r="B4244" t="str">
            <v>Secondary Service Greater than 5kW w/o ID</v>
          </cell>
          <cell r="C4244">
            <v>30</v>
          </cell>
          <cell r="D4244">
            <v>25</v>
          </cell>
          <cell r="E4244" t="str">
            <v>R=A1D</v>
          </cell>
          <cell r="F4244">
            <v>3</v>
          </cell>
          <cell r="G4244">
            <v>38293</v>
          </cell>
          <cell r="H4244">
            <v>999</v>
          </cell>
          <cell r="I4244">
            <v>3</v>
          </cell>
          <cell r="J4244">
            <v>5</v>
          </cell>
        </row>
        <row r="4245">
          <cell r="A4245" t="str">
            <v>SSGN</v>
          </cell>
          <cell r="B4245" t="str">
            <v>Secondary Service Greater than 5kW w/o ID</v>
          </cell>
          <cell r="C4245">
            <v>30</v>
          </cell>
          <cell r="D4245">
            <v>25</v>
          </cell>
          <cell r="E4245" t="str">
            <v>R=A1D</v>
          </cell>
          <cell r="F4245">
            <v>3</v>
          </cell>
          <cell r="G4245">
            <v>38482</v>
          </cell>
          <cell r="H4245">
            <v>999</v>
          </cell>
          <cell r="I4245">
            <v>3</v>
          </cell>
          <cell r="J4245">
            <v>1</v>
          </cell>
        </row>
        <row r="4246">
          <cell r="A4246" t="str">
            <v>SSNN</v>
          </cell>
          <cell r="B4246" t="str">
            <v>Secondary Service Greater than 5kW w/o ID</v>
          </cell>
          <cell r="C4246">
            <v>30</v>
          </cell>
          <cell r="D4246">
            <v>25</v>
          </cell>
          <cell r="E4246" t="str">
            <v>R=A1D</v>
          </cell>
          <cell r="F4246">
            <v>3</v>
          </cell>
          <cell r="G4246">
            <v>38238</v>
          </cell>
          <cell r="H4246">
            <v>999</v>
          </cell>
          <cell r="I4246">
            <v>3</v>
          </cell>
          <cell r="J4246">
            <v>2</v>
          </cell>
        </row>
        <row r="4247">
          <cell r="A4247" t="str">
            <v>SSGN</v>
          </cell>
          <cell r="B4247" t="str">
            <v>Secondary Service Greater than 5kW w/o ID</v>
          </cell>
          <cell r="C4247">
            <v>30</v>
          </cell>
          <cell r="D4247">
            <v>25</v>
          </cell>
          <cell r="E4247" t="str">
            <v>R=A1D</v>
          </cell>
          <cell r="F4247">
            <v>3</v>
          </cell>
          <cell r="G4247">
            <v>38182</v>
          </cell>
          <cell r="H4247">
            <v>999</v>
          </cell>
          <cell r="I4247">
            <v>3</v>
          </cell>
          <cell r="J4247">
            <v>1</v>
          </cell>
        </row>
        <row r="4248">
          <cell r="A4248" t="str">
            <v>SSGN</v>
          </cell>
          <cell r="B4248" t="str">
            <v>Secondary Service Greater than 5kW w/o ID</v>
          </cell>
          <cell r="C4248">
            <v>30</v>
          </cell>
          <cell r="D4248">
            <v>25</v>
          </cell>
          <cell r="E4248" t="str">
            <v>R=A1D</v>
          </cell>
          <cell r="F4248">
            <v>3</v>
          </cell>
          <cell r="G4248">
            <v>38161</v>
          </cell>
          <cell r="H4248">
            <v>999</v>
          </cell>
          <cell r="I4248">
            <v>4</v>
          </cell>
          <cell r="J4248">
            <v>37</v>
          </cell>
        </row>
        <row r="4249">
          <cell r="A4249" t="str">
            <v>SSNN</v>
          </cell>
          <cell r="B4249" t="str">
            <v>Secondary Service Greater than 5kW w/o ID</v>
          </cell>
          <cell r="C4249">
            <v>30</v>
          </cell>
          <cell r="D4249">
            <v>25</v>
          </cell>
          <cell r="E4249" t="str">
            <v>R=A1D</v>
          </cell>
          <cell r="F4249">
            <v>3</v>
          </cell>
          <cell r="G4249">
            <v>38334</v>
          </cell>
          <cell r="H4249">
            <v>999</v>
          </cell>
          <cell r="I4249">
            <v>4</v>
          </cell>
          <cell r="J4249">
            <v>5</v>
          </cell>
        </row>
        <row r="4250">
          <cell r="A4250" t="str">
            <v>SSNN</v>
          </cell>
          <cell r="B4250" t="str">
            <v>Secondary Service Greater than 5kW w/o ID</v>
          </cell>
          <cell r="C4250">
            <v>30</v>
          </cell>
          <cell r="D4250">
            <v>25</v>
          </cell>
          <cell r="E4250" t="str">
            <v>R=A1D</v>
          </cell>
          <cell r="F4250">
            <v>3</v>
          </cell>
          <cell r="G4250">
            <v>38450</v>
          </cell>
          <cell r="H4250">
            <v>480</v>
          </cell>
          <cell r="I4250">
            <v>3</v>
          </cell>
          <cell r="J4250">
            <v>1</v>
          </cell>
        </row>
        <row r="4251">
          <cell r="A4251" t="str">
            <v>SSAN</v>
          </cell>
          <cell r="B4251" t="str">
            <v>Secondary Service Greater than 5kW w/o ID</v>
          </cell>
          <cell r="C4251">
            <v>30</v>
          </cell>
          <cell r="D4251">
            <v>25</v>
          </cell>
          <cell r="E4251" t="str">
            <v>R=A1D</v>
          </cell>
          <cell r="F4251">
            <v>3</v>
          </cell>
          <cell r="G4251">
            <v>37942</v>
          </cell>
          <cell r="H4251">
            <v>999</v>
          </cell>
          <cell r="I4251">
            <v>4</v>
          </cell>
          <cell r="J4251">
            <v>1</v>
          </cell>
        </row>
        <row r="4252">
          <cell r="A4252" t="str">
            <v>SSGN</v>
          </cell>
          <cell r="B4252" t="str">
            <v>Secondary Service Greater than 5kW w/o ID</v>
          </cell>
          <cell r="C4252">
            <v>30</v>
          </cell>
          <cell r="D4252">
            <v>25</v>
          </cell>
          <cell r="E4252" t="str">
            <v>R=A1D</v>
          </cell>
          <cell r="F4252">
            <v>3</v>
          </cell>
          <cell r="G4252">
            <v>38589</v>
          </cell>
          <cell r="H4252">
            <v>999</v>
          </cell>
          <cell r="I4252">
            <v>3</v>
          </cell>
          <cell r="J4252">
            <v>3</v>
          </cell>
        </row>
        <row r="4253">
          <cell r="A4253" t="str">
            <v>SSNN</v>
          </cell>
          <cell r="B4253" t="str">
            <v>Secondary Service Greater than 5kW w/o ID</v>
          </cell>
          <cell r="C4253">
            <v>30</v>
          </cell>
          <cell r="D4253">
            <v>25</v>
          </cell>
          <cell r="E4253" t="str">
            <v>R=PWS</v>
          </cell>
          <cell r="F4253">
            <v>3</v>
          </cell>
          <cell r="H4253">
            <v>0</v>
          </cell>
          <cell r="I4253">
            <v>0</v>
          </cell>
          <cell r="J4253">
            <v>5</v>
          </cell>
        </row>
        <row r="4254">
          <cell r="A4254" t="str">
            <v>SSNN</v>
          </cell>
          <cell r="B4254" t="str">
            <v>Secondary Service Greater than 5kW w/o ID</v>
          </cell>
          <cell r="C4254">
            <v>30</v>
          </cell>
          <cell r="D4254">
            <v>25</v>
          </cell>
          <cell r="E4254" t="str">
            <v>R=DDS2</v>
          </cell>
          <cell r="F4254">
            <v>3</v>
          </cell>
          <cell r="H4254">
            <v>0</v>
          </cell>
          <cell r="I4254">
            <v>0</v>
          </cell>
          <cell r="J4254">
            <v>1</v>
          </cell>
        </row>
        <row r="4255">
          <cell r="A4255" t="str">
            <v>SSNN</v>
          </cell>
          <cell r="B4255" t="str">
            <v>Secondary Service Greater than 5kW w/o ID</v>
          </cell>
          <cell r="C4255">
            <v>30</v>
          </cell>
          <cell r="D4255">
            <v>25</v>
          </cell>
          <cell r="E4255" t="str">
            <v>R=A1D</v>
          </cell>
          <cell r="F4255">
            <v>3</v>
          </cell>
          <cell r="G4255">
            <v>37704</v>
          </cell>
          <cell r="H4255">
            <v>999</v>
          </cell>
          <cell r="I4255">
            <v>3</v>
          </cell>
          <cell r="J4255">
            <v>2</v>
          </cell>
        </row>
        <row r="4256">
          <cell r="A4256" t="str">
            <v>SSNN</v>
          </cell>
          <cell r="B4256" t="str">
            <v>Secondary Service Greater than 5kW w/o ID</v>
          </cell>
          <cell r="C4256">
            <v>30</v>
          </cell>
          <cell r="D4256">
            <v>25</v>
          </cell>
          <cell r="E4256" t="str">
            <v>R=A1D</v>
          </cell>
          <cell r="F4256">
            <v>3</v>
          </cell>
          <cell r="H4256">
            <v>208</v>
          </cell>
          <cell r="I4256">
            <v>3</v>
          </cell>
          <cell r="J4256">
            <v>2</v>
          </cell>
        </row>
        <row r="4257">
          <cell r="A4257" t="str">
            <v>SSGN</v>
          </cell>
          <cell r="B4257" t="str">
            <v>Secondary Service Greater than 5kW w/o ID</v>
          </cell>
          <cell r="C4257">
            <v>30</v>
          </cell>
          <cell r="D4257">
            <v>25</v>
          </cell>
          <cell r="E4257" t="str">
            <v>R=A1D</v>
          </cell>
          <cell r="F4257">
            <v>3</v>
          </cell>
          <cell r="G4257">
            <v>37896</v>
          </cell>
          <cell r="H4257">
            <v>999</v>
          </cell>
          <cell r="I4257">
            <v>3</v>
          </cell>
          <cell r="J4257">
            <v>1</v>
          </cell>
        </row>
        <row r="4258">
          <cell r="A4258" t="str">
            <v>SSGN</v>
          </cell>
          <cell r="B4258" t="str">
            <v>Secondary Service Greater than 5kW w/o ID</v>
          </cell>
          <cell r="C4258">
            <v>30</v>
          </cell>
          <cell r="D4258">
            <v>25</v>
          </cell>
          <cell r="E4258" t="str">
            <v>R=K6WS</v>
          </cell>
          <cell r="F4258">
            <v>3</v>
          </cell>
          <cell r="H4258">
            <v>240</v>
          </cell>
          <cell r="I4258">
            <v>4</v>
          </cell>
          <cell r="J4258">
            <v>1</v>
          </cell>
        </row>
        <row r="4259">
          <cell r="A4259" t="str">
            <v>SMNN</v>
          </cell>
          <cell r="B4259" t="str">
            <v>Secondary Service Greater than 5kW w/o ID</v>
          </cell>
          <cell r="C4259">
            <v>30</v>
          </cell>
          <cell r="D4259">
            <v>25</v>
          </cell>
          <cell r="E4259" t="str">
            <v>R=A1D</v>
          </cell>
          <cell r="F4259">
            <v>3</v>
          </cell>
          <cell r="H4259">
            <v>999</v>
          </cell>
          <cell r="I4259">
            <v>3</v>
          </cell>
          <cell r="J4259">
            <v>1</v>
          </cell>
        </row>
        <row r="4260">
          <cell r="A4260" t="str">
            <v>SSAN</v>
          </cell>
          <cell r="B4260" t="str">
            <v>Secondary Service Greater than 5kW w/o ID</v>
          </cell>
          <cell r="C4260">
            <v>30</v>
          </cell>
          <cell r="D4260">
            <v>25</v>
          </cell>
          <cell r="E4260" t="str">
            <v>R=A1D</v>
          </cell>
          <cell r="F4260">
            <v>3</v>
          </cell>
          <cell r="G4260">
            <v>36130</v>
          </cell>
          <cell r="H4260">
            <v>999</v>
          </cell>
          <cell r="I4260">
            <v>4</v>
          </cell>
          <cell r="J4260">
            <v>1</v>
          </cell>
        </row>
        <row r="4261">
          <cell r="A4261" t="str">
            <v>SSPN</v>
          </cell>
          <cell r="B4261" t="str">
            <v>Secondary Service Greater than 5kW w/o ID</v>
          </cell>
          <cell r="C4261">
            <v>30</v>
          </cell>
          <cell r="D4261">
            <v>25</v>
          </cell>
          <cell r="E4261" t="str">
            <v>R=A1D</v>
          </cell>
          <cell r="F4261">
            <v>3</v>
          </cell>
          <cell r="G4261">
            <v>36404</v>
          </cell>
          <cell r="H4261">
            <v>999</v>
          </cell>
          <cell r="I4261">
            <v>3</v>
          </cell>
          <cell r="J4261">
            <v>1</v>
          </cell>
        </row>
        <row r="4262">
          <cell r="A4262" t="str">
            <v>SSGN</v>
          </cell>
          <cell r="B4262" t="str">
            <v>Secondary Service Greater than 5kW w/o ID</v>
          </cell>
          <cell r="C4262">
            <v>30</v>
          </cell>
          <cell r="D4262">
            <v>25</v>
          </cell>
          <cell r="E4262" t="str">
            <v>R=A1D</v>
          </cell>
          <cell r="F4262">
            <v>3</v>
          </cell>
          <cell r="G4262">
            <v>36404</v>
          </cell>
          <cell r="H4262">
            <v>999</v>
          </cell>
          <cell r="I4262">
            <v>4</v>
          </cell>
          <cell r="J4262">
            <v>2</v>
          </cell>
        </row>
        <row r="4263">
          <cell r="A4263" t="str">
            <v>SSMN</v>
          </cell>
          <cell r="B4263" t="str">
            <v>Secondary Service Greater than 5kW w/o ID</v>
          </cell>
          <cell r="C4263">
            <v>30</v>
          </cell>
          <cell r="D4263">
            <v>25</v>
          </cell>
          <cell r="E4263" t="str">
            <v>R=A1D</v>
          </cell>
          <cell r="F4263">
            <v>3</v>
          </cell>
          <cell r="G4263">
            <v>36404</v>
          </cell>
          <cell r="H4263">
            <v>999</v>
          </cell>
          <cell r="I4263">
            <v>4</v>
          </cell>
          <cell r="J4263">
            <v>1</v>
          </cell>
        </row>
        <row r="4264">
          <cell r="A4264" t="str">
            <v>SSGN</v>
          </cell>
          <cell r="B4264" t="str">
            <v>Secondary Service Greater than 5kW w/o ID</v>
          </cell>
          <cell r="C4264">
            <v>30</v>
          </cell>
          <cell r="D4264">
            <v>25</v>
          </cell>
          <cell r="E4264" t="str">
            <v>R=A1D</v>
          </cell>
          <cell r="F4264">
            <v>3</v>
          </cell>
          <cell r="G4264">
            <v>36161</v>
          </cell>
          <cell r="H4264">
            <v>999</v>
          </cell>
          <cell r="I4264">
            <v>4</v>
          </cell>
          <cell r="J4264">
            <v>45</v>
          </cell>
        </row>
        <row r="4265">
          <cell r="A4265" t="str">
            <v>SSNN</v>
          </cell>
          <cell r="B4265" t="str">
            <v>Secondary Service Greater than 5kW w/o ID</v>
          </cell>
          <cell r="C4265">
            <v>30</v>
          </cell>
          <cell r="D4265">
            <v>25</v>
          </cell>
          <cell r="E4265" t="str">
            <v>R=A1D</v>
          </cell>
          <cell r="F4265">
            <v>3</v>
          </cell>
          <cell r="G4265">
            <v>35797</v>
          </cell>
          <cell r="H4265">
            <v>999</v>
          </cell>
          <cell r="I4265">
            <v>4</v>
          </cell>
          <cell r="J4265">
            <v>1</v>
          </cell>
        </row>
        <row r="4266">
          <cell r="A4266" t="str">
            <v>SMNN</v>
          </cell>
          <cell r="B4266" t="str">
            <v>Secondary Service Greater than 5kW w/o ID</v>
          </cell>
          <cell r="C4266">
            <v>30</v>
          </cell>
          <cell r="D4266">
            <v>25</v>
          </cell>
          <cell r="E4266" t="str">
            <v>R=A1D</v>
          </cell>
          <cell r="F4266">
            <v>3</v>
          </cell>
          <cell r="G4266">
            <v>36161</v>
          </cell>
          <cell r="H4266">
            <v>999</v>
          </cell>
          <cell r="I4266">
            <v>4</v>
          </cell>
          <cell r="J4266">
            <v>1</v>
          </cell>
        </row>
        <row r="4267">
          <cell r="A4267" t="str">
            <v>SSGN</v>
          </cell>
          <cell r="B4267" t="str">
            <v>Secondary Service Greater than 5kW w/o ID</v>
          </cell>
          <cell r="C4267">
            <v>30</v>
          </cell>
          <cell r="D4267">
            <v>25</v>
          </cell>
          <cell r="E4267" t="str">
            <v>R=SV4SD</v>
          </cell>
          <cell r="F4267">
            <v>3</v>
          </cell>
          <cell r="G4267">
            <v>36654</v>
          </cell>
          <cell r="H4267">
            <v>999</v>
          </cell>
          <cell r="I4267">
            <v>4</v>
          </cell>
          <cell r="J4267">
            <v>1</v>
          </cell>
        </row>
        <row r="4268">
          <cell r="A4268" t="str">
            <v>SSNN</v>
          </cell>
          <cell r="B4268" t="str">
            <v>Secondary Service Greater than 5kW w/o ID</v>
          </cell>
          <cell r="C4268">
            <v>30</v>
          </cell>
          <cell r="D4268">
            <v>25</v>
          </cell>
          <cell r="E4268" t="str">
            <v>R=A1D</v>
          </cell>
          <cell r="F4268">
            <v>3</v>
          </cell>
          <cell r="G4268">
            <v>36719</v>
          </cell>
          <cell r="H4268">
            <v>999</v>
          </cell>
          <cell r="I4268">
            <v>3</v>
          </cell>
          <cell r="J4268">
            <v>1</v>
          </cell>
        </row>
        <row r="4269">
          <cell r="A4269" t="str">
            <v>SSNN</v>
          </cell>
          <cell r="B4269" t="str">
            <v>Secondary Service Greater than 5kW w/o ID</v>
          </cell>
          <cell r="C4269">
            <v>30</v>
          </cell>
          <cell r="D4269">
            <v>25</v>
          </cell>
          <cell r="E4269" t="str">
            <v>R=A1D</v>
          </cell>
          <cell r="F4269">
            <v>3</v>
          </cell>
          <cell r="G4269">
            <v>36775</v>
          </cell>
          <cell r="H4269">
            <v>999</v>
          </cell>
          <cell r="I4269">
            <v>4</v>
          </cell>
          <cell r="J4269">
            <v>3</v>
          </cell>
        </row>
        <row r="4270">
          <cell r="A4270" t="str">
            <v>SSPN</v>
          </cell>
          <cell r="B4270" t="str">
            <v>Secondary Service Greater than 5kW w/o ID</v>
          </cell>
          <cell r="C4270">
            <v>30</v>
          </cell>
          <cell r="D4270">
            <v>25</v>
          </cell>
          <cell r="E4270" t="str">
            <v>R=A1D</v>
          </cell>
          <cell r="F4270">
            <v>3</v>
          </cell>
          <cell r="G4270">
            <v>36846</v>
          </cell>
          <cell r="H4270">
            <v>999</v>
          </cell>
          <cell r="I4270">
            <v>4</v>
          </cell>
          <cell r="J4270">
            <v>2</v>
          </cell>
        </row>
        <row r="4271">
          <cell r="A4271" t="str">
            <v>SSNN</v>
          </cell>
          <cell r="B4271" t="str">
            <v>Secondary Service Greater than 5kW w/o ID</v>
          </cell>
          <cell r="C4271">
            <v>30</v>
          </cell>
          <cell r="D4271">
            <v>25</v>
          </cell>
          <cell r="E4271" t="str">
            <v>R=A1D</v>
          </cell>
          <cell r="F4271">
            <v>3</v>
          </cell>
          <cell r="G4271">
            <v>36526</v>
          </cell>
          <cell r="H4271">
            <v>9999</v>
          </cell>
          <cell r="I4271">
            <v>4</v>
          </cell>
          <cell r="J4271">
            <v>1</v>
          </cell>
        </row>
        <row r="4272">
          <cell r="A4272" t="str">
            <v>SSNN</v>
          </cell>
          <cell r="B4272" t="str">
            <v>Secondary Service Greater than 5kW w/o ID</v>
          </cell>
          <cell r="C4272">
            <v>30</v>
          </cell>
          <cell r="D4272">
            <v>25</v>
          </cell>
          <cell r="E4272" t="str">
            <v>R=A1D</v>
          </cell>
          <cell r="F4272">
            <v>3</v>
          </cell>
          <cell r="G4272">
            <v>37012</v>
          </cell>
          <cell r="H4272">
            <v>999</v>
          </cell>
          <cell r="I4272">
            <v>3</v>
          </cell>
          <cell r="J4272">
            <v>3</v>
          </cell>
        </row>
        <row r="4273">
          <cell r="A4273" t="str">
            <v>SSGN</v>
          </cell>
          <cell r="B4273" t="str">
            <v>Secondary Service Greater than 5kW w/o ID</v>
          </cell>
          <cell r="C4273">
            <v>30</v>
          </cell>
          <cell r="D4273">
            <v>25</v>
          </cell>
          <cell r="E4273" t="str">
            <v>R=A1D</v>
          </cell>
          <cell r="F4273">
            <v>3</v>
          </cell>
          <cell r="G4273">
            <v>37012</v>
          </cell>
          <cell r="H4273">
            <v>999</v>
          </cell>
          <cell r="I4273">
            <v>4</v>
          </cell>
          <cell r="J4273">
            <v>2</v>
          </cell>
        </row>
        <row r="4274">
          <cell r="A4274" t="str">
            <v>SSNN</v>
          </cell>
          <cell r="B4274" t="str">
            <v>Secondary Service Greater than 5kW w/o ID</v>
          </cell>
          <cell r="C4274">
            <v>30</v>
          </cell>
          <cell r="D4274">
            <v>25</v>
          </cell>
          <cell r="E4274" t="str">
            <v>R=A1D</v>
          </cell>
          <cell r="F4274">
            <v>3</v>
          </cell>
          <cell r="G4274">
            <v>37047</v>
          </cell>
          <cell r="H4274">
            <v>999</v>
          </cell>
          <cell r="I4274">
            <v>3</v>
          </cell>
          <cell r="J4274">
            <v>1</v>
          </cell>
        </row>
        <row r="4275">
          <cell r="A4275" t="str">
            <v>SMNN</v>
          </cell>
          <cell r="B4275" t="str">
            <v>Secondary Service Greater than 5kW w/o ID</v>
          </cell>
          <cell r="C4275">
            <v>30</v>
          </cell>
          <cell r="D4275">
            <v>25</v>
          </cell>
          <cell r="E4275" t="str">
            <v>R=A1D</v>
          </cell>
          <cell r="F4275">
            <v>3</v>
          </cell>
          <cell r="G4275">
            <v>37071</v>
          </cell>
          <cell r="H4275">
            <v>999</v>
          </cell>
          <cell r="I4275">
            <v>4</v>
          </cell>
          <cell r="J4275">
            <v>1</v>
          </cell>
        </row>
        <row r="4276">
          <cell r="A4276" t="str">
            <v>SSGN</v>
          </cell>
          <cell r="B4276" t="str">
            <v>Secondary Service Greater than 5kW w/o ID</v>
          </cell>
          <cell r="C4276">
            <v>30</v>
          </cell>
          <cell r="D4276">
            <v>25</v>
          </cell>
          <cell r="E4276" t="str">
            <v>R=A1D</v>
          </cell>
          <cell r="F4276">
            <v>3</v>
          </cell>
          <cell r="G4276">
            <v>37095</v>
          </cell>
          <cell r="H4276">
            <v>999</v>
          </cell>
          <cell r="I4276">
            <v>4</v>
          </cell>
          <cell r="J4276">
            <v>6</v>
          </cell>
        </row>
        <row r="4277">
          <cell r="A4277" t="str">
            <v>SSGN</v>
          </cell>
          <cell r="B4277" t="str">
            <v>Secondary Service Greater than 5kW w/o ID</v>
          </cell>
          <cell r="C4277">
            <v>30</v>
          </cell>
          <cell r="D4277">
            <v>25</v>
          </cell>
          <cell r="E4277" t="str">
            <v>R=A1D</v>
          </cell>
          <cell r="F4277">
            <v>3</v>
          </cell>
          <cell r="G4277">
            <v>37207</v>
          </cell>
          <cell r="H4277">
            <v>999</v>
          </cell>
          <cell r="I4277">
            <v>4</v>
          </cell>
          <cell r="J4277">
            <v>3</v>
          </cell>
        </row>
        <row r="4278">
          <cell r="A4278" t="str">
            <v>SSPN</v>
          </cell>
          <cell r="B4278" t="str">
            <v>Secondary Service Greater than 5kW w/o ID</v>
          </cell>
          <cell r="C4278">
            <v>30</v>
          </cell>
          <cell r="D4278">
            <v>25</v>
          </cell>
          <cell r="E4278" t="str">
            <v>R=A1D</v>
          </cell>
          <cell r="F4278">
            <v>3</v>
          </cell>
          <cell r="G4278">
            <v>37181</v>
          </cell>
          <cell r="H4278">
            <v>999</v>
          </cell>
          <cell r="I4278">
            <v>3</v>
          </cell>
          <cell r="J4278">
            <v>1</v>
          </cell>
        </row>
        <row r="4279">
          <cell r="A4279" t="str">
            <v>SSNN</v>
          </cell>
          <cell r="B4279" t="str">
            <v>Secondary Service Greater than 5kW w/o ID</v>
          </cell>
          <cell r="C4279">
            <v>30</v>
          </cell>
          <cell r="D4279">
            <v>25</v>
          </cell>
          <cell r="E4279" t="str">
            <v>R=A1D</v>
          </cell>
          <cell r="F4279">
            <v>3</v>
          </cell>
          <cell r="G4279">
            <v>37362</v>
          </cell>
          <cell r="H4279">
            <v>240</v>
          </cell>
          <cell r="I4279">
            <v>4</v>
          </cell>
          <cell r="J4279">
            <v>1</v>
          </cell>
        </row>
        <row r="4280">
          <cell r="A4280" t="str">
            <v>SSPN</v>
          </cell>
          <cell r="B4280" t="str">
            <v>Secondary Service Greater than 5kW w/o ID</v>
          </cell>
          <cell r="C4280">
            <v>30</v>
          </cell>
          <cell r="D4280">
            <v>25</v>
          </cell>
          <cell r="E4280" t="str">
            <v>R=A1D</v>
          </cell>
          <cell r="F4280">
            <v>3</v>
          </cell>
          <cell r="G4280">
            <v>37641</v>
          </cell>
          <cell r="H4280">
            <v>999</v>
          </cell>
          <cell r="I4280">
            <v>4</v>
          </cell>
          <cell r="J4280">
            <v>2</v>
          </cell>
        </row>
        <row r="4281">
          <cell r="A4281" t="str">
            <v>SSGN</v>
          </cell>
          <cell r="B4281" t="str">
            <v>Secondary Service Greater than 5kW w/o ID</v>
          </cell>
          <cell r="C4281">
            <v>30</v>
          </cell>
          <cell r="D4281">
            <v>25</v>
          </cell>
          <cell r="E4281" t="str">
            <v>R=A1D</v>
          </cell>
          <cell r="F4281">
            <v>3</v>
          </cell>
          <cell r="G4281">
            <v>38748</v>
          </cell>
          <cell r="H4281">
            <v>999</v>
          </cell>
          <cell r="I4281">
            <v>4</v>
          </cell>
          <cell r="J4281">
            <v>3</v>
          </cell>
        </row>
        <row r="4282">
          <cell r="A4282" t="str">
            <v>SSGN</v>
          </cell>
          <cell r="B4282" t="str">
            <v>Secondary Service Greater than 5kW w/o ID</v>
          </cell>
          <cell r="C4282">
            <v>30</v>
          </cell>
          <cell r="D4282">
            <v>25</v>
          </cell>
          <cell r="E4282" t="str">
            <v>R=A1RL</v>
          </cell>
          <cell r="F4282">
            <v>3</v>
          </cell>
          <cell r="G4282">
            <v>38771</v>
          </cell>
          <cell r="H4282">
            <v>999</v>
          </cell>
          <cell r="I4282">
            <v>3</v>
          </cell>
          <cell r="J4282">
            <v>2</v>
          </cell>
        </row>
        <row r="4283">
          <cell r="A4283" t="str">
            <v>SSAN</v>
          </cell>
          <cell r="B4283" t="str">
            <v>Secondary Service Greater than 5kW w/o ID</v>
          </cell>
          <cell r="C4283">
            <v>30</v>
          </cell>
          <cell r="D4283">
            <v>25</v>
          </cell>
          <cell r="E4283" t="str">
            <v>R=A1RL</v>
          </cell>
          <cell r="F4283">
            <v>3</v>
          </cell>
          <cell r="G4283">
            <v>38636</v>
          </cell>
          <cell r="H4283">
            <v>999</v>
          </cell>
          <cell r="I4283">
            <v>3</v>
          </cell>
          <cell r="J4283">
            <v>1</v>
          </cell>
        </row>
        <row r="4284">
          <cell r="A4284" t="str">
            <v>SSPN</v>
          </cell>
          <cell r="B4284" t="str">
            <v>Secondary Service Greater than 5kW w/o ID</v>
          </cell>
          <cell r="C4284">
            <v>30</v>
          </cell>
          <cell r="D4284">
            <v>25</v>
          </cell>
          <cell r="E4284" t="str">
            <v>R=A1R</v>
          </cell>
          <cell r="F4284">
            <v>3</v>
          </cell>
          <cell r="G4284">
            <v>38874</v>
          </cell>
          <cell r="H4284">
            <v>999</v>
          </cell>
          <cell r="I4284">
            <v>4</v>
          </cell>
          <cell r="J4284">
            <v>2</v>
          </cell>
        </row>
        <row r="4285">
          <cell r="A4285" t="str">
            <v>SSGN</v>
          </cell>
          <cell r="B4285" t="str">
            <v>Secondary Service Greater than 5kW w/o ID</v>
          </cell>
          <cell r="C4285">
            <v>30</v>
          </cell>
          <cell r="D4285">
            <v>25</v>
          </cell>
          <cell r="E4285" t="str">
            <v>R=A1D</v>
          </cell>
          <cell r="F4285">
            <v>3</v>
          </cell>
          <cell r="G4285">
            <v>38784</v>
          </cell>
          <cell r="H4285">
            <v>999</v>
          </cell>
          <cell r="I4285">
            <v>3</v>
          </cell>
          <cell r="J4285">
            <v>2</v>
          </cell>
        </row>
        <row r="4286">
          <cell r="A4286" t="str">
            <v>SSNN</v>
          </cell>
          <cell r="B4286" t="str">
            <v>Secondary Service Greater than 5kW w/o ID</v>
          </cell>
          <cell r="C4286">
            <v>30</v>
          </cell>
          <cell r="D4286">
            <v>25</v>
          </cell>
          <cell r="E4286" t="str">
            <v>R=A1D</v>
          </cell>
          <cell r="F4286">
            <v>3</v>
          </cell>
          <cell r="G4286">
            <v>38805</v>
          </cell>
          <cell r="H4286">
            <v>999</v>
          </cell>
          <cell r="I4286">
            <v>4</v>
          </cell>
          <cell r="J4286">
            <v>6</v>
          </cell>
        </row>
        <row r="4287">
          <cell r="A4287" t="str">
            <v>SSNN</v>
          </cell>
          <cell r="B4287" t="str">
            <v>Secondary Service Greater than 5kW w/o ID</v>
          </cell>
          <cell r="C4287">
            <v>30</v>
          </cell>
          <cell r="D4287">
            <v>25</v>
          </cell>
          <cell r="E4287" t="str">
            <v>R=A1R</v>
          </cell>
          <cell r="F4287">
            <v>3</v>
          </cell>
          <cell r="G4287">
            <v>39048</v>
          </cell>
          <cell r="H4287">
            <v>999</v>
          </cell>
          <cell r="I4287">
            <v>3</v>
          </cell>
          <cell r="J4287">
            <v>7</v>
          </cell>
        </row>
        <row r="4288">
          <cell r="A4288" t="str">
            <v>SSMN</v>
          </cell>
          <cell r="B4288" t="str">
            <v>Secondary Service Greater than 5kW w/o ID</v>
          </cell>
          <cell r="C4288">
            <v>30</v>
          </cell>
          <cell r="D4288">
            <v>25</v>
          </cell>
          <cell r="E4288" t="str">
            <v>R=A1R</v>
          </cell>
          <cell r="F4288">
            <v>3</v>
          </cell>
          <cell r="G4288">
            <v>39048</v>
          </cell>
          <cell r="H4288">
            <v>999</v>
          </cell>
          <cell r="I4288">
            <v>3</v>
          </cell>
          <cell r="J4288">
            <v>1</v>
          </cell>
        </row>
        <row r="4289">
          <cell r="A4289" t="str">
            <v>SSPN</v>
          </cell>
          <cell r="B4289" t="str">
            <v>Secondary Service Greater than 5kW w/o ID</v>
          </cell>
          <cell r="C4289">
            <v>30</v>
          </cell>
          <cell r="D4289">
            <v>25</v>
          </cell>
          <cell r="E4289" t="str">
            <v>R=A1R</v>
          </cell>
          <cell r="F4289">
            <v>3</v>
          </cell>
          <cell r="G4289">
            <v>39037</v>
          </cell>
          <cell r="H4289">
            <v>999</v>
          </cell>
          <cell r="I4289">
            <v>4</v>
          </cell>
          <cell r="J4289">
            <v>1</v>
          </cell>
        </row>
        <row r="4290">
          <cell r="A4290" t="str">
            <v>SSGN</v>
          </cell>
          <cell r="B4290" t="str">
            <v>Secondary Service Greater than 5kW w/o ID</v>
          </cell>
          <cell r="C4290">
            <v>30</v>
          </cell>
          <cell r="D4290">
            <v>25</v>
          </cell>
          <cell r="E4290" t="str">
            <v>R=A1D</v>
          </cell>
          <cell r="F4290">
            <v>3</v>
          </cell>
          <cell r="G4290">
            <v>39141</v>
          </cell>
          <cell r="H4290">
            <v>999</v>
          </cell>
          <cell r="I4290">
            <v>4</v>
          </cell>
          <cell r="J4290">
            <v>5</v>
          </cell>
        </row>
        <row r="4291">
          <cell r="A4291" t="str">
            <v>SSNN</v>
          </cell>
          <cell r="B4291" t="str">
            <v>Secondary Service Greater than 5kW w/o ID</v>
          </cell>
          <cell r="C4291">
            <v>30</v>
          </cell>
          <cell r="D4291">
            <v>25</v>
          </cell>
          <cell r="E4291" t="str">
            <v>R=A1D</v>
          </cell>
          <cell r="F4291">
            <v>3</v>
          </cell>
          <cell r="G4291">
            <v>39141</v>
          </cell>
          <cell r="H4291">
            <v>999</v>
          </cell>
          <cell r="I4291">
            <v>4</v>
          </cell>
          <cell r="J4291">
            <v>6</v>
          </cell>
        </row>
        <row r="4292">
          <cell r="A4292" t="str">
            <v>SSNN</v>
          </cell>
          <cell r="B4292" t="str">
            <v>Secondary Service Greater than 5kW w/o ID</v>
          </cell>
          <cell r="C4292">
            <v>30</v>
          </cell>
          <cell r="D4292">
            <v>25</v>
          </cell>
          <cell r="E4292" t="str">
            <v>R=A1R</v>
          </cell>
          <cell r="F4292">
            <v>3</v>
          </cell>
          <cell r="G4292">
            <v>39245</v>
          </cell>
          <cell r="H4292">
            <v>999</v>
          </cell>
          <cell r="I4292">
            <v>4</v>
          </cell>
          <cell r="J4292">
            <v>37</v>
          </cell>
        </row>
        <row r="4293">
          <cell r="A4293" t="str">
            <v>SSNN</v>
          </cell>
          <cell r="B4293" t="str">
            <v>Secondary Service Greater than 5kW w/o ID</v>
          </cell>
          <cell r="C4293">
            <v>30</v>
          </cell>
          <cell r="D4293">
            <v>25</v>
          </cell>
          <cell r="E4293" t="str">
            <v>R=A1D</v>
          </cell>
          <cell r="F4293">
            <v>3</v>
          </cell>
          <cell r="G4293">
            <v>39342</v>
          </cell>
          <cell r="H4293">
            <v>999</v>
          </cell>
          <cell r="I4293">
            <v>4</v>
          </cell>
          <cell r="J4293">
            <v>1</v>
          </cell>
        </row>
        <row r="4294">
          <cell r="A4294" t="str">
            <v>SSGN</v>
          </cell>
          <cell r="B4294" t="str">
            <v>Secondary Service Greater than 5kW w/o ID</v>
          </cell>
          <cell r="C4294">
            <v>30</v>
          </cell>
          <cell r="D4294">
            <v>25</v>
          </cell>
          <cell r="E4294" t="str">
            <v>R=A1R</v>
          </cell>
          <cell r="F4294">
            <v>3</v>
          </cell>
          <cell r="G4294">
            <v>39301</v>
          </cell>
          <cell r="H4294">
            <v>999</v>
          </cell>
          <cell r="I4294">
            <v>3</v>
          </cell>
          <cell r="J4294">
            <v>1</v>
          </cell>
        </row>
        <row r="4295">
          <cell r="A4295" t="str">
            <v>SSGN</v>
          </cell>
          <cell r="B4295" t="str">
            <v>Secondary Service Greater than 5kW w/o ID</v>
          </cell>
          <cell r="C4295">
            <v>30</v>
          </cell>
          <cell r="D4295">
            <v>25</v>
          </cell>
          <cell r="E4295" t="str">
            <v>R=A1R</v>
          </cell>
          <cell r="F4295">
            <v>3</v>
          </cell>
          <cell r="G4295">
            <v>39316</v>
          </cell>
          <cell r="H4295">
            <v>999</v>
          </cell>
          <cell r="I4295">
            <v>4</v>
          </cell>
          <cell r="J4295">
            <v>4</v>
          </cell>
        </row>
        <row r="4296">
          <cell r="A4296" t="str">
            <v>SSGN</v>
          </cell>
          <cell r="B4296" t="str">
            <v>Secondary Service Greater than 5kW w/o ID</v>
          </cell>
          <cell r="C4296">
            <v>30</v>
          </cell>
          <cell r="D4296">
            <v>25</v>
          </cell>
          <cell r="E4296" t="str">
            <v>R=A1R</v>
          </cell>
          <cell r="F4296">
            <v>3</v>
          </cell>
          <cell r="G4296">
            <v>39420</v>
          </cell>
          <cell r="H4296">
            <v>999</v>
          </cell>
          <cell r="I4296">
            <v>4</v>
          </cell>
          <cell r="J4296">
            <v>2</v>
          </cell>
        </row>
        <row r="4297">
          <cell r="A4297" t="str">
            <v>SSLN</v>
          </cell>
          <cell r="B4297" t="str">
            <v>Secondary Service Greater than 5kW w/o ID</v>
          </cell>
          <cell r="C4297">
            <v>30</v>
          </cell>
          <cell r="D4297">
            <v>25</v>
          </cell>
          <cell r="E4297" t="str">
            <v>R=A1R</v>
          </cell>
          <cell r="F4297">
            <v>3</v>
          </cell>
          <cell r="G4297">
            <v>39506</v>
          </cell>
          <cell r="H4297">
            <v>999</v>
          </cell>
          <cell r="I4297">
            <v>4</v>
          </cell>
          <cell r="J4297">
            <v>1</v>
          </cell>
        </row>
        <row r="4298">
          <cell r="A4298" t="str">
            <v>SSNN</v>
          </cell>
          <cell r="B4298" t="str">
            <v>Secondary Service Greater than 5kW w/o ID</v>
          </cell>
          <cell r="C4298">
            <v>30</v>
          </cell>
          <cell r="D4298">
            <v>25</v>
          </cell>
          <cell r="E4298" t="str">
            <v>R=A1D</v>
          </cell>
          <cell r="F4298">
            <v>3</v>
          </cell>
          <cell r="G4298">
            <v>39580</v>
          </cell>
          <cell r="H4298">
            <v>999</v>
          </cell>
          <cell r="I4298">
            <v>4</v>
          </cell>
          <cell r="J4298">
            <v>12</v>
          </cell>
        </row>
        <row r="4299">
          <cell r="A4299" t="str">
            <v>SSGN</v>
          </cell>
          <cell r="B4299" t="str">
            <v>Secondary Service Greater than 5kW w/o ID</v>
          </cell>
          <cell r="C4299">
            <v>30</v>
          </cell>
          <cell r="D4299">
            <v>25</v>
          </cell>
          <cell r="E4299" t="str">
            <v>R=A1D</v>
          </cell>
          <cell r="F4299">
            <v>3</v>
          </cell>
          <cell r="G4299">
            <v>39650</v>
          </cell>
          <cell r="H4299">
            <v>999</v>
          </cell>
          <cell r="I4299">
            <v>3</v>
          </cell>
          <cell r="J4299">
            <v>4</v>
          </cell>
        </row>
        <row r="4300">
          <cell r="A4300" t="str">
            <v>SSPN</v>
          </cell>
          <cell r="B4300" t="str">
            <v>Secondary Service Greater than 5kW w/o ID</v>
          </cell>
          <cell r="C4300">
            <v>30</v>
          </cell>
          <cell r="D4300">
            <v>25</v>
          </cell>
          <cell r="E4300" t="str">
            <v>R=A1D</v>
          </cell>
          <cell r="F4300">
            <v>3</v>
          </cell>
          <cell r="G4300">
            <v>39917</v>
          </cell>
          <cell r="H4300">
            <v>999</v>
          </cell>
          <cell r="I4300">
            <v>4</v>
          </cell>
          <cell r="J4300">
            <v>3</v>
          </cell>
        </row>
        <row r="4301">
          <cell r="A4301" t="str">
            <v>SSPN</v>
          </cell>
          <cell r="B4301" t="str">
            <v>Secondary Service Greater than 5kW w/o ID</v>
          </cell>
          <cell r="C4301">
            <v>30</v>
          </cell>
          <cell r="D4301">
            <v>25</v>
          </cell>
          <cell r="E4301" t="str">
            <v>R=A1D</v>
          </cell>
          <cell r="F4301">
            <v>3</v>
          </cell>
          <cell r="G4301">
            <v>39835</v>
          </cell>
          <cell r="H4301">
            <v>999</v>
          </cell>
          <cell r="I4301">
            <v>3</v>
          </cell>
          <cell r="J4301">
            <v>1</v>
          </cell>
        </row>
        <row r="4302">
          <cell r="A4302" t="str">
            <v>SSPN</v>
          </cell>
          <cell r="B4302" t="str">
            <v>Secondary Service Greater than 5kW w/o ID</v>
          </cell>
          <cell r="C4302">
            <v>30</v>
          </cell>
          <cell r="D4302">
            <v>25</v>
          </cell>
          <cell r="E4302" t="str">
            <v>R=A1D</v>
          </cell>
          <cell r="F4302">
            <v>3</v>
          </cell>
          <cell r="G4302">
            <v>39989</v>
          </cell>
          <cell r="H4302">
            <v>999</v>
          </cell>
          <cell r="I4302">
            <v>3</v>
          </cell>
          <cell r="J4302">
            <v>4</v>
          </cell>
        </row>
        <row r="4303">
          <cell r="A4303" t="str">
            <v>SSNN</v>
          </cell>
          <cell r="B4303" t="str">
            <v>Secondary Service Greater than 5kW w/o ID</v>
          </cell>
          <cell r="C4303">
            <v>30</v>
          </cell>
          <cell r="D4303">
            <v>25</v>
          </cell>
          <cell r="E4303" t="str">
            <v>R=A1D+</v>
          </cell>
          <cell r="F4303">
            <v>3</v>
          </cell>
          <cell r="G4303">
            <v>40070</v>
          </cell>
          <cell r="H4303">
            <v>999</v>
          </cell>
          <cell r="I4303">
            <v>4</v>
          </cell>
          <cell r="J4303">
            <v>5</v>
          </cell>
        </row>
        <row r="4304">
          <cell r="A4304" t="str">
            <v>SSPN</v>
          </cell>
          <cell r="B4304" t="str">
            <v>Secondary Service Greater than 5kW w/o ID</v>
          </cell>
          <cell r="C4304">
            <v>30</v>
          </cell>
          <cell r="D4304">
            <v>25</v>
          </cell>
          <cell r="E4304" t="str">
            <v>R=A1D</v>
          </cell>
          <cell r="F4304">
            <v>3</v>
          </cell>
          <cell r="G4304">
            <v>40014</v>
          </cell>
          <cell r="H4304">
            <v>999</v>
          </cell>
          <cell r="I4304">
            <v>4</v>
          </cell>
          <cell r="J4304">
            <v>3</v>
          </cell>
        </row>
        <row r="4305">
          <cell r="A4305" t="str">
            <v>SSGN</v>
          </cell>
          <cell r="B4305" t="str">
            <v>Secondary Service Greater than 5kW w/o ID</v>
          </cell>
          <cell r="C4305">
            <v>30</v>
          </cell>
          <cell r="D4305">
            <v>25</v>
          </cell>
          <cell r="E4305" t="str">
            <v>R=A1D+</v>
          </cell>
          <cell r="F4305">
            <v>3</v>
          </cell>
          <cell r="G4305">
            <v>40092</v>
          </cell>
          <cell r="H4305">
            <v>999</v>
          </cell>
          <cell r="I4305">
            <v>3</v>
          </cell>
          <cell r="J4305">
            <v>1</v>
          </cell>
        </row>
        <row r="4306">
          <cell r="A4306" t="str">
            <v>SSNN</v>
          </cell>
          <cell r="B4306" t="str">
            <v>Secondary Service Greater than 5kW w/o ID</v>
          </cell>
          <cell r="C4306">
            <v>30</v>
          </cell>
          <cell r="D4306">
            <v>25</v>
          </cell>
          <cell r="E4306" t="str">
            <v>R=SL6SR</v>
          </cell>
          <cell r="F4306">
            <v>3</v>
          </cell>
          <cell r="H4306">
            <v>240</v>
          </cell>
          <cell r="I4306">
            <v>3</v>
          </cell>
          <cell r="J4306">
            <v>1</v>
          </cell>
        </row>
        <row r="4307">
          <cell r="A4307" t="str">
            <v>SSGN</v>
          </cell>
          <cell r="B4307" t="str">
            <v>Secondary Service Greater than 5kW w/o ID</v>
          </cell>
          <cell r="C4307">
            <v>30</v>
          </cell>
          <cell r="D4307">
            <v>25</v>
          </cell>
          <cell r="E4307" t="str">
            <v>R=D4S7H</v>
          </cell>
          <cell r="F4307">
            <v>3</v>
          </cell>
          <cell r="H4307">
            <v>0</v>
          </cell>
          <cell r="I4307">
            <v>0</v>
          </cell>
          <cell r="J4307">
            <v>12</v>
          </cell>
        </row>
        <row r="4308">
          <cell r="A4308" t="str">
            <v>SSGN</v>
          </cell>
          <cell r="B4308" t="str">
            <v>Secondary Service Greater than 5kW w/o ID</v>
          </cell>
          <cell r="C4308">
            <v>30</v>
          </cell>
          <cell r="D4308">
            <v>25</v>
          </cell>
          <cell r="E4308" t="str">
            <v>R=A1D</v>
          </cell>
          <cell r="F4308">
            <v>3</v>
          </cell>
          <cell r="H4308">
            <v>0</v>
          </cell>
          <cell r="I4308">
            <v>0</v>
          </cell>
          <cell r="J4308">
            <v>6</v>
          </cell>
        </row>
        <row r="4309">
          <cell r="A4309" t="str">
            <v>SSGN</v>
          </cell>
          <cell r="B4309" t="str">
            <v>Secondary Service Greater than 5kW w/o ID</v>
          </cell>
          <cell r="C4309">
            <v>30</v>
          </cell>
          <cell r="D4309">
            <v>25</v>
          </cell>
          <cell r="E4309" t="str">
            <v>R=D5S8E</v>
          </cell>
          <cell r="F4309">
            <v>3</v>
          </cell>
          <cell r="H4309">
            <v>240</v>
          </cell>
          <cell r="I4309">
            <v>4</v>
          </cell>
          <cell r="J4309">
            <v>1</v>
          </cell>
        </row>
        <row r="4310">
          <cell r="A4310" t="str">
            <v>SSNN</v>
          </cell>
          <cell r="B4310" t="str">
            <v>Secondary Service Greater than 5kW w/o ID</v>
          </cell>
          <cell r="C4310">
            <v>30</v>
          </cell>
          <cell r="D4310">
            <v>25</v>
          </cell>
          <cell r="E4310" t="str">
            <v>R=A1D</v>
          </cell>
          <cell r="F4310">
            <v>3</v>
          </cell>
          <cell r="H4310">
            <v>999</v>
          </cell>
          <cell r="I4310">
            <v>4</v>
          </cell>
          <cell r="J4310">
            <v>12</v>
          </cell>
        </row>
        <row r="4311">
          <cell r="A4311" t="str">
            <v>SSNN</v>
          </cell>
          <cell r="B4311" t="str">
            <v>Secondary Service Greater than 5kW w/o ID</v>
          </cell>
          <cell r="C4311">
            <v>30</v>
          </cell>
          <cell r="D4311">
            <v>25</v>
          </cell>
          <cell r="E4311" t="str">
            <v>R=A1D</v>
          </cell>
          <cell r="F4311">
            <v>3</v>
          </cell>
          <cell r="H4311">
            <v>999</v>
          </cell>
          <cell r="I4311">
            <v>4</v>
          </cell>
          <cell r="J4311">
            <v>1</v>
          </cell>
        </row>
        <row r="4312">
          <cell r="A4312" t="str">
            <v>SSNN</v>
          </cell>
          <cell r="B4312" t="str">
            <v>Secondary Service Greater than 5kW w/o ID</v>
          </cell>
          <cell r="C4312">
            <v>30</v>
          </cell>
          <cell r="D4312">
            <v>25</v>
          </cell>
          <cell r="E4312" t="str">
            <v>R=SL6SD</v>
          </cell>
          <cell r="F4312">
            <v>3</v>
          </cell>
          <cell r="H4312">
            <v>240</v>
          </cell>
          <cell r="I4312">
            <v>4</v>
          </cell>
          <cell r="J4312">
            <v>1</v>
          </cell>
        </row>
        <row r="4313">
          <cell r="A4313" t="str">
            <v>SSPN</v>
          </cell>
          <cell r="B4313" t="str">
            <v>Secondary Service Greater than 5kW w/o ID</v>
          </cell>
          <cell r="C4313">
            <v>30</v>
          </cell>
          <cell r="D4313">
            <v>25</v>
          </cell>
          <cell r="E4313" t="str">
            <v>R=K6WS</v>
          </cell>
          <cell r="F4313">
            <v>3</v>
          </cell>
          <cell r="H4313">
            <v>240</v>
          </cell>
          <cell r="I4313">
            <v>4</v>
          </cell>
          <cell r="J4313">
            <v>9</v>
          </cell>
        </row>
        <row r="4314">
          <cell r="A4314" t="str">
            <v>SSGN</v>
          </cell>
          <cell r="B4314" t="str">
            <v>Secondary Service Greater than 5kW w/o ID</v>
          </cell>
          <cell r="C4314">
            <v>30</v>
          </cell>
          <cell r="D4314">
            <v>25</v>
          </cell>
          <cell r="E4314" t="str">
            <v>R=A1D</v>
          </cell>
          <cell r="F4314">
            <v>3</v>
          </cell>
          <cell r="G4314">
            <v>38332</v>
          </cell>
          <cell r="H4314">
            <v>999</v>
          </cell>
          <cell r="I4314">
            <v>3</v>
          </cell>
          <cell r="J4314">
            <v>2</v>
          </cell>
        </row>
        <row r="4315">
          <cell r="A4315" t="str">
            <v>SSPN</v>
          </cell>
          <cell r="B4315" t="str">
            <v>Secondary Service Greater than 5kW w/o ID</v>
          </cell>
          <cell r="C4315">
            <v>30</v>
          </cell>
          <cell r="D4315">
            <v>25</v>
          </cell>
          <cell r="E4315" t="str">
            <v>R=A1D</v>
          </cell>
          <cell r="F4315">
            <v>3</v>
          </cell>
          <cell r="G4315">
            <v>38602</v>
          </cell>
          <cell r="H4315">
            <v>999</v>
          </cell>
          <cell r="I4315">
            <v>3</v>
          </cell>
          <cell r="J4315">
            <v>1</v>
          </cell>
        </row>
        <row r="4316">
          <cell r="A4316" t="str">
            <v>SSNN</v>
          </cell>
          <cell r="B4316" t="str">
            <v>Secondary Service Greater than 5kW w/o ID</v>
          </cell>
          <cell r="C4316">
            <v>30</v>
          </cell>
          <cell r="D4316">
            <v>25</v>
          </cell>
          <cell r="E4316" t="str">
            <v>R=A1D</v>
          </cell>
          <cell r="F4316">
            <v>3</v>
          </cell>
          <cell r="G4316">
            <v>38362</v>
          </cell>
          <cell r="H4316">
            <v>999</v>
          </cell>
          <cell r="I4316">
            <v>4</v>
          </cell>
          <cell r="J4316">
            <v>3</v>
          </cell>
        </row>
        <row r="4317">
          <cell r="A4317" t="str">
            <v>SSMN</v>
          </cell>
          <cell r="B4317" t="str">
            <v>Secondary Service Greater than 5kW w/o ID</v>
          </cell>
          <cell r="C4317">
            <v>30</v>
          </cell>
          <cell r="D4317">
            <v>25</v>
          </cell>
          <cell r="E4317" t="str">
            <v>R=A1D</v>
          </cell>
          <cell r="F4317">
            <v>3</v>
          </cell>
          <cell r="G4317">
            <v>38202</v>
          </cell>
          <cell r="H4317">
            <v>999</v>
          </cell>
          <cell r="I4317">
            <v>3</v>
          </cell>
          <cell r="J4317">
            <v>1</v>
          </cell>
        </row>
        <row r="4318">
          <cell r="A4318" t="str">
            <v>SSGN</v>
          </cell>
          <cell r="B4318" t="str">
            <v>Secondary Service Greater than 5kW w/o ID</v>
          </cell>
          <cell r="C4318">
            <v>30</v>
          </cell>
          <cell r="D4318">
            <v>25</v>
          </cell>
          <cell r="E4318" t="str">
            <v>R=A1D</v>
          </cell>
          <cell r="F4318">
            <v>3</v>
          </cell>
          <cell r="G4318">
            <v>38257</v>
          </cell>
          <cell r="H4318">
            <v>999</v>
          </cell>
          <cell r="I4318">
            <v>3</v>
          </cell>
          <cell r="J4318">
            <v>1</v>
          </cell>
        </row>
        <row r="4319">
          <cell r="A4319" t="str">
            <v>SSNN</v>
          </cell>
          <cell r="B4319" t="str">
            <v>Secondary Service Greater than 5kW w/o ID</v>
          </cell>
          <cell r="C4319">
            <v>30</v>
          </cell>
          <cell r="D4319">
            <v>25</v>
          </cell>
          <cell r="E4319" t="str">
            <v>R=A1D</v>
          </cell>
          <cell r="F4319">
            <v>3</v>
          </cell>
          <cell r="G4319">
            <v>38521</v>
          </cell>
          <cell r="H4319">
            <v>999</v>
          </cell>
          <cell r="I4319">
            <v>4</v>
          </cell>
          <cell r="J4319">
            <v>3</v>
          </cell>
        </row>
        <row r="4320">
          <cell r="A4320" t="str">
            <v>SSGN</v>
          </cell>
          <cell r="B4320" t="str">
            <v>Secondary Service Greater than 5kW w/o ID</v>
          </cell>
          <cell r="C4320">
            <v>30</v>
          </cell>
          <cell r="D4320">
            <v>25</v>
          </cell>
          <cell r="E4320" t="str">
            <v>R=A1D</v>
          </cell>
          <cell r="F4320">
            <v>3</v>
          </cell>
          <cell r="G4320">
            <v>38593</v>
          </cell>
          <cell r="H4320">
            <v>999</v>
          </cell>
          <cell r="I4320">
            <v>3</v>
          </cell>
          <cell r="J4320">
            <v>5</v>
          </cell>
        </row>
        <row r="4321">
          <cell r="A4321" t="str">
            <v>SSPN</v>
          </cell>
          <cell r="B4321" t="str">
            <v>Secondary Service Greater than 5kW w/o ID</v>
          </cell>
          <cell r="C4321">
            <v>30</v>
          </cell>
          <cell r="D4321">
            <v>25</v>
          </cell>
          <cell r="E4321" t="str">
            <v>R=RXS4</v>
          </cell>
          <cell r="F4321">
            <v>3</v>
          </cell>
          <cell r="G4321">
            <v>38257</v>
          </cell>
          <cell r="H4321">
            <v>999</v>
          </cell>
          <cell r="I4321">
            <v>3</v>
          </cell>
          <cell r="J4321">
            <v>1</v>
          </cell>
        </row>
        <row r="4322">
          <cell r="A4322" t="str">
            <v>SSAN</v>
          </cell>
          <cell r="B4322" t="str">
            <v>Secondary Service Greater than 5kW w/o ID</v>
          </cell>
          <cell r="C4322">
            <v>30</v>
          </cell>
          <cell r="D4322">
            <v>25</v>
          </cell>
          <cell r="E4322" t="str">
            <v>R=K5WS</v>
          </cell>
          <cell r="F4322">
            <v>3</v>
          </cell>
          <cell r="H4322">
            <v>277</v>
          </cell>
          <cell r="I4322">
            <v>4</v>
          </cell>
          <cell r="J4322">
            <v>1</v>
          </cell>
        </row>
        <row r="4323">
          <cell r="A4323" t="str">
            <v>SSPN</v>
          </cell>
          <cell r="B4323" t="str">
            <v>Secondary Service Greater than 5kW w/o ID</v>
          </cell>
          <cell r="C4323">
            <v>30</v>
          </cell>
          <cell r="D4323">
            <v>25</v>
          </cell>
          <cell r="E4323" t="str">
            <v>R=A1R</v>
          </cell>
          <cell r="F4323">
            <v>3</v>
          </cell>
          <cell r="G4323">
            <v>37993</v>
          </cell>
          <cell r="H4323">
            <v>999</v>
          </cell>
          <cell r="I4323">
            <v>3</v>
          </cell>
          <cell r="J4323">
            <v>2</v>
          </cell>
        </row>
        <row r="4324">
          <cell r="A4324" t="str">
            <v>SSNN</v>
          </cell>
          <cell r="B4324" t="str">
            <v>Secondary Service Greater than 5kW w/o ID</v>
          </cell>
          <cell r="C4324">
            <v>30</v>
          </cell>
          <cell r="D4324">
            <v>25</v>
          </cell>
          <cell r="E4324" t="str">
            <v>R=K6WS</v>
          </cell>
          <cell r="F4324">
            <v>3</v>
          </cell>
          <cell r="H4324">
            <v>240</v>
          </cell>
          <cell r="I4324">
            <v>4</v>
          </cell>
          <cell r="J4324">
            <v>1</v>
          </cell>
        </row>
        <row r="4325">
          <cell r="A4325" t="str">
            <v>SSNN</v>
          </cell>
          <cell r="B4325" t="str">
            <v>Secondary Service Greater than 5kW w/o ID</v>
          </cell>
          <cell r="C4325">
            <v>30</v>
          </cell>
          <cell r="D4325">
            <v>25</v>
          </cell>
          <cell r="E4325" t="str">
            <v>R=A1D</v>
          </cell>
          <cell r="F4325">
            <v>3</v>
          </cell>
          <cell r="H4325">
            <v>999</v>
          </cell>
          <cell r="I4325">
            <v>3</v>
          </cell>
          <cell r="J4325">
            <v>24</v>
          </cell>
        </row>
        <row r="4326">
          <cell r="A4326" t="str">
            <v>SSGN</v>
          </cell>
          <cell r="B4326" t="str">
            <v>Secondary Service Greater than 5kW w/o ID</v>
          </cell>
          <cell r="C4326">
            <v>30</v>
          </cell>
          <cell r="D4326">
            <v>25</v>
          </cell>
          <cell r="E4326" t="str">
            <v>R=K5WS</v>
          </cell>
          <cell r="F4326">
            <v>3</v>
          </cell>
          <cell r="H4326">
            <v>240</v>
          </cell>
          <cell r="I4326">
            <v>4</v>
          </cell>
          <cell r="J4326">
            <v>1</v>
          </cell>
        </row>
        <row r="4327">
          <cell r="A4327" t="str">
            <v>SSNN</v>
          </cell>
          <cell r="B4327" t="str">
            <v>Secondary Service Greater than 5kW w/o ID</v>
          </cell>
          <cell r="C4327">
            <v>30</v>
          </cell>
          <cell r="D4327">
            <v>25</v>
          </cell>
          <cell r="E4327" t="str">
            <v>R=PWSY</v>
          </cell>
          <cell r="F4327">
            <v>3</v>
          </cell>
          <cell r="H4327">
            <v>120</v>
          </cell>
          <cell r="I4327">
            <v>4</v>
          </cell>
          <cell r="J4327">
            <v>1</v>
          </cell>
        </row>
        <row r="4328">
          <cell r="A4328" t="str">
            <v>SSGN</v>
          </cell>
          <cell r="B4328" t="str">
            <v>Secondary Service Greater than 5kW w/o ID</v>
          </cell>
          <cell r="C4328">
            <v>30</v>
          </cell>
          <cell r="D4328">
            <v>25</v>
          </cell>
          <cell r="E4328" t="str">
            <v>R=A1D</v>
          </cell>
          <cell r="F4328">
            <v>3</v>
          </cell>
          <cell r="G4328">
            <v>37811</v>
          </cell>
          <cell r="H4328">
            <v>999</v>
          </cell>
          <cell r="I4328">
            <v>4</v>
          </cell>
          <cell r="J4328">
            <v>13</v>
          </cell>
        </row>
        <row r="4329">
          <cell r="A4329" t="str">
            <v>SSNN</v>
          </cell>
          <cell r="B4329" t="str">
            <v>Secondary Service Greater than 5kW w/o ID</v>
          </cell>
          <cell r="C4329">
            <v>30</v>
          </cell>
          <cell r="D4329">
            <v>25</v>
          </cell>
          <cell r="E4329" t="str">
            <v>R=A1D</v>
          </cell>
          <cell r="F4329">
            <v>3</v>
          </cell>
          <cell r="G4329">
            <v>37811</v>
          </cell>
          <cell r="H4329">
            <v>999</v>
          </cell>
          <cell r="I4329">
            <v>3</v>
          </cell>
          <cell r="J4329">
            <v>3</v>
          </cell>
        </row>
        <row r="4330">
          <cell r="A4330" t="str">
            <v>SSNN</v>
          </cell>
          <cell r="B4330" t="str">
            <v>Secondary Service Greater than 5kW w/o ID</v>
          </cell>
          <cell r="C4330">
            <v>30</v>
          </cell>
          <cell r="D4330">
            <v>25</v>
          </cell>
          <cell r="E4330" t="str">
            <v>R=PWS</v>
          </cell>
          <cell r="F4330">
            <v>3</v>
          </cell>
          <cell r="H4330">
            <v>480</v>
          </cell>
          <cell r="I4330">
            <v>3</v>
          </cell>
          <cell r="J4330">
            <v>1</v>
          </cell>
        </row>
        <row r="4331">
          <cell r="A4331" t="str">
            <v>SSNN</v>
          </cell>
          <cell r="B4331" t="str">
            <v>Secondary Service Greater than 5kW w/o ID</v>
          </cell>
          <cell r="C4331">
            <v>30</v>
          </cell>
          <cell r="D4331">
            <v>25</v>
          </cell>
          <cell r="E4331" t="str">
            <v>R=SV4SD</v>
          </cell>
          <cell r="F4331">
            <v>3</v>
          </cell>
          <cell r="H4331">
            <v>277</v>
          </cell>
          <cell r="I4331">
            <v>4</v>
          </cell>
          <cell r="J4331">
            <v>1</v>
          </cell>
        </row>
        <row r="4332">
          <cell r="A4332" t="str">
            <v>SSNN</v>
          </cell>
          <cell r="B4332" t="str">
            <v>Secondary Service Greater than 5kW w/o ID</v>
          </cell>
          <cell r="C4332">
            <v>30</v>
          </cell>
          <cell r="D4332">
            <v>25</v>
          </cell>
          <cell r="E4332" t="str">
            <v>R=A1D</v>
          </cell>
          <cell r="F4332">
            <v>3</v>
          </cell>
          <cell r="G4332">
            <v>35969</v>
          </cell>
          <cell r="H4332">
            <v>999</v>
          </cell>
          <cell r="I4332">
            <v>4</v>
          </cell>
          <cell r="J4332">
            <v>1</v>
          </cell>
        </row>
        <row r="4333">
          <cell r="A4333" t="str">
            <v>SSGN</v>
          </cell>
          <cell r="B4333" t="str">
            <v>Secondary Service Greater than 5kW w/o ID</v>
          </cell>
          <cell r="C4333">
            <v>30</v>
          </cell>
          <cell r="D4333">
            <v>25</v>
          </cell>
          <cell r="E4333" t="str">
            <v>R=K5WS</v>
          </cell>
          <cell r="F4333">
            <v>3</v>
          </cell>
          <cell r="H4333">
            <v>277</v>
          </cell>
          <cell r="I4333">
            <v>4</v>
          </cell>
          <cell r="J4333">
            <v>1</v>
          </cell>
        </row>
        <row r="4334">
          <cell r="A4334" t="str">
            <v>SSAN</v>
          </cell>
          <cell r="B4334" t="str">
            <v>Secondary Service Greater than 5kW w/o ID</v>
          </cell>
          <cell r="C4334">
            <v>30</v>
          </cell>
          <cell r="D4334">
            <v>25</v>
          </cell>
          <cell r="E4334" t="str">
            <v>R=A1D</v>
          </cell>
          <cell r="F4334">
            <v>3</v>
          </cell>
          <cell r="G4334">
            <v>35969</v>
          </cell>
          <cell r="H4334">
            <v>999</v>
          </cell>
          <cell r="I4334">
            <v>4</v>
          </cell>
          <cell r="J4334">
            <v>1</v>
          </cell>
        </row>
        <row r="4335">
          <cell r="A4335" t="str">
            <v>SSNN</v>
          </cell>
          <cell r="B4335" t="str">
            <v>Secondary Service Greater than 5kW w/o ID</v>
          </cell>
          <cell r="C4335">
            <v>30</v>
          </cell>
          <cell r="D4335">
            <v>25</v>
          </cell>
          <cell r="E4335" t="str">
            <v>R=A1D</v>
          </cell>
          <cell r="F4335">
            <v>3</v>
          </cell>
          <cell r="G4335">
            <v>36130</v>
          </cell>
          <cell r="H4335">
            <v>999</v>
          </cell>
          <cell r="I4335">
            <v>4</v>
          </cell>
          <cell r="J4335">
            <v>3</v>
          </cell>
        </row>
        <row r="4336">
          <cell r="A4336" t="str">
            <v>SSGN</v>
          </cell>
          <cell r="B4336" t="str">
            <v>Secondary Service Greater than 5kW w/o ID</v>
          </cell>
          <cell r="C4336">
            <v>30</v>
          </cell>
          <cell r="D4336">
            <v>25</v>
          </cell>
          <cell r="E4336" t="str">
            <v>R=A1D</v>
          </cell>
          <cell r="F4336">
            <v>3</v>
          </cell>
          <cell r="G4336">
            <v>36161</v>
          </cell>
          <cell r="H4336">
            <v>999</v>
          </cell>
          <cell r="I4336">
            <v>4</v>
          </cell>
          <cell r="J4336">
            <v>8</v>
          </cell>
        </row>
        <row r="4337">
          <cell r="A4337" t="str">
            <v>SSNN</v>
          </cell>
          <cell r="B4337" t="str">
            <v>Secondary Service Greater than 5kW w/o ID</v>
          </cell>
          <cell r="C4337">
            <v>30</v>
          </cell>
          <cell r="D4337">
            <v>25</v>
          </cell>
          <cell r="E4337" t="str">
            <v>R=A1D</v>
          </cell>
          <cell r="F4337">
            <v>3</v>
          </cell>
          <cell r="G4337">
            <v>36405</v>
          </cell>
          <cell r="H4337">
            <v>999</v>
          </cell>
          <cell r="I4337">
            <v>4</v>
          </cell>
          <cell r="J4337">
            <v>1</v>
          </cell>
        </row>
        <row r="4338">
          <cell r="A4338" t="str">
            <v>SSGN</v>
          </cell>
          <cell r="B4338" t="str">
            <v>Secondary Service Greater than 5kW w/o ID</v>
          </cell>
          <cell r="C4338">
            <v>30</v>
          </cell>
          <cell r="D4338">
            <v>25</v>
          </cell>
          <cell r="E4338" t="str">
            <v>R=SV4SD</v>
          </cell>
          <cell r="F4338">
            <v>3</v>
          </cell>
          <cell r="G4338">
            <v>35065</v>
          </cell>
          <cell r="H4338">
            <v>999</v>
          </cell>
          <cell r="I4338">
            <v>4</v>
          </cell>
          <cell r="J4338">
            <v>1</v>
          </cell>
        </row>
        <row r="4339">
          <cell r="A4339" t="str">
            <v>SSGN</v>
          </cell>
          <cell r="B4339" t="str">
            <v>Secondary Service Greater than 5kW w/o ID</v>
          </cell>
          <cell r="C4339">
            <v>30</v>
          </cell>
          <cell r="D4339">
            <v>25</v>
          </cell>
          <cell r="E4339" t="str">
            <v>R=A1D</v>
          </cell>
          <cell r="F4339">
            <v>3</v>
          </cell>
          <cell r="G4339">
            <v>36404</v>
          </cell>
          <cell r="H4339">
            <v>999</v>
          </cell>
          <cell r="I4339">
            <v>4</v>
          </cell>
          <cell r="J4339">
            <v>3</v>
          </cell>
        </row>
        <row r="4340">
          <cell r="A4340" t="str">
            <v>SSNN</v>
          </cell>
          <cell r="B4340" t="str">
            <v>Secondary Service Greater than 5kW w/o ID</v>
          </cell>
          <cell r="C4340">
            <v>30</v>
          </cell>
          <cell r="D4340">
            <v>25</v>
          </cell>
          <cell r="E4340" t="str">
            <v>R=A1D</v>
          </cell>
          <cell r="F4340">
            <v>3</v>
          </cell>
          <cell r="G4340">
            <v>35797</v>
          </cell>
          <cell r="H4340">
            <v>999</v>
          </cell>
          <cell r="I4340">
            <v>3</v>
          </cell>
          <cell r="J4340">
            <v>1</v>
          </cell>
        </row>
        <row r="4341">
          <cell r="A4341" t="str">
            <v>SSPN</v>
          </cell>
          <cell r="B4341" t="str">
            <v>Secondary Service Greater than 5kW w/o ID</v>
          </cell>
          <cell r="C4341">
            <v>30</v>
          </cell>
          <cell r="D4341">
            <v>25</v>
          </cell>
          <cell r="E4341" t="str">
            <v>R=A1D</v>
          </cell>
          <cell r="F4341">
            <v>3</v>
          </cell>
          <cell r="G4341">
            <v>36405</v>
          </cell>
          <cell r="H4341">
            <v>999</v>
          </cell>
          <cell r="I4341">
            <v>3</v>
          </cell>
          <cell r="J4341">
            <v>1</v>
          </cell>
        </row>
        <row r="4342">
          <cell r="A4342" t="str">
            <v>SSNN</v>
          </cell>
          <cell r="B4342" t="str">
            <v>Secondary Service Greater than 5kW w/o ID</v>
          </cell>
          <cell r="C4342">
            <v>30</v>
          </cell>
          <cell r="D4342">
            <v>25</v>
          </cell>
          <cell r="E4342" t="str">
            <v>R=A1D</v>
          </cell>
          <cell r="F4342">
            <v>3</v>
          </cell>
          <cell r="G4342">
            <v>36417</v>
          </cell>
          <cell r="H4342">
            <v>999</v>
          </cell>
          <cell r="I4342">
            <v>3</v>
          </cell>
          <cell r="J4342">
            <v>1</v>
          </cell>
        </row>
        <row r="4343">
          <cell r="A4343" t="str">
            <v>SSNN</v>
          </cell>
          <cell r="B4343" t="str">
            <v>Secondary Service Greater than 5kW w/o ID</v>
          </cell>
          <cell r="C4343">
            <v>30</v>
          </cell>
          <cell r="D4343">
            <v>25</v>
          </cell>
          <cell r="E4343" t="str">
            <v>R=A1D</v>
          </cell>
          <cell r="F4343">
            <v>3</v>
          </cell>
          <cell r="G4343">
            <v>36481</v>
          </cell>
          <cell r="H4343">
            <v>999</v>
          </cell>
          <cell r="I4343">
            <v>4</v>
          </cell>
          <cell r="J4343">
            <v>3</v>
          </cell>
        </row>
        <row r="4344">
          <cell r="A4344" t="str">
            <v>SSGN</v>
          </cell>
          <cell r="B4344" t="str">
            <v>Secondary Service Greater than 5kW w/o ID</v>
          </cell>
          <cell r="C4344">
            <v>30</v>
          </cell>
          <cell r="D4344">
            <v>25</v>
          </cell>
          <cell r="E4344" t="str">
            <v>R=A1D</v>
          </cell>
          <cell r="F4344">
            <v>3</v>
          </cell>
          <cell r="G4344">
            <v>36481</v>
          </cell>
          <cell r="H4344">
            <v>999</v>
          </cell>
          <cell r="I4344">
            <v>4</v>
          </cell>
          <cell r="J4344">
            <v>3</v>
          </cell>
        </row>
        <row r="4345">
          <cell r="A4345" t="str">
            <v>SSNN</v>
          </cell>
          <cell r="B4345" t="str">
            <v>Secondary Service Greater than 5kW w/o ID</v>
          </cell>
          <cell r="C4345">
            <v>30</v>
          </cell>
          <cell r="D4345">
            <v>25</v>
          </cell>
          <cell r="E4345" t="str">
            <v>R=A1D</v>
          </cell>
          <cell r="F4345">
            <v>3</v>
          </cell>
          <cell r="G4345">
            <v>36161</v>
          </cell>
          <cell r="H4345">
            <v>999</v>
          </cell>
          <cell r="I4345">
            <v>4</v>
          </cell>
          <cell r="J4345">
            <v>1</v>
          </cell>
        </row>
        <row r="4346">
          <cell r="A4346" t="str">
            <v>SSGN</v>
          </cell>
          <cell r="B4346" t="str">
            <v>Secondary Service Greater than 5kW w/o ID</v>
          </cell>
          <cell r="C4346">
            <v>30</v>
          </cell>
          <cell r="D4346">
            <v>25</v>
          </cell>
          <cell r="E4346" t="str">
            <v>R=A1D</v>
          </cell>
          <cell r="F4346">
            <v>3</v>
          </cell>
          <cell r="G4346">
            <v>36465</v>
          </cell>
          <cell r="H4346">
            <v>999</v>
          </cell>
          <cell r="I4346">
            <v>4</v>
          </cell>
          <cell r="J4346">
            <v>2</v>
          </cell>
        </row>
        <row r="4347">
          <cell r="A4347" t="str">
            <v>SSPN</v>
          </cell>
          <cell r="B4347" t="str">
            <v>Secondary Service Greater than 5kW w/o ID</v>
          </cell>
          <cell r="C4347">
            <v>30</v>
          </cell>
          <cell r="D4347">
            <v>25</v>
          </cell>
          <cell r="E4347" t="str">
            <v>R=A1D</v>
          </cell>
          <cell r="F4347">
            <v>3</v>
          </cell>
          <cell r="G4347">
            <v>36775</v>
          </cell>
          <cell r="H4347">
            <v>999</v>
          </cell>
          <cell r="I4347">
            <v>4</v>
          </cell>
          <cell r="J4347">
            <v>1</v>
          </cell>
        </row>
        <row r="4348">
          <cell r="A4348" t="str">
            <v>SSGN</v>
          </cell>
          <cell r="B4348" t="str">
            <v>Secondary Service Greater than 5kW w/o ID</v>
          </cell>
          <cell r="C4348">
            <v>30</v>
          </cell>
          <cell r="D4348">
            <v>25</v>
          </cell>
          <cell r="E4348" t="str">
            <v>R=A1D</v>
          </cell>
          <cell r="F4348">
            <v>3</v>
          </cell>
          <cell r="G4348">
            <v>36526</v>
          </cell>
          <cell r="H4348">
            <v>999</v>
          </cell>
          <cell r="I4348">
            <v>4</v>
          </cell>
          <cell r="J4348">
            <v>32</v>
          </cell>
        </row>
        <row r="4349">
          <cell r="A4349" t="str">
            <v>SSGN</v>
          </cell>
          <cell r="B4349" t="str">
            <v>Secondary Service Greater than 5kW w/o ID</v>
          </cell>
          <cell r="C4349">
            <v>30</v>
          </cell>
          <cell r="D4349">
            <v>25</v>
          </cell>
          <cell r="E4349" t="str">
            <v>R=A1D</v>
          </cell>
          <cell r="F4349">
            <v>3</v>
          </cell>
          <cell r="G4349">
            <v>36161</v>
          </cell>
          <cell r="H4349">
            <v>9999</v>
          </cell>
          <cell r="I4349">
            <v>4</v>
          </cell>
          <cell r="J4349">
            <v>1</v>
          </cell>
        </row>
        <row r="4350">
          <cell r="A4350" t="str">
            <v>SSNN</v>
          </cell>
          <cell r="B4350" t="str">
            <v>Secondary Service Greater than 5kW w/o ID</v>
          </cell>
          <cell r="C4350">
            <v>30</v>
          </cell>
          <cell r="D4350">
            <v>25</v>
          </cell>
          <cell r="E4350" t="str">
            <v>R=A1D</v>
          </cell>
          <cell r="F4350">
            <v>3</v>
          </cell>
          <cell r="G4350">
            <v>36754</v>
          </cell>
          <cell r="H4350">
            <v>999</v>
          </cell>
          <cell r="I4350">
            <v>4</v>
          </cell>
          <cell r="J4350">
            <v>2</v>
          </cell>
        </row>
        <row r="4351">
          <cell r="A4351" t="str">
            <v>SSGN</v>
          </cell>
          <cell r="B4351" t="str">
            <v>Secondary Service Greater than 5kW w/o ID</v>
          </cell>
          <cell r="C4351">
            <v>30</v>
          </cell>
          <cell r="D4351">
            <v>25</v>
          </cell>
          <cell r="E4351" t="str">
            <v>R=A1D</v>
          </cell>
          <cell r="F4351">
            <v>3</v>
          </cell>
          <cell r="G4351">
            <v>37012</v>
          </cell>
          <cell r="H4351">
            <v>999</v>
          </cell>
          <cell r="I4351">
            <v>3</v>
          </cell>
          <cell r="J4351">
            <v>1</v>
          </cell>
        </row>
        <row r="4352">
          <cell r="A4352" t="str">
            <v>SSNN</v>
          </cell>
          <cell r="B4352" t="str">
            <v>Secondary Service Greater than 5kW w/o ID</v>
          </cell>
          <cell r="C4352">
            <v>30</v>
          </cell>
          <cell r="D4352">
            <v>25</v>
          </cell>
          <cell r="E4352" t="str">
            <v>R=A1D</v>
          </cell>
          <cell r="F4352">
            <v>3</v>
          </cell>
          <cell r="G4352">
            <v>37070</v>
          </cell>
          <cell r="H4352">
            <v>999</v>
          </cell>
          <cell r="I4352">
            <v>4</v>
          </cell>
          <cell r="J4352">
            <v>2</v>
          </cell>
        </row>
        <row r="4353">
          <cell r="A4353" t="str">
            <v>SSNN</v>
          </cell>
          <cell r="B4353" t="str">
            <v>Secondary Service Greater than 5kW w/o ID</v>
          </cell>
          <cell r="C4353">
            <v>30</v>
          </cell>
          <cell r="D4353">
            <v>25</v>
          </cell>
          <cell r="E4353" t="str">
            <v>R=A1D</v>
          </cell>
          <cell r="F4353">
            <v>3</v>
          </cell>
          <cell r="G4353">
            <v>36915</v>
          </cell>
          <cell r="H4353">
            <v>999</v>
          </cell>
          <cell r="I4353">
            <v>3</v>
          </cell>
          <cell r="J4353">
            <v>1</v>
          </cell>
        </row>
        <row r="4354">
          <cell r="A4354" t="str">
            <v>SSNN</v>
          </cell>
          <cell r="B4354" t="str">
            <v>Secondary Service Greater than 5kW w/o ID</v>
          </cell>
          <cell r="C4354">
            <v>30</v>
          </cell>
          <cell r="D4354">
            <v>25</v>
          </cell>
          <cell r="E4354" t="str">
            <v>R=A1D</v>
          </cell>
          <cell r="F4354">
            <v>3</v>
          </cell>
          <cell r="G4354">
            <v>37207</v>
          </cell>
          <cell r="H4354">
            <v>999</v>
          </cell>
          <cell r="I4354">
            <v>4</v>
          </cell>
          <cell r="J4354">
            <v>3</v>
          </cell>
        </row>
        <row r="4355">
          <cell r="A4355" t="str">
            <v>SSPN</v>
          </cell>
          <cell r="B4355" t="str">
            <v>Secondary Service Greater than 5kW w/o ID</v>
          </cell>
          <cell r="C4355">
            <v>30</v>
          </cell>
          <cell r="D4355">
            <v>25</v>
          </cell>
          <cell r="E4355" t="str">
            <v>R=A1D</v>
          </cell>
          <cell r="F4355">
            <v>3</v>
          </cell>
          <cell r="G4355">
            <v>37641</v>
          </cell>
          <cell r="H4355">
            <v>999</v>
          </cell>
          <cell r="I4355">
            <v>3</v>
          </cell>
          <cell r="J4355">
            <v>4</v>
          </cell>
        </row>
        <row r="4356">
          <cell r="A4356" t="str">
            <v>SSAN</v>
          </cell>
          <cell r="B4356" t="str">
            <v>Secondary Service Greater than 5kW w/o ID</v>
          </cell>
          <cell r="C4356">
            <v>30</v>
          </cell>
          <cell r="D4356">
            <v>25</v>
          </cell>
          <cell r="E4356" t="str">
            <v>R=A1D</v>
          </cell>
          <cell r="F4356">
            <v>3</v>
          </cell>
          <cell r="G4356">
            <v>38730</v>
          </cell>
          <cell r="H4356">
            <v>999</v>
          </cell>
          <cell r="I4356">
            <v>4</v>
          </cell>
          <cell r="J4356">
            <v>1</v>
          </cell>
        </row>
        <row r="4357">
          <cell r="A4357" t="str">
            <v>SSGN</v>
          </cell>
          <cell r="B4357" t="str">
            <v>Secondary Service Greater than 5kW w/o ID</v>
          </cell>
          <cell r="C4357">
            <v>30</v>
          </cell>
          <cell r="D4357">
            <v>25</v>
          </cell>
          <cell r="E4357" t="str">
            <v>R=A1D</v>
          </cell>
          <cell r="F4357">
            <v>3</v>
          </cell>
          <cell r="G4357">
            <v>38873</v>
          </cell>
          <cell r="H4357">
            <v>999</v>
          </cell>
          <cell r="I4357">
            <v>4</v>
          </cell>
          <cell r="J4357">
            <v>5</v>
          </cell>
        </row>
        <row r="4358">
          <cell r="A4358" t="str">
            <v>SSNN</v>
          </cell>
          <cell r="B4358" t="str">
            <v>Secondary Service Greater than 5kW w/o ID</v>
          </cell>
          <cell r="C4358">
            <v>30</v>
          </cell>
          <cell r="D4358">
            <v>25</v>
          </cell>
          <cell r="E4358" t="str">
            <v>R=A1R</v>
          </cell>
          <cell r="F4358">
            <v>3</v>
          </cell>
          <cell r="G4358">
            <v>38993</v>
          </cell>
          <cell r="H4358">
            <v>999</v>
          </cell>
          <cell r="I4358">
            <v>4</v>
          </cell>
          <cell r="J4358">
            <v>1</v>
          </cell>
        </row>
        <row r="4359">
          <cell r="A4359" t="str">
            <v>SSAN</v>
          </cell>
          <cell r="B4359" t="str">
            <v>Secondary Service Greater than 5kW w/o ID</v>
          </cell>
          <cell r="C4359">
            <v>30</v>
          </cell>
          <cell r="D4359">
            <v>25</v>
          </cell>
          <cell r="E4359" t="str">
            <v>R=A1D</v>
          </cell>
          <cell r="F4359">
            <v>3</v>
          </cell>
          <cell r="G4359">
            <v>39000</v>
          </cell>
          <cell r="H4359">
            <v>999</v>
          </cell>
          <cell r="I4359">
            <v>3</v>
          </cell>
          <cell r="J4359">
            <v>2</v>
          </cell>
        </row>
        <row r="4360">
          <cell r="A4360" t="str">
            <v>SSNN</v>
          </cell>
          <cell r="B4360" t="str">
            <v>Secondary Service Greater than 5kW w/o ID</v>
          </cell>
          <cell r="C4360">
            <v>30</v>
          </cell>
          <cell r="D4360">
            <v>25</v>
          </cell>
          <cell r="E4360" t="str">
            <v>R=A1R</v>
          </cell>
          <cell r="F4360">
            <v>3</v>
          </cell>
          <cell r="G4360">
            <v>39009</v>
          </cell>
          <cell r="H4360">
            <v>999</v>
          </cell>
          <cell r="I4360">
            <v>3</v>
          </cell>
          <cell r="J4360">
            <v>8</v>
          </cell>
        </row>
        <row r="4361">
          <cell r="A4361" t="str">
            <v>SSNN</v>
          </cell>
          <cell r="B4361" t="str">
            <v>Secondary Service Greater than 5kW w/o ID</v>
          </cell>
          <cell r="C4361">
            <v>30</v>
          </cell>
          <cell r="D4361">
            <v>25</v>
          </cell>
          <cell r="E4361" t="str">
            <v>R=A1R</v>
          </cell>
          <cell r="F4361">
            <v>3</v>
          </cell>
          <cell r="G4361">
            <v>39051</v>
          </cell>
          <cell r="H4361">
            <v>999</v>
          </cell>
          <cell r="I4361">
            <v>3</v>
          </cell>
          <cell r="J4361">
            <v>3</v>
          </cell>
        </row>
        <row r="4362">
          <cell r="A4362" t="str">
            <v>SSGN</v>
          </cell>
          <cell r="B4362" t="str">
            <v>Secondary Service Greater than 5kW w/o ID</v>
          </cell>
          <cell r="C4362">
            <v>30</v>
          </cell>
          <cell r="D4362">
            <v>25</v>
          </cell>
          <cell r="E4362" t="str">
            <v>R=A1R</v>
          </cell>
          <cell r="F4362">
            <v>3</v>
          </cell>
          <cell r="G4362">
            <v>39020</v>
          </cell>
          <cell r="H4362">
            <v>999</v>
          </cell>
          <cell r="I4362">
            <v>3</v>
          </cell>
          <cell r="J4362">
            <v>2</v>
          </cell>
        </row>
        <row r="4363">
          <cell r="A4363" t="str">
            <v>SSPN</v>
          </cell>
          <cell r="B4363" t="str">
            <v>Secondary Service Greater than 5kW w/o ID</v>
          </cell>
          <cell r="C4363">
            <v>30</v>
          </cell>
          <cell r="D4363">
            <v>25</v>
          </cell>
          <cell r="E4363" t="str">
            <v>R=A1R</v>
          </cell>
          <cell r="F4363">
            <v>3</v>
          </cell>
          <cell r="G4363">
            <v>39141</v>
          </cell>
          <cell r="H4363">
            <v>999</v>
          </cell>
          <cell r="I4363">
            <v>4</v>
          </cell>
          <cell r="J4363">
            <v>1</v>
          </cell>
        </row>
        <row r="4364">
          <cell r="A4364" t="str">
            <v>SSGN</v>
          </cell>
          <cell r="B4364" t="str">
            <v>Secondary Service Greater than 5kW w/o ID</v>
          </cell>
          <cell r="C4364">
            <v>30</v>
          </cell>
          <cell r="D4364">
            <v>25</v>
          </cell>
          <cell r="E4364" t="str">
            <v>R=A1D</v>
          </cell>
          <cell r="F4364">
            <v>3</v>
          </cell>
          <cell r="G4364">
            <v>39069</v>
          </cell>
          <cell r="H4364">
            <v>999</v>
          </cell>
          <cell r="I4364">
            <v>4</v>
          </cell>
          <cell r="J4364">
            <v>1</v>
          </cell>
        </row>
        <row r="4365">
          <cell r="A4365" t="str">
            <v>SSGN</v>
          </cell>
          <cell r="B4365" t="str">
            <v>Secondary Service Greater than 5kW w/o ID</v>
          </cell>
          <cell r="C4365">
            <v>30</v>
          </cell>
          <cell r="D4365">
            <v>25</v>
          </cell>
          <cell r="E4365" t="str">
            <v>R=A1R</v>
          </cell>
          <cell r="F4365">
            <v>3</v>
          </cell>
          <cell r="G4365">
            <v>39232</v>
          </cell>
          <cell r="H4365">
            <v>999</v>
          </cell>
          <cell r="I4365">
            <v>4</v>
          </cell>
          <cell r="J4365">
            <v>8</v>
          </cell>
        </row>
        <row r="4366">
          <cell r="A4366" t="str">
            <v>SSPN</v>
          </cell>
          <cell r="B4366" t="str">
            <v>Secondary Service Greater than 5kW w/o ID</v>
          </cell>
          <cell r="C4366">
            <v>30</v>
          </cell>
          <cell r="D4366">
            <v>25</v>
          </cell>
          <cell r="E4366" t="str">
            <v>R=A1R</v>
          </cell>
          <cell r="F4366">
            <v>3</v>
          </cell>
          <cell r="G4366">
            <v>39245</v>
          </cell>
          <cell r="H4366">
            <v>999</v>
          </cell>
          <cell r="I4366">
            <v>4</v>
          </cell>
          <cell r="J4366">
            <v>7</v>
          </cell>
        </row>
        <row r="4367">
          <cell r="A4367" t="str">
            <v>SSNN</v>
          </cell>
          <cell r="B4367" t="str">
            <v>Secondary Service Greater than 5kW w/o ID</v>
          </cell>
          <cell r="C4367">
            <v>30</v>
          </cell>
          <cell r="D4367">
            <v>25</v>
          </cell>
          <cell r="E4367" t="str">
            <v>R=A1R</v>
          </cell>
          <cell r="F4367">
            <v>3</v>
          </cell>
          <cell r="G4367">
            <v>39259</v>
          </cell>
          <cell r="H4367">
            <v>999</v>
          </cell>
          <cell r="I4367">
            <v>3</v>
          </cell>
          <cell r="J4367">
            <v>25</v>
          </cell>
        </row>
        <row r="4368">
          <cell r="A4368" t="str">
            <v>SSNN</v>
          </cell>
          <cell r="B4368" t="str">
            <v>Secondary Service Greater than 5kW w/o ID</v>
          </cell>
          <cell r="C4368">
            <v>30</v>
          </cell>
          <cell r="D4368">
            <v>25</v>
          </cell>
          <cell r="E4368" t="str">
            <v>R=A1R</v>
          </cell>
          <cell r="F4368">
            <v>3</v>
          </cell>
          <cell r="G4368">
            <v>39279</v>
          </cell>
          <cell r="H4368">
            <v>999</v>
          </cell>
          <cell r="I4368">
            <v>3</v>
          </cell>
          <cell r="J4368">
            <v>4</v>
          </cell>
        </row>
        <row r="4369">
          <cell r="A4369" t="str">
            <v>SSGN</v>
          </cell>
          <cell r="B4369" t="str">
            <v>Secondary Service Greater than 5kW w/o ID</v>
          </cell>
          <cell r="C4369">
            <v>30</v>
          </cell>
          <cell r="D4369">
            <v>25</v>
          </cell>
          <cell r="E4369" t="str">
            <v>R=A1D</v>
          </cell>
          <cell r="F4369">
            <v>3</v>
          </cell>
          <cell r="G4369">
            <v>39245</v>
          </cell>
          <cell r="H4369">
            <v>999</v>
          </cell>
          <cell r="I4369">
            <v>4</v>
          </cell>
          <cell r="J4369">
            <v>4</v>
          </cell>
        </row>
        <row r="4370">
          <cell r="A4370" t="str">
            <v>SSGN</v>
          </cell>
          <cell r="B4370" t="str">
            <v>Secondary Service Greater than 5kW w/o ID</v>
          </cell>
          <cell r="C4370">
            <v>30</v>
          </cell>
          <cell r="D4370">
            <v>25</v>
          </cell>
          <cell r="E4370" t="str">
            <v>R=A1R</v>
          </cell>
          <cell r="F4370">
            <v>3</v>
          </cell>
          <cell r="G4370">
            <v>39224</v>
          </cell>
          <cell r="H4370">
            <v>999</v>
          </cell>
          <cell r="I4370">
            <v>4</v>
          </cell>
          <cell r="J4370">
            <v>7</v>
          </cell>
        </row>
        <row r="4371">
          <cell r="A4371" t="str">
            <v>SSNN</v>
          </cell>
          <cell r="B4371" t="str">
            <v>Secondary Service Greater than 5kW w/o ID</v>
          </cell>
          <cell r="C4371">
            <v>30</v>
          </cell>
          <cell r="D4371">
            <v>25</v>
          </cell>
          <cell r="E4371" t="str">
            <v>R=A1R</v>
          </cell>
          <cell r="F4371">
            <v>3</v>
          </cell>
          <cell r="G4371">
            <v>39315</v>
          </cell>
          <cell r="H4371">
            <v>999</v>
          </cell>
          <cell r="I4371">
            <v>4</v>
          </cell>
          <cell r="J4371">
            <v>4</v>
          </cell>
        </row>
        <row r="4372">
          <cell r="A4372" t="str">
            <v>SSNN</v>
          </cell>
          <cell r="B4372" t="str">
            <v>Secondary Service Greater than 5kW w/o ID</v>
          </cell>
          <cell r="C4372">
            <v>30</v>
          </cell>
          <cell r="D4372">
            <v>25</v>
          </cell>
          <cell r="E4372" t="str">
            <v>R=A1R</v>
          </cell>
          <cell r="F4372">
            <v>3</v>
          </cell>
          <cell r="G4372">
            <v>39364</v>
          </cell>
          <cell r="H4372">
            <v>999</v>
          </cell>
          <cell r="I4372">
            <v>3</v>
          </cell>
          <cell r="J4372">
            <v>9</v>
          </cell>
        </row>
        <row r="4373">
          <cell r="A4373" t="str">
            <v>SSNN</v>
          </cell>
          <cell r="B4373" t="str">
            <v>Secondary Service Greater than 5kW w/o ID</v>
          </cell>
          <cell r="C4373">
            <v>30</v>
          </cell>
          <cell r="D4373">
            <v>25</v>
          </cell>
          <cell r="E4373" t="str">
            <v>R=A1R</v>
          </cell>
          <cell r="F4373">
            <v>3</v>
          </cell>
          <cell r="G4373">
            <v>39538</v>
          </cell>
          <cell r="H4373">
            <v>999</v>
          </cell>
          <cell r="I4373">
            <v>4</v>
          </cell>
          <cell r="J4373">
            <v>25</v>
          </cell>
        </row>
        <row r="4374">
          <cell r="A4374" t="str">
            <v>SSPN</v>
          </cell>
          <cell r="B4374" t="str">
            <v>Secondary Service Greater than 5kW w/o ID</v>
          </cell>
          <cell r="C4374">
            <v>30</v>
          </cell>
          <cell r="D4374">
            <v>25</v>
          </cell>
          <cell r="E4374" t="str">
            <v>R=A1D</v>
          </cell>
          <cell r="F4374">
            <v>3</v>
          </cell>
          <cell r="G4374">
            <v>39636</v>
          </cell>
          <cell r="H4374">
            <v>999</v>
          </cell>
          <cell r="I4374">
            <v>4</v>
          </cell>
          <cell r="J4374">
            <v>3</v>
          </cell>
        </row>
        <row r="4375">
          <cell r="A4375" t="str">
            <v>SSGN</v>
          </cell>
          <cell r="B4375" t="str">
            <v>Secondary Service Greater than 5kW w/o ID</v>
          </cell>
          <cell r="C4375">
            <v>30</v>
          </cell>
          <cell r="D4375">
            <v>25</v>
          </cell>
          <cell r="E4375" t="str">
            <v>R=A1D</v>
          </cell>
          <cell r="F4375">
            <v>3</v>
          </cell>
          <cell r="G4375">
            <v>39587</v>
          </cell>
          <cell r="H4375">
            <v>999</v>
          </cell>
          <cell r="I4375">
            <v>3</v>
          </cell>
          <cell r="J4375">
            <v>1</v>
          </cell>
        </row>
        <row r="4376">
          <cell r="A4376" t="str">
            <v>SSAN</v>
          </cell>
          <cell r="B4376" t="str">
            <v>Secondary Service Greater than 5kW w/o ID</v>
          </cell>
          <cell r="C4376">
            <v>30</v>
          </cell>
          <cell r="D4376">
            <v>25</v>
          </cell>
          <cell r="E4376" t="str">
            <v>R=A1D</v>
          </cell>
          <cell r="F4376">
            <v>3</v>
          </cell>
          <cell r="G4376">
            <v>39708</v>
          </cell>
          <cell r="H4376">
            <v>999</v>
          </cell>
          <cell r="I4376">
            <v>4</v>
          </cell>
          <cell r="J4376">
            <v>1</v>
          </cell>
        </row>
        <row r="4377">
          <cell r="A4377" t="str">
            <v>SSNN</v>
          </cell>
          <cell r="B4377" t="str">
            <v>Secondary Service Greater than 5kW w/o ID</v>
          </cell>
          <cell r="C4377">
            <v>30</v>
          </cell>
          <cell r="D4377">
            <v>25</v>
          </cell>
          <cell r="E4377" t="str">
            <v>R=A1D</v>
          </cell>
          <cell r="F4377">
            <v>3</v>
          </cell>
          <cell r="G4377">
            <v>39664</v>
          </cell>
          <cell r="H4377">
            <v>999</v>
          </cell>
          <cell r="I4377">
            <v>4</v>
          </cell>
          <cell r="J4377">
            <v>3</v>
          </cell>
        </row>
        <row r="4378">
          <cell r="A4378" t="str">
            <v>SSPN</v>
          </cell>
          <cell r="B4378" t="str">
            <v>Secondary Service Greater than 5kW w/o ID</v>
          </cell>
          <cell r="C4378">
            <v>30</v>
          </cell>
          <cell r="D4378">
            <v>25</v>
          </cell>
          <cell r="E4378" t="str">
            <v>R=A1D</v>
          </cell>
          <cell r="F4378">
            <v>3</v>
          </cell>
          <cell r="G4378">
            <v>39954</v>
          </cell>
          <cell r="H4378">
            <v>999</v>
          </cell>
          <cell r="I4378">
            <v>3</v>
          </cell>
          <cell r="J4378">
            <v>1</v>
          </cell>
        </row>
        <row r="4379">
          <cell r="A4379" t="str">
            <v>SSNN</v>
          </cell>
          <cell r="B4379" t="str">
            <v>Secondary Service Greater than 5kW w/o ID</v>
          </cell>
          <cell r="C4379">
            <v>30</v>
          </cell>
          <cell r="D4379">
            <v>25</v>
          </cell>
          <cell r="E4379" t="str">
            <v>R=A1D</v>
          </cell>
          <cell r="F4379">
            <v>3</v>
          </cell>
          <cell r="G4379">
            <v>39835</v>
          </cell>
          <cell r="H4379">
            <v>999</v>
          </cell>
          <cell r="I4379">
            <v>3</v>
          </cell>
          <cell r="J4379">
            <v>9</v>
          </cell>
        </row>
        <row r="4380">
          <cell r="A4380" t="str">
            <v>SSGN</v>
          </cell>
          <cell r="B4380" t="str">
            <v>Secondary Service Greater than 5kW w/o ID</v>
          </cell>
          <cell r="C4380">
            <v>30</v>
          </cell>
          <cell r="D4380">
            <v>25</v>
          </cell>
          <cell r="E4380" t="str">
            <v>R=A1D</v>
          </cell>
          <cell r="F4380">
            <v>3</v>
          </cell>
          <cell r="G4380">
            <v>39989</v>
          </cell>
          <cell r="H4380">
            <v>999</v>
          </cell>
          <cell r="I4380">
            <v>3</v>
          </cell>
          <cell r="J4380">
            <v>1</v>
          </cell>
        </row>
        <row r="4381">
          <cell r="A4381" t="str">
            <v>SSAN</v>
          </cell>
          <cell r="B4381" t="str">
            <v>Secondary Service Greater than 5kW w/o ID</v>
          </cell>
          <cell r="C4381">
            <v>30</v>
          </cell>
          <cell r="D4381">
            <v>25</v>
          </cell>
          <cell r="E4381" t="str">
            <v>R=A1D+</v>
          </cell>
          <cell r="F4381">
            <v>3</v>
          </cell>
          <cell r="G4381">
            <v>40093</v>
          </cell>
          <cell r="H4381">
            <v>999</v>
          </cell>
          <cell r="I4381">
            <v>4</v>
          </cell>
          <cell r="J4381">
            <v>1</v>
          </cell>
        </row>
        <row r="4382">
          <cell r="A4382" t="str">
            <v>SSPN</v>
          </cell>
          <cell r="B4382" t="str">
            <v>Secondary Service Greater than 5kW w/o ID</v>
          </cell>
          <cell r="C4382">
            <v>30</v>
          </cell>
          <cell r="D4382">
            <v>25</v>
          </cell>
          <cell r="E4382" t="str">
            <v>R=A1D+</v>
          </cell>
          <cell r="F4382">
            <v>3</v>
          </cell>
          <cell r="G4382">
            <v>40093</v>
          </cell>
          <cell r="H4382">
            <v>999</v>
          </cell>
          <cell r="I4382">
            <v>4</v>
          </cell>
          <cell r="J4382">
            <v>2</v>
          </cell>
        </row>
        <row r="4383">
          <cell r="A4383" t="str">
            <v>SSNN</v>
          </cell>
          <cell r="B4383" t="str">
            <v>Secondary Service Greater than 5kW w/o ID</v>
          </cell>
          <cell r="C4383">
            <v>30</v>
          </cell>
          <cell r="D4383">
            <v>25</v>
          </cell>
          <cell r="E4383" t="str">
            <v>R=SV4SD</v>
          </cell>
          <cell r="F4383">
            <v>3</v>
          </cell>
          <cell r="H4383">
            <v>240</v>
          </cell>
          <cell r="I4383">
            <v>4</v>
          </cell>
          <cell r="J4383">
            <v>36</v>
          </cell>
        </row>
        <row r="4384">
          <cell r="A4384" t="str">
            <v>SSNN</v>
          </cell>
          <cell r="B4384" t="str">
            <v>Secondary Service Greater than 5kW w/o ID</v>
          </cell>
          <cell r="C4384">
            <v>30</v>
          </cell>
          <cell r="D4384">
            <v>25</v>
          </cell>
          <cell r="E4384" t="str">
            <v>R=K5WS</v>
          </cell>
          <cell r="F4384">
            <v>3</v>
          </cell>
          <cell r="H4384">
            <v>0</v>
          </cell>
          <cell r="I4384">
            <v>0</v>
          </cell>
          <cell r="J4384">
            <v>12</v>
          </cell>
        </row>
        <row r="4385">
          <cell r="A4385" t="str">
            <v>SSNN</v>
          </cell>
          <cell r="B4385" t="str">
            <v>Secondary Service Greater than 5kW w/o ID</v>
          </cell>
          <cell r="C4385">
            <v>30</v>
          </cell>
          <cell r="D4385">
            <v>25</v>
          </cell>
          <cell r="E4385" t="str">
            <v>R=PWS</v>
          </cell>
          <cell r="F4385">
            <v>3</v>
          </cell>
          <cell r="H4385">
            <v>240</v>
          </cell>
          <cell r="I4385">
            <v>3</v>
          </cell>
          <cell r="J4385">
            <v>1</v>
          </cell>
        </row>
        <row r="4386">
          <cell r="A4386" t="str">
            <v>SSNN</v>
          </cell>
          <cell r="B4386" t="str">
            <v>Secondary Service Greater than 5kW w/o ID</v>
          </cell>
          <cell r="C4386">
            <v>30</v>
          </cell>
          <cell r="D4386">
            <v>25</v>
          </cell>
          <cell r="E4386" t="str">
            <v>R=VM66S</v>
          </cell>
          <cell r="F4386">
            <v>3</v>
          </cell>
          <cell r="H4386">
            <v>240</v>
          </cell>
          <cell r="I4386">
            <v>4</v>
          </cell>
          <cell r="J4386">
            <v>1</v>
          </cell>
        </row>
        <row r="4387">
          <cell r="A4387" t="str">
            <v>SSGN</v>
          </cell>
          <cell r="B4387" t="str">
            <v>Secondary Service Greater than 5kW w/o ID</v>
          </cell>
          <cell r="C4387">
            <v>30</v>
          </cell>
          <cell r="D4387">
            <v>25</v>
          </cell>
          <cell r="E4387" t="str">
            <v>R=AXS4</v>
          </cell>
          <cell r="F4387">
            <v>3</v>
          </cell>
          <cell r="H4387">
            <v>999</v>
          </cell>
          <cell r="I4387">
            <v>4</v>
          </cell>
          <cell r="J4387">
            <v>11</v>
          </cell>
        </row>
        <row r="4388">
          <cell r="A4388" t="str">
            <v>SSGN</v>
          </cell>
          <cell r="B4388" t="str">
            <v>Secondary Service Greater than 5kW w/o ID</v>
          </cell>
          <cell r="C4388">
            <v>30</v>
          </cell>
          <cell r="D4388">
            <v>25</v>
          </cell>
          <cell r="E4388" t="str">
            <v>R=PWS</v>
          </cell>
          <cell r="F4388">
            <v>3</v>
          </cell>
          <cell r="H4388">
            <v>480</v>
          </cell>
          <cell r="I4388">
            <v>3</v>
          </cell>
          <cell r="J4388">
            <v>1</v>
          </cell>
        </row>
        <row r="4389">
          <cell r="A4389" t="str">
            <v>SSPN</v>
          </cell>
          <cell r="B4389" t="str">
            <v>Secondary Service Greater than 5kW w/o ID</v>
          </cell>
          <cell r="C4389">
            <v>30</v>
          </cell>
          <cell r="D4389">
            <v>25</v>
          </cell>
          <cell r="E4389" t="str">
            <v>R=A1D</v>
          </cell>
          <cell r="F4389">
            <v>3</v>
          </cell>
          <cell r="H4389">
            <v>240</v>
          </cell>
          <cell r="I4389">
            <v>4</v>
          </cell>
          <cell r="J4389">
            <v>1</v>
          </cell>
        </row>
        <row r="4390">
          <cell r="A4390" t="str">
            <v>SSGN</v>
          </cell>
          <cell r="B4390" t="str">
            <v>Secondary Service Greater than 5kW w/o ID</v>
          </cell>
          <cell r="C4390">
            <v>30</v>
          </cell>
          <cell r="D4390">
            <v>25</v>
          </cell>
          <cell r="E4390" t="str">
            <v>R=A1D</v>
          </cell>
          <cell r="F4390">
            <v>3</v>
          </cell>
          <cell r="G4390">
            <v>38054</v>
          </cell>
          <cell r="H4390">
            <v>999</v>
          </cell>
          <cell r="I4390">
            <v>4</v>
          </cell>
          <cell r="J4390">
            <v>14</v>
          </cell>
        </row>
        <row r="4391">
          <cell r="A4391" t="str">
            <v>SSNN</v>
          </cell>
          <cell r="B4391" t="str">
            <v>Secondary Service Greater than 5kW w/o ID</v>
          </cell>
          <cell r="C4391">
            <v>30</v>
          </cell>
          <cell r="D4391">
            <v>25</v>
          </cell>
          <cell r="E4391" t="str">
            <v>R=A1TL</v>
          </cell>
          <cell r="F4391">
            <v>3</v>
          </cell>
          <cell r="G4391">
            <v>37993</v>
          </cell>
          <cell r="H4391">
            <v>999</v>
          </cell>
          <cell r="I4391">
            <v>4</v>
          </cell>
          <cell r="J4391">
            <v>1</v>
          </cell>
        </row>
        <row r="4392">
          <cell r="A4392" t="str">
            <v>SSAN</v>
          </cell>
          <cell r="B4392" t="str">
            <v>Secondary Service Greater than 5kW w/o ID</v>
          </cell>
          <cell r="C4392">
            <v>30</v>
          </cell>
          <cell r="D4392">
            <v>25</v>
          </cell>
          <cell r="E4392" t="str">
            <v>R=A1TL</v>
          </cell>
          <cell r="F4392">
            <v>3</v>
          </cell>
          <cell r="G4392">
            <v>37993</v>
          </cell>
          <cell r="H4392">
            <v>999</v>
          </cell>
          <cell r="I4392">
            <v>4</v>
          </cell>
          <cell r="J4392">
            <v>2</v>
          </cell>
        </row>
        <row r="4393">
          <cell r="A4393" t="str">
            <v>SSGN</v>
          </cell>
          <cell r="B4393" t="str">
            <v>Secondary Service Greater than 5kW w/o ID</v>
          </cell>
          <cell r="C4393">
            <v>30</v>
          </cell>
          <cell r="D4393">
            <v>25</v>
          </cell>
          <cell r="E4393" t="str">
            <v>R=A1RL</v>
          </cell>
          <cell r="F4393">
            <v>3</v>
          </cell>
          <cell r="G4393">
            <v>37993</v>
          </cell>
          <cell r="H4393">
            <v>999</v>
          </cell>
          <cell r="I4393">
            <v>4</v>
          </cell>
          <cell r="J4393">
            <v>6</v>
          </cell>
        </row>
        <row r="4394">
          <cell r="A4394" t="str">
            <v>SSGN</v>
          </cell>
          <cell r="B4394" t="str">
            <v>Secondary Service Greater than 5kW w/o ID</v>
          </cell>
          <cell r="C4394">
            <v>30</v>
          </cell>
          <cell r="D4394">
            <v>25</v>
          </cell>
          <cell r="E4394" t="str">
            <v>R=A1D</v>
          </cell>
          <cell r="F4394">
            <v>3</v>
          </cell>
          <cell r="G4394">
            <v>38238</v>
          </cell>
          <cell r="H4394">
            <v>999</v>
          </cell>
          <cell r="I4394">
            <v>3</v>
          </cell>
          <cell r="J4394">
            <v>1</v>
          </cell>
        </row>
        <row r="4395">
          <cell r="A4395" t="str">
            <v>SSAN</v>
          </cell>
          <cell r="B4395" t="str">
            <v>Secondary Service Greater than 5kW w/o ID</v>
          </cell>
          <cell r="C4395">
            <v>30</v>
          </cell>
          <cell r="D4395">
            <v>25</v>
          </cell>
          <cell r="E4395" t="str">
            <v>R=A1D</v>
          </cell>
          <cell r="F4395">
            <v>3</v>
          </cell>
          <cell r="G4395">
            <v>38026</v>
          </cell>
          <cell r="H4395">
            <v>999</v>
          </cell>
          <cell r="I4395">
            <v>3</v>
          </cell>
          <cell r="J4395">
            <v>1</v>
          </cell>
        </row>
        <row r="4396">
          <cell r="A4396" t="str">
            <v>SSGN</v>
          </cell>
          <cell r="B4396" t="str">
            <v>Secondary Service Greater than 5kW w/o ID</v>
          </cell>
          <cell r="C4396">
            <v>30</v>
          </cell>
          <cell r="D4396">
            <v>25</v>
          </cell>
          <cell r="E4396" t="str">
            <v>R=A1D</v>
          </cell>
          <cell r="F4396">
            <v>3</v>
          </cell>
          <cell r="G4396">
            <v>37923</v>
          </cell>
          <cell r="H4396">
            <v>999</v>
          </cell>
          <cell r="I4396">
            <v>4</v>
          </cell>
          <cell r="J4396">
            <v>6</v>
          </cell>
        </row>
        <row r="4397">
          <cell r="A4397" t="str">
            <v>SSNN</v>
          </cell>
          <cell r="B4397" t="str">
            <v>Secondary Service Greater than 5kW w/o ID</v>
          </cell>
          <cell r="C4397">
            <v>30</v>
          </cell>
          <cell r="D4397">
            <v>25</v>
          </cell>
          <cell r="E4397" t="str">
            <v>R=A1D</v>
          </cell>
          <cell r="F4397">
            <v>3</v>
          </cell>
          <cell r="G4397">
            <v>38419</v>
          </cell>
          <cell r="H4397">
            <v>999</v>
          </cell>
          <cell r="I4397">
            <v>4</v>
          </cell>
          <cell r="J4397">
            <v>12</v>
          </cell>
        </row>
        <row r="4398">
          <cell r="A4398" t="str">
            <v>SSMN</v>
          </cell>
          <cell r="B4398" t="str">
            <v>Secondary Service Greater than 5kW w/o ID</v>
          </cell>
          <cell r="C4398">
            <v>30</v>
          </cell>
          <cell r="D4398">
            <v>25</v>
          </cell>
          <cell r="E4398" t="str">
            <v>R=A1D</v>
          </cell>
          <cell r="F4398">
            <v>3</v>
          </cell>
          <cell r="G4398">
            <v>38365</v>
          </cell>
          <cell r="H4398">
            <v>999</v>
          </cell>
          <cell r="I4398">
            <v>4</v>
          </cell>
          <cell r="J4398">
            <v>1</v>
          </cell>
        </row>
        <row r="4399">
          <cell r="A4399" t="str">
            <v>SSNN</v>
          </cell>
          <cell r="B4399" t="str">
            <v>Secondary Service Greater than 5kW w/o ID</v>
          </cell>
          <cell r="C4399">
            <v>30</v>
          </cell>
          <cell r="D4399">
            <v>25</v>
          </cell>
          <cell r="E4399" t="str">
            <v>R=A1D</v>
          </cell>
          <cell r="F4399">
            <v>3</v>
          </cell>
          <cell r="G4399">
            <v>38545</v>
          </cell>
          <cell r="H4399">
            <v>999</v>
          </cell>
          <cell r="I4399">
            <v>3</v>
          </cell>
          <cell r="J4399">
            <v>11</v>
          </cell>
        </row>
        <row r="4400">
          <cell r="A4400" t="str">
            <v>SSAN</v>
          </cell>
          <cell r="B4400" t="str">
            <v>Secondary Service Greater than 5kW w/o ID</v>
          </cell>
          <cell r="C4400">
            <v>30</v>
          </cell>
          <cell r="D4400">
            <v>25</v>
          </cell>
          <cell r="E4400" t="str">
            <v>R=A1D</v>
          </cell>
          <cell r="F4400">
            <v>3</v>
          </cell>
          <cell r="G4400">
            <v>38047</v>
          </cell>
          <cell r="H4400">
            <v>999</v>
          </cell>
          <cell r="I4400">
            <v>4</v>
          </cell>
          <cell r="J4400">
            <v>4</v>
          </cell>
        </row>
        <row r="4401">
          <cell r="A4401" t="str">
            <v>SSNN</v>
          </cell>
          <cell r="B4401" t="str">
            <v>Secondary Service Greater than 5kW w/o ID</v>
          </cell>
          <cell r="C4401">
            <v>30</v>
          </cell>
          <cell r="D4401">
            <v>25</v>
          </cell>
          <cell r="E4401" t="str">
            <v>R=A1D</v>
          </cell>
          <cell r="F4401">
            <v>3</v>
          </cell>
          <cell r="H4401">
            <v>480</v>
          </cell>
          <cell r="I4401">
            <v>3</v>
          </cell>
          <cell r="J4401">
            <v>33</v>
          </cell>
        </row>
        <row r="4402">
          <cell r="A4402" t="str">
            <v>SSNN</v>
          </cell>
          <cell r="B4402" t="str">
            <v>Secondary Service Greater than 5kW w/o ID</v>
          </cell>
          <cell r="C4402">
            <v>30</v>
          </cell>
          <cell r="D4402">
            <v>25</v>
          </cell>
          <cell r="E4402" t="str">
            <v>R=VM62S</v>
          </cell>
          <cell r="F4402">
            <v>3</v>
          </cell>
          <cell r="H4402">
            <v>240</v>
          </cell>
          <cell r="I4402">
            <v>3</v>
          </cell>
          <cell r="J4402">
            <v>4</v>
          </cell>
        </row>
        <row r="4403">
          <cell r="A4403" t="str">
            <v>SSAN</v>
          </cell>
          <cell r="B4403" t="str">
            <v>Secondary Service Greater than 5kW w/o ID</v>
          </cell>
          <cell r="C4403">
            <v>30</v>
          </cell>
          <cell r="D4403">
            <v>25</v>
          </cell>
          <cell r="E4403" t="str">
            <v>R=SV4SD</v>
          </cell>
          <cell r="F4403">
            <v>3</v>
          </cell>
          <cell r="H4403">
            <v>208</v>
          </cell>
          <cell r="I4403">
            <v>4</v>
          </cell>
          <cell r="J4403">
            <v>1</v>
          </cell>
        </row>
        <row r="4404">
          <cell r="A4404" t="str">
            <v>SSGN</v>
          </cell>
          <cell r="B4404" t="str">
            <v>Secondary Service Greater than 5kW w/o ID</v>
          </cell>
          <cell r="C4404">
            <v>30</v>
          </cell>
          <cell r="D4404">
            <v>25</v>
          </cell>
          <cell r="E4404" t="str">
            <v>R=A1D</v>
          </cell>
          <cell r="F4404">
            <v>3</v>
          </cell>
          <cell r="G4404">
            <v>37867</v>
          </cell>
          <cell r="H4404">
            <v>999</v>
          </cell>
          <cell r="I4404">
            <v>3</v>
          </cell>
          <cell r="J4404">
            <v>1</v>
          </cell>
        </row>
        <row r="4405">
          <cell r="A4405" t="str">
            <v>SSGN</v>
          </cell>
          <cell r="B4405" t="str">
            <v>Secondary Service Greater than 5kW w/o ID</v>
          </cell>
          <cell r="C4405">
            <v>30</v>
          </cell>
          <cell r="D4405">
            <v>25</v>
          </cell>
          <cell r="E4405" t="str">
            <v>R=A1D</v>
          </cell>
          <cell r="F4405">
            <v>3</v>
          </cell>
          <cell r="G4405">
            <v>37931</v>
          </cell>
          <cell r="H4405">
            <v>999</v>
          </cell>
          <cell r="I4405">
            <v>4</v>
          </cell>
          <cell r="J4405">
            <v>2</v>
          </cell>
        </row>
        <row r="4406">
          <cell r="A4406" t="str">
            <v>SSGN</v>
          </cell>
          <cell r="B4406" t="str">
            <v>Secondary Service Greater than 5kW w/o ID</v>
          </cell>
          <cell r="C4406">
            <v>30</v>
          </cell>
          <cell r="D4406">
            <v>25</v>
          </cell>
          <cell r="E4406" t="str">
            <v>R=A1D</v>
          </cell>
          <cell r="F4406">
            <v>3</v>
          </cell>
          <cell r="G4406">
            <v>37851</v>
          </cell>
          <cell r="H4406">
            <v>999</v>
          </cell>
          <cell r="I4406">
            <v>3</v>
          </cell>
          <cell r="J4406">
            <v>4</v>
          </cell>
        </row>
        <row r="4407">
          <cell r="A4407" t="str">
            <v>SSGN</v>
          </cell>
          <cell r="B4407" t="str">
            <v>Secondary Service Greater than 5kW w/o ID</v>
          </cell>
          <cell r="C4407">
            <v>30</v>
          </cell>
          <cell r="D4407">
            <v>25</v>
          </cell>
          <cell r="E4407" t="str">
            <v>R=A1D</v>
          </cell>
          <cell r="F4407">
            <v>3</v>
          </cell>
          <cell r="G4407">
            <v>37851</v>
          </cell>
          <cell r="H4407">
            <v>999</v>
          </cell>
          <cell r="I4407">
            <v>3</v>
          </cell>
          <cell r="J4407">
            <v>1</v>
          </cell>
        </row>
        <row r="4408">
          <cell r="A4408" t="str">
            <v>SSGN</v>
          </cell>
          <cell r="B4408" t="str">
            <v>Secondary Service Greater than 5kW w/o ID</v>
          </cell>
          <cell r="C4408">
            <v>30</v>
          </cell>
          <cell r="D4408">
            <v>25</v>
          </cell>
          <cell r="E4408" t="str">
            <v>R=A1D</v>
          </cell>
          <cell r="F4408">
            <v>3</v>
          </cell>
          <cell r="G4408">
            <v>37792</v>
          </cell>
          <cell r="H4408">
            <v>999</v>
          </cell>
          <cell r="I4408">
            <v>4</v>
          </cell>
          <cell r="J4408">
            <v>2</v>
          </cell>
        </row>
        <row r="4409">
          <cell r="A4409" t="str">
            <v>SSGN</v>
          </cell>
          <cell r="B4409" t="str">
            <v>Secondary Service Greater than 5kW w/o ID</v>
          </cell>
          <cell r="C4409">
            <v>30</v>
          </cell>
          <cell r="D4409">
            <v>25</v>
          </cell>
          <cell r="E4409" t="str">
            <v>R=SV4SD</v>
          </cell>
          <cell r="F4409">
            <v>3</v>
          </cell>
          <cell r="H4409">
            <v>999</v>
          </cell>
          <cell r="I4409">
            <v>4</v>
          </cell>
          <cell r="J4409">
            <v>1</v>
          </cell>
        </row>
        <row r="4410">
          <cell r="A4410" t="str">
            <v>SSGN</v>
          </cell>
          <cell r="B4410" t="str">
            <v>Secondary Service Greater than 5kW w/o ID</v>
          </cell>
          <cell r="C4410">
            <v>30</v>
          </cell>
          <cell r="D4410">
            <v>25</v>
          </cell>
          <cell r="E4410" t="str">
            <v>R=A1D</v>
          </cell>
          <cell r="F4410">
            <v>3</v>
          </cell>
          <cell r="G4410">
            <v>35969</v>
          </cell>
          <cell r="H4410">
            <v>999</v>
          </cell>
          <cell r="I4410">
            <v>3</v>
          </cell>
          <cell r="J4410">
            <v>1</v>
          </cell>
        </row>
        <row r="4411">
          <cell r="A4411" t="str">
            <v>SSGN</v>
          </cell>
          <cell r="B4411" t="str">
            <v>Secondary Service Greater than 5kW w/o ID</v>
          </cell>
          <cell r="C4411">
            <v>30</v>
          </cell>
          <cell r="D4411">
            <v>25</v>
          </cell>
          <cell r="E4411" t="str">
            <v>R=A1D</v>
          </cell>
          <cell r="F4411">
            <v>3</v>
          </cell>
          <cell r="G4411">
            <v>36373</v>
          </cell>
          <cell r="H4411">
            <v>999</v>
          </cell>
          <cell r="I4411">
            <v>4</v>
          </cell>
          <cell r="J4411">
            <v>1</v>
          </cell>
        </row>
        <row r="4412">
          <cell r="A4412" t="str">
            <v>SSAN</v>
          </cell>
          <cell r="B4412" t="str">
            <v>Secondary Service Greater than 5kW w/o ID</v>
          </cell>
          <cell r="C4412">
            <v>30</v>
          </cell>
          <cell r="D4412">
            <v>25</v>
          </cell>
          <cell r="E4412" t="str">
            <v>R=A1D</v>
          </cell>
          <cell r="F4412">
            <v>3</v>
          </cell>
          <cell r="G4412">
            <v>35796</v>
          </cell>
          <cell r="H4412">
            <v>999</v>
          </cell>
          <cell r="I4412">
            <v>3</v>
          </cell>
          <cell r="J4412">
            <v>1</v>
          </cell>
        </row>
        <row r="4413">
          <cell r="A4413" t="str">
            <v>SSNN</v>
          </cell>
          <cell r="B4413" t="str">
            <v>Secondary Service Greater than 5kW w/o ID</v>
          </cell>
          <cell r="C4413">
            <v>30</v>
          </cell>
          <cell r="D4413">
            <v>25</v>
          </cell>
          <cell r="E4413" t="str">
            <v>R=SV4SD</v>
          </cell>
          <cell r="F4413">
            <v>3</v>
          </cell>
          <cell r="G4413">
            <v>36404</v>
          </cell>
          <cell r="H4413">
            <v>999</v>
          </cell>
          <cell r="I4413">
            <v>4</v>
          </cell>
          <cell r="J4413">
            <v>1</v>
          </cell>
        </row>
        <row r="4414">
          <cell r="A4414" t="str">
            <v>SSNN</v>
          </cell>
          <cell r="B4414" t="str">
            <v>Secondary Service Greater than 5kW w/o ID</v>
          </cell>
          <cell r="C4414">
            <v>30</v>
          </cell>
          <cell r="D4414">
            <v>25</v>
          </cell>
          <cell r="E4414" t="str">
            <v>R=A1D</v>
          </cell>
          <cell r="F4414">
            <v>3</v>
          </cell>
          <cell r="G4414">
            <v>35797</v>
          </cell>
          <cell r="H4414">
            <v>999</v>
          </cell>
          <cell r="I4414">
            <v>3</v>
          </cell>
          <cell r="J4414">
            <v>4</v>
          </cell>
        </row>
        <row r="4415">
          <cell r="A4415" t="str">
            <v>SSNN</v>
          </cell>
          <cell r="B4415" t="str">
            <v>Secondary Service Greater than 5kW w/o ID</v>
          </cell>
          <cell r="C4415">
            <v>30</v>
          </cell>
          <cell r="D4415">
            <v>25</v>
          </cell>
          <cell r="E4415" t="str">
            <v>R=A1D</v>
          </cell>
          <cell r="F4415">
            <v>3</v>
          </cell>
          <cell r="G4415">
            <v>36528</v>
          </cell>
          <cell r="H4415">
            <v>999</v>
          </cell>
          <cell r="I4415">
            <v>4</v>
          </cell>
          <cell r="J4415">
            <v>1</v>
          </cell>
        </row>
        <row r="4416">
          <cell r="A4416" t="str">
            <v>SSAN</v>
          </cell>
          <cell r="B4416" t="str">
            <v>Secondary Service Greater than 5kW w/o ID</v>
          </cell>
          <cell r="C4416">
            <v>30</v>
          </cell>
          <cell r="D4416">
            <v>25</v>
          </cell>
          <cell r="E4416" t="str">
            <v>R=A1D</v>
          </cell>
          <cell r="F4416">
            <v>3</v>
          </cell>
          <cell r="G4416">
            <v>36720</v>
          </cell>
          <cell r="H4416">
            <v>999</v>
          </cell>
          <cell r="I4416">
            <v>3</v>
          </cell>
          <cell r="J4416">
            <v>1</v>
          </cell>
        </row>
        <row r="4417">
          <cell r="A4417" t="str">
            <v>SSNN</v>
          </cell>
          <cell r="B4417" t="str">
            <v>Secondary Service Greater than 5kW w/o ID</v>
          </cell>
          <cell r="C4417">
            <v>30</v>
          </cell>
          <cell r="D4417">
            <v>25</v>
          </cell>
          <cell r="E4417" t="str">
            <v>R=A1D</v>
          </cell>
          <cell r="F4417">
            <v>3</v>
          </cell>
          <cell r="G4417">
            <v>36816</v>
          </cell>
          <cell r="H4417">
            <v>999</v>
          </cell>
          <cell r="I4417">
            <v>4</v>
          </cell>
          <cell r="J4417">
            <v>1</v>
          </cell>
        </row>
        <row r="4418">
          <cell r="A4418" t="str">
            <v>SSNN</v>
          </cell>
          <cell r="B4418" t="str">
            <v>Secondary Service Greater than 5kW w/o ID</v>
          </cell>
          <cell r="C4418">
            <v>30</v>
          </cell>
          <cell r="D4418">
            <v>25</v>
          </cell>
          <cell r="E4418" t="str">
            <v>R=A1D</v>
          </cell>
          <cell r="F4418">
            <v>3</v>
          </cell>
          <cell r="G4418">
            <v>37012</v>
          </cell>
          <cell r="H4418">
            <v>999</v>
          </cell>
          <cell r="I4418">
            <v>4</v>
          </cell>
          <cell r="J4418">
            <v>1</v>
          </cell>
        </row>
        <row r="4419">
          <cell r="A4419" t="str">
            <v>SSNN</v>
          </cell>
          <cell r="B4419" t="str">
            <v>Secondary Service Greater than 5kW w/o ID</v>
          </cell>
          <cell r="C4419">
            <v>30</v>
          </cell>
          <cell r="D4419">
            <v>25</v>
          </cell>
          <cell r="E4419" t="str">
            <v>R=A1D</v>
          </cell>
          <cell r="F4419">
            <v>3</v>
          </cell>
          <cell r="G4419">
            <v>37095</v>
          </cell>
          <cell r="H4419">
            <v>999</v>
          </cell>
          <cell r="I4419">
            <v>4</v>
          </cell>
          <cell r="J4419">
            <v>6</v>
          </cell>
        </row>
        <row r="4420">
          <cell r="A4420" t="str">
            <v>SSGN</v>
          </cell>
          <cell r="B4420" t="str">
            <v>Secondary Service Greater than 5kW w/o ID</v>
          </cell>
          <cell r="C4420">
            <v>30</v>
          </cell>
          <cell r="D4420">
            <v>25</v>
          </cell>
          <cell r="E4420" t="str">
            <v>R=A1R</v>
          </cell>
          <cell r="F4420">
            <v>3</v>
          </cell>
          <cell r="G4420">
            <v>37301</v>
          </cell>
          <cell r="H4420">
            <v>999</v>
          </cell>
          <cell r="I4420">
            <v>4</v>
          </cell>
          <cell r="J4420">
            <v>1</v>
          </cell>
        </row>
        <row r="4421">
          <cell r="A4421" t="str">
            <v>SSGN</v>
          </cell>
          <cell r="B4421" t="str">
            <v>Secondary Service Greater than 5kW w/o ID</v>
          </cell>
          <cell r="C4421">
            <v>30</v>
          </cell>
          <cell r="D4421">
            <v>25</v>
          </cell>
          <cell r="E4421" t="str">
            <v>R=A1D</v>
          </cell>
          <cell r="F4421">
            <v>3</v>
          </cell>
          <cell r="G4421">
            <v>37321</v>
          </cell>
          <cell r="H4421">
            <v>999</v>
          </cell>
          <cell r="I4421">
            <v>4</v>
          </cell>
          <cell r="J4421">
            <v>1</v>
          </cell>
        </row>
        <row r="4422">
          <cell r="A4422" t="str">
            <v>SSNN</v>
          </cell>
          <cell r="B4422" t="str">
            <v>Secondary Service Greater than 5kW w/o ID</v>
          </cell>
          <cell r="C4422">
            <v>30</v>
          </cell>
          <cell r="D4422">
            <v>25</v>
          </cell>
          <cell r="E4422" t="str">
            <v>R=A1D</v>
          </cell>
          <cell r="F4422">
            <v>3</v>
          </cell>
          <cell r="G4422">
            <v>37481</v>
          </cell>
          <cell r="H4422">
            <v>999</v>
          </cell>
          <cell r="I4422">
            <v>3</v>
          </cell>
          <cell r="J4422">
            <v>1</v>
          </cell>
        </row>
        <row r="4423">
          <cell r="A4423" t="str">
            <v>SSNN</v>
          </cell>
          <cell r="B4423" t="str">
            <v>Secondary Service Greater than 5kW w/o ID</v>
          </cell>
          <cell r="C4423">
            <v>30</v>
          </cell>
          <cell r="D4423">
            <v>25</v>
          </cell>
          <cell r="E4423" t="str">
            <v>R=A1D</v>
          </cell>
          <cell r="F4423">
            <v>3</v>
          </cell>
          <cell r="G4423">
            <v>37363</v>
          </cell>
          <cell r="H4423">
            <v>999</v>
          </cell>
          <cell r="I4423">
            <v>3</v>
          </cell>
          <cell r="J4423">
            <v>5</v>
          </cell>
        </row>
        <row r="4424">
          <cell r="A4424" t="str">
            <v>SSGN</v>
          </cell>
          <cell r="B4424" t="str">
            <v>Secondary Service Greater than 5kW w/o ID</v>
          </cell>
          <cell r="C4424">
            <v>30</v>
          </cell>
          <cell r="D4424">
            <v>25</v>
          </cell>
          <cell r="E4424" t="str">
            <v>R=A1D</v>
          </cell>
          <cell r="F4424">
            <v>3</v>
          </cell>
          <cell r="G4424">
            <v>38618</v>
          </cell>
          <cell r="H4424">
            <v>999</v>
          </cell>
          <cell r="I4424">
            <v>4</v>
          </cell>
          <cell r="J4424">
            <v>2</v>
          </cell>
        </row>
        <row r="4425">
          <cell r="A4425" t="str">
            <v>SSNN</v>
          </cell>
          <cell r="B4425" t="str">
            <v>Secondary Service Greater than 5kW w/o ID</v>
          </cell>
          <cell r="C4425">
            <v>30</v>
          </cell>
          <cell r="D4425">
            <v>25</v>
          </cell>
          <cell r="E4425" t="str">
            <v>R=A1D</v>
          </cell>
          <cell r="F4425">
            <v>3</v>
          </cell>
          <cell r="G4425">
            <v>37503</v>
          </cell>
          <cell r="H4425">
            <v>999</v>
          </cell>
          <cell r="I4425">
            <v>4</v>
          </cell>
          <cell r="J4425">
            <v>5</v>
          </cell>
        </row>
        <row r="4426">
          <cell r="A4426" t="str">
            <v>SSGN</v>
          </cell>
          <cell r="B4426" t="str">
            <v>Secondary Service Greater than 5kW w/o ID</v>
          </cell>
          <cell r="C4426">
            <v>30</v>
          </cell>
          <cell r="D4426">
            <v>25</v>
          </cell>
          <cell r="E4426" t="str">
            <v>R=A1D</v>
          </cell>
          <cell r="F4426">
            <v>3</v>
          </cell>
          <cell r="G4426">
            <v>38701</v>
          </cell>
          <cell r="H4426">
            <v>999</v>
          </cell>
          <cell r="I4426">
            <v>4</v>
          </cell>
          <cell r="J4426">
            <v>3</v>
          </cell>
        </row>
        <row r="4427">
          <cell r="A4427" t="str">
            <v>SSNN</v>
          </cell>
          <cell r="B4427" t="str">
            <v>Secondary Service Greater than 5kW w/o ID</v>
          </cell>
          <cell r="C4427">
            <v>30</v>
          </cell>
          <cell r="D4427">
            <v>25</v>
          </cell>
          <cell r="E4427" t="str">
            <v>R=A1D</v>
          </cell>
          <cell r="F4427">
            <v>3</v>
          </cell>
          <cell r="G4427">
            <v>38748</v>
          </cell>
          <cell r="H4427">
            <v>999</v>
          </cell>
          <cell r="I4427">
            <v>3</v>
          </cell>
          <cell r="J4427">
            <v>7</v>
          </cell>
        </row>
        <row r="4428">
          <cell r="A4428" t="str">
            <v>SSNN</v>
          </cell>
          <cell r="B4428" t="str">
            <v>Secondary Service Greater than 5kW w/o ID</v>
          </cell>
          <cell r="C4428">
            <v>30</v>
          </cell>
          <cell r="D4428">
            <v>25</v>
          </cell>
          <cell r="E4428" t="str">
            <v>R=A1RL</v>
          </cell>
          <cell r="F4428">
            <v>3</v>
          </cell>
          <cell r="G4428">
            <v>38636</v>
          </cell>
          <cell r="H4428">
            <v>999</v>
          </cell>
          <cell r="I4428">
            <v>3</v>
          </cell>
          <cell r="J4428">
            <v>7</v>
          </cell>
        </row>
        <row r="4429">
          <cell r="A4429" t="str">
            <v>SSPN</v>
          </cell>
          <cell r="B4429" t="str">
            <v>Secondary Service Greater than 5kW w/o ID</v>
          </cell>
          <cell r="C4429">
            <v>30</v>
          </cell>
          <cell r="D4429">
            <v>25</v>
          </cell>
          <cell r="E4429" t="str">
            <v>R=A1D</v>
          </cell>
          <cell r="F4429">
            <v>3</v>
          </cell>
          <cell r="G4429">
            <v>38873</v>
          </cell>
          <cell r="H4429">
            <v>999</v>
          </cell>
          <cell r="I4429">
            <v>4</v>
          </cell>
          <cell r="J4429">
            <v>1</v>
          </cell>
        </row>
        <row r="4430">
          <cell r="A4430" t="str">
            <v>SSNN</v>
          </cell>
          <cell r="B4430" t="str">
            <v>Secondary Service Greater than 5kW w/o ID</v>
          </cell>
          <cell r="C4430">
            <v>30</v>
          </cell>
          <cell r="D4430">
            <v>25</v>
          </cell>
          <cell r="E4430" t="str">
            <v>R=A1D</v>
          </cell>
          <cell r="F4430">
            <v>3</v>
          </cell>
          <cell r="G4430">
            <v>38810</v>
          </cell>
          <cell r="H4430">
            <v>999</v>
          </cell>
          <cell r="I4430">
            <v>3</v>
          </cell>
          <cell r="J4430">
            <v>2</v>
          </cell>
        </row>
        <row r="4431">
          <cell r="A4431" t="str">
            <v>SSNN</v>
          </cell>
          <cell r="B4431" t="str">
            <v>Secondary Service Greater than 5kW w/o ID</v>
          </cell>
          <cell r="C4431">
            <v>30</v>
          </cell>
          <cell r="D4431">
            <v>25</v>
          </cell>
          <cell r="E4431" t="str">
            <v>R=A1D</v>
          </cell>
          <cell r="F4431">
            <v>3</v>
          </cell>
          <cell r="G4431">
            <v>38832</v>
          </cell>
          <cell r="H4431">
            <v>999</v>
          </cell>
          <cell r="I4431">
            <v>4</v>
          </cell>
          <cell r="J4431">
            <v>12</v>
          </cell>
        </row>
        <row r="4432">
          <cell r="A4432" t="str">
            <v>SSNN</v>
          </cell>
          <cell r="B4432" t="str">
            <v>Secondary Service Greater than 5kW w/o ID</v>
          </cell>
          <cell r="C4432">
            <v>30</v>
          </cell>
          <cell r="D4432">
            <v>25</v>
          </cell>
          <cell r="E4432" t="str">
            <v>R=A1D</v>
          </cell>
          <cell r="F4432">
            <v>3</v>
          </cell>
          <cell r="G4432">
            <v>38832</v>
          </cell>
          <cell r="H4432">
            <v>999</v>
          </cell>
          <cell r="I4432">
            <v>3</v>
          </cell>
          <cell r="J4432">
            <v>3</v>
          </cell>
        </row>
        <row r="4433">
          <cell r="A4433" t="str">
            <v>SSPN</v>
          </cell>
          <cell r="B4433" t="str">
            <v>Secondary Service Greater than 5kW w/o ID</v>
          </cell>
          <cell r="C4433">
            <v>30</v>
          </cell>
          <cell r="D4433">
            <v>25</v>
          </cell>
          <cell r="E4433" t="str">
            <v>R=A1D</v>
          </cell>
          <cell r="F4433">
            <v>3</v>
          </cell>
          <cell r="G4433">
            <v>38959</v>
          </cell>
          <cell r="H4433">
            <v>999</v>
          </cell>
          <cell r="I4433">
            <v>3</v>
          </cell>
          <cell r="J4433">
            <v>2</v>
          </cell>
        </row>
        <row r="4434">
          <cell r="A4434" t="str">
            <v>SSPN</v>
          </cell>
          <cell r="B4434" t="str">
            <v>Secondary Service Greater than 5kW w/o ID</v>
          </cell>
          <cell r="C4434">
            <v>30</v>
          </cell>
          <cell r="D4434">
            <v>25</v>
          </cell>
          <cell r="E4434" t="str">
            <v>R=A1R</v>
          </cell>
          <cell r="F4434">
            <v>3</v>
          </cell>
          <cell r="G4434">
            <v>39020</v>
          </cell>
          <cell r="H4434">
            <v>999</v>
          </cell>
          <cell r="I4434">
            <v>3</v>
          </cell>
          <cell r="J4434">
            <v>1</v>
          </cell>
        </row>
        <row r="4435">
          <cell r="A4435" t="str">
            <v>SSNN</v>
          </cell>
          <cell r="B4435" t="str">
            <v>Secondary Service Greater than 5kW w/o ID</v>
          </cell>
          <cell r="C4435">
            <v>30</v>
          </cell>
          <cell r="D4435">
            <v>25</v>
          </cell>
          <cell r="E4435" t="str">
            <v>R=A1R</v>
          </cell>
          <cell r="F4435">
            <v>3</v>
          </cell>
          <cell r="G4435">
            <v>39069</v>
          </cell>
          <cell r="H4435">
            <v>999</v>
          </cell>
          <cell r="I4435">
            <v>4</v>
          </cell>
          <cell r="J4435">
            <v>10</v>
          </cell>
        </row>
        <row r="4436">
          <cell r="A4436" t="str">
            <v>SSPN</v>
          </cell>
          <cell r="B4436" t="str">
            <v>Secondary Service Greater than 5kW w/o ID</v>
          </cell>
          <cell r="C4436">
            <v>30</v>
          </cell>
          <cell r="D4436">
            <v>25</v>
          </cell>
          <cell r="E4436" t="str">
            <v>R=A1R</v>
          </cell>
          <cell r="F4436">
            <v>3</v>
          </cell>
          <cell r="G4436">
            <v>39258</v>
          </cell>
          <cell r="H4436">
            <v>999</v>
          </cell>
          <cell r="I4436">
            <v>4</v>
          </cell>
          <cell r="J4436">
            <v>6</v>
          </cell>
        </row>
        <row r="4437">
          <cell r="A4437" t="str">
            <v>SSPN</v>
          </cell>
          <cell r="B4437" t="str">
            <v>Secondary Service Greater than 5kW w/o ID</v>
          </cell>
          <cell r="C4437">
            <v>30</v>
          </cell>
          <cell r="D4437">
            <v>25</v>
          </cell>
          <cell r="E4437" t="str">
            <v>R=A1R</v>
          </cell>
          <cell r="F4437">
            <v>3</v>
          </cell>
          <cell r="G4437">
            <v>39259</v>
          </cell>
          <cell r="H4437">
            <v>999</v>
          </cell>
          <cell r="I4437">
            <v>3</v>
          </cell>
          <cell r="J4437">
            <v>2</v>
          </cell>
        </row>
        <row r="4438">
          <cell r="A4438" t="str">
            <v>SSNN</v>
          </cell>
          <cell r="B4438" t="str">
            <v>Secondary Service Greater than 5kW w/o ID</v>
          </cell>
          <cell r="C4438">
            <v>30</v>
          </cell>
          <cell r="D4438">
            <v>25</v>
          </cell>
          <cell r="E4438" t="str">
            <v>R=A1R</v>
          </cell>
          <cell r="F4438">
            <v>3</v>
          </cell>
          <cell r="G4438">
            <v>39279</v>
          </cell>
          <cell r="H4438">
            <v>999</v>
          </cell>
          <cell r="I4438">
            <v>4</v>
          </cell>
          <cell r="J4438">
            <v>2</v>
          </cell>
        </row>
        <row r="4439">
          <cell r="A4439" t="str">
            <v>SSGN</v>
          </cell>
          <cell r="B4439" t="str">
            <v>Secondary Service Greater than 5kW w/o ID</v>
          </cell>
          <cell r="C4439">
            <v>30</v>
          </cell>
          <cell r="D4439">
            <v>25</v>
          </cell>
          <cell r="E4439" t="str">
            <v>R=A1R</v>
          </cell>
          <cell r="F4439">
            <v>3</v>
          </cell>
          <cell r="G4439">
            <v>39279</v>
          </cell>
          <cell r="H4439">
            <v>999</v>
          </cell>
          <cell r="I4439">
            <v>4</v>
          </cell>
          <cell r="J4439">
            <v>2</v>
          </cell>
        </row>
        <row r="4440">
          <cell r="A4440" t="str">
            <v>SSNN</v>
          </cell>
          <cell r="B4440" t="str">
            <v>Secondary Service Greater than 5kW w/o ID</v>
          </cell>
          <cell r="C4440">
            <v>30</v>
          </cell>
          <cell r="D4440">
            <v>25</v>
          </cell>
          <cell r="E4440" t="str">
            <v>R=A1R</v>
          </cell>
          <cell r="F4440">
            <v>3</v>
          </cell>
          <cell r="G4440">
            <v>39240</v>
          </cell>
          <cell r="H4440">
            <v>999</v>
          </cell>
          <cell r="I4440">
            <v>4</v>
          </cell>
          <cell r="J4440">
            <v>2</v>
          </cell>
        </row>
        <row r="4441">
          <cell r="A4441" t="str">
            <v>SSPN</v>
          </cell>
          <cell r="B4441" t="str">
            <v>Secondary Service Greater than 5kW w/o ID</v>
          </cell>
          <cell r="C4441">
            <v>30</v>
          </cell>
          <cell r="D4441">
            <v>25</v>
          </cell>
          <cell r="E4441" t="str">
            <v>R=A1R</v>
          </cell>
          <cell r="F4441">
            <v>3</v>
          </cell>
          <cell r="G4441">
            <v>39315</v>
          </cell>
          <cell r="H4441">
            <v>999</v>
          </cell>
          <cell r="I4441">
            <v>4</v>
          </cell>
          <cell r="J4441">
            <v>3</v>
          </cell>
        </row>
        <row r="4442">
          <cell r="A4442" t="str">
            <v>SSNN</v>
          </cell>
          <cell r="B4442" t="str">
            <v>Secondary Service Greater than 5kW w/o ID</v>
          </cell>
          <cell r="C4442">
            <v>30</v>
          </cell>
          <cell r="D4442">
            <v>25</v>
          </cell>
          <cell r="E4442" t="str">
            <v>R=A1R</v>
          </cell>
          <cell r="F4442">
            <v>3</v>
          </cell>
          <cell r="G4442">
            <v>39472</v>
          </cell>
          <cell r="H4442">
            <v>999</v>
          </cell>
          <cell r="I4442">
            <v>4</v>
          </cell>
          <cell r="J4442">
            <v>27</v>
          </cell>
        </row>
        <row r="4443">
          <cell r="A4443" t="str">
            <v>SSGN</v>
          </cell>
          <cell r="B4443" t="str">
            <v>Secondary Service Greater than 5kW w/o ID</v>
          </cell>
          <cell r="C4443">
            <v>30</v>
          </cell>
          <cell r="D4443">
            <v>25</v>
          </cell>
          <cell r="E4443" t="str">
            <v>R=A1D</v>
          </cell>
          <cell r="F4443">
            <v>3</v>
          </cell>
          <cell r="G4443">
            <v>39485</v>
          </cell>
          <cell r="H4443">
            <v>999</v>
          </cell>
          <cell r="I4443">
            <v>4</v>
          </cell>
          <cell r="J4443">
            <v>1</v>
          </cell>
        </row>
        <row r="4444">
          <cell r="A4444" t="str">
            <v>SSGN</v>
          </cell>
          <cell r="B4444" t="str">
            <v>Secondary Service Greater than 5kW w/o ID</v>
          </cell>
          <cell r="C4444">
            <v>30</v>
          </cell>
          <cell r="D4444">
            <v>25</v>
          </cell>
          <cell r="E4444" t="str">
            <v>R=A1D</v>
          </cell>
          <cell r="F4444">
            <v>3</v>
          </cell>
          <cell r="G4444">
            <v>39580</v>
          </cell>
          <cell r="H4444">
            <v>999</v>
          </cell>
          <cell r="I4444">
            <v>4</v>
          </cell>
          <cell r="J4444">
            <v>6</v>
          </cell>
        </row>
        <row r="4445">
          <cell r="A4445" t="str">
            <v>SSPN</v>
          </cell>
          <cell r="B4445" t="str">
            <v>Secondary Service Greater than 5kW w/o ID</v>
          </cell>
          <cell r="C4445">
            <v>30</v>
          </cell>
          <cell r="D4445">
            <v>25</v>
          </cell>
          <cell r="E4445" t="str">
            <v>R=A1D</v>
          </cell>
          <cell r="F4445">
            <v>3</v>
          </cell>
          <cell r="G4445">
            <v>39647</v>
          </cell>
          <cell r="H4445">
            <v>999</v>
          </cell>
          <cell r="I4445">
            <v>4</v>
          </cell>
          <cell r="J4445">
            <v>3</v>
          </cell>
        </row>
        <row r="4446">
          <cell r="A4446" t="str">
            <v>SSNN</v>
          </cell>
          <cell r="B4446" t="str">
            <v>Secondary Service Greater than 5kW w/o ID</v>
          </cell>
          <cell r="C4446">
            <v>30</v>
          </cell>
          <cell r="D4446">
            <v>25</v>
          </cell>
          <cell r="E4446" t="str">
            <v>R=A1D</v>
          </cell>
          <cell r="F4446">
            <v>3</v>
          </cell>
          <cell r="G4446">
            <v>39734</v>
          </cell>
          <cell r="H4446">
            <v>999</v>
          </cell>
          <cell r="I4446">
            <v>3</v>
          </cell>
          <cell r="J4446">
            <v>9</v>
          </cell>
        </row>
        <row r="4447">
          <cell r="A4447" t="str">
            <v>SSNN</v>
          </cell>
          <cell r="B4447" t="str">
            <v>Secondary Service Greater than 5kW w/o ID</v>
          </cell>
          <cell r="C4447">
            <v>30</v>
          </cell>
          <cell r="D4447">
            <v>25</v>
          </cell>
          <cell r="E4447" t="str">
            <v>R=A1D</v>
          </cell>
          <cell r="F4447">
            <v>3</v>
          </cell>
          <cell r="G4447">
            <v>39917</v>
          </cell>
          <cell r="H4447">
            <v>999</v>
          </cell>
          <cell r="I4447">
            <v>4</v>
          </cell>
          <cell r="J4447">
            <v>9</v>
          </cell>
        </row>
        <row r="4448">
          <cell r="A4448" t="str">
            <v>SSAN</v>
          </cell>
          <cell r="B4448" t="str">
            <v>Secondary Service Greater than 5kW w/o ID</v>
          </cell>
          <cell r="C4448">
            <v>30</v>
          </cell>
          <cell r="D4448">
            <v>25</v>
          </cell>
          <cell r="E4448" t="str">
            <v>R=A1D</v>
          </cell>
          <cell r="F4448">
            <v>3</v>
          </cell>
          <cell r="G4448">
            <v>39989</v>
          </cell>
          <cell r="H4448">
            <v>999</v>
          </cell>
          <cell r="I4448">
            <v>4</v>
          </cell>
          <cell r="J4448">
            <v>1</v>
          </cell>
        </row>
        <row r="4449">
          <cell r="A4449" t="str">
            <v>SSPN</v>
          </cell>
          <cell r="B4449" t="str">
            <v>Secondary Service Greater than 5kW w/o ID</v>
          </cell>
          <cell r="C4449">
            <v>30</v>
          </cell>
          <cell r="D4449">
            <v>25</v>
          </cell>
          <cell r="E4449" t="str">
            <v>R=A1D</v>
          </cell>
          <cell r="F4449">
            <v>3</v>
          </cell>
          <cell r="G4449">
            <v>40014</v>
          </cell>
          <cell r="H4449">
            <v>999</v>
          </cell>
          <cell r="I4449">
            <v>3</v>
          </cell>
          <cell r="J4449">
            <v>9</v>
          </cell>
        </row>
        <row r="4450">
          <cell r="A4450" t="str">
            <v>SSGN</v>
          </cell>
          <cell r="B4450" t="str">
            <v>Secondary Service Greater than 5kW w/o ID</v>
          </cell>
          <cell r="C4450">
            <v>30</v>
          </cell>
          <cell r="D4450">
            <v>25</v>
          </cell>
          <cell r="E4450" t="str">
            <v>R=A1D</v>
          </cell>
          <cell r="F4450">
            <v>3</v>
          </cell>
          <cell r="G4450">
            <v>40030</v>
          </cell>
          <cell r="H4450">
            <v>999</v>
          </cell>
          <cell r="I4450">
            <v>4</v>
          </cell>
          <cell r="J4450">
            <v>1</v>
          </cell>
        </row>
        <row r="4451">
          <cell r="A4451" t="str">
            <v>SSNN</v>
          </cell>
          <cell r="B4451" t="str">
            <v>Secondary Service Greater than 5kW w/o ID</v>
          </cell>
          <cell r="C4451">
            <v>30</v>
          </cell>
          <cell r="D4451">
            <v>25</v>
          </cell>
          <cell r="E4451" t="str">
            <v>R=A1D+</v>
          </cell>
          <cell r="F4451">
            <v>3</v>
          </cell>
          <cell r="G4451">
            <v>40073</v>
          </cell>
          <cell r="H4451">
            <v>999</v>
          </cell>
          <cell r="I4451">
            <v>4</v>
          </cell>
          <cell r="J4451">
            <v>6</v>
          </cell>
        </row>
        <row r="4452">
          <cell r="A4452" t="str">
            <v>SSNN</v>
          </cell>
          <cell r="B4452" t="str">
            <v>Secondary Service Greater than 5kW w/o ID</v>
          </cell>
          <cell r="C4452">
            <v>30</v>
          </cell>
          <cell r="D4452">
            <v>25</v>
          </cell>
          <cell r="E4452" t="str">
            <v>R=A1D</v>
          </cell>
          <cell r="F4452">
            <v>3</v>
          </cell>
          <cell r="G4452">
            <v>40043</v>
          </cell>
          <cell r="H4452">
            <v>999</v>
          </cell>
          <cell r="I4452">
            <v>4</v>
          </cell>
          <cell r="J4452">
            <v>1</v>
          </cell>
        </row>
        <row r="4453">
          <cell r="A4453" t="str">
            <v>SSNN</v>
          </cell>
          <cell r="B4453" t="str">
            <v>Secondary Service Greater than 5kW w/o ID</v>
          </cell>
          <cell r="C4453">
            <v>30</v>
          </cell>
          <cell r="D4453">
            <v>25</v>
          </cell>
          <cell r="E4453" t="str">
            <v>R=A1D</v>
          </cell>
          <cell r="F4453">
            <v>3</v>
          </cell>
          <cell r="H4453">
            <v>240</v>
          </cell>
          <cell r="I4453">
            <v>4</v>
          </cell>
          <cell r="J4453">
            <v>112</v>
          </cell>
        </row>
        <row r="4454">
          <cell r="A4454" t="str">
            <v>SSNN</v>
          </cell>
          <cell r="B4454" t="str">
            <v>Secondary Service Greater than 5kW w/o ID</v>
          </cell>
          <cell r="C4454">
            <v>30</v>
          </cell>
          <cell r="D4454">
            <v>25</v>
          </cell>
          <cell r="E4454" t="str">
            <v>R=A1D</v>
          </cell>
          <cell r="F4454">
            <v>3</v>
          </cell>
          <cell r="H4454">
            <v>208</v>
          </cell>
          <cell r="I4454">
            <v>4</v>
          </cell>
          <cell r="J4454">
            <v>13</v>
          </cell>
        </row>
        <row r="4455">
          <cell r="A4455" t="str">
            <v>SSNN</v>
          </cell>
          <cell r="B4455" t="str">
            <v>Secondary Service Greater than 5kW w/o ID</v>
          </cell>
          <cell r="C4455">
            <v>30</v>
          </cell>
          <cell r="D4455">
            <v>25</v>
          </cell>
          <cell r="E4455" t="str">
            <v>R=D4S7H</v>
          </cell>
          <cell r="F4455">
            <v>3</v>
          </cell>
          <cell r="H4455">
            <v>0</v>
          </cell>
          <cell r="I4455">
            <v>0</v>
          </cell>
          <cell r="J4455">
            <v>20</v>
          </cell>
        </row>
        <row r="4456">
          <cell r="A4456" t="str">
            <v>SSNN</v>
          </cell>
          <cell r="B4456" t="str">
            <v>Secondary Service Greater than 5kW w/o ID</v>
          </cell>
          <cell r="C4456">
            <v>30</v>
          </cell>
          <cell r="D4456">
            <v>25</v>
          </cell>
          <cell r="E4456" t="str">
            <v>R=SV4SD</v>
          </cell>
          <cell r="F4456">
            <v>3</v>
          </cell>
          <cell r="H4456">
            <v>240</v>
          </cell>
          <cell r="I4456">
            <v>4</v>
          </cell>
          <cell r="J4456">
            <v>22</v>
          </cell>
        </row>
        <row r="4457">
          <cell r="A4457" t="str">
            <v>SSGN</v>
          </cell>
          <cell r="B4457" t="str">
            <v>Secondary Service Greater than 5kW w/o ID</v>
          </cell>
          <cell r="C4457">
            <v>30</v>
          </cell>
          <cell r="D4457">
            <v>25</v>
          </cell>
          <cell r="E4457" t="str">
            <v>R=SV5SD</v>
          </cell>
          <cell r="F4457">
            <v>3</v>
          </cell>
          <cell r="H4457">
            <v>240</v>
          </cell>
          <cell r="I4457">
            <v>4</v>
          </cell>
          <cell r="J4457">
            <v>1</v>
          </cell>
        </row>
        <row r="4458">
          <cell r="A4458" t="str">
            <v>SSGN</v>
          </cell>
          <cell r="B4458" t="str">
            <v>Secondary Service Greater than 5kW w/o ID</v>
          </cell>
          <cell r="C4458">
            <v>30</v>
          </cell>
          <cell r="D4458">
            <v>25</v>
          </cell>
          <cell r="E4458" t="str">
            <v>R=A1D</v>
          </cell>
          <cell r="F4458">
            <v>3</v>
          </cell>
          <cell r="H4458">
            <v>480</v>
          </cell>
          <cell r="I4458">
            <v>3</v>
          </cell>
          <cell r="J4458">
            <v>12</v>
          </cell>
        </row>
        <row r="4459">
          <cell r="A4459" t="str">
            <v>SSMN</v>
          </cell>
          <cell r="B4459" t="str">
            <v>Secondary Service Greater than 5kW w/o ID</v>
          </cell>
          <cell r="C4459">
            <v>30</v>
          </cell>
          <cell r="D4459">
            <v>25</v>
          </cell>
          <cell r="E4459" t="str">
            <v>R=A1D</v>
          </cell>
          <cell r="F4459">
            <v>3</v>
          </cell>
          <cell r="H4459">
            <v>240</v>
          </cell>
          <cell r="I4459">
            <v>4</v>
          </cell>
          <cell r="J4459">
            <v>1</v>
          </cell>
        </row>
        <row r="4460">
          <cell r="A4460" t="str">
            <v>SSGN</v>
          </cell>
          <cell r="B4460" t="str">
            <v>Secondary Service Greater than 5kW w/o ID</v>
          </cell>
          <cell r="C4460">
            <v>30</v>
          </cell>
          <cell r="D4460">
            <v>20</v>
          </cell>
          <cell r="E4460" t="str">
            <v>R=D5S7</v>
          </cell>
          <cell r="F4460">
            <v>3</v>
          </cell>
          <cell r="H4460">
            <v>240</v>
          </cell>
          <cell r="I4460">
            <v>4</v>
          </cell>
          <cell r="J4460">
            <v>1</v>
          </cell>
        </row>
        <row r="4461">
          <cell r="A4461" t="str">
            <v>SSNN</v>
          </cell>
          <cell r="B4461" t="str">
            <v>Secondary Service Greater than 5kW w/o ID</v>
          </cell>
          <cell r="C4461">
            <v>30</v>
          </cell>
          <cell r="D4461">
            <v>25</v>
          </cell>
          <cell r="E4461" t="str">
            <v>R=A1D</v>
          </cell>
          <cell r="F4461">
            <v>3</v>
          </cell>
          <cell r="G4461">
            <v>38482</v>
          </cell>
          <cell r="H4461">
            <v>999</v>
          </cell>
          <cell r="I4461">
            <v>3</v>
          </cell>
          <cell r="J4461">
            <v>2</v>
          </cell>
        </row>
        <row r="4462">
          <cell r="A4462" t="str">
            <v>SSNN</v>
          </cell>
          <cell r="B4462" t="str">
            <v>Secondary Service Greater than 5kW w/o ID</v>
          </cell>
          <cell r="C4462">
            <v>30</v>
          </cell>
          <cell r="D4462">
            <v>25</v>
          </cell>
          <cell r="E4462" t="str">
            <v>R=A1D</v>
          </cell>
          <cell r="F4462">
            <v>3</v>
          </cell>
          <cell r="G4462">
            <v>38441</v>
          </cell>
          <cell r="H4462">
            <v>999</v>
          </cell>
          <cell r="I4462">
            <v>4</v>
          </cell>
          <cell r="J4462">
            <v>2</v>
          </cell>
        </row>
        <row r="4463">
          <cell r="A4463" t="str">
            <v>SSNN</v>
          </cell>
          <cell r="B4463" t="str">
            <v>Secondary Service Greater than 5kW w/o ID</v>
          </cell>
          <cell r="C4463">
            <v>30</v>
          </cell>
          <cell r="D4463">
            <v>25</v>
          </cell>
          <cell r="E4463" t="str">
            <v>R=A1D</v>
          </cell>
          <cell r="F4463">
            <v>3</v>
          </cell>
          <cell r="G4463">
            <v>38113</v>
          </cell>
          <cell r="H4463">
            <v>999</v>
          </cell>
          <cell r="I4463">
            <v>3</v>
          </cell>
          <cell r="J4463">
            <v>1</v>
          </cell>
        </row>
        <row r="4464">
          <cell r="A4464" t="str">
            <v>SSNN</v>
          </cell>
          <cell r="B4464" t="str">
            <v>Secondary Service Greater than 5kW w/o ID</v>
          </cell>
          <cell r="C4464">
            <v>30</v>
          </cell>
          <cell r="D4464">
            <v>25</v>
          </cell>
          <cell r="E4464" t="str">
            <v>R=A1RL</v>
          </cell>
          <cell r="F4464">
            <v>3</v>
          </cell>
          <cell r="G4464">
            <v>38113</v>
          </cell>
          <cell r="H4464">
            <v>999</v>
          </cell>
          <cell r="I4464">
            <v>3</v>
          </cell>
          <cell r="J4464">
            <v>2</v>
          </cell>
        </row>
        <row r="4465">
          <cell r="A4465" t="str">
            <v>SSAN</v>
          </cell>
          <cell r="B4465" t="str">
            <v>Secondary Service Greater than 5kW w/o ID</v>
          </cell>
          <cell r="C4465">
            <v>30</v>
          </cell>
          <cell r="D4465">
            <v>25</v>
          </cell>
          <cell r="E4465" t="str">
            <v>R=A1D</v>
          </cell>
          <cell r="F4465">
            <v>3</v>
          </cell>
          <cell r="G4465">
            <v>37923</v>
          </cell>
          <cell r="H4465">
            <v>999</v>
          </cell>
          <cell r="I4465">
            <v>4</v>
          </cell>
          <cell r="J4465">
            <v>1</v>
          </cell>
        </row>
        <row r="4466">
          <cell r="A4466" t="str">
            <v>SSNN</v>
          </cell>
          <cell r="B4466" t="str">
            <v>Secondary Service Greater than 5kW w/o ID</v>
          </cell>
          <cell r="C4466">
            <v>30</v>
          </cell>
          <cell r="D4466">
            <v>25</v>
          </cell>
          <cell r="E4466" t="str">
            <v>R=A1D</v>
          </cell>
          <cell r="F4466">
            <v>3</v>
          </cell>
          <cell r="G4466">
            <v>38202</v>
          </cell>
          <cell r="H4466">
            <v>999</v>
          </cell>
          <cell r="I4466">
            <v>3</v>
          </cell>
          <cell r="J4466">
            <v>1</v>
          </cell>
        </row>
        <row r="4467">
          <cell r="A4467" t="str">
            <v>SSGN</v>
          </cell>
          <cell r="B4467" t="str">
            <v>Secondary Service Greater than 5kW w/o ID</v>
          </cell>
          <cell r="C4467">
            <v>30</v>
          </cell>
          <cell r="D4467">
            <v>25</v>
          </cell>
          <cell r="E4467" t="str">
            <v>R=A1D</v>
          </cell>
          <cell r="F4467">
            <v>3</v>
          </cell>
          <cell r="G4467">
            <v>38202</v>
          </cell>
          <cell r="H4467">
            <v>999</v>
          </cell>
          <cell r="I4467">
            <v>4</v>
          </cell>
          <cell r="J4467">
            <v>2</v>
          </cell>
        </row>
        <row r="4468">
          <cell r="A4468" t="str">
            <v>SSGN</v>
          </cell>
          <cell r="B4468" t="str">
            <v>Secondary Service Greater than 5kW w/o ID</v>
          </cell>
          <cell r="C4468">
            <v>30</v>
          </cell>
          <cell r="D4468">
            <v>25</v>
          </cell>
          <cell r="E4468" t="str">
            <v>R=A1D</v>
          </cell>
          <cell r="F4468">
            <v>3</v>
          </cell>
          <cell r="G4468">
            <v>38413</v>
          </cell>
          <cell r="H4468">
            <v>999</v>
          </cell>
          <cell r="I4468">
            <v>4</v>
          </cell>
          <cell r="J4468">
            <v>6</v>
          </cell>
        </row>
        <row r="4469">
          <cell r="A4469" t="str">
            <v>SSGN</v>
          </cell>
          <cell r="B4469" t="str">
            <v>Secondary Service Greater than 5kW w/o ID</v>
          </cell>
          <cell r="C4469">
            <v>30</v>
          </cell>
          <cell r="D4469">
            <v>25</v>
          </cell>
          <cell r="E4469" t="str">
            <v>R=A1D</v>
          </cell>
          <cell r="F4469">
            <v>3</v>
          </cell>
          <cell r="G4469">
            <v>38161</v>
          </cell>
          <cell r="H4469">
            <v>999</v>
          </cell>
          <cell r="I4469">
            <v>4</v>
          </cell>
          <cell r="J4469">
            <v>1</v>
          </cell>
        </row>
        <row r="4470">
          <cell r="A4470" t="str">
            <v>DSGN</v>
          </cell>
          <cell r="B4470" t="str">
            <v>Secondary Service Greater than 5kW w/o ID</v>
          </cell>
          <cell r="C4470">
            <v>30</v>
          </cell>
          <cell r="D4470">
            <v>25</v>
          </cell>
          <cell r="E4470" t="str">
            <v>R=A1D</v>
          </cell>
          <cell r="F4470">
            <v>3</v>
          </cell>
          <cell r="G4470">
            <v>38161</v>
          </cell>
          <cell r="H4470">
            <v>999</v>
          </cell>
          <cell r="I4470">
            <v>4</v>
          </cell>
          <cell r="J4470">
            <v>1</v>
          </cell>
        </row>
        <row r="4471">
          <cell r="A4471" t="str">
            <v>SSNN</v>
          </cell>
          <cell r="B4471" t="str">
            <v>Secondary Service Greater than 5kW w/o ID</v>
          </cell>
          <cell r="C4471">
            <v>30</v>
          </cell>
          <cell r="D4471">
            <v>25</v>
          </cell>
          <cell r="E4471" t="str">
            <v>R=A1D</v>
          </cell>
          <cell r="F4471">
            <v>3</v>
          </cell>
          <cell r="G4471">
            <v>38075</v>
          </cell>
          <cell r="H4471">
            <v>999</v>
          </cell>
          <cell r="I4471">
            <v>3</v>
          </cell>
          <cell r="J4471">
            <v>5</v>
          </cell>
        </row>
        <row r="4472">
          <cell r="A4472" t="str">
            <v>SSNN</v>
          </cell>
          <cell r="B4472" t="str">
            <v>Secondary Service Greater than 5kW w/o ID</v>
          </cell>
          <cell r="C4472">
            <v>30</v>
          </cell>
          <cell r="D4472">
            <v>25</v>
          </cell>
          <cell r="E4472" t="str">
            <v>R=A1D</v>
          </cell>
          <cell r="F4472">
            <v>3</v>
          </cell>
          <cell r="G4472">
            <v>38075</v>
          </cell>
          <cell r="H4472">
            <v>999</v>
          </cell>
          <cell r="I4472">
            <v>4</v>
          </cell>
          <cell r="J4472">
            <v>10</v>
          </cell>
        </row>
        <row r="4473">
          <cell r="A4473" t="str">
            <v>SSGN</v>
          </cell>
          <cell r="B4473" t="str">
            <v>Secondary Service Greater than 5kW w/o ID</v>
          </cell>
          <cell r="C4473">
            <v>30</v>
          </cell>
          <cell r="D4473">
            <v>25</v>
          </cell>
          <cell r="E4473" t="str">
            <v>R=DDS2</v>
          </cell>
          <cell r="F4473">
            <v>3</v>
          </cell>
          <cell r="H4473">
            <v>0</v>
          </cell>
          <cell r="I4473">
            <v>0</v>
          </cell>
          <cell r="J4473">
            <v>1</v>
          </cell>
        </row>
        <row r="4474">
          <cell r="A4474" t="str">
            <v>SSNN</v>
          </cell>
          <cell r="B4474" t="str">
            <v>Secondary Service Greater than 5kW w/o ID</v>
          </cell>
          <cell r="C4474">
            <v>30</v>
          </cell>
          <cell r="D4474">
            <v>25</v>
          </cell>
          <cell r="E4474" t="str">
            <v>R=A1D</v>
          </cell>
          <cell r="F4474">
            <v>3</v>
          </cell>
          <cell r="G4474">
            <v>37817</v>
          </cell>
          <cell r="H4474">
            <v>999</v>
          </cell>
          <cell r="I4474">
            <v>3</v>
          </cell>
          <cell r="J4474">
            <v>6</v>
          </cell>
        </row>
        <row r="4475">
          <cell r="A4475" t="str">
            <v>SSGN</v>
          </cell>
          <cell r="B4475" t="str">
            <v>Secondary Service Greater than 5kW w/o ID</v>
          </cell>
          <cell r="C4475">
            <v>30</v>
          </cell>
          <cell r="D4475">
            <v>25</v>
          </cell>
          <cell r="E4475" t="str">
            <v>R=D5S8E</v>
          </cell>
          <cell r="F4475">
            <v>3</v>
          </cell>
          <cell r="H4475">
            <v>277</v>
          </cell>
          <cell r="I4475">
            <v>4</v>
          </cell>
          <cell r="J4475">
            <v>1</v>
          </cell>
        </row>
        <row r="4476">
          <cell r="A4476" t="str">
            <v>SSNN</v>
          </cell>
          <cell r="B4476" t="str">
            <v>Secondary Service Greater than 5kW w/o ID</v>
          </cell>
          <cell r="C4476">
            <v>30</v>
          </cell>
          <cell r="D4476">
            <v>25</v>
          </cell>
          <cell r="E4476" t="str">
            <v>R=K5WS</v>
          </cell>
          <cell r="F4476">
            <v>3</v>
          </cell>
          <cell r="H4476">
            <v>277</v>
          </cell>
          <cell r="I4476">
            <v>4</v>
          </cell>
          <cell r="J4476">
            <v>5</v>
          </cell>
        </row>
        <row r="4477">
          <cell r="A4477" t="str">
            <v>SSNN</v>
          </cell>
          <cell r="B4477" t="str">
            <v>Secondary Service Greater than 5kW w/o ID</v>
          </cell>
          <cell r="C4477">
            <v>30</v>
          </cell>
          <cell r="D4477">
            <v>25</v>
          </cell>
          <cell r="E4477" t="str">
            <v>R=A1D</v>
          </cell>
          <cell r="F4477">
            <v>3</v>
          </cell>
          <cell r="G4477">
            <v>37832</v>
          </cell>
          <cell r="H4477">
            <v>999</v>
          </cell>
          <cell r="I4477">
            <v>4</v>
          </cell>
          <cell r="J4477">
            <v>4</v>
          </cell>
        </row>
        <row r="4478">
          <cell r="A4478" t="str">
            <v>SSNN</v>
          </cell>
          <cell r="B4478" t="str">
            <v>Secondary Service Greater than 5kW w/o ID</v>
          </cell>
          <cell r="C4478">
            <v>30</v>
          </cell>
          <cell r="D4478">
            <v>25</v>
          </cell>
          <cell r="E4478" t="str">
            <v>R=VM65S</v>
          </cell>
          <cell r="F4478">
            <v>3</v>
          </cell>
          <cell r="H4478">
            <v>277</v>
          </cell>
          <cell r="I4478">
            <v>4</v>
          </cell>
          <cell r="J4478">
            <v>1</v>
          </cell>
        </row>
        <row r="4479">
          <cell r="A4479" t="str">
            <v>SSNN</v>
          </cell>
          <cell r="B4479" t="str">
            <v>Secondary Service Greater than 5kW w/o ID</v>
          </cell>
          <cell r="C4479">
            <v>30</v>
          </cell>
          <cell r="D4479">
            <v>25</v>
          </cell>
          <cell r="E4479" t="str">
            <v>R=VM62S</v>
          </cell>
          <cell r="F4479">
            <v>3</v>
          </cell>
          <cell r="H4479">
            <v>240</v>
          </cell>
          <cell r="I4479">
            <v>4</v>
          </cell>
          <cell r="J4479">
            <v>1</v>
          </cell>
        </row>
        <row r="4480">
          <cell r="A4480" t="str">
            <v>SSGN</v>
          </cell>
          <cell r="B4480" t="str">
            <v>Secondary Service Greater than 5kW w/o ID</v>
          </cell>
          <cell r="C4480">
            <v>30</v>
          </cell>
          <cell r="D4480">
            <v>25</v>
          </cell>
          <cell r="E4480" t="str">
            <v>R=A1D</v>
          </cell>
          <cell r="F4480">
            <v>3</v>
          </cell>
          <cell r="H4480">
            <v>999</v>
          </cell>
          <cell r="I4480">
            <v>4</v>
          </cell>
          <cell r="J4480">
            <v>1</v>
          </cell>
        </row>
        <row r="4481">
          <cell r="A4481" t="str">
            <v>SSGN</v>
          </cell>
          <cell r="B4481" t="str">
            <v>Secondary Service Greater than 5kW w/o ID</v>
          </cell>
          <cell r="C4481">
            <v>30</v>
          </cell>
          <cell r="D4481">
            <v>25</v>
          </cell>
          <cell r="E4481" t="str">
            <v>R=A1D</v>
          </cell>
          <cell r="F4481">
            <v>3</v>
          </cell>
          <cell r="G4481">
            <v>37817</v>
          </cell>
          <cell r="H4481">
            <v>999</v>
          </cell>
          <cell r="I4481">
            <v>3</v>
          </cell>
          <cell r="J4481">
            <v>3</v>
          </cell>
        </row>
        <row r="4482">
          <cell r="A4482" t="str">
            <v>SSNN</v>
          </cell>
          <cell r="B4482" t="str">
            <v>Secondary Service Greater than 5kW w/o ID</v>
          </cell>
          <cell r="C4482">
            <v>30</v>
          </cell>
          <cell r="D4482">
            <v>25</v>
          </cell>
          <cell r="E4482" t="str">
            <v>R=SV4SD</v>
          </cell>
          <cell r="F4482">
            <v>3</v>
          </cell>
          <cell r="H4482">
            <v>277</v>
          </cell>
          <cell r="I4482">
            <v>4</v>
          </cell>
          <cell r="J4482">
            <v>1</v>
          </cell>
        </row>
        <row r="4483">
          <cell r="A4483" t="str">
            <v>SSNN</v>
          </cell>
          <cell r="B4483" t="str">
            <v>Secondary Service Greater than 5kW w/o ID</v>
          </cell>
          <cell r="C4483">
            <v>30</v>
          </cell>
          <cell r="D4483">
            <v>25</v>
          </cell>
          <cell r="E4483" t="str">
            <v>R=A1D</v>
          </cell>
          <cell r="F4483">
            <v>3</v>
          </cell>
          <cell r="G4483">
            <v>35431</v>
          </cell>
          <cell r="H4483">
            <v>999</v>
          </cell>
          <cell r="I4483">
            <v>4</v>
          </cell>
          <cell r="J4483">
            <v>2</v>
          </cell>
        </row>
        <row r="4484">
          <cell r="A4484" t="str">
            <v>SSNN</v>
          </cell>
          <cell r="B4484" t="str">
            <v>Secondary Service Greater than 5kW w/o ID</v>
          </cell>
          <cell r="C4484">
            <v>30</v>
          </cell>
          <cell r="D4484">
            <v>25</v>
          </cell>
          <cell r="E4484" t="str">
            <v>R=A1D</v>
          </cell>
          <cell r="F4484">
            <v>3</v>
          </cell>
          <cell r="G4484">
            <v>36347</v>
          </cell>
          <cell r="H4484">
            <v>999</v>
          </cell>
          <cell r="I4484">
            <v>3</v>
          </cell>
          <cell r="J4484">
            <v>1</v>
          </cell>
        </row>
        <row r="4485">
          <cell r="A4485" t="str">
            <v>SSGN</v>
          </cell>
          <cell r="B4485" t="str">
            <v>Secondary Service Greater than 5kW w/o ID</v>
          </cell>
          <cell r="C4485">
            <v>30</v>
          </cell>
          <cell r="D4485">
            <v>25</v>
          </cell>
          <cell r="E4485" t="str">
            <v>R=A1D</v>
          </cell>
          <cell r="F4485">
            <v>3</v>
          </cell>
          <cell r="G4485">
            <v>35796</v>
          </cell>
          <cell r="H4485">
            <v>999</v>
          </cell>
          <cell r="I4485">
            <v>4</v>
          </cell>
          <cell r="J4485">
            <v>3</v>
          </cell>
        </row>
        <row r="4486">
          <cell r="A4486" t="str">
            <v>SSNN</v>
          </cell>
          <cell r="B4486" t="str">
            <v>Secondary Service Greater than 5kW w/o ID</v>
          </cell>
          <cell r="C4486">
            <v>30</v>
          </cell>
          <cell r="D4486">
            <v>25</v>
          </cell>
          <cell r="E4486" t="str">
            <v>R=A1D</v>
          </cell>
          <cell r="F4486">
            <v>3</v>
          </cell>
          <cell r="G4486">
            <v>36404</v>
          </cell>
          <cell r="H4486">
            <v>999</v>
          </cell>
          <cell r="I4486">
            <v>4</v>
          </cell>
          <cell r="J4486">
            <v>6</v>
          </cell>
        </row>
        <row r="4487">
          <cell r="A4487" t="str">
            <v>SSGN</v>
          </cell>
          <cell r="B4487" t="str">
            <v>Secondary Service Greater than 5kW w/o ID</v>
          </cell>
          <cell r="C4487">
            <v>30</v>
          </cell>
          <cell r="D4487">
            <v>25</v>
          </cell>
          <cell r="E4487" t="str">
            <v>R=A1D</v>
          </cell>
          <cell r="F4487">
            <v>3</v>
          </cell>
          <cell r="G4487">
            <v>36404</v>
          </cell>
          <cell r="H4487">
            <v>999</v>
          </cell>
          <cell r="I4487">
            <v>3</v>
          </cell>
          <cell r="J4487">
            <v>1</v>
          </cell>
        </row>
        <row r="4488">
          <cell r="A4488" t="str">
            <v>SSGN</v>
          </cell>
          <cell r="B4488" t="str">
            <v>Secondary Service Greater than 5kW w/o ID</v>
          </cell>
          <cell r="C4488">
            <v>30</v>
          </cell>
          <cell r="D4488">
            <v>25</v>
          </cell>
          <cell r="E4488" t="str">
            <v>R=A1D</v>
          </cell>
          <cell r="F4488">
            <v>3</v>
          </cell>
          <cell r="G4488">
            <v>35797</v>
          </cell>
          <cell r="H4488">
            <v>999</v>
          </cell>
          <cell r="I4488">
            <v>4</v>
          </cell>
          <cell r="J4488">
            <v>1</v>
          </cell>
        </row>
        <row r="4489">
          <cell r="A4489" t="str">
            <v>SSAN</v>
          </cell>
          <cell r="B4489" t="str">
            <v>Secondary Service Greater than 5kW w/o ID</v>
          </cell>
          <cell r="C4489">
            <v>30</v>
          </cell>
          <cell r="D4489">
            <v>25</v>
          </cell>
          <cell r="E4489" t="str">
            <v>R=A1D</v>
          </cell>
          <cell r="F4489">
            <v>3</v>
          </cell>
          <cell r="G4489">
            <v>36361</v>
          </cell>
          <cell r="H4489">
            <v>999</v>
          </cell>
          <cell r="I4489">
            <v>4</v>
          </cell>
          <cell r="J4489">
            <v>1</v>
          </cell>
        </row>
        <row r="4490">
          <cell r="A4490" t="str">
            <v>SSGN</v>
          </cell>
          <cell r="B4490" t="str">
            <v>Secondary Service Greater than 5kW w/o ID</v>
          </cell>
          <cell r="C4490">
            <v>30</v>
          </cell>
          <cell r="D4490">
            <v>25</v>
          </cell>
          <cell r="E4490" t="str">
            <v>R=A1D</v>
          </cell>
          <cell r="F4490">
            <v>3</v>
          </cell>
          <cell r="G4490">
            <v>36386</v>
          </cell>
          <cell r="H4490">
            <v>999</v>
          </cell>
          <cell r="I4490">
            <v>3</v>
          </cell>
          <cell r="J4490">
            <v>1</v>
          </cell>
        </row>
        <row r="4491">
          <cell r="A4491" t="str">
            <v>SSNN</v>
          </cell>
          <cell r="B4491" t="str">
            <v>Secondary Service Greater than 5kW w/o ID</v>
          </cell>
          <cell r="C4491">
            <v>30</v>
          </cell>
          <cell r="D4491">
            <v>25</v>
          </cell>
          <cell r="E4491" t="str">
            <v>R=A1D</v>
          </cell>
          <cell r="F4491">
            <v>3</v>
          </cell>
          <cell r="G4491">
            <v>36386</v>
          </cell>
          <cell r="H4491">
            <v>999</v>
          </cell>
          <cell r="I4491">
            <v>3</v>
          </cell>
          <cell r="J4491">
            <v>1</v>
          </cell>
        </row>
        <row r="4492">
          <cell r="A4492" t="str">
            <v>SSGN</v>
          </cell>
          <cell r="B4492" t="str">
            <v>Secondary Service Greater than 5kW w/o ID</v>
          </cell>
          <cell r="C4492">
            <v>30</v>
          </cell>
          <cell r="D4492">
            <v>25</v>
          </cell>
          <cell r="E4492" t="str">
            <v>R=A1D</v>
          </cell>
          <cell r="F4492">
            <v>3</v>
          </cell>
          <cell r="G4492">
            <v>35797</v>
          </cell>
          <cell r="H4492">
            <v>999</v>
          </cell>
          <cell r="I4492">
            <v>3</v>
          </cell>
          <cell r="J4492">
            <v>1</v>
          </cell>
        </row>
        <row r="4493">
          <cell r="A4493" t="str">
            <v>SSNN</v>
          </cell>
          <cell r="B4493" t="str">
            <v>Secondary Service Greater than 5kW w/o ID</v>
          </cell>
          <cell r="C4493">
            <v>30</v>
          </cell>
          <cell r="D4493">
            <v>25</v>
          </cell>
          <cell r="E4493" t="str">
            <v>R=A1D</v>
          </cell>
          <cell r="F4493">
            <v>3</v>
          </cell>
          <cell r="G4493">
            <v>36434</v>
          </cell>
          <cell r="H4493">
            <v>999</v>
          </cell>
          <cell r="I4493">
            <v>4</v>
          </cell>
          <cell r="J4493">
            <v>2</v>
          </cell>
        </row>
        <row r="4494">
          <cell r="A4494" t="str">
            <v>SSGN</v>
          </cell>
          <cell r="B4494" t="str">
            <v>Secondary Service Greater than 5kW w/o ID</v>
          </cell>
          <cell r="C4494">
            <v>30</v>
          </cell>
          <cell r="D4494">
            <v>25</v>
          </cell>
          <cell r="E4494" t="str">
            <v>R=A1D</v>
          </cell>
          <cell r="F4494">
            <v>3</v>
          </cell>
          <cell r="G4494">
            <v>36593</v>
          </cell>
          <cell r="H4494">
            <v>999</v>
          </cell>
          <cell r="I4494">
            <v>4</v>
          </cell>
          <cell r="J4494">
            <v>1</v>
          </cell>
        </row>
        <row r="4495">
          <cell r="A4495" t="str">
            <v>SSPN</v>
          </cell>
          <cell r="B4495" t="str">
            <v>Secondary Service Greater than 5kW w/o ID</v>
          </cell>
          <cell r="C4495">
            <v>30</v>
          </cell>
          <cell r="D4495">
            <v>25</v>
          </cell>
          <cell r="E4495" t="str">
            <v>R=A1D</v>
          </cell>
          <cell r="F4495">
            <v>3</v>
          </cell>
          <cell r="G4495">
            <v>37676</v>
          </cell>
          <cell r="H4495">
            <v>999</v>
          </cell>
          <cell r="I4495">
            <v>4</v>
          </cell>
          <cell r="J4495">
            <v>8</v>
          </cell>
        </row>
        <row r="4496">
          <cell r="A4496" t="str">
            <v>SSNN</v>
          </cell>
          <cell r="B4496" t="str">
            <v>Secondary Service Greater than 5kW w/o ID</v>
          </cell>
          <cell r="C4496">
            <v>30</v>
          </cell>
          <cell r="D4496">
            <v>25</v>
          </cell>
          <cell r="E4496" t="str">
            <v>R=A1D</v>
          </cell>
          <cell r="F4496">
            <v>3</v>
          </cell>
          <cell r="G4496">
            <v>36434</v>
          </cell>
          <cell r="H4496">
            <v>999</v>
          </cell>
          <cell r="I4496">
            <v>4</v>
          </cell>
          <cell r="J4496">
            <v>1</v>
          </cell>
        </row>
        <row r="4497">
          <cell r="A4497" t="str">
            <v>SSNN</v>
          </cell>
          <cell r="B4497" t="str">
            <v>Secondary Service Greater than 5kW w/o ID</v>
          </cell>
          <cell r="C4497">
            <v>30</v>
          </cell>
          <cell r="D4497">
            <v>25</v>
          </cell>
          <cell r="E4497" t="str">
            <v>R=A1D</v>
          </cell>
          <cell r="F4497">
            <v>3</v>
          </cell>
          <cell r="G4497">
            <v>36595</v>
          </cell>
          <cell r="H4497">
            <v>999</v>
          </cell>
          <cell r="I4497">
            <v>3</v>
          </cell>
          <cell r="J4497">
            <v>1</v>
          </cell>
        </row>
        <row r="4498">
          <cell r="A4498" t="str">
            <v>SSPN</v>
          </cell>
          <cell r="B4498" t="str">
            <v>Secondary Service Greater than 5kW w/o ID</v>
          </cell>
          <cell r="C4498">
            <v>30</v>
          </cell>
          <cell r="D4498">
            <v>25</v>
          </cell>
          <cell r="E4498" t="str">
            <v>R=A1D</v>
          </cell>
          <cell r="F4498">
            <v>3</v>
          </cell>
          <cell r="G4498">
            <v>36825</v>
          </cell>
          <cell r="H4498">
            <v>999</v>
          </cell>
          <cell r="I4498">
            <v>3</v>
          </cell>
          <cell r="J4498">
            <v>1</v>
          </cell>
        </row>
        <row r="4499">
          <cell r="A4499" t="str">
            <v>SSGN</v>
          </cell>
          <cell r="B4499" t="str">
            <v>Secondary Service Greater than 5kW w/o ID</v>
          </cell>
          <cell r="C4499">
            <v>30</v>
          </cell>
          <cell r="D4499">
            <v>25</v>
          </cell>
          <cell r="E4499" t="str">
            <v>R=A1D</v>
          </cell>
          <cell r="F4499">
            <v>3</v>
          </cell>
          <cell r="G4499">
            <v>36846</v>
          </cell>
          <cell r="H4499">
            <v>999</v>
          </cell>
          <cell r="I4499">
            <v>4</v>
          </cell>
          <cell r="J4499">
            <v>2</v>
          </cell>
        </row>
        <row r="4500">
          <cell r="A4500" t="str">
            <v>SSGN</v>
          </cell>
          <cell r="B4500" t="str">
            <v>Secondary Service Greater than 5kW w/o ID</v>
          </cell>
          <cell r="C4500">
            <v>30</v>
          </cell>
          <cell r="D4500">
            <v>25</v>
          </cell>
          <cell r="E4500" t="str">
            <v>R=A1D</v>
          </cell>
          <cell r="F4500">
            <v>3</v>
          </cell>
          <cell r="G4500">
            <v>36747</v>
          </cell>
          <cell r="H4500">
            <v>999</v>
          </cell>
          <cell r="I4500">
            <v>3</v>
          </cell>
          <cell r="J4500">
            <v>1</v>
          </cell>
        </row>
        <row r="4501">
          <cell r="A4501" t="str">
            <v>SSAN</v>
          </cell>
          <cell r="B4501" t="str">
            <v>Secondary Service Greater than 5kW w/o ID</v>
          </cell>
          <cell r="C4501">
            <v>30</v>
          </cell>
          <cell r="D4501">
            <v>25</v>
          </cell>
          <cell r="E4501" t="str">
            <v>R=A1D</v>
          </cell>
          <cell r="F4501">
            <v>3</v>
          </cell>
          <cell r="G4501">
            <v>36788</v>
          </cell>
          <cell r="H4501">
            <v>999</v>
          </cell>
          <cell r="I4501">
            <v>4</v>
          </cell>
          <cell r="J4501">
            <v>3</v>
          </cell>
        </row>
        <row r="4502">
          <cell r="A4502" t="str">
            <v>SSNN</v>
          </cell>
          <cell r="B4502" t="str">
            <v>Secondary Service Greater than 5kW w/o ID</v>
          </cell>
          <cell r="C4502">
            <v>30</v>
          </cell>
          <cell r="D4502">
            <v>25</v>
          </cell>
          <cell r="E4502" t="str">
            <v>R=A1D</v>
          </cell>
          <cell r="F4502">
            <v>3</v>
          </cell>
          <cell r="G4502">
            <v>36788</v>
          </cell>
          <cell r="H4502">
            <v>999</v>
          </cell>
          <cell r="I4502">
            <v>4</v>
          </cell>
          <cell r="J4502">
            <v>5</v>
          </cell>
        </row>
        <row r="4503">
          <cell r="A4503" t="str">
            <v>SSPN</v>
          </cell>
          <cell r="B4503" t="str">
            <v>Secondary Service Greater than 5kW w/o ID</v>
          </cell>
          <cell r="C4503">
            <v>30</v>
          </cell>
          <cell r="D4503">
            <v>25</v>
          </cell>
          <cell r="E4503" t="str">
            <v>R=A1D</v>
          </cell>
          <cell r="F4503">
            <v>3</v>
          </cell>
          <cell r="G4503">
            <v>37064</v>
          </cell>
          <cell r="H4503">
            <v>999</v>
          </cell>
          <cell r="I4503">
            <v>4</v>
          </cell>
          <cell r="J4503">
            <v>1</v>
          </cell>
        </row>
        <row r="4504">
          <cell r="A4504" t="str">
            <v>SSGN</v>
          </cell>
          <cell r="B4504" t="str">
            <v>Secondary Service Greater than 5kW w/o ID</v>
          </cell>
          <cell r="C4504">
            <v>30</v>
          </cell>
          <cell r="D4504">
            <v>25</v>
          </cell>
          <cell r="E4504" t="str">
            <v>R=A1D</v>
          </cell>
          <cell r="F4504">
            <v>3</v>
          </cell>
          <cell r="G4504">
            <v>37117</v>
          </cell>
          <cell r="H4504">
            <v>999</v>
          </cell>
          <cell r="I4504">
            <v>4</v>
          </cell>
          <cell r="J4504">
            <v>5</v>
          </cell>
        </row>
        <row r="4505">
          <cell r="A4505" t="str">
            <v>SSPN</v>
          </cell>
          <cell r="B4505" t="str">
            <v>Secondary Service Greater than 5kW w/o ID</v>
          </cell>
          <cell r="C4505">
            <v>30</v>
          </cell>
          <cell r="D4505">
            <v>25</v>
          </cell>
          <cell r="E4505" t="str">
            <v>R=A1D</v>
          </cell>
          <cell r="F4505">
            <v>3</v>
          </cell>
          <cell r="G4505">
            <v>37301</v>
          </cell>
          <cell r="H4505">
            <v>999</v>
          </cell>
          <cell r="I4505">
            <v>3</v>
          </cell>
          <cell r="J4505">
            <v>1</v>
          </cell>
        </row>
        <row r="4506">
          <cell r="A4506" t="str">
            <v>SSNN</v>
          </cell>
          <cell r="B4506" t="str">
            <v>Secondary Service Greater than 5kW w/o ID</v>
          </cell>
          <cell r="C4506">
            <v>30</v>
          </cell>
          <cell r="D4506">
            <v>25</v>
          </cell>
          <cell r="E4506" t="str">
            <v>R=A1D</v>
          </cell>
          <cell r="F4506">
            <v>3</v>
          </cell>
          <cell r="G4506">
            <v>37174</v>
          </cell>
          <cell r="H4506">
            <v>999</v>
          </cell>
          <cell r="I4506">
            <v>3</v>
          </cell>
          <cell r="J4506">
            <v>3</v>
          </cell>
        </row>
        <row r="4507">
          <cell r="A4507" t="str">
            <v>SSGN</v>
          </cell>
          <cell r="B4507" t="str">
            <v>Secondary Service Greater than 5kW w/o ID</v>
          </cell>
          <cell r="C4507">
            <v>30</v>
          </cell>
          <cell r="D4507">
            <v>25</v>
          </cell>
          <cell r="E4507" t="str">
            <v>R=A1D</v>
          </cell>
          <cell r="F4507">
            <v>3</v>
          </cell>
          <cell r="G4507">
            <v>37174</v>
          </cell>
          <cell r="H4507">
            <v>999</v>
          </cell>
          <cell r="I4507">
            <v>4</v>
          </cell>
          <cell r="J4507">
            <v>2</v>
          </cell>
        </row>
        <row r="4508">
          <cell r="A4508" t="str">
            <v>SSNN</v>
          </cell>
          <cell r="B4508" t="str">
            <v>Secondary Service Greater than 5kW w/o ID</v>
          </cell>
          <cell r="C4508">
            <v>30</v>
          </cell>
          <cell r="D4508">
            <v>25</v>
          </cell>
          <cell r="E4508" t="str">
            <v>R=A1D</v>
          </cell>
          <cell r="F4508">
            <v>3</v>
          </cell>
          <cell r="G4508">
            <v>37153</v>
          </cell>
          <cell r="H4508">
            <v>999</v>
          </cell>
          <cell r="I4508">
            <v>4</v>
          </cell>
          <cell r="J4508">
            <v>6</v>
          </cell>
        </row>
        <row r="4509">
          <cell r="A4509" t="str">
            <v>SSPN</v>
          </cell>
          <cell r="B4509" t="str">
            <v>Secondary Service Greater than 5kW w/o ID</v>
          </cell>
          <cell r="C4509">
            <v>30</v>
          </cell>
          <cell r="D4509">
            <v>25</v>
          </cell>
          <cell r="E4509" t="str">
            <v>R=A1D</v>
          </cell>
          <cell r="F4509">
            <v>3</v>
          </cell>
          <cell r="G4509">
            <v>37167</v>
          </cell>
          <cell r="H4509">
            <v>999</v>
          </cell>
          <cell r="I4509">
            <v>4</v>
          </cell>
          <cell r="J4509">
            <v>1</v>
          </cell>
        </row>
        <row r="4510">
          <cell r="A4510" t="str">
            <v>SSAN</v>
          </cell>
          <cell r="B4510" t="str">
            <v>Secondary Service Greater than 5kW w/o ID</v>
          </cell>
          <cell r="C4510">
            <v>30</v>
          </cell>
          <cell r="D4510">
            <v>25</v>
          </cell>
          <cell r="E4510" t="str">
            <v>R=A1D</v>
          </cell>
          <cell r="F4510">
            <v>3</v>
          </cell>
          <cell r="G4510">
            <v>37432</v>
          </cell>
          <cell r="H4510">
            <v>999</v>
          </cell>
          <cell r="I4510">
            <v>4</v>
          </cell>
          <cell r="J4510">
            <v>1</v>
          </cell>
        </row>
        <row r="4511">
          <cell r="A4511" t="str">
            <v>SSGN</v>
          </cell>
          <cell r="B4511" t="str">
            <v>Secondary Service Greater than 5kW w/o ID</v>
          </cell>
          <cell r="C4511">
            <v>30</v>
          </cell>
          <cell r="D4511">
            <v>25</v>
          </cell>
          <cell r="E4511" t="str">
            <v>R=A1D</v>
          </cell>
          <cell r="F4511">
            <v>3</v>
          </cell>
          <cell r="G4511">
            <v>37452</v>
          </cell>
          <cell r="H4511">
            <v>999</v>
          </cell>
          <cell r="I4511">
            <v>4</v>
          </cell>
          <cell r="J4511">
            <v>7</v>
          </cell>
        </row>
        <row r="4512">
          <cell r="A4512" t="str">
            <v>SSNN</v>
          </cell>
          <cell r="B4512" t="str">
            <v>Secondary Service Greater than 5kW w/o ID</v>
          </cell>
          <cell r="C4512">
            <v>30</v>
          </cell>
          <cell r="D4512">
            <v>25</v>
          </cell>
          <cell r="E4512" t="str">
            <v>R=A1D</v>
          </cell>
          <cell r="F4512">
            <v>3</v>
          </cell>
          <cell r="G4512">
            <v>37452</v>
          </cell>
          <cell r="H4512">
            <v>999</v>
          </cell>
          <cell r="I4512">
            <v>4</v>
          </cell>
          <cell r="J4512">
            <v>10</v>
          </cell>
        </row>
        <row r="4513">
          <cell r="A4513" t="str">
            <v>SSGN</v>
          </cell>
          <cell r="B4513" t="str">
            <v>Secondary Service Greater than 5kW w/o ID</v>
          </cell>
          <cell r="C4513">
            <v>30</v>
          </cell>
          <cell r="D4513">
            <v>25</v>
          </cell>
          <cell r="E4513" t="str">
            <v>R=A1D</v>
          </cell>
          <cell r="F4513">
            <v>3</v>
          </cell>
          <cell r="G4513">
            <v>37641</v>
          </cell>
          <cell r="H4513">
            <v>999</v>
          </cell>
          <cell r="I4513">
            <v>4</v>
          </cell>
          <cell r="J4513">
            <v>9</v>
          </cell>
        </row>
        <row r="4514">
          <cell r="A4514" t="str">
            <v>SSNN</v>
          </cell>
          <cell r="B4514" t="str">
            <v>Secondary Service Greater than 5kW w/o ID</v>
          </cell>
          <cell r="C4514">
            <v>30</v>
          </cell>
          <cell r="D4514">
            <v>25</v>
          </cell>
          <cell r="E4514" t="str">
            <v>R=A1D</v>
          </cell>
          <cell r="F4514">
            <v>3</v>
          </cell>
          <cell r="G4514">
            <v>38690</v>
          </cell>
          <cell r="H4514">
            <v>999</v>
          </cell>
          <cell r="I4514">
            <v>4</v>
          </cell>
          <cell r="J4514">
            <v>3</v>
          </cell>
        </row>
        <row r="4515">
          <cell r="A4515" t="str">
            <v>SSAN</v>
          </cell>
          <cell r="B4515" t="str">
            <v>Secondary Service Greater than 5kW w/o ID</v>
          </cell>
          <cell r="C4515">
            <v>30</v>
          </cell>
          <cell r="D4515">
            <v>25</v>
          </cell>
          <cell r="E4515" t="str">
            <v>R=A1D</v>
          </cell>
          <cell r="F4515">
            <v>3</v>
          </cell>
          <cell r="G4515">
            <v>38747</v>
          </cell>
          <cell r="H4515">
            <v>999</v>
          </cell>
          <cell r="I4515">
            <v>4</v>
          </cell>
          <cell r="J4515">
            <v>3</v>
          </cell>
        </row>
        <row r="4516">
          <cell r="A4516" t="str">
            <v>SSNN</v>
          </cell>
          <cell r="B4516" t="str">
            <v>Secondary Service Greater than 5kW w/o ID</v>
          </cell>
          <cell r="C4516">
            <v>30</v>
          </cell>
          <cell r="D4516">
            <v>25</v>
          </cell>
          <cell r="E4516" t="str">
            <v>R=A1RL</v>
          </cell>
          <cell r="F4516">
            <v>3</v>
          </cell>
          <cell r="G4516">
            <v>38771</v>
          </cell>
          <cell r="H4516">
            <v>999</v>
          </cell>
          <cell r="I4516">
            <v>3</v>
          </cell>
          <cell r="J4516">
            <v>1</v>
          </cell>
        </row>
        <row r="4517">
          <cell r="A4517" t="str">
            <v>SSNN</v>
          </cell>
          <cell r="B4517" t="str">
            <v>Secondary Service Greater than 5kW w/o ID</v>
          </cell>
          <cell r="C4517">
            <v>30</v>
          </cell>
          <cell r="D4517">
            <v>25</v>
          </cell>
          <cell r="E4517" t="str">
            <v>R=A1D</v>
          </cell>
          <cell r="F4517">
            <v>3</v>
          </cell>
          <cell r="G4517">
            <v>38636</v>
          </cell>
          <cell r="H4517">
            <v>999</v>
          </cell>
          <cell r="I4517">
            <v>4</v>
          </cell>
          <cell r="J4517">
            <v>1</v>
          </cell>
        </row>
        <row r="4518">
          <cell r="A4518" t="str">
            <v>SSNN</v>
          </cell>
          <cell r="B4518" t="str">
            <v>Secondary Service Greater than 5kW w/o ID</v>
          </cell>
          <cell r="C4518">
            <v>30</v>
          </cell>
          <cell r="D4518">
            <v>25</v>
          </cell>
          <cell r="E4518" t="str">
            <v>R=A1R</v>
          </cell>
          <cell r="F4518">
            <v>3</v>
          </cell>
          <cell r="G4518">
            <v>38874</v>
          </cell>
          <cell r="H4518">
            <v>999</v>
          </cell>
          <cell r="I4518">
            <v>4</v>
          </cell>
          <cell r="J4518">
            <v>2</v>
          </cell>
        </row>
        <row r="4519">
          <cell r="A4519" t="str">
            <v>SSPN</v>
          </cell>
          <cell r="B4519" t="str">
            <v>Secondary Service Greater than 5kW w/o ID</v>
          </cell>
          <cell r="C4519">
            <v>30</v>
          </cell>
          <cell r="D4519">
            <v>25</v>
          </cell>
          <cell r="E4519" t="str">
            <v>R=A1D</v>
          </cell>
          <cell r="F4519">
            <v>3</v>
          </cell>
          <cell r="G4519">
            <v>38832</v>
          </cell>
          <cell r="H4519">
            <v>999</v>
          </cell>
          <cell r="I4519">
            <v>4</v>
          </cell>
          <cell r="J4519">
            <v>1</v>
          </cell>
        </row>
        <row r="4520">
          <cell r="A4520" t="str">
            <v>SSNN</v>
          </cell>
          <cell r="B4520" t="str">
            <v>Secondary Service Greater than 5kW w/o ID</v>
          </cell>
          <cell r="C4520">
            <v>30</v>
          </cell>
          <cell r="D4520">
            <v>25</v>
          </cell>
          <cell r="E4520" t="str">
            <v>R=A1D</v>
          </cell>
          <cell r="F4520">
            <v>3</v>
          </cell>
          <cell r="G4520">
            <v>38971</v>
          </cell>
          <cell r="H4520">
            <v>999</v>
          </cell>
          <cell r="I4520">
            <v>4</v>
          </cell>
          <cell r="J4520">
            <v>19</v>
          </cell>
        </row>
        <row r="4521">
          <cell r="A4521" t="str">
            <v>SSAN</v>
          </cell>
          <cell r="B4521" t="str">
            <v>Secondary Service Greater than 5kW w/o ID</v>
          </cell>
          <cell r="C4521">
            <v>30</v>
          </cell>
          <cell r="D4521">
            <v>25</v>
          </cell>
          <cell r="E4521" t="str">
            <v>R=A1D</v>
          </cell>
          <cell r="F4521">
            <v>3</v>
          </cell>
          <cell r="G4521">
            <v>38971</v>
          </cell>
          <cell r="H4521">
            <v>999</v>
          </cell>
          <cell r="I4521">
            <v>4</v>
          </cell>
          <cell r="J4521">
            <v>1</v>
          </cell>
        </row>
        <row r="4522">
          <cell r="A4522" t="str">
            <v>SSGN</v>
          </cell>
          <cell r="B4522" t="str">
            <v>Secondary Service Greater than 5kW w/o ID</v>
          </cell>
          <cell r="C4522">
            <v>30</v>
          </cell>
          <cell r="D4522">
            <v>25</v>
          </cell>
          <cell r="E4522" t="str">
            <v>R=A1R</v>
          </cell>
          <cell r="F4522">
            <v>3</v>
          </cell>
          <cell r="G4522">
            <v>39048</v>
          </cell>
          <cell r="H4522">
            <v>999</v>
          </cell>
          <cell r="I4522">
            <v>3</v>
          </cell>
          <cell r="J4522">
            <v>6</v>
          </cell>
        </row>
        <row r="4523">
          <cell r="A4523" t="str">
            <v>SSPN</v>
          </cell>
          <cell r="B4523" t="str">
            <v>Secondary Service Greater than 5kW w/o ID</v>
          </cell>
          <cell r="C4523">
            <v>30</v>
          </cell>
          <cell r="D4523">
            <v>25</v>
          </cell>
          <cell r="E4523" t="str">
            <v>R=A1R</v>
          </cell>
          <cell r="F4523">
            <v>3</v>
          </cell>
          <cell r="G4523">
            <v>39051</v>
          </cell>
          <cell r="H4523">
            <v>999</v>
          </cell>
          <cell r="I4523">
            <v>3</v>
          </cell>
          <cell r="J4523">
            <v>3</v>
          </cell>
        </row>
        <row r="4524">
          <cell r="A4524" t="str">
            <v>SSNN</v>
          </cell>
          <cell r="B4524" t="str">
            <v>Secondary Service Greater than 5kW w/o ID</v>
          </cell>
          <cell r="C4524">
            <v>30</v>
          </cell>
          <cell r="D4524">
            <v>25</v>
          </cell>
          <cell r="E4524" t="str">
            <v>R=A1R</v>
          </cell>
          <cell r="F4524">
            <v>3</v>
          </cell>
          <cell r="G4524">
            <v>39020</v>
          </cell>
          <cell r="H4524">
            <v>999</v>
          </cell>
          <cell r="I4524">
            <v>3</v>
          </cell>
          <cell r="J4524">
            <v>1</v>
          </cell>
        </row>
        <row r="4525">
          <cell r="A4525" t="str">
            <v>SSGN</v>
          </cell>
          <cell r="B4525" t="str">
            <v>Secondary Service Greater than 5kW w/o ID</v>
          </cell>
          <cell r="C4525">
            <v>30</v>
          </cell>
          <cell r="D4525">
            <v>25</v>
          </cell>
          <cell r="E4525" t="str">
            <v>R=A1R</v>
          </cell>
          <cell r="F4525">
            <v>3</v>
          </cell>
          <cell r="G4525">
            <v>39069</v>
          </cell>
          <cell r="H4525">
            <v>999</v>
          </cell>
          <cell r="I4525">
            <v>4</v>
          </cell>
          <cell r="J4525">
            <v>3</v>
          </cell>
        </row>
        <row r="4526">
          <cell r="A4526" t="str">
            <v>SSNN</v>
          </cell>
          <cell r="B4526" t="str">
            <v>Secondary Service Greater than 5kW w/o ID</v>
          </cell>
          <cell r="C4526">
            <v>30</v>
          </cell>
          <cell r="D4526">
            <v>25</v>
          </cell>
          <cell r="E4526" t="str">
            <v>R=A1R</v>
          </cell>
          <cell r="F4526">
            <v>3</v>
          </cell>
          <cell r="G4526">
            <v>39294</v>
          </cell>
          <cell r="H4526">
            <v>999</v>
          </cell>
          <cell r="I4526">
            <v>4</v>
          </cell>
          <cell r="J4526">
            <v>15</v>
          </cell>
        </row>
        <row r="4527">
          <cell r="A4527" t="str">
            <v>SSGN</v>
          </cell>
          <cell r="B4527" t="str">
            <v>Secondary Service Greater than 5kW w/o ID</v>
          </cell>
          <cell r="C4527">
            <v>30</v>
          </cell>
          <cell r="D4527">
            <v>25</v>
          </cell>
          <cell r="E4527" t="str">
            <v>R=A1R</v>
          </cell>
          <cell r="F4527">
            <v>3</v>
          </cell>
          <cell r="G4527">
            <v>39279</v>
          </cell>
          <cell r="H4527">
            <v>999</v>
          </cell>
          <cell r="I4527">
            <v>3</v>
          </cell>
          <cell r="J4527">
            <v>1</v>
          </cell>
        </row>
        <row r="4528">
          <cell r="A4528" t="str">
            <v>SSNN</v>
          </cell>
          <cell r="B4528" t="str">
            <v>Secondary Service Greater than 5kW w/o ID</v>
          </cell>
          <cell r="C4528">
            <v>30</v>
          </cell>
          <cell r="D4528">
            <v>25</v>
          </cell>
          <cell r="E4528" t="str">
            <v>R=A1R</v>
          </cell>
          <cell r="F4528">
            <v>3</v>
          </cell>
          <cell r="G4528">
            <v>39300</v>
          </cell>
          <cell r="H4528">
            <v>999</v>
          </cell>
          <cell r="I4528">
            <v>3</v>
          </cell>
          <cell r="J4528">
            <v>9</v>
          </cell>
        </row>
        <row r="4529">
          <cell r="A4529" t="str">
            <v>SSNN</v>
          </cell>
          <cell r="B4529" t="str">
            <v>Secondary Service Greater than 5kW w/o ID</v>
          </cell>
          <cell r="C4529">
            <v>30</v>
          </cell>
          <cell r="D4529">
            <v>25</v>
          </cell>
          <cell r="E4529" t="str">
            <v>R=A1R</v>
          </cell>
          <cell r="F4529">
            <v>3</v>
          </cell>
          <cell r="G4529">
            <v>39342</v>
          </cell>
          <cell r="H4529">
            <v>999</v>
          </cell>
          <cell r="I4529">
            <v>4</v>
          </cell>
          <cell r="J4529">
            <v>6</v>
          </cell>
        </row>
        <row r="4530">
          <cell r="A4530" t="str">
            <v>SSNN</v>
          </cell>
          <cell r="B4530" t="str">
            <v>Secondary Service Greater than 5kW w/o ID</v>
          </cell>
          <cell r="C4530">
            <v>30</v>
          </cell>
          <cell r="D4530">
            <v>25</v>
          </cell>
          <cell r="E4530" t="str">
            <v>R=A1R</v>
          </cell>
          <cell r="F4530">
            <v>3</v>
          </cell>
          <cell r="G4530">
            <v>39343</v>
          </cell>
          <cell r="H4530">
            <v>999</v>
          </cell>
          <cell r="I4530">
            <v>3</v>
          </cell>
          <cell r="J4530">
            <v>2</v>
          </cell>
        </row>
        <row r="4531">
          <cell r="A4531" t="str">
            <v>SSGN</v>
          </cell>
          <cell r="B4531" t="str">
            <v>Secondary Service Greater than 5kW w/o ID</v>
          </cell>
          <cell r="C4531">
            <v>30</v>
          </cell>
          <cell r="D4531">
            <v>25</v>
          </cell>
          <cell r="E4531" t="str">
            <v>R=A1R</v>
          </cell>
          <cell r="F4531">
            <v>3</v>
          </cell>
          <cell r="G4531">
            <v>39315</v>
          </cell>
          <cell r="H4531">
            <v>999</v>
          </cell>
          <cell r="I4531">
            <v>4</v>
          </cell>
          <cell r="J4531">
            <v>1</v>
          </cell>
        </row>
        <row r="4532">
          <cell r="A4532" t="str">
            <v>SSNN</v>
          </cell>
          <cell r="B4532" t="str">
            <v>Secondary Service Greater than 5kW w/o ID</v>
          </cell>
          <cell r="C4532">
            <v>30</v>
          </cell>
          <cell r="D4532">
            <v>25</v>
          </cell>
          <cell r="E4532" t="str">
            <v>R=A1R</v>
          </cell>
          <cell r="F4532">
            <v>3</v>
          </cell>
          <cell r="G4532">
            <v>39356</v>
          </cell>
          <cell r="H4532">
            <v>999</v>
          </cell>
          <cell r="I4532">
            <v>4</v>
          </cell>
          <cell r="J4532">
            <v>51</v>
          </cell>
        </row>
        <row r="4533">
          <cell r="A4533" t="str">
            <v>SSGN</v>
          </cell>
          <cell r="B4533" t="str">
            <v>Secondary Service Greater than 5kW w/o ID</v>
          </cell>
          <cell r="C4533">
            <v>30</v>
          </cell>
          <cell r="D4533">
            <v>25</v>
          </cell>
          <cell r="E4533" t="str">
            <v>R=A1R</v>
          </cell>
          <cell r="F4533">
            <v>3</v>
          </cell>
          <cell r="G4533">
            <v>39378</v>
          </cell>
          <cell r="H4533">
            <v>999</v>
          </cell>
          <cell r="I4533">
            <v>4</v>
          </cell>
          <cell r="J4533">
            <v>10</v>
          </cell>
        </row>
        <row r="4534">
          <cell r="A4534" t="str">
            <v>SSGN</v>
          </cell>
          <cell r="B4534" t="str">
            <v>Secondary Service Greater than 5kW w/o ID</v>
          </cell>
          <cell r="C4534">
            <v>30</v>
          </cell>
          <cell r="D4534">
            <v>25</v>
          </cell>
          <cell r="E4534" t="str">
            <v>R=A1D</v>
          </cell>
          <cell r="F4534">
            <v>3</v>
          </cell>
          <cell r="G4534">
            <v>39356</v>
          </cell>
          <cell r="H4534">
            <v>999</v>
          </cell>
          <cell r="I4534">
            <v>4</v>
          </cell>
          <cell r="J4534">
            <v>4</v>
          </cell>
        </row>
        <row r="4535">
          <cell r="A4535" t="str">
            <v>SSGN</v>
          </cell>
          <cell r="B4535" t="str">
            <v>Secondary Service Greater than 5kW w/o ID</v>
          </cell>
          <cell r="C4535">
            <v>30</v>
          </cell>
          <cell r="D4535">
            <v>25</v>
          </cell>
          <cell r="E4535" t="str">
            <v>R=A1D</v>
          </cell>
          <cell r="F4535">
            <v>3</v>
          </cell>
          <cell r="G4535">
            <v>39557</v>
          </cell>
          <cell r="H4535">
            <v>999</v>
          </cell>
          <cell r="I4535">
            <v>3</v>
          </cell>
          <cell r="J4535">
            <v>6</v>
          </cell>
        </row>
        <row r="4536">
          <cell r="A4536" t="str">
            <v>SSGN</v>
          </cell>
          <cell r="B4536" t="str">
            <v>Secondary Service Greater than 5kW w/o ID</v>
          </cell>
          <cell r="C4536">
            <v>30</v>
          </cell>
          <cell r="D4536">
            <v>20</v>
          </cell>
          <cell r="E4536" t="str">
            <v>R=AXLS4E</v>
          </cell>
          <cell r="F4536">
            <v>3</v>
          </cell>
          <cell r="G4536">
            <v>39582</v>
          </cell>
          <cell r="H4536">
            <v>999</v>
          </cell>
          <cell r="I4536">
            <v>4</v>
          </cell>
          <cell r="J4536">
            <v>2</v>
          </cell>
        </row>
        <row r="4537">
          <cell r="A4537" t="str">
            <v>SSAN</v>
          </cell>
          <cell r="B4537" t="str">
            <v>Secondary Service Greater than 5kW w/o ID</v>
          </cell>
          <cell r="C4537">
            <v>30</v>
          </cell>
          <cell r="D4537">
            <v>25</v>
          </cell>
          <cell r="E4537" t="str">
            <v>R=A1D</v>
          </cell>
          <cell r="F4537">
            <v>3</v>
          </cell>
          <cell r="G4537">
            <v>39679</v>
          </cell>
          <cell r="H4537">
            <v>999</v>
          </cell>
          <cell r="I4537">
            <v>4</v>
          </cell>
          <cell r="J4537">
            <v>7</v>
          </cell>
        </row>
        <row r="4538">
          <cell r="A4538" t="str">
            <v>DSNN</v>
          </cell>
          <cell r="B4538" t="str">
            <v>Secondary Service Greater than 5kW w/o ID</v>
          </cell>
          <cell r="C4538">
            <v>30</v>
          </cell>
          <cell r="D4538">
            <v>25</v>
          </cell>
          <cell r="E4538" t="str">
            <v>R=A1D</v>
          </cell>
          <cell r="F4538">
            <v>3</v>
          </cell>
          <cell r="G4538">
            <v>39708</v>
          </cell>
          <cell r="H4538">
            <v>999</v>
          </cell>
          <cell r="I4538">
            <v>4</v>
          </cell>
          <cell r="J4538">
            <v>1</v>
          </cell>
        </row>
        <row r="4539">
          <cell r="A4539" t="str">
            <v>SSNN</v>
          </cell>
          <cell r="B4539" t="str">
            <v>Secondary Service Greater than 5kW w/o ID</v>
          </cell>
          <cell r="C4539">
            <v>30</v>
          </cell>
          <cell r="D4539">
            <v>25</v>
          </cell>
          <cell r="E4539" t="str">
            <v>R=A1D</v>
          </cell>
          <cell r="F4539">
            <v>3</v>
          </cell>
          <cell r="G4539">
            <v>39664</v>
          </cell>
          <cell r="H4539">
            <v>999</v>
          </cell>
          <cell r="I4539">
            <v>3</v>
          </cell>
          <cell r="J4539">
            <v>4</v>
          </cell>
        </row>
        <row r="4540">
          <cell r="A4540" t="str">
            <v>DSNN</v>
          </cell>
          <cell r="B4540" t="str">
            <v>Secondary Service Greater than 5kW w/o ID</v>
          </cell>
          <cell r="C4540">
            <v>30</v>
          </cell>
          <cell r="D4540">
            <v>25</v>
          </cell>
          <cell r="E4540" t="str">
            <v>R=A1D</v>
          </cell>
          <cell r="F4540">
            <v>3</v>
          </cell>
          <cell r="G4540">
            <v>39764</v>
          </cell>
          <cell r="H4540">
            <v>999</v>
          </cell>
          <cell r="I4540">
            <v>4</v>
          </cell>
          <cell r="J4540">
            <v>1</v>
          </cell>
        </row>
        <row r="4541">
          <cell r="A4541" t="str">
            <v>SSAN</v>
          </cell>
          <cell r="B4541" t="str">
            <v>Secondary Service Greater than 5kW w/o ID</v>
          </cell>
          <cell r="C4541">
            <v>30</v>
          </cell>
          <cell r="D4541">
            <v>25</v>
          </cell>
          <cell r="E4541" t="str">
            <v>R=A1D</v>
          </cell>
          <cell r="F4541">
            <v>3</v>
          </cell>
          <cell r="G4541">
            <v>39954</v>
          </cell>
          <cell r="H4541">
            <v>999</v>
          </cell>
          <cell r="I4541">
            <v>3</v>
          </cell>
          <cell r="J4541">
            <v>1</v>
          </cell>
        </row>
        <row r="4542">
          <cell r="A4542" t="str">
            <v>SSGN</v>
          </cell>
          <cell r="B4542" t="str">
            <v>Secondary Service Greater than 5kW w/o ID</v>
          </cell>
          <cell r="C4542">
            <v>30</v>
          </cell>
          <cell r="D4542">
            <v>25</v>
          </cell>
          <cell r="E4542" t="str">
            <v>R=A1D</v>
          </cell>
          <cell r="F4542">
            <v>3</v>
          </cell>
          <cell r="G4542">
            <v>39989</v>
          </cell>
          <cell r="H4542">
            <v>999</v>
          </cell>
          <cell r="I4542">
            <v>4</v>
          </cell>
          <cell r="J4542">
            <v>38</v>
          </cell>
        </row>
        <row r="4543">
          <cell r="A4543" t="str">
            <v>SSNN</v>
          </cell>
          <cell r="B4543" t="str">
            <v>Secondary Service Greater than 5kW w/o ID</v>
          </cell>
          <cell r="C4543">
            <v>30</v>
          </cell>
          <cell r="D4543">
            <v>25</v>
          </cell>
          <cell r="E4543" t="str">
            <v>R=A1D</v>
          </cell>
          <cell r="F4543">
            <v>3</v>
          </cell>
          <cell r="G4543">
            <v>39989</v>
          </cell>
          <cell r="H4543">
            <v>999</v>
          </cell>
          <cell r="I4543">
            <v>3</v>
          </cell>
          <cell r="J4543">
            <v>10</v>
          </cell>
        </row>
        <row r="4544">
          <cell r="A4544" t="str">
            <v>SSGN</v>
          </cell>
          <cell r="B4544" t="str">
            <v>Secondary Service Greater than 5kW w/o ID</v>
          </cell>
          <cell r="C4544">
            <v>30</v>
          </cell>
          <cell r="D4544">
            <v>25</v>
          </cell>
          <cell r="E4544" t="str">
            <v>R=A1D+</v>
          </cell>
          <cell r="F4544">
            <v>3</v>
          </cell>
          <cell r="G4544">
            <v>40218</v>
          </cell>
          <cell r="H4544">
            <v>999</v>
          </cell>
          <cell r="I4544">
            <v>3</v>
          </cell>
          <cell r="J4544">
            <v>1</v>
          </cell>
        </row>
        <row r="4545">
          <cell r="A4545" t="str">
            <v>SSNN</v>
          </cell>
          <cell r="B4545" t="str">
            <v>Secondary Service Greater than 5kW w/o ID</v>
          </cell>
          <cell r="C4545">
            <v>30</v>
          </cell>
          <cell r="D4545">
            <v>25</v>
          </cell>
          <cell r="E4545" t="str">
            <v>R=K6WS</v>
          </cell>
          <cell r="F4545">
            <v>3</v>
          </cell>
          <cell r="H4545">
            <v>240</v>
          </cell>
          <cell r="I4545">
            <v>4</v>
          </cell>
          <cell r="J4545">
            <v>1</v>
          </cell>
        </row>
        <row r="4546">
          <cell r="A4546" t="str">
            <v>SSGN</v>
          </cell>
          <cell r="B4546" t="str">
            <v>Secondary Service Greater than 5kW w/o ID</v>
          </cell>
          <cell r="C4546">
            <v>30</v>
          </cell>
          <cell r="D4546">
            <v>25</v>
          </cell>
          <cell r="E4546" t="str">
            <v>R=K5WS</v>
          </cell>
          <cell r="F4546">
            <v>3</v>
          </cell>
          <cell r="H4546">
            <v>0</v>
          </cell>
          <cell r="I4546">
            <v>0</v>
          </cell>
          <cell r="J4546">
            <v>12</v>
          </cell>
        </row>
        <row r="4547">
          <cell r="A4547" t="str">
            <v>SSNN</v>
          </cell>
          <cell r="B4547" t="str">
            <v>Secondary Service Greater than 5kW w/o ID</v>
          </cell>
          <cell r="C4547">
            <v>30</v>
          </cell>
          <cell r="D4547">
            <v>25</v>
          </cell>
          <cell r="E4547" t="str">
            <v>R=SV4SD</v>
          </cell>
          <cell r="F4547">
            <v>3</v>
          </cell>
          <cell r="H4547">
            <v>120</v>
          </cell>
          <cell r="I4547">
            <v>4</v>
          </cell>
          <cell r="J4547">
            <v>3</v>
          </cell>
        </row>
        <row r="4548">
          <cell r="A4548" t="str">
            <v>SSNN</v>
          </cell>
          <cell r="B4548" t="str">
            <v>Secondary Service Greater than 5kW w/o ID</v>
          </cell>
          <cell r="C4548">
            <v>30</v>
          </cell>
          <cell r="D4548">
            <v>25</v>
          </cell>
          <cell r="E4548" t="str">
            <v>R=A1D</v>
          </cell>
          <cell r="F4548">
            <v>3</v>
          </cell>
          <cell r="H4548">
            <v>480</v>
          </cell>
          <cell r="I4548">
            <v>4</v>
          </cell>
          <cell r="J4548">
            <v>15</v>
          </cell>
        </row>
        <row r="4549">
          <cell r="A4549" t="str">
            <v>SSNN</v>
          </cell>
          <cell r="B4549" t="str">
            <v>Secondary Service Greater than 5kW w/o ID</v>
          </cell>
          <cell r="C4549">
            <v>30</v>
          </cell>
          <cell r="D4549">
            <v>25</v>
          </cell>
          <cell r="E4549" t="str">
            <v>R=SV4SD</v>
          </cell>
          <cell r="F4549">
            <v>3</v>
          </cell>
          <cell r="H4549">
            <v>0</v>
          </cell>
          <cell r="I4549">
            <v>0</v>
          </cell>
          <cell r="J4549">
            <v>3</v>
          </cell>
        </row>
        <row r="4550">
          <cell r="A4550" t="str">
            <v>SSNN</v>
          </cell>
          <cell r="B4550" t="str">
            <v>Secondary Service Greater than 5kW w/o ID</v>
          </cell>
          <cell r="C4550">
            <v>30</v>
          </cell>
          <cell r="D4550">
            <v>25</v>
          </cell>
          <cell r="E4550" t="str">
            <v>R=D4S7H</v>
          </cell>
          <cell r="F4550">
            <v>3</v>
          </cell>
          <cell r="H4550">
            <v>240</v>
          </cell>
          <cell r="I4550">
            <v>4</v>
          </cell>
          <cell r="J4550">
            <v>49</v>
          </cell>
        </row>
        <row r="4551">
          <cell r="A4551" t="str">
            <v>SSGN</v>
          </cell>
          <cell r="B4551" t="str">
            <v>Secondary Service Greater than 5kW w/o ID</v>
          </cell>
          <cell r="C4551">
            <v>30</v>
          </cell>
          <cell r="D4551">
            <v>25</v>
          </cell>
          <cell r="E4551" t="str">
            <v>R=SV4SD</v>
          </cell>
          <cell r="F4551">
            <v>3</v>
          </cell>
          <cell r="H4551">
            <v>240</v>
          </cell>
          <cell r="I4551">
            <v>3</v>
          </cell>
          <cell r="J4551">
            <v>2</v>
          </cell>
        </row>
        <row r="4552">
          <cell r="A4552" t="str">
            <v>SSNN</v>
          </cell>
          <cell r="B4552" t="str">
            <v>Secondary Service Greater than 5kW w/o ID</v>
          </cell>
          <cell r="C4552">
            <v>30</v>
          </cell>
          <cell r="D4552">
            <v>25</v>
          </cell>
          <cell r="E4552" t="str">
            <v>R=E1S7E</v>
          </cell>
          <cell r="F4552">
            <v>3</v>
          </cell>
          <cell r="H4552">
            <v>240</v>
          </cell>
          <cell r="I4552">
            <v>4</v>
          </cell>
          <cell r="J4552">
            <v>2</v>
          </cell>
        </row>
        <row r="4553">
          <cell r="A4553" t="str">
            <v>SSNN</v>
          </cell>
          <cell r="B4553" t="str">
            <v>Secondary Service Greater than 5kW w/o ID</v>
          </cell>
          <cell r="C4553">
            <v>30</v>
          </cell>
          <cell r="D4553">
            <v>25</v>
          </cell>
          <cell r="E4553" t="str">
            <v>R=DDS2</v>
          </cell>
          <cell r="F4553">
            <v>3</v>
          </cell>
          <cell r="H4553">
            <v>240</v>
          </cell>
          <cell r="I4553">
            <v>4</v>
          </cell>
          <cell r="J4553">
            <v>1</v>
          </cell>
        </row>
        <row r="4554">
          <cell r="A4554" t="str">
            <v>SSNN</v>
          </cell>
          <cell r="B4554" t="str">
            <v>Secondary Service Greater than 5kW w/o ID</v>
          </cell>
          <cell r="C4554">
            <v>30</v>
          </cell>
          <cell r="D4554">
            <v>25</v>
          </cell>
          <cell r="E4554" t="str">
            <v>R=A1R</v>
          </cell>
          <cell r="F4554">
            <v>3</v>
          </cell>
          <cell r="G4554">
            <v>38533</v>
          </cell>
          <cell r="H4554">
            <v>999</v>
          </cell>
          <cell r="I4554">
            <v>4</v>
          </cell>
          <cell r="J4554">
            <v>1</v>
          </cell>
        </row>
        <row r="4555">
          <cell r="A4555" t="str">
            <v>SSPN</v>
          </cell>
          <cell r="B4555" t="str">
            <v>Secondary Service Greater than 5kW w/o ID</v>
          </cell>
          <cell r="C4555">
            <v>30</v>
          </cell>
          <cell r="D4555">
            <v>25</v>
          </cell>
          <cell r="E4555" t="str">
            <v>R=K2WS</v>
          </cell>
          <cell r="F4555">
            <v>3</v>
          </cell>
          <cell r="H4555">
            <v>480</v>
          </cell>
          <cell r="I4555">
            <v>3</v>
          </cell>
          <cell r="J4555">
            <v>1</v>
          </cell>
        </row>
        <row r="4556">
          <cell r="A4556" t="str">
            <v>SSPN</v>
          </cell>
          <cell r="B4556" t="str">
            <v>Secondary Service Greater than 5kW w/o ID</v>
          </cell>
          <cell r="C4556">
            <v>30</v>
          </cell>
          <cell r="D4556">
            <v>25</v>
          </cell>
          <cell r="E4556" t="str">
            <v>R=D4S7H</v>
          </cell>
          <cell r="F4556">
            <v>3</v>
          </cell>
          <cell r="H4556">
            <v>240</v>
          </cell>
          <cell r="I4556">
            <v>4</v>
          </cell>
          <cell r="J4556">
            <v>1</v>
          </cell>
        </row>
        <row r="4557">
          <cell r="A4557" t="str">
            <v>SSPN</v>
          </cell>
          <cell r="B4557" t="str">
            <v>Secondary Service Greater than 5kW w/o ID</v>
          </cell>
          <cell r="C4557">
            <v>30</v>
          </cell>
          <cell r="D4557">
            <v>25</v>
          </cell>
          <cell r="E4557" t="str">
            <v>R=A1D</v>
          </cell>
          <cell r="F4557">
            <v>3</v>
          </cell>
          <cell r="G4557">
            <v>38293</v>
          </cell>
          <cell r="H4557">
            <v>999</v>
          </cell>
          <cell r="I4557">
            <v>3</v>
          </cell>
          <cell r="J4557">
            <v>1</v>
          </cell>
        </row>
        <row r="4558">
          <cell r="A4558" t="str">
            <v>SSNN</v>
          </cell>
          <cell r="B4558" t="str">
            <v>Secondary Service Greater than 5kW w/o ID</v>
          </cell>
          <cell r="C4558">
            <v>30</v>
          </cell>
          <cell r="D4558">
            <v>25</v>
          </cell>
          <cell r="E4558" t="str">
            <v>R=A1R</v>
          </cell>
          <cell r="F4558">
            <v>3</v>
          </cell>
          <cell r="G4558">
            <v>38441</v>
          </cell>
          <cell r="H4558">
            <v>999</v>
          </cell>
          <cell r="I4558">
            <v>4</v>
          </cell>
          <cell r="J4558">
            <v>1</v>
          </cell>
        </row>
        <row r="4559">
          <cell r="A4559" t="str">
            <v>SSGN</v>
          </cell>
          <cell r="B4559" t="str">
            <v>Secondary Service Greater than 5kW w/o ID</v>
          </cell>
          <cell r="C4559">
            <v>30</v>
          </cell>
          <cell r="D4559">
            <v>25</v>
          </cell>
          <cell r="E4559" t="str">
            <v>R=A1D</v>
          </cell>
          <cell r="F4559">
            <v>3</v>
          </cell>
          <cell r="G4559">
            <v>38309</v>
          </cell>
          <cell r="H4559">
            <v>999</v>
          </cell>
          <cell r="I4559">
            <v>4</v>
          </cell>
          <cell r="J4559">
            <v>3</v>
          </cell>
        </row>
        <row r="4560">
          <cell r="A4560" t="str">
            <v>SSNN</v>
          </cell>
          <cell r="B4560" t="str">
            <v>Secondary Service Greater than 5kW w/o ID</v>
          </cell>
          <cell r="C4560">
            <v>30</v>
          </cell>
          <cell r="D4560">
            <v>25</v>
          </cell>
          <cell r="E4560" t="str">
            <v>R=A1D</v>
          </cell>
          <cell r="F4560">
            <v>3</v>
          </cell>
          <cell r="G4560">
            <v>38449</v>
          </cell>
          <cell r="H4560">
            <v>999</v>
          </cell>
          <cell r="I4560">
            <v>4</v>
          </cell>
          <cell r="J4560">
            <v>1</v>
          </cell>
        </row>
        <row r="4561">
          <cell r="A4561" t="str">
            <v>SSGN</v>
          </cell>
          <cell r="B4561" t="str">
            <v>Secondary Service Greater than 5kW w/o ID</v>
          </cell>
          <cell r="C4561">
            <v>30</v>
          </cell>
          <cell r="D4561">
            <v>25</v>
          </cell>
          <cell r="E4561" t="str">
            <v>R=A1R</v>
          </cell>
          <cell r="F4561">
            <v>3</v>
          </cell>
          <cell r="G4561">
            <v>38161</v>
          </cell>
          <cell r="H4561">
            <v>999</v>
          </cell>
          <cell r="I4561">
            <v>4</v>
          </cell>
          <cell r="J4561">
            <v>2</v>
          </cell>
        </row>
        <row r="4562">
          <cell r="A4562" t="str">
            <v>SSPN</v>
          </cell>
          <cell r="B4562" t="str">
            <v>Secondary Service Greater than 5kW w/o ID</v>
          </cell>
          <cell r="C4562">
            <v>30</v>
          </cell>
          <cell r="D4562">
            <v>25</v>
          </cell>
          <cell r="E4562" t="str">
            <v>R=SV4SD</v>
          </cell>
          <cell r="F4562">
            <v>3</v>
          </cell>
          <cell r="H4562">
            <v>999</v>
          </cell>
          <cell r="I4562">
            <v>4</v>
          </cell>
          <cell r="J4562">
            <v>1</v>
          </cell>
        </row>
        <row r="4563">
          <cell r="A4563" t="str">
            <v>SSPN</v>
          </cell>
          <cell r="B4563" t="str">
            <v>Secondary Service Greater than 5kW w/o ID</v>
          </cell>
          <cell r="C4563">
            <v>30</v>
          </cell>
          <cell r="D4563">
            <v>25</v>
          </cell>
          <cell r="E4563" t="str">
            <v>R=SV4SD</v>
          </cell>
          <cell r="F4563">
            <v>3</v>
          </cell>
          <cell r="H4563">
            <v>999</v>
          </cell>
          <cell r="I4563">
            <v>4</v>
          </cell>
          <cell r="J4563">
            <v>3</v>
          </cell>
        </row>
        <row r="4564">
          <cell r="A4564" t="str">
            <v>SSPN</v>
          </cell>
          <cell r="B4564" t="str">
            <v>Secondary Service Greater than 5kW w/o ID</v>
          </cell>
          <cell r="C4564">
            <v>30</v>
          </cell>
          <cell r="D4564">
            <v>25</v>
          </cell>
          <cell r="E4564" t="str">
            <v>R=A1D</v>
          </cell>
          <cell r="F4564">
            <v>3</v>
          </cell>
          <cell r="G4564">
            <v>37923</v>
          </cell>
          <cell r="H4564">
            <v>999</v>
          </cell>
          <cell r="I4564">
            <v>4</v>
          </cell>
          <cell r="J4564">
            <v>1</v>
          </cell>
        </row>
        <row r="4565">
          <cell r="A4565" t="str">
            <v>SSNN</v>
          </cell>
          <cell r="B4565" t="str">
            <v>Secondary Service Greater than 5kW w/o ID</v>
          </cell>
          <cell r="C4565">
            <v>30</v>
          </cell>
          <cell r="D4565">
            <v>25</v>
          </cell>
          <cell r="E4565" t="str">
            <v>P=A1RL</v>
          </cell>
          <cell r="F4565">
            <v>3</v>
          </cell>
          <cell r="G4565">
            <v>38084</v>
          </cell>
          <cell r="H4565">
            <v>999</v>
          </cell>
          <cell r="I4565">
            <v>3</v>
          </cell>
          <cell r="J4565">
            <v>1</v>
          </cell>
        </row>
        <row r="4566">
          <cell r="A4566" t="str">
            <v>SSGN</v>
          </cell>
          <cell r="B4566" t="str">
            <v>Secondary Service Greater than 5kW w/o ID</v>
          </cell>
          <cell r="C4566">
            <v>30</v>
          </cell>
          <cell r="D4566">
            <v>25</v>
          </cell>
          <cell r="E4566" t="str">
            <v>R=A1D</v>
          </cell>
          <cell r="F4566">
            <v>3</v>
          </cell>
          <cell r="G4566">
            <v>38334</v>
          </cell>
          <cell r="H4566">
            <v>999</v>
          </cell>
          <cell r="I4566">
            <v>4</v>
          </cell>
          <cell r="J4566">
            <v>3</v>
          </cell>
        </row>
        <row r="4567">
          <cell r="A4567" t="str">
            <v>SSPN</v>
          </cell>
          <cell r="B4567" t="str">
            <v>Secondary Service Greater than 5kW w/o ID</v>
          </cell>
          <cell r="C4567">
            <v>30</v>
          </cell>
          <cell r="D4567">
            <v>25</v>
          </cell>
          <cell r="E4567" t="str">
            <v>R=A1D</v>
          </cell>
          <cell r="F4567">
            <v>3</v>
          </cell>
          <cell r="G4567">
            <v>38257</v>
          </cell>
          <cell r="H4567">
            <v>999</v>
          </cell>
          <cell r="I4567">
            <v>3</v>
          </cell>
          <cell r="J4567">
            <v>1</v>
          </cell>
        </row>
        <row r="4568">
          <cell r="A4568" t="str">
            <v>SSNN</v>
          </cell>
          <cell r="B4568" t="str">
            <v>Secondary Service Greater than 5kW w/o ID</v>
          </cell>
          <cell r="C4568">
            <v>30</v>
          </cell>
          <cell r="D4568">
            <v>25</v>
          </cell>
          <cell r="E4568" t="str">
            <v>R=A1R</v>
          </cell>
          <cell r="F4568">
            <v>3</v>
          </cell>
          <cell r="G4568">
            <v>38362</v>
          </cell>
          <cell r="H4568">
            <v>999</v>
          </cell>
          <cell r="I4568">
            <v>4</v>
          </cell>
          <cell r="J4568">
            <v>1</v>
          </cell>
        </row>
        <row r="4569">
          <cell r="A4569" t="str">
            <v>SSNN</v>
          </cell>
          <cell r="B4569" t="str">
            <v>Secondary Service Greater than 5kW w/o ID</v>
          </cell>
          <cell r="C4569">
            <v>30</v>
          </cell>
          <cell r="D4569">
            <v>25</v>
          </cell>
          <cell r="E4569" t="str">
            <v>R=A1D</v>
          </cell>
          <cell r="F4569">
            <v>3</v>
          </cell>
          <cell r="G4569">
            <v>38533</v>
          </cell>
          <cell r="H4569">
            <v>999</v>
          </cell>
          <cell r="I4569">
            <v>3</v>
          </cell>
          <cell r="J4569">
            <v>1</v>
          </cell>
        </row>
        <row r="4570">
          <cell r="A4570" t="str">
            <v>SSNN</v>
          </cell>
          <cell r="B4570" t="str">
            <v>Secondary Service Greater than 5kW w/o ID</v>
          </cell>
          <cell r="C4570">
            <v>30</v>
          </cell>
          <cell r="D4570">
            <v>25</v>
          </cell>
          <cell r="E4570" t="str">
            <v>R=A1D</v>
          </cell>
          <cell r="F4570">
            <v>3</v>
          </cell>
          <cell r="G4570">
            <v>38075</v>
          </cell>
          <cell r="H4570">
            <v>999</v>
          </cell>
          <cell r="I4570">
            <v>4</v>
          </cell>
          <cell r="J4570">
            <v>1</v>
          </cell>
        </row>
        <row r="4571">
          <cell r="A4571" t="str">
            <v>SSPN</v>
          </cell>
          <cell r="B4571" t="str">
            <v>Secondary Service Greater than 5kW w/o ID</v>
          </cell>
          <cell r="C4571">
            <v>30</v>
          </cell>
          <cell r="D4571">
            <v>25</v>
          </cell>
          <cell r="E4571" t="str">
            <v>R=A1D</v>
          </cell>
          <cell r="F4571">
            <v>3</v>
          </cell>
          <cell r="G4571">
            <v>38533</v>
          </cell>
          <cell r="H4571">
            <v>999</v>
          </cell>
          <cell r="I4571">
            <v>4</v>
          </cell>
          <cell r="J4571">
            <v>1</v>
          </cell>
        </row>
        <row r="4572">
          <cell r="A4572" t="str">
            <v>SSNN</v>
          </cell>
          <cell r="B4572" t="str">
            <v>Secondary Service Greater than 5kW w/o ID</v>
          </cell>
          <cell r="C4572">
            <v>30</v>
          </cell>
          <cell r="D4572">
            <v>25</v>
          </cell>
          <cell r="E4572" t="str">
            <v>R=DXS2</v>
          </cell>
          <cell r="F4572">
            <v>3</v>
          </cell>
          <cell r="H4572">
            <v>240</v>
          </cell>
          <cell r="I4572">
            <v>4</v>
          </cell>
          <cell r="J4572">
            <v>2</v>
          </cell>
        </row>
        <row r="4573">
          <cell r="A4573" t="str">
            <v>SSGN</v>
          </cell>
          <cell r="B4573" t="str">
            <v>Secondary Service Greater than 5kW w/o ID</v>
          </cell>
          <cell r="C4573">
            <v>30</v>
          </cell>
          <cell r="D4573">
            <v>25</v>
          </cell>
          <cell r="E4573" t="str">
            <v>R=SV4SD</v>
          </cell>
          <cell r="F4573">
            <v>3</v>
          </cell>
          <cell r="H4573">
            <v>120</v>
          </cell>
          <cell r="I4573">
            <v>4</v>
          </cell>
          <cell r="J4573">
            <v>5</v>
          </cell>
        </row>
        <row r="4574">
          <cell r="A4574" t="str">
            <v>SSNN</v>
          </cell>
          <cell r="B4574" t="str">
            <v>Secondary Service Greater than 5kW w/o ID</v>
          </cell>
          <cell r="C4574">
            <v>30</v>
          </cell>
          <cell r="D4574">
            <v>25</v>
          </cell>
          <cell r="E4574" t="str">
            <v>R=SV4SD</v>
          </cell>
          <cell r="F4574">
            <v>3</v>
          </cell>
          <cell r="H4574">
            <v>240</v>
          </cell>
          <cell r="I4574">
            <v>4</v>
          </cell>
          <cell r="J4574">
            <v>2</v>
          </cell>
        </row>
        <row r="4575">
          <cell r="A4575" t="str">
            <v>DSGN</v>
          </cell>
          <cell r="B4575" t="str">
            <v>Secondary Service Greater than 5kW w/o ID</v>
          </cell>
          <cell r="C4575">
            <v>30</v>
          </cell>
          <cell r="D4575">
            <v>25</v>
          </cell>
          <cell r="E4575" t="str">
            <v>R=SV4SD</v>
          </cell>
          <cell r="F4575">
            <v>3</v>
          </cell>
          <cell r="H4575">
            <v>999</v>
          </cell>
          <cell r="I4575">
            <v>4</v>
          </cell>
          <cell r="J4575">
            <v>1</v>
          </cell>
        </row>
        <row r="4576">
          <cell r="A4576" t="str">
            <v>SSNN</v>
          </cell>
          <cell r="B4576" t="str">
            <v>Secondary Service Greater than 5kW w/o ID</v>
          </cell>
          <cell r="C4576">
            <v>30</v>
          </cell>
          <cell r="D4576">
            <v>25</v>
          </cell>
          <cell r="E4576" t="str">
            <v>R=VM66S</v>
          </cell>
          <cell r="F4576">
            <v>3</v>
          </cell>
          <cell r="H4576">
            <v>0</v>
          </cell>
          <cell r="I4576">
            <v>0</v>
          </cell>
          <cell r="J4576">
            <v>1</v>
          </cell>
        </row>
        <row r="4577">
          <cell r="A4577" t="str">
            <v>SSAN</v>
          </cell>
          <cell r="B4577" t="str">
            <v>Secondary Service Greater than 5kW w/o ID</v>
          </cell>
          <cell r="C4577">
            <v>30</v>
          </cell>
          <cell r="D4577">
            <v>25</v>
          </cell>
          <cell r="E4577" t="str">
            <v>R=A1D</v>
          </cell>
          <cell r="F4577">
            <v>3</v>
          </cell>
          <cell r="G4577">
            <v>36788</v>
          </cell>
          <cell r="H4577">
            <v>999</v>
          </cell>
          <cell r="I4577">
            <v>4</v>
          </cell>
          <cell r="J4577">
            <v>1</v>
          </cell>
        </row>
        <row r="4578">
          <cell r="A4578" t="str">
            <v>SSGN</v>
          </cell>
          <cell r="B4578" t="str">
            <v>Secondary Service Greater than 5kW w/o ID</v>
          </cell>
          <cell r="C4578">
            <v>30</v>
          </cell>
          <cell r="D4578">
            <v>25</v>
          </cell>
          <cell r="E4578" t="str">
            <v>R=SV4SD</v>
          </cell>
          <cell r="F4578">
            <v>3</v>
          </cell>
          <cell r="H4578">
            <v>480</v>
          </cell>
          <cell r="I4578">
            <v>4</v>
          </cell>
          <cell r="J4578">
            <v>5</v>
          </cell>
        </row>
        <row r="4579">
          <cell r="A4579" t="str">
            <v>SSAN</v>
          </cell>
          <cell r="B4579" t="str">
            <v>Secondary Service Greater than 5kW w/o ID</v>
          </cell>
          <cell r="C4579">
            <v>30</v>
          </cell>
          <cell r="D4579">
            <v>25</v>
          </cell>
          <cell r="E4579" t="str">
            <v>R=A1D</v>
          </cell>
          <cell r="F4579">
            <v>3</v>
          </cell>
          <cell r="G4579">
            <v>37845</v>
          </cell>
          <cell r="H4579">
            <v>999</v>
          </cell>
          <cell r="I4579">
            <v>3</v>
          </cell>
          <cell r="J4579">
            <v>1</v>
          </cell>
        </row>
        <row r="4580">
          <cell r="A4580" t="str">
            <v>SSAN</v>
          </cell>
          <cell r="B4580" t="str">
            <v>Secondary Service Greater than 5kW w/o ID</v>
          </cell>
          <cell r="C4580">
            <v>30</v>
          </cell>
          <cell r="D4580">
            <v>25</v>
          </cell>
          <cell r="E4580" t="str">
            <v>R=K6WS</v>
          </cell>
          <cell r="F4580">
            <v>3</v>
          </cell>
          <cell r="H4580">
            <v>240</v>
          </cell>
          <cell r="I4580">
            <v>4</v>
          </cell>
          <cell r="J4580">
            <v>1</v>
          </cell>
        </row>
        <row r="4581">
          <cell r="A4581" t="str">
            <v>DSNN</v>
          </cell>
          <cell r="B4581" t="str">
            <v>Secondary Service Greater than 5kW w/o ID</v>
          </cell>
          <cell r="C4581">
            <v>30</v>
          </cell>
          <cell r="D4581">
            <v>25</v>
          </cell>
          <cell r="E4581" t="str">
            <v>R=A1D</v>
          </cell>
          <cell r="F4581">
            <v>3</v>
          </cell>
          <cell r="H4581">
            <v>999</v>
          </cell>
          <cell r="I4581">
            <v>3</v>
          </cell>
          <cell r="J4581">
            <v>1</v>
          </cell>
        </row>
        <row r="4582">
          <cell r="A4582" t="str">
            <v>SSNN</v>
          </cell>
          <cell r="B4582" t="str">
            <v>Secondary Service Greater than 5kW w/o ID</v>
          </cell>
          <cell r="C4582">
            <v>30</v>
          </cell>
          <cell r="D4582">
            <v>25</v>
          </cell>
          <cell r="E4582" t="str">
            <v>R=A1D</v>
          </cell>
          <cell r="F4582">
            <v>3</v>
          </cell>
          <cell r="G4582">
            <v>36404</v>
          </cell>
          <cell r="H4582">
            <v>999</v>
          </cell>
          <cell r="I4582">
            <v>4</v>
          </cell>
          <cell r="J4582">
            <v>6</v>
          </cell>
        </row>
        <row r="4583">
          <cell r="A4583" t="str">
            <v>SSNN</v>
          </cell>
          <cell r="B4583" t="str">
            <v>Secondary Service Greater than 5kW w/o ID</v>
          </cell>
          <cell r="C4583">
            <v>30</v>
          </cell>
          <cell r="D4583">
            <v>25</v>
          </cell>
          <cell r="E4583" t="str">
            <v>R=SV4SD</v>
          </cell>
          <cell r="F4583">
            <v>3</v>
          </cell>
          <cell r="G4583">
            <v>35969</v>
          </cell>
          <cell r="H4583">
            <v>999</v>
          </cell>
          <cell r="I4583">
            <v>4</v>
          </cell>
          <cell r="J4583">
            <v>1</v>
          </cell>
        </row>
        <row r="4584">
          <cell r="A4584" t="str">
            <v>SSGN</v>
          </cell>
          <cell r="B4584" t="str">
            <v>Secondary Service Greater than 5kW w/o ID</v>
          </cell>
          <cell r="C4584">
            <v>30</v>
          </cell>
          <cell r="D4584">
            <v>25</v>
          </cell>
          <cell r="E4584" t="str">
            <v>R=A1D</v>
          </cell>
          <cell r="F4584">
            <v>3</v>
          </cell>
          <cell r="G4584">
            <v>35969</v>
          </cell>
          <cell r="H4584">
            <v>999</v>
          </cell>
          <cell r="I4584">
            <v>4</v>
          </cell>
          <cell r="J4584">
            <v>1</v>
          </cell>
        </row>
        <row r="4585">
          <cell r="A4585" t="str">
            <v>SSNN</v>
          </cell>
          <cell r="B4585" t="str">
            <v>Secondary Service Greater than 5kW w/o ID</v>
          </cell>
          <cell r="C4585">
            <v>30</v>
          </cell>
          <cell r="D4585">
            <v>25</v>
          </cell>
          <cell r="E4585" t="str">
            <v>R=A1D</v>
          </cell>
          <cell r="F4585">
            <v>3</v>
          </cell>
          <cell r="G4585">
            <v>36130</v>
          </cell>
          <cell r="H4585">
            <v>999</v>
          </cell>
          <cell r="I4585">
            <v>3</v>
          </cell>
          <cell r="J4585">
            <v>2</v>
          </cell>
        </row>
        <row r="4586">
          <cell r="A4586" t="str">
            <v>SSNN</v>
          </cell>
          <cell r="B4586" t="str">
            <v>Secondary Service Greater than 5kW w/o ID</v>
          </cell>
          <cell r="C4586">
            <v>30</v>
          </cell>
          <cell r="D4586">
            <v>25</v>
          </cell>
          <cell r="E4586" t="str">
            <v>R=A1D</v>
          </cell>
          <cell r="F4586">
            <v>3</v>
          </cell>
          <cell r="G4586">
            <v>35796</v>
          </cell>
          <cell r="H4586">
            <v>999</v>
          </cell>
          <cell r="I4586">
            <v>4</v>
          </cell>
          <cell r="J4586">
            <v>1</v>
          </cell>
        </row>
        <row r="4587">
          <cell r="A4587" t="str">
            <v>SSGN</v>
          </cell>
          <cell r="B4587" t="str">
            <v>Secondary Service Greater than 5kW w/o ID</v>
          </cell>
          <cell r="C4587">
            <v>30</v>
          </cell>
          <cell r="D4587">
            <v>25</v>
          </cell>
          <cell r="E4587" t="str">
            <v>R=A1D</v>
          </cell>
          <cell r="F4587">
            <v>3</v>
          </cell>
          <cell r="G4587">
            <v>36495</v>
          </cell>
          <cell r="H4587">
            <v>999</v>
          </cell>
          <cell r="I4587">
            <v>4</v>
          </cell>
          <cell r="J4587">
            <v>1</v>
          </cell>
        </row>
        <row r="4588">
          <cell r="A4588" t="str">
            <v>SSTD</v>
          </cell>
          <cell r="B4588" t="str">
            <v>Secondary Service Greater than 5kW w/o ID</v>
          </cell>
          <cell r="C4588">
            <v>30</v>
          </cell>
          <cell r="D4588">
            <v>23</v>
          </cell>
          <cell r="E4588" t="str">
            <v>R=SV2ST</v>
          </cell>
          <cell r="F4588">
            <v>3</v>
          </cell>
          <cell r="G4588">
            <v>35065</v>
          </cell>
          <cell r="H4588">
            <v>999</v>
          </cell>
          <cell r="I4588">
            <v>3</v>
          </cell>
          <cell r="J4588">
            <v>1</v>
          </cell>
        </row>
        <row r="4589">
          <cell r="A4589" t="str">
            <v>SSPN</v>
          </cell>
          <cell r="B4589" t="str">
            <v>Secondary Service Greater than 5kW w/o ID</v>
          </cell>
          <cell r="C4589">
            <v>30</v>
          </cell>
          <cell r="D4589">
            <v>25</v>
          </cell>
          <cell r="E4589" t="str">
            <v>R=A1D</v>
          </cell>
          <cell r="F4589">
            <v>3</v>
          </cell>
          <cell r="G4589">
            <v>36161</v>
          </cell>
          <cell r="H4589">
            <v>999</v>
          </cell>
          <cell r="I4589">
            <v>4</v>
          </cell>
          <cell r="J4589">
            <v>3</v>
          </cell>
        </row>
        <row r="4590">
          <cell r="A4590" t="str">
            <v>SSNN</v>
          </cell>
          <cell r="B4590" t="str">
            <v>Secondary Service Greater than 5kW w/o ID</v>
          </cell>
          <cell r="C4590">
            <v>30</v>
          </cell>
          <cell r="D4590">
            <v>25</v>
          </cell>
          <cell r="E4590" t="str">
            <v>R=A1D</v>
          </cell>
          <cell r="F4590">
            <v>3</v>
          </cell>
          <cell r="G4590">
            <v>36719</v>
          </cell>
          <cell r="H4590">
            <v>999</v>
          </cell>
          <cell r="I4590">
            <v>3</v>
          </cell>
          <cell r="J4590">
            <v>2</v>
          </cell>
        </row>
        <row r="4591">
          <cell r="A4591" t="str">
            <v>SSGN</v>
          </cell>
          <cell r="B4591" t="str">
            <v>Secondary Service Greater than 5kW w/o ID</v>
          </cell>
          <cell r="C4591">
            <v>30</v>
          </cell>
          <cell r="D4591">
            <v>25</v>
          </cell>
          <cell r="E4591" t="str">
            <v>R=A1D</v>
          </cell>
          <cell r="F4591">
            <v>3</v>
          </cell>
          <cell r="G4591">
            <v>36754</v>
          </cell>
          <cell r="H4591">
            <v>999</v>
          </cell>
          <cell r="I4591">
            <v>4</v>
          </cell>
          <cell r="J4591">
            <v>3</v>
          </cell>
        </row>
        <row r="4592">
          <cell r="A4592" t="str">
            <v>SSGN</v>
          </cell>
          <cell r="B4592" t="str">
            <v>Secondary Service Greater than 5kW w/o ID</v>
          </cell>
          <cell r="C4592">
            <v>30</v>
          </cell>
          <cell r="D4592">
            <v>25</v>
          </cell>
          <cell r="E4592" t="str">
            <v>R=A1D</v>
          </cell>
          <cell r="F4592">
            <v>3</v>
          </cell>
          <cell r="G4592">
            <v>36754</v>
          </cell>
          <cell r="H4592">
            <v>999</v>
          </cell>
          <cell r="I4592">
            <v>4</v>
          </cell>
          <cell r="J4592">
            <v>1</v>
          </cell>
        </row>
        <row r="4593">
          <cell r="A4593" t="str">
            <v>SSGN</v>
          </cell>
          <cell r="B4593" t="str">
            <v>Secondary Service Greater than 5kW w/o ID</v>
          </cell>
          <cell r="C4593">
            <v>30</v>
          </cell>
          <cell r="D4593">
            <v>25</v>
          </cell>
          <cell r="E4593" t="str">
            <v>R=A1D</v>
          </cell>
          <cell r="F4593">
            <v>3</v>
          </cell>
          <cell r="G4593">
            <v>36928</v>
          </cell>
          <cell r="H4593">
            <v>999</v>
          </cell>
          <cell r="I4593">
            <v>4</v>
          </cell>
          <cell r="J4593">
            <v>6</v>
          </cell>
        </row>
        <row r="4594">
          <cell r="A4594" t="str">
            <v>SSGN</v>
          </cell>
          <cell r="B4594" t="str">
            <v>Secondary Service Greater than 5kW w/o ID</v>
          </cell>
          <cell r="C4594">
            <v>30</v>
          </cell>
          <cell r="D4594">
            <v>25</v>
          </cell>
          <cell r="E4594" t="str">
            <v>R=A1D</v>
          </cell>
          <cell r="F4594">
            <v>3</v>
          </cell>
          <cell r="G4594">
            <v>36995</v>
          </cell>
          <cell r="H4594">
            <v>999</v>
          </cell>
          <cell r="I4594">
            <v>4</v>
          </cell>
          <cell r="J4594">
            <v>1</v>
          </cell>
        </row>
        <row r="4595">
          <cell r="A4595" t="str">
            <v>SSPN</v>
          </cell>
          <cell r="B4595" t="str">
            <v>Secondary Service Greater than 5kW w/o ID</v>
          </cell>
          <cell r="C4595">
            <v>30</v>
          </cell>
          <cell r="D4595">
            <v>25</v>
          </cell>
          <cell r="E4595" t="str">
            <v>R=A1D</v>
          </cell>
          <cell r="F4595">
            <v>3</v>
          </cell>
          <cell r="G4595">
            <v>37047</v>
          </cell>
          <cell r="H4595">
            <v>999</v>
          </cell>
          <cell r="I4595">
            <v>3</v>
          </cell>
          <cell r="J4595">
            <v>2</v>
          </cell>
        </row>
        <row r="4596">
          <cell r="A4596" t="str">
            <v>SSGN</v>
          </cell>
          <cell r="B4596" t="str">
            <v>Secondary Service Greater than 5kW w/o ID</v>
          </cell>
          <cell r="C4596">
            <v>30</v>
          </cell>
          <cell r="D4596">
            <v>25</v>
          </cell>
          <cell r="E4596" t="str">
            <v>R=A1R</v>
          </cell>
          <cell r="F4596">
            <v>3</v>
          </cell>
          <cell r="G4596">
            <v>37071</v>
          </cell>
          <cell r="H4596">
            <v>999</v>
          </cell>
          <cell r="I4596">
            <v>4</v>
          </cell>
          <cell r="J4596">
            <v>1</v>
          </cell>
        </row>
        <row r="4597">
          <cell r="A4597" t="str">
            <v>SSGN</v>
          </cell>
          <cell r="B4597" t="str">
            <v>Secondary Service Greater than 5kW w/o ID</v>
          </cell>
          <cell r="C4597">
            <v>30</v>
          </cell>
          <cell r="D4597">
            <v>25</v>
          </cell>
          <cell r="E4597" t="str">
            <v>R=A1D</v>
          </cell>
          <cell r="F4597">
            <v>3</v>
          </cell>
          <cell r="G4597">
            <v>37153</v>
          </cell>
          <cell r="H4597">
            <v>999</v>
          </cell>
          <cell r="I4597">
            <v>4</v>
          </cell>
          <cell r="J4597">
            <v>8</v>
          </cell>
        </row>
        <row r="4598">
          <cell r="A4598" t="str">
            <v>SSNN</v>
          </cell>
          <cell r="B4598" t="str">
            <v>Secondary Service Greater than 5kW w/o ID</v>
          </cell>
          <cell r="C4598">
            <v>30</v>
          </cell>
          <cell r="D4598">
            <v>25</v>
          </cell>
          <cell r="E4598" t="str">
            <v>R=A1D</v>
          </cell>
          <cell r="F4598">
            <v>3</v>
          </cell>
          <cell r="G4598">
            <v>37188</v>
          </cell>
          <cell r="H4598">
            <v>999</v>
          </cell>
          <cell r="I4598">
            <v>4</v>
          </cell>
          <cell r="J4598">
            <v>12</v>
          </cell>
        </row>
        <row r="4599">
          <cell r="A4599" t="str">
            <v>SSNN</v>
          </cell>
          <cell r="B4599" t="str">
            <v>Secondary Service Greater than 5kW w/o ID</v>
          </cell>
          <cell r="C4599">
            <v>30</v>
          </cell>
          <cell r="D4599">
            <v>25</v>
          </cell>
          <cell r="E4599" t="str">
            <v>R=A1D</v>
          </cell>
          <cell r="F4599">
            <v>3</v>
          </cell>
          <cell r="G4599">
            <v>37188</v>
          </cell>
          <cell r="H4599">
            <v>999</v>
          </cell>
          <cell r="I4599">
            <v>4</v>
          </cell>
          <cell r="J4599">
            <v>5</v>
          </cell>
        </row>
        <row r="4600">
          <cell r="A4600" t="str">
            <v>SSGN</v>
          </cell>
          <cell r="B4600" t="str">
            <v>Secondary Service Greater than 5kW w/o ID</v>
          </cell>
          <cell r="C4600">
            <v>30</v>
          </cell>
          <cell r="D4600">
            <v>25</v>
          </cell>
          <cell r="E4600" t="str">
            <v>R=A1D</v>
          </cell>
          <cell r="F4600">
            <v>3</v>
          </cell>
          <cell r="G4600">
            <v>37356</v>
          </cell>
          <cell r="H4600">
            <v>999</v>
          </cell>
          <cell r="I4600">
            <v>4</v>
          </cell>
          <cell r="J4600">
            <v>6</v>
          </cell>
        </row>
        <row r="4601">
          <cell r="A4601" t="str">
            <v>SSPN</v>
          </cell>
          <cell r="B4601" t="str">
            <v>Secondary Service Greater than 5kW w/o ID</v>
          </cell>
          <cell r="C4601">
            <v>30</v>
          </cell>
          <cell r="D4601">
            <v>25</v>
          </cell>
          <cell r="E4601" t="str">
            <v>R=A1D</v>
          </cell>
          <cell r="F4601">
            <v>3</v>
          </cell>
          <cell r="G4601">
            <v>37624</v>
          </cell>
          <cell r="H4601">
            <v>999</v>
          </cell>
          <cell r="I4601">
            <v>4</v>
          </cell>
          <cell r="J4601">
            <v>3</v>
          </cell>
        </row>
        <row r="4602">
          <cell r="A4602" t="str">
            <v>SSAN</v>
          </cell>
          <cell r="B4602" t="str">
            <v>Secondary Service Greater than 5kW w/o ID</v>
          </cell>
          <cell r="C4602">
            <v>30</v>
          </cell>
          <cell r="D4602">
            <v>25</v>
          </cell>
          <cell r="E4602" t="str">
            <v>R=A1D</v>
          </cell>
          <cell r="F4602">
            <v>3</v>
          </cell>
          <cell r="G4602">
            <v>37624</v>
          </cell>
          <cell r="H4602">
            <v>999</v>
          </cell>
          <cell r="I4602">
            <v>4</v>
          </cell>
          <cell r="J4602">
            <v>3</v>
          </cell>
        </row>
        <row r="4603">
          <cell r="A4603" t="str">
            <v>SSGN</v>
          </cell>
          <cell r="B4603" t="str">
            <v>Secondary Service Greater than 5kW w/o ID</v>
          </cell>
          <cell r="C4603">
            <v>30</v>
          </cell>
          <cell r="D4603">
            <v>25</v>
          </cell>
          <cell r="E4603" t="str">
            <v>R=A1D</v>
          </cell>
          <cell r="F4603">
            <v>3</v>
          </cell>
          <cell r="G4603">
            <v>37624</v>
          </cell>
          <cell r="H4603">
            <v>999</v>
          </cell>
          <cell r="I4603">
            <v>4</v>
          </cell>
          <cell r="J4603">
            <v>3</v>
          </cell>
        </row>
        <row r="4604">
          <cell r="A4604" t="str">
            <v>SSNN</v>
          </cell>
          <cell r="B4604" t="str">
            <v>Secondary Service Greater than 5kW w/o ID</v>
          </cell>
          <cell r="C4604">
            <v>30</v>
          </cell>
          <cell r="D4604">
            <v>25</v>
          </cell>
          <cell r="E4604" t="str">
            <v>R=A1D</v>
          </cell>
          <cell r="F4604">
            <v>3</v>
          </cell>
          <cell r="G4604">
            <v>37641</v>
          </cell>
          <cell r="H4604">
            <v>999</v>
          </cell>
          <cell r="I4604">
            <v>4</v>
          </cell>
          <cell r="J4604">
            <v>5</v>
          </cell>
        </row>
        <row r="4605">
          <cell r="A4605" t="str">
            <v>SSNN</v>
          </cell>
          <cell r="B4605" t="str">
            <v>Secondary Service Greater than 5kW w/o ID</v>
          </cell>
          <cell r="C4605">
            <v>30</v>
          </cell>
          <cell r="D4605">
            <v>25</v>
          </cell>
          <cell r="E4605" t="str">
            <v>R=A1D</v>
          </cell>
          <cell r="F4605">
            <v>3</v>
          </cell>
          <cell r="G4605">
            <v>37656</v>
          </cell>
          <cell r="H4605">
            <v>999</v>
          </cell>
          <cell r="I4605">
            <v>4</v>
          </cell>
          <cell r="J4605">
            <v>6</v>
          </cell>
        </row>
        <row r="4606">
          <cell r="A4606" t="str">
            <v>SSNN</v>
          </cell>
          <cell r="B4606" t="str">
            <v>Secondary Service Greater than 5kW w/o ID</v>
          </cell>
          <cell r="C4606">
            <v>30</v>
          </cell>
          <cell r="D4606">
            <v>25</v>
          </cell>
          <cell r="E4606" t="str">
            <v>R=A1D</v>
          </cell>
          <cell r="F4606">
            <v>3</v>
          </cell>
          <cell r="G4606">
            <v>37512</v>
          </cell>
          <cell r="H4606">
            <v>999</v>
          </cell>
          <cell r="I4606">
            <v>4</v>
          </cell>
          <cell r="J4606">
            <v>3</v>
          </cell>
        </row>
        <row r="4607">
          <cell r="A4607" t="str">
            <v>SSGN</v>
          </cell>
          <cell r="B4607" t="str">
            <v>Secondary Service Greater than 5kW w/o ID</v>
          </cell>
          <cell r="C4607">
            <v>30</v>
          </cell>
          <cell r="D4607">
            <v>25</v>
          </cell>
          <cell r="E4607" t="str">
            <v>R=A1D</v>
          </cell>
          <cell r="F4607">
            <v>3</v>
          </cell>
          <cell r="G4607">
            <v>38737</v>
          </cell>
          <cell r="H4607">
            <v>999</v>
          </cell>
          <cell r="I4607">
            <v>4</v>
          </cell>
          <cell r="J4607">
            <v>16</v>
          </cell>
        </row>
        <row r="4608">
          <cell r="A4608" t="str">
            <v>SSPN</v>
          </cell>
          <cell r="B4608" t="str">
            <v>Secondary Service Greater than 5kW w/o ID</v>
          </cell>
          <cell r="C4608">
            <v>30</v>
          </cell>
          <cell r="D4608">
            <v>25</v>
          </cell>
          <cell r="E4608" t="str">
            <v>R=A1RL</v>
          </cell>
          <cell r="F4608">
            <v>3</v>
          </cell>
          <cell r="G4608">
            <v>38771</v>
          </cell>
          <cell r="H4608">
            <v>999</v>
          </cell>
          <cell r="I4608">
            <v>3</v>
          </cell>
          <cell r="J4608">
            <v>1</v>
          </cell>
        </row>
        <row r="4609">
          <cell r="A4609" t="str">
            <v>SSGN</v>
          </cell>
          <cell r="B4609" t="str">
            <v>Secondary Service Greater than 5kW w/o ID</v>
          </cell>
          <cell r="C4609">
            <v>30</v>
          </cell>
          <cell r="D4609">
            <v>25</v>
          </cell>
          <cell r="E4609" t="str">
            <v>R=A1R</v>
          </cell>
          <cell r="F4609">
            <v>3</v>
          </cell>
          <cell r="G4609">
            <v>38874</v>
          </cell>
          <cell r="H4609">
            <v>999</v>
          </cell>
          <cell r="I4609">
            <v>4</v>
          </cell>
          <cell r="J4609">
            <v>2</v>
          </cell>
        </row>
        <row r="4610">
          <cell r="A4610" t="str">
            <v>SSGN</v>
          </cell>
          <cell r="B4610" t="str">
            <v>Secondary Service Greater than 5kW w/o ID</v>
          </cell>
          <cell r="C4610">
            <v>30</v>
          </cell>
          <cell r="D4610">
            <v>25</v>
          </cell>
          <cell r="E4610" t="str">
            <v>R=A1D</v>
          </cell>
          <cell r="F4610">
            <v>3</v>
          </cell>
          <cell r="G4610">
            <v>38971</v>
          </cell>
          <cell r="H4610">
            <v>999</v>
          </cell>
          <cell r="I4610">
            <v>4</v>
          </cell>
          <cell r="J4610">
            <v>12</v>
          </cell>
        </row>
        <row r="4611">
          <cell r="A4611" t="str">
            <v>SSGN</v>
          </cell>
          <cell r="B4611" t="str">
            <v>Secondary Service Greater than 5kW w/o ID</v>
          </cell>
          <cell r="C4611">
            <v>30</v>
          </cell>
          <cell r="D4611">
            <v>25</v>
          </cell>
          <cell r="E4611" t="str">
            <v>R=A1R</v>
          </cell>
          <cell r="F4611">
            <v>3</v>
          </cell>
          <cell r="G4611">
            <v>39051</v>
          </cell>
          <cell r="H4611">
            <v>999</v>
          </cell>
          <cell r="I4611">
            <v>3</v>
          </cell>
          <cell r="J4611">
            <v>4</v>
          </cell>
        </row>
        <row r="4612">
          <cell r="A4612" t="str">
            <v>SSGN</v>
          </cell>
          <cell r="B4612" t="str">
            <v>Secondary Service Greater than 5kW w/o ID</v>
          </cell>
          <cell r="C4612">
            <v>30</v>
          </cell>
          <cell r="D4612">
            <v>25</v>
          </cell>
          <cell r="E4612" t="str">
            <v>R=A1R</v>
          </cell>
          <cell r="F4612">
            <v>3</v>
          </cell>
          <cell r="G4612">
            <v>39037</v>
          </cell>
          <cell r="H4612">
            <v>999</v>
          </cell>
          <cell r="I4612">
            <v>4</v>
          </cell>
          <cell r="J4612">
            <v>5</v>
          </cell>
        </row>
        <row r="4613">
          <cell r="A4613" t="str">
            <v>SSGN</v>
          </cell>
          <cell r="B4613" t="str">
            <v>Secondary Service Greater than 5kW w/o ID</v>
          </cell>
          <cell r="C4613">
            <v>30</v>
          </cell>
          <cell r="D4613">
            <v>25</v>
          </cell>
          <cell r="E4613" t="str">
            <v>R=A1R</v>
          </cell>
          <cell r="F4613">
            <v>3</v>
          </cell>
          <cell r="G4613">
            <v>39161</v>
          </cell>
          <cell r="H4613">
            <v>999</v>
          </cell>
          <cell r="I4613">
            <v>4</v>
          </cell>
          <cell r="J4613">
            <v>9</v>
          </cell>
        </row>
        <row r="4614">
          <cell r="A4614" t="str">
            <v>SSNN</v>
          </cell>
          <cell r="B4614" t="str">
            <v>Secondary Service Greater than 5kW w/o ID</v>
          </cell>
          <cell r="C4614">
            <v>30</v>
          </cell>
          <cell r="D4614">
            <v>25</v>
          </cell>
          <cell r="E4614" t="str">
            <v>R=A1R</v>
          </cell>
          <cell r="F4614">
            <v>3</v>
          </cell>
          <cell r="G4614">
            <v>39308</v>
          </cell>
          <cell r="H4614">
            <v>999</v>
          </cell>
          <cell r="I4614">
            <v>3</v>
          </cell>
          <cell r="J4614">
            <v>11</v>
          </cell>
        </row>
        <row r="4615">
          <cell r="A4615" t="str">
            <v>SSAN</v>
          </cell>
          <cell r="B4615" t="str">
            <v>Secondary Service Greater than 5kW w/o ID</v>
          </cell>
          <cell r="C4615">
            <v>30</v>
          </cell>
          <cell r="D4615">
            <v>25</v>
          </cell>
          <cell r="E4615" t="str">
            <v>R=A1R</v>
          </cell>
          <cell r="F4615">
            <v>3</v>
          </cell>
          <cell r="G4615">
            <v>39308</v>
          </cell>
          <cell r="H4615">
            <v>999</v>
          </cell>
          <cell r="I4615">
            <v>3</v>
          </cell>
          <cell r="J4615">
            <v>1</v>
          </cell>
        </row>
        <row r="4616">
          <cell r="A4616" t="str">
            <v>SSGN</v>
          </cell>
          <cell r="B4616" t="str">
            <v>Secondary Service Greater than 5kW w/o ID</v>
          </cell>
          <cell r="C4616">
            <v>30</v>
          </cell>
          <cell r="D4616">
            <v>25</v>
          </cell>
          <cell r="E4616" t="str">
            <v>R=A1R</v>
          </cell>
          <cell r="F4616">
            <v>3</v>
          </cell>
          <cell r="G4616">
            <v>39356</v>
          </cell>
          <cell r="H4616">
            <v>999</v>
          </cell>
          <cell r="I4616">
            <v>4</v>
          </cell>
          <cell r="J4616">
            <v>32</v>
          </cell>
        </row>
        <row r="4617">
          <cell r="A4617" t="str">
            <v>SSGN</v>
          </cell>
          <cell r="B4617" t="str">
            <v>Secondary Service Greater than 5kW w/o ID</v>
          </cell>
          <cell r="C4617">
            <v>30</v>
          </cell>
          <cell r="D4617">
            <v>25</v>
          </cell>
          <cell r="E4617" t="str">
            <v>R=A1R</v>
          </cell>
          <cell r="F4617">
            <v>3</v>
          </cell>
          <cell r="G4617">
            <v>39366</v>
          </cell>
          <cell r="H4617">
            <v>999</v>
          </cell>
          <cell r="I4617">
            <v>4</v>
          </cell>
          <cell r="J4617">
            <v>4</v>
          </cell>
        </row>
        <row r="4618">
          <cell r="A4618" t="str">
            <v>SSNN</v>
          </cell>
          <cell r="B4618" t="str">
            <v>Secondary Service Greater than 5kW w/o ID</v>
          </cell>
          <cell r="C4618">
            <v>30</v>
          </cell>
          <cell r="D4618">
            <v>25</v>
          </cell>
          <cell r="E4618" t="str">
            <v>R=A1R</v>
          </cell>
          <cell r="F4618">
            <v>3</v>
          </cell>
          <cell r="G4618">
            <v>39378</v>
          </cell>
          <cell r="H4618">
            <v>999</v>
          </cell>
          <cell r="I4618">
            <v>4</v>
          </cell>
          <cell r="J4618">
            <v>7</v>
          </cell>
        </row>
        <row r="4619">
          <cell r="A4619" t="str">
            <v>SSNN</v>
          </cell>
          <cell r="B4619" t="str">
            <v>Secondary Service Greater than 5kW w/o ID</v>
          </cell>
          <cell r="C4619">
            <v>30</v>
          </cell>
          <cell r="D4619">
            <v>25</v>
          </cell>
          <cell r="E4619" t="str">
            <v>R=A1D</v>
          </cell>
          <cell r="F4619">
            <v>3</v>
          </cell>
          <cell r="G4619">
            <v>39356</v>
          </cell>
          <cell r="H4619">
            <v>999</v>
          </cell>
          <cell r="I4619">
            <v>4</v>
          </cell>
          <cell r="J4619">
            <v>7</v>
          </cell>
        </row>
        <row r="4620">
          <cell r="A4620" t="str">
            <v>SSGN</v>
          </cell>
          <cell r="B4620" t="str">
            <v>Secondary Service Greater than 5kW w/o ID</v>
          </cell>
          <cell r="C4620">
            <v>30</v>
          </cell>
          <cell r="D4620">
            <v>25</v>
          </cell>
          <cell r="E4620" t="str">
            <v>R=A1D</v>
          </cell>
          <cell r="F4620">
            <v>3</v>
          </cell>
          <cell r="G4620">
            <v>39557</v>
          </cell>
          <cell r="H4620">
            <v>999</v>
          </cell>
          <cell r="I4620">
            <v>4</v>
          </cell>
          <cell r="J4620">
            <v>6</v>
          </cell>
        </row>
        <row r="4621">
          <cell r="A4621" t="str">
            <v>SSNN</v>
          </cell>
          <cell r="B4621" t="str">
            <v>Secondary Service Greater than 5kW w/o ID</v>
          </cell>
          <cell r="C4621">
            <v>30</v>
          </cell>
          <cell r="D4621">
            <v>25</v>
          </cell>
          <cell r="E4621" t="str">
            <v>R=A1D</v>
          </cell>
          <cell r="F4621">
            <v>3</v>
          </cell>
          <cell r="G4621">
            <v>39989</v>
          </cell>
          <cell r="H4621">
            <v>999</v>
          </cell>
          <cell r="I4621">
            <v>4</v>
          </cell>
          <cell r="J4621">
            <v>23</v>
          </cell>
        </row>
        <row r="4622">
          <cell r="A4622" t="str">
            <v>SSGN</v>
          </cell>
          <cell r="B4622" t="str">
            <v>Secondary Service Greater than 5kW w/o ID</v>
          </cell>
          <cell r="C4622">
            <v>30</v>
          </cell>
          <cell r="D4622">
            <v>25</v>
          </cell>
          <cell r="E4622" t="str">
            <v>R=A1D+</v>
          </cell>
          <cell r="F4622">
            <v>3</v>
          </cell>
          <cell r="G4622">
            <v>40073</v>
          </cell>
          <cell r="H4622">
            <v>999</v>
          </cell>
          <cell r="I4622">
            <v>3</v>
          </cell>
          <cell r="J4622">
            <v>4</v>
          </cell>
        </row>
        <row r="4623">
          <cell r="A4623" t="str">
            <v>SSGN</v>
          </cell>
          <cell r="B4623" t="str">
            <v>Secondary Service Greater than 5kW w/o ID</v>
          </cell>
          <cell r="C4623">
            <v>30</v>
          </cell>
          <cell r="D4623">
            <v>25</v>
          </cell>
          <cell r="E4623" t="str">
            <v>R=A1D+</v>
          </cell>
          <cell r="F4623">
            <v>3</v>
          </cell>
          <cell r="G4623">
            <v>40070</v>
          </cell>
          <cell r="H4623">
            <v>999</v>
          </cell>
          <cell r="I4623">
            <v>4</v>
          </cell>
          <cell r="J4623">
            <v>2</v>
          </cell>
        </row>
        <row r="4624">
          <cell r="A4624" t="str">
            <v>SSAN</v>
          </cell>
          <cell r="B4624" t="str">
            <v>Secondary Service Greater than 5kW w/o ID</v>
          </cell>
          <cell r="C4624">
            <v>30</v>
          </cell>
          <cell r="D4624">
            <v>25</v>
          </cell>
          <cell r="E4624" t="str">
            <v>R=PWS</v>
          </cell>
          <cell r="F4624">
            <v>3</v>
          </cell>
          <cell r="H4624">
            <v>120</v>
          </cell>
          <cell r="I4624">
            <v>4</v>
          </cell>
          <cell r="J4624">
            <v>1</v>
          </cell>
        </row>
        <row r="4625">
          <cell r="A4625" t="str">
            <v>SSNN</v>
          </cell>
          <cell r="B4625" t="str">
            <v>Secondary Service Greater than 5kW w/o ID</v>
          </cell>
          <cell r="C4625">
            <v>30</v>
          </cell>
          <cell r="D4625">
            <v>25</v>
          </cell>
          <cell r="E4625" t="str">
            <v>R=A1D</v>
          </cell>
          <cell r="F4625">
            <v>3</v>
          </cell>
          <cell r="H4625">
            <v>240</v>
          </cell>
          <cell r="I4625">
            <v>3</v>
          </cell>
          <cell r="J4625">
            <v>12</v>
          </cell>
        </row>
        <row r="4626">
          <cell r="A4626" t="str">
            <v>SSGN</v>
          </cell>
          <cell r="B4626" t="str">
            <v>Secondary Service Greater than 5kW w/o ID</v>
          </cell>
          <cell r="C4626">
            <v>30</v>
          </cell>
          <cell r="D4626">
            <v>25</v>
          </cell>
          <cell r="E4626" t="str">
            <v>R=SV4SD</v>
          </cell>
          <cell r="F4626">
            <v>3</v>
          </cell>
          <cell r="H4626">
            <v>277</v>
          </cell>
          <cell r="I4626">
            <v>4</v>
          </cell>
          <cell r="J4626">
            <v>9</v>
          </cell>
        </row>
        <row r="4627">
          <cell r="A4627" t="str">
            <v>SSPN</v>
          </cell>
          <cell r="B4627" t="str">
            <v>Secondary Service Greater than 5kW w/o ID</v>
          </cell>
          <cell r="C4627">
            <v>30</v>
          </cell>
          <cell r="D4627">
            <v>25</v>
          </cell>
          <cell r="E4627" t="str">
            <v>R=A1D</v>
          </cell>
          <cell r="F4627">
            <v>3</v>
          </cell>
          <cell r="H4627">
            <v>999</v>
          </cell>
          <cell r="I4627">
            <v>4</v>
          </cell>
          <cell r="J4627">
            <v>20</v>
          </cell>
        </row>
        <row r="4628">
          <cell r="A4628" t="str">
            <v>SSNN</v>
          </cell>
          <cell r="B4628" t="str">
            <v>Secondary Service Greater than 5kW w/o ID</v>
          </cell>
          <cell r="C4628">
            <v>30</v>
          </cell>
          <cell r="D4628">
            <v>25</v>
          </cell>
          <cell r="E4628" t="str">
            <v>R=D4S7H</v>
          </cell>
          <cell r="F4628">
            <v>3</v>
          </cell>
          <cell r="H4628">
            <v>240</v>
          </cell>
          <cell r="I4628">
            <v>4</v>
          </cell>
          <cell r="J4628">
            <v>1</v>
          </cell>
        </row>
        <row r="4629">
          <cell r="A4629" t="str">
            <v>SSGN</v>
          </cell>
          <cell r="B4629" t="str">
            <v>Secondary Service Greater than 5kW w/o ID</v>
          </cell>
          <cell r="C4629">
            <v>30</v>
          </cell>
          <cell r="D4629">
            <v>25</v>
          </cell>
          <cell r="E4629" t="str">
            <v>R=D4S7H</v>
          </cell>
          <cell r="F4629">
            <v>3</v>
          </cell>
          <cell r="H4629">
            <v>240</v>
          </cell>
          <cell r="I4629">
            <v>4</v>
          </cell>
          <cell r="J4629">
            <v>2</v>
          </cell>
        </row>
        <row r="4630">
          <cell r="A4630" t="str">
            <v>SMNN</v>
          </cell>
          <cell r="B4630" t="str">
            <v>Secondary Service Greater than 5kW w/o ID</v>
          </cell>
          <cell r="C4630">
            <v>30</v>
          </cell>
          <cell r="D4630">
            <v>25</v>
          </cell>
          <cell r="E4630" t="str">
            <v>R=A1D</v>
          </cell>
          <cell r="F4630">
            <v>3</v>
          </cell>
          <cell r="G4630">
            <v>38272</v>
          </cell>
          <cell r="H4630">
            <v>999</v>
          </cell>
          <cell r="I4630">
            <v>3</v>
          </cell>
          <cell r="J4630">
            <v>1</v>
          </cell>
        </row>
        <row r="4631">
          <cell r="A4631" t="str">
            <v>SSGN</v>
          </cell>
          <cell r="B4631" t="str">
            <v>Secondary Service Greater than 5kW w/o ID</v>
          </cell>
          <cell r="C4631">
            <v>30</v>
          </cell>
          <cell r="D4631">
            <v>25</v>
          </cell>
          <cell r="E4631" t="str">
            <v>R=A1D</v>
          </cell>
          <cell r="F4631">
            <v>3</v>
          </cell>
          <cell r="G4631">
            <v>38533</v>
          </cell>
          <cell r="H4631">
            <v>999</v>
          </cell>
          <cell r="I4631">
            <v>4</v>
          </cell>
          <cell r="J4631">
            <v>25</v>
          </cell>
        </row>
        <row r="4632">
          <cell r="A4632" t="str">
            <v>SSGN</v>
          </cell>
          <cell r="B4632" t="str">
            <v>Secondary Service Greater than 5kW w/o ID</v>
          </cell>
          <cell r="C4632">
            <v>30</v>
          </cell>
          <cell r="D4632">
            <v>25</v>
          </cell>
          <cell r="E4632" t="str">
            <v>R=E1S8E</v>
          </cell>
          <cell r="F4632">
            <v>3</v>
          </cell>
          <cell r="H4632">
            <v>208</v>
          </cell>
          <cell r="I4632">
            <v>4</v>
          </cell>
          <cell r="J4632">
            <v>1</v>
          </cell>
        </row>
        <row r="4633">
          <cell r="A4633" t="str">
            <v>SSPN</v>
          </cell>
          <cell r="B4633" t="str">
            <v>Secondary Service Greater than 5kW w/o ID</v>
          </cell>
          <cell r="C4633">
            <v>30</v>
          </cell>
          <cell r="D4633">
            <v>25</v>
          </cell>
          <cell r="E4633" t="str">
            <v>R=SV4SD</v>
          </cell>
          <cell r="F4633">
            <v>3</v>
          </cell>
          <cell r="H4633">
            <v>240</v>
          </cell>
          <cell r="I4633">
            <v>4</v>
          </cell>
          <cell r="J4633">
            <v>2</v>
          </cell>
        </row>
        <row r="4634">
          <cell r="A4634" t="str">
            <v>SSPN</v>
          </cell>
          <cell r="B4634" t="str">
            <v>Secondary Service Greater than 5kW w/o ID</v>
          </cell>
          <cell r="C4634">
            <v>30</v>
          </cell>
          <cell r="D4634">
            <v>25</v>
          </cell>
          <cell r="E4634" t="str">
            <v>R=A1D</v>
          </cell>
          <cell r="F4634">
            <v>3</v>
          </cell>
          <cell r="G4634">
            <v>35969</v>
          </cell>
          <cell r="H4634">
            <v>999</v>
          </cell>
          <cell r="I4634">
            <v>3</v>
          </cell>
          <cell r="J4634">
            <v>1</v>
          </cell>
        </row>
        <row r="4635">
          <cell r="A4635" t="str">
            <v>SSPN</v>
          </cell>
          <cell r="B4635" t="str">
            <v>Secondary Service Greater than 5kW w/o ID</v>
          </cell>
          <cell r="C4635">
            <v>30</v>
          </cell>
          <cell r="D4635">
            <v>25</v>
          </cell>
          <cell r="E4635" t="str">
            <v>R=PWS</v>
          </cell>
          <cell r="F4635">
            <v>3</v>
          </cell>
          <cell r="H4635">
            <v>480</v>
          </cell>
          <cell r="I4635">
            <v>3</v>
          </cell>
          <cell r="J4635">
            <v>1</v>
          </cell>
        </row>
        <row r="4636">
          <cell r="A4636" t="str">
            <v>SSPN</v>
          </cell>
          <cell r="B4636" t="str">
            <v>Secondary Service Greater than 5kW w/o ID</v>
          </cell>
          <cell r="C4636">
            <v>30</v>
          </cell>
          <cell r="D4636">
            <v>25</v>
          </cell>
          <cell r="E4636" t="str">
            <v>R=D5S8E</v>
          </cell>
          <cell r="F4636">
            <v>3</v>
          </cell>
          <cell r="H4636">
            <v>277</v>
          </cell>
          <cell r="I4636">
            <v>4</v>
          </cell>
          <cell r="J4636">
            <v>1</v>
          </cell>
        </row>
        <row r="4637">
          <cell r="A4637" t="str">
            <v>SSPN</v>
          </cell>
          <cell r="B4637" t="str">
            <v>Secondary Service Greater than 5kW w/o ID</v>
          </cell>
          <cell r="C4637">
            <v>30</v>
          </cell>
          <cell r="D4637">
            <v>25</v>
          </cell>
          <cell r="E4637" t="str">
            <v>R=VM62S</v>
          </cell>
          <cell r="F4637">
            <v>3</v>
          </cell>
          <cell r="H4637">
            <v>240</v>
          </cell>
          <cell r="I4637">
            <v>3</v>
          </cell>
          <cell r="J4637">
            <v>1</v>
          </cell>
        </row>
        <row r="4638">
          <cell r="A4638" t="str">
            <v>SSPN</v>
          </cell>
          <cell r="B4638" t="str">
            <v>Secondary Service Greater than 5kW w/o ID</v>
          </cell>
          <cell r="C4638">
            <v>30</v>
          </cell>
          <cell r="D4638">
            <v>25</v>
          </cell>
          <cell r="E4638" t="str">
            <v>R=A1D</v>
          </cell>
          <cell r="F4638">
            <v>3</v>
          </cell>
          <cell r="G4638">
            <v>38293</v>
          </cell>
          <cell r="H4638">
            <v>999</v>
          </cell>
          <cell r="I4638">
            <v>4</v>
          </cell>
          <cell r="J4638">
            <v>1</v>
          </cell>
        </row>
        <row r="4639">
          <cell r="A4639" t="str">
            <v>SSNN</v>
          </cell>
          <cell r="B4639" t="str">
            <v>Secondary Service Greater than 5kW w/o ID</v>
          </cell>
          <cell r="C4639">
            <v>30</v>
          </cell>
          <cell r="D4639">
            <v>25</v>
          </cell>
          <cell r="E4639" t="str">
            <v>R=A1D</v>
          </cell>
          <cell r="F4639">
            <v>3</v>
          </cell>
          <cell r="G4639">
            <v>38293</v>
          </cell>
          <cell r="H4639">
            <v>999</v>
          </cell>
          <cell r="I4639">
            <v>4</v>
          </cell>
          <cell r="J4639">
            <v>4</v>
          </cell>
        </row>
        <row r="4640">
          <cell r="A4640" t="str">
            <v>SSNN</v>
          </cell>
          <cell r="B4640" t="str">
            <v>Secondary Service Greater than 5kW w/o ID</v>
          </cell>
          <cell r="C4640">
            <v>30</v>
          </cell>
          <cell r="D4640">
            <v>25</v>
          </cell>
          <cell r="E4640" t="str">
            <v>R=A1TL</v>
          </cell>
          <cell r="F4640">
            <v>3</v>
          </cell>
          <cell r="G4640">
            <v>37993</v>
          </cell>
          <cell r="H4640">
            <v>999</v>
          </cell>
          <cell r="I4640">
            <v>4</v>
          </cell>
          <cell r="J4640">
            <v>7</v>
          </cell>
        </row>
        <row r="4641">
          <cell r="A4641" t="str">
            <v>SSGN</v>
          </cell>
          <cell r="B4641" t="str">
            <v>Secondary Service Greater than 5kW w/o ID</v>
          </cell>
          <cell r="C4641">
            <v>30</v>
          </cell>
          <cell r="D4641">
            <v>25</v>
          </cell>
          <cell r="E4641" t="str">
            <v>R=A1TL</v>
          </cell>
          <cell r="F4641">
            <v>3</v>
          </cell>
          <cell r="G4641">
            <v>37993</v>
          </cell>
          <cell r="H4641">
            <v>999</v>
          </cell>
          <cell r="I4641">
            <v>4</v>
          </cell>
          <cell r="J4641">
            <v>2</v>
          </cell>
        </row>
        <row r="4642">
          <cell r="A4642" t="str">
            <v>SSPN</v>
          </cell>
          <cell r="B4642" t="str">
            <v>Secondary Service Greater than 5kW w/o ID</v>
          </cell>
          <cell r="C4642">
            <v>30</v>
          </cell>
          <cell r="D4642">
            <v>25</v>
          </cell>
          <cell r="E4642" t="str">
            <v>R=A1RL</v>
          </cell>
          <cell r="F4642">
            <v>3</v>
          </cell>
          <cell r="G4642">
            <v>38113</v>
          </cell>
          <cell r="H4642">
            <v>999</v>
          </cell>
          <cell r="I4642">
            <v>3</v>
          </cell>
          <cell r="J4642">
            <v>1</v>
          </cell>
        </row>
        <row r="4643">
          <cell r="A4643" t="str">
            <v>SSNN</v>
          </cell>
          <cell r="B4643" t="str">
            <v>Secondary Service Greater than 5kW w/o ID</v>
          </cell>
          <cell r="C4643">
            <v>30</v>
          </cell>
          <cell r="D4643">
            <v>25</v>
          </cell>
          <cell r="E4643" t="str">
            <v>R=A1D</v>
          </cell>
          <cell r="F4643">
            <v>3</v>
          </cell>
          <cell r="G4643">
            <v>38026</v>
          </cell>
          <cell r="H4643">
            <v>999</v>
          </cell>
          <cell r="I4643">
            <v>3</v>
          </cell>
          <cell r="J4643">
            <v>3</v>
          </cell>
        </row>
        <row r="4644">
          <cell r="A4644" t="str">
            <v>SSNN</v>
          </cell>
          <cell r="B4644" t="str">
            <v>Secondary Service Greater than 5kW w/o ID</v>
          </cell>
          <cell r="C4644">
            <v>30</v>
          </cell>
          <cell r="D4644">
            <v>25</v>
          </cell>
          <cell r="E4644" t="str">
            <v>R=A1D</v>
          </cell>
          <cell r="F4644">
            <v>3</v>
          </cell>
          <cell r="G4644">
            <v>38449</v>
          </cell>
          <cell r="H4644">
            <v>999</v>
          </cell>
          <cell r="I4644">
            <v>4</v>
          </cell>
          <cell r="J4644">
            <v>6</v>
          </cell>
        </row>
        <row r="4645">
          <cell r="A4645" t="str">
            <v>SSNN</v>
          </cell>
          <cell r="B4645" t="str">
            <v>Secondary Service Greater than 5kW w/o ID</v>
          </cell>
          <cell r="C4645">
            <v>30</v>
          </cell>
          <cell r="D4645">
            <v>25</v>
          </cell>
          <cell r="E4645" t="str">
            <v>R=A1R</v>
          </cell>
          <cell r="F4645">
            <v>3</v>
          </cell>
          <cell r="G4645">
            <v>38449</v>
          </cell>
          <cell r="H4645">
            <v>999</v>
          </cell>
          <cell r="I4645">
            <v>4</v>
          </cell>
          <cell r="J4645">
            <v>1</v>
          </cell>
        </row>
        <row r="4646">
          <cell r="A4646" t="str">
            <v>SSNN</v>
          </cell>
          <cell r="B4646" t="str">
            <v>Secondary Service Greater than 5kW w/o ID</v>
          </cell>
          <cell r="C4646">
            <v>30</v>
          </cell>
          <cell r="D4646">
            <v>25</v>
          </cell>
          <cell r="E4646" t="str">
            <v>R=A1D</v>
          </cell>
          <cell r="F4646">
            <v>3</v>
          </cell>
          <cell r="G4646">
            <v>38517</v>
          </cell>
          <cell r="H4646">
            <v>999</v>
          </cell>
          <cell r="I4646">
            <v>4</v>
          </cell>
          <cell r="J4646">
            <v>5</v>
          </cell>
        </row>
        <row r="4647">
          <cell r="A4647" t="str">
            <v>SSNN</v>
          </cell>
          <cell r="B4647" t="str">
            <v>Secondary Service Greater than 5kW w/o ID</v>
          </cell>
          <cell r="C4647">
            <v>30</v>
          </cell>
          <cell r="D4647">
            <v>25</v>
          </cell>
          <cell r="E4647" t="str">
            <v>R=A1D</v>
          </cell>
          <cell r="F4647">
            <v>3</v>
          </cell>
          <cell r="G4647">
            <v>38257</v>
          </cell>
          <cell r="H4647">
            <v>999</v>
          </cell>
          <cell r="I4647">
            <v>4</v>
          </cell>
          <cell r="J4647">
            <v>8</v>
          </cell>
        </row>
        <row r="4648">
          <cell r="A4648" t="str">
            <v>SSAN</v>
          </cell>
          <cell r="B4648" t="str">
            <v>Secondary Service Greater than 5kW w/o ID</v>
          </cell>
          <cell r="C4648">
            <v>30</v>
          </cell>
          <cell r="D4648">
            <v>25</v>
          </cell>
          <cell r="E4648" t="str">
            <v>R=A1D</v>
          </cell>
          <cell r="F4648">
            <v>3</v>
          </cell>
          <cell r="G4648">
            <v>38545</v>
          </cell>
          <cell r="H4648">
            <v>999</v>
          </cell>
          <cell r="I4648">
            <v>3</v>
          </cell>
          <cell r="J4648">
            <v>1</v>
          </cell>
        </row>
        <row r="4649">
          <cell r="A4649" t="str">
            <v>SSAN</v>
          </cell>
          <cell r="B4649" t="str">
            <v>Secondary Service Greater than 5kW w/o ID</v>
          </cell>
          <cell r="C4649">
            <v>30</v>
          </cell>
          <cell r="D4649">
            <v>25</v>
          </cell>
          <cell r="E4649" t="str">
            <v>R=A1D</v>
          </cell>
          <cell r="F4649">
            <v>3</v>
          </cell>
          <cell r="G4649">
            <v>38545</v>
          </cell>
          <cell r="H4649">
            <v>999</v>
          </cell>
          <cell r="I4649">
            <v>4</v>
          </cell>
          <cell r="J4649">
            <v>3</v>
          </cell>
        </row>
        <row r="4650">
          <cell r="A4650" t="str">
            <v>SSGN</v>
          </cell>
          <cell r="B4650" t="str">
            <v>Secondary Service Greater than 5kW w/o ID</v>
          </cell>
          <cell r="C4650">
            <v>30</v>
          </cell>
          <cell r="D4650">
            <v>25</v>
          </cell>
          <cell r="E4650" t="str">
            <v>R=A1D</v>
          </cell>
          <cell r="F4650">
            <v>3</v>
          </cell>
          <cell r="G4650">
            <v>38521</v>
          </cell>
          <cell r="H4650">
            <v>999</v>
          </cell>
          <cell r="I4650">
            <v>4</v>
          </cell>
          <cell r="J4650">
            <v>8</v>
          </cell>
        </row>
        <row r="4651">
          <cell r="A4651" t="str">
            <v>SSAN</v>
          </cell>
          <cell r="B4651" t="str">
            <v>Secondary Service Greater than 5kW w/o ID</v>
          </cell>
          <cell r="C4651">
            <v>30</v>
          </cell>
          <cell r="D4651">
            <v>25</v>
          </cell>
          <cell r="E4651" t="str">
            <v>R=A1D</v>
          </cell>
          <cell r="F4651">
            <v>3</v>
          </cell>
          <cell r="G4651">
            <v>38593</v>
          </cell>
          <cell r="H4651">
            <v>999</v>
          </cell>
          <cell r="I4651">
            <v>3</v>
          </cell>
          <cell r="J4651">
            <v>1</v>
          </cell>
        </row>
        <row r="4652">
          <cell r="A4652" t="str">
            <v>SSNN</v>
          </cell>
          <cell r="B4652" t="str">
            <v>Secondary Service Greater than 5kW w/o ID</v>
          </cell>
          <cell r="C4652">
            <v>30</v>
          </cell>
          <cell r="D4652">
            <v>25</v>
          </cell>
          <cell r="E4652" t="str">
            <v>R=A1D</v>
          </cell>
          <cell r="F4652">
            <v>3</v>
          </cell>
          <cell r="G4652">
            <v>38589</v>
          </cell>
          <cell r="H4652">
            <v>999</v>
          </cell>
          <cell r="I4652">
            <v>3</v>
          </cell>
          <cell r="J4652">
            <v>4</v>
          </cell>
        </row>
        <row r="4653">
          <cell r="A4653" t="str">
            <v>SSNN</v>
          </cell>
          <cell r="B4653" t="str">
            <v>Secondary Service Greater than 5kW w/o ID</v>
          </cell>
          <cell r="C4653">
            <v>30</v>
          </cell>
          <cell r="D4653">
            <v>25</v>
          </cell>
          <cell r="E4653" t="str">
            <v>R=A1R</v>
          </cell>
          <cell r="F4653">
            <v>3</v>
          </cell>
          <cell r="G4653">
            <v>38257</v>
          </cell>
          <cell r="H4653">
            <v>999</v>
          </cell>
          <cell r="I4653">
            <v>4</v>
          </cell>
          <cell r="J4653">
            <v>1</v>
          </cell>
        </row>
        <row r="4654">
          <cell r="A4654" t="str">
            <v>SSNN</v>
          </cell>
          <cell r="B4654" t="str">
            <v>Secondary Service Greater than 5kW w/o ID</v>
          </cell>
          <cell r="C4654">
            <v>30</v>
          </cell>
          <cell r="D4654">
            <v>25</v>
          </cell>
          <cell r="E4654" t="str">
            <v>R=RXS4</v>
          </cell>
          <cell r="F4654">
            <v>3</v>
          </cell>
          <cell r="G4654">
            <v>38257</v>
          </cell>
          <cell r="H4654">
            <v>999</v>
          </cell>
          <cell r="I4654">
            <v>3</v>
          </cell>
          <cell r="J4654">
            <v>2</v>
          </cell>
        </row>
        <row r="4655">
          <cell r="A4655" t="str">
            <v>SSGN</v>
          </cell>
          <cell r="B4655" t="str">
            <v>Secondary Service Greater than 5kW w/o ID</v>
          </cell>
          <cell r="C4655">
            <v>30</v>
          </cell>
          <cell r="D4655">
            <v>25</v>
          </cell>
          <cell r="E4655" t="str">
            <v>R=PWS</v>
          </cell>
          <cell r="F4655">
            <v>3</v>
          </cell>
          <cell r="H4655">
            <v>0</v>
          </cell>
          <cell r="I4655">
            <v>0</v>
          </cell>
          <cell r="J4655">
            <v>6</v>
          </cell>
        </row>
        <row r="4656">
          <cell r="A4656" t="str">
            <v>SSGN</v>
          </cell>
          <cell r="B4656" t="str">
            <v>Secondary Service Greater than 5kW w/o ID</v>
          </cell>
          <cell r="C4656">
            <v>30</v>
          </cell>
          <cell r="D4656">
            <v>25</v>
          </cell>
          <cell r="E4656" t="str">
            <v>R=PWS</v>
          </cell>
          <cell r="F4656">
            <v>3</v>
          </cell>
          <cell r="H4656">
            <v>240</v>
          </cell>
          <cell r="I4656">
            <v>3</v>
          </cell>
          <cell r="J4656">
            <v>1</v>
          </cell>
        </row>
        <row r="4657">
          <cell r="A4657" t="str">
            <v>SSGN</v>
          </cell>
          <cell r="B4657" t="str">
            <v>Secondary Service Greater than 5kW w/o ID</v>
          </cell>
          <cell r="C4657">
            <v>30</v>
          </cell>
          <cell r="D4657">
            <v>25</v>
          </cell>
          <cell r="E4657" t="str">
            <v>R=TMT12</v>
          </cell>
          <cell r="F4657">
            <v>3</v>
          </cell>
          <cell r="H4657">
            <v>480</v>
          </cell>
          <cell r="I4657">
            <v>3</v>
          </cell>
          <cell r="J4657">
            <v>1</v>
          </cell>
        </row>
        <row r="4658">
          <cell r="A4658" t="str">
            <v>SSGN</v>
          </cell>
          <cell r="B4658" t="str">
            <v>Secondary Service Greater than 5kW w/o ID</v>
          </cell>
          <cell r="C4658">
            <v>30</v>
          </cell>
          <cell r="D4658">
            <v>25</v>
          </cell>
          <cell r="E4658" t="str">
            <v>R=A1D</v>
          </cell>
          <cell r="F4658">
            <v>3</v>
          </cell>
          <cell r="G4658">
            <v>37811</v>
          </cell>
          <cell r="H4658">
            <v>999</v>
          </cell>
          <cell r="I4658">
            <v>3</v>
          </cell>
          <cell r="J4658">
            <v>3</v>
          </cell>
        </row>
        <row r="4659">
          <cell r="A4659" t="str">
            <v>DSGN</v>
          </cell>
          <cell r="B4659" t="str">
            <v>Secondary Service Greater than 5kW w/o ID</v>
          </cell>
          <cell r="C4659">
            <v>30</v>
          </cell>
          <cell r="D4659">
            <v>25</v>
          </cell>
          <cell r="E4659" t="str">
            <v>R=D5S8E</v>
          </cell>
          <cell r="F4659">
            <v>3</v>
          </cell>
          <cell r="H4659">
            <v>277</v>
          </cell>
          <cell r="I4659">
            <v>4</v>
          </cell>
          <cell r="J4659">
            <v>1</v>
          </cell>
        </row>
        <row r="4660">
          <cell r="A4660" t="str">
            <v>SSNN</v>
          </cell>
          <cell r="B4660" t="str">
            <v>Secondary Service Greater than 5kW w/o ID</v>
          </cell>
          <cell r="C4660">
            <v>30</v>
          </cell>
          <cell r="D4660">
            <v>25</v>
          </cell>
          <cell r="E4660" t="str">
            <v>R=SV4SD</v>
          </cell>
          <cell r="F4660">
            <v>3</v>
          </cell>
          <cell r="H4660">
            <v>480</v>
          </cell>
          <cell r="I4660">
            <v>4</v>
          </cell>
          <cell r="J4660">
            <v>4</v>
          </cell>
        </row>
        <row r="4661">
          <cell r="A4661" t="str">
            <v>SSGN</v>
          </cell>
          <cell r="B4661" t="str">
            <v>Secondary Service Greater than 5kW w/o ID</v>
          </cell>
          <cell r="C4661">
            <v>30</v>
          </cell>
          <cell r="D4661">
            <v>25</v>
          </cell>
          <cell r="E4661" t="str">
            <v>R=K5WS</v>
          </cell>
          <cell r="F4661">
            <v>3</v>
          </cell>
          <cell r="H4661">
            <v>480</v>
          </cell>
          <cell r="I4661">
            <v>4</v>
          </cell>
          <cell r="J4661">
            <v>1</v>
          </cell>
        </row>
        <row r="4662">
          <cell r="A4662" t="str">
            <v>SSGN</v>
          </cell>
          <cell r="B4662" t="str">
            <v>Secondary Service Greater than 5kW w/o ID</v>
          </cell>
          <cell r="C4662">
            <v>30</v>
          </cell>
          <cell r="D4662">
            <v>25</v>
          </cell>
          <cell r="E4662" t="str">
            <v>R=VM62S</v>
          </cell>
          <cell r="F4662">
            <v>3</v>
          </cell>
          <cell r="H4662">
            <v>240</v>
          </cell>
          <cell r="I4662">
            <v>3</v>
          </cell>
          <cell r="J4662">
            <v>1</v>
          </cell>
        </row>
        <row r="4663">
          <cell r="A4663" t="str">
            <v>SSGN</v>
          </cell>
          <cell r="B4663" t="str">
            <v>Secondary Service Greater than 5kW w/o ID</v>
          </cell>
          <cell r="C4663">
            <v>30</v>
          </cell>
          <cell r="D4663">
            <v>25</v>
          </cell>
          <cell r="E4663" t="str">
            <v>R=A1D</v>
          </cell>
          <cell r="F4663">
            <v>3</v>
          </cell>
          <cell r="G4663">
            <v>36404</v>
          </cell>
          <cell r="H4663">
            <v>999</v>
          </cell>
          <cell r="I4663">
            <v>3</v>
          </cell>
          <cell r="J4663">
            <v>1</v>
          </cell>
        </row>
        <row r="4664">
          <cell r="A4664" t="str">
            <v>SSNN</v>
          </cell>
          <cell r="B4664" t="str">
            <v>Secondary Service Greater than 5kW w/o ID</v>
          </cell>
          <cell r="C4664">
            <v>30</v>
          </cell>
          <cell r="D4664">
            <v>25</v>
          </cell>
          <cell r="E4664" t="str">
            <v>R=AXS4</v>
          </cell>
          <cell r="F4664">
            <v>3</v>
          </cell>
          <cell r="G4664">
            <v>36405</v>
          </cell>
          <cell r="H4664">
            <v>999</v>
          </cell>
          <cell r="I4664">
            <v>4</v>
          </cell>
          <cell r="J4664">
            <v>1</v>
          </cell>
        </row>
        <row r="4665">
          <cell r="A4665" t="str">
            <v>SSNN</v>
          </cell>
          <cell r="B4665" t="str">
            <v>Secondary Service Greater than 5kW w/o ID</v>
          </cell>
          <cell r="C4665">
            <v>30</v>
          </cell>
          <cell r="D4665">
            <v>25</v>
          </cell>
          <cell r="E4665" t="str">
            <v>R=A1D</v>
          </cell>
          <cell r="F4665">
            <v>3</v>
          </cell>
          <cell r="G4665">
            <v>35797</v>
          </cell>
          <cell r="H4665">
            <v>999</v>
          </cell>
          <cell r="I4665">
            <v>4</v>
          </cell>
          <cell r="J4665">
            <v>3</v>
          </cell>
        </row>
        <row r="4666">
          <cell r="A4666" t="str">
            <v>SSGN</v>
          </cell>
          <cell r="B4666" t="str">
            <v>Secondary Service Greater than 5kW w/o ID</v>
          </cell>
          <cell r="C4666">
            <v>30</v>
          </cell>
          <cell r="D4666">
            <v>25</v>
          </cell>
          <cell r="E4666" t="str">
            <v>R=SV4SD</v>
          </cell>
          <cell r="F4666">
            <v>3</v>
          </cell>
          <cell r="G4666">
            <v>35432</v>
          </cell>
          <cell r="H4666">
            <v>999</v>
          </cell>
          <cell r="I4666">
            <v>4</v>
          </cell>
          <cell r="J4666">
            <v>1</v>
          </cell>
        </row>
        <row r="4667">
          <cell r="A4667" t="str">
            <v>SSGN</v>
          </cell>
          <cell r="B4667" t="str">
            <v>Secondary Service Greater than 5kW w/o ID</v>
          </cell>
          <cell r="C4667">
            <v>30</v>
          </cell>
          <cell r="D4667">
            <v>25</v>
          </cell>
          <cell r="E4667" t="str">
            <v>R=VM62S</v>
          </cell>
          <cell r="F4667">
            <v>3</v>
          </cell>
          <cell r="G4667">
            <v>35432</v>
          </cell>
          <cell r="H4667">
            <v>480</v>
          </cell>
          <cell r="I4667">
            <v>3</v>
          </cell>
          <cell r="J4667">
            <v>1</v>
          </cell>
        </row>
        <row r="4668">
          <cell r="A4668" t="str">
            <v>SSNN</v>
          </cell>
          <cell r="B4668" t="str">
            <v>Secondary Service Greater than 5kW w/o ID</v>
          </cell>
          <cell r="C4668">
            <v>30</v>
          </cell>
          <cell r="D4668">
            <v>25</v>
          </cell>
          <cell r="E4668" t="str">
            <v>R=A1D</v>
          </cell>
          <cell r="F4668">
            <v>3</v>
          </cell>
          <cell r="G4668">
            <v>36462</v>
          </cell>
          <cell r="H4668">
            <v>999</v>
          </cell>
          <cell r="I4668">
            <v>4</v>
          </cell>
          <cell r="J4668">
            <v>1</v>
          </cell>
        </row>
        <row r="4669">
          <cell r="A4669" t="str">
            <v>SSGN</v>
          </cell>
          <cell r="B4669" t="str">
            <v>Secondary Service Greater than 5kW w/o ID</v>
          </cell>
          <cell r="C4669">
            <v>30</v>
          </cell>
          <cell r="D4669">
            <v>25</v>
          </cell>
          <cell r="E4669" t="str">
            <v>R=A1D</v>
          </cell>
          <cell r="F4669">
            <v>3</v>
          </cell>
          <cell r="G4669">
            <v>36460</v>
          </cell>
          <cell r="H4669">
            <v>999</v>
          </cell>
          <cell r="I4669">
            <v>3</v>
          </cell>
          <cell r="J4669">
            <v>1</v>
          </cell>
        </row>
        <row r="4670">
          <cell r="A4670" t="str">
            <v>SSNN</v>
          </cell>
          <cell r="B4670" t="str">
            <v>Secondary Service Greater than 5kW w/o ID</v>
          </cell>
          <cell r="C4670">
            <v>30</v>
          </cell>
          <cell r="D4670">
            <v>25</v>
          </cell>
          <cell r="E4670" t="str">
            <v>R=SV2SD</v>
          </cell>
          <cell r="F4670">
            <v>3</v>
          </cell>
          <cell r="H4670">
            <v>999</v>
          </cell>
          <cell r="I4670">
            <v>3</v>
          </cell>
          <cell r="J4670">
            <v>1</v>
          </cell>
        </row>
        <row r="4671">
          <cell r="A4671" t="str">
            <v>SSGN</v>
          </cell>
          <cell r="B4671" t="str">
            <v>Secondary Service Greater than 5kW w/o ID</v>
          </cell>
          <cell r="C4671">
            <v>30</v>
          </cell>
          <cell r="D4671">
            <v>25</v>
          </cell>
          <cell r="E4671" t="str">
            <v>R=SV4SD</v>
          </cell>
          <cell r="F4671">
            <v>3</v>
          </cell>
          <cell r="G4671">
            <v>36525</v>
          </cell>
          <cell r="H4671">
            <v>999</v>
          </cell>
          <cell r="I4671">
            <v>4</v>
          </cell>
          <cell r="J4671">
            <v>2</v>
          </cell>
        </row>
        <row r="4672">
          <cell r="A4672" t="str">
            <v>SSNN</v>
          </cell>
          <cell r="B4672" t="str">
            <v>Secondary Service Greater than 5kW w/o ID</v>
          </cell>
          <cell r="C4672">
            <v>30</v>
          </cell>
          <cell r="D4672">
            <v>25</v>
          </cell>
          <cell r="E4672" t="str">
            <v>R=A1D</v>
          </cell>
          <cell r="F4672">
            <v>3</v>
          </cell>
          <cell r="G4672">
            <v>37676</v>
          </cell>
          <cell r="H4672">
            <v>999</v>
          </cell>
          <cell r="I4672">
            <v>4</v>
          </cell>
          <cell r="J4672">
            <v>21</v>
          </cell>
        </row>
        <row r="4673">
          <cell r="A4673" t="str">
            <v>SSGN</v>
          </cell>
          <cell r="B4673" t="str">
            <v>Secondary Service Greater than 5kW w/o ID</v>
          </cell>
          <cell r="C4673">
            <v>30</v>
          </cell>
          <cell r="D4673">
            <v>25</v>
          </cell>
          <cell r="E4673" t="str">
            <v>R=A1D</v>
          </cell>
          <cell r="F4673">
            <v>3</v>
          </cell>
          <cell r="G4673">
            <v>36633</v>
          </cell>
          <cell r="H4673">
            <v>999</v>
          </cell>
          <cell r="I4673">
            <v>4</v>
          </cell>
          <cell r="J4673">
            <v>1</v>
          </cell>
        </row>
        <row r="4674">
          <cell r="A4674" t="str">
            <v>SSGN</v>
          </cell>
          <cell r="B4674" t="str">
            <v>Secondary Service Greater than 5kW w/o ID</v>
          </cell>
          <cell r="C4674">
            <v>30</v>
          </cell>
          <cell r="D4674">
            <v>25</v>
          </cell>
          <cell r="E4674" t="str">
            <v>R=A1D</v>
          </cell>
          <cell r="F4674">
            <v>3</v>
          </cell>
          <cell r="G4674">
            <v>36608</v>
          </cell>
          <cell r="H4674">
            <v>999</v>
          </cell>
          <cell r="I4674">
            <v>3</v>
          </cell>
          <cell r="J4674">
            <v>1</v>
          </cell>
        </row>
        <row r="4675">
          <cell r="A4675" t="str">
            <v>SSNN</v>
          </cell>
          <cell r="B4675" t="str">
            <v>Secondary Service Greater than 5kW w/o ID</v>
          </cell>
          <cell r="C4675">
            <v>30</v>
          </cell>
          <cell r="D4675">
            <v>25</v>
          </cell>
          <cell r="E4675" t="str">
            <v>R=A1D</v>
          </cell>
          <cell r="F4675">
            <v>3</v>
          </cell>
          <cell r="G4675">
            <v>36816</v>
          </cell>
          <cell r="H4675">
            <v>999</v>
          </cell>
          <cell r="I4675">
            <v>4</v>
          </cell>
          <cell r="J4675">
            <v>4</v>
          </cell>
        </row>
        <row r="4676">
          <cell r="A4676" t="str">
            <v>SSNN</v>
          </cell>
          <cell r="B4676" t="str">
            <v>Secondary Service Greater than 5kW w/o ID</v>
          </cell>
          <cell r="C4676">
            <v>30</v>
          </cell>
          <cell r="D4676">
            <v>25</v>
          </cell>
          <cell r="E4676" t="str">
            <v>R=A1D</v>
          </cell>
          <cell r="F4676">
            <v>3</v>
          </cell>
          <cell r="G4676">
            <v>36161</v>
          </cell>
          <cell r="H4676">
            <v>480</v>
          </cell>
          <cell r="I4676">
            <v>4</v>
          </cell>
          <cell r="J4676">
            <v>1</v>
          </cell>
        </row>
        <row r="4677">
          <cell r="A4677" t="str">
            <v>SSPN</v>
          </cell>
          <cell r="B4677" t="str">
            <v>Secondary Service Greater than 5kW w/o ID</v>
          </cell>
          <cell r="C4677">
            <v>30</v>
          </cell>
          <cell r="D4677">
            <v>25</v>
          </cell>
          <cell r="E4677" t="str">
            <v>R=A1D</v>
          </cell>
          <cell r="F4677">
            <v>3</v>
          </cell>
          <cell r="G4677">
            <v>36526</v>
          </cell>
          <cell r="H4677">
            <v>999</v>
          </cell>
          <cell r="I4677">
            <v>4</v>
          </cell>
          <cell r="J4677">
            <v>4</v>
          </cell>
        </row>
        <row r="4678">
          <cell r="A4678" t="str">
            <v>SSNN</v>
          </cell>
          <cell r="B4678" t="str">
            <v>Secondary Service Greater than 5kW w/o ID</v>
          </cell>
          <cell r="C4678">
            <v>30</v>
          </cell>
          <cell r="D4678">
            <v>25</v>
          </cell>
          <cell r="E4678" t="str">
            <v>R=A1D</v>
          </cell>
          <cell r="F4678">
            <v>3</v>
          </cell>
          <cell r="G4678">
            <v>36526</v>
          </cell>
          <cell r="H4678">
            <v>999</v>
          </cell>
          <cell r="I4678">
            <v>4</v>
          </cell>
          <cell r="J4678">
            <v>1</v>
          </cell>
        </row>
        <row r="4679">
          <cell r="A4679" t="str">
            <v>SSPN</v>
          </cell>
          <cell r="B4679" t="str">
            <v>Secondary Service Greater than 5kW w/o ID</v>
          </cell>
          <cell r="C4679">
            <v>30</v>
          </cell>
          <cell r="D4679">
            <v>25</v>
          </cell>
          <cell r="E4679" t="str">
            <v>R=A1D</v>
          </cell>
          <cell r="F4679">
            <v>3</v>
          </cell>
          <cell r="G4679">
            <v>36788</v>
          </cell>
          <cell r="H4679">
            <v>999</v>
          </cell>
          <cell r="I4679">
            <v>4</v>
          </cell>
          <cell r="J4679">
            <v>1</v>
          </cell>
        </row>
        <row r="4680">
          <cell r="A4680" t="str">
            <v>SSGN</v>
          </cell>
          <cell r="B4680" t="str">
            <v>Secondary Service Greater than 5kW w/o ID</v>
          </cell>
          <cell r="C4680">
            <v>30</v>
          </cell>
          <cell r="D4680">
            <v>20</v>
          </cell>
          <cell r="E4680" t="str">
            <v>R=A1D</v>
          </cell>
          <cell r="F4680">
            <v>3</v>
          </cell>
          <cell r="G4680">
            <v>36788</v>
          </cell>
          <cell r="H4680">
            <v>999</v>
          </cell>
          <cell r="I4680">
            <v>4</v>
          </cell>
          <cell r="J4680">
            <v>1</v>
          </cell>
        </row>
        <row r="4681">
          <cell r="A4681" t="str">
            <v>SSNN</v>
          </cell>
          <cell r="B4681" t="str">
            <v>Secondary Service Greater than 5kW w/o ID</v>
          </cell>
          <cell r="C4681">
            <v>30</v>
          </cell>
          <cell r="D4681">
            <v>25</v>
          </cell>
          <cell r="E4681" t="str">
            <v>R=A1D</v>
          </cell>
          <cell r="F4681">
            <v>3</v>
          </cell>
          <cell r="G4681">
            <v>36928</v>
          </cell>
          <cell r="H4681">
            <v>999</v>
          </cell>
          <cell r="I4681">
            <v>4</v>
          </cell>
          <cell r="J4681">
            <v>1</v>
          </cell>
        </row>
        <row r="4682">
          <cell r="A4682" t="str">
            <v>SSPN</v>
          </cell>
          <cell r="B4682" t="str">
            <v>Secondary Service Greater than 5kW w/o ID</v>
          </cell>
          <cell r="C4682">
            <v>30</v>
          </cell>
          <cell r="D4682">
            <v>25</v>
          </cell>
          <cell r="E4682" t="str">
            <v>R=A1D</v>
          </cell>
          <cell r="F4682">
            <v>3</v>
          </cell>
          <cell r="G4682">
            <v>37301</v>
          </cell>
          <cell r="H4682">
            <v>999</v>
          </cell>
          <cell r="I4682">
            <v>4</v>
          </cell>
          <cell r="J4682">
            <v>1</v>
          </cell>
        </row>
        <row r="4683">
          <cell r="A4683" t="str">
            <v>SSGN</v>
          </cell>
          <cell r="B4683" t="str">
            <v>Secondary Service Greater than 5kW w/o ID</v>
          </cell>
          <cell r="C4683">
            <v>30</v>
          </cell>
          <cell r="D4683">
            <v>25</v>
          </cell>
          <cell r="E4683" t="str">
            <v>R=A1R</v>
          </cell>
          <cell r="F4683">
            <v>3</v>
          </cell>
          <cell r="G4683">
            <v>37188</v>
          </cell>
          <cell r="H4683">
            <v>999</v>
          </cell>
          <cell r="I4683">
            <v>4</v>
          </cell>
          <cell r="J4683">
            <v>1</v>
          </cell>
        </row>
        <row r="4684">
          <cell r="A4684" t="str">
            <v>SSPN</v>
          </cell>
          <cell r="B4684" t="str">
            <v>Secondary Service Greater than 5kW w/o ID</v>
          </cell>
          <cell r="C4684">
            <v>30</v>
          </cell>
          <cell r="D4684">
            <v>25</v>
          </cell>
          <cell r="E4684" t="str">
            <v>R=A1D</v>
          </cell>
          <cell r="F4684">
            <v>3</v>
          </cell>
          <cell r="G4684">
            <v>37153</v>
          </cell>
          <cell r="H4684">
            <v>999</v>
          </cell>
          <cell r="I4684">
            <v>4</v>
          </cell>
          <cell r="J4684">
            <v>1</v>
          </cell>
        </row>
        <row r="4685">
          <cell r="A4685" t="str">
            <v>SSNN</v>
          </cell>
          <cell r="B4685" t="str">
            <v>Secondary Service Greater than 5kW w/o ID</v>
          </cell>
          <cell r="C4685">
            <v>30</v>
          </cell>
          <cell r="D4685">
            <v>25</v>
          </cell>
          <cell r="E4685" t="str">
            <v>R=A1D</v>
          </cell>
          <cell r="F4685">
            <v>3</v>
          </cell>
          <cell r="G4685">
            <v>37362</v>
          </cell>
          <cell r="H4685">
            <v>999</v>
          </cell>
          <cell r="I4685">
            <v>4</v>
          </cell>
          <cell r="J4685">
            <v>20</v>
          </cell>
        </row>
        <row r="4686">
          <cell r="A4686" t="str">
            <v>SSGN</v>
          </cell>
          <cell r="B4686" t="str">
            <v>Secondary Service Greater than 5kW w/o ID</v>
          </cell>
          <cell r="C4686">
            <v>30</v>
          </cell>
          <cell r="D4686">
            <v>25</v>
          </cell>
          <cell r="E4686" t="str">
            <v>R=A1D</v>
          </cell>
          <cell r="F4686">
            <v>3</v>
          </cell>
          <cell r="G4686">
            <v>38730</v>
          </cell>
          <cell r="H4686">
            <v>999</v>
          </cell>
          <cell r="I4686">
            <v>4</v>
          </cell>
          <cell r="J4686">
            <v>8</v>
          </cell>
        </row>
        <row r="4687">
          <cell r="A4687" t="str">
            <v>SSGN</v>
          </cell>
          <cell r="B4687" t="str">
            <v>Secondary Service Greater than 5kW w/o ID</v>
          </cell>
          <cell r="C4687">
            <v>30</v>
          </cell>
          <cell r="D4687">
            <v>25</v>
          </cell>
          <cell r="E4687" t="str">
            <v>R=A1D</v>
          </cell>
          <cell r="F4687">
            <v>3</v>
          </cell>
          <cell r="G4687">
            <v>38636</v>
          </cell>
          <cell r="H4687">
            <v>999</v>
          </cell>
          <cell r="I4687">
            <v>3</v>
          </cell>
          <cell r="J4687">
            <v>4</v>
          </cell>
        </row>
        <row r="4688">
          <cell r="A4688" t="str">
            <v>SSGN</v>
          </cell>
          <cell r="B4688" t="str">
            <v>Secondary Service Greater than 5kW w/o ID</v>
          </cell>
          <cell r="C4688">
            <v>30</v>
          </cell>
          <cell r="D4688">
            <v>25</v>
          </cell>
          <cell r="E4688" t="str">
            <v>R=A1D</v>
          </cell>
          <cell r="F4688">
            <v>3</v>
          </cell>
          <cell r="G4688">
            <v>38667</v>
          </cell>
          <cell r="H4688">
            <v>999</v>
          </cell>
          <cell r="I4688">
            <v>3</v>
          </cell>
          <cell r="J4688">
            <v>1</v>
          </cell>
        </row>
        <row r="4689">
          <cell r="A4689" t="str">
            <v>SSNN</v>
          </cell>
          <cell r="B4689" t="str">
            <v>Secondary Service Greater than 5kW w/o ID</v>
          </cell>
          <cell r="C4689">
            <v>30</v>
          </cell>
          <cell r="D4689">
            <v>25</v>
          </cell>
          <cell r="E4689" t="str">
            <v>R=A1D</v>
          </cell>
          <cell r="F4689">
            <v>3</v>
          </cell>
          <cell r="G4689">
            <v>38667</v>
          </cell>
          <cell r="H4689">
            <v>999</v>
          </cell>
          <cell r="I4689">
            <v>3</v>
          </cell>
          <cell r="J4689">
            <v>1</v>
          </cell>
        </row>
        <row r="4690">
          <cell r="A4690" t="str">
            <v>SSNN</v>
          </cell>
          <cell r="B4690" t="str">
            <v>Secondary Service Greater than 5kW w/o ID</v>
          </cell>
          <cell r="C4690">
            <v>30</v>
          </cell>
          <cell r="D4690">
            <v>25</v>
          </cell>
          <cell r="E4690" t="str">
            <v>R=A1D</v>
          </cell>
          <cell r="F4690">
            <v>3</v>
          </cell>
          <cell r="G4690">
            <v>38874</v>
          </cell>
          <cell r="H4690">
            <v>999</v>
          </cell>
          <cell r="I4690">
            <v>4</v>
          </cell>
          <cell r="J4690">
            <v>14</v>
          </cell>
        </row>
        <row r="4691">
          <cell r="A4691" t="str">
            <v>SSNN</v>
          </cell>
          <cell r="B4691" t="str">
            <v>Secondary Service Greater than 5kW w/o ID</v>
          </cell>
          <cell r="C4691">
            <v>30</v>
          </cell>
          <cell r="D4691">
            <v>25</v>
          </cell>
          <cell r="E4691" t="str">
            <v>R=A1D</v>
          </cell>
          <cell r="F4691">
            <v>3</v>
          </cell>
          <cell r="G4691">
            <v>38889</v>
          </cell>
          <cell r="H4691">
            <v>999</v>
          </cell>
          <cell r="I4691">
            <v>3</v>
          </cell>
          <cell r="J4691">
            <v>2</v>
          </cell>
        </row>
        <row r="4692">
          <cell r="A4692" t="str">
            <v>SSNN</v>
          </cell>
          <cell r="B4692" t="str">
            <v>Secondary Service Greater than 5kW w/o ID</v>
          </cell>
          <cell r="C4692">
            <v>30</v>
          </cell>
          <cell r="D4692">
            <v>25</v>
          </cell>
          <cell r="E4692" t="str">
            <v>R=A1D</v>
          </cell>
          <cell r="F4692">
            <v>3</v>
          </cell>
          <cell r="G4692">
            <v>38959</v>
          </cell>
          <cell r="H4692">
            <v>999</v>
          </cell>
          <cell r="I4692">
            <v>3</v>
          </cell>
          <cell r="J4692">
            <v>9</v>
          </cell>
        </row>
        <row r="4693">
          <cell r="A4693" t="str">
            <v>SSNN</v>
          </cell>
          <cell r="B4693" t="str">
            <v>Secondary Service Greater than 5kW w/o ID</v>
          </cell>
          <cell r="C4693">
            <v>30</v>
          </cell>
          <cell r="D4693">
            <v>25</v>
          </cell>
          <cell r="E4693" t="str">
            <v>R=A1R</v>
          </cell>
          <cell r="F4693">
            <v>3</v>
          </cell>
          <cell r="G4693">
            <v>39161</v>
          </cell>
          <cell r="H4693">
            <v>999</v>
          </cell>
          <cell r="I4693">
            <v>4</v>
          </cell>
          <cell r="J4693">
            <v>12</v>
          </cell>
        </row>
        <row r="4694">
          <cell r="A4694" t="str">
            <v>SSNN</v>
          </cell>
          <cell r="B4694" t="str">
            <v>Secondary Service Greater than 5kW w/o ID</v>
          </cell>
          <cell r="C4694">
            <v>30</v>
          </cell>
          <cell r="D4694">
            <v>25</v>
          </cell>
          <cell r="E4694" t="str">
            <v>R=A1R</v>
          </cell>
          <cell r="F4694">
            <v>3</v>
          </cell>
          <cell r="G4694">
            <v>39258</v>
          </cell>
          <cell r="H4694">
            <v>999</v>
          </cell>
          <cell r="I4694">
            <v>4</v>
          </cell>
          <cell r="J4694">
            <v>61</v>
          </cell>
        </row>
        <row r="4695">
          <cell r="A4695" t="str">
            <v>SSNN</v>
          </cell>
          <cell r="B4695" t="str">
            <v>Secondary Service Greater than 5kW w/o ID</v>
          </cell>
          <cell r="C4695">
            <v>30</v>
          </cell>
          <cell r="D4695">
            <v>25</v>
          </cell>
          <cell r="E4695" t="str">
            <v>R=A1R</v>
          </cell>
          <cell r="F4695">
            <v>3</v>
          </cell>
          <cell r="G4695">
            <v>39322</v>
          </cell>
          <cell r="H4695">
            <v>999</v>
          </cell>
          <cell r="I4695">
            <v>3</v>
          </cell>
          <cell r="J4695">
            <v>1</v>
          </cell>
        </row>
        <row r="4696">
          <cell r="A4696" t="str">
            <v>SSNN</v>
          </cell>
          <cell r="B4696" t="str">
            <v>Secondary Service Greater than 5kW w/o ID</v>
          </cell>
          <cell r="C4696">
            <v>30</v>
          </cell>
          <cell r="D4696">
            <v>25</v>
          </cell>
          <cell r="E4696" t="str">
            <v>R=A1R</v>
          </cell>
          <cell r="F4696">
            <v>3</v>
          </cell>
          <cell r="G4696">
            <v>39309</v>
          </cell>
          <cell r="H4696">
            <v>999</v>
          </cell>
          <cell r="I4696">
            <v>4</v>
          </cell>
          <cell r="J4696">
            <v>20</v>
          </cell>
        </row>
        <row r="4697">
          <cell r="A4697" t="str">
            <v>SSGN</v>
          </cell>
          <cell r="B4697" t="str">
            <v>Secondary Service Greater than 5kW w/o ID</v>
          </cell>
          <cell r="C4697">
            <v>30</v>
          </cell>
          <cell r="D4697">
            <v>25</v>
          </cell>
          <cell r="E4697" t="str">
            <v>R=A1R</v>
          </cell>
          <cell r="F4697">
            <v>3</v>
          </cell>
          <cell r="G4697">
            <v>39309</v>
          </cell>
          <cell r="H4697">
            <v>999</v>
          </cell>
          <cell r="I4697">
            <v>4</v>
          </cell>
          <cell r="J4697">
            <v>15</v>
          </cell>
        </row>
        <row r="4698">
          <cell r="A4698" t="str">
            <v>SSGN</v>
          </cell>
          <cell r="B4698" t="str">
            <v>Secondary Service Greater than 5kW w/o ID</v>
          </cell>
          <cell r="C4698">
            <v>30</v>
          </cell>
          <cell r="D4698">
            <v>25</v>
          </cell>
          <cell r="E4698" t="str">
            <v>R=A1D</v>
          </cell>
          <cell r="F4698">
            <v>3</v>
          </cell>
          <cell r="G4698">
            <v>39420</v>
          </cell>
          <cell r="H4698">
            <v>999</v>
          </cell>
          <cell r="I4698">
            <v>4</v>
          </cell>
          <cell r="J4698">
            <v>1</v>
          </cell>
        </row>
        <row r="4699">
          <cell r="A4699" t="str">
            <v>SSGN</v>
          </cell>
          <cell r="B4699" t="str">
            <v>Secondary Service Greater than 5kW w/o ID</v>
          </cell>
          <cell r="C4699">
            <v>30</v>
          </cell>
          <cell r="D4699">
            <v>25</v>
          </cell>
          <cell r="E4699" t="str">
            <v>R=A1R</v>
          </cell>
          <cell r="F4699">
            <v>3</v>
          </cell>
          <cell r="G4699">
            <v>39472</v>
          </cell>
          <cell r="H4699">
            <v>999</v>
          </cell>
          <cell r="I4699">
            <v>4</v>
          </cell>
          <cell r="J4699">
            <v>30</v>
          </cell>
        </row>
        <row r="4700">
          <cell r="A4700" t="str">
            <v>SSNN</v>
          </cell>
          <cell r="B4700" t="str">
            <v>Secondary Service Greater than 5kW w/o ID</v>
          </cell>
          <cell r="C4700">
            <v>30</v>
          </cell>
          <cell r="D4700">
            <v>25</v>
          </cell>
          <cell r="E4700" t="str">
            <v>R=A1D</v>
          </cell>
          <cell r="F4700">
            <v>3</v>
          </cell>
          <cell r="G4700">
            <v>39587</v>
          </cell>
          <cell r="H4700">
            <v>999</v>
          </cell>
          <cell r="I4700">
            <v>3</v>
          </cell>
          <cell r="J4700">
            <v>7</v>
          </cell>
        </row>
        <row r="4701">
          <cell r="A4701" t="str">
            <v>SSNN</v>
          </cell>
          <cell r="B4701" t="str">
            <v>Secondary Service Greater than 5kW w/o ID</v>
          </cell>
          <cell r="C4701">
            <v>30</v>
          </cell>
          <cell r="D4701">
            <v>25</v>
          </cell>
          <cell r="E4701" t="str">
            <v>R=A1D</v>
          </cell>
          <cell r="F4701">
            <v>3</v>
          </cell>
          <cell r="G4701">
            <v>39679</v>
          </cell>
          <cell r="H4701">
            <v>999</v>
          </cell>
          <cell r="I4701">
            <v>4</v>
          </cell>
          <cell r="J4701">
            <v>8</v>
          </cell>
        </row>
        <row r="4702">
          <cell r="A4702" t="str">
            <v>SSGN</v>
          </cell>
          <cell r="B4702" t="str">
            <v>Secondary Service Greater than 5kW w/o ID</v>
          </cell>
          <cell r="C4702">
            <v>30</v>
          </cell>
          <cell r="D4702">
            <v>25</v>
          </cell>
          <cell r="E4702" t="str">
            <v>R=A1D</v>
          </cell>
          <cell r="F4702">
            <v>3</v>
          </cell>
          <cell r="G4702">
            <v>39679</v>
          </cell>
          <cell r="H4702">
            <v>999</v>
          </cell>
          <cell r="I4702">
            <v>4</v>
          </cell>
          <cell r="J4702">
            <v>5</v>
          </cell>
        </row>
        <row r="4703">
          <cell r="A4703" t="str">
            <v>SSGN</v>
          </cell>
          <cell r="B4703" t="str">
            <v>Secondary Service Greater than 5kW w/o ID</v>
          </cell>
          <cell r="C4703">
            <v>30</v>
          </cell>
          <cell r="D4703">
            <v>25</v>
          </cell>
          <cell r="E4703" t="str">
            <v>R=A1D</v>
          </cell>
          <cell r="F4703">
            <v>3</v>
          </cell>
          <cell r="G4703">
            <v>39665</v>
          </cell>
          <cell r="H4703">
            <v>999</v>
          </cell>
          <cell r="I4703">
            <v>4</v>
          </cell>
          <cell r="J4703">
            <v>6</v>
          </cell>
        </row>
        <row r="4704">
          <cell r="A4704" t="str">
            <v>SSGN</v>
          </cell>
          <cell r="B4704" t="str">
            <v>Secondary Service Greater than 5kW w/o ID</v>
          </cell>
          <cell r="C4704">
            <v>30</v>
          </cell>
          <cell r="D4704">
            <v>25</v>
          </cell>
          <cell r="E4704" t="str">
            <v>R=A1D</v>
          </cell>
          <cell r="F4704">
            <v>3</v>
          </cell>
          <cell r="G4704">
            <v>39764</v>
          </cell>
          <cell r="H4704">
            <v>999</v>
          </cell>
          <cell r="I4704">
            <v>4</v>
          </cell>
          <cell r="J4704">
            <v>41</v>
          </cell>
        </row>
        <row r="4705">
          <cell r="A4705" t="str">
            <v>SSGN</v>
          </cell>
          <cell r="B4705" t="str">
            <v>Secondary Service Greater than 5kW w/o ID</v>
          </cell>
          <cell r="C4705">
            <v>30</v>
          </cell>
          <cell r="D4705">
            <v>25</v>
          </cell>
          <cell r="E4705" t="str">
            <v>R=A1D</v>
          </cell>
          <cell r="F4705">
            <v>3</v>
          </cell>
          <cell r="G4705">
            <v>39784</v>
          </cell>
          <cell r="H4705">
            <v>999</v>
          </cell>
          <cell r="I4705">
            <v>3</v>
          </cell>
          <cell r="J4705">
            <v>8</v>
          </cell>
        </row>
        <row r="4706">
          <cell r="A4706" t="str">
            <v>SSGN</v>
          </cell>
          <cell r="B4706" t="str">
            <v>Secondary Service Greater than 5kW w/o ID</v>
          </cell>
          <cell r="C4706">
            <v>30</v>
          </cell>
          <cell r="D4706">
            <v>25</v>
          </cell>
          <cell r="E4706" t="str">
            <v>R=A1D</v>
          </cell>
          <cell r="F4706">
            <v>3</v>
          </cell>
          <cell r="G4706">
            <v>39917</v>
          </cell>
          <cell r="H4706">
            <v>999</v>
          </cell>
          <cell r="I4706">
            <v>4</v>
          </cell>
          <cell r="J4706">
            <v>7</v>
          </cell>
        </row>
        <row r="4707">
          <cell r="A4707" t="str">
            <v>SSNN</v>
          </cell>
          <cell r="B4707" t="str">
            <v>Secondary Service Greater than 5kW w/o ID</v>
          </cell>
          <cell r="C4707">
            <v>30</v>
          </cell>
          <cell r="D4707">
            <v>25</v>
          </cell>
          <cell r="E4707" t="str">
            <v>R=A1D</v>
          </cell>
          <cell r="F4707">
            <v>3</v>
          </cell>
          <cell r="G4707">
            <v>40014</v>
          </cell>
          <cell r="H4707">
            <v>999</v>
          </cell>
          <cell r="I4707">
            <v>3</v>
          </cell>
          <cell r="J4707">
            <v>2</v>
          </cell>
        </row>
        <row r="4708">
          <cell r="A4708" t="str">
            <v>SSGN</v>
          </cell>
          <cell r="B4708" t="str">
            <v>Secondary Service Greater than 5kW w/o ID</v>
          </cell>
          <cell r="C4708">
            <v>30</v>
          </cell>
          <cell r="D4708">
            <v>25</v>
          </cell>
          <cell r="E4708" t="str">
            <v>R=A1D</v>
          </cell>
          <cell r="F4708">
            <v>3</v>
          </cell>
          <cell r="G4708">
            <v>40043</v>
          </cell>
          <cell r="H4708">
            <v>999</v>
          </cell>
          <cell r="I4708">
            <v>4</v>
          </cell>
          <cell r="J4708">
            <v>3</v>
          </cell>
        </row>
        <row r="4709">
          <cell r="A4709" t="str">
            <v>SSNN</v>
          </cell>
          <cell r="B4709" t="str">
            <v>Secondary Service Greater than 5kW w/o ID</v>
          </cell>
          <cell r="C4709">
            <v>30</v>
          </cell>
          <cell r="D4709">
            <v>25</v>
          </cell>
          <cell r="E4709" t="str">
            <v>R=A1D+</v>
          </cell>
          <cell r="F4709">
            <v>3</v>
          </cell>
          <cell r="G4709">
            <v>40092</v>
          </cell>
          <cell r="H4709">
            <v>999</v>
          </cell>
          <cell r="I4709">
            <v>3</v>
          </cell>
          <cell r="J4709">
            <v>2</v>
          </cell>
        </row>
        <row r="4710">
          <cell r="J4710">
            <v>6221</v>
          </cell>
        </row>
        <row r="4712">
          <cell r="A4712" t="str">
            <v>SSNN</v>
          </cell>
          <cell r="B4712" t="str">
            <v>Secondary Service Greater than 5kW w/o ID</v>
          </cell>
          <cell r="C4712">
            <v>50</v>
          </cell>
          <cell r="D4712">
            <v>25</v>
          </cell>
          <cell r="E4712" t="str">
            <v>R=A1D</v>
          </cell>
          <cell r="F4712">
            <v>3</v>
          </cell>
          <cell r="G4712">
            <v>38238</v>
          </cell>
          <cell r="H4712">
            <v>999</v>
          </cell>
          <cell r="I4712">
            <v>4</v>
          </cell>
          <cell r="J4712">
            <v>1</v>
          </cell>
        </row>
        <row r="4713">
          <cell r="A4713" t="str">
            <v>SSNN</v>
          </cell>
          <cell r="B4713" t="str">
            <v>Secondary Service Greater than 5kW w/o ID</v>
          </cell>
          <cell r="C4713">
            <v>50</v>
          </cell>
          <cell r="D4713">
            <v>25</v>
          </cell>
          <cell r="E4713" t="str">
            <v>R=A1D</v>
          </cell>
          <cell r="F4713">
            <v>3</v>
          </cell>
          <cell r="G4713">
            <v>38161</v>
          </cell>
          <cell r="H4713">
            <v>99</v>
          </cell>
          <cell r="I4713">
            <v>4</v>
          </cell>
          <cell r="J4713">
            <v>4</v>
          </cell>
        </row>
        <row r="4714">
          <cell r="A4714" t="str">
            <v>SSGN</v>
          </cell>
          <cell r="B4714" t="str">
            <v>Secondary Service Greater than 5kW w/o ID</v>
          </cell>
          <cell r="C4714">
            <v>50</v>
          </cell>
          <cell r="D4714">
            <v>25</v>
          </cell>
          <cell r="E4714" t="str">
            <v>R=A1D</v>
          </cell>
          <cell r="F4714">
            <v>3</v>
          </cell>
          <cell r="G4714">
            <v>38533</v>
          </cell>
          <cell r="H4714">
            <v>999</v>
          </cell>
          <cell r="I4714">
            <v>3</v>
          </cell>
          <cell r="J4714">
            <v>3</v>
          </cell>
        </row>
        <row r="4715">
          <cell r="A4715" t="str">
            <v>SSGN</v>
          </cell>
          <cell r="B4715" t="str">
            <v>Secondary Service Greater than 5kW w/o ID</v>
          </cell>
          <cell r="C4715">
            <v>50</v>
          </cell>
          <cell r="D4715">
            <v>25</v>
          </cell>
          <cell r="E4715" t="str">
            <v>R=AXS4</v>
          </cell>
          <cell r="F4715">
            <v>3</v>
          </cell>
          <cell r="H4715">
            <v>999</v>
          </cell>
          <cell r="I4715">
            <v>4</v>
          </cell>
          <cell r="J4715">
            <v>2</v>
          </cell>
        </row>
        <row r="4716">
          <cell r="A4716" t="str">
            <v>SSGN</v>
          </cell>
          <cell r="B4716" t="str">
            <v>Secondary Service Greater than 5kW w/o ID</v>
          </cell>
          <cell r="C4716">
            <v>50</v>
          </cell>
          <cell r="D4716">
            <v>25</v>
          </cell>
          <cell r="E4716" t="str">
            <v>R=AXS4</v>
          </cell>
          <cell r="F4716">
            <v>3</v>
          </cell>
          <cell r="G4716">
            <v>36404</v>
          </cell>
          <cell r="H4716">
            <v>999</v>
          </cell>
          <cell r="I4716">
            <v>4</v>
          </cell>
          <cell r="J4716">
            <v>3</v>
          </cell>
        </row>
        <row r="4717">
          <cell r="A4717" t="str">
            <v>SSGN</v>
          </cell>
          <cell r="B4717" t="str">
            <v>Secondary Service Greater than 5kW w/o ID</v>
          </cell>
          <cell r="C4717">
            <v>50</v>
          </cell>
          <cell r="D4717">
            <v>25</v>
          </cell>
          <cell r="E4717" t="str">
            <v>R=AXS4</v>
          </cell>
          <cell r="F4717">
            <v>3</v>
          </cell>
          <cell r="G4717">
            <v>36317</v>
          </cell>
          <cell r="H4717">
            <v>999</v>
          </cell>
          <cell r="I4717">
            <v>4</v>
          </cell>
          <cell r="J4717">
            <v>7</v>
          </cell>
        </row>
        <row r="4718">
          <cell r="A4718" t="str">
            <v>SSPN</v>
          </cell>
          <cell r="B4718" t="str">
            <v>Secondary Service Greater than 5kW w/o ID</v>
          </cell>
          <cell r="C4718">
            <v>50</v>
          </cell>
          <cell r="D4718">
            <v>25</v>
          </cell>
          <cell r="E4718" t="str">
            <v>R=A1D</v>
          </cell>
          <cell r="F4718">
            <v>3</v>
          </cell>
          <cell r="G4718">
            <v>38734</v>
          </cell>
          <cell r="H4718">
            <v>999</v>
          </cell>
          <cell r="I4718">
            <v>4</v>
          </cell>
          <cell r="J4718">
            <v>1</v>
          </cell>
        </row>
        <row r="4719">
          <cell r="A4719" t="str">
            <v>SSGN</v>
          </cell>
          <cell r="B4719" t="str">
            <v>Secondary Service Greater than 5kW w/o ID</v>
          </cell>
          <cell r="C4719">
            <v>50</v>
          </cell>
          <cell r="D4719">
            <v>25</v>
          </cell>
          <cell r="E4719" t="str">
            <v>R=A1D</v>
          </cell>
          <cell r="F4719">
            <v>3</v>
          </cell>
          <cell r="G4719">
            <v>38770</v>
          </cell>
          <cell r="H4719">
            <v>999</v>
          </cell>
          <cell r="I4719">
            <v>4</v>
          </cell>
          <cell r="J4719">
            <v>7</v>
          </cell>
        </row>
        <row r="4720">
          <cell r="A4720" t="str">
            <v>SSGN</v>
          </cell>
          <cell r="B4720" t="str">
            <v>Secondary Service Greater than 5kW w/o ID</v>
          </cell>
          <cell r="C4720">
            <v>50</v>
          </cell>
          <cell r="D4720">
            <v>25</v>
          </cell>
          <cell r="E4720" t="str">
            <v>R=A1D</v>
          </cell>
          <cell r="F4720">
            <v>3</v>
          </cell>
          <cell r="G4720">
            <v>39034</v>
          </cell>
          <cell r="H4720">
            <v>999</v>
          </cell>
          <cell r="I4720">
            <v>4</v>
          </cell>
          <cell r="J4720">
            <v>1</v>
          </cell>
        </row>
        <row r="4721">
          <cell r="A4721" t="str">
            <v>SSNN</v>
          </cell>
          <cell r="B4721" t="str">
            <v>Secondary Service Greater than 5kW w/o ID</v>
          </cell>
          <cell r="C4721">
            <v>50</v>
          </cell>
          <cell r="D4721">
            <v>25</v>
          </cell>
          <cell r="E4721" t="str">
            <v>R=A1D</v>
          </cell>
          <cell r="F4721">
            <v>3</v>
          </cell>
          <cell r="G4721">
            <v>38979</v>
          </cell>
          <cell r="H4721">
            <v>999</v>
          </cell>
          <cell r="I4721">
            <v>4</v>
          </cell>
          <cell r="J4721">
            <v>4</v>
          </cell>
        </row>
        <row r="4722">
          <cell r="A4722" t="str">
            <v>SSPN</v>
          </cell>
          <cell r="B4722" t="str">
            <v>Secondary Service Greater than 5kW w/o ID</v>
          </cell>
          <cell r="C4722">
            <v>50</v>
          </cell>
          <cell r="D4722">
            <v>25</v>
          </cell>
          <cell r="E4722" t="str">
            <v>R=A1R</v>
          </cell>
          <cell r="F4722">
            <v>3</v>
          </cell>
          <cell r="G4722">
            <v>39342</v>
          </cell>
          <cell r="H4722">
            <v>999</v>
          </cell>
          <cell r="I4722">
            <v>4</v>
          </cell>
          <cell r="J4722">
            <v>1</v>
          </cell>
        </row>
        <row r="4723">
          <cell r="A4723" t="str">
            <v>SSGN</v>
          </cell>
          <cell r="B4723" t="str">
            <v>Secondary Service Greater than 5kW w/o ID</v>
          </cell>
          <cell r="C4723">
            <v>50</v>
          </cell>
          <cell r="D4723">
            <v>25</v>
          </cell>
          <cell r="E4723" t="str">
            <v>R=A1RL</v>
          </cell>
          <cell r="F4723">
            <v>3</v>
          </cell>
          <cell r="G4723">
            <v>39337</v>
          </cell>
          <cell r="H4723">
            <v>999</v>
          </cell>
          <cell r="I4723">
            <v>4</v>
          </cell>
          <cell r="J4723">
            <v>3</v>
          </cell>
        </row>
        <row r="4724">
          <cell r="A4724" t="str">
            <v>SSGN</v>
          </cell>
          <cell r="B4724" t="str">
            <v>Secondary Service Greater than 5kW w/o ID</v>
          </cell>
          <cell r="C4724">
            <v>50</v>
          </cell>
          <cell r="D4724">
            <v>25</v>
          </cell>
          <cell r="E4724" t="str">
            <v>R=A1R</v>
          </cell>
          <cell r="F4724">
            <v>3</v>
          </cell>
          <cell r="G4724">
            <v>39351</v>
          </cell>
          <cell r="H4724">
            <v>999</v>
          </cell>
          <cell r="I4724">
            <v>4</v>
          </cell>
          <cell r="J4724">
            <v>4</v>
          </cell>
        </row>
        <row r="4725">
          <cell r="A4725" t="str">
            <v>SSGN</v>
          </cell>
          <cell r="B4725" t="str">
            <v>Secondary Service Greater than 5kW w/o ID</v>
          </cell>
          <cell r="C4725">
            <v>50</v>
          </cell>
          <cell r="D4725">
            <v>25</v>
          </cell>
          <cell r="E4725" t="str">
            <v>R=A1R</v>
          </cell>
          <cell r="F4725">
            <v>3</v>
          </cell>
          <cell r="G4725">
            <v>39364</v>
          </cell>
          <cell r="H4725">
            <v>999</v>
          </cell>
          <cell r="I4725">
            <v>4</v>
          </cell>
          <cell r="J4725">
            <v>15</v>
          </cell>
        </row>
        <row r="4726">
          <cell r="A4726" t="str">
            <v>SSGN</v>
          </cell>
          <cell r="B4726" t="str">
            <v>Secondary Service Greater than 5kW w/o ID</v>
          </cell>
          <cell r="C4726">
            <v>50</v>
          </cell>
          <cell r="D4726">
            <v>25</v>
          </cell>
          <cell r="E4726" t="str">
            <v>R=A1D</v>
          </cell>
          <cell r="F4726">
            <v>3</v>
          </cell>
          <cell r="G4726">
            <v>39742</v>
          </cell>
          <cell r="H4726">
            <v>999</v>
          </cell>
          <cell r="I4726">
            <v>4</v>
          </cell>
          <cell r="J4726">
            <v>6</v>
          </cell>
        </row>
        <row r="4727">
          <cell r="A4727" t="str">
            <v>SSGN</v>
          </cell>
          <cell r="B4727" t="str">
            <v>Secondary Service Greater than 5kW w/o ID</v>
          </cell>
          <cell r="C4727">
            <v>50</v>
          </cell>
          <cell r="D4727">
            <v>25</v>
          </cell>
          <cell r="E4727" t="str">
            <v>R=A1D</v>
          </cell>
          <cell r="F4727">
            <v>3</v>
          </cell>
          <cell r="G4727">
            <v>38489</v>
          </cell>
          <cell r="H4727">
            <v>999</v>
          </cell>
          <cell r="I4727">
            <v>4</v>
          </cell>
          <cell r="J4727">
            <v>4</v>
          </cell>
        </row>
        <row r="4728">
          <cell r="A4728" t="str">
            <v>SSNN</v>
          </cell>
          <cell r="B4728" t="str">
            <v>Secondary Service Greater than 5kW w/o ID</v>
          </cell>
          <cell r="C4728">
            <v>50</v>
          </cell>
          <cell r="D4728">
            <v>25</v>
          </cell>
          <cell r="E4728" t="str">
            <v>R=A1D</v>
          </cell>
          <cell r="F4728">
            <v>3</v>
          </cell>
          <cell r="G4728">
            <v>38202</v>
          </cell>
          <cell r="H4728">
            <v>999</v>
          </cell>
          <cell r="I4728">
            <v>4</v>
          </cell>
          <cell r="J4728">
            <v>1</v>
          </cell>
        </row>
        <row r="4729">
          <cell r="A4729" t="str">
            <v>SSGN</v>
          </cell>
          <cell r="B4729" t="str">
            <v>Secondary Service Greater than 5kW w/o ID</v>
          </cell>
          <cell r="C4729">
            <v>50</v>
          </cell>
          <cell r="D4729">
            <v>25</v>
          </cell>
          <cell r="E4729" t="str">
            <v>R=A1D</v>
          </cell>
          <cell r="F4729">
            <v>3</v>
          </cell>
          <cell r="G4729">
            <v>38161</v>
          </cell>
          <cell r="H4729">
            <v>99</v>
          </cell>
          <cell r="I4729">
            <v>4</v>
          </cell>
          <cell r="J4729">
            <v>4</v>
          </cell>
        </row>
        <row r="4730">
          <cell r="A4730" t="str">
            <v>SSNN</v>
          </cell>
          <cell r="B4730" t="str">
            <v>Secondary Service Greater than 5kW w/o ID</v>
          </cell>
          <cell r="C4730">
            <v>50</v>
          </cell>
          <cell r="D4730">
            <v>25</v>
          </cell>
          <cell r="E4730" t="str">
            <v>R=AXS4</v>
          </cell>
          <cell r="F4730">
            <v>3</v>
          </cell>
          <cell r="H4730">
            <v>208</v>
          </cell>
          <cell r="I4730">
            <v>4</v>
          </cell>
          <cell r="J4730">
            <v>1</v>
          </cell>
        </row>
        <row r="4731">
          <cell r="A4731" t="str">
            <v>SSNN</v>
          </cell>
          <cell r="B4731" t="str">
            <v>Secondary Service Greater than 5kW w/o ID</v>
          </cell>
          <cell r="C4731">
            <v>50</v>
          </cell>
          <cell r="D4731">
            <v>25</v>
          </cell>
          <cell r="E4731" t="str">
            <v>R=A1D</v>
          </cell>
          <cell r="F4731">
            <v>3</v>
          </cell>
          <cell r="G4731">
            <v>37811</v>
          </cell>
          <cell r="H4731">
            <v>999</v>
          </cell>
          <cell r="I4731">
            <v>4</v>
          </cell>
          <cell r="J4731">
            <v>2</v>
          </cell>
        </row>
        <row r="4732">
          <cell r="A4732" t="str">
            <v>SSNN</v>
          </cell>
          <cell r="B4732" t="str">
            <v>Secondary Service Greater than 5kW w/o ID</v>
          </cell>
          <cell r="C4732">
            <v>50</v>
          </cell>
          <cell r="D4732">
            <v>25</v>
          </cell>
          <cell r="E4732" t="str">
            <v>R=AXS4</v>
          </cell>
          <cell r="F4732">
            <v>3</v>
          </cell>
          <cell r="G4732">
            <v>36454</v>
          </cell>
          <cell r="H4732">
            <v>999</v>
          </cell>
          <cell r="I4732">
            <v>4</v>
          </cell>
          <cell r="J4732">
            <v>1</v>
          </cell>
        </row>
        <row r="4733">
          <cell r="A4733" t="str">
            <v>SSGN</v>
          </cell>
          <cell r="B4733" t="str">
            <v>Secondary Service Greater than 5kW w/o ID</v>
          </cell>
          <cell r="C4733">
            <v>50</v>
          </cell>
          <cell r="D4733">
            <v>25</v>
          </cell>
          <cell r="E4733" t="str">
            <v>R=AXS4</v>
          </cell>
          <cell r="F4733">
            <v>3</v>
          </cell>
          <cell r="G4733">
            <v>36524</v>
          </cell>
          <cell r="H4733">
            <v>999</v>
          </cell>
          <cell r="I4733">
            <v>4</v>
          </cell>
          <cell r="J4733">
            <v>1</v>
          </cell>
        </row>
        <row r="4734">
          <cell r="A4734" t="str">
            <v>SSNN</v>
          </cell>
          <cell r="B4734" t="str">
            <v>Secondary Service Greater than 5kW w/o ID</v>
          </cell>
          <cell r="C4734">
            <v>50</v>
          </cell>
          <cell r="D4734">
            <v>25</v>
          </cell>
          <cell r="E4734" t="str">
            <v>R=AXS4</v>
          </cell>
          <cell r="F4734">
            <v>3</v>
          </cell>
          <cell r="G4734">
            <v>36495</v>
          </cell>
          <cell r="H4734">
            <v>999</v>
          </cell>
          <cell r="I4734">
            <v>4</v>
          </cell>
          <cell r="J4734">
            <v>1</v>
          </cell>
        </row>
        <row r="4735">
          <cell r="A4735" t="str">
            <v>SSGN</v>
          </cell>
          <cell r="B4735" t="str">
            <v>Secondary Service Greater than 5kW w/o ID</v>
          </cell>
          <cell r="C4735">
            <v>50</v>
          </cell>
          <cell r="D4735">
            <v>25</v>
          </cell>
          <cell r="E4735" t="str">
            <v>R=A1D</v>
          </cell>
          <cell r="F4735">
            <v>3</v>
          </cell>
          <cell r="G4735">
            <v>36776</v>
          </cell>
          <cell r="H4735">
            <v>999</v>
          </cell>
          <cell r="I4735">
            <v>4</v>
          </cell>
          <cell r="J4735">
            <v>6</v>
          </cell>
        </row>
        <row r="4736">
          <cell r="A4736" t="str">
            <v>SSPN</v>
          </cell>
          <cell r="B4736" t="str">
            <v>Secondary Service Greater than 5kW w/o ID</v>
          </cell>
          <cell r="C4736">
            <v>50</v>
          </cell>
          <cell r="D4736">
            <v>25</v>
          </cell>
          <cell r="E4736" t="str">
            <v>R=A1D</v>
          </cell>
          <cell r="F4736">
            <v>3</v>
          </cell>
          <cell r="G4736">
            <v>38860</v>
          </cell>
          <cell r="H4736">
            <v>999</v>
          </cell>
          <cell r="I4736">
            <v>4</v>
          </cell>
          <cell r="J4736">
            <v>1</v>
          </cell>
        </row>
        <row r="4737">
          <cell r="A4737" t="str">
            <v>SSGN</v>
          </cell>
          <cell r="B4737" t="str">
            <v>Secondary Service Greater than 5kW w/o ID</v>
          </cell>
          <cell r="C4737">
            <v>50</v>
          </cell>
          <cell r="D4737">
            <v>25</v>
          </cell>
          <cell r="E4737" t="str">
            <v>R=A1R</v>
          </cell>
          <cell r="F4737">
            <v>3</v>
          </cell>
          <cell r="G4737">
            <v>39342</v>
          </cell>
          <cell r="H4737">
            <v>999</v>
          </cell>
          <cell r="I4737">
            <v>4</v>
          </cell>
          <cell r="J4737">
            <v>8</v>
          </cell>
        </row>
        <row r="4738">
          <cell r="A4738" t="str">
            <v>SSGN</v>
          </cell>
          <cell r="B4738" t="str">
            <v>Secondary Service Greater than 5kW w/o ID</v>
          </cell>
          <cell r="C4738">
            <v>50</v>
          </cell>
          <cell r="D4738">
            <v>25</v>
          </cell>
          <cell r="E4738" t="str">
            <v>R=A1R</v>
          </cell>
          <cell r="F4738">
            <v>3</v>
          </cell>
          <cell r="G4738">
            <v>39485</v>
          </cell>
          <cell r="H4738">
            <v>999</v>
          </cell>
          <cell r="I4738">
            <v>4</v>
          </cell>
          <cell r="J4738">
            <v>4</v>
          </cell>
        </row>
        <row r="4739">
          <cell r="A4739" t="str">
            <v>SSGN</v>
          </cell>
          <cell r="B4739" t="str">
            <v>Secondary Service Greater than 5kW w/o ID</v>
          </cell>
          <cell r="C4739">
            <v>50</v>
          </cell>
          <cell r="D4739">
            <v>25</v>
          </cell>
          <cell r="E4739" t="str">
            <v>R=A1D</v>
          </cell>
          <cell r="F4739">
            <v>3</v>
          </cell>
          <cell r="G4739">
            <v>39638</v>
          </cell>
          <cell r="H4739">
            <v>999</v>
          </cell>
          <cell r="I4739">
            <v>4</v>
          </cell>
          <cell r="J4739">
            <v>11</v>
          </cell>
        </row>
        <row r="4740">
          <cell r="A4740" t="str">
            <v>SSGN</v>
          </cell>
          <cell r="B4740" t="str">
            <v>Secondary Service Greater than 5kW w/o ID</v>
          </cell>
          <cell r="C4740">
            <v>50</v>
          </cell>
          <cell r="D4740">
            <v>25</v>
          </cell>
          <cell r="E4740" t="str">
            <v>R=A1D</v>
          </cell>
          <cell r="F4740">
            <v>3</v>
          </cell>
          <cell r="G4740">
            <v>39947</v>
          </cell>
          <cell r="H4740">
            <v>999</v>
          </cell>
          <cell r="I4740">
            <v>4</v>
          </cell>
          <cell r="J4740">
            <v>7</v>
          </cell>
        </row>
        <row r="4741">
          <cell r="A4741" t="str">
            <v>SSGN</v>
          </cell>
          <cell r="B4741" t="str">
            <v>Secondary Service Greater than 5kW w/o ID</v>
          </cell>
          <cell r="C4741">
            <v>50</v>
          </cell>
          <cell r="D4741">
            <v>25</v>
          </cell>
          <cell r="E4741" t="str">
            <v>R=A1D</v>
          </cell>
          <cell r="F4741">
            <v>3</v>
          </cell>
          <cell r="G4741">
            <v>40018</v>
          </cell>
          <cell r="H4741">
            <v>999</v>
          </cell>
          <cell r="I4741">
            <v>4</v>
          </cell>
          <cell r="J4741">
            <v>1</v>
          </cell>
        </row>
        <row r="4742">
          <cell r="A4742" t="str">
            <v>SSGN</v>
          </cell>
          <cell r="B4742" t="str">
            <v>Secondary Service Greater than 5kW w/o ID</v>
          </cell>
          <cell r="C4742">
            <v>50</v>
          </cell>
          <cell r="D4742">
            <v>25</v>
          </cell>
          <cell r="E4742" t="str">
            <v>R=AXS4</v>
          </cell>
          <cell r="F4742">
            <v>3</v>
          </cell>
          <cell r="H4742">
            <v>240</v>
          </cell>
          <cell r="I4742">
            <v>4</v>
          </cell>
          <cell r="J4742">
            <v>5</v>
          </cell>
        </row>
        <row r="4743">
          <cell r="A4743" t="str">
            <v>SSGN</v>
          </cell>
          <cell r="B4743" t="str">
            <v>Secondary Service Greater than 5kW w/o ID</v>
          </cell>
          <cell r="C4743">
            <v>50</v>
          </cell>
          <cell r="D4743">
            <v>25</v>
          </cell>
          <cell r="E4743" t="str">
            <v>R=A1D</v>
          </cell>
          <cell r="F4743">
            <v>3</v>
          </cell>
          <cell r="G4743">
            <v>38489</v>
          </cell>
          <cell r="H4743">
            <v>999</v>
          </cell>
          <cell r="I4743">
            <v>4</v>
          </cell>
          <cell r="J4743">
            <v>1</v>
          </cell>
        </row>
        <row r="4744">
          <cell r="A4744" t="str">
            <v>SSGN</v>
          </cell>
          <cell r="B4744" t="str">
            <v>Secondary Service Greater than 5kW w/o ID</v>
          </cell>
          <cell r="C4744">
            <v>50</v>
          </cell>
          <cell r="D4744">
            <v>25</v>
          </cell>
          <cell r="E4744" t="str">
            <v>R=A1D</v>
          </cell>
          <cell r="F4744">
            <v>3</v>
          </cell>
          <cell r="G4744">
            <v>38568</v>
          </cell>
          <cell r="H4744">
            <v>999</v>
          </cell>
          <cell r="I4744">
            <v>4</v>
          </cell>
          <cell r="J4744">
            <v>8</v>
          </cell>
        </row>
        <row r="4745">
          <cell r="A4745" t="str">
            <v>SSNN</v>
          </cell>
          <cell r="B4745" t="str">
            <v>Secondary Service Greater than 5kW w/o ID</v>
          </cell>
          <cell r="C4745">
            <v>50</v>
          </cell>
          <cell r="D4745">
            <v>25</v>
          </cell>
          <cell r="E4745" t="str">
            <v>R=AXS4</v>
          </cell>
          <cell r="F4745">
            <v>3</v>
          </cell>
          <cell r="H4745">
            <v>999</v>
          </cell>
          <cell r="I4745">
            <v>4</v>
          </cell>
          <cell r="J4745">
            <v>1</v>
          </cell>
        </row>
        <row r="4746">
          <cell r="A4746" t="str">
            <v>SSGN</v>
          </cell>
          <cell r="B4746" t="str">
            <v>Secondary Service Greater than 5kW w/o ID</v>
          </cell>
          <cell r="C4746">
            <v>50</v>
          </cell>
          <cell r="D4746">
            <v>25</v>
          </cell>
          <cell r="E4746" t="str">
            <v>R=AXS4</v>
          </cell>
          <cell r="F4746">
            <v>3</v>
          </cell>
          <cell r="H4746">
            <v>480</v>
          </cell>
          <cell r="I4746">
            <v>4</v>
          </cell>
          <cell r="J4746">
            <v>1</v>
          </cell>
        </row>
        <row r="4747">
          <cell r="A4747" t="str">
            <v>SSNN</v>
          </cell>
          <cell r="B4747" t="str">
            <v>Secondary Service Greater than 5kW w/o ID</v>
          </cell>
          <cell r="C4747">
            <v>50</v>
          </cell>
          <cell r="D4747">
            <v>25</v>
          </cell>
          <cell r="E4747" t="str">
            <v>R=A1D</v>
          </cell>
          <cell r="F4747">
            <v>3</v>
          </cell>
          <cell r="G4747">
            <v>36776</v>
          </cell>
          <cell r="H4747">
            <v>999</v>
          </cell>
          <cell r="I4747">
            <v>4</v>
          </cell>
          <cell r="J4747">
            <v>1</v>
          </cell>
        </row>
        <row r="4748">
          <cell r="A4748" t="str">
            <v>SSGN</v>
          </cell>
          <cell r="B4748" t="str">
            <v>Secondary Service Greater than 5kW w/o ID</v>
          </cell>
          <cell r="C4748">
            <v>50</v>
          </cell>
          <cell r="D4748">
            <v>25</v>
          </cell>
          <cell r="E4748" t="str">
            <v>R=A1D</v>
          </cell>
          <cell r="F4748">
            <v>3</v>
          </cell>
          <cell r="G4748">
            <v>37321</v>
          </cell>
          <cell r="H4748">
            <v>999</v>
          </cell>
          <cell r="I4748">
            <v>4</v>
          </cell>
          <cell r="J4748">
            <v>2</v>
          </cell>
        </row>
        <row r="4749">
          <cell r="A4749" t="str">
            <v>SSGN</v>
          </cell>
          <cell r="B4749" t="str">
            <v>Secondary Service Greater than 5kW w/o ID</v>
          </cell>
          <cell r="C4749">
            <v>50</v>
          </cell>
          <cell r="D4749">
            <v>25</v>
          </cell>
          <cell r="E4749" t="str">
            <v>R=A1R</v>
          </cell>
          <cell r="F4749">
            <v>3</v>
          </cell>
          <cell r="G4749">
            <v>39141</v>
          </cell>
          <cell r="H4749">
            <v>999</v>
          </cell>
          <cell r="I4749">
            <v>4</v>
          </cell>
          <cell r="J4749">
            <v>9</v>
          </cell>
        </row>
        <row r="4750">
          <cell r="A4750" t="str">
            <v>SSGN</v>
          </cell>
          <cell r="B4750" t="str">
            <v>Secondary Service Greater than 5kW w/o ID</v>
          </cell>
          <cell r="C4750">
            <v>50</v>
          </cell>
          <cell r="D4750">
            <v>25</v>
          </cell>
          <cell r="E4750" t="str">
            <v>R=A1D</v>
          </cell>
          <cell r="F4750">
            <v>3</v>
          </cell>
          <cell r="G4750">
            <v>40057</v>
          </cell>
          <cell r="H4750">
            <v>999</v>
          </cell>
          <cell r="I4750">
            <v>4</v>
          </cell>
          <cell r="J4750">
            <v>10</v>
          </cell>
        </row>
        <row r="4751">
          <cell r="A4751" t="str">
            <v>SSPN</v>
          </cell>
          <cell r="B4751" t="str">
            <v>Secondary Service Greater than 5kW w/o ID</v>
          </cell>
          <cell r="C4751">
            <v>50</v>
          </cell>
          <cell r="D4751">
            <v>25</v>
          </cell>
          <cell r="E4751" t="str">
            <v>R=A1D</v>
          </cell>
          <cell r="F4751">
            <v>3</v>
          </cell>
          <cell r="G4751">
            <v>38419</v>
          </cell>
          <cell r="H4751">
            <v>999</v>
          </cell>
          <cell r="I4751">
            <v>4</v>
          </cell>
          <cell r="J4751">
            <v>1</v>
          </cell>
        </row>
        <row r="4752">
          <cell r="A4752" t="str">
            <v>SSGN</v>
          </cell>
          <cell r="B4752" t="str">
            <v>Secondary Service Greater than 5kW w/o ID</v>
          </cell>
          <cell r="C4752">
            <v>50</v>
          </cell>
          <cell r="D4752">
            <v>25</v>
          </cell>
          <cell r="E4752" t="str">
            <v>R=A1D</v>
          </cell>
          <cell r="F4752">
            <v>3</v>
          </cell>
          <cell r="G4752">
            <v>38450</v>
          </cell>
          <cell r="H4752">
            <v>999</v>
          </cell>
          <cell r="I4752">
            <v>4</v>
          </cell>
          <cell r="J4752">
            <v>7</v>
          </cell>
        </row>
        <row r="4753">
          <cell r="A4753" t="str">
            <v>SSGN</v>
          </cell>
          <cell r="B4753" t="str">
            <v>Secondary Service Greater than 5kW w/o ID</v>
          </cell>
          <cell r="C4753">
            <v>50</v>
          </cell>
          <cell r="D4753">
            <v>25</v>
          </cell>
          <cell r="E4753" t="str">
            <v>R=A1D</v>
          </cell>
          <cell r="F4753">
            <v>3</v>
          </cell>
          <cell r="G4753">
            <v>38167</v>
          </cell>
          <cell r="H4753">
            <v>999</v>
          </cell>
          <cell r="I4753">
            <v>4</v>
          </cell>
          <cell r="J4753">
            <v>7</v>
          </cell>
        </row>
        <row r="4754">
          <cell r="A4754" t="str">
            <v>SSGN</v>
          </cell>
          <cell r="B4754" t="str">
            <v>Secondary Service Greater than 5kW w/o ID</v>
          </cell>
          <cell r="C4754">
            <v>50</v>
          </cell>
          <cell r="D4754">
            <v>25</v>
          </cell>
          <cell r="E4754" t="str">
            <v>R=AXS4</v>
          </cell>
          <cell r="F4754">
            <v>3</v>
          </cell>
          <cell r="H4754">
            <v>999</v>
          </cell>
          <cell r="I4754">
            <v>4</v>
          </cell>
          <cell r="J4754">
            <v>3</v>
          </cell>
        </row>
        <row r="4755">
          <cell r="A4755" t="str">
            <v>SSNN</v>
          </cell>
          <cell r="B4755" t="str">
            <v>Secondary Service Greater than 5kW w/o ID</v>
          </cell>
          <cell r="C4755">
            <v>50</v>
          </cell>
          <cell r="D4755">
            <v>25</v>
          </cell>
          <cell r="E4755" t="str">
            <v>R=AXS4</v>
          </cell>
          <cell r="F4755">
            <v>3</v>
          </cell>
          <cell r="G4755">
            <v>36454</v>
          </cell>
          <cell r="H4755">
            <v>999</v>
          </cell>
          <cell r="I4755">
            <v>4</v>
          </cell>
          <cell r="J4755">
            <v>2</v>
          </cell>
        </row>
        <row r="4756">
          <cell r="A4756" t="str">
            <v>SSGN</v>
          </cell>
          <cell r="B4756" t="str">
            <v>Secondary Service Greater than 5kW w/o ID</v>
          </cell>
          <cell r="C4756">
            <v>50</v>
          </cell>
          <cell r="D4756">
            <v>25</v>
          </cell>
          <cell r="E4756" t="str">
            <v>R=AXS4</v>
          </cell>
          <cell r="F4756">
            <v>3</v>
          </cell>
          <cell r="G4756">
            <v>36455</v>
          </cell>
          <cell r="H4756">
            <v>999</v>
          </cell>
          <cell r="I4756">
            <v>4</v>
          </cell>
          <cell r="J4756">
            <v>1</v>
          </cell>
        </row>
        <row r="4757">
          <cell r="A4757" t="str">
            <v>SSGN</v>
          </cell>
          <cell r="B4757" t="str">
            <v>Secondary Service Greater than 5kW w/o ID</v>
          </cell>
          <cell r="C4757">
            <v>50</v>
          </cell>
          <cell r="D4757">
            <v>25</v>
          </cell>
          <cell r="E4757" t="str">
            <v>R=A1D</v>
          </cell>
          <cell r="F4757">
            <v>3</v>
          </cell>
          <cell r="G4757">
            <v>36816</v>
          </cell>
          <cell r="H4757">
            <v>999</v>
          </cell>
          <cell r="I4757">
            <v>4</v>
          </cell>
          <cell r="J4757">
            <v>1</v>
          </cell>
        </row>
        <row r="4758">
          <cell r="A4758" t="str">
            <v>SSNN</v>
          </cell>
          <cell r="B4758" t="str">
            <v>Secondary Service Greater than 5kW w/o ID</v>
          </cell>
          <cell r="C4758">
            <v>50</v>
          </cell>
          <cell r="D4758">
            <v>25</v>
          </cell>
          <cell r="E4758" t="str">
            <v>R=A1D</v>
          </cell>
          <cell r="F4758">
            <v>3</v>
          </cell>
          <cell r="G4758">
            <v>37014</v>
          </cell>
          <cell r="H4758">
            <v>999</v>
          </cell>
          <cell r="I4758">
            <v>4</v>
          </cell>
          <cell r="J4758">
            <v>1</v>
          </cell>
        </row>
        <row r="4759">
          <cell r="A4759" t="str">
            <v>SSGN</v>
          </cell>
          <cell r="B4759" t="str">
            <v>Secondary Service Greater than 5kW w/o ID</v>
          </cell>
          <cell r="C4759">
            <v>50</v>
          </cell>
          <cell r="D4759">
            <v>25</v>
          </cell>
          <cell r="E4759" t="str">
            <v>R=A1D</v>
          </cell>
          <cell r="F4759">
            <v>3</v>
          </cell>
          <cell r="G4759">
            <v>38979</v>
          </cell>
          <cell r="H4759">
            <v>999</v>
          </cell>
          <cell r="I4759">
            <v>4</v>
          </cell>
          <cell r="J4759">
            <v>12</v>
          </cell>
        </row>
        <row r="4760">
          <cell r="A4760" t="str">
            <v>SSNN</v>
          </cell>
          <cell r="B4760" t="str">
            <v>Secondary Service Greater than 5kW w/o ID</v>
          </cell>
          <cell r="C4760">
            <v>50</v>
          </cell>
          <cell r="D4760">
            <v>25</v>
          </cell>
          <cell r="E4760" t="str">
            <v>R=A1R</v>
          </cell>
          <cell r="F4760">
            <v>3</v>
          </cell>
          <cell r="G4760">
            <v>39118</v>
          </cell>
          <cell r="H4760">
            <v>999</v>
          </cell>
          <cell r="I4760">
            <v>4</v>
          </cell>
          <cell r="J4760">
            <v>1</v>
          </cell>
        </row>
        <row r="4761">
          <cell r="A4761" t="str">
            <v>SSNN</v>
          </cell>
          <cell r="B4761" t="str">
            <v>Secondary Service Greater than 5kW w/o ID</v>
          </cell>
          <cell r="C4761">
            <v>50</v>
          </cell>
          <cell r="D4761">
            <v>25</v>
          </cell>
          <cell r="E4761" t="str">
            <v>R=AXS4</v>
          </cell>
          <cell r="F4761">
            <v>3</v>
          </cell>
          <cell r="G4761">
            <v>36161</v>
          </cell>
          <cell r="H4761">
            <v>999</v>
          </cell>
          <cell r="I4761">
            <v>4</v>
          </cell>
          <cell r="J4761">
            <v>1</v>
          </cell>
        </row>
        <row r="4762">
          <cell r="A4762" t="str">
            <v>SSGN</v>
          </cell>
          <cell r="B4762" t="str">
            <v>Secondary Service Greater than 5kW w/o ID</v>
          </cell>
          <cell r="C4762">
            <v>50</v>
          </cell>
          <cell r="D4762">
            <v>25</v>
          </cell>
          <cell r="E4762" t="str">
            <v>R=A1D</v>
          </cell>
          <cell r="F4762">
            <v>3</v>
          </cell>
          <cell r="G4762">
            <v>36822</v>
          </cell>
          <cell r="H4762">
            <v>999</v>
          </cell>
          <cell r="I4762">
            <v>3</v>
          </cell>
          <cell r="J4762">
            <v>1</v>
          </cell>
        </row>
        <row r="4763">
          <cell r="A4763" t="str">
            <v>SSNN</v>
          </cell>
          <cell r="B4763" t="str">
            <v>Secondary Service Greater than 5kW w/o ID</v>
          </cell>
          <cell r="C4763">
            <v>50</v>
          </cell>
          <cell r="D4763">
            <v>25</v>
          </cell>
          <cell r="E4763" t="str">
            <v>R=A1D</v>
          </cell>
          <cell r="F4763">
            <v>3</v>
          </cell>
          <cell r="G4763">
            <v>36822</v>
          </cell>
          <cell r="H4763">
            <v>999</v>
          </cell>
          <cell r="I4763">
            <v>3</v>
          </cell>
          <cell r="J4763">
            <v>1</v>
          </cell>
        </row>
        <row r="4764">
          <cell r="A4764" t="str">
            <v>SSGN</v>
          </cell>
          <cell r="B4764" t="str">
            <v>Secondary Service Greater than 5kW w/o ID</v>
          </cell>
          <cell r="C4764">
            <v>50</v>
          </cell>
          <cell r="D4764">
            <v>25</v>
          </cell>
          <cell r="E4764" t="str">
            <v>R=A1D</v>
          </cell>
          <cell r="F4764">
            <v>3</v>
          </cell>
          <cell r="G4764">
            <v>37071</v>
          </cell>
          <cell r="H4764">
            <v>999</v>
          </cell>
          <cell r="I4764">
            <v>4</v>
          </cell>
          <cell r="J4764">
            <v>2</v>
          </cell>
        </row>
        <row r="4765">
          <cell r="A4765" t="str">
            <v>SSNN</v>
          </cell>
          <cell r="B4765" t="str">
            <v>Secondary Service Greater than 5kW w/o ID</v>
          </cell>
          <cell r="C4765">
            <v>50</v>
          </cell>
          <cell r="D4765">
            <v>25</v>
          </cell>
          <cell r="E4765" t="str">
            <v>R=A1D</v>
          </cell>
          <cell r="F4765">
            <v>3</v>
          </cell>
          <cell r="G4765">
            <v>36922</v>
          </cell>
          <cell r="H4765">
            <v>999</v>
          </cell>
          <cell r="I4765">
            <v>4</v>
          </cell>
          <cell r="J4765">
            <v>5</v>
          </cell>
        </row>
        <row r="4766">
          <cell r="A4766" t="str">
            <v>SSNN</v>
          </cell>
          <cell r="B4766" t="str">
            <v>Secondary Service Greater than 5kW w/o ID</v>
          </cell>
          <cell r="C4766">
            <v>50</v>
          </cell>
          <cell r="D4766">
            <v>25</v>
          </cell>
          <cell r="E4766" t="str">
            <v>R=A1D</v>
          </cell>
          <cell r="F4766">
            <v>3</v>
          </cell>
          <cell r="G4766">
            <v>38770</v>
          </cell>
          <cell r="H4766">
            <v>999</v>
          </cell>
          <cell r="I4766">
            <v>4</v>
          </cell>
          <cell r="J4766">
            <v>2</v>
          </cell>
        </row>
        <row r="4767">
          <cell r="A4767" t="str">
            <v>SSPN</v>
          </cell>
          <cell r="B4767" t="str">
            <v>Secondary Service Greater than 5kW w/o ID</v>
          </cell>
          <cell r="C4767">
            <v>50</v>
          </cell>
          <cell r="D4767">
            <v>25</v>
          </cell>
          <cell r="E4767" t="str">
            <v>R=A1R</v>
          </cell>
          <cell r="F4767">
            <v>3</v>
          </cell>
          <cell r="G4767">
            <v>39034</v>
          </cell>
          <cell r="H4767">
            <v>999</v>
          </cell>
          <cell r="I4767">
            <v>4</v>
          </cell>
          <cell r="J4767">
            <v>2</v>
          </cell>
        </row>
        <row r="4768">
          <cell r="A4768" t="str">
            <v>SSGN</v>
          </cell>
          <cell r="B4768" t="str">
            <v>Secondary Service Greater than 5kW w/o ID</v>
          </cell>
          <cell r="C4768">
            <v>50</v>
          </cell>
          <cell r="D4768">
            <v>25</v>
          </cell>
          <cell r="E4768" t="str">
            <v>R=A1R</v>
          </cell>
          <cell r="F4768">
            <v>3</v>
          </cell>
          <cell r="G4768">
            <v>39118</v>
          </cell>
          <cell r="H4768">
            <v>999</v>
          </cell>
          <cell r="I4768">
            <v>4</v>
          </cell>
          <cell r="J4768">
            <v>9</v>
          </cell>
        </row>
        <row r="4769">
          <cell r="A4769" t="str">
            <v>SSGN</v>
          </cell>
          <cell r="B4769" t="str">
            <v>Secondary Service Greater than 5kW w/o ID</v>
          </cell>
          <cell r="C4769">
            <v>50</v>
          </cell>
          <cell r="D4769">
            <v>25</v>
          </cell>
          <cell r="E4769" t="str">
            <v>R=A1R</v>
          </cell>
          <cell r="F4769">
            <v>3</v>
          </cell>
          <cell r="G4769">
            <v>39477</v>
          </cell>
          <cell r="H4769">
            <v>999</v>
          </cell>
          <cell r="I4769">
            <v>4</v>
          </cell>
          <cell r="J4769">
            <v>15</v>
          </cell>
        </row>
        <row r="4770">
          <cell r="A4770" t="str">
            <v>SSGN</v>
          </cell>
          <cell r="B4770" t="str">
            <v>Secondary Service Greater than 5kW w/o ID</v>
          </cell>
          <cell r="C4770">
            <v>50</v>
          </cell>
          <cell r="D4770">
            <v>25</v>
          </cell>
          <cell r="E4770" t="str">
            <v>R=A1D</v>
          </cell>
          <cell r="F4770">
            <v>3</v>
          </cell>
          <cell r="G4770">
            <v>39650</v>
          </cell>
          <cell r="H4770">
            <v>999</v>
          </cell>
          <cell r="I4770">
            <v>4</v>
          </cell>
          <cell r="J4770">
            <v>24</v>
          </cell>
        </row>
        <row r="4771">
          <cell r="A4771" t="str">
            <v>SSGN</v>
          </cell>
          <cell r="B4771" t="str">
            <v>Secondary Service Greater than 5kW w/o ID</v>
          </cell>
          <cell r="C4771">
            <v>50</v>
          </cell>
          <cell r="D4771">
            <v>25</v>
          </cell>
          <cell r="E4771" t="str">
            <v>R=A1D</v>
          </cell>
          <cell r="F4771">
            <v>3</v>
          </cell>
          <cell r="G4771">
            <v>39926</v>
          </cell>
          <cell r="H4771">
            <v>999</v>
          </cell>
          <cell r="I4771">
            <v>4</v>
          </cell>
          <cell r="J4771">
            <v>3</v>
          </cell>
        </row>
        <row r="4772">
          <cell r="A4772" t="str">
            <v>SSGN</v>
          </cell>
          <cell r="B4772" t="str">
            <v>Secondary Service Greater than 5kW w/o ID</v>
          </cell>
          <cell r="C4772">
            <v>50</v>
          </cell>
          <cell r="D4772">
            <v>25</v>
          </cell>
          <cell r="E4772" t="str">
            <v>R=A1D</v>
          </cell>
          <cell r="F4772">
            <v>3</v>
          </cell>
          <cell r="G4772">
            <v>39854</v>
          </cell>
          <cell r="H4772">
            <v>999</v>
          </cell>
          <cell r="I4772">
            <v>4</v>
          </cell>
          <cell r="J4772">
            <v>15</v>
          </cell>
        </row>
        <row r="4773">
          <cell r="A4773" t="str">
            <v>SSNN</v>
          </cell>
          <cell r="B4773" t="str">
            <v>Secondary Service Greater than 5kW w/o ID</v>
          </cell>
          <cell r="C4773">
            <v>50</v>
          </cell>
          <cell r="D4773">
            <v>25</v>
          </cell>
          <cell r="E4773" t="str">
            <v>R=A1D</v>
          </cell>
          <cell r="F4773">
            <v>3</v>
          </cell>
          <cell r="G4773">
            <v>38419</v>
          </cell>
          <cell r="H4773">
            <v>999</v>
          </cell>
          <cell r="I4773">
            <v>4</v>
          </cell>
          <cell r="J4773">
            <v>1</v>
          </cell>
        </row>
        <row r="4774">
          <cell r="A4774" t="str">
            <v>SSGN</v>
          </cell>
          <cell r="B4774" t="str">
            <v>Secondary Service Greater than 5kW w/o ID</v>
          </cell>
          <cell r="C4774">
            <v>50</v>
          </cell>
          <cell r="D4774">
            <v>25</v>
          </cell>
          <cell r="E4774" t="str">
            <v>R=AXS4</v>
          </cell>
          <cell r="F4774">
            <v>3</v>
          </cell>
          <cell r="G4774">
            <v>36161</v>
          </cell>
          <cell r="H4774">
            <v>999</v>
          </cell>
          <cell r="I4774">
            <v>4</v>
          </cell>
          <cell r="J4774">
            <v>2</v>
          </cell>
        </row>
        <row r="4775">
          <cell r="A4775" t="str">
            <v>SSGN</v>
          </cell>
          <cell r="B4775" t="str">
            <v>Secondary Service Greater than 5kW w/o ID</v>
          </cell>
          <cell r="C4775">
            <v>50</v>
          </cell>
          <cell r="D4775">
            <v>25</v>
          </cell>
          <cell r="E4775" t="str">
            <v>R=AXS4</v>
          </cell>
          <cell r="F4775">
            <v>3</v>
          </cell>
          <cell r="G4775">
            <v>36473</v>
          </cell>
          <cell r="H4775">
            <v>999</v>
          </cell>
          <cell r="I4775">
            <v>4</v>
          </cell>
          <cell r="J4775">
            <v>1</v>
          </cell>
        </row>
        <row r="4776">
          <cell r="A4776" t="str">
            <v>SSGN</v>
          </cell>
          <cell r="B4776" t="str">
            <v>Secondary Service Greater than 5kW w/o ID</v>
          </cell>
          <cell r="C4776">
            <v>50</v>
          </cell>
          <cell r="D4776">
            <v>25</v>
          </cell>
          <cell r="E4776" t="str">
            <v>R=A1D</v>
          </cell>
          <cell r="F4776">
            <v>3</v>
          </cell>
          <cell r="G4776">
            <v>37174</v>
          </cell>
          <cell r="H4776">
            <v>999</v>
          </cell>
          <cell r="I4776">
            <v>4</v>
          </cell>
          <cell r="J4776">
            <v>1</v>
          </cell>
        </row>
        <row r="4777">
          <cell r="A4777" t="str">
            <v>SSGN</v>
          </cell>
          <cell r="B4777" t="str">
            <v>Secondary Service Greater than 5kW w/o ID</v>
          </cell>
          <cell r="C4777">
            <v>50</v>
          </cell>
          <cell r="D4777">
            <v>25</v>
          </cell>
          <cell r="E4777" t="str">
            <v>R=A1D</v>
          </cell>
          <cell r="F4777">
            <v>3</v>
          </cell>
          <cell r="G4777">
            <v>38734</v>
          </cell>
          <cell r="H4777">
            <v>999</v>
          </cell>
          <cell r="I4777">
            <v>4</v>
          </cell>
          <cell r="J4777">
            <v>8</v>
          </cell>
        </row>
        <row r="4778">
          <cell r="A4778" t="str">
            <v>SSNN</v>
          </cell>
          <cell r="B4778" t="str">
            <v>Secondary Service Greater than 5kW w/o ID</v>
          </cell>
          <cell r="C4778">
            <v>50</v>
          </cell>
          <cell r="D4778">
            <v>25</v>
          </cell>
          <cell r="E4778" t="str">
            <v>R=A1R</v>
          </cell>
          <cell r="F4778">
            <v>3</v>
          </cell>
          <cell r="G4778">
            <v>39141</v>
          </cell>
          <cell r="H4778">
            <v>999</v>
          </cell>
          <cell r="I4778">
            <v>4</v>
          </cell>
          <cell r="J4778">
            <v>7</v>
          </cell>
        </row>
        <row r="4779">
          <cell r="A4779" t="str">
            <v>SSAN</v>
          </cell>
          <cell r="B4779" t="str">
            <v>Secondary Service Greater than 5kW w/o ID</v>
          </cell>
          <cell r="C4779">
            <v>50</v>
          </cell>
          <cell r="D4779">
            <v>25</v>
          </cell>
          <cell r="E4779" t="str">
            <v>R=A1R</v>
          </cell>
          <cell r="F4779">
            <v>3</v>
          </cell>
          <cell r="G4779">
            <v>39280</v>
          </cell>
          <cell r="H4779">
            <v>999</v>
          </cell>
          <cell r="I4779">
            <v>4</v>
          </cell>
          <cell r="J4779">
            <v>1</v>
          </cell>
        </row>
        <row r="4780">
          <cell r="A4780" t="str">
            <v>SSLN</v>
          </cell>
          <cell r="B4780" t="str">
            <v>Secondary Service Greater than 5kW w/o ID</v>
          </cell>
          <cell r="C4780">
            <v>50</v>
          </cell>
          <cell r="D4780">
            <v>25</v>
          </cell>
          <cell r="E4780" t="str">
            <v>R=A1R</v>
          </cell>
          <cell r="F4780">
            <v>3</v>
          </cell>
          <cell r="G4780">
            <v>39351</v>
          </cell>
          <cell r="H4780">
            <v>999</v>
          </cell>
          <cell r="I4780">
            <v>4</v>
          </cell>
          <cell r="J4780">
            <v>1</v>
          </cell>
        </row>
        <row r="4781">
          <cell r="A4781" t="str">
            <v>SSNN</v>
          </cell>
          <cell r="B4781" t="str">
            <v>Secondary Service Greater than 5kW w/o ID</v>
          </cell>
          <cell r="C4781">
            <v>50</v>
          </cell>
          <cell r="D4781">
            <v>25</v>
          </cell>
          <cell r="E4781" t="str">
            <v>R=A1D</v>
          </cell>
          <cell r="F4781">
            <v>3</v>
          </cell>
          <cell r="G4781">
            <v>40057</v>
          </cell>
          <cell r="H4781">
            <v>999</v>
          </cell>
          <cell r="I4781">
            <v>4</v>
          </cell>
          <cell r="J4781">
            <v>2</v>
          </cell>
        </row>
        <row r="4782">
          <cell r="A4782" t="str">
            <v>SSGN</v>
          </cell>
          <cell r="B4782" t="str">
            <v>Secondary Service Greater than 5kW w/o ID</v>
          </cell>
          <cell r="C4782">
            <v>50</v>
          </cell>
          <cell r="D4782">
            <v>25</v>
          </cell>
          <cell r="E4782" t="str">
            <v>R=A1D</v>
          </cell>
          <cell r="F4782">
            <v>3</v>
          </cell>
          <cell r="G4782">
            <v>38238</v>
          </cell>
          <cell r="H4782">
            <v>999</v>
          </cell>
          <cell r="I4782">
            <v>4</v>
          </cell>
          <cell r="J4782">
            <v>4</v>
          </cell>
        </row>
        <row r="4783">
          <cell r="A4783" t="str">
            <v>SSNN</v>
          </cell>
          <cell r="B4783" t="str">
            <v>Secondary Service Greater than 5kW w/o ID</v>
          </cell>
          <cell r="C4783">
            <v>50</v>
          </cell>
          <cell r="D4783">
            <v>25</v>
          </cell>
          <cell r="E4783" t="str">
            <v>R=A1D</v>
          </cell>
          <cell r="F4783">
            <v>3</v>
          </cell>
          <cell r="G4783">
            <v>37512</v>
          </cell>
          <cell r="H4783">
            <v>999</v>
          </cell>
          <cell r="I4783">
            <v>4</v>
          </cell>
          <cell r="J4783">
            <v>2</v>
          </cell>
        </row>
        <row r="4784">
          <cell r="A4784" t="str">
            <v>SSNN</v>
          </cell>
          <cell r="B4784" t="str">
            <v>Secondary Service Greater than 5kW w/o ID</v>
          </cell>
          <cell r="C4784">
            <v>50</v>
          </cell>
          <cell r="D4784">
            <v>25</v>
          </cell>
          <cell r="E4784" t="str">
            <v>R=A1D</v>
          </cell>
          <cell r="F4784">
            <v>3</v>
          </cell>
          <cell r="G4784">
            <v>38860</v>
          </cell>
          <cell r="H4784">
            <v>999</v>
          </cell>
          <cell r="I4784">
            <v>4</v>
          </cell>
          <cell r="J4784">
            <v>4</v>
          </cell>
        </row>
        <row r="4785">
          <cell r="A4785" t="str">
            <v>SSNN</v>
          </cell>
          <cell r="B4785" t="str">
            <v>Secondary Service Greater than 5kW w/o ID</v>
          </cell>
          <cell r="C4785">
            <v>50</v>
          </cell>
          <cell r="D4785">
            <v>25</v>
          </cell>
          <cell r="E4785" t="str">
            <v>R=A1D</v>
          </cell>
          <cell r="F4785">
            <v>3</v>
          </cell>
          <cell r="G4785">
            <v>38924</v>
          </cell>
          <cell r="H4785">
            <v>999</v>
          </cell>
          <cell r="I4785">
            <v>4</v>
          </cell>
          <cell r="J4785">
            <v>3</v>
          </cell>
        </row>
        <row r="4786">
          <cell r="A4786" t="str">
            <v>SSNN</v>
          </cell>
          <cell r="B4786" t="str">
            <v>Secondary Service Greater than 5kW w/o ID</v>
          </cell>
          <cell r="C4786">
            <v>50</v>
          </cell>
          <cell r="D4786">
            <v>25</v>
          </cell>
          <cell r="E4786" t="str">
            <v>R=A1D</v>
          </cell>
          <cell r="F4786">
            <v>3</v>
          </cell>
          <cell r="G4786">
            <v>39118</v>
          </cell>
          <cell r="H4786">
            <v>999</v>
          </cell>
          <cell r="I4786">
            <v>4</v>
          </cell>
          <cell r="J4786">
            <v>1</v>
          </cell>
        </row>
        <row r="4787">
          <cell r="A4787" t="str">
            <v>SSGN</v>
          </cell>
          <cell r="B4787" t="str">
            <v>Secondary Service Greater than 5kW w/o ID</v>
          </cell>
          <cell r="C4787">
            <v>50</v>
          </cell>
          <cell r="D4787">
            <v>25</v>
          </cell>
          <cell r="E4787" t="str">
            <v>R=A1D+</v>
          </cell>
          <cell r="F4787">
            <v>3</v>
          </cell>
          <cell r="G4787">
            <v>40164</v>
          </cell>
          <cell r="H4787">
            <v>999</v>
          </cell>
          <cell r="I4787">
            <v>4</v>
          </cell>
          <cell r="J4787">
            <v>4</v>
          </cell>
        </row>
        <row r="4788">
          <cell r="A4788" t="str">
            <v>SSNN</v>
          </cell>
          <cell r="B4788" t="str">
            <v>Secondary Service Greater than 5kW w/o ID</v>
          </cell>
          <cell r="C4788">
            <v>50</v>
          </cell>
          <cell r="D4788">
            <v>25</v>
          </cell>
          <cell r="E4788" t="str">
            <v>R=A1D</v>
          </cell>
          <cell r="F4788">
            <v>3</v>
          </cell>
          <cell r="G4788">
            <v>38489</v>
          </cell>
          <cell r="H4788">
            <v>999</v>
          </cell>
          <cell r="I4788">
            <v>4</v>
          </cell>
          <cell r="J4788">
            <v>2</v>
          </cell>
        </row>
        <row r="4789">
          <cell r="A4789" t="str">
            <v>SSGN</v>
          </cell>
          <cell r="B4789" t="str">
            <v>Secondary Service Greater than 5kW w/o ID</v>
          </cell>
          <cell r="C4789">
            <v>50</v>
          </cell>
          <cell r="D4789">
            <v>25</v>
          </cell>
          <cell r="E4789" t="str">
            <v>R=A1D</v>
          </cell>
          <cell r="F4789">
            <v>3</v>
          </cell>
          <cell r="G4789">
            <v>38450</v>
          </cell>
          <cell r="H4789">
            <v>480</v>
          </cell>
          <cell r="I4789">
            <v>4</v>
          </cell>
          <cell r="J4789">
            <v>1</v>
          </cell>
        </row>
        <row r="4790">
          <cell r="A4790" t="str">
            <v>SSGN</v>
          </cell>
          <cell r="B4790" t="str">
            <v>Secondary Service Greater than 5kW w/o ID</v>
          </cell>
          <cell r="C4790">
            <v>50</v>
          </cell>
          <cell r="D4790">
            <v>25</v>
          </cell>
          <cell r="E4790" t="str">
            <v>R=A1D</v>
          </cell>
          <cell r="F4790">
            <v>3</v>
          </cell>
          <cell r="G4790">
            <v>38167</v>
          </cell>
          <cell r="H4790">
            <v>999</v>
          </cell>
          <cell r="I4790">
            <v>4</v>
          </cell>
          <cell r="J4790">
            <v>1</v>
          </cell>
        </row>
        <row r="4791">
          <cell r="A4791" t="str">
            <v>SSPN</v>
          </cell>
          <cell r="B4791" t="str">
            <v>Secondary Service Greater than 5kW w/o ID</v>
          </cell>
          <cell r="C4791">
            <v>50</v>
          </cell>
          <cell r="D4791">
            <v>25</v>
          </cell>
          <cell r="E4791" t="str">
            <v>R=A1D</v>
          </cell>
          <cell r="F4791">
            <v>3</v>
          </cell>
          <cell r="G4791">
            <v>38533</v>
          </cell>
          <cell r="H4791">
            <v>999</v>
          </cell>
          <cell r="I4791">
            <v>4</v>
          </cell>
          <cell r="J4791">
            <v>1</v>
          </cell>
        </row>
        <row r="4792">
          <cell r="A4792" t="str">
            <v>SSNN</v>
          </cell>
          <cell r="B4792" t="str">
            <v>Secondary Service Greater than 5kW w/o ID</v>
          </cell>
          <cell r="C4792">
            <v>50</v>
          </cell>
          <cell r="D4792">
            <v>25</v>
          </cell>
          <cell r="E4792" t="str">
            <v>R=A1D</v>
          </cell>
          <cell r="F4792">
            <v>3</v>
          </cell>
          <cell r="G4792">
            <v>37841</v>
          </cell>
          <cell r="H4792">
            <v>999</v>
          </cell>
          <cell r="I4792">
            <v>4</v>
          </cell>
          <cell r="J4792">
            <v>1</v>
          </cell>
        </row>
        <row r="4793">
          <cell r="A4793" t="str">
            <v>SSGN</v>
          </cell>
          <cell r="B4793" t="str">
            <v>Secondary Service Greater than 5kW w/o ID</v>
          </cell>
          <cell r="C4793">
            <v>50</v>
          </cell>
          <cell r="D4793">
            <v>25</v>
          </cell>
          <cell r="E4793" t="str">
            <v>R=AXS4</v>
          </cell>
          <cell r="F4793">
            <v>3</v>
          </cell>
          <cell r="H4793">
            <v>999</v>
          </cell>
          <cell r="I4793">
            <v>4</v>
          </cell>
          <cell r="J4793">
            <v>1</v>
          </cell>
        </row>
        <row r="4794">
          <cell r="A4794" t="str">
            <v>SSNN</v>
          </cell>
          <cell r="B4794" t="str">
            <v>Secondary Service Greater than 5kW w/o ID</v>
          </cell>
          <cell r="C4794">
            <v>50</v>
          </cell>
          <cell r="D4794">
            <v>25</v>
          </cell>
          <cell r="E4794" t="str">
            <v>R=AXS4</v>
          </cell>
          <cell r="F4794">
            <v>3</v>
          </cell>
          <cell r="H4794">
            <v>480</v>
          </cell>
          <cell r="I4794">
            <v>4</v>
          </cell>
          <cell r="J4794">
            <v>1</v>
          </cell>
        </row>
        <row r="4795">
          <cell r="A4795" t="str">
            <v>SSGN</v>
          </cell>
          <cell r="B4795" t="str">
            <v>Secondary Service Greater than 5kW w/o ID</v>
          </cell>
          <cell r="C4795">
            <v>50</v>
          </cell>
          <cell r="D4795">
            <v>25</v>
          </cell>
          <cell r="E4795" t="str">
            <v>R=AXS4</v>
          </cell>
          <cell r="F4795">
            <v>3</v>
          </cell>
          <cell r="H4795">
            <v>120</v>
          </cell>
          <cell r="I4795">
            <v>4</v>
          </cell>
          <cell r="J4795">
            <v>2</v>
          </cell>
        </row>
        <row r="4796">
          <cell r="A4796" t="str">
            <v>SSGN</v>
          </cell>
          <cell r="B4796" t="str">
            <v>Secondary Service Greater than 5kW w/o ID</v>
          </cell>
          <cell r="C4796">
            <v>50</v>
          </cell>
          <cell r="D4796">
            <v>25</v>
          </cell>
          <cell r="E4796" t="str">
            <v>R=AXS4</v>
          </cell>
          <cell r="F4796">
            <v>3</v>
          </cell>
          <cell r="G4796">
            <v>36654</v>
          </cell>
          <cell r="H4796">
            <v>999</v>
          </cell>
          <cell r="I4796">
            <v>4</v>
          </cell>
          <cell r="J4796">
            <v>1</v>
          </cell>
        </row>
        <row r="4797">
          <cell r="A4797" t="str">
            <v>SSGN</v>
          </cell>
          <cell r="B4797" t="str">
            <v>Secondary Service Greater than 5kW w/o ID</v>
          </cell>
          <cell r="C4797">
            <v>50</v>
          </cell>
          <cell r="D4797">
            <v>25</v>
          </cell>
          <cell r="E4797" t="str">
            <v>R=A1D</v>
          </cell>
          <cell r="F4797">
            <v>3</v>
          </cell>
          <cell r="G4797">
            <v>37676</v>
          </cell>
          <cell r="H4797">
            <v>999</v>
          </cell>
          <cell r="I4797">
            <v>4</v>
          </cell>
          <cell r="J4797">
            <v>2</v>
          </cell>
        </row>
        <row r="4798">
          <cell r="A4798" t="str">
            <v>SSGN</v>
          </cell>
          <cell r="B4798" t="str">
            <v>Secondary Service Greater than 5kW w/o ID</v>
          </cell>
          <cell r="C4798">
            <v>50</v>
          </cell>
          <cell r="D4798">
            <v>25</v>
          </cell>
          <cell r="E4798" t="str">
            <v>R=A1D</v>
          </cell>
          <cell r="F4798">
            <v>3</v>
          </cell>
          <cell r="G4798">
            <v>36816</v>
          </cell>
          <cell r="H4798">
            <v>999</v>
          </cell>
          <cell r="I4798">
            <v>4</v>
          </cell>
          <cell r="J4798">
            <v>9</v>
          </cell>
        </row>
        <row r="4799">
          <cell r="A4799" t="str">
            <v>SSGN</v>
          </cell>
          <cell r="B4799" t="str">
            <v>Secondary Service Greater than 5kW w/o ID</v>
          </cell>
          <cell r="C4799">
            <v>50</v>
          </cell>
          <cell r="D4799">
            <v>25</v>
          </cell>
          <cell r="E4799" t="str">
            <v>R=A1D</v>
          </cell>
          <cell r="F4799">
            <v>3</v>
          </cell>
          <cell r="G4799">
            <v>37097</v>
          </cell>
          <cell r="H4799">
            <v>999</v>
          </cell>
          <cell r="I4799">
            <v>4</v>
          </cell>
          <cell r="J4799">
            <v>3</v>
          </cell>
        </row>
        <row r="4800">
          <cell r="A4800" t="str">
            <v>SSGN</v>
          </cell>
          <cell r="B4800" t="str">
            <v>Secondary Service Greater than 5kW w/o ID</v>
          </cell>
          <cell r="C4800">
            <v>50</v>
          </cell>
          <cell r="D4800">
            <v>25</v>
          </cell>
          <cell r="E4800" t="str">
            <v>R=A1D</v>
          </cell>
          <cell r="F4800">
            <v>3</v>
          </cell>
          <cell r="G4800">
            <v>37321</v>
          </cell>
          <cell r="H4800">
            <v>999</v>
          </cell>
          <cell r="I4800">
            <v>4</v>
          </cell>
          <cell r="J4800">
            <v>1</v>
          </cell>
        </row>
        <row r="4801">
          <cell r="A4801" t="str">
            <v>SSGN</v>
          </cell>
          <cell r="B4801" t="str">
            <v>Secondary Service Greater than 5kW w/o ID</v>
          </cell>
          <cell r="C4801">
            <v>50</v>
          </cell>
          <cell r="D4801">
            <v>25</v>
          </cell>
          <cell r="E4801" t="str">
            <v>R=A1D</v>
          </cell>
          <cell r="F4801">
            <v>3</v>
          </cell>
          <cell r="G4801">
            <v>39118</v>
          </cell>
          <cell r="H4801">
            <v>999</v>
          </cell>
          <cell r="I4801">
            <v>4</v>
          </cell>
          <cell r="J4801">
            <v>1</v>
          </cell>
        </row>
        <row r="4802">
          <cell r="A4802" t="str">
            <v>SSGN</v>
          </cell>
          <cell r="B4802" t="str">
            <v>Secondary Service Greater than 5kW w/o ID</v>
          </cell>
          <cell r="C4802">
            <v>50</v>
          </cell>
          <cell r="D4802">
            <v>25</v>
          </cell>
          <cell r="E4802" t="str">
            <v>R=A1D</v>
          </cell>
          <cell r="F4802">
            <v>3</v>
          </cell>
          <cell r="G4802">
            <v>37841</v>
          </cell>
          <cell r="H4802">
            <v>999</v>
          </cell>
          <cell r="I4802">
            <v>4</v>
          </cell>
          <cell r="J4802">
            <v>4</v>
          </cell>
        </row>
        <row r="4803">
          <cell r="A4803" t="str">
            <v>SSNN</v>
          </cell>
          <cell r="B4803" t="str">
            <v>Secondary Service Greater than 5kW w/o ID</v>
          </cell>
          <cell r="C4803">
            <v>50</v>
          </cell>
          <cell r="D4803">
            <v>25</v>
          </cell>
          <cell r="E4803" t="str">
            <v>R=A1D</v>
          </cell>
          <cell r="F4803">
            <v>3</v>
          </cell>
          <cell r="G4803">
            <v>36822</v>
          </cell>
          <cell r="H4803">
            <v>999</v>
          </cell>
          <cell r="I4803">
            <v>3</v>
          </cell>
          <cell r="J4803">
            <v>2</v>
          </cell>
        </row>
        <row r="4804">
          <cell r="A4804" t="str">
            <v>SSNN</v>
          </cell>
          <cell r="B4804" t="str">
            <v>Secondary Service Greater than 5kW w/o ID</v>
          </cell>
          <cell r="C4804">
            <v>50</v>
          </cell>
          <cell r="D4804">
            <v>25</v>
          </cell>
          <cell r="E4804" t="str">
            <v>R=A1D</v>
          </cell>
          <cell r="F4804">
            <v>3</v>
          </cell>
          <cell r="G4804">
            <v>37097</v>
          </cell>
          <cell r="H4804">
            <v>999</v>
          </cell>
          <cell r="I4804">
            <v>4</v>
          </cell>
          <cell r="J4804">
            <v>3</v>
          </cell>
        </row>
        <row r="4805">
          <cell r="A4805" t="str">
            <v>SSNN</v>
          </cell>
          <cell r="B4805" t="str">
            <v>Secondary Service Greater than 5kW w/o ID</v>
          </cell>
          <cell r="C4805">
            <v>50</v>
          </cell>
          <cell r="D4805">
            <v>25</v>
          </cell>
          <cell r="E4805" t="str">
            <v>R=A1D</v>
          </cell>
          <cell r="F4805">
            <v>3</v>
          </cell>
          <cell r="G4805">
            <v>37321</v>
          </cell>
          <cell r="H4805">
            <v>999</v>
          </cell>
          <cell r="I4805">
            <v>4</v>
          </cell>
          <cell r="J4805">
            <v>3</v>
          </cell>
        </row>
        <row r="4806">
          <cell r="A4806" t="str">
            <v>SSGN</v>
          </cell>
          <cell r="B4806" t="str">
            <v>Secondary Service Greater than 5kW w/o ID</v>
          </cell>
          <cell r="C4806">
            <v>50</v>
          </cell>
          <cell r="D4806">
            <v>25</v>
          </cell>
          <cell r="E4806" t="str">
            <v>R=A1D</v>
          </cell>
          <cell r="F4806">
            <v>3</v>
          </cell>
          <cell r="G4806">
            <v>37439</v>
          </cell>
          <cell r="H4806">
            <v>999</v>
          </cell>
          <cell r="I4806">
            <v>4</v>
          </cell>
          <cell r="J4806">
            <v>27</v>
          </cell>
        </row>
        <row r="4807">
          <cell r="A4807" t="str">
            <v>SSGN</v>
          </cell>
          <cell r="B4807" t="str">
            <v>Secondary Service Greater than 5kW w/o ID</v>
          </cell>
          <cell r="C4807">
            <v>50</v>
          </cell>
          <cell r="D4807">
            <v>25</v>
          </cell>
          <cell r="E4807" t="str">
            <v>R=A1D</v>
          </cell>
          <cell r="F4807">
            <v>3</v>
          </cell>
          <cell r="G4807">
            <v>37512</v>
          </cell>
          <cell r="H4807">
            <v>999</v>
          </cell>
          <cell r="I4807">
            <v>4</v>
          </cell>
          <cell r="J4807">
            <v>4</v>
          </cell>
        </row>
        <row r="4808">
          <cell r="A4808" t="str">
            <v>SSGN</v>
          </cell>
          <cell r="B4808" t="str">
            <v>Secondary Service Greater than 5kW w/o ID</v>
          </cell>
          <cell r="C4808">
            <v>50</v>
          </cell>
          <cell r="D4808">
            <v>25</v>
          </cell>
          <cell r="E4808" t="str">
            <v>R=A1R</v>
          </cell>
          <cell r="F4808">
            <v>3</v>
          </cell>
          <cell r="G4808">
            <v>38734</v>
          </cell>
          <cell r="H4808">
            <v>999</v>
          </cell>
          <cell r="I4808">
            <v>4</v>
          </cell>
          <cell r="J4808">
            <v>1</v>
          </cell>
        </row>
        <row r="4809">
          <cell r="A4809" t="str">
            <v>SSNN</v>
          </cell>
          <cell r="B4809" t="str">
            <v>Secondary Service Greater than 5kW w/o ID</v>
          </cell>
          <cell r="C4809">
            <v>50</v>
          </cell>
          <cell r="D4809">
            <v>25</v>
          </cell>
          <cell r="E4809" t="str">
            <v>R=A1R</v>
          </cell>
          <cell r="F4809">
            <v>3</v>
          </cell>
          <cell r="G4809">
            <v>39477</v>
          </cell>
          <cell r="H4809">
            <v>999</v>
          </cell>
          <cell r="I4809">
            <v>4</v>
          </cell>
          <cell r="J4809">
            <v>3</v>
          </cell>
        </row>
        <row r="4810">
          <cell r="A4810" t="str">
            <v>SSNN</v>
          </cell>
          <cell r="B4810" t="str">
            <v>Secondary Service Greater than 5kW w/o ID</v>
          </cell>
          <cell r="C4810">
            <v>50</v>
          </cell>
          <cell r="D4810">
            <v>25</v>
          </cell>
          <cell r="E4810" t="str">
            <v>R=A1D</v>
          </cell>
          <cell r="F4810">
            <v>3</v>
          </cell>
          <cell r="G4810">
            <v>39638</v>
          </cell>
          <cell r="H4810">
            <v>999</v>
          </cell>
          <cell r="I4810">
            <v>4</v>
          </cell>
          <cell r="J4810">
            <v>5</v>
          </cell>
        </row>
        <row r="4811">
          <cell r="A4811" t="str">
            <v>SSNN</v>
          </cell>
          <cell r="B4811" t="str">
            <v>Secondary Service Greater than 5kW w/o ID</v>
          </cell>
          <cell r="C4811">
            <v>50</v>
          </cell>
          <cell r="D4811">
            <v>25</v>
          </cell>
          <cell r="E4811" t="str">
            <v>R=A1D</v>
          </cell>
          <cell r="F4811">
            <v>3</v>
          </cell>
          <cell r="G4811">
            <v>39650</v>
          </cell>
          <cell r="H4811">
            <v>999</v>
          </cell>
          <cell r="I4811">
            <v>4</v>
          </cell>
          <cell r="J4811">
            <v>2</v>
          </cell>
        </row>
        <row r="4812">
          <cell r="A4812" t="str">
            <v>SSGN</v>
          </cell>
          <cell r="B4812" t="str">
            <v>Secondary Service Greater than 5kW w/o ID</v>
          </cell>
          <cell r="C4812">
            <v>50</v>
          </cell>
          <cell r="D4812">
            <v>25</v>
          </cell>
          <cell r="E4812" t="str">
            <v>R=A1D</v>
          </cell>
          <cell r="F4812">
            <v>3</v>
          </cell>
          <cell r="G4812">
            <v>38419</v>
          </cell>
          <cell r="H4812">
            <v>999</v>
          </cell>
          <cell r="I4812">
            <v>4</v>
          </cell>
          <cell r="J4812">
            <v>8</v>
          </cell>
        </row>
        <row r="4813">
          <cell r="A4813" t="str">
            <v>SSNN</v>
          </cell>
          <cell r="B4813" t="str">
            <v>Secondary Service Greater than 5kW w/o ID</v>
          </cell>
          <cell r="C4813">
            <v>50</v>
          </cell>
          <cell r="D4813">
            <v>25</v>
          </cell>
          <cell r="E4813" t="str">
            <v>R=A1D</v>
          </cell>
          <cell r="F4813">
            <v>3</v>
          </cell>
          <cell r="G4813">
            <v>38568</v>
          </cell>
          <cell r="H4813">
            <v>999</v>
          </cell>
          <cell r="I4813">
            <v>4</v>
          </cell>
          <cell r="J4813">
            <v>4</v>
          </cell>
        </row>
        <row r="4814">
          <cell r="A4814" t="str">
            <v>SSNN</v>
          </cell>
          <cell r="B4814" t="str">
            <v>Secondary Service Greater than 5kW w/o ID</v>
          </cell>
          <cell r="C4814">
            <v>50</v>
          </cell>
          <cell r="D4814">
            <v>25</v>
          </cell>
          <cell r="E4814" t="str">
            <v>R=A1D</v>
          </cell>
          <cell r="F4814">
            <v>3</v>
          </cell>
          <cell r="G4814">
            <v>38202</v>
          </cell>
          <cell r="H4814">
            <v>999</v>
          </cell>
          <cell r="I4814">
            <v>3</v>
          </cell>
          <cell r="J4814">
            <v>1</v>
          </cell>
        </row>
        <row r="4815">
          <cell r="A4815" t="str">
            <v>SSGN</v>
          </cell>
          <cell r="B4815" t="str">
            <v>Secondary Service Greater than 5kW w/o ID</v>
          </cell>
          <cell r="C4815">
            <v>50</v>
          </cell>
          <cell r="D4815">
            <v>25</v>
          </cell>
          <cell r="E4815" t="str">
            <v>R=A1D</v>
          </cell>
          <cell r="F4815">
            <v>3</v>
          </cell>
          <cell r="G4815">
            <v>38202</v>
          </cell>
          <cell r="H4815">
            <v>999</v>
          </cell>
          <cell r="I4815">
            <v>3</v>
          </cell>
          <cell r="J4815">
            <v>1</v>
          </cell>
        </row>
        <row r="4816">
          <cell r="A4816" t="str">
            <v>SSGN</v>
          </cell>
          <cell r="B4816" t="str">
            <v>Secondary Service Greater than 5kW w/o ID</v>
          </cell>
          <cell r="C4816">
            <v>50</v>
          </cell>
          <cell r="D4816">
            <v>25</v>
          </cell>
          <cell r="E4816" t="str">
            <v>R=A1D</v>
          </cell>
          <cell r="F4816">
            <v>3</v>
          </cell>
          <cell r="G4816">
            <v>38183</v>
          </cell>
          <cell r="H4816">
            <v>999</v>
          </cell>
          <cell r="I4816">
            <v>4</v>
          </cell>
          <cell r="J4816">
            <v>6</v>
          </cell>
        </row>
        <row r="4817">
          <cell r="A4817" t="str">
            <v>SSGN</v>
          </cell>
          <cell r="B4817" t="str">
            <v>Secondary Service Greater than 5kW w/o ID</v>
          </cell>
          <cell r="C4817">
            <v>50</v>
          </cell>
          <cell r="D4817">
            <v>25</v>
          </cell>
          <cell r="E4817" t="str">
            <v>R=A1D</v>
          </cell>
          <cell r="F4817">
            <v>3</v>
          </cell>
          <cell r="G4817">
            <v>38533</v>
          </cell>
          <cell r="H4817">
            <v>999</v>
          </cell>
          <cell r="I4817">
            <v>4</v>
          </cell>
          <cell r="J4817">
            <v>9</v>
          </cell>
        </row>
        <row r="4818">
          <cell r="A4818" t="str">
            <v>SSGN</v>
          </cell>
          <cell r="B4818" t="str">
            <v>Secondary Service Greater than 5kW w/o ID</v>
          </cell>
          <cell r="C4818">
            <v>50</v>
          </cell>
          <cell r="D4818">
            <v>25</v>
          </cell>
          <cell r="E4818" t="str">
            <v>R=A1D</v>
          </cell>
          <cell r="F4818">
            <v>3</v>
          </cell>
          <cell r="G4818">
            <v>37811</v>
          </cell>
          <cell r="H4818">
            <v>999</v>
          </cell>
          <cell r="I4818">
            <v>4</v>
          </cell>
          <cell r="J4818">
            <v>1</v>
          </cell>
        </row>
        <row r="4819">
          <cell r="A4819" t="str">
            <v>SSGN</v>
          </cell>
          <cell r="B4819" t="str">
            <v>Secondary Service Greater than 5kW w/o ID</v>
          </cell>
          <cell r="C4819">
            <v>50</v>
          </cell>
          <cell r="D4819">
            <v>25</v>
          </cell>
          <cell r="E4819" t="str">
            <v>R=AXS4</v>
          </cell>
          <cell r="F4819">
            <v>3</v>
          </cell>
          <cell r="G4819">
            <v>36454</v>
          </cell>
          <cell r="H4819">
            <v>999</v>
          </cell>
          <cell r="I4819">
            <v>4</v>
          </cell>
          <cell r="J4819">
            <v>4</v>
          </cell>
        </row>
        <row r="4820">
          <cell r="A4820" t="str">
            <v>SSGN</v>
          </cell>
          <cell r="B4820" t="str">
            <v>Secondary Service Greater than 5kW w/o ID</v>
          </cell>
          <cell r="C4820">
            <v>50</v>
          </cell>
          <cell r="D4820">
            <v>25</v>
          </cell>
          <cell r="E4820" t="str">
            <v>R=AXS4</v>
          </cell>
          <cell r="F4820">
            <v>3</v>
          </cell>
          <cell r="G4820">
            <v>36524</v>
          </cell>
          <cell r="H4820">
            <v>999</v>
          </cell>
          <cell r="I4820">
            <v>4</v>
          </cell>
          <cell r="J4820">
            <v>15</v>
          </cell>
        </row>
        <row r="4821">
          <cell r="A4821" t="str">
            <v>SSPN</v>
          </cell>
          <cell r="B4821" t="str">
            <v>Secondary Service Greater than 5kW w/o ID</v>
          </cell>
          <cell r="C4821">
            <v>50</v>
          </cell>
          <cell r="D4821">
            <v>25</v>
          </cell>
          <cell r="E4821" t="str">
            <v>R=A1D</v>
          </cell>
          <cell r="F4821">
            <v>3</v>
          </cell>
          <cell r="G4821">
            <v>37676</v>
          </cell>
          <cell r="H4821">
            <v>999</v>
          </cell>
          <cell r="I4821">
            <v>3</v>
          </cell>
          <cell r="J4821">
            <v>1</v>
          </cell>
        </row>
        <row r="4822">
          <cell r="A4822" t="str">
            <v>SSNN</v>
          </cell>
          <cell r="B4822" t="str">
            <v>Secondary Service Greater than 5kW w/o ID</v>
          </cell>
          <cell r="C4822">
            <v>50</v>
          </cell>
          <cell r="D4822">
            <v>25</v>
          </cell>
          <cell r="E4822" t="str">
            <v>R=A1D</v>
          </cell>
          <cell r="F4822">
            <v>3</v>
          </cell>
          <cell r="G4822">
            <v>37071</v>
          </cell>
          <cell r="H4822">
            <v>999</v>
          </cell>
          <cell r="I4822">
            <v>4</v>
          </cell>
          <cell r="J4822">
            <v>2</v>
          </cell>
        </row>
        <row r="4823">
          <cell r="A4823" t="str">
            <v>SSGN</v>
          </cell>
          <cell r="B4823" t="str">
            <v>Secondary Service Greater than 5kW w/o ID</v>
          </cell>
          <cell r="C4823">
            <v>50</v>
          </cell>
          <cell r="D4823">
            <v>25</v>
          </cell>
          <cell r="E4823" t="str">
            <v>R=A1D</v>
          </cell>
          <cell r="F4823">
            <v>3</v>
          </cell>
          <cell r="G4823">
            <v>38730</v>
          </cell>
          <cell r="H4823">
            <v>999</v>
          </cell>
          <cell r="I4823">
            <v>4</v>
          </cell>
          <cell r="J4823">
            <v>5</v>
          </cell>
        </row>
        <row r="4824">
          <cell r="A4824" t="str">
            <v>SSNN</v>
          </cell>
          <cell r="B4824" t="str">
            <v>Secondary Service Greater than 5kW w/o ID</v>
          </cell>
          <cell r="C4824">
            <v>50</v>
          </cell>
          <cell r="D4824">
            <v>25</v>
          </cell>
          <cell r="E4824" t="str">
            <v>R=A1R</v>
          </cell>
          <cell r="F4824">
            <v>3</v>
          </cell>
          <cell r="G4824">
            <v>39280</v>
          </cell>
          <cell r="H4824">
            <v>999</v>
          </cell>
          <cell r="I4824">
            <v>4</v>
          </cell>
          <cell r="J4824">
            <v>9</v>
          </cell>
        </row>
        <row r="4825">
          <cell r="A4825" t="str">
            <v>SSNN</v>
          </cell>
          <cell r="B4825" t="str">
            <v>Secondary Service Greater than 5kW w/o ID</v>
          </cell>
          <cell r="C4825">
            <v>50</v>
          </cell>
          <cell r="D4825">
            <v>25</v>
          </cell>
          <cell r="E4825" t="str">
            <v>R=A1R</v>
          </cell>
          <cell r="F4825">
            <v>3</v>
          </cell>
          <cell r="G4825">
            <v>39364</v>
          </cell>
          <cell r="H4825">
            <v>999</v>
          </cell>
          <cell r="I4825">
            <v>4</v>
          </cell>
          <cell r="J4825">
            <v>3</v>
          </cell>
        </row>
        <row r="4826">
          <cell r="A4826" t="str">
            <v>SSGN</v>
          </cell>
          <cell r="B4826" t="str">
            <v>Secondary Service Greater than 5kW w/o ID</v>
          </cell>
          <cell r="C4826">
            <v>50</v>
          </cell>
          <cell r="D4826">
            <v>25</v>
          </cell>
          <cell r="E4826" t="str">
            <v>R=AXS4</v>
          </cell>
          <cell r="F4826">
            <v>3</v>
          </cell>
          <cell r="H4826">
            <v>480</v>
          </cell>
          <cell r="I4826">
            <v>3</v>
          </cell>
          <cell r="J4826">
            <v>2</v>
          </cell>
        </row>
        <row r="4827">
          <cell r="A4827" t="str">
            <v>SSAN</v>
          </cell>
          <cell r="B4827" t="str">
            <v>Secondary Service Greater than 5kW w/o ID</v>
          </cell>
          <cell r="C4827">
            <v>50</v>
          </cell>
          <cell r="D4827">
            <v>25</v>
          </cell>
          <cell r="E4827" t="str">
            <v>R=A1D</v>
          </cell>
          <cell r="F4827">
            <v>3</v>
          </cell>
          <cell r="G4827">
            <v>38238</v>
          </cell>
          <cell r="H4827">
            <v>999</v>
          </cell>
          <cell r="I4827">
            <v>4</v>
          </cell>
          <cell r="J4827">
            <v>1</v>
          </cell>
        </row>
        <row r="4828">
          <cell r="A4828" t="str">
            <v>SSGN</v>
          </cell>
          <cell r="B4828" t="str">
            <v>Secondary Service Greater than 5kW w/o ID</v>
          </cell>
          <cell r="C4828">
            <v>50</v>
          </cell>
          <cell r="D4828">
            <v>25</v>
          </cell>
          <cell r="E4828" t="str">
            <v>R=A1D</v>
          </cell>
          <cell r="F4828">
            <v>3</v>
          </cell>
          <cell r="G4828">
            <v>38202</v>
          </cell>
          <cell r="H4828">
            <v>999</v>
          </cell>
          <cell r="I4828">
            <v>4</v>
          </cell>
          <cell r="J4828">
            <v>1</v>
          </cell>
        </row>
        <row r="4829">
          <cell r="A4829" t="str">
            <v>SSGN</v>
          </cell>
          <cell r="B4829" t="str">
            <v>Secondary Service Greater than 5kW w/o ID</v>
          </cell>
          <cell r="C4829">
            <v>50</v>
          </cell>
          <cell r="D4829">
            <v>25</v>
          </cell>
          <cell r="E4829" t="str">
            <v>R=A1D</v>
          </cell>
          <cell r="F4829">
            <v>3</v>
          </cell>
          <cell r="G4829">
            <v>37811</v>
          </cell>
          <cell r="H4829">
            <v>999</v>
          </cell>
          <cell r="I4829">
            <v>4</v>
          </cell>
          <cell r="J4829">
            <v>13</v>
          </cell>
        </row>
        <row r="4830">
          <cell r="A4830" t="str">
            <v>SSGN</v>
          </cell>
          <cell r="B4830" t="str">
            <v>Secondary Service Greater than 5kW w/o ID</v>
          </cell>
          <cell r="C4830">
            <v>50</v>
          </cell>
          <cell r="D4830">
            <v>25</v>
          </cell>
          <cell r="E4830" t="str">
            <v>R=A1D</v>
          </cell>
          <cell r="F4830">
            <v>3</v>
          </cell>
          <cell r="G4830">
            <v>36822</v>
          </cell>
          <cell r="H4830">
            <v>999</v>
          </cell>
          <cell r="I4830">
            <v>3</v>
          </cell>
          <cell r="J4830">
            <v>3</v>
          </cell>
        </row>
        <row r="4831">
          <cell r="A4831" t="str">
            <v>SSGN</v>
          </cell>
          <cell r="B4831" t="str">
            <v>Secondary Service Greater than 5kW w/o ID</v>
          </cell>
          <cell r="C4831">
            <v>50</v>
          </cell>
          <cell r="D4831">
            <v>25</v>
          </cell>
          <cell r="E4831" t="str">
            <v>R=A1D</v>
          </cell>
          <cell r="F4831">
            <v>3</v>
          </cell>
          <cell r="G4831">
            <v>37238</v>
          </cell>
          <cell r="H4831">
            <v>999</v>
          </cell>
          <cell r="I4831">
            <v>4</v>
          </cell>
          <cell r="J4831">
            <v>3</v>
          </cell>
        </row>
        <row r="4832">
          <cell r="A4832" t="str">
            <v>SSNN</v>
          </cell>
          <cell r="B4832" t="str">
            <v>Secondary Service Greater than 5kW w/o ID</v>
          </cell>
          <cell r="C4832">
            <v>50</v>
          </cell>
          <cell r="D4832">
            <v>25</v>
          </cell>
          <cell r="E4832" t="str">
            <v>R=A1D</v>
          </cell>
          <cell r="F4832">
            <v>3</v>
          </cell>
          <cell r="G4832">
            <v>38734</v>
          </cell>
          <cell r="H4832">
            <v>999</v>
          </cell>
          <cell r="I4832">
            <v>4</v>
          </cell>
          <cell r="J4832">
            <v>3</v>
          </cell>
        </row>
        <row r="4833">
          <cell r="A4833" t="str">
            <v>SSGN</v>
          </cell>
          <cell r="B4833" t="str">
            <v>Secondary Service Greater than 5kW w/o ID</v>
          </cell>
          <cell r="C4833">
            <v>50</v>
          </cell>
          <cell r="D4833">
            <v>25</v>
          </cell>
          <cell r="E4833" t="str">
            <v>R=A1D</v>
          </cell>
          <cell r="F4833">
            <v>3</v>
          </cell>
          <cell r="G4833">
            <v>38860</v>
          </cell>
          <cell r="H4833">
            <v>999</v>
          </cell>
          <cell r="I4833">
            <v>4</v>
          </cell>
          <cell r="J4833">
            <v>13</v>
          </cell>
        </row>
        <row r="4834">
          <cell r="A4834" t="str">
            <v>SSNN</v>
          </cell>
          <cell r="B4834" t="str">
            <v>Secondary Service Greater than 5kW w/o ID</v>
          </cell>
          <cell r="C4834">
            <v>50</v>
          </cell>
          <cell r="D4834">
            <v>25</v>
          </cell>
          <cell r="E4834" t="str">
            <v>R=A1R</v>
          </cell>
          <cell r="F4834">
            <v>3</v>
          </cell>
          <cell r="G4834">
            <v>39342</v>
          </cell>
          <cell r="H4834">
            <v>999</v>
          </cell>
          <cell r="I4834">
            <v>4</v>
          </cell>
          <cell r="J4834">
            <v>1</v>
          </cell>
        </row>
        <row r="4835">
          <cell r="A4835" t="str">
            <v>SSPN</v>
          </cell>
          <cell r="B4835" t="str">
            <v>Secondary Service Greater than 5kW w/o ID</v>
          </cell>
          <cell r="C4835">
            <v>50</v>
          </cell>
          <cell r="D4835">
            <v>25</v>
          </cell>
          <cell r="E4835" t="str">
            <v>R=A1D</v>
          </cell>
          <cell r="F4835">
            <v>3</v>
          </cell>
          <cell r="G4835">
            <v>39854</v>
          </cell>
          <cell r="H4835">
            <v>999</v>
          </cell>
          <cell r="I4835">
            <v>4</v>
          </cell>
          <cell r="J4835">
            <v>1</v>
          </cell>
        </row>
        <row r="4836">
          <cell r="A4836" t="str">
            <v>SSGN</v>
          </cell>
          <cell r="B4836" t="str">
            <v>Secondary Service Greater than 5kW w/o ID</v>
          </cell>
          <cell r="C4836">
            <v>50</v>
          </cell>
          <cell r="D4836">
            <v>25</v>
          </cell>
          <cell r="E4836" t="str">
            <v>R=AXS4</v>
          </cell>
          <cell r="F4836">
            <v>3</v>
          </cell>
          <cell r="H4836">
            <v>208</v>
          </cell>
          <cell r="I4836">
            <v>4</v>
          </cell>
          <cell r="J4836">
            <v>7</v>
          </cell>
        </row>
        <row r="4837">
          <cell r="A4837" t="str">
            <v>SSNN</v>
          </cell>
          <cell r="B4837" t="str">
            <v>Secondary Service Greater than 5kW w/o ID</v>
          </cell>
          <cell r="C4837">
            <v>50</v>
          </cell>
          <cell r="D4837">
            <v>25</v>
          </cell>
          <cell r="E4837" t="str">
            <v>R=A1D</v>
          </cell>
          <cell r="F4837">
            <v>3</v>
          </cell>
          <cell r="G4837">
            <v>38335</v>
          </cell>
          <cell r="H4837">
            <v>999</v>
          </cell>
          <cell r="I4837">
            <v>4</v>
          </cell>
          <cell r="J4837">
            <v>1</v>
          </cell>
        </row>
        <row r="4838">
          <cell r="A4838" t="str">
            <v>SSPN</v>
          </cell>
          <cell r="B4838" t="str">
            <v>Secondary Service Greater than 5kW w/o ID</v>
          </cell>
          <cell r="C4838">
            <v>50</v>
          </cell>
          <cell r="D4838">
            <v>25</v>
          </cell>
          <cell r="E4838" t="str">
            <v>R=A1D</v>
          </cell>
          <cell r="F4838">
            <v>3</v>
          </cell>
          <cell r="G4838">
            <v>38533</v>
          </cell>
          <cell r="H4838">
            <v>999</v>
          </cell>
          <cell r="I4838">
            <v>3</v>
          </cell>
          <cell r="J4838">
            <v>2</v>
          </cell>
        </row>
        <row r="4839">
          <cell r="A4839" t="str">
            <v>SSGN</v>
          </cell>
          <cell r="B4839" t="str">
            <v>Secondary Service Greater than 5kW w/o ID</v>
          </cell>
          <cell r="C4839">
            <v>50</v>
          </cell>
          <cell r="D4839">
            <v>25</v>
          </cell>
          <cell r="E4839" t="str">
            <v>R=AXS4</v>
          </cell>
          <cell r="F4839">
            <v>3</v>
          </cell>
          <cell r="H4839">
            <v>208</v>
          </cell>
          <cell r="I4839">
            <v>4</v>
          </cell>
          <cell r="J4839">
            <v>1</v>
          </cell>
        </row>
        <row r="4840">
          <cell r="A4840" t="str">
            <v>SSNN</v>
          </cell>
          <cell r="B4840" t="str">
            <v>Secondary Service Greater than 5kW w/o ID</v>
          </cell>
          <cell r="C4840">
            <v>50</v>
          </cell>
          <cell r="D4840">
            <v>25</v>
          </cell>
          <cell r="E4840" t="str">
            <v>R=AXS4</v>
          </cell>
          <cell r="F4840">
            <v>3</v>
          </cell>
          <cell r="G4840">
            <v>35065</v>
          </cell>
          <cell r="H4840">
            <v>999</v>
          </cell>
          <cell r="I4840">
            <v>4</v>
          </cell>
          <cell r="J4840">
            <v>1</v>
          </cell>
        </row>
        <row r="4841">
          <cell r="A4841" t="str">
            <v>SSGN</v>
          </cell>
          <cell r="B4841" t="str">
            <v>Secondary Service Greater than 5kW w/o ID</v>
          </cell>
          <cell r="C4841">
            <v>50</v>
          </cell>
          <cell r="D4841">
            <v>25</v>
          </cell>
          <cell r="E4841" t="str">
            <v>R=AXS4</v>
          </cell>
          <cell r="F4841">
            <v>3</v>
          </cell>
          <cell r="G4841">
            <v>36454</v>
          </cell>
          <cell r="H4841">
            <v>999</v>
          </cell>
          <cell r="I4841">
            <v>4</v>
          </cell>
          <cell r="J4841">
            <v>3</v>
          </cell>
        </row>
        <row r="4842">
          <cell r="A4842" t="str">
            <v>SSNN</v>
          </cell>
          <cell r="B4842" t="str">
            <v>Secondary Service Greater than 5kW w/o ID</v>
          </cell>
          <cell r="C4842">
            <v>50</v>
          </cell>
          <cell r="D4842">
            <v>25</v>
          </cell>
          <cell r="E4842" t="str">
            <v>R=A1D</v>
          </cell>
          <cell r="F4842">
            <v>3</v>
          </cell>
          <cell r="G4842">
            <v>38730</v>
          </cell>
          <cell r="H4842">
            <v>999</v>
          </cell>
          <cell r="I4842">
            <v>4</v>
          </cell>
          <cell r="J4842">
            <v>3</v>
          </cell>
        </row>
        <row r="4843">
          <cell r="A4843" t="str">
            <v>SSNN</v>
          </cell>
          <cell r="B4843" t="str">
            <v>Secondary Service Greater than 5kW w/o ID</v>
          </cell>
          <cell r="C4843">
            <v>50</v>
          </cell>
          <cell r="D4843">
            <v>25</v>
          </cell>
          <cell r="E4843" t="str">
            <v>R=A1D</v>
          </cell>
          <cell r="F4843">
            <v>3</v>
          </cell>
          <cell r="G4843">
            <v>36816</v>
          </cell>
          <cell r="H4843">
            <v>999</v>
          </cell>
          <cell r="I4843">
            <v>4</v>
          </cell>
          <cell r="J4843">
            <v>1</v>
          </cell>
        </row>
        <row r="4844">
          <cell r="A4844" t="str">
            <v>SSNN</v>
          </cell>
          <cell r="B4844" t="str">
            <v>Secondary Service Greater than 5kW w/o ID</v>
          </cell>
          <cell r="C4844">
            <v>50</v>
          </cell>
          <cell r="D4844">
            <v>25</v>
          </cell>
          <cell r="E4844" t="str">
            <v>R=A1R</v>
          </cell>
          <cell r="F4844">
            <v>3</v>
          </cell>
          <cell r="G4844">
            <v>38238</v>
          </cell>
          <cell r="H4844">
            <v>999</v>
          </cell>
          <cell r="I4844">
            <v>4</v>
          </cell>
          <cell r="J4844">
            <v>1</v>
          </cell>
        </row>
        <row r="4845">
          <cell r="A4845" t="str">
            <v>SSGN</v>
          </cell>
          <cell r="B4845" t="str">
            <v>Secondary Service Greater than 5kW w/o ID</v>
          </cell>
          <cell r="C4845">
            <v>50</v>
          </cell>
          <cell r="D4845">
            <v>25</v>
          </cell>
          <cell r="E4845" t="str">
            <v>R=AXS4</v>
          </cell>
          <cell r="F4845">
            <v>3</v>
          </cell>
          <cell r="G4845">
            <v>36405</v>
          </cell>
          <cell r="H4845">
            <v>999</v>
          </cell>
          <cell r="I4845">
            <v>4</v>
          </cell>
          <cell r="J4845">
            <v>2</v>
          </cell>
        </row>
        <row r="4846">
          <cell r="A4846" t="str">
            <v>SSNN</v>
          </cell>
          <cell r="B4846" t="str">
            <v>Secondary Service Greater than 5kW w/o ID</v>
          </cell>
          <cell r="C4846">
            <v>50</v>
          </cell>
          <cell r="D4846">
            <v>25</v>
          </cell>
          <cell r="E4846" t="str">
            <v>R=A1D</v>
          </cell>
          <cell r="F4846">
            <v>3</v>
          </cell>
          <cell r="G4846">
            <v>37238</v>
          </cell>
          <cell r="H4846">
            <v>999</v>
          </cell>
          <cell r="I4846">
            <v>4</v>
          </cell>
          <cell r="J4846">
            <v>1</v>
          </cell>
        </row>
        <row r="4847">
          <cell r="A4847" t="str">
            <v>SSNN</v>
          </cell>
          <cell r="B4847" t="str">
            <v>Secondary Service Greater than 5kW w/o ID</v>
          </cell>
          <cell r="C4847">
            <v>50</v>
          </cell>
          <cell r="D4847">
            <v>25</v>
          </cell>
          <cell r="E4847" t="str">
            <v>R=A1D</v>
          </cell>
          <cell r="F4847">
            <v>3</v>
          </cell>
          <cell r="G4847">
            <v>37439</v>
          </cell>
          <cell r="H4847">
            <v>999</v>
          </cell>
          <cell r="I4847">
            <v>4</v>
          </cell>
          <cell r="J4847">
            <v>7</v>
          </cell>
        </row>
        <row r="4848">
          <cell r="A4848" t="str">
            <v>SSGN</v>
          </cell>
          <cell r="B4848" t="str">
            <v>Secondary Service Greater than 5kW w/o ID</v>
          </cell>
          <cell r="C4848">
            <v>50</v>
          </cell>
          <cell r="D4848">
            <v>25</v>
          </cell>
          <cell r="E4848" t="str">
            <v>R=A1R</v>
          </cell>
          <cell r="F4848">
            <v>3</v>
          </cell>
          <cell r="G4848">
            <v>39034</v>
          </cell>
          <cell r="H4848">
            <v>999</v>
          </cell>
          <cell r="I4848">
            <v>4</v>
          </cell>
          <cell r="J4848">
            <v>3</v>
          </cell>
        </row>
        <row r="4849">
          <cell r="A4849" t="str">
            <v>SSGN</v>
          </cell>
          <cell r="B4849" t="str">
            <v>Secondary Service Greater than 5kW w/o ID</v>
          </cell>
          <cell r="C4849">
            <v>50</v>
          </cell>
          <cell r="D4849">
            <v>25</v>
          </cell>
          <cell r="E4849" t="str">
            <v>R=A1D</v>
          </cell>
          <cell r="F4849">
            <v>3</v>
          </cell>
          <cell r="G4849">
            <v>38924</v>
          </cell>
          <cell r="H4849">
            <v>999</v>
          </cell>
          <cell r="I4849">
            <v>4</v>
          </cell>
          <cell r="J4849">
            <v>4</v>
          </cell>
        </row>
        <row r="4850">
          <cell r="A4850" t="str">
            <v>SSNN</v>
          </cell>
          <cell r="B4850" t="str">
            <v>Secondary Service Greater than 5kW w/o ID</v>
          </cell>
          <cell r="C4850">
            <v>50</v>
          </cell>
          <cell r="D4850">
            <v>25</v>
          </cell>
          <cell r="E4850" t="str">
            <v>R=A1D</v>
          </cell>
          <cell r="F4850">
            <v>3</v>
          </cell>
          <cell r="G4850">
            <v>39947</v>
          </cell>
          <cell r="H4850">
            <v>999</v>
          </cell>
          <cell r="I4850">
            <v>4</v>
          </cell>
          <cell r="J4850">
            <v>1</v>
          </cell>
        </row>
        <row r="4851">
          <cell r="A4851" t="str">
            <v>SSPN</v>
          </cell>
          <cell r="B4851" t="str">
            <v>Secondary Service Greater than 5kW w/o ID</v>
          </cell>
          <cell r="C4851">
            <v>50</v>
          </cell>
          <cell r="D4851">
            <v>25</v>
          </cell>
          <cell r="E4851" t="str">
            <v>R=AXS4</v>
          </cell>
          <cell r="F4851">
            <v>3</v>
          </cell>
          <cell r="G4851">
            <v>36524</v>
          </cell>
          <cell r="H4851">
            <v>999</v>
          </cell>
          <cell r="I4851">
            <v>4</v>
          </cell>
          <cell r="J4851">
            <v>1</v>
          </cell>
        </row>
        <row r="4852">
          <cell r="A4852" t="str">
            <v>SSGN</v>
          </cell>
          <cell r="B4852" t="str">
            <v>Secondary Service Greater than 5kW w/o ID</v>
          </cell>
          <cell r="C4852">
            <v>50</v>
          </cell>
          <cell r="D4852">
            <v>25</v>
          </cell>
          <cell r="E4852" t="str">
            <v>R=A1D</v>
          </cell>
          <cell r="F4852">
            <v>3</v>
          </cell>
          <cell r="G4852">
            <v>38335</v>
          </cell>
          <cell r="H4852">
            <v>999</v>
          </cell>
          <cell r="I4852">
            <v>4</v>
          </cell>
          <cell r="J4852">
            <v>6</v>
          </cell>
        </row>
        <row r="4853">
          <cell r="A4853" t="str">
            <v>SSGN</v>
          </cell>
          <cell r="B4853" t="str">
            <v>Secondary Service Greater than 5kW w/o ID</v>
          </cell>
          <cell r="C4853">
            <v>50</v>
          </cell>
          <cell r="D4853">
            <v>25</v>
          </cell>
          <cell r="E4853" t="str">
            <v>R=A1D</v>
          </cell>
          <cell r="F4853">
            <v>3</v>
          </cell>
          <cell r="G4853">
            <v>38533</v>
          </cell>
          <cell r="H4853">
            <v>999</v>
          </cell>
          <cell r="I4853">
            <v>4</v>
          </cell>
          <cell r="J4853">
            <v>2</v>
          </cell>
        </row>
        <row r="4854">
          <cell r="A4854" t="str">
            <v>SSNN</v>
          </cell>
          <cell r="B4854" t="str">
            <v>Secondary Service Greater than 5kW w/o ID</v>
          </cell>
          <cell r="C4854">
            <v>50</v>
          </cell>
          <cell r="D4854">
            <v>25</v>
          </cell>
          <cell r="E4854" t="str">
            <v>R=A1D</v>
          </cell>
          <cell r="F4854">
            <v>3</v>
          </cell>
          <cell r="G4854">
            <v>38533</v>
          </cell>
          <cell r="H4854">
            <v>999</v>
          </cell>
          <cell r="I4854">
            <v>4</v>
          </cell>
          <cell r="J4854">
            <v>3</v>
          </cell>
        </row>
        <row r="4855">
          <cell r="A4855" t="str">
            <v>SSGN</v>
          </cell>
          <cell r="B4855" t="str">
            <v>Secondary Service Greater than 5kW w/o ID</v>
          </cell>
          <cell r="C4855">
            <v>50</v>
          </cell>
          <cell r="D4855">
            <v>25</v>
          </cell>
          <cell r="E4855" t="str">
            <v>R=AXS4</v>
          </cell>
          <cell r="F4855">
            <v>3</v>
          </cell>
          <cell r="G4855">
            <v>35796</v>
          </cell>
          <cell r="H4855">
            <v>999</v>
          </cell>
          <cell r="I4855">
            <v>4</v>
          </cell>
          <cell r="J4855">
            <v>2</v>
          </cell>
        </row>
        <row r="4856">
          <cell r="A4856" t="str">
            <v>SSGN</v>
          </cell>
          <cell r="B4856" t="str">
            <v>Secondary Service Greater than 5kW w/o ID</v>
          </cell>
          <cell r="C4856">
            <v>50</v>
          </cell>
          <cell r="D4856">
            <v>25</v>
          </cell>
          <cell r="E4856" t="str">
            <v>R=A1D</v>
          </cell>
          <cell r="F4856">
            <v>3</v>
          </cell>
          <cell r="G4856">
            <v>37014</v>
          </cell>
          <cell r="H4856">
            <v>999</v>
          </cell>
          <cell r="I4856">
            <v>4</v>
          </cell>
          <cell r="J4856">
            <v>1</v>
          </cell>
        </row>
        <row r="4857">
          <cell r="A4857" t="str">
            <v>SSAN</v>
          </cell>
          <cell r="B4857" t="str">
            <v>Secondary Service Greater than 5kW w/o ID</v>
          </cell>
          <cell r="C4857">
            <v>50</v>
          </cell>
          <cell r="D4857">
            <v>25</v>
          </cell>
          <cell r="E4857" t="str">
            <v>R=A1D</v>
          </cell>
          <cell r="F4857">
            <v>3</v>
          </cell>
          <cell r="G4857">
            <v>38770</v>
          </cell>
          <cell r="H4857">
            <v>999</v>
          </cell>
          <cell r="I4857">
            <v>4</v>
          </cell>
          <cell r="J4857">
            <v>1</v>
          </cell>
        </row>
        <row r="4858">
          <cell r="A4858" t="str">
            <v>SSGN</v>
          </cell>
          <cell r="B4858" t="str">
            <v>Secondary Service Greater than 5kW w/o ID</v>
          </cell>
          <cell r="C4858">
            <v>50</v>
          </cell>
          <cell r="D4858">
            <v>25</v>
          </cell>
          <cell r="E4858" t="str">
            <v>R=AXS4</v>
          </cell>
          <cell r="F4858">
            <v>3</v>
          </cell>
          <cell r="H4858">
            <v>240</v>
          </cell>
          <cell r="I4858">
            <v>3</v>
          </cell>
          <cell r="J4858">
            <v>2</v>
          </cell>
        </row>
        <row r="4859">
          <cell r="A4859" t="str">
            <v>SSGN</v>
          </cell>
          <cell r="B4859" t="str">
            <v>Secondary Service Greater than 5kW w/o ID</v>
          </cell>
          <cell r="C4859">
            <v>50</v>
          </cell>
          <cell r="D4859">
            <v>25</v>
          </cell>
          <cell r="E4859" t="str">
            <v>R=A1D</v>
          </cell>
          <cell r="F4859">
            <v>3</v>
          </cell>
          <cell r="G4859">
            <v>36922</v>
          </cell>
          <cell r="H4859">
            <v>999</v>
          </cell>
          <cell r="I4859">
            <v>4</v>
          </cell>
          <cell r="J4859">
            <v>7</v>
          </cell>
        </row>
        <row r="4860">
          <cell r="A4860" t="str">
            <v>SSGN</v>
          </cell>
          <cell r="B4860" t="str">
            <v>Secondary Service Greater than 5kW w/o ID</v>
          </cell>
          <cell r="C4860">
            <v>50</v>
          </cell>
          <cell r="D4860">
            <v>25</v>
          </cell>
          <cell r="E4860" t="str">
            <v>R=A1D</v>
          </cell>
          <cell r="F4860">
            <v>3</v>
          </cell>
          <cell r="G4860">
            <v>37174</v>
          </cell>
          <cell r="H4860">
            <v>999</v>
          </cell>
          <cell r="I4860">
            <v>4</v>
          </cell>
          <cell r="J4860">
            <v>6</v>
          </cell>
        </row>
        <row r="4861">
          <cell r="A4861" t="str">
            <v>SSGN</v>
          </cell>
          <cell r="B4861" t="str">
            <v>Secondary Service Greater than 5kW w/o ID</v>
          </cell>
          <cell r="C4861">
            <v>50</v>
          </cell>
          <cell r="D4861">
            <v>25</v>
          </cell>
          <cell r="E4861" t="str">
            <v>R=A1R</v>
          </cell>
          <cell r="F4861">
            <v>3</v>
          </cell>
          <cell r="G4861">
            <v>39280</v>
          </cell>
          <cell r="H4861">
            <v>999</v>
          </cell>
          <cell r="I4861">
            <v>4</v>
          </cell>
          <cell r="J4861">
            <v>8</v>
          </cell>
        </row>
        <row r="4862">
          <cell r="A4862" t="str">
            <v>SSNN</v>
          </cell>
          <cell r="B4862" t="str">
            <v>Secondary Service Greater than 5kW w/o ID</v>
          </cell>
          <cell r="C4862">
            <v>50</v>
          </cell>
          <cell r="D4862">
            <v>25</v>
          </cell>
          <cell r="E4862" t="str">
            <v>R=A1D+</v>
          </cell>
          <cell r="F4862">
            <v>3</v>
          </cell>
          <cell r="G4862">
            <v>40164</v>
          </cell>
          <cell r="H4862">
            <v>999</v>
          </cell>
          <cell r="I4862">
            <v>4</v>
          </cell>
          <cell r="J4862">
            <v>2</v>
          </cell>
        </row>
        <row r="4863">
          <cell r="A4863" t="str">
            <v>SSNN</v>
          </cell>
          <cell r="B4863" t="str">
            <v>Secondary Service Greater than 5kW w/o ID</v>
          </cell>
          <cell r="D4863">
            <v>25</v>
          </cell>
          <cell r="E4863" t="str">
            <v>R=A1D</v>
          </cell>
          <cell r="J4863">
            <v>2</v>
          </cell>
        </row>
        <row r="4864">
          <cell r="J4864">
            <v>583</v>
          </cell>
        </row>
        <row r="4866">
          <cell r="A4866" t="str">
            <v>SLT5</v>
          </cell>
          <cell r="B4866" t="str">
            <v>Secondary Service Less than 5 kW</v>
          </cell>
          <cell r="C4866">
            <v>0</v>
          </cell>
          <cell r="D4866">
            <v>20</v>
          </cell>
          <cell r="E4866" t="str">
            <v>R=AB1</v>
          </cell>
          <cell r="F4866">
            <v>1</v>
          </cell>
          <cell r="H4866">
            <v>240</v>
          </cell>
          <cell r="I4866">
            <v>3</v>
          </cell>
          <cell r="J4866">
            <v>1</v>
          </cell>
        </row>
        <row r="4867">
          <cell r="A4867" t="str">
            <v>SLT5</v>
          </cell>
          <cell r="B4867" t="str">
            <v>Secondary Service Less than 5 kW</v>
          </cell>
          <cell r="C4867">
            <v>1</v>
          </cell>
          <cell r="D4867">
            <v>20</v>
          </cell>
          <cell r="E4867" t="str">
            <v>R=MS</v>
          </cell>
          <cell r="F4867">
            <v>1</v>
          </cell>
          <cell r="H4867">
            <v>240</v>
          </cell>
          <cell r="I4867">
            <v>3</v>
          </cell>
          <cell r="J4867">
            <v>1</v>
          </cell>
        </row>
        <row r="4868">
          <cell r="A4868" t="str">
            <v>SLT5</v>
          </cell>
          <cell r="B4868" t="str">
            <v>Secondary Service Less than 5 kW</v>
          </cell>
          <cell r="C4868">
            <v>1</v>
          </cell>
          <cell r="D4868">
            <v>20</v>
          </cell>
          <cell r="E4868" t="str">
            <v>R=J5S</v>
          </cell>
          <cell r="F4868">
            <v>1</v>
          </cell>
          <cell r="H4868">
            <v>240</v>
          </cell>
          <cell r="I4868">
            <v>3</v>
          </cell>
          <cell r="J4868">
            <v>1</v>
          </cell>
        </row>
        <row r="4869">
          <cell r="A4869" t="str">
            <v>SLT5</v>
          </cell>
          <cell r="B4869" t="str">
            <v>Secondary Service Less than 5 kW</v>
          </cell>
          <cell r="C4869">
            <v>2.5</v>
          </cell>
          <cell r="D4869">
            <v>25</v>
          </cell>
          <cell r="E4869" t="str">
            <v>R=A1D1</v>
          </cell>
          <cell r="F4869">
            <v>1</v>
          </cell>
          <cell r="G4869">
            <v>37333</v>
          </cell>
          <cell r="H4869">
            <v>240</v>
          </cell>
          <cell r="I4869">
            <v>3</v>
          </cell>
          <cell r="J4869">
            <v>1</v>
          </cell>
        </row>
        <row r="4870">
          <cell r="A4870" t="str">
            <v>SLT5</v>
          </cell>
          <cell r="B4870" t="str">
            <v>Secondary Service Less than 5 kW</v>
          </cell>
          <cell r="C4870">
            <v>2.5</v>
          </cell>
          <cell r="D4870">
            <v>20</v>
          </cell>
          <cell r="E4870" t="str">
            <v>R=A1D1</v>
          </cell>
          <cell r="F4870">
            <v>1</v>
          </cell>
          <cell r="G4870">
            <v>38874</v>
          </cell>
          <cell r="H4870">
            <v>999</v>
          </cell>
          <cell r="I4870">
            <v>3</v>
          </cell>
          <cell r="J4870">
            <v>2</v>
          </cell>
        </row>
        <row r="4871">
          <cell r="A4871" t="str">
            <v>SLT5</v>
          </cell>
          <cell r="B4871" t="str">
            <v>Secondary Service Less than 5 kW</v>
          </cell>
          <cell r="C4871">
            <v>2.5</v>
          </cell>
          <cell r="D4871">
            <v>20</v>
          </cell>
          <cell r="E4871" t="str">
            <v>R=J3A</v>
          </cell>
          <cell r="F4871">
            <v>1</v>
          </cell>
          <cell r="H4871">
            <v>240</v>
          </cell>
          <cell r="I4871">
            <v>3</v>
          </cell>
          <cell r="J4871">
            <v>2</v>
          </cell>
        </row>
        <row r="4872">
          <cell r="A4872" t="str">
            <v>SLT5</v>
          </cell>
          <cell r="B4872" t="str">
            <v>Secondary Service Less than 5 kW</v>
          </cell>
          <cell r="C4872">
            <v>2.5</v>
          </cell>
          <cell r="D4872">
            <v>25</v>
          </cell>
          <cell r="E4872" t="str">
            <v>R=A1D1</v>
          </cell>
          <cell r="F4872">
            <v>1</v>
          </cell>
          <cell r="G4872">
            <v>39254</v>
          </cell>
          <cell r="H4872">
            <v>999</v>
          </cell>
          <cell r="I4872">
            <v>3</v>
          </cell>
          <cell r="J4872">
            <v>2</v>
          </cell>
        </row>
        <row r="4873">
          <cell r="A4873" t="str">
            <v>SLT5</v>
          </cell>
          <cell r="B4873" t="str">
            <v>Secondary Service Less than 5 kW</v>
          </cell>
          <cell r="C4873">
            <v>2.5</v>
          </cell>
          <cell r="D4873">
            <v>25</v>
          </cell>
          <cell r="E4873" t="str">
            <v>R=A1D1</v>
          </cell>
          <cell r="F4873">
            <v>1</v>
          </cell>
          <cell r="G4873">
            <v>39282</v>
          </cell>
          <cell r="H4873">
            <v>999</v>
          </cell>
          <cell r="I4873">
            <v>3</v>
          </cell>
          <cell r="J4873">
            <v>1</v>
          </cell>
        </row>
        <row r="4874">
          <cell r="A4874" t="str">
            <v>SLT5</v>
          </cell>
          <cell r="B4874" t="str">
            <v>Secondary Service Less than 5 kW</v>
          </cell>
          <cell r="C4874">
            <v>2.5</v>
          </cell>
          <cell r="D4874">
            <v>25</v>
          </cell>
          <cell r="E4874" t="str">
            <v>R=J3TA</v>
          </cell>
          <cell r="F4874">
            <v>1</v>
          </cell>
          <cell r="H4874">
            <v>120</v>
          </cell>
          <cell r="I4874">
            <v>3</v>
          </cell>
          <cell r="J4874">
            <v>1</v>
          </cell>
        </row>
        <row r="4875">
          <cell r="A4875" t="str">
            <v>SLT5</v>
          </cell>
          <cell r="B4875" t="str">
            <v>Secondary Service Less than 5 kW</v>
          </cell>
          <cell r="C4875">
            <v>2.5</v>
          </cell>
          <cell r="D4875">
            <v>25</v>
          </cell>
          <cell r="E4875" t="str">
            <v>R=A1D1</v>
          </cell>
          <cell r="F4875">
            <v>1</v>
          </cell>
          <cell r="G4875">
            <v>39646</v>
          </cell>
          <cell r="H4875">
            <v>999</v>
          </cell>
          <cell r="I4875">
            <v>3</v>
          </cell>
          <cell r="J4875">
            <v>1</v>
          </cell>
        </row>
        <row r="4876">
          <cell r="A4876" t="str">
            <v>SLT5</v>
          </cell>
          <cell r="B4876" t="str">
            <v>Secondary Service Less than 5 kW</v>
          </cell>
          <cell r="C4876">
            <v>2.5</v>
          </cell>
          <cell r="D4876">
            <v>25</v>
          </cell>
          <cell r="E4876" t="str">
            <v>R=J5SD</v>
          </cell>
          <cell r="F4876">
            <v>1</v>
          </cell>
          <cell r="H4876">
            <v>240</v>
          </cell>
          <cell r="I4876">
            <v>3</v>
          </cell>
          <cell r="J4876">
            <v>2</v>
          </cell>
        </row>
        <row r="4877">
          <cell r="A4877" t="str">
            <v>SLT5</v>
          </cell>
          <cell r="B4877" t="str">
            <v>Secondary Service Less than 5 kW</v>
          </cell>
          <cell r="C4877">
            <v>2.5</v>
          </cell>
          <cell r="D4877">
            <v>25</v>
          </cell>
          <cell r="E4877" t="str">
            <v>R=A1D1</v>
          </cell>
          <cell r="F4877">
            <v>1</v>
          </cell>
          <cell r="G4877">
            <v>37333</v>
          </cell>
          <cell r="H4877">
            <v>999</v>
          </cell>
          <cell r="I4877">
            <v>3</v>
          </cell>
          <cell r="J4877">
            <v>1</v>
          </cell>
        </row>
        <row r="4878">
          <cell r="A4878" t="str">
            <v>SLT5</v>
          </cell>
          <cell r="B4878" t="str">
            <v>Secondary Service Less than 5 kW</v>
          </cell>
          <cell r="C4878">
            <v>2.5</v>
          </cell>
          <cell r="D4878">
            <v>20</v>
          </cell>
          <cell r="E4878" t="str">
            <v>R=A1D1</v>
          </cell>
          <cell r="F4878">
            <v>1</v>
          </cell>
          <cell r="G4878">
            <v>39254</v>
          </cell>
          <cell r="H4878">
            <v>999</v>
          </cell>
          <cell r="I4878">
            <v>3</v>
          </cell>
          <cell r="J4878">
            <v>2</v>
          </cell>
        </row>
        <row r="4879">
          <cell r="A4879" t="str">
            <v>SLT5</v>
          </cell>
          <cell r="B4879" t="str">
            <v>Secondary Service Less than 5 kW</v>
          </cell>
          <cell r="C4879">
            <v>2.5</v>
          </cell>
          <cell r="D4879">
            <v>25</v>
          </cell>
          <cell r="E4879" t="str">
            <v>R=A1D</v>
          </cell>
          <cell r="F4879">
            <v>1</v>
          </cell>
          <cell r="G4879">
            <v>39597</v>
          </cell>
          <cell r="H4879">
            <v>999</v>
          </cell>
          <cell r="I4879">
            <v>3</v>
          </cell>
          <cell r="J4879">
            <v>1</v>
          </cell>
        </row>
        <row r="4880">
          <cell r="A4880" t="str">
            <v>SLT5</v>
          </cell>
          <cell r="B4880" t="str">
            <v>Secondary Service Less than 5 kW</v>
          </cell>
          <cell r="C4880">
            <v>2.5</v>
          </cell>
          <cell r="D4880">
            <v>25</v>
          </cell>
          <cell r="E4880" t="str">
            <v>R=A1D1</v>
          </cell>
          <cell r="F4880">
            <v>1</v>
          </cell>
          <cell r="G4880">
            <v>39240</v>
          </cell>
          <cell r="H4880">
            <v>999</v>
          </cell>
          <cell r="I4880">
            <v>3</v>
          </cell>
          <cell r="J4880">
            <v>2</v>
          </cell>
        </row>
        <row r="4881">
          <cell r="A4881" t="str">
            <v>SLT5</v>
          </cell>
          <cell r="B4881" t="str">
            <v>Secondary Service Less than 5 kW</v>
          </cell>
          <cell r="C4881">
            <v>2.5</v>
          </cell>
          <cell r="D4881">
            <v>25</v>
          </cell>
          <cell r="E4881" t="str">
            <v>R=A1R</v>
          </cell>
          <cell r="F4881">
            <v>1</v>
          </cell>
          <cell r="G4881">
            <v>39737</v>
          </cell>
          <cell r="H4881">
            <v>999</v>
          </cell>
          <cell r="I4881">
            <v>3</v>
          </cell>
          <cell r="J4881">
            <v>1</v>
          </cell>
        </row>
        <row r="4882">
          <cell r="A4882" t="str">
            <v>SLT5</v>
          </cell>
          <cell r="B4882" t="str">
            <v>Secondary Service Less than 5 kW</v>
          </cell>
          <cell r="C4882">
            <v>2.5</v>
          </cell>
          <cell r="D4882">
            <v>25</v>
          </cell>
          <cell r="E4882" t="str">
            <v>R=A1D1</v>
          </cell>
          <cell r="F4882">
            <v>1</v>
          </cell>
          <cell r="G4882">
            <v>39734</v>
          </cell>
          <cell r="H4882">
            <v>999</v>
          </cell>
          <cell r="I4882">
            <v>3</v>
          </cell>
          <cell r="J4882">
            <v>2</v>
          </cell>
        </row>
        <row r="4883">
          <cell r="A4883" t="str">
            <v>SLT5</v>
          </cell>
          <cell r="B4883" t="str">
            <v>Secondary Service Less than 5 kW</v>
          </cell>
          <cell r="C4883">
            <v>2.5</v>
          </cell>
          <cell r="D4883">
            <v>20</v>
          </cell>
          <cell r="E4883" t="str">
            <v>R=J5SD</v>
          </cell>
          <cell r="F4883">
            <v>1</v>
          </cell>
          <cell r="H4883">
            <v>240</v>
          </cell>
          <cell r="I4883">
            <v>3</v>
          </cell>
          <cell r="J4883">
            <v>2</v>
          </cell>
        </row>
        <row r="4884">
          <cell r="A4884" t="str">
            <v>SLT5</v>
          </cell>
          <cell r="B4884" t="str">
            <v>Secondary Service Less than 5 kW</v>
          </cell>
          <cell r="C4884">
            <v>2.5</v>
          </cell>
          <cell r="D4884">
            <v>25</v>
          </cell>
          <cell r="E4884" t="str">
            <v>R=A1D1</v>
          </cell>
          <cell r="F4884">
            <v>1</v>
          </cell>
          <cell r="G4884">
            <v>39707</v>
          </cell>
          <cell r="H4884">
            <v>999</v>
          </cell>
          <cell r="I4884">
            <v>3</v>
          </cell>
          <cell r="J4884">
            <v>1</v>
          </cell>
        </row>
        <row r="4885">
          <cell r="A4885" t="str">
            <v>SLT5</v>
          </cell>
          <cell r="B4885" t="str">
            <v>Secondary Service Less than 5 kW</v>
          </cell>
          <cell r="C4885">
            <v>2.5</v>
          </cell>
          <cell r="D4885">
            <v>25</v>
          </cell>
          <cell r="E4885" t="str">
            <v>R=A1D1</v>
          </cell>
          <cell r="F4885">
            <v>1</v>
          </cell>
          <cell r="G4885">
            <v>36719</v>
          </cell>
          <cell r="H4885">
            <v>999</v>
          </cell>
          <cell r="I4885">
            <v>3</v>
          </cell>
          <cell r="J4885">
            <v>1</v>
          </cell>
        </row>
        <row r="4886">
          <cell r="A4886" t="str">
            <v>SLT5</v>
          </cell>
          <cell r="B4886" t="str">
            <v>Secondary Service Less than 5 kW</v>
          </cell>
          <cell r="C4886">
            <v>2.5</v>
          </cell>
          <cell r="D4886">
            <v>20</v>
          </cell>
          <cell r="E4886" t="str">
            <v>R=A1R</v>
          </cell>
          <cell r="F4886">
            <v>1</v>
          </cell>
          <cell r="G4886">
            <v>38785</v>
          </cell>
          <cell r="H4886">
            <v>999</v>
          </cell>
          <cell r="I4886">
            <v>3</v>
          </cell>
          <cell r="J4886">
            <v>1</v>
          </cell>
        </row>
        <row r="4887">
          <cell r="A4887" t="str">
            <v>SLT5</v>
          </cell>
          <cell r="B4887" t="str">
            <v>Secondary Service Less than 5 kW</v>
          </cell>
          <cell r="C4887">
            <v>2.5</v>
          </cell>
          <cell r="D4887">
            <v>25</v>
          </cell>
          <cell r="E4887" t="str">
            <v>R=A1R</v>
          </cell>
          <cell r="F4887">
            <v>1</v>
          </cell>
          <cell r="G4887">
            <v>39350</v>
          </cell>
          <cell r="H4887">
            <v>999</v>
          </cell>
          <cell r="I4887">
            <v>3</v>
          </cell>
          <cell r="J4887">
            <v>3</v>
          </cell>
        </row>
        <row r="4888">
          <cell r="A4888" t="str">
            <v>SLT5</v>
          </cell>
          <cell r="B4888" t="str">
            <v>Secondary Service Less than 5 kW</v>
          </cell>
          <cell r="C4888">
            <v>2.5</v>
          </cell>
          <cell r="D4888">
            <v>25</v>
          </cell>
          <cell r="E4888" t="str">
            <v>R=A1D1</v>
          </cell>
          <cell r="F4888">
            <v>1</v>
          </cell>
          <cell r="G4888">
            <v>37014</v>
          </cell>
          <cell r="H4888">
            <v>999</v>
          </cell>
          <cell r="I4888">
            <v>3</v>
          </cell>
          <cell r="J4888">
            <v>1</v>
          </cell>
        </row>
        <row r="4889">
          <cell r="A4889" t="str">
            <v>SLT5</v>
          </cell>
          <cell r="B4889" t="str">
            <v>Secondary Service Less than 5 kW</v>
          </cell>
          <cell r="C4889">
            <v>15</v>
          </cell>
          <cell r="D4889">
            <v>20</v>
          </cell>
          <cell r="E4889" t="str">
            <v>R=J3S</v>
          </cell>
          <cell r="F4889">
            <v>1</v>
          </cell>
          <cell r="H4889">
            <v>240</v>
          </cell>
          <cell r="I4889">
            <v>3</v>
          </cell>
          <cell r="J4889">
            <v>109</v>
          </cell>
        </row>
        <row r="4890">
          <cell r="A4890" t="str">
            <v>SLT5</v>
          </cell>
          <cell r="B4890" t="str">
            <v>Secondary Service Less than 5 kW</v>
          </cell>
          <cell r="C4890">
            <v>15</v>
          </cell>
          <cell r="D4890">
            <v>20</v>
          </cell>
          <cell r="E4890" t="str">
            <v>R=AB1</v>
          </cell>
          <cell r="F4890">
            <v>1</v>
          </cell>
          <cell r="H4890">
            <v>120</v>
          </cell>
          <cell r="I4890">
            <v>2</v>
          </cell>
          <cell r="J4890">
            <v>1</v>
          </cell>
        </row>
        <row r="4891">
          <cell r="A4891" t="str">
            <v>SLT5</v>
          </cell>
          <cell r="B4891" t="str">
            <v>Secondary Service Less than 5 kW</v>
          </cell>
          <cell r="C4891">
            <v>15</v>
          </cell>
          <cell r="D4891">
            <v>20</v>
          </cell>
          <cell r="E4891" t="str">
            <v>R=AB1</v>
          </cell>
          <cell r="F4891">
            <v>1</v>
          </cell>
          <cell r="H4891">
            <v>120</v>
          </cell>
          <cell r="I4891">
            <v>2</v>
          </cell>
          <cell r="J4891">
            <v>2</v>
          </cell>
        </row>
        <row r="4892">
          <cell r="A4892" t="str">
            <v>SLT5</v>
          </cell>
          <cell r="B4892" t="str">
            <v>Secondary Service Less than 5 kW</v>
          </cell>
          <cell r="C4892">
            <v>15</v>
          </cell>
          <cell r="D4892">
            <v>20</v>
          </cell>
          <cell r="E4892" t="str">
            <v>R=I70S</v>
          </cell>
          <cell r="F4892">
            <v>1</v>
          </cell>
          <cell r="H4892">
            <v>480</v>
          </cell>
          <cell r="I4892">
            <v>2</v>
          </cell>
          <cell r="J4892">
            <v>3</v>
          </cell>
        </row>
        <row r="4893">
          <cell r="A4893" t="str">
            <v>SLT5</v>
          </cell>
          <cell r="B4893" t="str">
            <v>Secondary Service Less than 5 kW</v>
          </cell>
          <cell r="C4893">
            <v>15</v>
          </cell>
          <cell r="D4893">
            <v>20</v>
          </cell>
          <cell r="E4893" t="str">
            <v>R=AB1</v>
          </cell>
          <cell r="F4893">
            <v>1</v>
          </cell>
          <cell r="G4893">
            <v>36059</v>
          </cell>
          <cell r="H4893">
            <v>120</v>
          </cell>
          <cell r="I4893">
            <v>2</v>
          </cell>
          <cell r="J4893">
            <v>2</v>
          </cell>
        </row>
        <row r="4894">
          <cell r="A4894" t="str">
            <v>SLT5</v>
          </cell>
          <cell r="B4894" t="str">
            <v>Secondary Service Less than 5 kW</v>
          </cell>
          <cell r="C4894">
            <v>15</v>
          </cell>
          <cell r="D4894">
            <v>20</v>
          </cell>
          <cell r="E4894" t="str">
            <v>R=D5S</v>
          </cell>
          <cell r="F4894">
            <v>1</v>
          </cell>
          <cell r="G4894">
            <v>36558</v>
          </cell>
          <cell r="H4894">
            <v>120</v>
          </cell>
          <cell r="I4894">
            <v>2</v>
          </cell>
          <cell r="J4894">
            <v>1</v>
          </cell>
        </row>
        <row r="4895">
          <cell r="A4895" t="str">
            <v>SLT5</v>
          </cell>
          <cell r="B4895" t="str">
            <v>Secondary Service Less than 5 kW</v>
          </cell>
          <cell r="C4895">
            <v>15</v>
          </cell>
          <cell r="D4895">
            <v>20</v>
          </cell>
          <cell r="E4895" t="str">
            <v>R=I70S</v>
          </cell>
          <cell r="F4895">
            <v>1</v>
          </cell>
          <cell r="G4895">
            <v>36586</v>
          </cell>
          <cell r="H4895">
            <v>120</v>
          </cell>
          <cell r="I4895">
            <v>2</v>
          </cell>
          <cell r="J4895">
            <v>1</v>
          </cell>
        </row>
        <row r="4896">
          <cell r="A4896" t="str">
            <v>SLT5</v>
          </cell>
          <cell r="B4896" t="str">
            <v>Secondary Service Less than 5 kW</v>
          </cell>
          <cell r="C4896">
            <v>15</v>
          </cell>
          <cell r="D4896">
            <v>20</v>
          </cell>
          <cell r="E4896" t="str">
            <v>R=J5S</v>
          </cell>
          <cell r="F4896">
            <v>1</v>
          </cell>
          <cell r="H4896">
            <v>120</v>
          </cell>
          <cell r="I4896">
            <v>2</v>
          </cell>
          <cell r="J4896">
            <v>1</v>
          </cell>
        </row>
        <row r="4897">
          <cell r="A4897" t="str">
            <v>SLT5</v>
          </cell>
          <cell r="B4897" t="str">
            <v>Secondary Service Less than 5 kW</v>
          </cell>
          <cell r="C4897">
            <v>15</v>
          </cell>
          <cell r="D4897">
            <v>20</v>
          </cell>
          <cell r="E4897" t="str">
            <v>R=J4S</v>
          </cell>
          <cell r="F4897">
            <v>1</v>
          </cell>
          <cell r="H4897">
            <v>120</v>
          </cell>
          <cell r="I4897">
            <v>2</v>
          </cell>
          <cell r="J4897">
            <v>6</v>
          </cell>
        </row>
        <row r="4898">
          <cell r="A4898" t="str">
            <v>SLT5</v>
          </cell>
          <cell r="B4898" t="str">
            <v>Secondary Service Less than 5 kW</v>
          </cell>
          <cell r="C4898">
            <v>15</v>
          </cell>
          <cell r="D4898">
            <v>20</v>
          </cell>
          <cell r="E4898" t="str">
            <v>R=D5S</v>
          </cell>
          <cell r="F4898">
            <v>1</v>
          </cell>
          <cell r="H4898">
            <v>120</v>
          </cell>
          <cell r="I4898">
            <v>2</v>
          </cell>
          <cell r="J4898">
            <v>5</v>
          </cell>
        </row>
        <row r="4899">
          <cell r="A4899" t="str">
            <v>SLT5</v>
          </cell>
          <cell r="B4899" t="str">
            <v>Secondary Service Less than 5 kW</v>
          </cell>
          <cell r="C4899">
            <v>15</v>
          </cell>
          <cell r="D4899">
            <v>20</v>
          </cell>
          <cell r="E4899" t="str">
            <v>R=I70S</v>
          </cell>
          <cell r="F4899">
            <v>1</v>
          </cell>
          <cell r="H4899">
            <v>120</v>
          </cell>
          <cell r="I4899">
            <v>2</v>
          </cell>
          <cell r="J4899">
            <v>3</v>
          </cell>
        </row>
        <row r="4900">
          <cell r="A4900" t="str">
            <v>SLT5</v>
          </cell>
          <cell r="B4900" t="str">
            <v>Secondary Service Less than 5 kW</v>
          </cell>
          <cell r="C4900">
            <v>15</v>
          </cell>
          <cell r="D4900">
            <v>20</v>
          </cell>
          <cell r="E4900" t="str">
            <v>R=AB1</v>
          </cell>
          <cell r="F4900">
            <v>1</v>
          </cell>
          <cell r="G4900">
            <v>36425</v>
          </cell>
          <cell r="H4900">
            <v>120</v>
          </cell>
          <cell r="I4900">
            <v>2</v>
          </cell>
          <cell r="J4900">
            <v>1</v>
          </cell>
        </row>
        <row r="4901">
          <cell r="A4901" t="str">
            <v>SLT5</v>
          </cell>
          <cell r="B4901" t="str">
            <v>Secondary Service Less than 5 kW</v>
          </cell>
          <cell r="C4901">
            <v>15</v>
          </cell>
          <cell r="D4901">
            <v>20</v>
          </cell>
          <cell r="E4901" t="str">
            <v>R=D5S</v>
          </cell>
          <cell r="F4901">
            <v>1</v>
          </cell>
          <cell r="H4901">
            <v>120</v>
          </cell>
          <cell r="I4901">
            <v>3</v>
          </cell>
          <cell r="J4901">
            <v>1</v>
          </cell>
        </row>
        <row r="4902">
          <cell r="A4902" t="str">
            <v>SLT5</v>
          </cell>
          <cell r="B4902" t="str">
            <v>Secondary Service Less than 5 kW</v>
          </cell>
          <cell r="C4902">
            <v>15</v>
          </cell>
          <cell r="D4902">
            <v>25</v>
          </cell>
          <cell r="E4902" t="str">
            <v>R=IM70S</v>
          </cell>
          <cell r="F4902">
            <v>1</v>
          </cell>
          <cell r="H4902">
            <v>480</v>
          </cell>
          <cell r="I4902">
            <v>2</v>
          </cell>
          <cell r="J4902">
            <v>7</v>
          </cell>
        </row>
        <row r="4903">
          <cell r="A4903" t="str">
            <v>SLT5</v>
          </cell>
          <cell r="B4903" t="str">
            <v>Secondary Service Less than 5 kW</v>
          </cell>
          <cell r="C4903">
            <v>15</v>
          </cell>
          <cell r="D4903">
            <v>20</v>
          </cell>
          <cell r="E4903" t="str">
            <v>R=AB1</v>
          </cell>
          <cell r="F4903">
            <v>1</v>
          </cell>
          <cell r="G4903">
            <v>36404</v>
          </cell>
          <cell r="H4903">
            <v>120</v>
          </cell>
          <cell r="I4903">
            <v>2</v>
          </cell>
          <cell r="J4903">
            <v>7</v>
          </cell>
        </row>
        <row r="4904">
          <cell r="A4904" t="str">
            <v>SLT5</v>
          </cell>
          <cell r="B4904" t="str">
            <v>Secondary Service Less than 5 kW</v>
          </cell>
          <cell r="C4904">
            <v>15</v>
          </cell>
          <cell r="D4904">
            <v>20</v>
          </cell>
          <cell r="E4904" t="str">
            <v>R=AB1</v>
          </cell>
          <cell r="F4904">
            <v>1</v>
          </cell>
          <cell r="G4904">
            <v>36404</v>
          </cell>
          <cell r="H4904">
            <v>120</v>
          </cell>
          <cell r="I4904">
            <v>2</v>
          </cell>
          <cell r="J4904">
            <v>1</v>
          </cell>
        </row>
        <row r="4905">
          <cell r="A4905" t="str">
            <v>SLT5</v>
          </cell>
          <cell r="B4905" t="str">
            <v>Secondary Service Less than 5 kW</v>
          </cell>
          <cell r="C4905">
            <v>15</v>
          </cell>
          <cell r="D4905">
            <v>20</v>
          </cell>
          <cell r="E4905" t="str">
            <v>R=AB1</v>
          </cell>
          <cell r="F4905">
            <v>1</v>
          </cell>
          <cell r="G4905">
            <v>36161</v>
          </cell>
          <cell r="H4905">
            <v>120</v>
          </cell>
          <cell r="I4905">
            <v>2</v>
          </cell>
          <cell r="J4905">
            <v>1</v>
          </cell>
        </row>
        <row r="4906">
          <cell r="A4906" t="str">
            <v>SLT5</v>
          </cell>
          <cell r="B4906" t="str">
            <v>Secondary Service Less than 5 kW</v>
          </cell>
          <cell r="C4906">
            <v>15</v>
          </cell>
          <cell r="D4906">
            <v>20</v>
          </cell>
          <cell r="E4906" t="str">
            <v>R=MQS</v>
          </cell>
          <cell r="F4906">
            <v>1</v>
          </cell>
          <cell r="H4906">
            <v>240</v>
          </cell>
          <cell r="I4906">
            <v>3</v>
          </cell>
          <cell r="J4906">
            <v>33</v>
          </cell>
        </row>
        <row r="4907">
          <cell r="A4907" t="str">
            <v>SLT5</v>
          </cell>
          <cell r="B4907" t="str">
            <v>Secondary Service Less than 5 kW</v>
          </cell>
          <cell r="C4907">
            <v>15</v>
          </cell>
          <cell r="D4907">
            <v>20</v>
          </cell>
          <cell r="E4907" t="str">
            <v>R=I70S</v>
          </cell>
          <cell r="F4907">
            <v>1</v>
          </cell>
          <cell r="H4907">
            <v>120</v>
          </cell>
          <cell r="I4907">
            <v>2</v>
          </cell>
          <cell r="J4907">
            <v>10</v>
          </cell>
        </row>
        <row r="4908">
          <cell r="A4908" t="str">
            <v>SLT5</v>
          </cell>
          <cell r="B4908" t="str">
            <v>Secondary Service Less than 5 kW</v>
          </cell>
          <cell r="C4908">
            <v>15</v>
          </cell>
          <cell r="D4908">
            <v>20</v>
          </cell>
          <cell r="E4908" t="str">
            <v>R=J5S</v>
          </cell>
          <cell r="F4908">
            <v>1</v>
          </cell>
          <cell r="G4908">
            <v>36425</v>
          </cell>
          <cell r="H4908">
            <v>120</v>
          </cell>
          <cell r="I4908">
            <v>2</v>
          </cell>
          <cell r="J4908">
            <v>1</v>
          </cell>
        </row>
        <row r="4909">
          <cell r="A4909" t="str">
            <v>SLT5</v>
          </cell>
          <cell r="B4909" t="str">
            <v>Secondary Service Less than 5 kW</v>
          </cell>
          <cell r="C4909">
            <v>15</v>
          </cell>
          <cell r="D4909">
            <v>20</v>
          </cell>
          <cell r="E4909" t="str">
            <v>R=J3S</v>
          </cell>
          <cell r="F4909">
            <v>1</v>
          </cell>
          <cell r="G4909">
            <v>35735</v>
          </cell>
          <cell r="H4909">
            <v>240</v>
          </cell>
          <cell r="I4909">
            <v>3</v>
          </cell>
          <cell r="J4909">
            <v>1</v>
          </cell>
        </row>
        <row r="4910">
          <cell r="A4910" t="str">
            <v>SLT5</v>
          </cell>
          <cell r="B4910" t="str">
            <v>Secondary Service Less than 5 kW</v>
          </cell>
          <cell r="C4910">
            <v>15</v>
          </cell>
          <cell r="D4910">
            <v>20</v>
          </cell>
          <cell r="E4910" t="str">
            <v>R=AB1</v>
          </cell>
          <cell r="F4910">
            <v>1</v>
          </cell>
          <cell r="G4910">
            <v>36424</v>
          </cell>
          <cell r="H4910">
            <v>120</v>
          </cell>
          <cell r="I4910">
            <v>2</v>
          </cell>
          <cell r="J4910">
            <v>1</v>
          </cell>
        </row>
        <row r="4911">
          <cell r="A4911" t="str">
            <v>SLT5</v>
          </cell>
          <cell r="B4911" t="str">
            <v>Secondary Service Less than 5 kW</v>
          </cell>
          <cell r="C4911">
            <v>15</v>
          </cell>
          <cell r="D4911">
            <v>20</v>
          </cell>
          <cell r="E4911" t="str">
            <v>R=AB1</v>
          </cell>
          <cell r="F4911">
            <v>1</v>
          </cell>
          <cell r="G4911">
            <v>36587</v>
          </cell>
          <cell r="H4911">
            <v>120</v>
          </cell>
          <cell r="I4911">
            <v>2</v>
          </cell>
          <cell r="J4911">
            <v>4</v>
          </cell>
        </row>
        <row r="4912">
          <cell r="A4912" t="str">
            <v>SLT5</v>
          </cell>
          <cell r="B4912" t="str">
            <v>Secondary Service Less than 5 kW</v>
          </cell>
          <cell r="C4912">
            <v>15</v>
          </cell>
          <cell r="D4912">
            <v>20</v>
          </cell>
          <cell r="E4912" t="str">
            <v>R=AB1</v>
          </cell>
          <cell r="F4912">
            <v>1</v>
          </cell>
          <cell r="G4912">
            <v>36161</v>
          </cell>
          <cell r="H4912">
            <v>120</v>
          </cell>
          <cell r="I4912">
            <v>2</v>
          </cell>
          <cell r="J4912">
            <v>2</v>
          </cell>
        </row>
        <row r="4913">
          <cell r="A4913" t="str">
            <v>SLT5</v>
          </cell>
          <cell r="B4913" t="str">
            <v>Secondary Service Less than 5 kW</v>
          </cell>
          <cell r="C4913">
            <v>15</v>
          </cell>
          <cell r="D4913">
            <v>20</v>
          </cell>
          <cell r="E4913" t="str">
            <v>R=AB1</v>
          </cell>
          <cell r="F4913">
            <v>1</v>
          </cell>
          <cell r="H4913">
            <v>120</v>
          </cell>
          <cell r="I4913">
            <v>2</v>
          </cell>
          <cell r="J4913">
            <v>33</v>
          </cell>
        </row>
        <row r="4914">
          <cell r="A4914" t="str">
            <v>SLT5</v>
          </cell>
          <cell r="B4914" t="str">
            <v>Secondary Service Less than 5 kW</v>
          </cell>
          <cell r="C4914">
            <v>15</v>
          </cell>
          <cell r="D4914">
            <v>20</v>
          </cell>
          <cell r="E4914" t="str">
            <v>R=I70S</v>
          </cell>
          <cell r="F4914">
            <v>1</v>
          </cell>
          <cell r="G4914">
            <v>36161</v>
          </cell>
          <cell r="H4914">
            <v>120</v>
          </cell>
          <cell r="I4914">
            <v>2</v>
          </cell>
          <cell r="J4914">
            <v>1</v>
          </cell>
        </row>
        <row r="4915">
          <cell r="A4915" t="str">
            <v>SLT5</v>
          </cell>
          <cell r="B4915" t="str">
            <v>Secondary Service Less than 5 kW</v>
          </cell>
          <cell r="C4915">
            <v>15</v>
          </cell>
          <cell r="D4915">
            <v>20</v>
          </cell>
          <cell r="E4915" t="str">
            <v>R=AB1</v>
          </cell>
          <cell r="F4915">
            <v>1</v>
          </cell>
          <cell r="G4915">
            <v>36525</v>
          </cell>
          <cell r="H4915">
            <v>120</v>
          </cell>
          <cell r="I4915">
            <v>2</v>
          </cell>
          <cell r="J4915">
            <v>1</v>
          </cell>
        </row>
        <row r="4916">
          <cell r="A4916" t="str">
            <v>SLT5</v>
          </cell>
          <cell r="B4916" t="str">
            <v>Secondary Service Less than 5 kW</v>
          </cell>
          <cell r="C4916">
            <v>15</v>
          </cell>
          <cell r="D4916">
            <v>20</v>
          </cell>
          <cell r="E4916" t="str">
            <v>R=AB1</v>
          </cell>
          <cell r="F4916">
            <v>1</v>
          </cell>
          <cell r="G4916">
            <v>36887</v>
          </cell>
          <cell r="H4916">
            <v>480</v>
          </cell>
          <cell r="I4916">
            <v>2</v>
          </cell>
          <cell r="J4916">
            <v>2</v>
          </cell>
        </row>
        <row r="4917">
          <cell r="A4917" t="str">
            <v>SLT5</v>
          </cell>
          <cell r="B4917" t="str">
            <v>Secondary Service Less than 5 kW</v>
          </cell>
          <cell r="C4917">
            <v>15</v>
          </cell>
          <cell r="D4917">
            <v>20</v>
          </cell>
          <cell r="E4917" t="str">
            <v>R=AB1</v>
          </cell>
          <cell r="F4917">
            <v>1</v>
          </cell>
          <cell r="H4917">
            <v>120</v>
          </cell>
          <cell r="I4917">
            <v>2</v>
          </cell>
          <cell r="J4917">
            <v>115</v>
          </cell>
        </row>
        <row r="4918">
          <cell r="A4918" t="str">
            <v>SLT5</v>
          </cell>
          <cell r="B4918" t="str">
            <v>Secondary Service Less than 5 kW</v>
          </cell>
          <cell r="C4918">
            <v>15</v>
          </cell>
          <cell r="D4918">
            <v>20</v>
          </cell>
          <cell r="E4918" t="str">
            <v>R=MS</v>
          </cell>
          <cell r="F4918">
            <v>1</v>
          </cell>
          <cell r="H4918">
            <v>240</v>
          </cell>
          <cell r="I4918">
            <v>3</v>
          </cell>
          <cell r="J4918">
            <v>38</v>
          </cell>
        </row>
        <row r="4919">
          <cell r="A4919" t="str">
            <v>SLT5</v>
          </cell>
          <cell r="B4919" t="str">
            <v>Secondary Service Less than 5 kW</v>
          </cell>
          <cell r="C4919">
            <v>15</v>
          </cell>
          <cell r="D4919">
            <v>20</v>
          </cell>
          <cell r="E4919" t="str">
            <v>R=J5S</v>
          </cell>
          <cell r="F4919">
            <v>1</v>
          </cell>
          <cell r="H4919">
            <v>240</v>
          </cell>
          <cell r="I4919">
            <v>2</v>
          </cell>
          <cell r="J4919">
            <v>1</v>
          </cell>
        </row>
        <row r="4920">
          <cell r="A4920" t="str">
            <v>SLT5</v>
          </cell>
          <cell r="B4920" t="str">
            <v>Secondary Service Less than 5 kW</v>
          </cell>
          <cell r="C4920">
            <v>15</v>
          </cell>
          <cell r="D4920">
            <v>20</v>
          </cell>
          <cell r="E4920" t="str">
            <v>R=J5SR</v>
          </cell>
          <cell r="F4920">
            <v>1</v>
          </cell>
          <cell r="H4920">
            <v>240</v>
          </cell>
          <cell r="I4920">
            <v>3</v>
          </cell>
          <cell r="J4920">
            <v>1</v>
          </cell>
        </row>
        <row r="4921">
          <cell r="A4921" t="str">
            <v>SLT5</v>
          </cell>
          <cell r="B4921" t="str">
            <v>Secondary Service Less than 5 kW</v>
          </cell>
          <cell r="C4921">
            <v>15</v>
          </cell>
          <cell r="D4921">
            <v>20</v>
          </cell>
          <cell r="E4921" t="str">
            <v>R=AB1</v>
          </cell>
          <cell r="F4921">
            <v>1</v>
          </cell>
          <cell r="G4921">
            <v>36586</v>
          </cell>
          <cell r="H4921">
            <v>120</v>
          </cell>
          <cell r="I4921">
            <v>2</v>
          </cell>
          <cell r="J4921">
            <v>1</v>
          </cell>
        </row>
        <row r="4922">
          <cell r="A4922" t="str">
            <v>SLT5</v>
          </cell>
          <cell r="B4922" t="str">
            <v>Secondary Service Less than 5 kW</v>
          </cell>
          <cell r="C4922">
            <v>15</v>
          </cell>
          <cell r="D4922">
            <v>20</v>
          </cell>
          <cell r="E4922" t="str">
            <v>R=J5S</v>
          </cell>
          <cell r="F4922">
            <v>1</v>
          </cell>
          <cell r="H4922">
            <v>120</v>
          </cell>
          <cell r="I4922">
            <v>2</v>
          </cell>
          <cell r="J4922">
            <v>5</v>
          </cell>
        </row>
        <row r="4923">
          <cell r="A4923" t="str">
            <v>SLT5</v>
          </cell>
          <cell r="B4923" t="str">
            <v>Secondary Service Less than 5 kW</v>
          </cell>
          <cell r="C4923">
            <v>15</v>
          </cell>
          <cell r="D4923">
            <v>20</v>
          </cell>
          <cell r="E4923" t="str">
            <v>R=I50A</v>
          </cell>
          <cell r="F4923">
            <v>1</v>
          </cell>
          <cell r="H4923">
            <v>240</v>
          </cell>
          <cell r="I4923">
            <v>3</v>
          </cell>
          <cell r="J4923">
            <v>1</v>
          </cell>
        </row>
        <row r="4924">
          <cell r="A4924" t="str">
            <v>SLT5</v>
          </cell>
          <cell r="B4924" t="str">
            <v>Secondary Service Less than 5 kW</v>
          </cell>
          <cell r="C4924">
            <v>15</v>
          </cell>
          <cell r="D4924">
            <v>20</v>
          </cell>
          <cell r="E4924" t="str">
            <v>R=J5S</v>
          </cell>
          <cell r="F4924">
            <v>1</v>
          </cell>
          <cell r="H4924">
            <v>120</v>
          </cell>
          <cell r="I4924">
            <v>3</v>
          </cell>
          <cell r="J4924">
            <v>5</v>
          </cell>
        </row>
        <row r="4925">
          <cell r="A4925" t="str">
            <v>SLT5</v>
          </cell>
          <cell r="B4925" t="str">
            <v>Secondary Service Less than 5 kW</v>
          </cell>
          <cell r="C4925">
            <v>15</v>
          </cell>
          <cell r="D4925">
            <v>20</v>
          </cell>
          <cell r="E4925" t="str">
            <v>R=J3A</v>
          </cell>
          <cell r="F4925">
            <v>1</v>
          </cell>
          <cell r="H4925">
            <v>480</v>
          </cell>
          <cell r="I4925">
            <v>2</v>
          </cell>
          <cell r="J4925">
            <v>1</v>
          </cell>
        </row>
        <row r="4926">
          <cell r="A4926" t="str">
            <v>SLT5</v>
          </cell>
          <cell r="B4926" t="str">
            <v>Secondary Service Less than 5 kW</v>
          </cell>
          <cell r="C4926">
            <v>15</v>
          </cell>
          <cell r="D4926">
            <v>20</v>
          </cell>
          <cell r="E4926" t="str">
            <v>R=I70S</v>
          </cell>
          <cell r="F4926">
            <v>1</v>
          </cell>
          <cell r="G4926">
            <v>31413</v>
          </cell>
          <cell r="H4926">
            <v>120</v>
          </cell>
          <cell r="I4926">
            <v>2</v>
          </cell>
          <cell r="J4926">
            <v>1</v>
          </cell>
        </row>
        <row r="4927">
          <cell r="A4927" t="str">
            <v>SLT5</v>
          </cell>
          <cell r="B4927" t="str">
            <v>Secondary Service Less than 5 kW</v>
          </cell>
          <cell r="C4927">
            <v>15</v>
          </cell>
          <cell r="D4927">
            <v>20</v>
          </cell>
          <cell r="E4927" t="str">
            <v>R=AB1</v>
          </cell>
          <cell r="F4927">
            <v>1</v>
          </cell>
          <cell r="G4927">
            <v>36059</v>
          </cell>
          <cell r="H4927">
            <v>120</v>
          </cell>
          <cell r="I4927">
            <v>2</v>
          </cell>
          <cell r="J4927">
            <v>3</v>
          </cell>
        </row>
        <row r="4928">
          <cell r="A4928" t="str">
            <v>SLT5</v>
          </cell>
          <cell r="B4928" t="str">
            <v>Secondary Service Less than 5 kW</v>
          </cell>
          <cell r="C4928">
            <v>15</v>
          </cell>
          <cell r="D4928">
            <v>20</v>
          </cell>
          <cell r="E4928" t="str">
            <v>R=AB1</v>
          </cell>
          <cell r="F4928">
            <v>1</v>
          </cell>
          <cell r="G4928">
            <v>35796</v>
          </cell>
          <cell r="H4928">
            <v>120</v>
          </cell>
          <cell r="I4928">
            <v>2</v>
          </cell>
          <cell r="J4928">
            <v>3</v>
          </cell>
        </row>
        <row r="4929">
          <cell r="A4929" t="str">
            <v>SLT5</v>
          </cell>
          <cell r="B4929" t="str">
            <v>Secondary Service Less than 5 kW</v>
          </cell>
          <cell r="C4929">
            <v>15</v>
          </cell>
          <cell r="D4929">
            <v>20</v>
          </cell>
          <cell r="E4929" t="str">
            <v>R=AB1</v>
          </cell>
          <cell r="F4929">
            <v>1</v>
          </cell>
          <cell r="G4929">
            <v>37558</v>
          </cell>
          <cell r="H4929">
            <v>480</v>
          </cell>
          <cell r="I4929">
            <v>2</v>
          </cell>
          <cell r="J4929">
            <v>1</v>
          </cell>
        </row>
        <row r="4930">
          <cell r="A4930" t="str">
            <v>SLT5</v>
          </cell>
          <cell r="B4930" t="str">
            <v>Secondary Service Less than 5 kW</v>
          </cell>
          <cell r="C4930">
            <v>15</v>
          </cell>
          <cell r="D4930">
            <v>20</v>
          </cell>
          <cell r="E4930" t="str">
            <v>R=MS</v>
          </cell>
          <cell r="F4930">
            <v>1</v>
          </cell>
          <cell r="H4930">
            <v>240</v>
          </cell>
          <cell r="I4930">
            <v>3</v>
          </cell>
          <cell r="J4930">
            <v>2</v>
          </cell>
        </row>
        <row r="4931">
          <cell r="A4931" t="str">
            <v>SLT5</v>
          </cell>
          <cell r="B4931" t="str">
            <v>Secondary Service Less than 5 kW</v>
          </cell>
          <cell r="C4931">
            <v>15</v>
          </cell>
          <cell r="D4931">
            <v>20</v>
          </cell>
          <cell r="E4931" t="str">
            <v>R=D5S</v>
          </cell>
          <cell r="F4931">
            <v>1</v>
          </cell>
          <cell r="H4931">
            <v>120</v>
          </cell>
          <cell r="I4931">
            <v>2</v>
          </cell>
          <cell r="J4931">
            <v>17</v>
          </cell>
        </row>
        <row r="4932">
          <cell r="A4932" t="str">
            <v>SLT5</v>
          </cell>
          <cell r="B4932" t="str">
            <v>Secondary Service Less than 5 kW</v>
          </cell>
          <cell r="C4932">
            <v>15</v>
          </cell>
          <cell r="D4932">
            <v>20</v>
          </cell>
          <cell r="E4932" t="str">
            <v>R=J4S</v>
          </cell>
          <cell r="F4932">
            <v>1</v>
          </cell>
          <cell r="H4932">
            <v>120</v>
          </cell>
          <cell r="I4932">
            <v>2</v>
          </cell>
          <cell r="J4932">
            <v>17</v>
          </cell>
        </row>
        <row r="4933">
          <cell r="A4933" t="str">
            <v>SLT5</v>
          </cell>
          <cell r="B4933" t="str">
            <v>Secondary Service Less than 5 kW</v>
          </cell>
          <cell r="C4933">
            <v>15</v>
          </cell>
          <cell r="D4933">
            <v>20</v>
          </cell>
          <cell r="E4933" t="str">
            <v>R=AB1</v>
          </cell>
          <cell r="F4933">
            <v>1</v>
          </cell>
          <cell r="G4933">
            <v>36682</v>
          </cell>
          <cell r="H4933">
            <v>480</v>
          </cell>
          <cell r="I4933">
            <v>2</v>
          </cell>
          <cell r="J4933">
            <v>1</v>
          </cell>
        </row>
        <row r="4934">
          <cell r="A4934" t="str">
            <v>SLT5</v>
          </cell>
          <cell r="B4934" t="str">
            <v>Secondary Service Less than 5 kW</v>
          </cell>
          <cell r="C4934">
            <v>15</v>
          </cell>
          <cell r="D4934">
            <v>20</v>
          </cell>
          <cell r="E4934" t="str">
            <v>R=J5S</v>
          </cell>
          <cell r="F4934">
            <v>1</v>
          </cell>
          <cell r="H4934">
            <v>120</v>
          </cell>
          <cell r="I4934">
            <v>2</v>
          </cell>
          <cell r="J4934">
            <v>27</v>
          </cell>
        </row>
        <row r="4935">
          <cell r="A4935" t="str">
            <v>SLT5</v>
          </cell>
          <cell r="B4935" t="str">
            <v>Secondary Service Less than 5 kW</v>
          </cell>
          <cell r="C4935">
            <v>15</v>
          </cell>
          <cell r="D4935">
            <v>20</v>
          </cell>
          <cell r="E4935" t="str">
            <v>R=I70S</v>
          </cell>
          <cell r="F4935">
            <v>1</v>
          </cell>
          <cell r="G4935">
            <v>36008</v>
          </cell>
          <cell r="H4935">
            <v>120</v>
          </cell>
          <cell r="I4935">
            <v>2</v>
          </cell>
          <cell r="J4935">
            <v>1</v>
          </cell>
        </row>
        <row r="4936">
          <cell r="A4936" t="str">
            <v>SLT5</v>
          </cell>
          <cell r="B4936" t="str">
            <v>Secondary Service Less than 5 kW</v>
          </cell>
          <cell r="C4936">
            <v>15</v>
          </cell>
          <cell r="D4936">
            <v>20</v>
          </cell>
          <cell r="E4936" t="str">
            <v>R=D5S</v>
          </cell>
          <cell r="F4936">
            <v>1</v>
          </cell>
          <cell r="G4936">
            <v>36425</v>
          </cell>
          <cell r="H4936">
            <v>120</v>
          </cell>
          <cell r="I4936">
            <v>2</v>
          </cell>
          <cell r="J4936">
            <v>1</v>
          </cell>
        </row>
        <row r="4937">
          <cell r="A4937" t="str">
            <v>SLT5</v>
          </cell>
          <cell r="B4937" t="str">
            <v>Secondary Service Less than 5 kW</v>
          </cell>
          <cell r="C4937">
            <v>15</v>
          </cell>
          <cell r="D4937">
            <v>20</v>
          </cell>
          <cell r="E4937" t="str">
            <v>R=J4S</v>
          </cell>
          <cell r="F4937">
            <v>1</v>
          </cell>
          <cell r="G4937">
            <v>36746</v>
          </cell>
          <cell r="H4937">
            <v>120</v>
          </cell>
          <cell r="I4937">
            <v>2</v>
          </cell>
          <cell r="J4937">
            <v>1</v>
          </cell>
        </row>
        <row r="4938">
          <cell r="A4938" t="str">
            <v>SLT5</v>
          </cell>
          <cell r="B4938" t="str">
            <v>Secondary Service Less than 5 kW</v>
          </cell>
          <cell r="C4938">
            <v>15</v>
          </cell>
          <cell r="D4938">
            <v>20</v>
          </cell>
          <cell r="E4938" t="str">
            <v>R=J5S</v>
          </cell>
          <cell r="F4938">
            <v>1</v>
          </cell>
          <cell r="H4938">
            <v>240</v>
          </cell>
          <cell r="I4938">
            <v>3</v>
          </cell>
          <cell r="J4938">
            <v>26</v>
          </cell>
        </row>
        <row r="4939">
          <cell r="A4939" t="str">
            <v>SLT5</v>
          </cell>
          <cell r="B4939" t="str">
            <v>Secondary Service Less than 5 kW</v>
          </cell>
          <cell r="C4939">
            <v>15</v>
          </cell>
          <cell r="D4939">
            <v>20</v>
          </cell>
          <cell r="E4939" t="str">
            <v>R=AB1</v>
          </cell>
          <cell r="F4939">
            <v>1</v>
          </cell>
          <cell r="H4939">
            <v>240</v>
          </cell>
          <cell r="I4939">
            <v>2</v>
          </cell>
          <cell r="J4939">
            <v>2</v>
          </cell>
        </row>
        <row r="4940">
          <cell r="A4940" t="str">
            <v>SLT5</v>
          </cell>
          <cell r="B4940" t="str">
            <v>Secondary Service Less than 5 kW</v>
          </cell>
          <cell r="C4940">
            <v>15</v>
          </cell>
          <cell r="D4940">
            <v>20</v>
          </cell>
          <cell r="E4940" t="str">
            <v>R=MQS</v>
          </cell>
          <cell r="F4940">
            <v>1</v>
          </cell>
          <cell r="H4940">
            <v>240</v>
          </cell>
          <cell r="I4940">
            <v>3</v>
          </cell>
          <cell r="J4940">
            <v>1</v>
          </cell>
        </row>
        <row r="4941">
          <cell r="A4941" t="str">
            <v>SLT5</v>
          </cell>
          <cell r="B4941" t="str">
            <v>Secondary Service Less than 5 kW</v>
          </cell>
          <cell r="C4941">
            <v>15</v>
          </cell>
          <cell r="D4941">
            <v>20</v>
          </cell>
          <cell r="E4941" t="str">
            <v>R=D2S</v>
          </cell>
          <cell r="F4941">
            <v>1</v>
          </cell>
          <cell r="H4941">
            <v>240</v>
          </cell>
          <cell r="I4941">
            <v>3</v>
          </cell>
          <cell r="J4941">
            <v>3</v>
          </cell>
        </row>
        <row r="4942">
          <cell r="A4942" t="str">
            <v>SLT5</v>
          </cell>
          <cell r="B4942" t="str">
            <v>Secondary Service Less than 5 kW</v>
          </cell>
          <cell r="C4942">
            <v>15</v>
          </cell>
          <cell r="D4942">
            <v>20</v>
          </cell>
          <cell r="E4942" t="str">
            <v>R=AB1</v>
          </cell>
          <cell r="F4942">
            <v>1</v>
          </cell>
          <cell r="H4942">
            <v>240</v>
          </cell>
          <cell r="I4942">
            <v>3</v>
          </cell>
          <cell r="J4942">
            <v>1</v>
          </cell>
        </row>
        <row r="4943">
          <cell r="A4943" t="str">
            <v>SLT5</v>
          </cell>
          <cell r="B4943" t="str">
            <v>Secondary Service Less than 5 kW</v>
          </cell>
          <cell r="C4943">
            <v>15</v>
          </cell>
          <cell r="D4943">
            <v>20</v>
          </cell>
          <cell r="E4943" t="str">
            <v>R=J5S</v>
          </cell>
          <cell r="F4943">
            <v>1</v>
          </cell>
          <cell r="H4943">
            <v>120</v>
          </cell>
          <cell r="I4943">
            <v>2</v>
          </cell>
          <cell r="J4943">
            <v>1</v>
          </cell>
        </row>
        <row r="4944">
          <cell r="A4944" t="str">
            <v>SLT5</v>
          </cell>
          <cell r="B4944" t="str">
            <v>Secondary Service Less than 5 kW</v>
          </cell>
          <cell r="C4944">
            <v>15</v>
          </cell>
          <cell r="D4944">
            <v>20</v>
          </cell>
          <cell r="E4944" t="str">
            <v>R=J4S</v>
          </cell>
          <cell r="F4944">
            <v>1</v>
          </cell>
          <cell r="H4944">
            <v>240</v>
          </cell>
          <cell r="I4944">
            <v>3</v>
          </cell>
          <cell r="J4944">
            <v>40</v>
          </cell>
        </row>
        <row r="4945">
          <cell r="A4945" t="str">
            <v>SLT5</v>
          </cell>
          <cell r="B4945" t="str">
            <v>Secondary Service Less than 5 kW</v>
          </cell>
          <cell r="C4945">
            <v>15</v>
          </cell>
          <cell r="D4945">
            <v>20</v>
          </cell>
          <cell r="E4945" t="str">
            <v>R=J5S</v>
          </cell>
          <cell r="F4945">
            <v>1</v>
          </cell>
          <cell r="H4945">
            <v>120</v>
          </cell>
          <cell r="I4945">
            <v>2</v>
          </cell>
          <cell r="J4945">
            <v>4</v>
          </cell>
        </row>
        <row r="4946">
          <cell r="A4946" t="str">
            <v>SLT5</v>
          </cell>
          <cell r="B4946" t="str">
            <v>Secondary Service Less than 5 kW</v>
          </cell>
          <cell r="C4946">
            <v>15</v>
          </cell>
          <cell r="D4946">
            <v>25</v>
          </cell>
          <cell r="E4946" t="str">
            <v>R=J2TS</v>
          </cell>
          <cell r="F4946">
            <v>1</v>
          </cell>
          <cell r="H4946">
            <v>240</v>
          </cell>
          <cell r="I4946">
            <v>3</v>
          </cell>
          <cell r="J4946">
            <v>1</v>
          </cell>
        </row>
        <row r="4947">
          <cell r="A4947" t="str">
            <v>SLT5</v>
          </cell>
          <cell r="B4947" t="str">
            <v>Secondary Service Less than 5 kW</v>
          </cell>
          <cell r="C4947">
            <v>15</v>
          </cell>
          <cell r="D4947">
            <v>20</v>
          </cell>
          <cell r="E4947" t="str">
            <v>R=AB1</v>
          </cell>
          <cell r="F4947">
            <v>1</v>
          </cell>
          <cell r="H4947">
            <v>120</v>
          </cell>
          <cell r="I4947">
            <v>3</v>
          </cell>
          <cell r="J4947">
            <v>1</v>
          </cell>
        </row>
        <row r="4948">
          <cell r="A4948" t="str">
            <v>SLT5</v>
          </cell>
          <cell r="B4948" t="str">
            <v>Secondary Service Less than 5 kW</v>
          </cell>
          <cell r="C4948">
            <v>15</v>
          </cell>
          <cell r="D4948">
            <v>20</v>
          </cell>
          <cell r="E4948" t="str">
            <v>R=D5S</v>
          </cell>
          <cell r="F4948">
            <v>1</v>
          </cell>
          <cell r="H4948">
            <v>240</v>
          </cell>
          <cell r="I4948">
            <v>3</v>
          </cell>
          <cell r="J4948">
            <v>15</v>
          </cell>
        </row>
        <row r="4949">
          <cell r="A4949" t="str">
            <v>SLT5</v>
          </cell>
          <cell r="B4949" t="str">
            <v>Secondary Service Less than 5 kW</v>
          </cell>
          <cell r="C4949">
            <v>15</v>
          </cell>
          <cell r="D4949">
            <v>20</v>
          </cell>
          <cell r="E4949" t="str">
            <v>R=AB1</v>
          </cell>
          <cell r="F4949">
            <v>1</v>
          </cell>
          <cell r="G4949">
            <v>35065</v>
          </cell>
          <cell r="H4949">
            <v>120</v>
          </cell>
          <cell r="I4949">
            <v>2</v>
          </cell>
          <cell r="J4949">
            <v>1</v>
          </cell>
        </row>
        <row r="4950">
          <cell r="A4950" t="str">
            <v>SLT5</v>
          </cell>
          <cell r="B4950" t="str">
            <v>Secondary Service Less than 5 kW</v>
          </cell>
          <cell r="C4950">
            <v>15</v>
          </cell>
          <cell r="D4950">
            <v>20</v>
          </cell>
          <cell r="E4950" t="str">
            <v>R=AB1</v>
          </cell>
          <cell r="F4950">
            <v>1</v>
          </cell>
          <cell r="G4950">
            <v>35431</v>
          </cell>
          <cell r="H4950">
            <v>120</v>
          </cell>
          <cell r="I4950">
            <v>2</v>
          </cell>
          <cell r="J4950">
            <v>3</v>
          </cell>
        </row>
        <row r="4951">
          <cell r="A4951" t="str">
            <v>SLT5</v>
          </cell>
          <cell r="B4951" t="str">
            <v>Secondary Service Less than 5 kW</v>
          </cell>
          <cell r="C4951">
            <v>15</v>
          </cell>
          <cell r="D4951">
            <v>20</v>
          </cell>
          <cell r="E4951" t="str">
            <v>R=AB1</v>
          </cell>
          <cell r="F4951">
            <v>1</v>
          </cell>
          <cell r="G4951">
            <v>36130</v>
          </cell>
          <cell r="H4951">
            <v>120</v>
          </cell>
          <cell r="I4951">
            <v>2</v>
          </cell>
          <cell r="J4951">
            <v>1</v>
          </cell>
        </row>
        <row r="4952">
          <cell r="A4952" t="str">
            <v>SLT5</v>
          </cell>
          <cell r="B4952" t="str">
            <v>Secondary Service Less than 5 kW</v>
          </cell>
          <cell r="C4952">
            <v>15</v>
          </cell>
          <cell r="D4952">
            <v>20</v>
          </cell>
          <cell r="E4952" t="str">
            <v>R=J4S</v>
          </cell>
          <cell r="F4952">
            <v>1</v>
          </cell>
          <cell r="G4952">
            <v>36425</v>
          </cell>
          <cell r="H4952">
            <v>120</v>
          </cell>
          <cell r="I4952">
            <v>2</v>
          </cell>
          <cell r="J4952">
            <v>5</v>
          </cell>
        </row>
        <row r="4953">
          <cell r="A4953" t="str">
            <v>SLT5</v>
          </cell>
          <cell r="B4953" t="str">
            <v>Secondary Service Less than 5 kW</v>
          </cell>
          <cell r="C4953">
            <v>15</v>
          </cell>
          <cell r="D4953">
            <v>20</v>
          </cell>
          <cell r="E4953" t="str">
            <v>R=AB1</v>
          </cell>
          <cell r="F4953">
            <v>1</v>
          </cell>
          <cell r="G4953">
            <v>36526</v>
          </cell>
          <cell r="H4953">
            <v>120</v>
          </cell>
          <cell r="I4953">
            <v>2</v>
          </cell>
          <cell r="J4953">
            <v>3</v>
          </cell>
        </row>
        <row r="4954">
          <cell r="A4954" t="str">
            <v>SLT5</v>
          </cell>
          <cell r="B4954" t="str">
            <v>Secondary Service Less than 5 kW</v>
          </cell>
          <cell r="C4954">
            <v>15</v>
          </cell>
          <cell r="D4954">
            <v>20</v>
          </cell>
          <cell r="E4954" t="str">
            <v>R=D5S</v>
          </cell>
          <cell r="F4954">
            <v>1</v>
          </cell>
          <cell r="H4954">
            <v>240</v>
          </cell>
          <cell r="I4954">
            <v>3</v>
          </cell>
          <cell r="J4954">
            <v>3</v>
          </cell>
        </row>
        <row r="4955">
          <cell r="A4955" t="str">
            <v>SLT5</v>
          </cell>
          <cell r="B4955" t="str">
            <v>Secondary Service Less than 5 kW</v>
          </cell>
          <cell r="C4955">
            <v>15</v>
          </cell>
          <cell r="D4955">
            <v>20</v>
          </cell>
          <cell r="E4955" t="str">
            <v>R=D4S</v>
          </cell>
          <cell r="F4955">
            <v>1</v>
          </cell>
          <cell r="H4955">
            <v>240</v>
          </cell>
          <cell r="I4955">
            <v>3</v>
          </cell>
          <cell r="J4955">
            <v>7</v>
          </cell>
        </row>
        <row r="4956">
          <cell r="A4956" t="str">
            <v>SLT5</v>
          </cell>
          <cell r="B4956" t="str">
            <v>Secondary Service Less than 5 kW</v>
          </cell>
          <cell r="C4956">
            <v>15</v>
          </cell>
          <cell r="D4956">
            <v>20</v>
          </cell>
          <cell r="E4956" t="str">
            <v>R=D4S</v>
          </cell>
          <cell r="F4956">
            <v>1</v>
          </cell>
          <cell r="H4956">
            <v>120</v>
          </cell>
          <cell r="I4956">
            <v>2</v>
          </cell>
          <cell r="J4956">
            <v>1</v>
          </cell>
        </row>
        <row r="4957">
          <cell r="A4957" t="str">
            <v>SLT5</v>
          </cell>
          <cell r="B4957" t="str">
            <v>Secondary Service Less than 5 kW</v>
          </cell>
          <cell r="C4957">
            <v>15</v>
          </cell>
          <cell r="D4957">
            <v>20</v>
          </cell>
          <cell r="E4957" t="str">
            <v>R=AB1</v>
          </cell>
          <cell r="F4957">
            <v>1</v>
          </cell>
          <cell r="G4957">
            <v>34700</v>
          </cell>
          <cell r="H4957">
            <v>120</v>
          </cell>
          <cell r="I4957">
            <v>2</v>
          </cell>
          <cell r="J4957">
            <v>2</v>
          </cell>
        </row>
        <row r="4958">
          <cell r="A4958" t="str">
            <v>SLT5</v>
          </cell>
          <cell r="B4958" t="str">
            <v>Secondary Service Less than 5 kW</v>
          </cell>
          <cell r="C4958">
            <v>15</v>
          </cell>
          <cell r="D4958">
            <v>20</v>
          </cell>
          <cell r="E4958" t="str">
            <v>R=AB1</v>
          </cell>
          <cell r="F4958">
            <v>1</v>
          </cell>
          <cell r="G4958">
            <v>35797</v>
          </cell>
          <cell r="H4958">
            <v>120</v>
          </cell>
          <cell r="I4958">
            <v>2</v>
          </cell>
          <cell r="J4958">
            <v>2</v>
          </cell>
        </row>
        <row r="4959">
          <cell r="A4959" t="str">
            <v>SLT5</v>
          </cell>
          <cell r="B4959" t="str">
            <v>Secondary Service Less than 5 kW</v>
          </cell>
          <cell r="C4959">
            <v>30</v>
          </cell>
          <cell r="D4959">
            <v>20</v>
          </cell>
          <cell r="E4959" t="str">
            <v>R=MS</v>
          </cell>
          <cell r="F4959">
            <v>1</v>
          </cell>
          <cell r="H4959">
            <v>240</v>
          </cell>
          <cell r="I4959">
            <v>3</v>
          </cell>
          <cell r="J4959">
            <v>267</v>
          </cell>
        </row>
        <row r="4960">
          <cell r="A4960" t="str">
            <v>SLT5</v>
          </cell>
          <cell r="B4960" t="str">
            <v>Secondary Service Less than 5 kW</v>
          </cell>
          <cell r="C4960">
            <v>30</v>
          </cell>
          <cell r="D4960">
            <v>25</v>
          </cell>
          <cell r="E4960" t="str">
            <v>R=D2SH</v>
          </cell>
          <cell r="F4960">
            <v>1</v>
          </cell>
          <cell r="H4960">
            <v>240</v>
          </cell>
          <cell r="I4960">
            <v>3</v>
          </cell>
          <cell r="J4960">
            <v>28</v>
          </cell>
        </row>
        <row r="4961">
          <cell r="A4961" t="str">
            <v>SLT5</v>
          </cell>
          <cell r="B4961" t="str">
            <v>Secondary Service Less than 5 kW</v>
          </cell>
          <cell r="C4961">
            <v>30</v>
          </cell>
          <cell r="D4961">
            <v>25</v>
          </cell>
          <cell r="E4961" t="str">
            <v>R=J3TS</v>
          </cell>
          <cell r="F4961">
            <v>1</v>
          </cell>
          <cell r="H4961">
            <v>240</v>
          </cell>
          <cell r="I4961">
            <v>3</v>
          </cell>
          <cell r="J4961">
            <v>10</v>
          </cell>
        </row>
        <row r="4962">
          <cell r="A4962" t="str">
            <v>SLT5</v>
          </cell>
          <cell r="B4962" t="str">
            <v>Secondary Service Less than 5 kW</v>
          </cell>
          <cell r="C4962">
            <v>30</v>
          </cell>
          <cell r="D4962">
            <v>20</v>
          </cell>
          <cell r="E4962" t="str">
            <v>R=AB1</v>
          </cell>
          <cell r="F4962">
            <v>1</v>
          </cell>
          <cell r="G4962">
            <v>38082</v>
          </cell>
          <cell r="H4962">
            <v>240</v>
          </cell>
          <cell r="I4962">
            <v>3</v>
          </cell>
          <cell r="J4962">
            <v>2</v>
          </cell>
        </row>
        <row r="4963">
          <cell r="A4963" t="str">
            <v>SLT5</v>
          </cell>
          <cell r="B4963" t="str">
            <v>Secondary Service Less than 5 kW</v>
          </cell>
          <cell r="C4963">
            <v>30</v>
          </cell>
          <cell r="D4963">
            <v>20</v>
          </cell>
          <cell r="E4963" t="str">
            <v>R=AB1</v>
          </cell>
          <cell r="F4963">
            <v>1</v>
          </cell>
          <cell r="G4963">
            <v>38159</v>
          </cell>
          <cell r="H4963">
            <v>240</v>
          </cell>
          <cell r="I4963">
            <v>3</v>
          </cell>
          <cell r="J4963">
            <v>14</v>
          </cell>
        </row>
        <row r="4964">
          <cell r="A4964" t="str">
            <v>SLT5</v>
          </cell>
          <cell r="B4964" t="str">
            <v>Secondary Service Less than 5 kW</v>
          </cell>
          <cell r="C4964">
            <v>30</v>
          </cell>
          <cell r="D4964">
            <v>25</v>
          </cell>
          <cell r="E4964" t="str">
            <v>R=A1D1</v>
          </cell>
          <cell r="F4964">
            <v>1</v>
          </cell>
          <cell r="G4964">
            <v>38364</v>
          </cell>
          <cell r="H4964">
            <v>240</v>
          </cell>
          <cell r="I4964">
            <v>3</v>
          </cell>
          <cell r="J4964">
            <v>1</v>
          </cell>
        </row>
        <row r="4965">
          <cell r="A4965" t="str">
            <v>SLT5</v>
          </cell>
          <cell r="B4965" t="str">
            <v>Secondary Service Less than 5 kW</v>
          </cell>
          <cell r="C4965">
            <v>30</v>
          </cell>
          <cell r="D4965">
            <v>20</v>
          </cell>
          <cell r="E4965" t="str">
            <v>R=J5SD</v>
          </cell>
          <cell r="F4965">
            <v>1</v>
          </cell>
          <cell r="H4965">
            <v>240</v>
          </cell>
          <cell r="I4965">
            <v>3</v>
          </cell>
          <cell r="J4965">
            <v>1</v>
          </cell>
        </row>
        <row r="4966">
          <cell r="A4966" t="str">
            <v>SLT5</v>
          </cell>
          <cell r="B4966" t="str">
            <v>Secondary Service Less than 5 kW</v>
          </cell>
          <cell r="C4966">
            <v>30</v>
          </cell>
          <cell r="D4966">
            <v>20</v>
          </cell>
          <cell r="E4966" t="str">
            <v>R=AB1</v>
          </cell>
          <cell r="F4966">
            <v>1</v>
          </cell>
          <cell r="G4966">
            <v>36161</v>
          </cell>
          <cell r="H4966">
            <v>240</v>
          </cell>
          <cell r="I4966">
            <v>3</v>
          </cell>
          <cell r="J4966">
            <v>21</v>
          </cell>
        </row>
        <row r="4967">
          <cell r="A4967" t="str">
            <v>SLT5</v>
          </cell>
          <cell r="B4967" t="str">
            <v>Secondary Service Less than 5 kW</v>
          </cell>
          <cell r="C4967">
            <v>30</v>
          </cell>
          <cell r="D4967">
            <v>25</v>
          </cell>
          <cell r="E4967" t="str">
            <v>R=A1D1</v>
          </cell>
          <cell r="F4967">
            <v>1</v>
          </cell>
          <cell r="G4967">
            <v>36405</v>
          </cell>
          <cell r="H4967">
            <v>240</v>
          </cell>
          <cell r="I4967">
            <v>3</v>
          </cell>
          <cell r="J4967">
            <v>2</v>
          </cell>
        </row>
        <row r="4968">
          <cell r="A4968" t="str">
            <v>SLT5</v>
          </cell>
          <cell r="B4968" t="str">
            <v>Secondary Service Less than 5 kW</v>
          </cell>
          <cell r="C4968">
            <v>30</v>
          </cell>
          <cell r="D4968">
            <v>20</v>
          </cell>
          <cell r="E4968" t="str">
            <v>R=J4S</v>
          </cell>
          <cell r="F4968">
            <v>1</v>
          </cell>
          <cell r="G4968">
            <v>36445</v>
          </cell>
          <cell r="H4968">
            <v>240</v>
          </cell>
          <cell r="I4968">
            <v>3</v>
          </cell>
          <cell r="J4968">
            <v>1</v>
          </cell>
        </row>
        <row r="4969">
          <cell r="A4969" t="str">
            <v>SLT5</v>
          </cell>
          <cell r="B4969" t="str">
            <v>Secondary Service Less than 5 kW</v>
          </cell>
          <cell r="C4969">
            <v>30</v>
          </cell>
          <cell r="D4969">
            <v>20</v>
          </cell>
          <cell r="E4969" t="str">
            <v>R=I70S</v>
          </cell>
          <cell r="F4969">
            <v>1</v>
          </cell>
          <cell r="G4969">
            <v>36524</v>
          </cell>
          <cell r="H4969">
            <v>240</v>
          </cell>
          <cell r="I4969">
            <v>3</v>
          </cell>
          <cell r="J4969">
            <v>1</v>
          </cell>
        </row>
        <row r="4970">
          <cell r="A4970" t="str">
            <v>SLT5</v>
          </cell>
          <cell r="B4970" t="str">
            <v>Secondary Service Less than 5 kW</v>
          </cell>
          <cell r="C4970">
            <v>30</v>
          </cell>
          <cell r="D4970">
            <v>20</v>
          </cell>
          <cell r="E4970" t="str">
            <v>R=AB1</v>
          </cell>
          <cell r="F4970">
            <v>1</v>
          </cell>
          <cell r="G4970">
            <v>36434</v>
          </cell>
          <cell r="H4970">
            <v>240</v>
          </cell>
          <cell r="I4970">
            <v>3</v>
          </cell>
          <cell r="J4970">
            <v>2</v>
          </cell>
        </row>
        <row r="4971">
          <cell r="A4971" t="str">
            <v>SLT5</v>
          </cell>
          <cell r="B4971" t="str">
            <v>Secondary Service Less than 5 kW</v>
          </cell>
          <cell r="C4971">
            <v>30</v>
          </cell>
          <cell r="D4971">
            <v>20</v>
          </cell>
          <cell r="E4971" t="str">
            <v>R=AB1</v>
          </cell>
          <cell r="F4971">
            <v>1</v>
          </cell>
          <cell r="G4971">
            <v>37659</v>
          </cell>
          <cell r="H4971">
            <v>240</v>
          </cell>
          <cell r="I4971">
            <v>3</v>
          </cell>
          <cell r="J4971">
            <v>12</v>
          </cell>
        </row>
        <row r="4972">
          <cell r="A4972" t="str">
            <v>SLT5</v>
          </cell>
          <cell r="B4972" t="str">
            <v>Secondary Service Less than 5 kW</v>
          </cell>
          <cell r="C4972">
            <v>30</v>
          </cell>
          <cell r="D4972">
            <v>25</v>
          </cell>
          <cell r="E4972" t="str">
            <v>R=A1D1</v>
          </cell>
          <cell r="F4972">
            <v>1</v>
          </cell>
          <cell r="G4972">
            <v>36595</v>
          </cell>
          <cell r="H4972">
            <v>240</v>
          </cell>
          <cell r="I4972">
            <v>3</v>
          </cell>
          <cell r="J4972">
            <v>2</v>
          </cell>
        </row>
        <row r="4973">
          <cell r="A4973" t="str">
            <v>SLT5</v>
          </cell>
          <cell r="B4973" t="str">
            <v>Secondary Service Less than 5 kW</v>
          </cell>
          <cell r="C4973">
            <v>30</v>
          </cell>
          <cell r="D4973">
            <v>25</v>
          </cell>
          <cell r="E4973" t="str">
            <v>R=A1D1</v>
          </cell>
          <cell r="F4973">
            <v>1</v>
          </cell>
          <cell r="G4973">
            <v>36161</v>
          </cell>
          <cell r="H4973">
            <v>240</v>
          </cell>
          <cell r="I4973">
            <v>3</v>
          </cell>
          <cell r="J4973">
            <v>2</v>
          </cell>
        </row>
        <row r="4974">
          <cell r="A4974" t="str">
            <v>SLT5</v>
          </cell>
          <cell r="B4974" t="str">
            <v>Secondary Service Less than 5 kW</v>
          </cell>
          <cell r="C4974">
            <v>30</v>
          </cell>
          <cell r="D4974">
            <v>25</v>
          </cell>
          <cell r="E4974" t="str">
            <v>R=A1D1</v>
          </cell>
          <cell r="F4974">
            <v>1</v>
          </cell>
          <cell r="G4974">
            <v>36788</v>
          </cell>
          <cell r="H4974">
            <v>240</v>
          </cell>
          <cell r="I4974">
            <v>3</v>
          </cell>
          <cell r="J4974">
            <v>14</v>
          </cell>
        </row>
        <row r="4975">
          <cell r="A4975" t="str">
            <v>SLT5</v>
          </cell>
          <cell r="B4975" t="str">
            <v>Secondary Service Less than 5 kW</v>
          </cell>
          <cell r="C4975">
            <v>30</v>
          </cell>
          <cell r="D4975">
            <v>20</v>
          </cell>
          <cell r="E4975" t="str">
            <v>R=AB1</v>
          </cell>
          <cell r="F4975">
            <v>1</v>
          </cell>
          <cell r="G4975">
            <v>37097</v>
          </cell>
          <cell r="H4975">
            <v>240</v>
          </cell>
          <cell r="I4975">
            <v>3</v>
          </cell>
          <cell r="J4975">
            <v>8</v>
          </cell>
        </row>
        <row r="4976">
          <cell r="A4976" t="str">
            <v>SLT5</v>
          </cell>
          <cell r="B4976" t="str">
            <v>Secondary Service Less than 5 kW</v>
          </cell>
          <cell r="C4976">
            <v>30</v>
          </cell>
          <cell r="D4976">
            <v>20</v>
          </cell>
          <cell r="E4976" t="str">
            <v>R=AB1</v>
          </cell>
          <cell r="F4976">
            <v>1</v>
          </cell>
          <cell r="G4976">
            <v>37110</v>
          </cell>
          <cell r="H4976">
            <v>240</v>
          </cell>
          <cell r="I4976">
            <v>3</v>
          </cell>
          <cell r="J4976">
            <v>24</v>
          </cell>
        </row>
        <row r="4977">
          <cell r="A4977" t="str">
            <v>SLT5</v>
          </cell>
          <cell r="B4977" t="str">
            <v>Secondary Service Less than 5 kW</v>
          </cell>
          <cell r="C4977">
            <v>30</v>
          </cell>
          <cell r="D4977">
            <v>20</v>
          </cell>
          <cell r="E4977" t="str">
            <v>R=AB1</v>
          </cell>
          <cell r="F4977">
            <v>1</v>
          </cell>
          <cell r="G4977">
            <v>37189</v>
          </cell>
          <cell r="H4977">
            <v>240</v>
          </cell>
          <cell r="I4977">
            <v>3</v>
          </cell>
          <cell r="J4977">
            <v>11</v>
          </cell>
        </row>
        <row r="4978">
          <cell r="A4978" t="str">
            <v>SLT5</v>
          </cell>
          <cell r="B4978" t="str">
            <v>Secondary Service Less than 5 kW</v>
          </cell>
          <cell r="C4978">
            <v>30</v>
          </cell>
          <cell r="D4978">
            <v>25</v>
          </cell>
          <cell r="E4978" t="str">
            <v>R=A1D1</v>
          </cell>
          <cell r="F4978">
            <v>1</v>
          </cell>
          <cell r="G4978">
            <v>37658</v>
          </cell>
          <cell r="H4978">
            <v>240</v>
          </cell>
          <cell r="I4978">
            <v>3</v>
          </cell>
          <cell r="J4978">
            <v>1</v>
          </cell>
        </row>
        <row r="4979">
          <cell r="A4979" t="str">
            <v>SLT5</v>
          </cell>
          <cell r="B4979" t="str">
            <v>Secondary Service Less than 5 kW</v>
          </cell>
          <cell r="C4979">
            <v>30</v>
          </cell>
          <cell r="D4979">
            <v>20</v>
          </cell>
          <cell r="E4979" t="str">
            <v>R=AB1</v>
          </cell>
          <cell r="F4979">
            <v>1</v>
          </cell>
          <cell r="G4979">
            <v>38621</v>
          </cell>
          <cell r="H4979">
            <v>240</v>
          </cell>
          <cell r="I4979">
            <v>3</v>
          </cell>
          <cell r="J4979">
            <v>9</v>
          </cell>
        </row>
        <row r="4980">
          <cell r="A4980" t="str">
            <v>SLT5</v>
          </cell>
          <cell r="B4980" t="str">
            <v>Secondary Service Less than 5 kW</v>
          </cell>
          <cell r="C4980">
            <v>30</v>
          </cell>
          <cell r="D4980">
            <v>25</v>
          </cell>
          <cell r="E4980" t="str">
            <v>R=A1D1</v>
          </cell>
          <cell r="F4980">
            <v>1</v>
          </cell>
          <cell r="G4980">
            <v>38833</v>
          </cell>
          <cell r="H4980">
            <v>999</v>
          </cell>
          <cell r="I4980">
            <v>3</v>
          </cell>
          <cell r="J4980">
            <v>3</v>
          </cell>
        </row>
        <row r="4981">
          <cell r="A4981" t="str">
            <v>SLT5</v>
          </cell>
          <cell r="B4981" t="str">
            <v>Secondary Service Less than 5 kW</v>
          </cell>
          <cell r="C4981">
            <v>30</v>
          </cell>
          <cell r="D4981">
            <v>20</v>
          </cell>
          <cell r="E4981" t="str">
            <v>R=AB1</v>
          </cell>
          <cell r="F4981">
            <v>1</v>
          </cell>
          <cell r="G4981">
            <v>38908</v>
          </cell>
          <cell r="H4981">
            <v>240</v>
          </cell>
          <cell r="I4981">
            <v>3</v>
          </cell>
          <cell r="J4981">
            <v>4</v>
          </cell>
        </row>
        <row r="4982">
          <cell r="A4982" t="str">
            <v>SLT5</v>
          </cell>
          <cell r="B4982" t="str">
            <v>Secondary Service Less than 5 kW</v>
          </cell>
          <cell r="C4982">
            <v>30</v>
          </cell>
          <cell r="D4982">
            <v>20</v>
          </cell>
          <cell r="E4982" t="str">
            <v>R=AB1</v>
          </cell>
          <cell r="F4982">
            <v>1</v>
          </cell>
          <cell r="G4982">
            <v>38911</v>
          </cell>
          <cell r="H4982">
            <v>240</v>
          </cell>
          <cell r="I4982">
            <v>3</v>
          </cell>
          <cell r="J4982">
            <v>42</v>
          </cell>
        </row>
        <row r="4983">
          <cell r="A4983" t="str">
            <v>SLT5</v>
          </cell>
          <cell r="B4983" t="str">
            <v>Secondary Service Less than 5 kW</v>
          </cell>
          <cell r="C4983">
            <v>30</v>
          </cell>
          <cell r="D4983">
            <v>20</v>
          </cell>
          <cell r="E4983" t="str">
            <v>R=AB1</v>
          </cell>
          <cell r="F4983">
            <v>1</v>
          </cell>
          <cell r="G4983">
            <v>38924</v>
          </cell>
          <cell r="H4983">
            <v>240</v>
          </cell>
          <cell r="I4983">
            <v>3</v>
          </cell>
          <cell r="J4983">
            <v>8</v>
          </cell>
        </row>
        <row r="4984">
          <cell r="A4984" t="str">
            <v>SLT5</v>
          </cell>
          <cell r="B4984" t="str">
            <v>Secondary Service Less than 5 kW</v>
          </cell>
          <cell r="C4984">
            <v>30</v>
          </cell>
          <cell r="D4984">
            <v>25</v>
          </cell>
          <cell r="E4984" t="str">
            <v>R=A1D1</v>
          </cell>
          <cell r="F4984">
            <v>1</v>
          </cell>
          <cell r="G4984">
            <v>39431</v>
          </cell>
          <cell r="H4984">
            <v>240</v>
          </cell>
          <cell r="I4984">
            <v>3</v>
          </cell>
          <cell r="J4984">
            <v>3</v>
          </cell>
        </row>
        <row r="4985">
          <cell r="A4985" t="str">
            <v>SLT5</v>
          </cell>
          <cell r="B4985" t="str">
            <v>Secondary Service Less than 5 kW</v>
          </cell>
          <cell r="C4985">
            <v>30</v>
          </cell>
          <cell r="D4985">
            <v>20</v>
          </cell>
          <cell r="E4985" t="str">
            <v>R=MX</v>
          </cell>
          <cell r="F4985">
            <v>1</v>
          </cell>
          <cell r="G4985">
            <v>39661</v>
          </cell>
          <cell r="H4985">
            <v>240</v>
          </cell>
          <cell r="I4985">
            <v>3</v>
          </cell>
          <cell r="J4985">
            <v>13</v>
          </cell>
        </row>
        <row r="4986">
          <cell r="A4986" t="str">
            <v>SLT5</v>
          </cell>
          <cell r="B4986" t="str">
            <v>Secondary Service Less than 5 kW</v>
          </cell>
          <cell r="C4986">
            <v>30</v>
          </cell>
          <cell r="D4986">
            <v>25</v>
          </cell>
          <cell r="E4986" t="str">
            <v>R=A1D1</v>
          </cell>
          <cell r="F4986">
            <v>1</v>
          </cell>
          <cell r="G4986">
            <v>39911</v>
          </cell>
          <cell r="H4986">
            <v>240</v>
          </cell>
          <cell r="I4986">
            <v>3</v>
          </cell>
          <cell r="J4986">
            <v>1</v>
          </cell>
        </row>
        <row r="4987">
          <cell r="A4987" t="str">
            <v>SLT5</v>
          </cell>
          <cell r="B4987" t="str">
            <v>Secondary Service Less than 5 kW</v>
          </cell>
          <cell r="C4987">
            <v>30</v>
          </cell>
          <cell r="D4987">
            <v>20</v>
          </cell>
          <cell r="E4987" t="str">
            <v>S=I210+CE</v>
          </cell>
          <cell r="F4987">
            <v>1</v>
          </cell>
          <cell r="G4987">
            <v>40018</v>
          </cell>
          <cell r="H4987">
            <v>240</v>
          </cell>
          <cell r="I4987">
            <v>3</v>
          </cell>
          <cell r="J4987">
            <v>1</v>
          </cell>
        </row>
        <row r="4988">
          <cell r="A4988" t="str">
            <v>SLT5</v>
          </cell>
          <cell r="B4988" t="str">
            <v>Secondary Service Less than 5 kW</v>
          </cell>
          <cell r="C4988">
            <v>30</v>
          </cell>
          <cell r="D4988">
            <v>20</v>
          </cell>
          <cell r="E4988" t="str">
            <v>S=I210+CE</v>
          </cell>
          <cell r="F4988">
            <v>1</v>
          </cell>
          <cell r="G4988">
            <v>40119</v>
          </cell>
          <cell r="H4988">
            <v>240</v>
          </cell>
          <cell r="I4988">
            <v>3</v>
          </cell>
          <cell r="J4988">
            <v>2</v>
          </cell>
        </row>
        <row r="4989">
          <cell r="A4989" t="str">
            <v>SLT5</v>
          </cell>
          <cell r="B4989" t="str">
            <v>Secondary Service Less than 5 kW</v>
          </cell>
          <cell r="C4989">
            <v>30</v>
          </cell>
          <cell r="D4989">
            <v>20</v>
          </cell>
          <cell r="E4989" t="str">
            <v>R=MX</v>
          </cell>
          <cell r="F4989">
            <v>1</v>
          </cell>
          <cell r="G4989">
            <v>40296</v>
          </cell>
          <cell r="H4989">
            <v>240</v>
          </cell>
          <cell r="I4989">
            <v>3</v>
          </cell>
          <cell r="J4989">
            <v>7</v>
          </cell>
        </row>
        <row r="4990">
          <cell r="A4990" t="str">
            <v>SLT5</v>
          </cell>
          <cell r="B4990" t="str">
            <v>Secondary Service Less than 5 kW</v>
          </cell>
          <cell r="C4990">
            <v>30</v>
          </cell>
          <cell r="D4990">
            <v>20</v>
          </cell>
          <cell r="E4990" t="str">
            <v>R=J3S</v>
          </cell>
          <cell r="F4990">
            <v>1</v>
          </cell>
          <cell r="H4990">
            <v>240</v>
          </cell>
          <cell r="I4990">
            <v>3</v>
          </cell>
          <cell r="J4990">
            <v>14</v>
          </cell>
        </row>
        <row r="4991">
          <cell r="A4991" t="str">
            <v>SLT5</v>
          </cell>
          <cell r="B4991" t="str">
            <v>Secondary Service Less than 5 kW</v>
          </cell>
          <cell r="C4991">
            <v>30</v>
          </cell>
          <cell r="D4991">
            <v>25</v>
          </cell>
          <cell r="E4991" t="str">
            <v>R=A1D1</v>
          </cell>
          <cell r="F4991">
            <v>1</v>
          </cell>
          <cell r="H4991">
            <v>240</v>
          </cell>
          <cell r="I4991">
            <v>3</v>
          </cell>
          <cell r="J4991">
            <v>1</v>
          </cell>
        </row>
        <row r="4992">
          <cell r="A4992" t="str">
            <v>SLT5</v>
          </cell>
          <cell r="B4992" t="str">
            <v>Secondary Service Less than 5 kW</v>
          </cell>
          <cell r="C4992">
            <v>30</v>
          </cell>
          <cell r="D4992">
            <v>25</v>
          </cell>
          <cell r="E4992" t="str">
            <v>R=A1D1</v>
          </cell>
          <cell r="F4992">
            <v>1</v>
          </cell>
          <cell r="G4992">
            <v>38603</v>
          </cell>
          <cell r="H4992">
            <v>999</v>
          </cell>
          <cell r="I4992">
            <v>3</v>
          </cell>
          <cell r="J4992">
            <v>1</v>
          </cell>
        </row>
        <row r="4993">
          <cell r="A4993" t="str">
            <v>SLT5</v>
          </cell>
          <cell r="B4993" t="str">
            <v>Secondary Service Less than 5 kW</v>
          </cell>
          <cell r="C4993">
            <v>30</v>
          </cell>
          <cell r="D4993">
            <v>20</v>
          </cell>
          <cell r="E4993" t="str">
            <v>R=AB1</v>
          </cell>
          <cell r="F4993">
            <v>1</v>
          </cell>
          <cell r="G4993">
            <v>38014</v>
          </cell>
          <cell r="H4993">
            <v>240</v>
          </cell>
          <cell r="I4993">
            <v>3</v>
          </cell>
          <cell r="J4993">
            <v>4</v>
          </cell>
        </row>
        <row r="4994">
          <cell r="A4994" t="str">
            <v>SLT5</v>
          </cell>
          <cell r="B4994" t="str">
            <v>Secondary Service Less than 5 kW</v>
          </cell>
          <cell r="C4994">
            <v>30</v>
          </cell>
          <cell r="D4994">
            <v>25</v>
          </cell>
          <cell r="E4994" t="str">
            <v>R=A1TL1</v>
          </cell>
          <cell r="F4994">
            <v>1</v>
          </cell>
          <cell r="G4994">
            <v>38113</v>
          </cell>
          <cell r="H4994">
            <v>999</v>
          </cell>
          <cell r="I4994">
            <v>3</v>
          </cell>
          <cell r="J4994">
            <v>1</v>
          </cell>
        </row>
        <row r="4995">
          <cell r="A4995" t="str">
            <v>SLT5</v>
          </cell>
          <cell r="B4995" t="str">
            <v>Secondary Service Less than 5 kW</v>
          </cell>
          <cell r="C4995">
            <v>30</v>
          </cell>
          <cell r="D4995">
            <v>20</v>
          </cell>
          <cell r="E4995" t="str">
            <v>R=A1TL1</v>
          </cell>
          <cell r="F4995">
            <v>1</v>
          </cell>
          <cell r="G4995">
            <v>38113</v>
          </cell>
          <cell r="H4995">
            <v>999</v>
          </cell>
          <cell r="I4995">
            <v>3</v>
          </cell>
          <cell r="J4995">
            <v>1</v>
          </cell>
        </row>
        <row r="4996">
          <cell r="A4996" t="str">
            <v>SLT5</v>
          </cell>
          <cell r="B4996" t="str">
            <v>Secondary Service Less than 5 kW</v>
          </cell>
          <cell r="C4996">
            <v>30</v>
          </cell>
          <cell r="D4996">
            <v>25</v>
          </cell>
          <cell r="E4996" t="str">
            <v>R=A1D1</v>
          </cell>
          <cell r="F4996">
            <v>1</v>
          </cell>
          <cell r="G4996">
            <v>38084</v>
          </cell>
          <cell r="H4996">
            <v>999</v>
          </cell>
          <cell r="I4996">
            <v>3</v>
          </cell>
          <cell r="J4996">
            <v>2</v>
          </cell>
        </row>
        <row r="4997">
          <cell r="A4997" t="str">
            <v>SLT5</v>
          </cell>
          <cell r="B4997" t="str">
            <v>Secondary Service Less than 5 kW</v>
          </cell>
          <cell r="C4997">
            <v>30</v>
          </cell>
          <cell r="D4997">
            <v>20</v>
          </cell>
          <cell r="E4997" t="str">
            <v>R=AB1</v>
          </cell>
          <cell r="F4997">
            <v>1</v>
          </cell>
          <cell r="G4997">
            <v>37923</v>
          </cell>
          <cell r="H4997">
            <v>240</v>
          </cell>
          <cell r="I4997">
            <v>3</v>
          </cell>
          <cell r="J4997">
            <v>1</v>
          </cell>
        </row>
        <row r="4998">
          <cell r="A4998" t="str">
            <v>SLT5</v>
          </cell>
          <cell r="B4998" t="str">
            <v>Secondary Service Less than 5 kW</v>
          </cell>
          <cell r="C4998">
            <v>30</v>
          </cell>
          <cell r="D4998">
            <v>25</v>
          </cell>
          <cell r="E4998" t="str">
            <v>R=A1D1</v>
          </cell>
          <cell r="F4998">
            <v>1</v>
          </cell>
          <cell r="G4998">
            <v>37802</v>
          </cell>
          <cell r="H4998">
            <v>240</v>
          </cell>
          <cell r="I4998">
            <v>3</v>
          </cell>
          <cell r="J4998">
            <v>1</v>
          </cell>
        </row>
        <row r="4999">
          <cell r="A4999" t="str">
            <v>SLT5</v>
          </cell>
          <cell r="B4999" t="str">
            <v>Secondary Service Less than 5 kW</v>
          </cell>
          <cell r="C4999">
            <v>30</v>
          </cell>
          <cell r="D4999">
            <v>20</v>
          </cell>
          <cell r="E4999" t="str">
            <v>R=D4S</v>
          </cell>
          <cell r="F4999">
            <v>1</v>
          </cell>
          <cell r="H4999">
            <v>120</v>
          </cell>
          <cell r="I4999">
            <v>2</v>
          </cell>
          <cell r="J4999">
            <v>1</v>
          </cell>
        </row>
        <row r="5000">
          <cell r="A5000" t="str">
            <v>SLT5</v>
          </cell>
          <cell r="B5000" t="str">
            <v>Secondary Service Less than 5 kW</v>
          </cell>
          <cell r="C5000">
            <v>30</v>
          </cell>
          <cell r="D5000">
            <v>20</v>
          </cell>
          <cell r="E5000" t="str">
            <v>R=J4SG</v>
          </cell>
          <cell r="F5000">
            <v>1</v>
          </cell>
          <cell r="H5000">
            <v>240</v>
          </cell>
          <cell r="I5000">
            <v>3</v>
          </cell>
          <cell r="J5000">
            <v>1</v>
          </cell>
        </row>
        <row r="5001">
          <cell r="A5001" t="str">
            <v>SLT5</v>
          </cell>
          <cell r="B5001" t="str">
            <v>Secondary Service Less than 5 kW</v>
          </cell>
          <cell r="C5001">
            <v>30</v>
          </cell>
          <cell r="D5001">
            <v>25</v>
          </cell>
          <cell r="E5001" t="str">
            <v>R=A1D1</v>
          </cell>
          <cell r="F5001">
            <v>1</v>
          </cell>
          <cell r="G5001">
            <v>36404</v>
          </cell>
          <cell r="H5001">
            <v>240</v>
          </cell>
          <cell r="I5001">
            <v>3</v>
          </cell>
          <cell r="J5001">
            <v>5</v>
          </cell>
        </row>
        <row r="5002">
          <cell r="A5002" t="str">
            <v>SLT5</v>
          </cell>
          <cell r="B5002" t="str">
            <v>Secondary Service Less than 5 kW</v>
          </cell>
          <cell r="C5002">
            <v>30</v>
          </cell>
          <cell r="D5002">
            <v>25</v>
          </cell>
          <cell r="E5002" t="str">
            <v>R=A1D1</v>
          </cell>
          <cell r="F5002">
            <v>1</v>
          </cell>
          <cell r="G5002">
            <v>36404</v>
          </cell>
          <cell r="H5002">
            <v>240</v>
          </cell>
          <cell r="I5002">
            <v>3</v>
          </cell>
          <cell r="J5002">
            <v>1</v>
          </cell>
        </row>
        <row r="5003">
          <cell r="A5003" t="str">
            <v>SLT5</v>
          </cell>
          <cell r="B5003" t="str">
            <v>Secondary Service Less than 5 kW</v>
          </cell>
          <cell r="C5003">
            <v>30</v>
          </cell>
          <cell r="D5003">
            <v>25</v>
          </cell>
          <cell r="E5003" t="str">
            <v>R=DXMS</v>
          </cell>
          <cell r="F5003">
            <v>1</v>
          </cell>
          <cell r="G5003">
            <v>36404</v>
          </cell>
          <cell r="H5003">
            <v>240</v>
          </cell>
          <cell r="I5003">
            <v>3</v>
          </cell>
          <cell r="J5003">
            <v>1</v>
          </cell>
        </row>
        <row r="5004">
          <cell r="A5004" t="str">
            <v>SLT5</v>
          </cell>
          <cell r="B5004" t="str">
            <v>Secondary Service Less than 5 kW</v>
          </cell>
          <cell r="C5004">
            <v>30</v>
          </cell>
          <cell r="D5004">
            <v>20</v>
          </cell>
          <cell r="E5004" t="str">
            <v>R=AB1</v>
          </cell>
          <cell r="F5004">
            <v>1</v>
          </cell>
          <cell r="G5004">
            <v>36161</v>
          </cell>
          <cell r="H5004">
            <v>240</v>
          </cell>
          <cell r="I5004">
            <v>3</v>
          </cell>
          <cell r="J5004">
            <v>4</v>
          </cell>
        </row>
        <row r="5005">
          <cell r="A5005" t="str">
            <v>SLT5</v>
          </cell>
          <cell r="B5005" t="str">
            <v>Secondary Service Less than 5 kW</v>
          </cell>
          <cell r="C5005">
            <v>30</v>
          </cell>
          <cell r="D5005">
            <v>20</v>
          </cell>
          <cell r="E5005" t="str">
            <v>R=MS</v>
          </cell>
          <cell r="F5005">
            <v>1</v>
          </cell>
          <cell r="G5005">
            <v>35494</v>
          </cell>
          <cell r="H5005">
            <v>240</v>
          </cell>
          <cell r="I5005">
            <v>3</v>
          </cell>
          <cell r="J5005">
            <v>1</v>
          </cell>
        </row>
        <row r="5006">
          <cell r="A5006" t="str">
            <v>SLT5</v>
          </cell>
          <cell r="B5006" t="str">
            <v>Secondary Service Less than 5 kW</v>
          </cell>
          <cell r="C5006">
            <v>30</v>
          </cell>
          <cell r="D5006">
            <v>20</v>
          </cell>
          <cell r="E5006" t="str">
            <v>R=D5S</v>
          </cell>
          <cell r="F5006">
            <v>1</v>
          </cell>
          <cell r="G5006">
            <v>36419</v>
          </cell>
          <cell r="H5006">
            <v>240</v>
          </cell>
          <cell r="I5006">
            <v>3</v>
          </cell>
          <cell r="J5006">
            <v>1</v>
          </cell>
        </row>
        <row r="5007">
          <cell r="A5007" t="str">
            <v>SLT5</v>
          </cell>
          <cell r="B5007" t="str">
            <v>Secondary Service Less than 5 kW</v>
          </cell>
          <cell r="C5007">
            <v>30</v>
          </cell>
          <cell r="D5007">
            <v>25</v>
          </cell>
          <cell r="E5007" t="str">
            <v>R=A1D1</v>
          </cell>
          <cell r="F5007">
            <v>1</v>
          </cell>
          <cell r="G5007">
            <v>36510</v>
          </cell>
          <cell r="H5007">
            <v>240</v>
          </cell>
          <cell r="I5007">
            <v>3</v>
          </cell>
          <cell r="J5007">
            <v>1</v>
          </cell>
        </row>
        <row r="5008">
          <cell r="A5008" t="str">
            <v>SLT5</v>
          </cell>
          <cell r="B5008" t="str">
            <v>Secondary Service Less than 5 kW</v>
          </cell>
          <cell r="C5008">
            <v>30</v>
          </cell>
          <cell r="D5008">
            <v>25</v>
          </cell>
          <cell r="E5008" t="str">
            <v>R=A1D1</v>
          </cell>
          <cell r="F5008">
            <v>1</v>
          </cell>
          <cell r="G5008">
            <v>36822</v>
          </cell>
          <cell r="H5008">
            <v>240</v>
          </cell>
          <cell r="I5008">
            <v>3</v>
          </cell>
          <cell r="J5008">
            <v>2</v>
          </cell>
        </row>
        <row r="5009">
          <cell r="A5009" t="str">
            <v>SLT5</v>
          </cell>
          <cell r="B5009" t="str">
            <v>Secondary Service Less than 5 kW</v>
          </cell>
          <cell r="C5009">
            <v>30</v>
          </cell>
          <cell r="D5009">
            <v>20</v>
          </cell>
          <cell r="E5009" t="str">
            <v>R=D4S</v>
          </cell>
          <cell r="F5009">
            <v>1</v>
          </cell>
          <cell r="G5009">
            <v>36832</v>
          </cell>
          <cell r="H5009">
            <v>240</v>
          </cell>
          <cell r="I5009">
            <v>3</v>
          </cell>
          <cell r="J5009">
            <v>1</v>
          </cell>
        </row>
        <row r="5010">
          <cell r="A5010" t="str">
            <v>SLT5</v>
          </cell>
          <cell r="B5010" t="str">
            <v>Secondary Service Less than 5 kW</v>
          </cell>
          <cell r="C5010">
            <v>30</v>
          </cell>
          <cell r="D5010">
            <v>20</v>
          </cell>
          <cell r="E5010" t="str">
            <v>R=AB1</v>
          </cell>
          <cell r="F5010">
            <v>1</v>
          </cell>
          <cell r="G5010">
            <v>36896</v>
          </cell>
          <cell r="H5010">
            <v>240</v>
          </cell>
          <cell r="I5010">
            <v>3</v>
          </cell>
          <cell r="J5010">
            <v>1</v>
          </cell>
        </row>
        <row r="5011">
          <cell r="A5011" t="str">
            <v>SLT5</v>
          </cell>
          <cell r="B5011" t="str">
            <v>Secondary Service Less than 5 kW</v>
          </cell>
          <cell r="C5011">
            <v>30</v>
          </cell>
          <cell r="D5011">
            <v>25</v>
          </cell>
          <cell r="E5011" t="str">
            <v>R=A1D</v>
          </cell>
          <cell r="F5011">
            <v>1</v>
          </cell>
          <cell r="G5011">
            <v>36161</v>
          </cell>
          <cell r="H5011">
            <v>240</v>
          </cell>
          <cell r="I5011">
            <v>3</v>
          </cell>
          <cell r="J5011">
            <v>9</v>
          </cell>
        </row>
        <row r="5012">
          <cell r="A5012" t="str">
            <v>SLT5</v>
          </cell>
          <cell r="B5012" t="str">
            <v>Secondary Service Less than 5 kW</v>
          </cell>
          <cell r="C5012">
            <v>30</v>
          </cell>
          <cell r="D5012">
            <v>20</v>
          </cell>
          <cell r="E5012" t="str">
            <v>R=AB1</v>
          </cell>
          <cell r="F5012">
            <v>1</v>
          </cell>
          <cell r="G5012">
            <v>37054</v>
          </cell>
          <cell r="H5012">
            <v>240</v>
          </cell>
          <cell r="I5012">
            <v>3</v>
          </cell>
          <cell r="J5012">
            <v>26</v>
          </cell>
        </row>
        <row r="5013">
          <cell r="A5013" t="str">
            <v>SLT5</v>
          </cell>
          <cell r="B5013" t="str">
            <v>Secondary Service Less than 5 kW</v>
          </cell>
          <cell r="C5013">
            <v>30</v>
          </cell>
          <cell r="D5013">
            <v>20</v>
          </cell>
          <cell r="E5013" t="str">
            <v>R=D5S</v>
          </cell>
          <cell r="F5013">
            <v>1</v>
          </cell>
          <cell r="G5013">
            <v>36978</v>
          </cell>
          <cell r="H5013">
            <v>240</v>
          </cell>
          <cell r="I5013">
            <v>3</v>
          </cell>
          <cell r="J5013">
            <v>1</v>
          </cell>
        </row>
        <row r="5014">
          <cell r="A5014" t="str">
            <v>SLT5</v>
          </cell>
          <cell r="B5014" t="str">
            <v>Secondary Service Less than 5 kW</v>
          </cell>
          <cell r="C5014">
            <v>30</v>
          </cell>
          <cell r="D5014">
            <v>20</v>
          </cell>
          <cell r="E5014" t="str">
            <v>R=AB1</v>
          </cell>
          <cell r="F5014">
            <v>1</v>
          </cell>
          <cell r="G5014">
            <v>36984</v>
          </cell>
          <cell r="H5014">
            <v>240</v>
          </cell>
          <cell r="I5014">
            <v>3</v>
          </cell>
          <cell r="J5014">
            <v>15</v>
          </cell>
        </row>
        <row r="5015">
          <cell r="A5015" t="str">
            <v>SLT5</v>
          </cell>
          <cell r="B5015" t="str">
            <v>Secondary Service Less than 5 kW</v>
          </cell>
          <cell r="C5015">
            <v>30</v>
          </cell>
          <cell r="D5015">
            <v>25</v>
          </cell>
          <cell r="E5015" t="str">
            <v>R=A1D1</v>
          </cell>
          <cell r="F5015">
            <v>1</v>
          </cell>
          <cell r="G5015">
            <v>37117</v>
          </cell>
          <cell r="H5015">
            <v>240</v>
          </cell>
          <cell r="I5015">
            <v>3</v>
          </cell>
          <cell r="J5015">
            <v>1</v>
          </cell>
        </row>
        <row r="5016">
          <cell r="A5016" t="str">
            <v>SLT5</v>
          </cell>
          <cell r="B5016" t="str">
            <v>Secondary Service Less than 5 kW</v>
          </cell>
          <cell r="C5016">
            <v>30</v>
          </cell>
          <cell r="D5016">
            <v>25</v>
          </cell>
          <cell r="E5016" t="str">
            <v>R=A1D1</v>
          </cell>
          <cell r="F5016">
            <v>1</v>
          </cell>
          <cell r="G5016">
            <v>37173</v>
          </cell>
          <cell r="H5016">
            <v>999</v>
          </cell>
          <cell r="I5016">
            <v>3</v>
          </cell>
          <cell r="J5016">
            <v>1</v>
          </cell>
        </row>
        <row r="5017">
          <cell r="A5017" t="str">
            <v>SLT5</v>
          </cell>
          <cell r="B5017" t="str">
            <v>Secondary Service Less than 5 kW</v>
          </cell>
          <cell r="C5017">
            <v>30</v>
          </cell>
          <cell r="D5017">
            <v>20</v>
          </cell>
          <cell r="E5017" t="str">
            <v>R=AB1</v>
          </cell>
          <cell r="F5017">
            <v>1</v>
          </cell>
          <cell r="G5017">
            <v>37494</v>
          </cell>
          <cell r="H5017">
            <v>240</v>
          </cell>
          <cell r="I5017">
            <v>3</v>
          </cell>
          <cell r="J5017">
            <v>38</v>
          </cell>
        </row>
        <row r="5018">
          <cell r="A5018" t="str">
            <v>SLT5</v>
          </cell>
          <cell r="B5018" t="str">
            <v>Secondary Service Less than 5 kW</v>
          </cell>
          <cell r="C5018">
            <v>30</v>
          </cell>
          <cell r="D5018">
            <v>25</v>
          </cell>
          <cell r="E5018" t="str">
            <v>R=A1D1</v>
          </cell>
          <cell r="F5018">
            <v>1</v>
          </cell>
          <cell r="G5018">
            <v>37475</v>
          </cell>
          <cell r="H5018">
            <v>240</v>
          </cell>
          <cell r="I5018">
            <v>3</v>
          </cell>
          <cell r="J5018">
            <v>23</v>
          </cell>
        </row>
        <row r="5019">
          <cell r="A5019" t="str">
            <v>SLT5</v>
          </cell>
          <cell r="B5019" t="str">
            <v>Secondary Service Less than 5 kW</v>
          </cell>
          <cell r="C5019">
            <v>30</v>
          </cell>
          <cell r="D5019">
            <v>20</v>
          </cell>
          <cell r="E5019" t="str">
            <v>R=AB1</v>
          </cell>
          <cell r="F5019">
            <v>1</v>
          </cell>
          <cell r="G5019">
            <v>38715</v>
          </cell>
          <cell r="H5019">
            <v>240</v>
          </cell>
          <cell r="I5019">
            <v>3</v>
          </cell>
          <cell r="J5019">
            <v>41</v>
          </cell>
        </row>
        <row r="5020">
          <cell r="A5020" t="str">
            <v>SLT5</v>
          </cell>
          <cell r="B5020" t="str">
            <v>Secondary Service Less than 5 kW</v>
          </cell>
          <cell r="C5020">
            <v>30</v>
          </cell>
          <cell r="D5020">
            <v>25</v>
          </cell>
          <cell r="E5020" t="str">
            <v>R=A1D1</v>
          </cell>
          <cell r="F5020">
            <v>1</v>
          </cell>
          <cell r="G5020">
            <v>38666</v>
          </cell>
          <cell r="H5020">
            <v>240</v>
          </cell>
          <cell r="I5020">
            <v>3</v>
          </cell>
          <cell r="J5020">
            <v>2</v>
          </cell>
        </row>
        <row r="5021">
          <cell r="A5021" t="str">
            <v>SLT5</v>
          </cell>
          <cell r="B5021" t="str">
            <v>Secondary Service Less than 5 kW</v>
          </cell>
          <cell r="C5021">
            <v>30</v>
          </cell>
          <cell r="D5021">
            <v>20</v>
          </cell>
          <cell r="E5021" t="str">
            <v>R=AB1</v>
          </cell>
          <cell r="F5021">
            <v>1</v>
          </cell>
          <cell r="G5021">
            <v>38811</v>
          </cell>
          <cell r="H5021">
            <v>240</v>
          </cell>
          <cell r="I5021">
            <v>3</v>
          </cell>
          <cell r="J5021">
            <v>49</v>
          </cell>
        </row>
        <row r="5022">
          <cell r="A5022" t="str">
            <v>SLT5</v>
          </cell>
          <cell r="B5022" t="str">
            <v>Secondary Service Less than 5 kW</v>
          </cell>
          <cell r="C5022">
            <v>30</v>
          </cell>
          <cell r="D5022">
            <v>20</v>
          </cell>
          <cell r="E5022" t="str">
            <v>R=AB1</v>
          </cell>
          <cell r="F5022">
            <v>1</v>
          </cell>
          <cell r="G5022">
            <v>38992</v>
          </cell>
          <cell r="H5022">
            <v>240</v>
          </cell>
          <cell r="I5022">
            <v>3</v>
          </cell>
          <cell r="J5022">
            <v>7</v>
          </cell>
        </row>
        <row r="5023">
          <cell r="A5023" t="str">
            <v>SLT5</v>
          </cell>
          <cell r="B5023" t="str">
            <v>Secondary Service Less than 5 kW</v>
          </cell>
          <cell r="C5023">
            <v>30</v>
          </cell>
          <cell r="D5023">
            <v>20</v>
          </cell>
          <cell r="E5023" t="str">
            <v>R=AB1</v>
          </cell>
          <cell r="F5023">
            <v>1</v>
          </cell>
          <cell r="G5023">
            <v>39174</v>
          </cell>
          <cell r="H5023">
            <v>240</v>
          </cell>
          <cell r="I5023">
            <v>3</v>
          </cell>
          <cell r="J5023">
            <v>8</v>
          </cell>
        </row>
        <row r="5024">
          <cell r="A5024" t="str">
            <v>SLT5</v>
          </cell>
          <cell r="B5024" t="str">
            <v>Secondary Service Less than 5 kW</v>
          </cell>
          <cell r="C5024">
            <v>30</v>
          </cell>
          <cell r="D5024">
            <v>25</v>
          </cell>
          <cell r="E5024" t="str">
            <v>R=A1D1</v>
          </cell>
          <cell r="F5024">
            <v>1</v>
          </cell>
          <cell r="G5024">
            <v>39060</v>
          </cell>
          <cell r="H5024">
            <v>240</v>
          </cell>
          <cell r="I5024">
            <v>3</v>
          </cell>
          <cell r="J5024">
            <v>6</v>
          </cell>
        </row>
        <row r="5025">
          <cell r="A5025" t="str">
            <v>SLT5</v>
          </cell>
          <cell r="B5025" t="str">
            <v>Secondary Service Less than 5 kW</v>
          </cell>
          <cell r="C5025">
            <v>30</v>
          </cell>
          <cell r="D5025">
            <v>20</v>
          </cell>
          <cell r="E5025" t="str">
            <v>R=MX</v>
          </cell>
          <cell r="F5025">
            <v>1</v>
          </cell>
          <cell r="G5025">
            <v>39669</v>
          </cell>
          <cell r="H5025">
            <v>240</v>
          </cell>
          <cell r="I5025">
            <v>3</v>
          </cell>
          <cell r="J5025">
            <v>8</v>
          </cell>
        </row>
        <row r="5026">
          <cell r="A5026" t="str">
            <v>SLT5</v>
          </cell>
          <cell r="B5026" t="str">
            <v>Secondary Service Less than 5 kW</v>
          </cell>
          <cell r="C5026">
            <v>30</v>
          </cell>
          <cell r="D5026">
            <v>25</v>
          </cell>
          <cell r="E5026" t="str">
            <v>R=A1D1</v>
          </cell>
          <cell r="F5026">
            <v>1</v>
          </cell>
          <cell r="G5026">
            <v>39765</v>
          </cell>
          <cell r="H5026">
            <v>999</v>
          </cell>
          <cell r="I5026">
            <v>3</v>
          </cell>
          <cell r="J5026">
            <v>4</v>
          </cell>
        </row>
        <row r="5027">
          <cell r="A5027" t="str">
            <v>SLT5</v>
          </cell>
          <cell r="B5027" t="str">
            <v>Secondary Service Less than 5 kW</v>
          </cell>
          <cell r="C5027">
            <v>30</v>
          </cell>
          <cell r="D5027">
            <v>20</v>
          </cell>
          <cell r="E5027" t="str">
            <v>R=MX</v>
          </cell>
          <cell r="F5027">
            <v>1</v>
          </cell>
          <cell r="G5027">
            <v>39878</v>
          </cell>
          <cell r="H5027">
            <v>240</v>
          </cell>
          <cell r="I5027">
            <v>3</v>
          </cell>
          <cell r="J5027">
            <v>31</v>
          </cell>
        </row>
        <row r="5028">
          <cell r="A5028" t="str">
            <v>SLT5</v>
          </cell>
          <cell r="B5028" t="str">
            <v>Secondary Service Less than 5 kW</v>
          </cell>
          <cell r="C5028">
            <v>30</v>
          </cell>
          <cell r="D5028">
            <v>20</v>
          </cell>
          <cell r="E5028" t="str">
            <v>R=AB1</v>
          </cell>
          <cell r="F5028">
            <v>1</v>
          </cell>
          <cell r="H5028">
            <v>120</v>
          </cell>
          <cell r="I5028">
            <v>2</v>
          </cell>
          <cell r="J5028">
            <v>11</v>
          </cell>
        </row>
        <row r="5029">
          <cell r="A5029" t="str">
            <v>SLT5</v>
          </cell>
          <cell r="B5029" t="str">
            <v>Secondary Service Less than 5 kW</v>
          </cell>
          <cell r="C5029">
            <v>30</v>
          </cell>
          <cell r="D5029">
            <v>25</v>
          </cell>
          <cell r="E5029" t="str">
            <v>R=TMS2S</v>
          </cell>
          <cell r="F5029">
            <v>1</v>
          </cell>
          <cell r="H5029">
            <v>240</v>
          </cell>
          <cell r="I5029">
            <v>3</v>
          </cell>
          <cell r="J5029">
            <v>55</v>
          </cell>
        </row>
        <row r="5030">
          <cell r="A5030" t="str">
            <v>SLT5</v>
          </cell>
          <cell r="B5030" t="str">
            <v>Secondary Service Less than 5 kW</v>
          </cell>
          <cell r="C5030">
            <v>30</v>
          </cell>
          <cell r="D5030">
            <v>20</v>
          </cell>
          <cell r="E5030" t="str">
            <v>R=J4S</v>
          </cell>
          <cell r="F5030">
            <v>1</v>
          </cell>
          <cell r="H5030">
            <v>240</v>
          </cell>
          <cell r="I5030">
            <v>3</v>
          </cell>
          <cell r="J5030">
            <v>2</v>
          </cell>
        </row>
        <row r="5031">
          <cell r="A5031" t="str">
            <v>SLT5</v>
          </cell>
          <cell r="B5031" t="str">
            <v>Secondary Service Less than 5 kW</v>
          </cell>
          <cell r="C5031">
            <v>30</v>
          </cell>
          <cell r="D5031">
            <v>20</v>
          </cell>
          <cell r="E5031" t="str">
            <v>R=A1D1</v>
          </cell>
          <cell r="F5031">
            <v>1</v>
          </cell>
          <cell r="H5031">
            <v>240</v>
          </cell>
          <cell r="I5031">
            <v>3</v>
          </cell>
          <cell r="J5031">
            <v>3</v>
          </cell>
        </row>
        <row r="5032">
          <cell r="A5032" t="str">
            <v>SLT5</v>
          </cell>
          <cell r="B5032" t="str">
            <v>Secondary Service Less than 5 kW</v>
          </cell>
          <cell r="C5032">
            <v>30</v>
          </cell>
          <cell r="D5032">
            <v>20</v>
          </cell>
          <cell r="E5032" t="str">
            <v>R=J5S</v>
          </cell>
          <cell r="F5032">
            <v>1</v>
          </cell>
          <cell r="H5032">
            <v>240</v>
          </cell>
          <cell r="I5032">
            <v>3</v>
          </cell>
          <cell r="J5032">
            <v>1</v>
          </cell>
        </row>
        <row r="5033">
          <cell r="A5033" t="str">
            <v>SLT5</v>
          </cell>
          <cell r="B5033" t="str">
            <v>Secondary Service Less than 5 kW</v>
          </cell>
          <cell r="C5033">
            <v>30</v>
          </cell>
          <cell r="D5033">
            <v>20</v>
          </cell>
          <cell r="E5033" t="str">
            <v>R=D5SH</v>
          </cell>
          <cell r="F5033">
            <v>1</v>
          </cell>
          <cell r="H5033">
            <v>240</v>
          </cell>
          <cell r="I5033">
            <v>3</v>
          </cell>
          <cell r="J5033">
            <v>2</v>
          </cell>
        </row>
        <row r="5034">
          <cell r="A5034" t="str">
            <v>SLT5</v>
          </cell>
          <cell r="B5034" t="str">
            <v>Secondary Service Less than 5 kW</v>
          </cell>
          <cell r="C5034">
            <v>30</v>
          </cell>
          <cell r="D5034">
            <v>25</v>
          </cell>
          <cell r="E5034" t="str">
            <v>R=DXMS</v>
          </cell>
          <cell r="F5034">
            <v>1</v>
          </cell>
          <cell r="H5034">
            <v>240</v>
          </cell>
          <cell r="I5034">
            <v>3</v>
          </cell>
          <cell r="J5034">
            <v>1</v>
          </cell>
        </row>
        <row r="5035">
          <cell r="A5035" t="str">
            <v>SLT5</v>
          </cell>
          <cell r="B5035" t="str">
            <v>Secondary Service Less than 5 kW</v>
          </cell>
          <cell r="C5035">
            <v>30</v>
          </cell>
          <cell r="D5035">
            <v>20</v>
          </cell>
          <cell r="E5035" t="str">
            <v>R=D4S</v>
          </cell>
          <cell r="F5035">
            <v>1</v>
          </cell>
          <cell r="H5035">
            <v>240</v>
          </cell>
          <cell r="I5035">
            <v>3</v>
          </cell>
          <cell r="J5035">
            <v>2</v>
          </cell>
        </row>
        <row r="5036">
          <cell r="A5036" t="str">
            <v>SLT5</v>
          </cell>
          <cell r="B5036" t="str">
            <v>Secondary Service Less than 5 kW</v>
          </cell>
          <cell r="C5036">
            <v>30</v>
          </cell>
          <cell r="D5036">
            <v>25</v>
          </cell>
          <cell r="E5036" t="str">
            <v>R=TQS</v>
          </cell>
          <cell r="F5036">
            <v>1</v>
          </cell>
          <cell r="H5036">
            <v>240</v>
          </cell>
          <cell r="I5036">
            <v>3</v>
          </cell>
          <cell r="J5036">
            <v>11</v>
          </cell>
        </row>
        <row r="5037">
          <cell r="A5037" t="str">
            <v>SLT5</v>
          </cell>
          <cell r="B5037" t="str">
            <v>Secondary Service Less than 5 kW</v>
          </cell>
          <cell r="C5037">
            <v>30</v>
          </cell>
          <cell r="D5037">
            <v>20</v>
          </cell>
          <cell r="E5037" t="str">
            <v>R=MX</v>
          </cell>
          <cell r="F5037">
            <v>1</v>
          </cell>
          <cell r="H5037">
            <v>240</v>
          </cell>
          <cell r="I5037">
            <v>3</v>
          </cell>
          <cell r="J5037">
            <v>8</v>
          </cell>
        </row>
        <row r="5038">
          <cell r="A5038" t="str">
            <v>SLT5</v>
          </cell>
          <cell r="B5038" t="str">
            <v>Secondary Service Less than 5 kW</v>
          </cell>
          <cell r="C5038">
            <v>30</v>
          </cell>
          <cell r="D5038">
            <v>20</v>
          </cell>
          <cell r="E5038" t="str">
            <v>R=AB1</v>
          </cell>
          <cell r="F5038">
            <v>1</v>
          </cell>
          <cell r="G5038">
            <v>37896</v>
          </cell>
          <cell r="H5038">
            <v>240</v>
          </cell>
          <cell r="I5038">
            <v>3</v>
          </cell>
          <cell r="J5038">
            <v>21</v>
          </cell>
        </row>
        <row r="5039">
          <cell r="A5039" t="str">
            <v>SLT5</v>
          </cell>
          <cell r="B5039" t="str">
            <v>Secondary Service Less than 5 kW</v>
          </cell>
          <cell r="C5039">
            <v>30</v>
          </cell>
          <cell r="D5039">
            <v>20</v>
          </cell>
          <cell r="E5039" t="str">
            <v>R=AB1</v>
          </cell>
          <cell r="F5039">
            <v>1</v>
          </cell>
          <cell r="G5039">
            <v>38383</v>
          </cell>
          <cell r="H5039">
            <v>240</v>
          </cell>
          <cell r="I5039">
            <v>3</v>
          </cell>
          <cell r="J5039">
            <v>4</v>
          </cell>
        </row>
        <row r="5040">
          <cell r="A5040" t="str">
            <v>SLT5</v>
          </cell>
          <cell r="B5040" t="str">
            <v>Secondary Service Less than 5 kW</v>
          </cell>
          <cell r="C5040">
            <v>30</v>
          </cell>
          <cell r="D5040">
            <v>20</v>
          </cell>
          <cell r="E5040" t="str">
            <v>R=AB1</v>
          </cell>
          <cell r="F5040">
            <v>1</v>
          </cell>
          <cell r="G5040">
            <v>37923</v>
          </cell>
          <cell r="H5040">
            <v>240</v>
          </cell>
          <cell r="I5040">
            <v>3</v>
          </cell>
          <cell r="J5040">
            <v>25</v>
          </cell>
        </row>
        <row r="5041">
          <cell r="A5041" t="str">
            <v>SLT5</v>
          </cell>
          <cell r="B5041" t="str">
            <v>Secondary Service Less than 5 kW</v>
          </cell>
          <cell r="C5041">
            <v>30</v>
          </cell>
          <cell r="D5041">
            <v>20</v>
          </cell>
          <cell r="E5041" t="str">
            <v>R=AB1</v>
          </cell>
          <cell r="F5041">
            <v>1</v>
          </cell>
          <cell r="G5041">
            <v>38503</v>
          </cell>
          <cell r="H5041">
            <v>240</v>
          </cell>
          <cell r="I5041">
            <v>3</v>
          </cell>
          <cell r="J5041">
            <v>27</v>
          </cell>
        </row>
        <row r="5042">
          <cell r="A5042" t="str">
            <v>SLT5</v>
          </cell>
          <cell r="B5042" t="str">
            <v>Secondary Service Less than 5 kW</v>
          </cell>
          <cell r="C5042">
            <v>30</v>
          </cell>
          <cell r="D5042">
            <v>20</v>
          </cell>
          <cell r="E5042" t="str">
            <v>R=AB1</v>
          </cell>
          <cell r="F5042">
            <v>1</v>
          </cell>
          <cell r="G5042">
            <v>38264</v>
          </cell>
          <cell r="H5042">
            <v>240</v>
          </cell>
          <cell r="I5042">
            <v>3</v>
          </cell>
          <cell r="J5042">
            <v>6</v>
          </cell>
        </row>
        <row r="5043">
          <cell r="A5043" t="str">
            <v>SLT5</v>
          </cell>
          <cell r="B5043" t="str">
            <v>Secondary Service Less than 5 kW</v>
          </cell>
          <cell r="C5043">
            <v>30</v>
          </cell>
          <cell r="D5043">
            <v>25</v>
          </cell>
          <cell r="E5043" t="str">
            <v>R=A1D1</v>
          </cell>
          <cell r="F5043">
            <v>1</v>
          </cell>
          <cell r="G5043">
            <v>38442</v>
          </cell>
          <cell r="H5043">
            <v>999</v>
          </cell>
          <cell r="I5043">
            <v>3</v>
          </cell>
          <cell r="J5043">
            <v>1</v>
          </cell>
        </row>
        <row r="5044">
          <cell r="A5044" t="str">
            <v>SLT5</v>
          </cell>
          <cell r="B5044" t="str">
            <v>Secondary Service Less than 5 kW</v>
          </cell>
          <cell r="C5044">
            <v>30</v>
          </cell>
          <cell r="D5044">
            <v>25</v>
          </cell>
          <cell r="E5044" t="str">
            <v>R=A1D1</v>
          </cell>
          <cell r="F5044">
            <v>1</v>
          </cell>
          <cell r="G5044">
            <v>38104</v>
          </cell>
          <cell r="H5044">
            <v>999</v>
          </cell>
          <cell r="I5044">
            <v>3</v>
          </cell>
          <cell r="J5044">
            <v>8</v>
          </cell>
        </row>
        <row r="5045">
          <cell r="A5045" t="str">
            <v>SLT5</v>
          </cell>
          <cell r="B5045" t="str">
            <v>Secondary Service Less than 5 kW</v>
          </cell>
          <cell r="C5045">
            <v>30</v>
          </cell>
          <cell r="D5045">
            <v>25</v>
          </cell>
          <cell r="E5045" t="str">
            <v>R=A1D1</v>
          </cell>
          <cell r="F5045">
            <v>1</v>
          </cell>
          <cell r="G5045">
            <v>38413</v>
          </cell>
          <cell r="H5045">
            <v>240</v>
          </cell>
          <cell r="I5045">
            <v>3</v>
          </cell>
          <cell r="J5045">
            <v>1</v>
          </cell>
        </row>
        <row r="5046">
          <cell r="A5046" t="str">
            <v>SLT5</v>
          </cell>
          <cell r="B5046" t="str">
            <v>Secondary Service Less than 5 kW</v>
          </cell>
          <cell r="C5046">
            <v>30</v>
          </cell>
          <cell r="D5046">
            <v>25</v>
          </cell>
          <cell r="E5046" t="str">
            <v>R=A1D1</v>
          </cell>
          <cell r="F5046">
            <v>1</v>
          </cell>
          <cell r="G5046">
            <v>37907</v>
          </cell>
          <cell r="H5046">
            <v>240</v>
          </cell>
          <cell r="I5046">
            <v>3</v>
          </cell>
          <cell r="J5046">
            <v>4</v>
          </cell>
        </row>
        <row r="5047">
          <cell r="A5047" t="str">
            <v>SLT5</v>
          </cell>
          <cell r="B5047" t="str">
            <v>Secondary Service Less than 5 kW</v>
          </cell>
          <cell r="C5047">
            <v>30</v>
          </cell>
          <cell r="D5047">
            <v>25</v>
          </cell>
          <cell r="E5047" t="str">
            <v>R=A1D1</v>
          </cell>
          <cell r="F5047">
            <v>1</v>
          </cell>
          <cell r="G5047">
            <v>37802</v>
          </cell>
          <cell r="H5047">
            <v>999</v>
          </cell>
          <cell r="I5047">
            <v>3</v>
          </cell>
          <cell r="J5047">
            <v>1</v>
          </cell>
        </row>
        <row r="5048">
          <cell r="A5048" t="str">
            <v>SLT5</v>
          </cell>
          <cell r="B5048" t="str">
            <v>Secondary Service Less than 5 kW</v>
          </cell>
          <cell r="C5048">
            <v>30</v>
          </cell>
          <cell r="D5048">
            <v>20</v>
          </cell>
          <cell r="E5048" t="str">
            <v>R=J5S</v>
          </cell>
          <cell r="F5048">
            <v>1</v>
          </cell>
          <cell r="H5048">
            <v>240</v>
          </cell>
          <cell r="I5048">
            <v>3</v>
          </cell>
          <cell r="J5048">
            <v>1</v>
          </cell>
        </row>
        <row r="5049">
          <cell r="A5049" t="str">
            <v>SLT5</v>
          </cell>
          <cell r="B5049" t="str">
            <v>Secondary Service Less than 5 kW</v>
          </cell>
          <cell r="C5049">
            <v>30</v>
          </cell>
          <cell r="D5049">
            <v>20</v>
          </cell>
          <cell r="E5049" t="str">
            <v>R=MX</v>
          </cell>
          <cell r="F5049">
            <v>1</v>
          </cell>
          <cell r="H5049">
            <v>240</v>
          </cell>
          <cell r="I5049">
            <v>3</v>
          </cell>
          <cell r="J5049">
            <v>1</v>
          </cell>
        </row>
        <row r="5050">
          <cell r="A5050" t="str">
            <v>SLT5</v>
          </cell>
          <cell r="B5050" t="str">
            <v>Secondary Service Less than 5 kW</v>
          </cell>
          <cell r="C5050">
            <v>30</v>
          </cell>
          <cell r="D5050">
            <v>20</v>
          </cell>
          <cell r="E5050" t="str">
            <v>R=AB1</v>
          </cell>
          <cell r="F5050">
            <v>1</v>
          </cell>
          <cell r="G5050">
            <v>35924</v>
          </cell>
          <cell r="H5050">
            <v>240</v>
          </cell>
          <cell r="I5050">
            <v>3</v>
          </cell>
          <cell r="J5050">
            <v>1</v>
          </cell>
        </row>
        <row r="5051">
          <cell r="A5051" t="str">
            <v>SLT5</v>
          </cell>
          <cell r="B5051" t="str">
            <v>Secondary Service Less than 5 kW</v>
          </cell>
          <cell r="C5051">
            <v>30</v>
          </cell>
          <cell r="D5051">
            <v>20</v>
          </cell>
          <cell r="E5051" t="str">
            <v>R=AB1</v>
          </cell>
          <cell r="F5051">
            <v>1</v>
          </cell>
          <cell r="G5051">
            <v>34700</v>
          </cell>
          <cell r="H5051">
            <v>240</v>
          </cell>
          <cell r="I5051">
            <v>3</v>
          </cell>
          <cell r="J5051">
            <v>1</v>
          </cell>
        </row>
        <row r="5052">
          <cell r="A5052" t="str">
            <v>SLT5</v>
          </cell>
          <cell r="B5052" t="str">
            <v>Secondary Service Less than 5 kW</v>
          </cell>
          <cell r="C5052">
            <v>30</v>
          </cell>
          <cell r="D5052">
            <v>20</v>
          </cell>
          <cell r="E5052" t="str">
            <v>R=AB1</v>
          </cell>
          <cell r="F5052">
            <v>1</v>
          </cell>
          <cell r="G5052">
            <v>35431</v>
          </cell>
          <cell r="H5052">
            <v>240</v>
          </cell>
          <cell r="I5052">
            <v>3</v>
          </cell>
          <cell r="J5052">
            <v>1</v>
          </cell>
        </row>
        <row r="5053">
          <cell r="A5053" t="str">
            <v>SLT5</v>
          </cell>
          <cell r="B5053" t="str">
            <v>Secondary Service Less than 5 kW</v>
          </cell>
          <cell r="C5053">
            <v>30</v>
          </cell>
          <cell r="D5053">
            <v>20</v>
          </cell>
          <cell r="E5053" t="str">
            <v>R=A1D</v>
          </cell>
          <cell r="F5053">
            <v>1</v>
          </cell>
          <cell r="G5053">
            <v>36161</v>
          </cell>
          <cell r="H5053">
            <v>240</v>
          </cell>
          <cell r="I5053">
            <v>3</v>
          </cell>
          <cell r="J5053">
            <v>1</v>
          </cell>
        </row>
        <row r="5054">
          <cell r="A5054" t="str">
            <v>SLT5</v>
          </cell>
          <cell r="B5054" t="str">
            <v>Secondary Service Less than 5 kW</v>
          </cell>
          <cell r="C5054">
            <v>30</v>
          </cell>
          <cell r="D5054">
            <v>20</v>
          </cell>
          <cell r="E5054" t="str">
            <v>R=D5S</v>
          </cell>
          <cell r="F5054">
            <v>1</v>
          </cell>
          <cell r="G5054">
            <v>36404</v>
          </cell>
          <cell r="H5054">
            <v>240</v>
          </cell>
          <cell r="I5054">
            <v>3</v>
          </cell>
          <cell r="J5054">
            <v>1</v>
          </cell>
        </row>
        <row r="5055">
          <cell r="A5055" t="str">
            <v>SLT5</v>
          </cell>
          <cell r="B5055" t="str">
            <v>Secondary Service Less than 5 kW</v>
          </cell>
          <cell r="C5055">
            <v>30</v>
          </cell>
          <cell r="D5055">
            <v>25</v>
          </cell>
          <cell r="E5055" t="str">
            <v>R=A1D1</v>
          </cell>
          <cell r="F5055">
            <v>1</v>
          </cell>
          <cell r="G5055">
            <v>36405</v>
          </cell>
          <cell r="H5055">
            <v>999</v>
          </cell>
          <cell r="I5055">
            <v>3</v>
          </cell>
          <cell r="J5055">
            <v>2</v>
          </cell>
        </row>
        <row r="5056">
          <cell r="A5056" t="str">
            <v>SLT5</v>
          </cell>
          <cell r="B5056" t="str">
            <v>Secondary Service Less than 5 kW</v>
          </cell>
          <cell r="C5056">
            <v>30</v>
          </cell>
          <cell r="D5056">
            <v>20</v>
          </cell>
          <cell r="E5056" t="str">
            <v>R=AB1</v>
          </cell>
          <cell r="F5056">
            <v>1</v>
          </cell>
          <cell r="G5056">
            <v>36532</v>
          </cell>
          <cell r="H5056">
            <v>240</v>
          </cell>
          <cell r="I5056">
            <v>3</v>
          </cell>
          <cell r="J5056">
            <v>16</v>
          </cell>
        </row>
        <row r="5057">
          <cell r="A5057" t="str">
            <v>SLT5</v>
          </cell>
          <cell r="B5057" t="str">
            <v>Secondary Service Less than 5 kW</v>
          </cell>
          <cell r="C5057">
            <v>30</v>
          </cell>
          <cell r="D5057">
            <v>20</v>
          </cell>
          <cell r="E5057" t="str">
            <v>R=AB1</v>
          </cell>
          <cell r="F5057">
            <v>1</v>
          </cell>
          <cell r="G5057">
            <v>36525</v>
          </cell>
          <cell r="H5057">
            <v>240</v>
          </cell>
          <cell r="I5057">
            <v>3</v>
          </cell>
          <cell r="J5057">
            <v>17</v>
          </cell>
        </row>
        <row r="5058">
          <cell r="A5058" t="str">
            <v>SLT5</v>
          </cell>
          <cell r="B5058" t="str">
            <v>Secondary Service Less than 5 kW</v>
          </cell>
          <cell r="C5058">
            <v>30</v>
          </cell>
          <cell r="D5058">
            <v>20</v>
          </cell>
          <cell r="E5058" t="str">
            <v>R=D4S</v>
          </cell>
          <cell r="F5058">
            <v>1</v>
          </cell>
          <cell r="G5058">
            <v>36525</v>
          </cell>
          <cell r="H5058">
            <v>240</v>
          </cell>
          <cell r="I5058">
            <v>3</v>
          </cell>
          <cell r="J5058">
            <v>2</v>
          </cell>
        </row>
        <row r="5059">
          <cell r="A5059" t="str">
            <v>SLT5</v>
          </cell>
          <cell r="B5059" t="str">
            <v>Secondary Service Less than 5 kW</v>
          </cell>
          <cell r="C5059">
            <v>30</v>
          </cell>
          <cell r="D5059">
            <v>25</v>
          </cell>
          <cell r="E5059" t="str">
            <v>R=A1D1</v>
          </cell>
          <cell r="F5059">
            <v>1</v>
          </cell>
          <cell r="G5059">
            <v>37678</v>
          </cell>
          <cell r="H5059">
            <v>999</v>
          </cell>
          <cell r="I5059">
            <v>3</v>
          </cell>
          <cell r="J5059">
            <v>5</v>
          </cell>
        </row>
        <row r="5060">
          <cell r="A5060" t="str">
            <v>SLT5</v>
          </cell>
          <cell r="B5060" t="str">
            <v>Secondary Service Less than 5 kW</v>
          </cell>
          <cell r="C5060">
            <v>30</v>
          </cell>
          <cell r="D5060">
            <v>25</v>
          </cell>
          <cell r="E5060" t="str">
            <v>R=A1D1</v>
          </cell>
          <cell r="F5060">
            <v>1</v>
          </cell>
          <cell r="G5060">
            <v>36594</v>
          </cell>
          <cell r="H5060">
            <v>240</v>
          </cell>
          <cell r="I5060">
            <v>3</v>
          </cell>
          <cell r="J5060">
            <v>5</v>
          </cell>
        </row>
        <row r="5061">
          <cell r="A5061" t="str">
            <v>SLT5</v>
          </cell>
          <cell r="B5061" t="str">
            <v>Secondary Service Less than 5 kW</v>
          </cell>
          <cell r="C5061">
            <v>30</v>
          </cell>
          <cell r="D5061">
            <v>25</v>
          </cell>
          <cell r="E5061" t="str">
            <v>R=A1D1</v>
          </cell>
          <cell r="F5061">
            <v>1</v>
          </cell>
          <cell r="G5061">
            <v>36177</v>
          </cell>
          <cell r="H5061">
            <v>240</v>
          </cell>
          <cell r="I5061">
            <v>3</v>
          </cell>
          <cell r="J5061">
            <v>1</v>
          </cell>
        </row>
        <row r="5062">
          <cell r="A5062" t="str">
            <v>SLT5</v>
          </cell>
          <cell r="B5062" t="str">
            <v>Secondary Service Less than 5 kW</v>
          </cell>
          <cell r="C5062">
            <v>30</v>
          </cell>
          <cell r="D5062">
            <v>20</v>
          </cell>
          <cell r="E5062" t="str">
            <v>R=AB1</v>
          </cell>
          <cell r="F5062">
            <v>1</v>
          </cell>
          <cell r="G5062">
            <v>36621</v>
          </cell>
          <cell r="H5062">
            <v>240</v>
          </cell>
          <cell r="I5062">
            <v>3</v>
          </cell>
          <cell r="J5062">
            <v>29</v>
          </cell>
        </row>
        <row r="5063">
          <cell r="A5063" t="str">
            <v>SLT5</v>
          </cell>
          <cell r="B5063" t="str">
            <v>Secondary Service Less than 5 kW</v>
          </cell>
          <cell r="C5063">
            <v>30</v>
          </cell>
          <cell r="D5063">
            <v>20</v>
          </cell>
          <cell r="E5063" t="str">
            <v>R=AB1</v>
          </cell>
          <cell r="F5063">
            <v>1</v>
          </cell>
          <cell r="G5063">
            <v>36746</v>
          </cell>
          <cell r="H5063">
            <v>240</v>
          </cell>
          <cell r="I5063">
            <v>3</v>
          </cell>
          <cell r="J5063">
            <v>20</v>
          </cell>
        </row>
        <row r="5064">
          <cell r="A5064" t="str">
            <v>SLT5</v>
          </cell>
          <cell r="B5064" t="str">
            <v>Secondary Service Less than 5 kW</v>
          </cell>
          <cell r="C5064">
            <v>30</v>
          </cell>
          <cell r="D5064">
            <v>20</v>
          </cell>
          <cell r="E5064" t="str">
            <v>R=A1D1</v>
          </cell>
          <cell r="F5064">
            <v>1</v>
          </cell>
          <cell r="G5064">
            <v>36718</v>
          </cell>
          <cell r="H5064">
            <v>999</v>
          </cell>
          <cell r="I5064">
            <v>3</v>
          </cell>
          <cell r="J5064">
            <v>1</v>
          </cell>
        </row>
        <row r="5065">
          <cell r="A5065" t="str">
            <v>SLT5</v>
          </cell>
          <cell r="B5065" t="str">
            <v>Secondary Service Less than 5 kW</v>
          </cell>
          <cell r="C5065">
            <v>30</v>
          </cell>
          <cell r="D5065">
            <v>20</v>
          </cell>
          <cell r="E5065" t="str">
            <v>R=AB1</v>
          </cell>
          <cell r="F5065">
            <v>1</v>
          </cell>
          <cell r="G5065">
            <v>37270</v>
          </cell>
          <cell r="H5065">
            <v>240</v>
          </cell>
          <cell r="I5065">
            <v>3</v>
          </cell>
          <cell r="J5065">
            <v>20</v>
          </cell>
        </row>
        <row r="5066">
          <cell r="A5066" t="str">
            <v>SLT5</v>
          </cell>
          <cell r="B5066" t="str">
            <v>Secondary Service Less than 5 kW</v>
          </cell>
          <cell r="C5066">
            <v>30</v>
          </cell>
          <cell r="D5066">
            <v>25</v>
          </cell>
          <cell r="E5066" t="str">
            <v>R=A1D1</v>
          </cell>
          <cell r="F5066">
            <v>1</v>
          </cell>
          <cell r="G5066">
            <v>37306</v>
          </cell>
          <cell r="H5066">
            <v>240</v>
          </cell>
          <cell r="I5066">
            <v>3</v>
          </cell>
          <cell r="J5066">
            <v>3</v>
          </cell>
        </row>
        <row r="5067">
          <cell r="A5067" t="str">
            <v>SLT5</v>
          </cell>
          <cell r="B5067" t="str">
            <v>Secondary Service Less than 5 kW</v>
          </cell>
          <cell r="C5067">
            <v>30</v>
          </cell>
          <cell r="D5067">
            <v>20</v>
          </cell>
          <cell r="E5067" t="str">
            <v>R=AB1</v>
          </cell>
          <cell r="F5067">
            <v>1</v>
          </cell>
          <cell r="G5067">
            <v>37320</v>
          </cell>
          <cell r="H5067">
            <v>240</v>
          </cell>
          <cell r="I5067">
            <v>3</v>
          </cell>
          <cell r="J5067">
            <v>36</v>
          </cell>
        </row>
        <row r="5068">
          <cell r="A5068" t="str">
            <v>SLT5</v>
          </cell>
          <cell r="B5068" t="str">
            <v>Secondary Service Less than 5 kW</v>
          </cell>
          <cell r="C5068">
            <v>30</v>
          </cell>
          <cell r="D5068">
            <v>20</v>
          </cell>
          <cell r="E5068" t="str">
            <v>R=AB1</v>
          </cell>
          <cell r="F5068">
            <v>1</v>
          </cell>
          <cell r="G5068">
            <v>37349</v>
          </cell>
          <cell r="H5068">
            <v>240</v>
          </cell>
          <cell r="I5068">
            <v>3</v>
          </cell>
          <cell r="J5068">
            <v>63</v>
          </cell>
        </row>
        <row r="5069">
          <cell r="A5069" t="str">
            <v>SLT5</v>
          </cell>
          <cell r="B5069" t="str">
            <v>Secondary Service Less than 5 kW</v>
          </cell>
          <cell r="C5069">
            <v>30</v>
          </cell>
          <cell r="D5069">
            <v>20</v>
          </cell>
          <cell r="E5069" t="str">
            <v>R=A1D1</v>
          </cell>
          <cell r="F5069">
            <v>1</v>
          </cell>
          <cell r="G5069">
            <v>37581</v>
          </cell>
          <cell r="H5069">
            <v>999</v>
          </cell>
          <cell r="I5069">
            <v>2</v>
          </cell>
          <cell r="J5069">
            <v>4</v>
          </cell>
        </row>
        <row r="5070">
          <cell r="A5070" t="str">
            <v>SLT5</v>
          </cell>
          <cell r="B5070" t="str">
            <v>Secondary Service Less than 5 kW</v>
          </cell>
          <cell r="C5070">
            <v>30</v>
          </cell>
          <cell r="D5070">
            <v>20</v>
          </cell>
          <cell r="E5070" t="str">
            <v>R=AB1</v>
          </cell>
          <cell r="F5070">
            <v>1</v>
          </cell>
          <cell r="G5070">
            <v>37593</v>
          </cell>
          <cell r="H5070">
            <v>240</v>
          </cell>
          <cell r="I5070">
            <v>3</v>
          </cell>
          <cell r="J5070">
            <v>12</v>
          </cell>
        </row>
        <row r="5071">
          <cell r="A5071" t="str">
            <v>SLT5</v>
          </cell>
          <cell r="B5071" t="str">
            <v>Secondary Service Less than 5 kW</v>
          </cell>
          <cell r="C5071">
            <v>30</v>
          </cell>
          <cell r="D5071">
            <v>20</v>
          </cell>
          <cell r="E5071" t="str">
            <v>R=AB1</v>
          </cell>
          <cell r="F5071">
            <v>1</v>
          </cell>
          <cell r="G5071">
            <v>39017</v>
          </cell>
          <cell r="H5071">
            <v>240</v>
          </cell>
          <cell r="I5071">
            <v>3</v>
          </cell>
          <cell r="J5071">
            <v>39</v>
          </cell>
        </row>
        <row r="5072">
          <cell r="A5072" t="str">
            <v>SLT5</v>
          </cell>
          <cell r="B5072" t="str">
            <v>Secondary Service Less than 5 kW</v>
          </cell>
          <cell r="C5072">
            <v>30</v>
          </cell>
          <cell r="D5072">
            <v>20</v>
          </cell>
          <cell r="E5072" t="str">
            <v>R=AB1</v>
          </cell>
          <cell r="F5072">
            <v>1</v>
          </cell>
          <cell r="G5072">
            <v>39055</v>
          </cell>
          <cell r="H5072">
            <v>240</v>
          </cell>
          <cell r="I5072">
            <v>3</v>
          </cell>
          <cell r="J5072">
            <v>28</v>
          </cell>
        </row>
        <row r="5073">
          <cell r="A5073" t="str">
            <v>SLT5</v>
          </cell>
          <cell r="B5073" t="str">
            <v>Secondary Service Less than 5 kW</v>
          </cell>
          <cell r="C5073">
            <v>30</v>
          </cell>
          <cell r="D5073">
            <v>20</v>
          </cell>
          <cell r="E5073" t="str">
            <v>R=AB1</v>
          </cell>
          <cell r="F5073">
            <v>1</v>
          </cell>
          <cell r="G5073">
            <v>39041</v>
          </cell>
          <cell r="H5073">
            <v>240</v>
          </cell>
          <cell r="I5073">
            <v>3</v>
          </cell>
          <cell r="J5073">
            <v>7</v>
          </cell>
        </row>
        <row r="5074">
          <cell r="A5074" t="str">
            <v>SLT5</v>
          </cell>
          <cell r="B5074" t="str">
            <v>Secondary Service Less than 5 kW</v>
          </cell>
          <cell r="C5074">
            <v>30</v>
          </cell>
          <cell r="D5074">
            <v>20</v>
          </cell>
          <cell r="E5074" t="str">
            <v>R=AB1</v>
          </cell>
          <cell r="F5074">
            <v>1</v>
          </cell>
          <cell r="G5074">
            <v>39232</v>
          </cell>
          <cell r="H5074">
            <v>240</v>
          </cell>
          <cell r="I5074">
            <v>3</v>
          </cell>
          <cell r="J5074">
            <v>28</v>
          </cell>
        </row>
        <row r="5075">
          <cell r="A5075" t="str">
            <v>SLT5</v>
          </cell>
          <cell r="B5075" t="str">
            <v>Secondary Service Less than 5 kW</v>
          </cell>
          <cell r="C5075">
            <v>30</v>
          </cell>
          <cell r="D5075">
            <v>20</v>
          </cell>
          <cell r="E5075" t="str">
            <v>R=MX</v>
          </cell>
          <cell r="F5075">
            <v>1</v>
          </cell>
          <cell r="G5075">
            <v>39606</v>
          </cell>
          <cell r="H5075">
            <v>240</v>
          </cell>
          <cell r="I5075">
            <v>3</v>
          </cell>
          <cell r="J5075">
            <v>15</v>
          </cell>
        </row>
        <row r="5076">
          <cell r="A5076" t="str">
            <v>SLT5</v>
          </cell>
          <cell r="B5076" t="str">
            <v>Secondary Service Less than 5 kW</v>
          </cell>
          <cell r="C5076">
            <v>30</v>
          </cell>
          <cell r="D5076">
            <v>25</v>
          </cell>
          <cell r="E5076" t="str">
            <v>R=A1D1</v>
          </cell>
          <cell r="F5076">
            <v>1</v>
          </cell>
          <cell r="G5076">
            <v>39637</v>
          </cell>
          <cell r="H5076">
            <v>240</v>
          </cell>
          <cell r="I5076">
            <v>3</v>
          </cell>
          <cell r="J5076">
            <v>18</v>
          </cell>
        </row>
        <row r="5077">
          <cell r="A5077" t="str">
            <v>SLT5</v>
          </cell>
          <cell r="B5077" t="str">
            <v>Secondary Service Less than 5 kW</v>
          </cell>
          <cell r="C5077">
            <v>30</v>
          </cell>
          <cell r="D5077">
            <v>20</v>
          </cell>
          <cell r="E5077" t="str">
            <v>R=MX</v>
          </cell>
          <cell r="F5077">
            <v>1</v>
          </cell>
          <cell r="G5077">
            <v>39643</v>
          </cell>
          <cell r="H5077">
            <v>240</v>
          </cell>
          <cell r="I5077">
            <v>3</v>
          </cell>
          <cell r="J5077">
            <v>11</v>
          </cell>
        </row>
        <row r="5078">
          <cell r="A5078" t="str">
            <v>SLT5</v>
          </cell>
          <cell r="B5078" t="str">
            <v>Secondary Service Less than 5 kW</v>
          </cell>
          <cell r="C5078">
            <v>30</v>
          </cell>
          <cell r="D5078">
            <v>20</v>
          </cell>
          <cell r="E5078" t="str">
            <v>R=MX</v>
          </cell>
          <cell r="F5078">
            <v>1</v>
          </cell>
          <cell r="G5078">
            <v>39605</v>
          </cell>
          <cell r="H5078">
            <v>240</v>
          </cell>
          <cell r="I5078">
            <v>3</v>
          </cell>
          <cell r="J5078">
            <v>19</v>
          </cell>
        </row>
        <row r="5079">
          <cell r="A5079" t="str">
            <v>SLT5</v>
          </cell>
          <cell r="B5079" t="str">
            <v>Secondary Service Less than 5 kW</v>
          </cell>
          <cell r="C5079">
            <v>30</v>
          </cell>
          <cell r="D5079">
            <v>20</v>
          </cell>
          <cell r="E5079" t="str">
            <v>R=D5S</v>
          </cell>
          <cell r="F5079">
            <v>1</v>
          </cell>
          <cell r="H5079">
            <v>240</v>
          </cell>
          <cell r="I5079">
            <v>3</v>
          </cell>
          <cell r="J5079">
            <v>29</v>
          </cell>
        </row>
        <row r="5080">
          <cell r="A5080" t="str">
            <v>SLT5</v>
          </cell>
          <cell r="B5080" t="str">
            <v>Secondary Service Less than 5 kW</v>
          </cell>
          <cell r="C5080">
            <v>30</v>
          </cell>
          <cell r="D5080">
            <v>25</v>
          </cell>
          <cell r="E5080" t="str">
            <v>R=KWS</v>
          </cell>
          <cell r="F5080">
            <v>1</v>
          </cell>
          <cell r="H5080">
            <v>0</v>
          </cell>
          <cell r="I5080">
            <v>0</v>
          </cell>
          <cell r="J5080">
            <v>13</v>
          </cell>
        </row>
        <row r="5081">
          <cell r="A5081" t="str">
            <v>SLT5</v>
          </cell>
          <cell r="B5081" t="str">
            <v>Secondary Service Less than 5 kW</v>
          </cell>
          <cell r="C5081">
            <v>30</v>
          </cell>
          <cell r="D5081">
            <v>25</v>
          </cell>
          <cell r="E5081" t="str">
            <v>R=A1D1</v>
          </cell>
          <cell r="F5081">
            <v>1</v>
          </cell>
          <cell r="H5081">
            <v>240</v>
          </cell>
          <cell r="I5081">
            <v>3</v>
          </cell>
          <cell r="J5081">
            <v>5</v>
          </cell>
        </row>
        <row r="5082">
          <cell r="A5082" t="str">
            <v>SLT5</v>
          </cell>
          <cell r="B5082" t="str">
            <v>Secondary Service Less than 5 kW</v>
          </cell>
          <cell r="C5082">
            <v>30</v>
          </cell>
          <cell r="D5082">
            <v>25</v>
          </cell>
          <cell r="E5082" t="str">
            <v>R=TMS2S</v>
          </cell>
          <cell r="F5082">
            <v>1</v>
          </cell>
          <cell r="H5082">
            <v>240</v>
          </cell>
          <cell r="I5082">
            <v>3</v>
          </cell>
          <cell r="J5082">
            <v>3</v>
          </cell>
        </row>
        <row r="5083">
          <cell r="A5083" t="str">
            <v>SLT5</v>
          </cell>
          <cell r="B5083" t="str">
            <v>Secondary Service Less than 5 kW</v>
          </cell>
          <cell r="C5083">
            <v>30</v>
          </cell>
          <cell r="D5083">
            <v>25</v>
          </cell>
          <cell r="E5083" t="str">
            <v>R=D5SH</v>
          </cell>
          <cell r="F5083">
            <v>1</v>
          </cell>
          <cell r="H5083">
            <v>0</v>
          </cell>
          <cell r="I5083">
            <v>0</v>
          </cell>
          <cell r="J5083">
            <v>5</v>
          </cell>
        </row>
        <row r="5084">
          <cell r="A5084" t="str">
            <v>SLT5</v>
          </cell>
          <cell r="B5084" t="str">
            <v>Secondary Service Less than 5 kW</v>
          </cell>
          <cell r="C5084">
            <v>30</v>
          </cell>
          <cell r="D5084">
            <v>20</v>
          </cell>
          <cell r="E5084" t="str">
            <v>R=J5SD</v>
          </cell>
          <cell r="F5084">
            <v>1</v>
          </cell>
          <cell r="H5084">
            <v>240</v>
          </cell>
          <cell r="I5084">
            <v>3</v>
          </cell>
          <cell r="J5084">
            <v>2</v>
          </cell>
        </row>
        <row r="5085">
          <cell r="A5085" t="str">
            <v>SLT5</v>
          </cell>
          <cell r="B5085" t="str">
            <v>Secondary Service Less than 5 kW</v>
          </cell>
          <cell r="C5085">
            <v>30</v>
          </cell>
          <cell r="D5085">
            <v>25</v>
          </cell>
          <cell r="E5085" t="str">
            <v>R=A1D1</v>
          </cell>
          <cell r="F5085">
            <v>1</v>
          </cell>
          <cell r="G5085">
            <v>38272</v>
          </cell>
          <cell r="H5085">
            <v>999</v>
          </cell>
          <cell r="I5085">
            <v>3</v>
          </cell>
          <cell r="J5085">
            <v>1</v>
          </cell>
        </row>
        <row r="5086">
          <cell r="A5086" t="str">
            <v>SLT5</v>
          </cell>
          <cell r="B5086" t="str">
            <v>Secondary Service Less than 5 kW</v>
          </cell>
          <cell r="C5086">
            <v>30</v>
          </cell>
          <cell r="D5086">
            <v>20</v>
          </cell>
          <cell r="E5086" t="str">
            <v>R=AB1</v>
          </cell>
          <cell r="F5086">
            <v>1</v>
          </cell>
          <cell r="G5086">
            <v>38051</v>
          </cell>
          <cell r="H5086">
            <v>240</v>
          </cell>
          <cell r="I5086">
            <v>3</v>
          </cell>
          <cell r="J5086">
            <v>19</v>
          </cell>
        </row>
        <row r="5087">
          <cell r="A5087" t="str">
            <v>SLT5</v>
          </cell>
          <cell r="B5087" t="str">
            <v>Secondary Service Less than 5 kW</v>
          </cell>
          <cell r="C5087">
            <v>30</v>
          </cell>
          <cell r="D5087">
            <v>25</v>
          </cell>
          <cell r="E5087" t="str">
            <v>R=A1TL1</v>
          </cell>
          <cell r="F5087">
            <v>1</v>
          </cell>
          <cell r="G5087">
            <v>38140</v>
          </cell>
          <cell r="H5087">
            <v>999</v>
          </cell>
          <cell r="I5087">
            <v>2</v>
          </cell>
          <cell r="J5087">
            <v>1</v>
          </cell>
        </row>
        <row r="5088">
          <cell r="A5088" t="str">
            <v>SLT5</v>
          </cell>
          <cell r="B5088" t="str">
            <v>Secondary Service Less than 5 kW</v>
          </cell>
          <cell r="C5088">
            <v>30</v>
          </cell>
          <cell r="D5088">
            <v>20</v>
          </cell>
          <cell r="E5088" t="str">
            <v>R=AB1</v>
          </cell>
          <cell r="F5088">
            <v>1</v>
          </cell>
          <cell r="G5088">
            <v>38051</v>
          </cell>
          <cell r="H5088">
            <v>240</v>
          </cell>
          <cell r="I5088">
            <v>3</v>
          </cell>
          <cell r="J5088">
            <v>5</v>
          </cell>
        </row>
        <row r="5089">
          <cell r="A5089" t="str">
            <v>SLT5</v>
          </cell>
          <cell r="B5089" t="str">
            <v>Secondary Service Less than 5 kW</v>
          </cell>
          <cell r="C5089">
            <v>30</v>
          </cell>
          <cell r="D5089">
            <v>20</v>
          </cell>
          <cell r="E5089" t="str">
            <v>R=AB1</v>
          </cell>
          <cell r="F5089">
            <v>1</v>
          </cell>
          <cell r="G5089">
            <v>38068</v>
          </cell>
          <cell r="H5089">
            <v>240</v>
          </cell>
          <cell r="I5089">
            <v>3</v>
          </cell>
          <cell r="J5089">
            <v>9</v>
          </cell>
        </row>
        <row r="5090">
          <cell r="A5090" t="str">
            <v>SLT5</v>
          </cell>
          <cell r="B5090" t="str">
            <v>Secondary Service Less than 5 kW</v>
          </cell>
          <cell r="C5090">
            <v>30</v>
          </cell>
          <cell r="D5090">
            <v>20</v>
          </cell>
          <cell r="E5090" t="str">
            <v>R=D5S</v>
          </cell>
          <cell r="F5090">
            <v>1</v>
          </cell>
          <cell r="H5090">
            <v>240</v>
          </cell>
          <cell r="I5090">
            <v>3</v>
          </cell>
          <cell r="J5090">
            <v>1</v>
          </cell>
        </row>
        <row r="5091">
          <cell r="A5091" t="str">
            <v>SLT5</v>
          </cell>
          <cell r="B5091" t="str">
            <v>Secondary Service Less than 5 kW</v>
          </cell>
          <cell r="C5091">
            <v>30</v>
          </cell>
          <cell r="D5091">
            <v>20</v>
          </cell>
          <cell r="E5091" t="str">
            <v>R=I70S</v>
          </cell>
          <cell r="F5091">
            <v>1</v>
          </cell>
          <cell r="H5091">
            <v>240</v>
          </cell>
          <cell r="I5091">
            <v>3</v>
          </cell>
          <cell r="J5091">
            <v>40</v>
          </cell>
        </row>
        <row r="5092">
          <cell r="A5092" t="str">
            <v>SLT5</v>
          </cell>
          <cell r="B5092" t="str">
            <v>Secondary Service Less than 5 kW</v>
          </cell>
          <cell r="C5092">
            <v>30</v>
          </cell>
          <cell r="D5092">
            <v>20</v>
          </cell>
          <cell r="E5092" t="str">
            <v>R=D4S</v>
          </cell>
          <cell r="F5092">
            <v>1</v>
          </cell>
          <cell r="H5092">
            <v>240</v>
          </cell>
          <cell r="I5092">
            <v>3</v>
          </cell>
          <cell r="J5092">
            <v>1</v>
          </cell>
        </row>
        <row r="5093">
          <cell r="A5093" t="str">
            <v>SLT5</v>
          </cell>
          <cell r="B5093" t="str">
            <v>Secondary Service Less than 5 kW</v>
          </cell>
          <cell r="C5093">
            <v>30</v>
          </cell>
          <cell r="D5093">
            <v>20</v>
          </cell>
          <cell r="E5093" t="str">
            <v>R=AB1</v>
          </cell>
          <cell r="F5093">
            <v>1</v>
          </cell>
          <cell r="G5093">
            <v>36404</v>
          </cell>
          <cell r="H5093">
            <v>240</v>
          </cell>
          <cell r="I5093">
            <v>3</v>
          </cell>
          <cell r="J5093">
            <v>6</v>
          </cell>
        </row>
        <row r="5094">
          <cell r="A5094" t="str">
            <v>SLT5</v>
          </cell>
          <cell r="B5094" t="str">
            <v>Secondary Service Less than 5 kW</v>
          </cell>
          <cell r="C5094">
            <v>30</v>
          </cell>
          <cell r="D5094">
            <v>20</v>
          </cell>
          <cell r="E5094" t="str">
            <v>R=AB1</v>
          </cell>
          <cell r="F5094">
            <v>1</v>
          </cell>
          <cell r="G5094">
            <v>35796</v>
          </cell>
          <cell r="H5094">
            <v>240</v>
          </cell>
          <cell r="I5094">
            <v>3</v>
          </cell>
          <cell r="J5094">
            <v>10</v>
          </cell>
        </row>
        <row r="5095">
          <cell r="A5095" t="str">
            <v>SLT5</v>
          </cell>
          <cell r="B5095" t="str">
            <v>Secondary Service Less than 5 kW</v>
          </cell>
          <cell r="C5095">
            <v>30</v>
          </cell>
          <cell r="D5095">
            <v>25</v>
          </cell>
          <cell r="E5095" t="str">
            <v>R=A1D1</v>
          </cell>
          <cell r="F5095">
            <v>1</v>
          </cell>
          <cell r="G5095">
            <v>35796</v>
          </cell>
          <cell r="H5095">
            <v>240</v>
          </cell>
          <cell r="I5095">
            <v>3</v>
          </cell>
          <cell r="J5095">
            <v>1</v>
          </cell>
        </row>
        <row r="5096">
          <cell r="A5096" t="str">
            <v>SLT5</v>
          </cell>
          <cell r="B5096" t="str">
            <v>Secondary Service Less than 5 kW</v>
          </cell>
          <cell r="C5096">
            <v>30</v>
          </cell>
          <cell r="D5096">
            <v>20</v>
          </cell>
          <cell r="E5096" t="str">
            <v>R=J5S</v>
          </cell>
          <cell r="F5096">
            <v>1</v>
          </cell>
          <cell r="G5096">
            <v>33970</v>
          </cell>
          <cell r="H5096">
            <v>240</v>
          </cell>
          <cell r="I5096">
            <v>3</v>
          </cell>
          <cell r="J5096">
            <v>1</v>
          </cell>
        </row>
        <row r="5097">
          <cell r="A5097" t="str">
            <v>SLT5</v>
          </cell>
          <cell r="B5097" t="str">
            <v>Secondary Service Less than 5 kW</v>
          </cell>
          <cell r="C5097">
            <v>30</v>
          </cell>
          <cell r="D5097">
            <v>20</v>
          </cell>
          <cell r="E5097" t="str">
            <v>R=MS</v>
          </cell>
          <cell r="F5097">
            <v>1</v>
          </cell>
          <cell r="G5097">
            <v>35948</v>
          </cell>
          <cell r="H5097">
            <v>240</v>
          </cell>
          <cell r="I5097">
            <v>3</v>
          </cell>
          <cell r="J5097">
            <v>1</v>
          </cell>
        </row>
        <row r="5098">
          <cell r="A5098" t="str">
            <v>SLT5</v>
          </cell>
          <cell r="B5098" t="str">
            <v>Secondary Service Less than 5 kW</v>
          </cell>
          <cell r="C5098">
            <v>30</v>
          </cell>
          <cell r="D5098">
            <v>20</v>
          </cell>
          <cell r="E5098" t="str">
            <v>R=AB1</v>
          </cell>
          <cell r="F5098">
            <v>1</v>
          </cell>
          <cell r="G5098">
            <v>36166</v>
          </cell>
          <cell r="H5098">
            <v>240</v>
          </cell>
          <cell r="I5098">
            <v>3</v>
          </cell>
          <cell r="J5098">
            <v>1</v>
          </cell>
        </row>
        <row r="5099">
          <cell r="A5099" t="str">
            <v>SLT5</v>
          </cell>
          <cell r="B5099" t="str">
            <v>Secondary Service Less than 5 kW</v>
          </cell>
          <cell r="C5099">
            <v>30</v>
          </cell>
          <cell r="D5099">
            <v>20</v>
          </cell>
          <cell r="E5099" t="str">
            <v>R=D5S</v>
          </cell>
          <cell r="F5099">
            <v>1</v>
          </cell>
          <cell r="G5099">
            <v>33420</v>
          </cell>
          <cell r="H5099">
            <v>240</v>
          </cell>
          <cell r="I5099">
            <v>3</v>
          </cell>
          <cell r="J5099">
            <v>1</v>
          </cell>
        </row>
        <row r="5100">
          <cell r="A5100" t="str">
            <v>SLT5</v>
          </cell>
          <cell r="B5100" t="str">
            <v>Secondary Service Less than 5 kW</v>
          </cell>
          <cell r="C5100">
            <v>30</v>
          </cell>
          <cell r="D5100">
            <v>20</v>
          </cell>
          <cell r="E5100" t="str">
            <v>R=MX</v>
          </cell>
          <cell r="F5100">
            <v>1</v>
          </cell>
          <cell r="G5100">
            <v>36444</v>
          </cell>
          <cell r="H5100">
            <v>240</v>
          </cell>
          <cell r="I5100">
            <v>3</v>
          </cell>
          <cell r="J5100">
            <v>1</v>
          </cell>
        </row>
        <row r="5101">
          <cell r="A5101" t="str">
            <v>SLT5</v>
          </cell>
          <cell r="B5101" t="str">
            <v>Secondary Service Less than 5 kW</v>
          </cell>
          <cell r="C5101">
            <v>30</v>
          </cell>
          <cell r="D5101">
            <v>20</v>
          </cell>
          <cell r="E5101" t="str">
            <v>R=J5S</v>
          </cell>
          <cell r="F5101">
            <v>1</v>
          </cell>
          <cell r="G5101">
            <v>36525</v>
          </cell>
          <cell r="H5101">
            <v>240</v>
          </cell>
          <cell r="I5101">
            <v>3</v>
          </cell>
          <cell r="J5101">
            <v>1</v>
          </cell>
        </row>
        <row r="5102">
          <cell r="A5102" t="str">
            <v>SLT5</v>
          </cell>
          <cell r="B5102" t="str">
            <v>Secondary Service Less than 5 kW</v>
          </cell>
          <cell r="C5102">
            <v>30</v>
          </cell>
          <cell r="D5102">
            <v>20</v>
          </cell>
          <cell r="E5102" t="str">
            <v>R=AB1</v>
          </cell>
          <cell r="F5102">
            <v>1</v>
          </cell>
          <cell r="G5102">
            <v>36507</v>
          </cell>
          <cell r="H5102">
            <v>240</v>
          </cell>
          <cell r="I5102">
            <v>3</v>
          </cell>
          <cell r="J5102">
            <v>1</v>
          </cell>
        </row>
        <row r="5103">
          <cell r="A5103" t="str">
            <v>SLT5</v>
          </cell>
          <cell r="B5103" t="str">
            <v>Secondary Service Less than 5 kW</v>
          </cell>
          <cell r="C5103">
            <v>30</v>
          </cell>
          <cell r="D5103">
            <v>20</v>
          </cell>
          <cell r="E5103" t="str">
            <v>R=AB1</v>
          </cell>
          <cell r="F5103">
            <v>1</v>
          </cell>
          <cell r="G5103">
            <v>36495</v>
          </cell>
          <cell r="H5103">
            <v>240</v>
          </cell>
          <cell r="I5103">
            <v>3</v>
          </cell>
          <cell r="J5103">
            <v>7</v>
          </cell>
        </row>
        <row r="5104">
          <cell r="A5104" t="str">
            <v>SLT5</v>
          </cell>
          <cell r="B5104" t="str">
            <v>Secondary Service Less than 5 kW</v>
          </cell>
          <cell r="C5104">
            <v>30</v>
          </cell>
          <cell r="D5104">
            <v>20</v>
          </cell>
          <cell r="E5104" t="str">
            <v>R=AB1</v>
          </cell>
          <cell r="F5104">
            <v>1</v>
          </cell>
          <cell r="G5104">
            <v>36689</v>
          </cell>
          <cell r="H5104">
            <v>240</v>
          </cell>
          <cell r="I5104">
            <v>3</v>
          </cell>
          <cell r="J5104">
            <v>19</v>
          </cell>
        </row>
        <row r="5105">
          <cell r="A5105" t="str">
            <v>SLT5</v>
          </cell>
          <cell r="B5105" t="str">
            <v>Secondary Service Less than 5 kW</v>
          </cell>
          <cell r="C5105">
            <v>30</v>
          </cell>
          <cell r="D5105">
            <v>20</v>
          </cell>
          <cell r="E5105" t="str">
            <v>R=AB1</v>
          </cell>
          <cell r="F5105">
            <v>1</v>
          </cell>
          <cell r="G5105">
            <v>35926</v>
          </cell>
          <cell r="H5105">
            <v>240</v>
          </cell>
          <cell r="I5105">
            <v>3</v>
          </cell>
          <cell r="J5105">
            <v>7</v>
          </cell>
        </row>
        <row r="5106">
          <cell r="A5106" t="str">
            <v>SLT5</v>
          </cell>
          <cell r="B5106" t="str">
            <v>Secondary Service Less than 5 kW</v>
          </cell>
          <cell r="C5106">
            <v>30</v>
          </cell>
          <cell r="D5106">
            <v>25</v>
          </cell>
          <cell r="E5106" t="str">
            <v>R=A1D1</v>
          </cell>
          <cell r="F5106">
            <v>1</v>
          </cell>
          <cell r="G5106">
            <v>36788</v>
          </cell>
          <cell r="H5106">
            <v>240</v>
          </cell>
          <cell r="I5106">
            <v>3</v>
          </cell>
          <cell r="J5106">
            <v>1</v>
          </cell>
        </row>
        <row r="5107">
          <cell r="A5107" t="str">
            <v>SLT5</v>
          </cell>
          <cell r="B5107" t="str">
            <v>Secondary Service Less than 5 kW</v>
          </cell>
          <cell r="C5107">
            <v>30</v>
          </cell>
          <cell r="D5107">
            <v>20</v>
          </cell>
          <cell r="E5107" t="str">
            <v>R=AB1</v>
          </cell>
          <cell r="F5107">
            <v>1</v>
          </cell>
          <cell r="G5107">
            <v>36955</v>
          </cell>
          <cell r="H5107">
            <v>240</v>
          </cell>
          <cell r="I5107">
            <v>3</v>
          </cell>
          <cell r="J5107">
            <v>2</v>
          </cell>
        </row>
        <row r="5108">
          <cell r="A5108" t="str">
            <v>SLT5</v>
          </cell>
          <cell r="B5108" t="str">
            <v>Secondary Service Less than 5 kW</v>
          </cell>
          <cell r="C5108">
            <v>30</v>
          </cell>
          <cell r="D5108">
            <v>20</v>
          </cell>
          <cell r="E5108" t="str">
            <v>R=AB1</v>
          </cell>
          <cell r="F5108">
            <v>1</v>
          </cell>
          <cell r="G5108">
            <v>37201</v>
          </cell>
          <cell r="H5108">
            <v>240</v>
          </cell>
          <cell r="I5108">
            <v>3</v>
          </cell>
          <cell r="J5108">
            <v>10</v>
          </cell>
        </row>
        <row r="5109">
          <cell r="A5109" t="str">
            <v>SLT5</v>
          </cell>
          <cell r="B5109" t="str">
            <v>Secondary Service Less than 5 kW</v>
          </cell>
          <cell r="C5109">
            <v>30</v>
          </cell>
          <cell r="D5109">
            <v>20</v>
          </cell>
          <cell r="E5109" t="str">
            <v>R=AB1</v>
          </cell>
          <cell r="F5109">
            <v>1</v>
          </cell>
          <cell r="G5109">
            <v>37270</v>
          </cell>
          <cell r="H5109">
            <v>240</v>
          </cell>
          <cell r="I5109">
            <v>3</v>
          </cell>
          <cell r="J5109">
            <v>4</v>
          </cell>
        </row>
        <row r="5110">
          <cell r="A5110" t="str">
            <v>SLT5</v>
          </cell>
          <cell r="B5110" t="str">
            <v>Secondary Service Less than 5 kW</v>
          </cell>
          <cell r="C5110">
            <v>30</v>
          </cell>
          <cell r="D5110">
            <v>20</v>
          </cell>
          <cell r="E5110" t="str">
            <v>R=J5S</v>
          </cell>
          <cell r="F5110">
            <v>1</v>
          </cell>
          <cell r="H5110">
            <v>240</v>
          </cell>
          <cell r="I5110">
            <v>3</v>
          </cell>
          <cell r="J5110">
            <v>1</v>
          </cell>
        </row>
        <row r="5111">
          <cell r="A5111" t="str">
            <v>SLT5</v>
          </cell>
          <cell r="B5111" t="str">
            <v>Secondary Service Less than 5 kW</v>
          </cell>
          <cell r="C5111">
            <v>30</v>
          </cell>
          <cell r="D5111">
            <v>25</v>
          </cell>
          <cell r="E5111" t="str">
            <v>R=A1D1</v>
          </cell>
          <cell r="F5111">
            <v>1</v>
          </cell>
          <cell r="G5111">
            <v>37431</v>
          </cell>
          <cell r="H5111">
            <v>999</v>
          </cell>
          <cell r="I5111">
            <v>3</v>
          </cell>
          <cell r="J5111">
            <v>17</v>
          </cell>
        </row>
        <row r="5112">
          <cell r="A5112" t="str">
            <v>SLT5</v>
          </cell>
          <cell r="B5112" t="str">
            <v>Secondary Service Less than 5 kW</v>
          </cell>
          <cell r="C5112">
            <v>30</v>
          </cell>
          <cell r="D5112">
            <v>20</v>
          </cell>
          <cell r="E5112" t="str">
            <v>R=AB1</v>
          </cell>
          <cell r="F5112">
            <v>1</v>
          </cell>
          <cell r="G5112">
            <v>37335</v>
          </cell>
          <cell r="H5112">
            <v>240</v>
          </cell>
          <cell r="I5112">
            <v>3</v>
          </cell>
          <cell r="J5112">
            <v>7</v>
          </cell>
        </row>
        <row r="5113">
          <cell r="A5113" t="str">
            <v>SLT5</v>
          </cell>
          <cell r="B5113" t="str">
            <v>Secondary Service Less than 5 kW</v>
          </cell>
          <cell r="C5113">
            <v>30</v>
          </cell>
          <cell r="D5113">
            <v>20</v>
          </cell>
          <cell r="E5113" t="str">
            <v>R=AB1</v>
          </cell>
          <cell r="F5113">
            <v>1</v>
          </cell>
          <cell r="G5113">
            <v>37624</v>
          </cell>
          <cell r="H5113">
            <v>240</v>
          </cell>
          <cell r="I5113">
            <v>3</v>
          </cell>
          <cell r="J5113">
            <v>23</v>
          </cell>
        </row>
        <row r="5114">
          <cell r="A5114" t="str">
            <v>SLT5</v>
          </cell>
          <cell r="B5114" t="str">
            <v>Secondary Service Less than 5 kW</v>
          </cell>
          <cell r="C5114">
            <v>30</v>
          </cell>
          <cell r="D5114">
            <v>20</v>
          </cell>
          <cell r="E5114" t="str">
            <v>R=AB1</v>
          </cell>
          <cell r="F5114">
            <v>1</v>
          </cell>
          <cell r="G5114">
            <v>38730</v>
          </cell>
          <cell r="H5114">
            <v>240</v>
          </cell>
          <cell r="I5114">
            <v>3</v>
          </cell>
          <cell r="J5114">
            <v>10</v>
          </cell>
        </row>
        <row r="5115">
          <cell r="A5115" t="str">
            <v>SLT5</v>
          </cell>
          <cell r="B5115" t="str">
            <v>Secondary Service Less than 5 kW</v>
          </cell>
          <cell r="C5115">
            <v>30</v>
          </cell>
          <cell r="D5115">
            <v>20</v>
          </cell>
          <cell r="E5115" t="str">
            <v>R=AB1</v>
          </cell>
          <cell r="F5115">
            <v>1</v>
          </cell>
          <cell r="G5115">
            <v>38651</v>
          </cell>
          <cell r="H5115">
            <v>240</v>
          </cell>
          <cell r="I5115">
            <v>3</v>
          </cell>
          <cell r="J5115">
            <v>5</v>
          </cell>
        </row>
        <row r="5116">
          <cell r="A5116" t="str">
            <v>SLT5</v>
          </cell>
          <cell r="B5116" t="str">
            <v>Secondary Service Less than 5 kW</v>
          </cell>
          <cell r="C5116">
            <v>30</v>
          </cell>
          <cell r="D5116">
            <v>25</v>
          </cell>
          <cell r="E5116" t="str">
            <v>R=A1D1</v>
          </cell>
          <cell r="F5116">
            <v>1</v>
          </cell>
          <cell r="G5116">
            <v>39048</v>
          </cell>
          <cell r="H5116">
            <v>240</v>
          </cell>
          <cell r="I5116">
            <v>3</v>
          </cell>
          <cell r="J5116">
            <v>7</v>
          </cell>
        </row>
        <row r="5117">
          <cell r="A5117" t="str">
            <v>SLT5</v>
          </cell>
          <cell r="B5117" t="str">
            <v>Secondary Service Less than 5 kW</v>
          </cell>
          <cell r="C5117">
            <v>30</v>
          </cell>
          <cell r="D5117">
            <v>25</v>
          </cell>
          <cell r="E5117" t="str">
            <v>R=A1D1</v>
          </cell>
          <cell r="F5117">
            <v>1</v>
          </cell>
          <cell r="G5117">
            <v>39342</v>
          </cell>
          <cell r="H5117">
            <v>240</v>
          </cell>
          <cell r="I5117">
            <v>3</v>
          </cell>
          <cell r="J5117">
            <v>12</v>
          </cell>
        </row>
        <row r="5118">
          <cell r="A5118" t="str">
            <v>SLT5</v>
          </cell>
          <cell r="B5118" t="str">
            <v>Secondary Service Less than 5 kW</v>
          </cell>
          <cell r="C5118">
            <v>30</v>
          </cell>
          <cell r="D5118">
            <v>25</v>
          </cell>
          <cell r="E5118" t="str">
            <v>R=A1D1</v>
          </cell>
          <cell r="F5118">
            <v>1</v>
          </cell>
          <cell r="G5118">
            <v>39385</v>
          </cell>
          <cell r="H5118">
            <v>240</v>
          </cell>
          <cell r="I5118">
            <v>3</v>
          </cell>
          <cell r="J5118">
            <v>7</v>
          </cell>
        </row>
        <row r="5119">
          <cell r="A5119" t="str">
            <v>SLT5</v>
          </cell>
          <cell r="B5119" t="str">
            <v>Secondary Service Less than 5 kW</v>
          </cell>
          <cell r="C5119">
            <v>30</v>
          </cell>
          <cell r="D5119">
            <v>20</v>
          </cell>
          <cell r="E5119" t="str">
            <v>A=ALF</v>
          </cell>
          <cell r="F5119">
            <v>1</v>
          </cell>
          <cell r="G5119">
            <v>39575</v>
          </cell>
          <cell r="H5119">
            <v>240</v>
          </cell>
          <cell r="I5119">
            <v>3</v>
          </cell>
          <cell r="J5119">
            <v>71</v>
          </cell>
        </row>
        <row r="5120">
          <cell r="A5120" t="str">
            <v>SLT5</v>
          </cell>
          <cell r="B5120" t="str">
            <v>Secondary Service Less than 5 kW</v>
          </cell>
          <cell r="C5120">
            <v>30</v>
          </cell>
          <cell r="D5120">
            <v>20</v>
          </cell>
          <cell r="E5120" t="str">
            <v>R=MX</v>
          </cell>
          <cell r="F5120">
            <v>1</v>
          </cell>
          <cell r="G5120">
            <v>39819</v>
          </cell>
          <cell r="H5120">
            <v>240</v>
          </cell>
          <cell r="I5120">
            <v>3</v>
          </cell>
          <cell r="J5120">
            <v>19</v>
          </cell>
        </row>
        <row r="5121">
          <cell r="A5121" t="str">
            <v>SLT5</v>
          </cell>
          <cell r="B5121" t="str">
            <v>Secondary Service Less than 5 kW</v>
          </cell>
          <cell r="C5121">
            <v>30</v>
          </cell>
          <cell r="D5121">
            <v>20</v>
          </cell>
          <cell r="E5121" t="str">
            <v>R=MX</v>
          </cell>
          <cell r="F5121">
            <v>1</v>
          </cell>
          <cell r="G5121">
            <v>39867</v>
          </cell>
          <cell r="H5121">
            <v>240</v>
          </cell>
          <cell r="I5121">
            <v>3</v>
          </cell>
          <cell r="J5121">
            <v>29</v>
          </cell>
        </row>
        <row r="5122">
          <cell r="A5122" t="str">
            <v>SLT5</v>
          </cell>
          <cell r="B5122" t="str">
            <v>Secondary Service Less than 5 kW</v>
          </cell>
          <cell r="C5122">
            <v>30</v>
          </cell>
          <cell r="D5122">
            <v>20</v>
          </cell>
          <cell r="E5122" t="str">
            <v>R=MX</v>
          </cell>
          <cell r="F5122">
            <v>1</v>
          </cell>
          <cell r="G5122">
            <v>39917</v>
          </cell>
          <cell r="H5122">
            <v>240</v>
          </cell>
          <cell r="I5122">
            <v>3</v>
          </cell>
          <cell r="J5122">
            <v>11</v>
          </cell>
        </row>
        <row r="5123">
          <cell r="A5123" t="str">
            <v>SLT5</v>
          </cell>
          <cell r="B5123" t="str">
            <v>Secondary Service Less than 5 kW</v>
          </cell>
          <cell r="C5123">
            <v>30</v>
          </cell>
          <cell r="D5123">
            <v>25</v>
          </cell>
          <cell r="E5123" t="str">
            <v>R=A1D1</v>
          </cell>
          <cell r="F5123">
            <v>1</v>
          </cell>
          <cell r="G5123">
            <v>39863</v>
          </cell>
          <cell r="H5123">
            <v>240</v>
          </cell>
          <cell r="I5123">
            <v>3</v>
          </cell>
          <cell r="J5123">
            <v>8</v>
          </cell>
        </row>
        <row r="5124">
          <cell r="A5124" t="str">
            <v>SLT5</v>
          </cell>
          <cell r="B5124" t="str">
            <v>Secondary Service Less than 5 kW</v>
          </cell>
          <cell r="C5124">
            <v>30</v>
          </cell>
          <cell r="D5124">
            <v>25</v>
          </cell>
          <cell r="E5124" t="str">
            <v>R=A1D1</v>
          </cell>
          <cell r="F5124">
            <v>1</v>
          </cell>
          <cell r="G5124">
            <v>40052</v>
          </cell>
          <cell r="H5124">
            <v>999</v>
          </cell>
          <cell r="I5124">
            <v>3</v>
          </cell>
          <cell r="J5124">
            <v>5</v>
          </cell>
        </row>
        <row r="5125">
          <cell r="A5125" t="str">
            <v>SLT5</v>
          </cell>
          <cell r="B5125" t="str">
            <v>Secondary Service Less than 5 kW</v>
          </cell>
          <cell r="C5125">
            <v>30</v>
          </cell>
          <cell r="D5125">
            <v>20</v>
          </cell>
          <cell r="E5125" t="str">
            <v>R=MX</v>
          </cell>
          <cell r="F5125">
            <v>1</v>
          </cell>
          <cell r="H5125">
            <v>240</v>
          </cell>
          <cell r="I5125">
            <v>3</v>
          </cell>
          <cell r="J5125">
            <v>143</v>
          </cell>
        </row>
        <row r="5126">
          <cell r="A5126" t="str">
            <v>SLT5</v>
          </cell>
          <cell r="B5126" t="str">
            <v>Secondary Service Less than 5 kW</v>
          </cell>
          <cell r="C5126">
            <v>30</v>
          </cell>
          <cell r="D5126">
            <v>20</v>
          </cell>
          <cell r="E5126" t="str">
            <v>R=I70S</v>
          </cell>
          <cell r="F5126">
            <v>1</v>
          </cell>
          <cell r="H5126">
            <v>240</v>
          </cell>
          <cell r="I5126">
            <v>3</v>
          </cell>
          <cell r="J5126">
            <v>341</v>
          </cell>
        </row>
        <row r="5127">
          <cell r="A5127" t="str">
            <v>SLT5</v>
          </cell>
          <cell r="B5127" t="str">
            <v>Secondary Service Less than 5 kW</v>
          </cell>
          <cell r="C5127">
            <v>30</v>
          </cell>
          <cell r="D5127">
            <v>20</v>
          </cell>
          <cell r="E5127" t="str">
            <v>R=MS</v>
          </cell>
          <cell r="F5127">
            <v>1</v>
          </cell>
          <cell r="H5127">
            <v>240</v>
          </cell>
          <cell r="I5127">
            <v>3</v>
          </cell>
          <cell r="J5127">
            <v>781</v>
          </cell>
        </row>
        <row r="5128">
          <cell r="A5128" t="str">
            <v>SLT5</v>
          </cell>
          <cell r="B5128" t="str">
            <v>Secondary Service Less than 5 kW</v>
          </cell>
          <cell r="C5128">
            <v>30</v>
          </cell>
          <cell r="D5128">
            <v>20</v>
          </cell>
          <cell r="E5128" t="str">
            <v>R=D5S</v>
          </cell>
          <cell r="F5128">
            <v>1</v>
          </cell>
          <cell r="H5128">
            <v>240</v>
          </cell>
          <cell r="I5128">
            <v>3</v>
          </cell>
          <cell r="J5128">
            <v>44</v>
          </cell>
        </row>
        <row r="5129">
          <cell r="A5129" t="str">
            <v>SLT5</v>
          </cell>
          <cell r="B5129" t="str">
            <v>Secondary Service Less than 5 kW</v>
          </cell>
          <cell r="C5129">
            <v>30</v>
          </cell>
          <cell r="D5129">
            <v>20</v>
          </cell>
          <cell r="E5129" t="str">
            <v>R=MQS</v>
          </cell>
          <cell r="F5129">
            <v>1</v>
          </cell>
          <cell r="H5129">
            <v>240</v>
          </cell>
          <cell r="I5129">
            <v>3</v>
          </cell>
          <cell r="J5129">
            <v>113</v>
          </cell>
        </row>
        <row r="5130">
          <cell r="A5130" t="str">
            <v>SLT5</v>
          </cell>
          <cell r="B5130" t="str">
            <v>Secondary Service Less than 5 kW</v>
          </cell>
          <cell r="C5130">
            <v>30</v>
          </cell>
          <cell r="D5130">
            <v>20</v>
          </cell>
          <cell r="E5130" t="str">
            <v>R=AB1</v>
          </cell>
          <cell r="F5130">
            <v>1</v>
          </cell>
          <cell r="G5130">
            <v>38082</v>
          </cell>
          <cell r="H5130">
            <v>240</v>
          </cell>
          <cell r="I5130">
            <v>3</v>
          </cell>
          <cell r="J5130">
            <v>24</v>
          </cell>
        </row>
        <row r="5131">
          <cell r="A5131" t="str">
            <v>SLT5</v>
          </cell>
          <cell r="B5131" t="str">
            <v>Secondary Service Less than 5 kW</v>
          </cell>
          <cell r="C5131">
            <v>30</v>
          </cell>
          <cell r="D5131">
            <v>20</v>
          </cell>
          <cell r="E5131" t="str">
            <v>R=AB1</v>
          </cell>
          <cell r="F5131">
            <v>1</v>
          </cell>
          <cell r="G5131">
            <v>37963</v>
          </cell>
          <cell r="H5131">
            <v>240</v>
          </cell>
          <cell r="I5131">
            <v>3</v>
          </cell>
          <cell r="J5131">
            <v>4</v>
          </cell>
        </row>
        <row r="5132">
          <cell r="A5132" t="str">
            <v>SLT5</v>
          </cell>
          <cell r="B5132" t="str">
            <v>Secondary Service Less than 5 kW</v>
          </cell>
          <cell r="C5132">
            <v>30</v>
          </cell>
          <cell r="D5132">
            <v>20</v>
          </cell>
          <cell r="E5132" t="str">
            <v>R=AB1</v>
          </cell>
          <cell r="F5132">
            <v>1</v>
          </cell>
          <cell r="G5132">
            <v>38230</v>
          </cell>
          <cell r="H5132">
            <v>240</v>
          </cell>
          <cell r="I5132">
            <v>3</v>
          </cell>
          <cell r="J5132">
            <v>3</v>
          </cell>
        </row>
        <row r="5133">
          <cell r="A5133" t="str">
            <v>SLT5</v>
          </cell>
          <cell r="B5133" t="str">
            <v>Secondary Service Less than 5 kW</v>
          </cell>
          <cell r="C5133">
            <v>30</v>
          </cell>
          <cell r="D5133">
            <v>25</v>
          </cell>
          <cell r="E5133" t="str">
            <v>R=A1D1</v>
          </cell>
          <cell r="F5133">
            <v>1</v>
          </cell>
          <cell r="G5133">
            <v>38161</v>
          </cell>
          <cell r="H5133">
            <v>240</v>
          </cell>
          <cell r="I5133">
            <v>3</v>
          </cell>
          <cell r="J5133">
            <v>1</v>
          </cell>
        </row>
        <row r="5134">
          <cell r="A5134" t="str">
            <v>SLT5</v>
          </cell>
          <cell r="B5134" t="str">
            <v>Secondary Service Less than 5 kW</v>
          </cell>
          <cell r="C5134">
            <v>30</v>
          </cell>
          <cell r="D5134">
            <v>25</v>
          </cell>
          <cell r="E5134" t="str">
            <v>R=A1D1</v>
          </cell>
          <cell r="F5134">
            <v>1</v>
          </cell>
          <cell r="G5134">
            <v>37811</v>
          </cell>
          <cell r="H5134">
            <v>240</v>
          </cell>
          <cell r="I5134">
            <v>3</v>
          </cell>
          <cell r="J5134">
            <v>3</v>
          </cell>
        </row>
        <row r="5135">
          <cell r="A5135" t="str">
            <v>SLT5</v>
          </cell>
          <cell r="B5135" t="str">
            <v>Secondary Service Less than 5 kW</v>
          </cell>
          <cell r="C5135">
            <v>30</v>
          </cell>
          <cell r="D5135">
            <v>20</v>
          </cell>
          <cell r="E5135" t="str">
            <v>R=J3TS</v>
          </cell>
          <cell r="F5135">
            <v>1</v>
          </cell>
          <cell r="H5135">
            <v>240</v>
          </cell>
          <cell r="I5135">
            <v>3</v>
          </cell>
          <cell r="J5135">
            <v>1</v>
          </cell>
        </row>
        <row r="5136">
          <cell r="A5136" t="str">
            <v>SLT5</v>
          </cell>
          <cell r="B5136" t="str">
            <v>Secondary Service Less than 5 kW</v>
          </cell>
          <cell r="C5136">
            <v>30</v>
          </cell>
          <cell r="D5136">
            <v>25</v>
          </cell>
          <cell r="E5136" t="str">
            <v>R=A1D1</v>
          </cell>
          <cell r="F5136">
            <v>1</v>
          </cell>
          <cell r="G5136">
            <v>35916</v>
          </cell>
          <cell r="H5136">
            <v>240</v>
          </cell>
          <cell r="I5136">
            <v>3</v>
          </cell>
          <cell r="J5136">
            <v>3</v>
          </cell>
        </row>
        <row r="5137">
          <cell r="A5137" t="str">
            <v>SLT5</v>
          </cell>
          <cell r="B5137" t="str">
            <v>Secondary Service Less than 5 kW</v>
          </cell>
          <cell r="C5137">
            <v>30</v>
          </cell>
          <cell r="D5137">
            <v>20</v>
          </cell>
          <cell r="E5137" t="str">
            <v>R=MS</v>
          </cell>
          <cell r="F5137">
            <v>1</v>
          </cell>
          <cell r="G5137">
            <v>36039</v>
          </cell>
          <cell r="H5137">
            <v>240</v>
          </cell>
          <cell r="I5137">
            <v>3</v>
          </cell>
          <cell r="J5137">
            <v>1</v>
          </cell>
        </row>
        <row r="5138">
          <cell r="A5138" t="str">
            <v>SLT5</v>
          </cell>
          <cell r="B5138" t="str">
            <v>Secondary Service Less than 5 kW</v>
          </cell>
          <cell r="C5138">
            <v>30</v>
          </cell>
          <cell r="D5138">
            <v>20</v>
          </cell>
          <cell r="E5138" t="str">
            <v>R=AB1</v>
          </cell>
          <cell r="F5138">
            <v>1</v>
          </cell>
          <cell r="G5138">
            <v>35797</v>
          </cell>
          <cell r="H5138">
            <v>240</v>
          </cell>
          <cell r="I5138">
            <v>3</v>
          </cell>
          <cell r="J5138">
            <v>5</v>
          </cell>
        </row>
        <row r="5139">
          <cell r="A5139" t="str">
            <v>SLT5</v>
          </cell>
          <cell r="B5139" t="str">
            <v>Secondary Service Less than 5 kW</v>
          </cell>
          <cell r="C5139">
            <v>30</v>
          </cell>
          <cell r="D5139">
            <v>20</v>
          </cell>
          <cell r="E5139" t="str">
            <v>R=AB1</v>
          </cell>
          <cell r="F5139">
            <v>1</v>
          </cell>
          <cell r="G5139">
            <v>36161</v>
          </cell>
          <cell r="H5139">
            <v>240</v>
          </cell>
          <cell r="I5139">
            <v>3</v>
          </cell>
          <cell r="J5139">
            <v>4</v>
          </cell>
        </row>
        <row r="5140">
          <cell r="A5140" t="str">
            <v>SLT5</v>
          </cell>
          <cell r="B5140" t="str">
            <v>Secondary Service Less than 5 kW</v>
          </cell>
          <cell r="C5140">
            <v>30</v>
          </cell>
          <cell r="D5140">
            <v>20</v>
          </cell>
          <cell r="E5140" t="str">
            <v>R=D5S</v>
          </cell>
          <cell r="F5140">
            <v>1</v>
          </cell>
          <cell r="G5140">
            <v>36426</v>
          </cell>
          <cell r="H5140">
            <v>240</v>
          </cell>
          <cell r="I5140">
            <v>3</v>
          </cell>
          <cell r="J5140">
            <v>2</v>
          </cell>
        </row>
        <row r="5141">
          <cell r="A5141" t="str">
            <v>SLT5</v>
          </cell>
          <cell r="B5141" t="str">
            <v>Secondary Service Less than 5 kW</v>
          </cell>
          <cell r="C5141">
            <v>30</v>
          </cell>
          <cell r="D5141">
            <v>25</v>
          </cell>
          <cell r="E5141" t="str">
            <v>R=A1D1</v>
          </cell>
          <cell r="F5141">
            <v>1</v>
          </cell>
          <cell r="G5141">
            <v>37678</v>
          </cell>
          <cell r="H5141">
            <v>240</v>
          </cell>
          <cell r="I5141">
            <v>3</v>
          </cell>
          <cell r="J5141">
            <v>2</v>
          </cell>
        </row>
        <row r="5142">
          <cell r="A5142" t="str">
            <v>SLT5</v>
          </cell>
          <cell r="B5142" t="str">
            <v>Secondary Service Less than 5 kW</v>
          </cell>
          <cell r="C5142">
            <v>30</v>
          </cell>
          <cell r="D5142">
            <v>25</v>
          </cell>
          <cell r="E5142" t="str">
            <v>R=J5SD</v>
          </cell>
          <cell r="F5142">
            <v>1</v>
          </cell>
          <cell r="G5142">
            <v>36649</v>
          </cell>
          <cell r="H5142">
            <v>240</v>
          </cell>
          <cell r="I5142">
            <v>3</v>
          </cell>
          <cell r="J5142">
            <v>1</v>
          </cell>
        </row>
        <row r="5143">
          <cell r="A5143" t="str">
            <v>SLT5</v>
          </cell>
          <cell r="B5143" t="str">
            <v>Secondary Service Less than 5 kW</v>
          </cell>
          <cell r="C5143">
            <v>30</v>
          </cell>
          <cell r="D5143">
            <v>20</v>
          </cell>
          <cell r="E5143" t="str">
            <v>R=AB1</v>
          </cell>
          <cell r="F5143">
            <v>1</v>
          </cell>
          <cell r="G5143">
            <v>36809</v>
          </cell>
          <cell r="H5143">
            <v>240</v>
          </cell>
          <cell r="I5143">
            <v>3</v>
          </cell>
          <cell r="J5143">
            <v>20</v>
          </cell>
        </row>
        <row r="5144">
          <cell r="A5144" t="str">
            <v>SLT5</v>
          </cell>
          <cell r="B5144" t="str">
            <v>Secondary Service Less than 5 kW</v>
          </cell>
          <cell r="C5144">
            <v>30</v>
          </cell>
          <cell r="D5144">
            <v>25</v>
          </cell>
          <cell r="E5144" t="str">
            <v>R=A1D1</v>
          </cell>
          <cell r="F5144">
            <v>1</v>
          </cell>
          <cell r="G5144">
            <v>36851</v>
          </cell>
          <cell r="H5144">
            <v>240</v>
          </cell>
          <cell r="I5144">
            <v>3</v>
          </cell>
          <cell r="J5144">
            <v>1</v>
          </cell>
        </row>
        <row r="5145">
          <cell r="A5145" t="str">
            <v>SLT5</v>
          </cell>
          <cell r="B5145" t="str">
            <v>Secondary Service Less than 5 kW</v>
          </cell>
          <cell r="C5145">
            <v>30</v>
          </cell>
          <cell r="D5145">
            <v>25</v>
          </cell>
          <cell r="E5145" t="str">
            <v>R=A1D1</v>
          </cell>
          <cell r="F5145">
            <v>1</v>
          </cell>
          <cell r="G5145">
            <v>36526</v>
          </cell>
          <cell r="H5145">
            <v>240</v>
          </cell>
          <cell r="I5145">
            <v>3</v>
          </cell>
          <cell r="J5145">
            <v>3</v>
          </cell>
        </row>
        <row r="5146">
          <cell r="A5146" t="str">
            <v>SLT5</v>
          </cell>
          <cell r="B5146" t="str">
            <v>Secondary Service Less than 5 kW</v>
          </cell>
          <cell r="C5146">
            <v>30</v>
          </cell>
          <cell r="D5146">
            <v>20</v>
          </cell>
          <cell r="E5146" t="str">
            <v>R=AB1</v>
          </cell>
          <cell r="F5146">
            <v>1</v>
          </cell>
          <cell r="G5146">
            <v>36878</v>
          </cell>
          <cell r="H5146">
            <v>120</v>
          </cell>
          <cell r="I5146">
            <v>2</v>
          </cell>
          <cell r="J5146">
            <v>1</v>
          </cell>
        </row>
        <row r="5147">
          <cell r="A5147" t="str">
            <v>SLT5</v>
          </cell>
          <cell r="B5147" t="str">
            <v>Secondary Service Less than 5 kW</v>
          </cell>
          <cell r="C5147">
            <v>30</v>
          </cell>
          <cell r="D5147">
            <v>20</v>
          </cell>
          <cell r="E5147" t="str">
            <v>R=AB1</v>
          </cell>
          <cell r="F5147">
            <v>1</v>
          </cell>
          <cell r="G5147">
            <v>37194</v>
          </cell>
          <cell r="H5147">
            <v>240</v>
          </cell>
          <cell r="I5147">
            <v>3</v>
          </cell>
          <cell r="J5147">
            <v>7</v>
          </cell>
        </row>
        <row r="5148">
          <cell r="A5148" t="str">
            <v>SLT5</v>
          </cell>
          <cell r="B5148" t="str">
            <v>Secondary Service Less than 5 kW</v>
          </cell>
          <cell r="C5148">
            <v>30</v>
          </cell>
          <cell r="D5148">
            <v>20</v>
          </cell>
          <cell r="E5148" t="str">
            <v>R=AB1</v>
          </cell>
          <cell r="F5148">
            <v>1</v>
          </cell>
          <cell r="G5148">
            <v>37475</v>
          </cell>
          <cell r="H5148">
            <v>240</v>
          </cell>
          <cell r="I5148">
            <v>3</v>
          </cell>
          <cell r="J5148">
            <v>10</v>
          </cell>
        </row>
        <row r="5149">
          <cell r="A5149" t="str">
            <v>SLT5</v>
          </cell>
          <cell r="B5149" t="str">
            <v>Secondary Service Less than 5 kW</v>
          </cell>
          <cell r="C5149">
            <v>30</v>
          </cell>
          <cell r="D5149">
            <v>20</v>
          </cell>
          <cell r="E5149" t="str">
            <v>A=AB1</v>
          </cell>
          <cell r="F5149">
            <v>1</v>
          </cell>
          <cell r="G5149">
            <v>37593</v>
          </cell>
          <cell r="H5149">
            <v>240</v>
          </cell>
          <cell r="I5149">
            <v>3</v>
          </cell>
          <cell r="J5149">
            <v>3</v>
          </cell>
        </row>
        <row r="5150">
          <cell r="A5150" t="str">
            <v>SLT5</v>
          </cell>
          <cell r="B5150" t="str">
            <v>Secondary Service Less than 5 kW</v>
          </cell>
          <cell r="C5150">
            <v>30</v>
          </cell>
          <cell r="D5150">
            <v>25</v>
          </cell>
          <cell r="E5150" t="str">
            <v>R=A1D1</v>
          </cell>
          <cell r="F5150">
            <v>1</v>
          </cell>
          <cell r="G5150">
            <v>38700</v>
          </cell>
          <cell r="H5150">
            <v>999</v>
          </cell>
          <cell r="I5150">
            <v>3</v>
          </cell>
          <cell r="J5150">
            <v>8</v>
          </cell>
        </row>
        <row r="5151">
          <cell r="A5151" t="str">
            <v>SLT5</v>
          </cell>
          <cell r="B5151" t="str">
            <v>Secondary Service Less than 5 kW</v>
          </cell>
          <cell r="C5151">
            <v>30</v>
          </cell>
          <cell r="D5151">
            <v>20</v>
          </cell>
          <cell r="E5151" t="str">
            <v>R=AB1</v>
          </cell>
          <cell r="F5151">
            <v>1</v>
          </cell>
          <cell r="G5151">
            <v>38834</v>
          </cell>
          <cell r="H5151">
            <v>240</v>
          </cell>
          <cell r="I5151">
            <v>3</v>
          </cell>
          <cell r="J5151">
            <v>15</v>
          </cell>
        </row>
        <row r="5152">
          <cell r="A5152" t="str">
            <v>SLT5</v>
          </cell>
          <cell r="B5152" t="str">
            <v>Secondary Service Less than 5 kW</v>
          </cell>
          <cell r="C5152">
            <v>30</v>
          </cell>
          <cell r="D5152">
            <v>20</v>
          </cell>
          <cell r="E5152" t="str">
            <v>R=AB1</v>
          </cell>
          <cell r="F5152">
            <v>1</v>
          </cell>
          <cell r="G5152">
            <v>38965</v>
          </cell>
          <cell r="H5152">
            <v>240</v>
          </cell>
          <cell r="I5152">
            <v>3</v>
          </cell>
          <cell r="J5152">
            <v>45</v>
          </cell>
        </row>
        <row r="5153">
          <cell r="A5153" t="str">
            <v>SLT5</v>
          </cell>
          <cell r="B5153" t="str">
            <v>Secondary Service Less than 5 kW</v>
          </cell>
          <cell r="C5153">
            <v>30</v>
          </cell>
          <cell r="D5153">
            <v>25</v>
          </cell>
          <cell r="E5153" t="str">
            <v>R=A1D1</v>
          </cell>
          <cell r="F5153">
            <v>1</v>
          </cell>
          <cell r="G5153">
            <v>38971</v>
          </cell>
          <cell r="H5153">
            <v>240</v>
          </cell>
          <cell r="I5153">
            <v>3</v>
          </cell>
          <cell r="J5153">
            <v>12</v>
          </cell>
        </row>
        <row r="5154">
          <cell r="A5154" t="str">
            <v>SLT5</v>
          </cell>
          <cell r="B5154" t="str">
            <v>Secondary Service Less than 5 kW</v>
          </cell>
          <cell r="C5154">
            <v>30</v>
          </cell>
          <cell r="D5154">
            <v>20</v>
          </cell>
          <cell r="E5154" t="str">
            <v>R=AB1</v>
          </cell>
          <cell r="F5154">
            <v>1</v>
          </cell>
          <cell r="G5154">
            <v>39202</v>
          </cell>
          <cell r="H5154">
            <v>240</v>
          </cell>
          <cell r="I5154">
            <v>3</v>
          </cell>
          <cell r="J5154">
            <v>16</v>
          </cell>
        </row>
        <row r="5155">
          <cell r="A5155" t="str">
            <v>SLT5</v>
          </cell>
          <cell r="B5155" t="str">
            <v>Secondary Service Less than 5 kW</v>
          </cell>
          <cell r="C5155">
            <v>30</v>
          </cell>
          <cell r="D5155">
            <v>20</v>
          </cell>
          <cell r="E5155" t="str">
            <v>A=ALF</v>
          </cell>
          <cell r="F5155">
            <v>1</v>
          </cell>
          <cell r="G5155">
            <v>39319</v>
          </cell>
          <cell r="H5155">
            <v>240</v>
          </cell>
          <cell r="I5155">
            <v>3</v>
          </cell>
          <cell r="J5155">
            <v>56</v>
          </cell>
        </row>
        <row r="5156">
          <cell r="A5156" t="str">
            <v>SLT5</v>
          </cell>
          <cell r="B5156" t="str">
            <v>Secondary Service Less than 5 kW</v>
          </cell>
          <cell r="C5156">
            <v>30</v>
          </cell>
          <cell r="D5156">
            <v>20</v>
          </cell>
          <cell r="E5156" t="str">
            <v>R=A1TL1</v>
          </cell>
          <cell r="F5156">
            <v>1</v>
          </cell>
          <cell r="G5156">
            <v>39343</v>
          </cell>
          <cell r="H5156">
            <v>999</v>
          </cell>
          <cell r="I5156">
            <v>3</v>
          </cell>
          <cell r="J5156">
            <v>4</v>
          </cell>
        </row>
        <row r="5157">
          <cell r="A5157" t="str">
            <v>SLT5</v>
          </cell>
          <cell r="B5157" t="str">
            <v>Secondary Service Less than 5 kW</v>
          </cell>
          <cell r="C5157">
            <v>30</v>
          </cell>
          <cell r="D5157">
            <v>20</v>
          </cell>
          <cell r="E5157" t="str">
            <v>A=ALF</v>
          </cell>
          <cell r="F5157">
            <v>1</v>
          </cell>
          <cell r="G5157">
            <v>39361</v>
          </cell>
          <cell r="H5157">
            <v>240</v>
          </cell>
          <cell r="I5157">
            <v>3</v>
          </cell>
          <cell r="J5157">
            <v>90</v>
          </cell>
        </row>
        <row r="5158">
          <cell r="A5158" t="str">
            <v>SLT5</v>
          </cell>
          <cell r="B5158" t="str">
            <v>Secondary Service Less than 5 kW</v>
          </cell>
          <cell r="C5158">
            <v>30</v>
          </cell>
          <cell r="D5158">
            <v>25</v>
          </cell>
          <cell r="E5158" t="str">
            <v>R=A1D1</v>
          </cell>
          <cell r="F5158">
            <v>1</v>
          </cell>
          <cell r="G5158">
            <v>39511</v>
          </cell>
          <cell r="H5158">
            <v>999</v>
          </cell>
          <cell r="I5158">
            <v>3</v>
          </cell>
          <cell r="J5158">
            <v>5</v>
          </cell>
        </row>
        <row r="5159">
          <cell r="A5159" t="str">
            <v>SLT5</v>
          </cell>
          <cell r="B5159" t="str">
            <v>Secondary Service Less than 5 kW</v>
          </cell>
          <cell r="C5159">
            <v>30</v>
          </cell>
          <cell r="D5159">
            <v>20</v>
          </cell>
          <cell r="E5159" t="str">
            <v>R=MX</v>
          </cell>
          <cell r="F5159">
            <v>1</v>
          </cell>
          <cell r="G5159">
            <v>39644</v>
          </cell>
          <cell r="H5159">
            <v>240</v>
          </cell>
          <cell r="I5159">
            <v>3</v>
          </cell>
          <cell r="J5159">
            <v>13</v>
          </cell>
        </row>
        <row r="5160">
          <cell r="A5160" t="str">
            <v>SLT5</v>
          </cell>
          <cell r="B5160" t="str">
            <v>Secondary Service Less than 5 kW</v>
          </cell>
          <cell r="C5160">
            <v>30</v>
          </cell>
          <cell r="D5160">
            <v>25</v>
          </cell>
          <cell r="E5160" t="str">
            <v>R=A1D1</v>
          </cell>
          <cell r="F5160">
            <v>1</v>
          </cell>
          <cell r="G5160">
            <v>39566</v>
          </cell>
          <cell r="H5160">
            <v>240</v>
          </cell>
          <cell r="I5160">
            <v>3</v>
          </cell>
          <cell r="J5160">
            <v>8</v>
          </cell>
        </row>
        <row r="5161">
          <cell r="A5161" t="str">
            <v>SLT5</v>
          </cell>
          <cell r="B5161" t="str">
            <v>Secondary Service Less than 5 kW</v>
          </cell>
          <cell r="C5161">
            <v>30</v>
          </cell>
          <cell r="D5161">
            <v>25</v>
          </cell>
          <cell r="E5161" t="str">
            <v>R=A1D1</v>
          </cell>
          <cell r="F5161">
            <v>1</v>
          </cell>
          <cell r="G5161">
            <v>39585</v>
          </cell>
          <cell r="H5161">
            <v>240</v>
          </cell>
          <cell r="I5161">
            <v>3</v>
          </cell>
          <cell r="J5161">
            <v>1</v>
          </cell>
        </row>
        <row r="5162">
          <cell r="A5162" t="str">
            <v>SLT5</v>
          </cell>
          <cell r="B5162" t="str">
            <v>Secondary Service Less than 5 kW</v>
          </cell>
          <cell r="C5162">
            <v>30</v>
          </cell>
          <cell r="D5162">
            <v>25</v>
          </cell>
          <cell r="E5162" t="str">
            <v>R=A1D1</v>
          </cell>
          <cell r="F5162">
            <v>1</v>
          </cell>
          <cell r="G5162">
            <v>39681</v>
          </cell>
          <cell r="H5162">
            <v>240</v>
          </cell>
          <cell r="I5162">
            <v>3</v>
          </cell>
          <cell r="J5162">
            <v>6</v>
          </cell>
        </row>
        <row r="5163">
          <cell r="A5163" t="str">
            <v>SLT5</v>
          </cell>
          <cell r="B5163" t="str">
            <v>Secondary Service Less than 5 kW</v>
          </cell>
          <cell r="C5163">
            <v>30</v>
          </cell>
          <cell r="D5163">
            <v>20</v>
          </cell>
          <cell r="E5163" t="str">
            <v>R=MX</v>
          </cell>
          <cell r="F5163">
            <v>1</v>
          </cell>
          <cell r="G5163">
            <v>39734</v>
          </cell>
          <cell r="H5163">
            <v>240</v>
          </cell>
          <cell r="I5163">
            <v>3</v>
          </cell>
          <cell r="J5163">
            <v>25</v>
          </cell>
        </row>
        <row r="5164">
          <cell r="A5164" t="str">
            <v>SLT5</v>
          </cell>
          <cell r="B5164" t="str">
            <v>Secondary Service Less than 5 kW</v>
          </cell>
          <cell r="C5164">
            <v>30</v>
          </cell>
          <cell r="D5164">
            <v>25</v>
          </cell>
          <cell r="E5164" t="str">
            <v>S=I210+CE</v>
          </cell>
          <cell r="F5164">
            <v>1</v>
          </cell>
          <cell r="G5164">
            <v>39983</v>
          </cell>
          <cell r="H5164">
            <v>240</v>
          </cell>
          <cell r="I5164">
            <v>3</v>
          </cell>
          <cell r="J5164">
            <v>42</v>
          </cell>
        </row>
        <row r="5165">
          <cell r="A5165" t="str">
            <v>SLT5</v>
          </cell>
          <cell r="B5165" t="str">
            <v>Secondary Service Less than 5 kW</v>
          </cell>
          <cell r="C5165">
            <v>30</v>
          </cell>
          <cell r="D5165">
            <v>25</v>
          </cell>
          <cell r="E5165" t="str">
            <v>S=I210+CE</v>
          </cell>
          <cell r="F5165">
            <v>1</v>
          </cell>
          <cell r="G5165">
            <v>40031</v>
          </cell>
          <cell r="H5165">
            <v>240</v>
          </cell>
          <cell r="I5165">
            <v>3</v>
          </cell>
          <cell r="J5165">
            <v>96</v>
          </cell>
        </row>
        <row r="5166">
          <cell r="A5166" t="str">
            <v>SLT5</v>
          </cell>
          <cell r="B5166" t="str">
            <v>Secondary Service Less than 5 kW</v>
          </cell>
          <cell r="C5166">
            <v>30</v>
          </cell>
          <cell r="D5166">
            <v>25</v>
          </cell>
          <cell r="E5166" t="str">
            <v>R=A1D1+</v>
          </cell>
          <cell r="F5166">
            <v>1</v>
          </cell>
          <cell r="G5166">
            <v>40073</v>
          </cell>
          <cell r="H5166">
            <v>999</v>
          </cell>
          <cell r="I5166">
            <v>3</v>
          </cell>
          <cell r="J5166">
            <v>6</v>
          </cell>
        </row>
        <row r="5167">
          <cell r="A5167" t="str">
            <v>SLT5</v>
          </cell>
          <cell r="B5167" t="str">
            <v>Secondary Service Less than 5 kW</v>
          </cell>
          <cell r="C5167">
            <v>30</v>
          </cell>
          <cell r="D5167">
            <v>25</v>
          </cell>
          <cell r="E5167" t="str">
            <v>S=I210+CE</v>
          </cell>
          <cell r="F5167">
            <v>1</v>
          </cell>
          <cell r="G5167">
            <v>40112</v>
          </cell>
          <cell r="H5167">
            <v>240</v>
          </cell>
          <cell r="I5167">
            <v>3</v>
          </cell>
          <cell r="J5167">
            <v>3</v>
          </cell>
        </row>
        <row r="5168">
          <cell r="A5168" t="str">
            <v>SLT5</v>
          </cell>
          <cell r="B5168" t="str">
            <v>Secondary Service Less than 5 kW</v>
          </cell>
          <cell r="C5168">
            <v>30</v>
          </cell>
          <cell r="D5168">
            <v>20</v>
          </cell>
          <cell r="E5168" t="str">
            <v>S=I210+CE</v>
          </cell>
          <cell r="F5168">
            <v>1</v>
          </cell>
          <cell r="G5168">
            <v>40113</v>
          </cell>
          <cell r="H5168">
            <v>240</v>
          </cell>
          <cell r="I5168">
            <v>3</v>
          </cell>
          <cell r="J5168">
            <v>7</v>
          </cell>
        </row>
        <row r="5169">
          <cell r="A5169" t="str">
            <v>SLT5</v>
          </cell>
          <cell r="B5169" t="str">
            <v>Secondary Service Less than 5 kW</v>
          </cell>
          <cell r="C5169">
            <v>30</v>
          </cell>
          <cell r="D5169">
            <v>25</v>
          </cell>
          <cell r="E5169" t="str">
            <v>S=I210+CE</v>
          </cell>
          <cell r="F5169">
            <v>1</v>
          </cell>
          <cell r="G5169">
            <v>40206</v>
          </cell>
          <cell r="H5169">
            <v>240</v>
          </cell>
          <cell r="I5169">
            <v>3</v>
          </cell>
          <cell r="J5169">
            <v>6</v>
          </cell>
        </row>
        <row r="5170">
          <cell r="A5170" t="str">
            <v>SLT5</v>
          </cell>
          <cell r="B5170" t="str">
            <v>Secondary Service Less than 5 kW</v>
          </cell>
          <cell r="C5170">
            <v>30</v>
          </cell>
          <cell r="D5170">
            <v>20</v>
          </cell>
          <cell r="E5170" t="str">
            <v>R=D4S</v>
          </cell>
          <cell r="F5170">
            <v>1</v>
          </cell>
          <cell r="H5170">
            <v>240</v>
          </cell>
          <cell r="I5170">
            <v>3</v>
          </cell>
          <cell r="J5170">
            <v>485</v>
          </cell>
        </row>
        <row r="5171">
          <cell r="A5171" t="str">
            <v>SLT5</v>
          </cell>
          <cell r="B5171" t="str">
            <v>Secondary Service Less than 5 kW</v>
          </cell>
          <cell r="C5171">
            <v>30</v>
          </cell>
          <cell r="D5171">
            <v>20</v>
          </cell>
          <cell r="E5171" t="str">
            <v>R=J4S</v>
          </cell>
          <cell r="F5171">
            <v>1</v>
          </cell>
          <cell r="H5171">
            <v>240</v>
          </cell>
          <cell r="I5171">
            <v>3</v>
          </cell>
          <cell r="J5171">
            <v>492</v>
          </cell>
        </row>
        <row r="5172">
          <cell r="A5172" t="str">
            <v>SLT5</v>
          </cell>
          <cell r="B5172" t="str">
            <v>Secondary Service Less than 5 kW</v>
          </cell>
          <cell r="C5172">
            <v>30</v>
          </cell>
          <cell r="D5172">
            <v>25</v>
          </cell>
          <cell r="E5172" t="str">
            <v>R=TMS2S</v>
          </cell>
          <cell r="F5172">
            <v>1</v>
          </cell>
          <cell r="H5172">
            <v>0</v>
          </cell>
          <cell r="I5172">
            <v>0</v>
          </cell>
          <cell r="J5172">
            <v>14</v>
          </cell>
        </row>
        <row r="5173">
          <cell r="A5173" t="str">
            <v>SLT5</v>
          </cell>
          <cell r="B5173" t="str">
            <v>Secondary Service Less than 5 kW</v>
          </cell>
          <cell r="C5173">
            <v>30</v>
          </cell>
          <cell r="D5173">
            <v>25</v>
          </cell>
          <cell r="E5173" t="str">
            <v>R=TMS</v>
          </cell>
          <cell r="F5173">
            <v>1</v>
          </cell>
          <cell r="H5173">
            <v>0</v>
          </cell>
          <cell r="I5173">
            <v>0</v>
          </cell>
          <cell r="J5173">
            <v>1</v>
          </cell>
        </row>
        <row r="5174">
          <cell r="A5174" t="str">
            <v>SLT5</v>
          </cell>
          <cell r="B5174" t="str">
            <v>Secondary Service Less than 5 kW</v>
          </cell>
          <cell r="C5174">
            <v>30</v>
          </cell>
          <cell r="D5174">
            <v>25</v>
          </cell>
          <cell r="E5174" t="str">
            <v>R=DDMS</v>
          </cell>
          <cell r="F5174">
            <v>1</v>
          </cell>
          <cell r="H5174">
            <v>240</v>
          </cell>
          <cell r="I5174">
            <v>3</v>
          </cell>
          <cell r="J5174">
            <v>4</v>
          </cell>
        </row>
        <row r="5175">
          <cell r="A5175" t="str">
            <v>SLT5</v>
          </cell>
          <cell r="B5175" t="str">
            <v>Secondary Service Less than 5 kW</v>
          </cell>
          <cell r="C5175">
            <v>30</v>
          </cell>
          <cell r="D5175">
            <v>25</v>
          </cell>
          <cell r="E5175" t="str">
            <v>R=TQS</v>
          </cell>
          <cell r="F5175">
            <v>1</v>
          </cell>
          <cell r="H5175">
            <v>0</v>
          </cell>
          <cell r="I5175">
            <v>0</v>
          </cell>
          <cell r="J5175">
            <v>1</v>
          </cell>
        </row>
        <row r="5176">
          <cell r="A5176" t="str">
            <v>SLT5</v>
          </cell>
          <cell r="B5176" t="str">
            <v>Secondary Service Less than 5 kW</v>
          </cell>
          <cell r="C5176">
            <v>30</v>
          </cell>
          <cell r="D5176">
            <v>20</v>
          </cell>
          <cell r="E5176" t="str">
            <v>R=TMS2S</v>
          </cell>
          <cell r="F5176">
            <v>1</v>
          </cell>
          <cell r="H5176">
            <v>480</v>
          </cell>
          <cell r="I5176">
            <v>4</v>
          </cell>
          <cell r="J5176">
            <v>1</v>
          </cell>
        </row>
        <row r="5177">
          <cell r="A5177" t="str">
            <v>SLT5</v>
          </cell>
          <cell r="B5177" t="str">
            <v>Secondary Service Less than 5 kW</v>
          </cell>
          <cell r="C5177">
            <v>30</v>
          </cell>
          <cell r="D5177">
            <v>20</v>
          </cell>
          <cell r="E5177" t="str">
            <v>R=AB1</v>
          </cell>
          <cell r="F5177">
            <v>1</v>
          </cell>
          <cell r="G5177">
            <v>38450</v>
          </cell>
          <cell r="H5177">
            <v>240</v>
          </cell>
          <cell r="I5177">
            <v>3</v>
          </cell>
          <cell r="J5177">
            <v>6</v>
          </cell>
        </row>
        <row r="5178">
          <cell r="A5178" t="str">
            <v>SLT5</v>
          </cell>
          <cell r="B5178" t="str">
            <v>Secondary Service Less than 5 kW</v>
          </cell>
          <cell r="C5178">
            <v>30</v>
          </cell>
          <cell r="D5178">
            <v>20</v>
          </cell>
          <cell r="E5178" t="str">
            <v>R=AB1</v>
          </cell>
          <cell r="F5178">
            <v>1</v>
          </cell>
          <cell r="G5178">
            <v>38569</v>
          </cell>
          <cell r="H5178">
            <v>240</v>
          </cell>
          <cell r="I5178">
            <v>3</v>
          </cell>
          <cell r="J5178">
            <v>32</v>
          </cell>
        </row>
        <row r="5179">
          <cell r="A5179" t="str">
            <v>SLT5</v>
          </cell>
          <cell r="B5179" t="str">
            <v>Secondary Service Less than 5 kW</v>
          </cell>
          <cell r="C5179">
            <v>30</v>
          </cell>
          <cell r="D5179">
            <v>20</v>
          </cell>
          <cell r="E5179" t="str">
            <v>R=AB1</v>
          </cell>
          <cell r="F5179">
            <v>1</v>
          </cell>
          <cell r="G5179">
            <v>38195</v>
          </cell>
          <cell r="H5179">
            <v>240</v>
          </cell>
          <cell r="I5179">
            <v>3</v>
          </cell>
          <cell r="J5179">
            <v>4</v>
          </cell>
        </row>
        <row r="5180">
          <cell r="A5180" t="str">
            <v>SLT5</v>
          </cell>
          <cell r="B5180" t="str">
            <v>Secondary Service Less than 5 kW</v>
          </cell>
          <cell r="C5180">
            <v>30</v>
          </cell>
          <cell r="D5180">
            <v>20</v>
          </cell>
          <cell r="E5180" t="str">
            <v>R=AB1</v>
          </cell>
          <cell r="F5180">
            <v>1</v>
          </cell>
          <cell r="G5180">
            <v>38475</v>
          </cell>
          <cell r="H5180">
            <v>240</v>
          </cell>
          <cell r="I5180">
            <v>3</v>
          </cell>
          <cell r="J5180">
            <v>5</v>
          </cell>
        </row>
        <row r="5181">
          <cell r="A5181" t="str">
            <v>SLT5</v>
          </cell>
          <cell r="B5181" t="str">
            <v>Secondary Service Less than 5 kW</v>
          </cell>
          <cell r="C5181">
            <v>30</v>
          </cell>
          <cell r="D5181">
            <v>20</v>
          </cell>
          <cell r="E5181" t="str">
            <v>R=AB1</v>
          </cell>
          <cell r="F5181">
            <v>1</v>
          </cell>
          <cell r="G5181">
            <v>38114</v>
          </cell>
          <cell r="H5181">
            <v>240</v>
          </cell>
          <cell r="I5181">
            <v>3</v>
          </cell>
          <cell r="J5181">
            <v>4</v>
          </cell>
        </row>
        <row r="5182">
          <cell r="A5182" t="str">
            <v>SLT5</v>
          </cell>
          <cell r="B5182" t="str">
            <v>Secondary Service Less than 5 kW</v>
          </cell>
          <cell r="C5182">
            <v>30</v>
          </cell>
          <cell r="D5182">
            <v>25</v>
          </cell>
          <cell r="E5182" t="str">
            <v>R=A1D1</v>
          </cell>
          <cell r="F5182">
            <v>1</v>
          </cell>
          <cell r="G5182">
            <v>37931</v>
          </cell>
          <cell r="H5182">
            <v>999</v>
          </cell>
          <cell r="I5182">
            <v>3</v>
          </cell>
          <cell r="J5182">
            <v>1</v>
          </cell>
        </row>
        <row r="5183">
          <cell r="A5183" t="str">
            <v>SLT5</v>
          </cell>
          <cell r="B5183" t="str">
            <v>Secondary Service Less than 5 kW</v>
          </cell>
          <cell r="C5183">
            <v>30</v>
          </cell>
          <cell r="D5183">
            <v>20</v>
          </cell>
          <cell r="E5183" t="str">
            <v>R=AB1</v>
          </cell>
          <cell r="F5183">
            <v>1</v>
          </cell>
          <cell r="G5183">
            <v>37810</v>
          </cell>
          <cell r="H5183">
            <v>240</v>
          </cell>
          <cell r="I5183">
            <v>3</v>
          </cell>
          <cell r="J5183">
            <v>18</v>
          </cell>
        </row>
        <row r="5184">
          <cell r="A5184" t="str">
            <v>SLT5</v>
          </cell>
          <cell r="B5184" t="str">
            <v>Secondary Service Less than 5 kW</v>
          </cell>
          <cell r="C5184">
            <v>30</v>
          </cell>
          <cell r="D5184">
            <v>20</v>
          </cell>
          <cell r="E5184" t="str">
            <v>R=AB1</v>
          </cell>
          <cell r="F5184">
            <v>1</v>
          </cell>
          <cell r="G5184">
            <v>37771</v>
          </cell>
          <cell r="H5184">
            <v>240</v>
          </cell>
          <cell r="I5184">
            <v>3</v>
          </cell>
          <cell r="J5184">
            <v>3</v>
          </cell>
        </row>
        <row r="5185">
          <cell r="A5185" t="str">
            <v>SLT5</v>
          </cell>
          <cell r="B5185" t="str">
            <v>Secondary Service Less than 5 kW</v>
          </cell>
          <cell r="C5185">
            <v>30</v>
          </cell>
          <cell r="D5185">
            <v>20</v>
          </cell>
          <cell r="E5185" t="str">
            <v>R=J4S</v>
          </cell>
          <cell r="F5185">
            <v>1</v>
          </cell>
          <cell r="H5185">
            <v>240</v>
          </cell>
          <cell r="I5185">
            <v>3</v>
          </cell>
          <cell r="J5185">
            <v>2</v>
          </cell>
        </row>
        <row r="5186">
          <cell r="A5186" t="str">
            <v>SLT5</v>
          </cell>
          <cell r="B5186" t="str">
            <v>Secondary Service Less than 5 kW</v>
          </cell>
          <cell r="C5186">
            <v>30</v>
          </cell>
          <cell r="D5186">
            <v>20</v>
          </cell>
          <cell r="E5186" t="str">
            <v>R=I70S</v>
          </cell>
          <cell r="F5186">
            <v>1</v>
          </cell>
          <cell r="G5186">
            <v>36374</v>
          </cell>
          <cell r="H5186">
            <v>240</v>
          </cell>
          <cell r="I5186">
            <v>3</v>
          </cell>
          <cell r="J5186">
            <v>1</v>
          </cell>
        </row>
        <row r="5187">
          <cell r="A5187" t="str">
            <v>SLT5</v>
          </cell>
          <cell r="B5187" t="str">
            <v>Secondary Service Less than 5 kW</v>
          </cell>
          <cell r="C5187">
            <v>30</v>
          </cell>
          <cell r="D5187">
            <v>20</v>
          </cell>
          <cell r="E5187" t="str">
            <v>R=MS</v>
          </cell>
          <cell r="F5187">
            <v>1</v>
          </cell>
          <cell r="G5187">
            <v>36374</v>
          </cell>
          <cell r="H5187">
            <v>240</v>
          </cell>
          <cell r="I5187">
            <v>3</v>
          </cell>
          <cell r="J5187">
            <v>1</v>
          </cell>
        </row>
        <row r="5188">
          <cell r="A5188" t="str">
            <v>SLT5</v>
          </cell>
          <cell r="B5188" t="str">
            <v>Secondary Service Less than 5 kW</v>
          </cell>
          <cell r="C5188">
            <v>30</v>
          </cell>
          <cell r="D5188">
            <v>20</v>
          </cell>
          <cell r="E5188" t="str">
            <v>R=AB1</v>
          </cell>
          <cell r="F5188">
            <v>1</v>
          </cell>
          <cell r="G5188">
            <v>36419</v>
          </cell>
          <cell r="H5188">
            <v>240</v>
          </cell>
          <cell r="I5188">
            <v>3</v>
          </cell>
          <cell r="J5188">
            <v>1</v>
          </cell>
        </row>
        <row r="5189">
          <cell r="A5189" t="str">
            <v>SLT5</v>
          </cell>
          <cell r="B5189" t="str">
            <v>Secondary Service Less than 5 kW</v>
          </cell>
          <cell r="C5189">
            <v>30</v>
          </cell>
          <cell r="D5189">
            <v>25</v>
          </cell>
          <cell r="E5189" t="str">
            <v>R=A1D1</v>
          </cell>
          <cell r="F5189">
            <v>1</v>
          </cell>
          <cell r="G5189">
            <v>36161</v>
          </cell>
          <cell r="H5189">
            <v>999</v>
          </cell>
          <cell r="I5189">
            <v>3</v>
          </cell>
          <cell r="J5189">
            <v>2</v>
          </cell>
        </row>
        <row r="5190">
          <cell r="A5190" t="str">
            <v>SLT5</v>
          </cell>
          <cell r="B5190" t="str">
            <v>Secondary Service Less than 5 kW</v>
          </cell>
          <cell r="C5190">
            <v>30</v>
          </cell>
          <cell r="D5190">
            <v>25</v>
          </cell>
          <cell r="E5190" t="str">
            <v>R=A1D1</v>
          </cell>
          <cell r="F5190">
            <v>1</v>
          </cell>
          <cell r="G5190">
            <v>36481</v>
          </cell>
          <cell r="H5190">
            <v>240</v>
          </cell>
          <cell r="I5190">
            <v>3</v>
          </cell>
          <cell r="J5190">
            <v>4</v>
          </cell>
        </row>
        <row r="5191">
          <cell r="A5191" t="str">
            <v>SLT5</v>
          </cell>
          <cell r="B5191" t="str">
            <v>Secondary Service Less than 5 kW</v>
          </cell>
          <cell r="C5191">
            <v>30</v>
          </cell>
          <cell r="D5191">
            <v>20</v>
          </cell>
          <cell r="E5191" t="str">
            <v>R=D4S</v>
          </cell>
          <cell r="F5191">
            <v>1</v>
          </cell>
          <cell r="G5191">
            <v>36443</v>
          </cell>
          <cell r="H5191">
            <v>240</v>
          </cell>
          <cell r="I5191">
            <v>3</v>
          </cell>
          <cell r="J5191">
            <v>1</v>
          </cell>
        </row>
        <row r="5192">
          <cell r="A5192" t="str">
            <v>SLT5</v>
          </cell>
          <cell r="B5192" t="str">
            <v>Secondary Service Less than 5 kW</v>
          </cell>
          <cell r="C5192">
            <v>30</v>
          </cell>
          <cell r="D5192">
            <v>20</v>
          </cell>
          <cell r="E5192" t="str">
            <v>R=AB1</v>
          </cell>
          <cell r="F5192">
            <v>1</v>
          </cell>
          <cell r="G5192">
            <v>36465</v>
          </cell>
          <cell r="H5192">
            <v>240</v>
          </cell>
          <cell r="I5192">
            <v>3</v>
          </cell>
          <cell r="J5192">
            <v>4</v>
          </cell>
        </row>
        <row r="5193">
          <cell r="A5193" t="str">
            <v>SLT5</v>
          </cell>
          <cell r="B5193" t="str">
            <v>Secondary Service Less than 5 kW</v>
          </cell>
          <cell r="C5193">
            <v>30</v>
          </cell>
          <cell r="D5193">
            <v>20</v>
          </cell>
          <cell r="E5193" t="str">
            <v>R=A1TL1</v>
          </cell>
          <cell r="F5193">
            <v>1</v>
          </cell>
          <cell r="G5193">
            <v>36558</v>
          </cell>
          <cell r="H5193">
            <v>999</v>
          </cell>
          <cell r="I5193">
            <v>3</v>
          </cell>
          <cell r="J5193">
            <v>3</v>
          </cell>
        </row>
        <row r="5194">
          <cell r="A5194" t="str">
            <v>SLT5</v>
          </cell>
          <cell r="B5194" t="str">
            <v>Secondary Service Less than 5 kW</v>
          </cell>
          <cell r="C5194">
            <v>30</v>
          </cell>
          <cell r="D5194">
            <v>25</v>
          </cell>
          <cell r="E5194" t="str">
            <v>R=A1TL1</v>
          </cell>
          <cell r="F5194">
            <v>1</v>
          </cell>
          <cell r="G5194">
            <v>36843</v>
          </cell>
          <cell r="H5194">
            <v>999</v>
          </cell>
          <cell r="I5194">
            <v>3</v>
          </cell>
          <cell r="J5194">
            <v>3</v>
          </cell>
        </row>
        <row r="5195">
          <cell r="A5195" t="str">
            <v>SLT5</v>
          </cell>
          <cell r="B5195" t="str">
            <v>Secondary Service Less than 5 kW</v>
          </cell>
          <cell r="C5195">
            <v>30</v>
          </cell>
          <cell r="D5195">
            <v>25</v>
          </cell>
          <cell r="E5195" t="str">
            <v>R=A1D1</v>
          </cell>
          <cell r="F5195">
            <v>1</v>
          </cell>
          <cell r="G5195">
            <v>36795</v>
          </cell>
          <cell r="H5195">
            <v>999</v>
          </cell>
          <cell r="I5195">
            <v>3</v>
          </cell>
          <cell r="J5195">
            <v>2</v>
          </cell>
        </row>
        <row r="5196">
          <cell r="A5196" t="str">
            <v>SLT5</v>
          </cell>
          <cell r="B5196" t="str">
            <v>Secondary Service Less than 5 kW</v>
          </cell>
          <cell r="C5196">
            <v>30</v>
          </cell>
          <cell r="D5196">
            <v>20</v>
          </cell>
          <cell r="E5196" t="str">
            <v>R=AB1</v>
          </cell>
          <cell r="F5196">
            <v>1</v>
          </cell>
          <cell r="G5196">
            <v>36956</v>
          </cell>
          <cell r="H5196">
            <v>240</v>
          </cell>
          <cell r="I5196">
            <v>3</v>
          </cell>
          <cell r="J5196">
            <v>16</v>
          </cell>
        </row>
        <row r="5197">
          <cell r="A5197" t="str">
            <v>SLT5</v>
          </cell>
          <cell r="B5197" t="str">
            <v>Secondary Service Less than 5 kW</v>
          </cell>
          <cell r="C5197">
            <v>30</v>
          </cell>
          <cell r="D5197">
            <v>25</v>
          </cell>
          <cell r="E5197" t="str">
            <v>R=TQ-S</v>
          </cell>
          <cell r="F5197">
            <v>1</v>
          </cell>
          <cell r="H5197">
            <v>240</v>
          </cell>
          <cell r="I5197">
            <v>3</v>
          </cell>
          <cell r="J5197">
            <v>1</v>
          </cell>
        </row>
        <row r="5198">
          <cell r="A5198" t="str">
            <v>SLT5</v>
          </cell>
          <cell r="B5198" t="str">
            <v>Secondary Service Less than 5 kW</v>
          </cell>
          <cell r="C5198">
            <v>30</v>
          </cell>
          <cell r="D5198">
            <v>20</v>
          </cell>
          <cell r="E5198" t="str">
            <v>R=AB1</v>
          </cell>
          <cell r="F5198">
            <v>1</v>
          </cell>
          <cell r="G5198">
            <v>37168</v>
          </cell>
          <cell r="H5198">
            <v>240</v>
          </cell>
          <cell r="I5198">
            <v>3</v>
          </cell>
          <cell r="J5198">
            <v>9</v>
          </cell>
        </row>
        <row r="5199">
          <cell r="A5199" t="str">
            <v>SLT5</v>
          </cell>
          <cell r="B5199" t="str">
            <v>Secondary Service Less than 5 kW</v>
          </cell>
          <cell r="C5199">
            <v>30</v>
          </cell>
          <cell r="D5199">
            <v>20</v>
          </cell>
          <cell r="E5199" t="str">
            <v>R=AB1</v>
          </cell>
          <cell r="F5199">
            <v>1</v>
          </cell>
          <cell r="G5199">
            <v>37314</v>
          </cell>
          <cell r="H5199">
            <v>240</v>
          </cell>
          <cell r="I5199">
            <v>3</v>
          </cell>
          <cell r="J5199">
            <v>19</v>
          </cell>
        </row>
        <row r="5200">
          <cell r="A5200" t="str">
            <v>SLT5</v>
          </cell>
          <cell r="B5200" t="str">
            <v>Secondary Service Less than 5 kW</v>
          </cell>
          <cell r="C5200">
            <v>30</v>
          </cell>
          <cell r="D5200">
            <v>25</v>
          </cell>
          <cell r="E5200" t="str">
            <v>R=A1D1</v>
          </cell>
          <cell r="F5200">
            <v>1</v>
          </cell>
          <cell r="G5200">
            <v>37641</v>
          </cell>
          <cell r="H5200">
            <v>999</v>
          </cell>
          <cell r="I5200">
            <v>3</v>
          </cell>
          <cell r="J5200">
            <v>2</v>
          </cell>
        </row>
        <row r="5201">
          <cell r="A5201" t="str">
            <v>SLT5</v>
          </cell>
          <cell r="B5201" t="str">
            <v>Secondary Service Less than 5 kW</v>
          </cell>
          <cell r="C5201">
            <v>30</v>
          </cell>
          <cell r="D5201">
            <v>20</v>
          </cell>
          <cell r="E5201" t="str">
            <v>R=AB1</v>
          </cell>
          <cell r="F5201">
            <v>1</v>
          </cell>
          <cell r="G5201">
            <v>38657</v>
          </cell>
          <cell r="H5201">
            <v>240</v>
          </cell>
          <cell r="I5201">
            <v>3</v>
          </cell>
          <cell r="J5201">
            <v>28</v>
          </cell>
        </row>
        <row r="5202">
          <cell r="A5202" t="str">
            <v>SLT5</v>
          </cell>
          <cell r="B5202" t="str">
            <v>Secondary Service Less than 5 kW</v>
          </cell>
          <cell r="C5202">
            <v>30</v>
          </cell>
          <cell r="D5202">
            <v>20</v>
          </cell>
          <cell r="E5202" t="str">
            <v>R=AB1</v>
          </cell>
          <cell r="F5202">
            <v>1</v>
          </cell>
          <cell r="G5202">
            <v>38888</v>
          </cell>
          <cell r="H5202">
            <v>240</v>
          </cell>
          <cell r="I5202">
            <v>3</v>
          </cell>
          <cell r="J5202">
            <v>9</v>
          </cell>
        </row>
        <row r="5203">
          <cell r="A5203" t="str">
            <v>SLT5</v>
          </cell>
          <cell r="B5203" t="str">
            <v>Secondary Service Less than 5 kW</v>
          </cell>
          <cell r="C5203">
            <v>30</v>
          </cell>
          <cell r="D5203">
            <v>20</v>
          </cell>
          <cell r="E5203" t="str">
            <v>R=AB1</v>
          </cell>
          <cell r="F5203">
            <v>1</v>
          </cell>
          <cell r="G5203">
            <v>38786</v>
          </cell>
          <cell r="H5203">
            <v>240</v>
          </cell>
          <cell r="I5203">
            <v>3</v>
          </cell>
          <cell r="J5203">
            <v>1</v>
          </cell>
        </row>
        <row r="5204">
          <cell r="A5204" t="str">
            <v>SLT5</v>
          </cell>
          <cell r="B5204" t="str">
            <v>Secondary Service Less than 5 kW</v>
          </cell>
          <cell r="C5204">
            <v>30</v>
          </cell>
          <cell r="D5204">
            <v>20</v>
          </cell>
          <cell r="E5204" t="str">
            <v>R=AB1</v>
          </cell>
          <cell r="F5204">
            <v>1</v>
          </cell>
          <cell r="G5204">
            <v>39167</v>
          </cell>
          <cell r="H5204">
            <v>240</v>
          </cell>
          <cell r="I5204">
            <v>3</v>
          </cell>
          <cell r="J5204">
            <v>6</v>
          </cell>
        </row>
        <row r="5205">
          <cell r="A5205" t="str">
            <v>SLT5</v>
          </cell>
          <cell r="B5205" t="str">
            <v>Secondary Service Less than 5 kW</v>
          </cell>
          <cell r="C5205">
            <v>30</v>
          </cell>
          <cell r="D5205">
            <v>20</v>
          </cell>
          <cell r="E5205" t="str">
            <v>R=AB1</v>
          </cell>
          <cell r="F5205">
            <v>1</v>
          </cell>
          <cell r="G5205">
            <v>39175</v>
          </cell>
          <cell r="H5205">
            <v>240</v>
          </cell>
          <cell r="I5205">
            <v>3</v>
          </cell>
          <cell r="J5205">
            <v>4</v>
          </cell>
        </row>
        <row r="5206">
          <cell r="A5206" t="str">
            <v>SLT5</v>
          </cell>
          <cell r="B5206" t="str">
            <v>Secondary Service Less than 5 kW</v>
          </cell>
          <cell r="C5206">
            <v>30</v>
          </cell>
          <cell r="D5206">
            <v>20</v>
          </cell>
          <cell r="E5206" t="str">
            <v>R=AB1</v>
          </cell>
          <cell r="F5206">
            <v>1</v>
          </cell>
          <cell r="G5206">
            <v>39238</v>
          </cell>
          <cell r="H5206">
            <v>240</v>
          </cell>
          <cell r="I5206">
            <v>3</v>
          </cell>
          <cell r="J5206">
            <v>13</v>
          </cell>
        </row>
        <row r="5207">
          <cell r="A5207" t="str">
            <v>SLT5</v>
          </cell>
          <cell r="B5207" t="str">
            <v>Secondary Service Less than 5 kW</v>
          </cell>
          <cell r="C5207">
            <v>30</v>
          </cell>
          <cell r="D5207">
            <v>25</v>
          </cell>
          <cell r="E5207" t="str">
            <v>R=A1D1</v>
          </cell>
          <cell r="F5207">
            <v>1</v>
          </cell>
          <cell r="G5207">
            <v>39259</v>
          </cell>
          <cell r="H5207">
            <v>240</v>
          </cell>
          <cell r="I5207">
            <v>3</v>
          </cell>
          <cell r="J5207">
            <v>34</v>
          </cell>
        </row>
        <row r="5208">
          <cell r="A5208" t="str">
            <v>SLT5</v>
          </cell>
          <cell r="B5208" t="str">
            <v>Secondary Service Less than 5 kW</v>
          </cell>
          <cell r="C5208">
            <v>30</v>
          </cell>
          <cell r="D5208">
            <v>25</v>
          </cell>
          <cell r="E5208" t="str">
            <v>R=A1D1</v>
          </cell>
          <cell r="F5208">
            <v>1</v>
          </cell>
          <cell r="G5208">
            <v>39224</v>
          </cell>
          <cell r="H5208">
            <v>240</v>
          </cell>
          <cell r="I5208">
            <v>3</v>
          </cell>
          <cell r="J5208">
            <v>3</v>
          </cell>
        </row>
        <row r="5209">
          <cell r="A5209" t="str">
            <v>SLT5</v>
          </cell>
          <cell r="B5209" t="str">
            <v>Secondary Service Less than 5 kW</v>
          </cell>
          <cell r="C5209">
            <v>30</v>
          </cell>
          <cell r="D5209">
            <v>20</v>
          </cell>
          <cell r="E5209" t="str">
            <v>A=ALF</v>
          </cell>
          <cell r="F5209">
            <v>1</v>
          </cell>
          <cell r="G5209">
            <v>39296</v>
          </cell>
          <cell r="H5209">
            <v>240</v>
          </cell>
          <cell r="I5209">
            <v>3</v>
          </cell>
          <cell r="J5209">
            <v>69</v>
          </cell>
        </row>
        <row r="5210">
          <cell r="A5210" t="str">
            <v>SLT5</v>
          </cell>
          <cell r="B5210" t="str">
            <v>Secondary Service Less than 5 kW</v>
          </cell>
          <cell r="C5210">
            <v>30</v>
          </cell>
          <cell r="D5210">
            <v>25</v>
          </cell>
          <cell r="E5210" t="str">
            <v>R=A1D1</v>
          </cell>
          <cell r="F5210">
            <v>1</v>
          </cell>
          <cell r="G5210">
            <v>39350</v>
          </cell>
          <cell r="H5210">
            <v>999</v>
          </cell>
          <cell r="I5210">
            <v>3</v>
          </cell>
          <cell r="J5210">
            <v>2</v>
          </cell>
        </row>
        <row r="5211">
          <cell r="A5211" t="str">
            <v>SLT5</v>
          </cell>
          <cell r="B5211" t="str">
            <v>Secondary Service Less than 5 kW</v>
          </cell>
          <cell r="C5211">
            <v>30</v>
          </cell>
          <cell r="D5211">
            <v>20</v>
          </cell>
          <cell r="E5211" t="str">
            <v>R=MX</v>
          </cell>
          <cell r="F5211">
            <v>1</v>
          </cell>
          <cell r="G5211">
            <v>39670</v>
          </cell>
          <cell r="H5211">
            <v>240</v>
          </cell>
          <cell r="I5211">
            <v>3</v>
          </cell>
          <cell r="J5211">
            <v>9</v>
          </cell>
        </row>
        <row r="5212">
          <cell r="A5212" t="str">
            <v>SLT5</v>
          </cell>
          <cell r="B5212" t="str">
            <v>Secondary Service Less than 5 kW</v>
          </cell>
          <cell r="C5212">
            <v>30</v>
          </cell>
          <cell r="D5212">
            <v>25</v>
          </cell>
          <cell r="E5212" t="str">
            <v>R=A1D1</v>
          </cell>
          <cell r="F5212">
            <v>1</v>
          </cell>
          <cell r="G5212">
            <v>39736</v>
          </cell>
          <cell r="H5212">
            <v>240</v>
          </cell>
          <cell r="I5212">
            <v>3</v>
          </cell>
          <cell r="J5212">
            <v>72</v>
          </cell>
        </row>
        <row r="5213">
          <cell r="A5213" t="str">
            <v>SLT5</v>
          </cell>
          <cell r="B5213" t="str">
            <v>Secondary Service Less than 5 kW</v>
          </cell>
          <cell r="C5213">
            <v>30</v>
          </cell>
          <cell r="D5213">
            <v>25</v>
          </cell>
          <cell r="E5213" t="str">
            <v>S=I210+CE</v>
          </cell>
          <cell r="F5213">
            <v>1</v>
          </cell>
          <cell r="G5213">
            <v>40073</v>
          </cell>
          <cell r="H5213">
            <v>240</v>
          </cell>
          <cell r="I5213">
            <v>3</v>
          </cell>
          <cell r="J5213">
            <v>42</v>
          </cell>
        </row>
        <row r="5214">
          <cell r="A5214" t="str">
            <v>SLT5</v>
          </cell>
          <cell r="B5214" t="str">
            <v>Secondary Service Less than 5 kW</v>
          </cell>
          <cell r="C5214">
            <v>30</v>
          </cell>
          <cell r="D5214">
            <v>25</v>
          </cell>
          <cell r="E5214" t="str">
            <v>S=I210+CE</v>
          </cell>
          <cell r="F5214">
            <v>1</v>
          </cell>
          <cell r="G5214">
            <v>40141</v>
          </cell>
          <cell r="H5214">
            <v>240</v>
          </cell>
          <cell r="I5214">
            <v>3</v>
          </cell>
          <cell r="J5214">
            <v>13</v>
          </cell>
        </row>
        <row r="5215">
          <cell r="A5215" t="str">
            <v>SLT5</v>
          </cell>
          <cell r="B5215" t="str">
            <v>Secondary Service Less than 5 kW</v>
          </cell>
          <cell r="C5215">
            <v>30</v>
          </cell>
          <cell r="D5215">
            <v>20</v>
          </cell>
          <cell r="E5215" t="str">
            <v>R=MS</v>
          </cell>
          <cell r="F5215">
            <v>1</v>
          </cell>
          <cell r="H5215">
            <v>240</v>
          </cell>
          <cell r="I5215">
            <v>3</v>
          </cell>
          <cell r="J5215">
            <v>89</v>
          </cell>
        </row>
        <row r="5216">
          <cell r="A5216" t="str">
            <v>SLT5</v>
          </cell>
          <cell r="B5216" t="str">
            <v>Secondary Service Less than 5 kW</v>
          </cell>
          <cell r="C5216">
            <v>30</v>
          </cell>
          <cell r="D5216">
            <v>20</v>
          </cell>
          <cell r="E5216" t="str">
            <v>R=PWAP</v>
          </cell>
          <cell r="F5216">
            <v>1</v>
          </cell>
          <cell r="H5216">
            <v>240</v>
          </cell>
          <cell r="I5216">
            <v>3</v>
          </cell>
          <cell r="J5216">
            <v>1</v>
          </cell>
        </row>
        <row r="5217">
          <cell r="A5217" t="str">
            <v>SLT5</v>
          </cell>
          <cell r="B5217" t="str">
            <v>Secondary Service Less than 5 kW</v>
          </cell>
          <cell r="C5217">
            <v>30</v>
          </cell>
          <cell r="D5217">
            <v>20</v>
          </cell>
          <cell r="E5217" t="str">
            <v>R=MS</v>
          </cell>
          <cell r="F5217">
            <v>1</v>
          </cell>
          <cell r="H5217">
            <v>240</v>
          </cell>
          <cell r="I5217">
            <v>3</v>
          </cell>
          <cell r="J5217">
            <v>3</v>
          </cell>
        </row>
        <row r="5218">
          <cell r="A5218" t="str">
            <v>SLT5</v>
          </cell>
          <cell r="B5218" t="str">
            <v>Secondary Service Less than 5 kW</v>
          </cell>
          <cell r="C5218">
            <v>30</v>
          </cell>
          <cell r="D5218">
            <v>25</v>
          </cell>
          <cell r="E5218" t="str">
            <v>R=J4TS</v>
          </cell>
          <cell r="F5218">
            <v>1</v>
          </cell>
          <cell r="H5218">
            <v>240</v>
          </cell>
          <cell r="I5218">
            <v>3</v>
          </cell>
          <cell r="J5218">
            <v>3</v>
          </cell>
        </row>
        <row r="5219">
          <cell r="A5219" t="str">
            <v>SLT5</v>
          </cell>
          <cell r="B5219" t="str">
            <v>Secondary Service Less than 5 kW</v>
          </cell>
          <cell r="C5219">
            <v>30</v>
          </cell>
          <cell r="D5219">
            <v>20</v>
          </cell>
          <cell r="E5219" t="str">
            <v>R=A1D1</v>
          </cell>
          <cell r="F5219">
            <v>1</v>
          </cell>
          <cell r="H5219">
            <v>240</v>
          </cell>
          <cell r="I5219">
            <v>3</v>
          </cell>
          <cell r="J5219">
            <v>4</v>
          </cell>
        </row>
        <row r="5220">
          <cell r="A5220" t="str">
            <v>SLT5</v>
          </cell>
          <cell r="B5220" t="str">
            <v>Secondary Service Less than 5 kW</v>
          </cell>
          <cell r="C5220">
            <v>30</v>
          </cell>
          <cell r="D5220">
            <v>20</v>
          </cell>
          <cell r="E5220" t="str">
            <v>R=AB1</v>
          </cell>
          <cell r="F5220">
            <v>1</v>
          </cell>
          <cell r="G5220">
            <v>38014</v>
          </cell>
          <cell r="H5220">
            <v>240</v>
          </cell>
          <cell r="I5220">
            <v>3</v>
          </cell>
          <cell r="J5220">
            <v>19</v>
          </cell>
        </row>
        <row r="5221">
          <cell r="A5221" t="str">
            <v>SLT5</v>
          </cell>
          <cell r="B5221" t="str">
            <v>Secondary Service Less than 5 kW</v>
          </cell>
          <cell r="C5221">
            <v>30</v>
          </cell>
          <cell r="D5221">
            <v>20</v>
          </cell>
          <cell r="E5221" t="str">
            <v>R=AB1</v>
          </cell>
          <cell r="F5221">
            <v>1</v>
          </cell>
          <cell r="G5221">
            <v>38139</v>
          </cell>
          <cell r="H5221">
            <v>240</v>
          </cell>
          <cell r="I5221">
            <v>3</v>
          </cell>
          <cell r="J5221">
            <v>25</v>
          </cell>
        </row>
        <row r="5222">
          <cell r="A5222" t="str">
            <v>SLT5</v>
          </cell>
          <cell r="B5222" t="str">
            <v>Secondary Service Less than 5 kW</v>
          </cell>
          <cell r="C5222">
            <v>30</v>
          </cell>
          <cell r="D5222">
            <v>25</v>
          </cell>
          <cell r="E5222" t="str">
            <v>R=A1D1</v>
          </cell>
          <cell r="F5222">
            <v>1</v>
          </cell>
          <cell r="G5222">
            <v>38257</v>
          </cell>
          <cell r="H5222">
            <v>999</v>
          </cell>
          <cell r="I5222">
            <v>3</v>
          </cell>
          <cell r="J5222">
            <v>5</v>
          </cell>
        </row>
        <row r="5223">
          <cell r="A5223" t="str">
            <v>SLT5</v>
          </cell>
          <cell r="B5223" t="str">
            <v>Secondary Service Less than 5 kW</v>
          </cell>
          <cell r="C5223">
            <v>30</v>
          </cell>
          <cell r="D5223">
            <v>20</v>
          </cell>
          <cell r="E5223" t="str">
            <v>R=AB1</v>
          </cell>
          <cell r="F5223">
            <v>1</v>
          </cell>
          <cell r="G5223">
            <v>38370</v>
          </cell>
          <cell r="H5223">
            <v>240</v>
          </cell>
          <cell r="I5223">
            <v>3</v>
          </cell>
          <cell r="J5223">
            <v>15</v>
          </cell>
        </row>
        <row r="5224">
          <cell r="A5224" t="str">
            <v>SLT5</v>
          </cell>
          <cell r="B5224" t="str">
            <v>Secondary Service Less than 5 kW</v>
          </cell>
          <cell r="C5224">
            <v>30</v>
          </cell>
          <cell r="D5224">
            <v>25</v>
          </cell>
          <cell r="E5224" t="str">
            <v>R=A1D1</v>
          </cell>
          <cell r="F5224">
            <v>1</v>
          </cell>
          <cell r="G5224">
            <v>38161</v>
          </cell>
          <cell r="H5224">
            <v>240</v>
          </cell>
          <cell r="I5224">
            <v>3</v>
          </cell>
          <cell r="J5224">
            <v>10</v>
          </cell>
        </row>
        <row r="5225">
          <cell r="A5225" t="str">
            <v>SLT5</v>
          </cell>
          <cell r="B5225" t="str">
            <v>Secondary Service Less than 5 kW</v>
          </cell>
          <cell r="C5225">
            <v>30</v>
          </cell>
          <cell r="D5225">
            <v>25</v>
          </cell>
          <cell r="E5225" t="str">
            <v>R=A1D1</v>
          </cell>
          <cell r="F5225">
            <v>1</v>
          </cell>
          <cell r="G5225">
            <v>38257</v>
          </cell>
          <cell r="H5225">
            <v>240</v>
          </cell>
          <cell r="I5225">
            <v>3</v>
          </cell>
          <cell r="J5225">
            <v>4</v>
          </cell>
        </row>
        <row r="5226">
          <cell r="A5226" t="str">
            <v>SLT5</v>
          </cell>
          <cell r="B5226" t="str">
            <v>Secondary Service Less than 5 kW</v>
          </cell>
          <cell r="C5226">
            <v>30</v>
          </cell>
          <cell r="D5226">
            <v>20</v>
          </cell>
          <cell r="E5226" t="str">
            <v>R=KWS</v>
          </cell>
          <cell r="F5226">
            <v>1</v>
          </cell>
          <cell r="H5226">
            <v>240</v>
          </cell>
          <cell r="I5226">
            <v>3</v>
          </cell>
          <cell r="J5226">
            <v>1</v>
          </cell>
        </row>
        <row r="5227">
          <cell r="A5227" t="str">
            <v>SLT5</v>
          </cell>
          <cell r="B5227" t="str">
            <v>Secondary Service Less than 5 kW</v>
          </cell>
          <cell r="C5227">
            <v>30</v>
          </cell>
          <cell r="D5227">
            <v>20</v>
          </cell>
          <cell r="E5227" t="str">
            <v>R=MS</v>
          </cell>
          <cell r="F5227">
            <v>1</v>
          </cell>
          <cell r="H5227">
            <v>240</v>
          </cell>
          <cell r="I5227">
            <v>3</v>
          </cell>
          <cell r="J5227">
            <v>1</v>
          </cell>
        </row>
        <row r="5228">
          <cell r="A5228" t="str">
            <v>SLT5</v>
          </cell>
          <cell r="B5228" t="str">
            <v>Secondary Service Less than 5 kW</v>
          </cell>
          <cell r="C5228">
            <v>30</v>
          </cell>
          <cell r="D5228">
            <v>20</v>
          </cell>
          <cell r="E5228" t="str">
            <v>R=MX</v>
          </cell>
          <cell r="F5228">
            <v>1</v>
          </cell>
          <cell r="G5228">
            <v>37725</v>
          </cell>
          <cell r="H5228">
            <v>240</v>
          </cell>
          <cell r="I5228">
            <v>3</v>
          </cell>
          <cell r="J5228">
            <v>28</v>
          </cell>
        </row>
        <row r="5229">
          <cell r="A5229" t="str">
            <v>SLT5</v>
          </cell>
          <cell r="B5229" t="str">
            <v>Secondary Service Less than 5 kW</v>
          </cell>
          <cell r="C5229">
            <v>30</v>
          </cell>
          <cell r="D5229">
            <v>20</v>
          </cell>
          <cell r="E5229" t="str">
            <v>R=D3S</v>
          </cell>
          <cell r="F5229">
            <v>1</v>
          </cell>
          <cell r="H5229">
            <v>240</v>
          </cell>
          <cell r="I5229">
            <v>3</v>
          </cell>
          <cell r="J5229">
            <v>15</v>
          </cell>
        </row>
        <row r="5230">
          <cell r="A5230" t="str">
            <v>SLT5</v>
          </cell>
          <cell r="B5230" t="str">
            <v>Secondary Service Less than 5 kW</v>
          </cell>
          <cell r="C5230">
            <v>30</v>
          </cell>
          <cell r="D5230">
            <v>25</v>
          </cell>
          <cell r="E5230" t="str">
            <v>R=J3TS</v>
          </cell>
          <cell r="F5230">
            <v>1</v>
          </cell>
          <cell r="H5230">
            <v>240</v>
          </cell>
          <cell r="I5230">
            <v>3</v>
          </cell>
          <cell r="J5230">
            <v>1</v>
          </cell>
        </row>
        <row r="5231">
          <cell r="A5231" t="str">
            <v>SLT5</v>
          </cell>
          <cell r="B5231" t="str">
            <v>Secondary Service Less than 5 kW</v>
          </cell>
          <cell r="C5231">
            <v>30</v>
          </cell>
          <cell r="D5231">
            <v>20</v>
          </cell>
          <cell r="E5231" t="str">
            <v>R=J4S</v>
          </cell>
          <cell r="F5231">
            <v>1</v>
          </cell>
          <cell r="G5231">
            <v>36404</v>
          </cell>
          <cell r="H5231">
            <v>240</v>
          </cell>
          <cell r="I5231">
            <v>3</v>
          </cell>
          <cell r="J5231">
            <v>1</v>
          </cell>
        </row>
        <row r="5232">
          <cell r="A5232" t="str">
            <v>SLT5</v>
          </cell>
          <cell r="B5232" t="str">
            <v>Secondary Service Less than 5 kW</v>
          </cell>
          <cell r="C5232">
            <v>30</v>
          </cell>
          <cell r="D5232">
            <v>20</v>
          </cell>
          <cell r="E5232" t="str">
            <v>R=J4S</v>
          </cell>
          <cell r="F5232">
            <v>1</v>
          </cell>
          <cell r="G5232">
            <v>35462</v>
          </cell>
          <cell r="H5232">
            <v>240</v>
          </cell>
          <cell r="I5232">
            <v>3</v>
          </cell>
          <cell r="J5232">
            <v>1</v>
          </cell>
        </row>
        <row r="5233">
          <cell r="A5233" t="str">
            <v>SLT5</v>
          </cell>
          <cell r="B5233" t="str">
            <v>Secondary Service Less than 5 kW</v>
          </cell>
          <cell r="C5233">
            <v>30</v>
          </cell>
          <cell r="D5233">
            <v>20</v>
          </cell>
          <cell r="E5233" t="str">
            <v>R=AB1</v>
          </cell>
          <cell r="F5233">
            <v>1</v>
          </cell>
          <cell r="G5233">
            <v>36440</v>
          </cell>
          <cell r="H5233">
            <v>240</v>
          </cell>
          <cell r="I5233">
            <v>3</v>
          </cell>
          <cell r="J5233">
            <v>14</v>
          </cell>
        </row>
        <row r="5234">
          <cell r="A5234" t="str">
            <v>SLT5</v>
          </cell>
          <cell r="B5234" t="str">
            <v>Secondary Service Less than 5 kW</v>
          </cell>
          <cell r="C5234">
            <v>30</v>
          </cell>
          <cell r="D5234">
            <v>20</v>
          </cell>
          <cell r="E5234" t="str">
            <v>R=I70S</v>
          </cell>
          <cell r="F5234">
            <v>1</v>
          </cell>
          <cell r="G5234">
            <v>36445</v>
          </cell>
          <cell r="H5234">
            <v>240</v>
          </cell>
          <cell r="I5234">
            <v>3</v>
          </cell>
          <cell r="J5234">
            <v>3</v>
          </cell>
        </row>
        <row r="5235">
          <cell r="A5235" t="str">
            <v>SLT5</v>
          </cell>
          <cell r="B5235" t="str">
            <v>Secondary Service Less than 5 kW</v>
          </cell>
          <cell r="C5235">
            <v>30</v>
          </cell>
          <cell r="D5235">
            <v>20</v>
          </cell>
          <cell r="E5235" t="str">
            <v>R=D4S</v>
          </cell>
          <cell r="F5235">
            <v>1</v>
          </cell>
          <cell r="G5235">
            <v>36434</v>
          </cell>
          <cell r="H5235">
            <v>240</v>
          </cell>
          <cell r="I5235">
            <v>3</v>
          </cell>
          <cell r="J5235">
            <v>1</v>
          </cell>
        </row>
        <row r="5236">
          <cell r="A5236" t="str">
            <v>SLT5</v>
          </cell>
          <cell r="B5236" t="str">
            <v>Secondary Service Less than 5 kW</v>
          </cell>
          <cell r="C5236">
            <v>30</v>
          </cell>
          <cell r="D5236">
            <v>20</v>
          </cell>
          <cell r="E5236" t="str">
            <v>R=AB1</v>
          </cell>
          <cell r="F5236">
            <v>1</v>
          </cell>
          <cell r="G5236">
            <v>36440</v>
          </cell>
          <cell r="H5236">
            <v>240</v>
          </cell>
          <cell r="I5236">
            <v>3</v>
          </cell>
          <cell r="J5236">
            <v>3</v>
          </cell>
        </row>
        <row r="5237">
          <cell r="A5237" t="str">
            <v>SLT5</v>
          </cell>
          <cell r="B5237" t="str">
            <v>Secondary Service Less than 5 kW</v>
          </cell>
          <cell r="C5237">
            <v>30</v>
          </cell>
          <cell r="D5237">
            <v>25</v>
          </cell>
          <cell r="E5237" t="str">
            <v>R=A1D</v>
          </cell>
          <cell r="F5237">
            <v>1</v>
          </cell>
          <cell r="G5237">
            <v>36161</v>
          </cell>
          <cell r="H5237">
            <v>240</v>
          </cell>
          <cell r="I5237">
            <v>3</v>
          </cell>
          <cell r="J5237">
            <v>1</v>
          </cell>
        </row>
        <row r="5238">
          <cell r="A5238" t="str">
            <v>SLT5</v>
          </cell>
          <cell r="B5238" t="str">
            <v>Secondary Service Less than 5 kW</v>
          </cell>
          <cell r="C5238">
            <v>30</v>
          </cell>
          <cell r="D5238">
            <v>20</v>
          </cell>
          <cell r="E5238" t="str">
            <v>R=AB1</v>
          </cell>
          <cell r="F5238">
            <v>1</v>
          </cell>
          <cell r="G5238">
            <v>36503</v>
          </cell>
          <cell r="H5238">
            <v>240</v>
          </cell>
          <cell r="I5238">
            <v>3</v>
          </cell>
          <cell r="J5238">
            <v>16</v>
          </cell>
        </row>
        <row r="5239">
          <cell r="A5239" t="str">
            <v>SLT5</v>
          </cell>
          <cell r="B5239" t="str">
            <v>Secondary Service Less than 5 kW</v>
          </cell>
          <cell r="C5239">
            <v>30</v>
          </cell>
          <cell r="D5239">
            <v>25</v>
          </cell>
          <cell r="E5239" t="str">
            <v>R=A1D1</v>
          </cell>
          <cell r="F5239">
            <v>1</v>
          </cell>
          <cell r="G5239">
            <v>36567</v>
          </cell>
          <cell r="H5239">
            <v>240</v>
          </cell>
          <cell r="I5239">
            <v>3</v>
          </cell>
          <cell r="J5239">
            <v>1</v>
          </cell>
        </row>
        <row r="5240">
          <cell r="A5240" t="str">
            <v>SLT5</v>
          </cell>
          <cell r="B5240" t="str">
            <v>Secondary Service Less than 5 kW</v>
          </cell>
          <cell r="C5240">
            <v>30</v>
          </cell>
          <cell r="D5240">
            <v>25</v>
          </cell>
          <cell r="E5240" t="str">
            <v>R=A1D1</v>
          </cell>
          <cell r="F5240">
            <v>1</v>
          </cell>
          <cell r="G5240">
            <v>36495</v>
          </cell>
          <cell r="H5240">
            <v>240</v>
          </cell>
          <cell r="I5240">
            <v>3</v>
          </cell>
          <cell r="J5240">
            <v>1</v>
          </cell>
        </row>
        <row r="5241">
          <cell r="A5241" t="str">
            <v>SLT5</v>
          </cell>
          <cell r="B5241" t="str">
            <v>Secondary Service Less than 5 kW</v>
          </cell>
          <cell r="C5241">
            <v>30</v>
          </cell>
          <cell r="D5241">
            <v>25</v>
          </cell>
          <cell r="E5241" t="str">
            <v>R=A1D1</v>
          </cell>
          <cell r="F5241">
            <v>1</v>
          </cell>
          <cell r="G5241">
            <v>36605</v>
          </cell>
          <cell r="H5241">
            <v>240</v>
          </cell>
          <cell r="I5241">
            <v>3</v>
          </cell>
          <cell r="J5241">
            <v>10</v>
          </cell>
        </row>
        <row r="5242">
          <cell r="A5242" t="str">
            <v>SLT5</v>
          </cell>
          <cell r="B5242" t="str">
            <v>Secondary Service Less than 5 kW</v>
          </cell>
          <cell r="C5242">
            <v>30</v>
          </cell>
          <cell r="D5242">
            <v>25</v>
          </cell>
          <cell r="E5242" t="str">
            <v>R=A1D1</v>
          </cell>
          <cell r="F5242">
            <v>1</v>
          </cell>
          <cell r="G5242">
            <v>36608</v>
          </cell>
          <cell r="H5242">
            <v>240</v>
          </cell>
          <cell r="I5242">
            <v>3</v>
          </cell>
          <cell r="J5242">
            <v>1</v>
          </cell>
        </row>
        <row r="5243">
          <cell r="A5243" t="str">
            <v>SLT5</v>
          </cell>
          <cell r="B5243" t="str">
            <v>Secondary Service Less than 5 kW</v>
          </cell>
          <cell r="C5243">
            <v>30</v>
          </cell>
          <cell r="D5243">
            <v>25</v>
          </cell>
          <cell r="E5243" t="str">
            <v>R=A1D1</v>
          </cell>
          <cell r="F5243">
            <v>1</v>
          </cell>
          <cell r="G5243">
            <v>36874</v>
          </cell>
          <cell r="H5243">
            <v>240</v>
          </cell>
          <cell r="I5243">
            <v>3</v>
          </cell>
          <cell r="J5243">
            <v>13</v>
          </cell>
        </row>
        <row r="5244">
          <cell r="A5244" t="str">
            <v>SLT5</v>
          </cell>
          <cell r="B5244" t="str">
            <v>Secondary Service Less than 5 kW</v>
          </cell>
          <cell r="C5244">
            <v>30</v>
          </cell>
          <cell r="D5244">
            <v>20</v>
          </cell>
          <cell r="E5244" t="str">
            <v>R=AB1</v>
          </cell>
          <cell r="F5244">
            <v>1</v>
          </cell>
          <cell r="G5244">
            <v>36753</v>
          </cell>
          <cell r="H5244">
            <v>240</v>
          </cell>
          <cell r="I5244">
            <v>3</v>
          </cell>
          <cell r="J5244">
            <v>11</v>
          </cell>
        </row>
        <row r="5245">
          <cell r="A5245" t="str">
            <v>SLT5</v>
          </cell>
          <cell r="B5245" t="str">
            <v>Secondary Service Less than 5 kW</v>
          </cell>
          <cell r="C5245">
            <v>30</v>
          </cell>
          <cell r="D5245">
            <v>25</v>
          </cell>
          <cell r="E5245" t="str">
            <v>R=A1D1</v>
          </cell>
          <cell r="F5245">
            <v>1</v>
          </cell>
          <cell r="G5245">
            <v>36917</v>
          </cell>
          <cell r="H5245">
            <v>240</v>
          </cell>
          <cell r="I5245">
            <v>3</v>
          </cell>
          <cell r="J5245">
            <v>11</v>
          </cell>
        </row>
        <row r="5246">
          <cell r="A5246" t="str">
            <v>SLT5</v>
          </cell>
          <cell r="B5246" t="str">
            <v>Secondary Service Less than 5 kW</v>
          </cell>
          <cell r="C5246">
            <v>30</v>
          </cell>
          <cell r="D5246">
            <v>25</v>
          </cell>
          <cell r="E5246" t="str">
            <v>R=A1D1</v>
          </cell>
          <cell r="F5246">
            <v>1</v>
          </cell>
          <cell r="G5246">
            <v>37203</v>
          </cell>
          <cell r="H5246">
            <v>240</v>
          </cell>
          <cell r="I5246">
            <v>3</v>
          </cell>
          <cell r="J5246">
            <v>3</v>
          </cell>
        </row>
        <row r="5247">
          <cell r="A5247" t="str">
            <v>SLT5</v>
          </cell>
          <cell r="B5247" t="str">
            <v>Secondary Service Less than 5 kW</v>
          </cell>
          <cell r="C5247">
            <v>30</v>
          </cell>
          <cell r="D5247">
            <v>20</v>
          </cell>
          <cell r="E5247" t="str">
            <v>R=A1D1ND</v>
          </cell>
          <cell r="F5247">
            <v>1</v>
          </cell>
          <cell r="G5247">
            <v>37431</v>
          </cell>
          <cell r="H5247">
            <v>999</v>
          </cell>
          <cell r="I5247">
            <v>3</v>
          </cell>
          <cell r="J5247">
            <v>1</v>
          </cell>
        </row>
        <row r="5248">
          <cell r="A5248" t="str">
            <v>SLT5</v>
          </cell>
          <cell r="B5248" t="str">
            <v>Secondary Service Less than 5 kW</v>
          </cell>
          <cell r="C5248">
            <v>30</v>
          </cell>
          <cell r="D5248">
            <v>25</v>
          </cell>
          <cell r="E5248" t="str">
            <v>R=A1D1</v>
          </cell>
          <cell r="F5248">
            <v>1</v>
          </cell>
          <cell r="G5248">
            <v>38616</v>
          </cell>
          <cell r="H5248">
            <v>240</v>
          </cell>
          <cell r="I5248">
            <v>3</v>
          </cell>
          <cell r="J5248">
            <v>1</v>
          </cell>
        </row>
        <row r="5249">
          <cell r="A5249" t="str">
            <v>SLT5</v>
          </cell>
          <cell r="B5249" t="str">
            <v>Secondary Service Less than 5 kW</v>
          </cell>
          <cell r="C5249">
            <v>30</v>
          </cell>
          <cell r="D5249">
            <v>25</v>
          </cell>
          <cell r="E5249" t="str">
            <v>R=A1D1</v>
          </cell>
          <cell r="F5249">
            <v>1</v>
          </cell>
          <cell r="G5249">
            <v>38874</v>
          </cell>
          <cell r="H5249">
            <v>999</v>
          </cell>
          <cell r="I5249">
            <v>3</v>
          </cell>
          <cell r="J5249">
            <v>2</v>
          </cell>
        </row>
        <row r="5250">
          <cell r="A5250" t="str">
            <v>SLT5</v>
          </cell>
          <cell r="B5250" t="str">
            <v>Secondary Service Less than 5 kW</v>
          </cell>
          <cell r="C5250">
            <v>30</v>
          </cell>
          <cell r="D5250">
            <v>20</v>
          </cell>
          <cell r="E5250" t="str">
            <v>R=AB1</v>
          </cell>
          <cell r="F5250">
            <v>1</v>
          </cell>
          <cell r="G5250">
            <v>39055</v>
          </cell>
          <cell r="H5250">
            <v>240</v>
          </cell>
          <cell r="I5250">
            <v>3</v>
          </cell>
          <cell r="J5250">
            <v>7</v>
          </cell>
        </row>
        <row r="5251">
          <cell r="A5251" t="str">
            <v>SLT5</v>
          </cell>
          <cell r="B5251" t="str">
            <v>Secondary Service Less than 5 kW</v>
          </cell>
          <cell r="C5251">
            <v>30</v>
          </cell>
          <cell r="D5251">
            <v>25</v>
          </cell>
          <cell r="E5251" t="str">
            <v>R=A1D1</v>
          </cell>
          <cell r="F5251">
            <v>1</v>
          </cell>
          <cell r="G5251">
            <v>39307</v>
          </cell>
          <cell r="H5251">
            <v>240</v>
          </cell>
          <cell r="I5251">
            <v>3</v>
          </cell>
          <cell r="J5251">
            <v>6</v>
          </cell>
        </row>
        <row r="5252">
          <cell r="A5252" t="str">
            <v>SLT5</v>
          </cell>
          <cell r="B5252" t="str">
            <v>Secondary Service Less than 5 kW</v>
          </cell>
          <cell r="C5252">
            <v>30</v>
          </cell>
          <cell r="D5252">
            <v>20</v>
          </cell>
          <cell r="E5252" t="str">
            <v>A=ALF</v>
          </cell>
          <cell r="F5252">
            <v>1</v>
          </cell>
          <cell r="G5252">
            <v>39422</v>
          </cell>
          <cell r="H5252">
            <v>240</v>
          </cell>
          <cell r="I5252">
            <v>3</v>
          </cell>
          <cell r="J5252">
            <v>77</v>
          </cell>
        </row>
        <row r="5253">
          <cell r="A5253" t="str">
            <v>SLT5</v>
          </cell>
          <cell r="B5253" t="str">
            <v>Secondary Service Less than 5 kW</v>
          </cell>
          <cell r="C5253">
            <v>30</v>
          </cell>
          <cell r="D5253">
            <v>20</v>
          </cell>
          <cell r="E5253" t="str">
            <v>A=ALF</v>
          </cell>
          <cell r="F5253">
            <v>1</v>
          </cell>
          <cell r="G5253">
            <v>39487</v>
          </cell>
          <cell r="H5253">
            <v>240</v>
          </cell>
          <cell r="I5253">
            <v>3</v>
          </cell>
          <cell r="J5253">
            <v>75</v>
          </cell>
        </row>
        <row r="5254">
          <cell r="A5254" t="str">
            <v>SLT5</v>
          </cell>
          <cell r="B5254" t="str">
            <v>Secondary Service Less than 5 kW</v>
          </cell>
          <cell r="C5254">
            <v>30</v>
          </cell>
          <cell r="D5254">
            <v>25</v>
          </cell>
          <cell r="E5254" t="str">
            <v>R=A1D1</v>
          </cell>
          <cell r="F5254">
            <v>1</v>
          </cell>
          <cell r="G5254">
            <v>39484</v>
          </cell>
          <cell r="H5254">
            <v>999</v>
          </cell>
          <cell r="I5254">
            <v>3</v>
          </cell>
          <cell r="J5254">
            <v>3</v>
          </cell>
        </row>
        <row r="5255">
          <cell r="A5255" t="str">
            <v>SLT5</v>
          </cell>
          <cell r="B5255" t="str">
            <v>Secondary Service Less than 5 kW</v>
          </cell>
          <cell r="C5255">
            <v>30</v>
          </cell>
          <cell r="D5255">
            <v>20</v>
          </cell>
          <cell r="E5255" t="str">
            <v>R=MX</v>
          </cell>
          <cell r="F5255">
            <v>1</v>
          </cell>
          <cell r="G5255">
            <v>39602</v>
          </cell>
          <cell r="H5255">
            <v>240</v>
          </cell>
          <cell r="I5255">
            <v>3</v>
          </cell>
          <cell r="J5255">
            <v>4</v>
          </cell>
        </row>
        <row r="5256">
          <cell r="A5256" t="str">
            <v>SLT5</v>
          </cell>
          <cell r="B5256" t="str">
            <v>Secondary Service Less than 5 kW</v>
          </cell>
          <cell r="C5256">
            <v>30</v>
          </cell>
          <cell r="D5256">
            <v>20</v>
          </cell>
          <cell r="E5256" t="str">
            <v>R=MX</v>
          </cell>
          <cell r="F5256">
            <v>1</v>
          </cell>
          <cell r="G5256">
            <v>39649</v>
          </cell>
          <cell r="H5256">
            <v>240</v>
          </cell>
          <cell r="I5256">
            <v>3</v>
          </cell>
          <cell r="J5256">
            <v>7</v>
          </cell>
        </row>
        <row r="5257">
          <cell r="A5257" t="str">
            <v>SLT5</v>
          </cell>
          <cell r="B5257" t="str">
            <v>Secondary Service Less than 5 kW</v>
          </cell>
          <cell r="C5257">
            <v>30</v>
          </cell>
          <cell r="D5257">
            <v>25</v>
          </cell>
          <cell r="E5257" t="str">
            <v>R=A1D1</v>
          </cell>
          <cell r="F5257">
            <v>1</v>
          </cell>
          <cell r="G5257">
            <v>39765</v>
          </cell>
          <cell r="H5257">
            <v>240</v>
          </cell>
          <cell r="I5257">
            <v>3</v>
          </cell>
          <cell r="J5257">
            <v>12</v>
          </cell>
        </row>
        <row r="5258">
          <cell r="A5258" t="str">
            <v>SLT5</v>
          </cell>
          <cell r="B5258" t="str">
            <v>Secondary Service Less than 5 kW</v>
          </cell>
          <cell r="C5258">
            <v>30</v>
          </cell>
          <cell r="D5258">
            <v>25</v>
          </cell>
          <cell r="E5258" t="str">
            <v>R=A1D1</v>
          </cell>
          <cell r="F5258">
            <v>1</v>
          </cell>
          <cell r="G5258">
            <v>39923</v>
          </cell>
          <cell r="H5258">
            <v>999</v>
          </cell>
          <cell r="I5258">
            <v>3</v>
          </cell>
          <cell r="J5258">
            <v>3</v>
          </cell>
        </row>
        <row r="5259">
          <cell r="A5259" t="str">
            <v>SLT5</v>
          </cell>
          <cell r="B5259" t="str">
            <v>Secondary Service Less than 5 kW</v>
          </cell>
          <cell r="C5259">
            <v>30</v>
          </cell>
          <cell r="D5259">
            <v>20</v>
          </cell>
          <cell r="E5259" t="str">
            <v>R=MX</v>
          </cell>
          <cell r="F5259">
            <v>1</v>
          </cell>
          <cell r="G5259">
            <v>39948</v>
          </cell>
          <cell r="H5259">
            <v>240</v>
          </cell>
          <cell r="I5259">
            <v>3</v>
          </cell>
          <cell r="J5259">
            <v>19</v>
          </cell>
        </row>
        <row r="5260">
          <cell r="A5260" t="str">
            <v>SLT5</v>
          </cell>
          <cell r="B5260" t="str">
            <v>Secondary Service Less than 5 kW</v>
          </cell>
          <cell r="C5260">
            <v>30</v>
          </cell>
          <cell r="D5260">
            <v>25</v>
          </cell>
          <cell r="E5260" t="str">
            <v>S=I210+CE</v>
          </cell>
          <cell r="F5260">
            <v>1</v>
          </cell>
          <cell r="G5260">
            <v>39976</v>
          </cell>
          <cell r="H5260">
            <v>240</v>
          </cell>
          <cell r="I5260">
            <v>3</v>
          </cell>
          <cell r="J5260">
            <v>61</v>
          </cell>
        </row>
        <row r="5261">
          <cell r="A5261" t="str">
            <v>SLT5</v>
          </cell>
          <cell r="B5261" t="str">
            <v>Secondary Service Less than 5 kW</v>
          </cell>
          <cell r="C5261">
            <v>30</v>
          </cell>
          <cell r="D5261">
            <v>25</v>
          </cell>
          <cell r="E5261" t="str">
            <v>S=I210+CE</v>
          </cell>
          <cell r="F5261">
            <v>1</v>
          </cell>
          <cell r="G5261">
            <v>40007</v>
          </cell>
          <cell r="H5261">
            <v>240</v>
          </cell>
          <cell r="I5261">
            <v>3</v>
          </cell>
          <cell r="J5261">
            <v>43</v>
          </cell>
        </row>
        <row r="5262">
          <cell r="A5262" t="str">
            <v>SLT5</v>
          </cell>
          <cell r="B5262" t="str">
            <v>Secondary Service Less than 5 kW</v>
          </cell>
          <cell r="C5262">
            <v>30</v>
          </cell>
          <cell r="D5262">
            <v>25</v>
          </cell>
          <cell r="E5262" t="str">
            <v>R=A1D1+</v>
          </cell>
          <cell r="F5262">
            <v>1</v>
          </cell>
          <cell r="G5262">
            <v>40162</v>
          </cell>
          <cell r="H5262">
            <v>999</v>
          </cell>
          <cell r="I5262">
            <v>3</v>
          </cell>
          <cell r="J5262">
            <v>2</v>
          </cell>
        </row>
        <row r="5263">
          <cell r="A5263" t="str">
            <v>SLT5</v>
          </cell>
          <cell r="B5263" t="str">
            <v>Secondary Service Less than 5 kW</v>
          </cell>
          <cell r="C5263">
            <v>30</v>
          </cell>
          <cell r="D5263">
            <v>20</v>
          </cell>
          <cell r="E5263" t="str">
            <v>R=J5SR</v>
          </cell>
          <cell r="F5263">
            <v>1</v>
          </cell>
          <cell r="H5263">
            <v>240</v>
          </cell>
          <cell r="I5263">
            <v>3</v>
          </cell>
          <cell r="J5263">
            <v>8</v>
          </cell>
        </row>
        <row r="5264">
          <cell r="A5264" t="str">
            <v>SLT5</v>
          </cell>
          <cell r="B5264" t="str">
            <v>Secondary Service Less than 5 kW</v>
          </cell>
          <cell r="C5264">
            <v>30</v>
          </cell>
          <cell r="D5264">
            <v>20</v>
          </cell>
          <cell r="E5264" t="str">
            <v>R=AB1</v>
          </cell>
          <cell r="F5264">
            <v>1</v>
          </cell>
          <cell r="H5264">
            <v>240</v>
          </cell>
          <cell r="I5264">
            <v>3</v>
          </cell>
          <cell r="J5264">
            <v>115</v>
          </cell>
        </row>
        <row r="5265">
          <cell r="A5265" t="str">
            <v>SLT5</v>
          </cell>
          <cell r="B5265" t="str">
            <v>Secondary Service Less than 5 kW</v>
          </cell>
          <cell r="C5265">
            <v>30</v>
          </cell>
          <cell r="D5265">
            <v>25</v>
          </cell>
          <cell r="E5265" t="str">
            <v>R=TMS2S</v>
          </cell>
          <cell r="F5265">
            <v>1</v>
          </cell>
          <cell r="H5265">
            <v>240</v>
          </cell>
          <cell r="I5265">
            <v>3</v>
          </cell>
          <cell r="J5265">
            <v>3</v>
          </cell>
        </row>
        <row r="5266">
          <cell r="A5266" t="str">
            <v>SLT5</v>
          </cell>
          <cell r="B5266" t="str">
            <v>Secondary Service Less than 5 kW</v>
          </cell>
          <cell r="C5266">
            <v>30</v>
          </cell>
          <cell r="D5266">
            <v>20</v>
          </cell>
          <cell r="E5266" t="str">
            <v>R=AB1</v>
          </cell>
          <cell r="F5266">
            <v>1</v>
          </cell>
          <cell r="G5266">
            <v>38181</v>
          </cell>
          <cell r="H5266">
            <v>240</v>
          </cell>
          <cell r="I5266">
            <v>3</v>
          </cell>
          <cell r="J5266">
            <v>35</v>
          </cell>
        </row>
        <row r="5267">
          <cell r="A5267" t="str">
            <v>SLT5</v>
          </cell>
          <cell r="B5267" t="str">
            <v>Secondary Service Less than 5 kW</v>
          </cell>
          <cell r="C5267">
            <v>30</v>
          </cell>
          <cell r="D5267">
            <v>20</v>
          </cell>
          <cell r="E5267" t="str">
            <v>R=AB1</v>
          </cell>
          <cell r="F5267">
            <v>1</v>
          </cell>
          <cell r="G5267">
            <v>38327</v>
          </cell>
          <cell r="H5267">
            <v>240</v>
          </cell>
          <cell r="I5267">
            <v>3</v>
          </cell>
          <cell r="J5267">
            <v>13</v>
          </cell>
        </row>
        <row r="5268">
          <cell r="A5268" t="str">
            <v>SLT5</v>
          </cell>
          <cell r="B5268" t="str">
            <v>Secondary Service Less than 5 kW</v>
          </cell>
          <cell r="C5268">
            <v>30</v>
          </cell>
          <cell r="D5268">
            <v>20</v>
          </cell>
          <cell r="E5268" t="str">
            <v>R=AB1</v>
          </cell>
          <cell r="F5268">
            <v>1</v>
          </cell>
          <cell r="G5268">
            <v>38195</v>
          </cell>
          <cell r="H5268">
            <v>240</v>
          </cell>
          <cell r="I5268">
            <v>3</v>
          </cell>
          <cell r="J5268">
            <v>10</v>
          </cell>
        </row>
        <row r="5269">
          <cell r="A5269" t="str">
            <v>SLT5</v>
          </cell>
          <cell r="B5269" t="str">
            <v>Secondary Service Less than 5 kW</v>
          </cell>
          <cell r="C5269">
            <v>30</v>
          </cell>
          <cell r="D5269">
            <v>20</v>
          </cell>
          <cell r="E5269" t="str">
            <v>R=AB1</v>
          </cell>
          <cell r="F5269">
            <v>1</v>
          </cell>
          <cell r="G5269">
            <v>38327</v>
          </cell>
          <cell r="H5269">
            <v>240</v>
          </cell>
          <cell r="I5269">
            <v>3</v>
          </cell>
          <cell r="J5269">
            <v>12</v>
          </cell>
        </row>
        <row r="5270">
          <cell r="A5270" t="str">
            <v>SLT5</v>
          </cell>
          <cell r="B5270" t="str">
            <v>Secondary Service Less than 5 kW</v>
          </cell>
          <cell r="C5270">
            <v>30</v>
          </cell>
          <cell r="D5270">
            <v>20</v>
          </cell>
          <cell r="E5270" t="str">
            <v>R=AB1</v>
          </cell>
          <cell r="F5270">
            <v>1</v>
          </cell>
          <cell r="G5270">
            <v>38181</v>
          </cell>
          <cell r="H5270">
            <v>240</v>
          </cell>
          <cell r="I5270">
            <v>3</v>
          </cell>
          <cell r="J5270">
            <v>1</v>
          </cell>
        </row>
        <row r="5271">
          <cell r="A5271" t="str">
            <v>SLT5</v>
          </cell>
          <cell r="B5271" t="str">
            <v>Secondary Service Less than 5 kW</v>
          </cell>
          <cell r="C5271">
            <v>30</v>
          </cell>
          <cell r="D5271">
            <v>25</v>
          </cell>
          <cell r="E5271" t="str">
            <v>R=A1D1</v>
          </cell>
          <cell r="F5271">
            <v>1</v>
          </cell>
          <cell r="G5271">
            <v>38419</v>
          </cell>
          <cell r="H5271">
            <v>240</v>
          </cell>
          <cell r="I5271">
            <v>3</v>
          </cell>
          <cell r="J5271">
            <v>3</v>
          </cell>
        </row>
        <row r="5272">
          <cell r="A5272" t="str">
            <v>SLT5</v>
          </cell>
          <cell r="B5272" t="str">
            <v>Secondary Service Less than 5 kW</v>
          </cell>
          <cell r="C5272">
            <v>30</v>
          </cell>
          <cell r="D5272">
            <v>20</v>
          </cell>
          <cell r="E5272" t="str">
            <v>A=C1SR</v>
          </cell>
          <cell r="F5272">
            <v>1</v>
          </cell>
          <cell r="G5272">
            <v>38566</v>
          </cell>
          <cell r="H5272">
            <v>240</v>
          </cell>
          <cell r="I5272">
            <v>3</v>
          </cell>
          <cell r="J5272">
            <v>3</v>
          </cell>
        </row>
        <row r="5273">
          <cell r="A5273" t="str">
            <v>SLT5</v>
          </cell>
          <cell r="B5273" t="str">
            <v>Secondary Service Less than 5 kW</v>
          </cell>
          <cell r="C5273">
            <v>30</v>
          </cell>
          <cell r="D5273">
            <v>20</v>
          </cell>
          <cell r="E5273" t="str">
            <v>R=J5S</v>
          </cell>
          <cell r="F5273">
            <v>1</v>
          </cell>
          <cell r="H5273">
            <v>240</v>
          </cell>
          <cell r="I5273">
            <v>3</v>
          </cell>
          <cell r="J5273">
            <v>2</v>
          </cell>
        </row>
        <row r="5274">
          <cell r="A5274" t="str">
            <v>SLT5</v>
          </cell>
          <cell r="B5274" t="str">
            <v>Secondary Service Less than 5 kW</v>
          </cell>
          <cell r="C5274">
            <v>30</v>
          </cell>
          <cell r="D5274">
            <v>25</v>
          </cell>
          <cell r="E5274" t="str">
            <v>R=A1D1</v>
          </cell>
          <cell r="F5274">
            <v>1</v>
          </cell>
          <cell r="G5274">
            <v>37845</v>
          </cell>
          <cell r="H5274">
            <v>240</v>
          </cell>
          <cell r="I5274">
            <v>3</v>
          </cell>
          <cell r="J5274">
            <v>3</v>
          </cell>
        </row>
        <row r="5275">
          <cell r="A5275" t="str">
            <v>SLT5</v>
          </cell>
          <cell r="B5275" t="str">
            <v>Secondary Service Less than 5 kW</v>
          </cell>
          <cell r="C5275">
            <v>30</v>
          </cell>
          <cell r="D5275">
            <v>20</v>
          </cell>
          <cell r="E5275" t="str">
            <v>R=D4S</v>
          </cell>
          <cell r="F5275">
            <v>1</v>
          </cell>
          <cell r="H5275">
            <v>240</v>
          </cell>
          <cell r="I5275">
            <v>3</v>
          </cell>
          <cell r="J5275">
            <v>2</v>
          </cell>
        </row>
        <row r="5276">
          <cell r="A5276" t="str">
            <v>SLT5</v>
          </cell>
          <cell r="B5276" t="str">
            <v>Secondary Service Less than 5 kW</v>
          </cell>
          <cell r="C5276">
            <v>30</v>
          </cell>
          <cell r="D5276">
            <v>20</v>
          </cell>
          <cell r="E5276" t="str">
            <v>R=AB1</v>
          </cell>
          <cell r="F5276">
            <v>1</v>
          </cell>
          <cell r="G5276">
            <v>37756</v>
          </cell>
          <cell r="H5276">
            <v>240</v>
          </cell>
          <cell r="I5276">
            <v>3</v>
          </cell>
          <cell r="J5276">
            <v>5</v>
          </cell>
        </row>
        <row r="5277">
          <cell r="A5277" t="str">
            <v>SLT5</v>
          </cell>
          <cell r="B5277" t="str">
            <v>Secondary Service Less than 5 kW</v>
          </cell>
          <cell r="C5277">
            <v>30</v>
          </cell>
          <cell r="D5277">
            <v>20</v>
          </cell>
          <cell r="E5277" t="str">
            <v>R=D5S</v>
          </cell>
          <cell r="F5277">
            <v>1</v>
          </cell>
          <cell r="H5277">
            <v>240</v>
          </cell>
          <cell r="I5277">
            <v>3</v>
          </cell>
          <cell r="J5277">
            <v>1</v>
          </cell>
        </row>
        <row r="5278">
          <cell r="A5278" t="str">
            <v>SLT5</v>
          </cell>
          <cell r="B5278" t="str">
            <v>Secondary Service Less than 5 kW</v>
          </cell>
          <cell r="C5278">
            <v>30</v>
          </cell>
          <cell r="D5278">
            <v>20</v>
          </cell>
          <cell r="E5278" t="str">
            <v>R=AB1</v>
          </cell>
          <cell r="F5278">
            <v>1</v>
          </cell>
          <cell r="G5278">
            <v>35796</v>
          </cell>
          <cell r="H5278">
            <v>240</v>
          </cell>
          <cell r="I5278">
            <v>3</v>
          </cell>
          <cell r="J5278">
            <v>3</v>
          </cell>
        </row>
        <row r="5279">
          <cell r="A5279" t="str">
            <v>SLT5</v>
          </cell>
          <cell r="B5279" t="str">
            <v>Secondary Service Less than 5 kW</v>
          </cell>
          <cell r="C5279">
            <v>30</v>
          </cell>
          <cell r="D5279">
            <v>25</v>
          </cell>
          <cell r="E5279" t="str">
            <v>R=A1D1</v>
          </cell>
          <cell r="F5279">
            <v>1</v>
          </cell>
          <cell r="G5279">
            <v>35797</v>
          </cell>
          <cell r="H5279">
            <v>240</v>
          </cell>
          <cell r="I5279">
            <v>3</v>
          </cell>
          <cell r="J5279">
            <v>1</v>
          </cell>
        </row>
        <row r="5280">
          <cell r="A5280" t="str">
            <v>SLT5</v>
          </cell>
          <cell r="B5280" t="str">
            <v>Secondary Service Less than 5 kW</v>
          </cell>
          <cell r="C5280">
            <v>30</v>
          </cell>
          <cell r="D5280">
            <v>25</v>
          </cell>
          <cell r="E5280" t="str">
            <v>R=A1D1</v>
          </cell>
          <cell r="F5280">
            <v>1</v>
          </cell>
          <cell r="G5280">
            <v>36404</v>
          </cell>
          <cell r="H5280">
            <v>240</v>
          </cell>
          <cell r="I5280">
            <v>3</v>
          </cell>
          <cell r="J5280">
            <v>2</v>
          </cell>
        </row>
        <row r="5281">
          <cell r="A5281" t="str">
            <v>SLT5</v>
          </cell>
          <cell r="B5281" t="str">
            <v>Secondary Service Less than 5 kW</v>
          </cell>
          <cell r="C5281">
            <v>30</v>
          </cell>
          <cell r="D5281">
            <v>25</v>
          </cell>
          <cell r="E5281" t="str">
            <v>R=A1D1</v>
          </cell>
          <cell r="F5281">
            <v>1</v>
          </cell>
          <cell r="G5281">
            <v>35797</v>
          </cell>
          <cell r="H5281">
            <v>240</v>
          </cell>
          <cell r="I5281">
            <v>3</v>
          </cell>
          <cell r="J5281">
            <v>2</v>
          </cell>
        </row>
        <row r="5282">
          <cell r="A5282" t="str">
            <v>SLT5</v>
          </cell>
          <cell r="B5282" t="str">
            <v>Secondary Service Less than 5 kW</v>
          </cell>
          <cell r="C5282">
            <v>30</v>
          </cell>
          <cell r="D5282">
            <v>20</v>
          </cell>
          <cell r="E5282" t="str">
            <v>R=AB1</v>
          </cell>
          <cell r="F5282">
            <v>1</v>
          </cell>
          <cell r="G5282">
            <v>36648</v>
          </cell>
          <cell r="H5282">
            <v>240</v>
          </cell>
          <cell r="I5282">
            <v>3</v>
          </cell>
          <cell r="J5282">
            <v>8</v>
          </cell>
        </row>
        <row r="5283">
          <cell r="A5283" t="str">
            <v>SLT5</v>
          </cell>
          <cell r="B5283" t="str">
            <v>Secondary Service Less than 5 kW</v>
          </cell>
          <cell r="C5283">
            <v>30</v>
          </cell>
          <cell r="D5283">
            <v>20</v>
          </cell>
          <cell r="E5283" t="str">
            <v>R=D5S</v>
          </cell>
          <cell r="F5283">
            <v>1</v>
          </cell>
          <cell r="G5283">
            <v>36670</v>
          </cell>
          <cell r="H5283">
            <v>240</v>
          </cell>
          <cell r="I5283">
            <v>3</v>
          </cell>
          <cell r="J5283">
            <v>1</v>
          </cell>
        </row>
        <row r="5284">
          <cell r="A5284" t="str">
            <v>SLT5</v>
          </cell>
          <cell r="B5284" t="str">
            <v>Secondary Service Less than 5 kW</v>
          </cell>
          <cell r="C5284">
            <v>30</v>
          </cell>
          <cell r="D5284">
            <v>25</v>
          </cell>
          <cell r="E5284" t="str">
            <v>R=A1D1</v>
          </cell>
          <cell r="F5284">
            <v>1</v>
          </cell>
          <cell r="G5284">
            <v>36528</v>
          </cell>
          <cell r="H5284">
            <v>240</v>
          </cell>
          <cell r="I5284">
            <v>3</v>
          </cell>
          <cell r="J5284">
            <v>3</v>
          </cell>
        </row>
        <row r="5285">
          <cell r="A5285" t="str">
            <v>SLT5</v>
          </cell>
          <cell r="B5285" t="str">
            <v>Secondary Service Less than 5 kW</v>
          </cell>
          <cell r="C5285">
            <v>30</v>
          </cell>
          <cell r="D5285">
            <v>20</v>
          </cell>
          <cell r="E5285" t="str">
            <v>R=AB1</v>
          </cell>
          <cell r="F5285">
            <v>1</v>
          </cell>
          <cell r="G5285">
            <v>36791</v>
          </cell>
          <cell r="H5285">
            <v>240</v>
          </cell>
          <cell r="I5285">
            <v>3</v>
          </cell>
          <cell r="J5285">
            <v>38</v>
          </cell>
        </row>
        <row r="5286">
          <cell r="A5286" t="str">
            <v>SLT5</v>
          </cell>
          <cell r="B5286" t="str">
            <v>Secondary Service Less than 5 kW</v>
          </cell>
          <cell r="C5286">
            <v>30</v>
          </cell>
          <cell r="D5286">
            <v>20</v>
          </cell>
          <cell r="E5286" t="str">
            <v>R=AB1</v>
          </cell>
          <cell r="F5286">
            <v>1</v>
          </cell>
          <cell r="G5286">
            <v>36746</v>
          </cell>
          <cell r="H5286">
            <v>240</v>
          </cell>
          <cell r="I5286">
            <v>3</v>
          </cell>
          <cell r="J5286">
            <v>10</v>
          </cell>
        </row>
        <row r="5287">
          <cell r="A5287" t="str">
            <v>SLT5</v>
          </cell>
          <cell r="B5287" t="str">
            <v>Secondary Service Less than 5 kW</v>
          </cell>
          <cell r="C5287">
            <v>30</v>
          </cell>
          <cell r="D5287">
            <v>25</v>
          </cell>
          <cell r="E5287" t="str">
            <v>R=A1D1</v>
          </cell>
          <cell r="F5287">
            <v>1</v>
          </cell>
          <cell r="G5287">
            <v>37025</v>
          </cell>
          <cell r="H5287">
            <v>999</v>
          </cell>
          <cell r="I5287">
            <v>3</v>
          </cell>
          <cell r="J5287">
            <v>5</v>
          </cell>
        </row>
        <row r="5288">
          <cell r="A5288" t="str">
            <v>SLT5</v>
          </cell>
          <cell r="B5288" t="str">
            <v>Secondary Service Less than 5 kW</v>
          </cell>
          <cell r="C5288">
            <v>30</v>
          </cell>
          <cell r="D5288">
            <v>20</v>
          </cell>
          <cell r="E5288" t="str">
            <v>R=AB1</v>
          </cell>
          <cell r="F5288">
            <v>1</v>
          </cell>
          <cell r="G5288">
            <v>37095</v>
          </cell>
          <cell r="H5288">
            <v>240</v>
          </cell>
          <cell r="I5288">
            <v>3</v>
          </cell>
          <cell r="J5288">
            <v>23</v>
          </cell>
        </row>
        <row r="5289">
          <cell r="A5289" t="str">
            <v>SLT5</v>
          </cell>
          <cell r="B5289" t="str">
            <v>Secondary Service Less than 5 kW</v>
          </cell>
          <cell r="C5289">
            <v>30</v>
          </cell>
          <cell r="D5289">
            <v>20</v>
          </cell>
          <cell r="E5289" t="str">
            <v>R=AB1</v>
          </cell>
          <cell r="F5289">
            <v>1</v>
          </cell>
          <cell r="G5289">
            <v>37194</v>
          </cell>
          <cell r="H5289">
            <v>240</v>
          </cell>
          <cell r="I5289">
            <v>3</v>
          </cell>
          <cell r="J5289">
            <v>9</v>
          </cell>
        </row>
        <row r="5290">
          <cell r="A5290" t="str">
            <v>SLT5</v>
          </cell>
          <cell r="B5290" t="str">
            <v>Secondary Service Less than 5 kW</v>
          </cell>
          <cell r="C5290">
            <v>30</v>
          </cell>
          <cell r="D5290">
            <v>25</v>
          </cell>
          <cell r="E5290" t="str">
            <v>R=A1D1</v>
          </cell>
          <cell r="F5290">
            <v>1</v>
          </cell>
          <cell r="G5290">
            <v>37153</v>
          </cell>
          <cell r="H5290">
            <v>240</v>
          </cell>
          <cell r="I5290">
            <v>3</v>
          </cell>
          <cell r="J5290">
            <v>4</v>
          </cell>
        </row>
        <row r="5291">
          <cell r="A5291" t="str">
            <v>SLT5</v>
          </cell>
          <cell r="B5291" t="str">
            <v>Secondary Service Less than 5 kW</v>
          </cell>
          <cell r="C5291">
            <v>30</v>
          </cell>
          <cell r="D5291">
            <v>20</v>
          </cell>
          <cell r="E5291" t="str">
            <v>R=AB1</v>
          </cell>
          <cell r="F5291">
            <v>1</v>
          </cell>
          <cell r="G5291">
            <v>35972</v>
          </cell>
          <cell r="H5291">
            <v>240</v>
          </cell>
          <cell r="I5291">
            <v>3</v>
          </cell>
          <cell r="J5291">
            <v>3</v>
          </cell>
        </row>
        <row r="5292">
          <cell r="A5292" t="str">
            <v>SLT5</v>
          </cell>
          <cell r="B5292" t="str">
            <v>Secondary Service Less than 5 kW</v>
          </cell>
          <cell r="C5292">
            <v>30</v>
          </cell>
          <cell r="D5292">
            <v>20</v>
          </cell>
          <cell r="E5292" t="str">
            <v>R=AB1</v>
          </cell>
          <cell r="F5292">
            <v>1</v>
          </cell>
          <cell r="G5292">
            <v>38812</v>
          </cell>
          <cell r="H5292">
            <v>240</v>
          </cell>
          <cell r="I5292">
            <v>3</v>
          </cell>
          <cell r="J5292">
            <v>35</v>
          </cell>
        </row>
        <row r="5293">
          <cell r="A5293" t="str">
            <v>SLT5</v>
          </cell>
          <cell r="B5293" t="str">
            <v>Secondary Service Less than 5 kW</v>
          </cell>
          <cell r="C5293">
            <v>30</v>
          </cell>
          <cell r="D5293">
            <v>25</v>
          </cell>
          <cell r="E5293" t="str">
            <v>R=A1D1</v>
          </cell>
          <cell r="F5293">
            <v>1</v>
          </cell>
          <cell r="G5293">
            <v>39036</v>
          </cell>
          <cell r="H5293">
            <v>240</v>
          </cell>
          <cell r="I5293">
            <v>3</v>
          </cell>
          <cell r="J5293">
            <v>1</v>
          </cell>
        </row>
        <row r="5294">
          <cell r="A5294" t="str">
            <v>SLT5</v>
          </cell>
          <cell r="B5294" t="str">
            <v>Secondary Service Less than 5 kW</v>
          </cell>
          <cell r="C5294">
            <v>30</v>
          </cell>
          <cell r="D5294">
            <v>25</v>
          </cell>
          <cell r="E5294" t="str">
            <v>R=A1D1</v>
          </cell>
          <cell r="F5294">
            <v>1</v>
          </cell>
          <cell r="G5294">
            <v>38923</v>
          </cell>
          <cell r="H5294">
            <v>240</v>
          </cell>
          <cell r="I5294">
            <v>3</v>
          </cell>
          <cell r="J5294">
            <v>3</v>
          </cell>
        </row>
        <row r="5295">
          <cell r="A5295" t="str">
            <v>SLT5</v>
          </cell>
          <cell r="B5295" t="str">
            <v>Secondary Service Less than 5 kW</v>
          </cell>
          <cell r="C5295">
            <v>30</v>
          </cell>
          <cell r="D5295">
            <v>20</v>
          </cell>
          <cell r="E5295" t="str">
            <v>R=AB1</v>
          </cell>
          <cell r="F5295">
            <v>1</v>
          </cell>
          <cell r="G5295">
            <v>39301</v>
          </cell>
          <cell r="H5295">
            <v>240</v>
          </cell>
          <cell r="I5295">
            <v>3</v>
          </cell>
          <cell r="J5295">
            <v>38</v>
          </cell>
        </row>
        <row r="5296">
          <cell r="A5296" t="str">
            <v>SLT5</v>
          </cell>
          <cell r="B5296" t="str">
            <v>Secondary Service Less than 5 kW</v>
          </cell>
          <cell r="C5296">
            <v>30</v>
          </cell>
          <cell r="D5296">
            <v>25</v>
          </cell>
          <cell r="E5296" t="str">
            <v>R=A1D1</v>
          </cell>
          <cell r="F5296">
            <v>1</v>
          </cell>
          <cell r="G5296">
            <v>39232</v>
          </cell>
          <cell r="H5296">
            <v>240</v>
          </cell>
          <cell r="I5296">
            <v>3</v>
          </cell>
          <cell r="J5296">
            <v>1</v>
          </cell>
        </row>
        <row r="5297">
          <cell r="A5297" t="str">
            <v>SLT5</v>
          </cell>
          <cell r="B5297" t="str">
            <v>Secondary Service Less than 5 kW</v>
          </cell>
          <cell r="C5297">
            <v>30</v>
          </cell>
          <cell r="D5297">
            <v>25</v>
          </cell>
          <cell r="E5297" t="str">
            <v>R=A1D1</v>
          </cell>
          <cell r="F5297">
            <v>1</v>
          </cell>
          <cell r="G5297">
            <v>39664</v>
          </cell>
          <cell r="H5297">
            <v>240</v>
          </cell>
          <cell r="I5297">
            <v>3</v>
          </cell>
          <cell r="J5297">
            <v>1</v>
          </cell>
        </row>
        <row r="5298">
          <cell r="A5298" t="str">
            <v>SLT5</v>
          </cell>
          <cell r="B5298" t="str">
            <v>Secondary Service Less than 5 kW</v>
          </cell>
          <cell r="C5298">
            <v>30</v>
          </cell>
          <cell r="D5298">
            <v>20</v>
          </cell>
          <cell r="E5298" t="str">
            <v>R=MX</v>
          </cell>
          <cell r="F5298">
            <v>1</v>
          </cell>
          <cell r="G5298">
            <v>39745</v>
          </cell>
          <cell r="H5298">
            <v>240</v>
          </cell>
          <cell r="I5298">
            <v>3</v>
          </cell>
          <cell r="J5298">
            <v>22</v>
          </cell>
        </row>
        <row r="5299">
          <cell r="A5299" t="str">
            <v>SLT5</v>
          </cell>
          <cell r="B5299" t="str">
            <v>Secondary Service Less than 5 kW</v>
          </cell>
          <cell r="C5299">
            <v>30</v>
          </cell>
          <cell r="D5299">
            <v>25</v>
          </cell>
          <cell r="E5299" t="str">
            <v>S=I210+CE</v>
          </cell>
          <cell r="F5299">
            <v>1</v>
          </cell>
          <cell r="G5299">
            <v>39970</v>
          </cell>
          <cell r="H5299">
            <v>240</v>
          </cell>
          <cell r="I5299">
            <v>3</v>
          </cell>
          <cell r="J5299">
            <v>16</v>
          </cell>
        </row>
        <row r="5300">
          <cell r="A5300" t="str">
            <v>SLT5</v>
          </cell>
          <cell r="B5300" t="str">
            <v>Secondary Service Less than 5 kW</v>
          </cell>
          <cell r="C5300">
            <v>30</v>
          </cell>
          <cell r="D5300">
            <v>25</v>
          </cell>
          <cell r="E5300" t="str">
            <v>R=A1D1</v>
          </cell>
          <cell r="F5300">
            <v>1</v>
          </cell>
          <cell r="H5300">
            <v>240</v>
          </cell>
          <cell r="I5300">
            <v>3</v>
          </cell>
          <cell r="J5300">
            <v>170</v>
          </cell>
        </row>
        <row r="5301">
          <cell r="A5301" t="str">
            <v>SLT5</v>
          </cell>
          <cell r="B5301" t="str">
            <v>Secondary Service Less than 5 kW</v>
          </cell>
          <cell r="C5301">
            <v>30</v>
          </cell>
          <cell r="D5301">
            <v>20</v>
          </cell>
          <cell r="E5301" t="str">
            <v>R=MS</v>
          </cell>
          <cell r="F5301">
            <v>1</v>
          </cell>
          <cell r="H5301">
            <v>240</v>
          </cell>
          <cell r="I5301">
            <v>3</v>
          </cell>
          <cell r="J5301">
            <v>84</v>
          </cell>
        </row>
        <row r="5302">
          <cell r="A5302" t="str">
            <v>SLT5</v>
          </cell>
          <cell r="B5302" t="str">
            <v>Secondary Service Less than 5 kW</v>
          </cell>
          <cell r="C5302">
            <v>30</v>
          </cell>
          <cell r="D5302">
            <v>25</v>
          </cell>
          <cell r="E5302" t="str">
            <v>R=J5SD</v>
          </cell>
          <cell r="F5302">
            <v>1</v>
          </cell>
          <cell r="H5302">
            <v>240</v>
          </cell>
          <cell r="I5302">
            <v>3</v>
          </cell>
          <cell r="J5302">
            <v>26</v>
          </cell>
        </row>
        <row r="5303">
          <cell r="A5303" t="str">
            <v>SLT5</v>
          </cell>
          <cell r="B5303" t="str">
            <v>Secondary Service Less than 5 kW</v>
          </cell>
          <cell r="C5303">
            <v>30</v>
          </cell>
          <cell r="D5303">
            <v>20</v>
          </cell>
          <cell r="E5303" t="str">
            <v>R=MS</v>
          </cell>
          <cell r="F5303">
            <v>1</v>
          </cell>
          <cell r="H5303">
            <v>240</v>
          </cell>
          <cell r="I5303">
            <v>3</v>
          </cell>
          <cell r="J5303">
            <v>11</v>
          </cell>
        </row>
        <row r="5304">
          <cell r="A5304" t="str">
            <v>SLT5</v>
          </cell>
          <cell r="B5304" t="str">
            <v>Secondary Service Less than 5 kW</v>
          </cell>
          <cell r="C5304">
            <v>30</v>
          </cell>
          <cell r="D5304">
            <v>20</v>
          </cell>
          <cell r="E5304" t="str">
            <v>R=MS</v>
          </cell>
          <cell r="F5304">
            <v>1</v>
          </cell>
          <cell r="H5304">
            <v>240</v>
          </cell>
          <cell r="I5304">
            <v>3</v>
          </cell>
          <cell r="J5304">
            <v>14</v>
          </cell>
        </row>
        <row r="5305">
          <cell r="A5305" t="str">
            <v>SLT5</v>
          </cell>
          <cell r="B5305" t="str">
            <v>Secondary Service Less than 5 kW</v>
          </cell>
          <cell r="C5305">
            <v>30</v>
          </cell>
          <cell r="D5305">
            <v>20</v>
          </cell>
          <cell r="E5305" t="str">
            <v>R=D2SH</v>
          </cell>
          <cell r="F5305">
            <v>1</v>
          </cell>
          <cell r="H5305">
            <v>240</v>
          </cell>
          <cell r="I5305">
            <v>3</v>
          </cell>
          <cell r="J5305">
            <v>1</v>
          </cell>
        </row>
        <row r="5306">
          <cell r="A5306" t="str">
            <v>SLT5</v>
          </cell>
          <cell r="B5306" t="str">
            <v>Secondary Service Less than 5 kW</v>
          </cell>
          <cell r="C5306">
            <v>30</v>
          </cell>
          <cell r="D5306">
            <v>20</v>
          </cell>
          <cell r="E5306" t="str">
            <v>R=A1TL1</v>
          </cell>
          <cell r="F5306">
            <v>1</v>
          </cell>
          <cell r="G5306">
            <v>38140</v>
          </cell>
          <cell r="H5306">
            <v>999</v>
          </cell>
          <cell r="I5306">
            <v>2</v>
          </cell>
          <cell r="J5306">
            <v>1</v>
          </cell>
        </row>
        <row r="5307">
          <cell r="A5307" t="str">
            <v>SLT5</v>
          </cell>
          <cell r="B5307" t="str">
            <v>Secondary Service Less than 5 kW</v>
          </cell>
          <cell r="C5307">
            <v>30</v>
          </cell>
          <cell r="D5307">
            <v>25</v>
          </cell>
          <cell r="E5307" t="str">
            <v>R=A1D1</v>
          </cell>
          <cell r="F5307">
            <v>1</v>
          </cell>
          <cell r="G5307">
            <v>38603</v>
          </cell>
          <cell r="H5307">
            <v>240</v>
          </cell>
          <cell r="I5307">
            <v>3</v>
          </cell>
          <cell r="J5307">
            <v>1</v>
          </cell>
        </row>
        <row r="5308">
          <cell r="A5308" t="str">
            <v>SLT5</v>
          </cell>
          <cell r="B5308" t="str">
            <v>Secondary Service Less than 5 kW</v>
          </cell>
          <cell r="C5308">
            <v>30</v>
          </cell>
          <cell r="D5308">
            <v>20</v>
          </cell>
          <cell r="E5308" t="str">
            <v>R=AB1</v>
          </cell>
          <cell r="F5308">
            <v>1</v>
          </cell>
          <cell r="G5308">
            <v>38356</v>
          </cell>
          <cell r="H5308">
            <v>240</v>
          </cell>
          <cell r="I5308">
            <v>3</v>
          </cell>
          <cell r="J5308">
            <v>35</v>
          </cell>
        </row>
        <row r="5309">
          <cell r="A5309" t="str">
            <v>SLT5</v>
          </cell>
          <cell r="B5309" t="str">
            <v>Secondary Service Less than 5 kW</v>
          </cell>
          <cell r="C5309">
            <v>30</v>
          </cell>
          <cell r="D5309">
            <v>20</v>
          </cell>
          <cell r="E5309" t="str">
            <v>R=AB1</v>
          </cell>
          <cell r="F5309">
            <v>1</v>
          </cell>
          <cell r="G5309">
            <v>38454</v>
          </cell>
          <cell r="H5309">
            <v>240</v>
          </cell>
          <cell r="I5309">
            <v>3</v>
          </cell>
          <cell r="J5309">
            <v>22</v>
          </cell>
        </row>
        <row r="5310">
          <cell r="A5310" t="str">
            <v>SLT5</v>
          </cell>
          <cell r="B5310" t="str">
            <v>Secondary Service Less than 5 kW</v>
          </cell>
          <cell r="C5310">
            <v>30</v>
          </cell>
          <cell r="D5310">
            <v>20</v>
          </cell>
          <cell r="E5310" t="str">
            <v>R=A1TL1</v>
          </cell>
          <cell r="F5310">
            <v>1</v>
          </cell>
          <cell r="G5310">
            <v>37993</v>
          </cell>
          <cell r="H5310">
            <v>999</v>
          </cell>
          <cell r="I5310">
            <v>3</v>
          </cell>
          <cell r="J5310">
            <v>12</v>
          </cell>
        </row>
        <row r="5311">
          <cell r="A5311" t="str">
            <v>SLT5</v>
          </cell>
          <cell r="B5311" t="str">
            <v>Secondary Service Less than 5 kW</v>
          </cell>
          <cell r="C5311">
            <v>30</v>
          </cell>
          <cell r="D5311">
            <v>20</v>
          </cell>
          <cell r="E5311" t="str">
            <v>R=AB1</v>
          </cell>
          <cell r="F5311">
            <v>1</v>
          </cell>
          <cell r="G5311">
            <v>38119</v>
          </cell>
          <cell r="H5311">
            <v>240</v>
          </cell>
          <cell r="I5311">
            <v>3</v>
          </cell>
          <cell r="J5311">
            <v>9</v>
          </cell>
        </row>
        <row r="5312">
          <cell r="A5312" t="str">
            <v>SLT5</v>
          </cell>
          <cell r="B5312" t="str">
            <v>Secondary Service Less than 5 kW</v>
          </cell>
          <cell r="C5312">
            <v>30</v>
          </cell>
          <cell r="D5312">
            <v>20</v>
          </cell>
          <cell r="E5312" t="str">
            <v>R=AB1</v>
          </cell>
          <cell r="F5312">
            <v>1</v>
          </cell>
          <cell r="G5312">
            <v>38068</v>
          </cell>
          <cell r="H5312">
            <v>240</v>
          </cell>
          <cell r="I5312">
            <v>3</v>
          </cell>
          <cell r="J5312">
            <v>2</v>
          </cell>
        </row>
        <row r="5313">
          <cell r="A5313" t="str">
            <v>SLT5</v>
          </cell>
          <cell r="B5313" t="str">
            <v>Secondary Service Less than 5 kW</v>
          </cell>
          <cell r="C5313">
            <v>30</v>
          </cell>
          <cell r="D5313">
            <v>25</v>
          </cell>
          <cell r="E5313" t="str">
            <v>R=A1D1</v>
          </cell>
          <cell r="F5313">
            <v>1</v>
          </cell>
          <cell r="G5313">
            <v>38546</v>
          </cell>
          <cell r="H5313">
            <v>999</v>
          </cell>
          <cell r="I5313">
            <v>3</v>
          </cell>
          <cell r="J5313">
            <v>2</v>
          </cell>
        </row>
        <row r="5314">
          <cell r="A5314" t="str">
            <v>SLT5</v>
          </cell>
          <cell r="B5314" t="str">
            <v>Secondary Service Less than 5 kW</v>
          </cell>
          <cell r="C5314">
            <v>30</v>
          </cell>
          <cell r="D5314">
            <v>25</v>
          </cell>
          <cell r="E5314" t="str">
            <v>R=KWS</v>
          </cell>
          <cell r="F5314">
            <v>1</v>
          </cell>
          <cell r="H5314">
            <v>240</v>
          </cell>
          <cell r="I5314">
            <v>3</v>
          </cell>
          <cell r="J5314">
            <v>11</v>
          </cell>
        </row>
        <row r="5315">
          <cell r="A5315" t="str">
            <v>SLT5</v>
          </cell>
          <cell r="B5315" t="str">
            <v>Secondary Service Less than 5 kW</v>
          </cell>
          <cell r="C5315">
            <v>30</v>
          </cell>
          <cell r="D5315">
            <v>20</v>
          </cell>
          <cell r="E5315" t="str">
            <v>R=MX</v>
          </cell>
          <cell r="F5315">
            <v>1</v>
          </cell>
          <cell r="H5315">
            <v>240</v>
          </cell>
          <cell r="I5315">
            <v>3</v>
          </cell>
          <cell r="J5315">
            <v>3</v>
          </cell>
        </row>
        <row r="5316">
          <cell r="A5316" t="str">
            <v>SLT5</v>
          </cell>
          <cell r="B5316" t="str">
            <v>Secondary Service Less than 5 kW</v>
          </cell>
          <cell r="C5316">
            <v>30</v>
          </cell>
          <cell r="D5316">
            <v>25</v>
          </cell>
          <cell r="E5316" t="str">
            <v>R=MS</v>
          </cell>
          <cell r="F5316">
            <v>1</v>
          </cell>
          <cell r="H5316">
            <v>240</v>
          </cell>
          <cell r="I5316">
            <v>3</v>
          </cell>
          <cell r="J5316">
            <v>1</v>
          </cell>
        </row>
        <row r="5317">
          <cell r="A5317" t="str">
            <v>SLT5</v>
          </cell>
          <cell r="B5317" t="str">
            <v>Secondary Service Less than 5 kW</v>
          </cell>
          <cell r="C5317">
            <v>30</v>
          </cell>
          <cell r="D5317">
            <v>20</v>
          </cell>
          <cell r="E5317" t="str">
            <v>R=AB1</v>
          </cell>
          <cell r="F5317">
            <v>1</v>
          </cell>
          <cell r="G5317">
            <v>37771</v>
          </cell>
          <cell r="H5317">
            <v>240</v>
          </cell>
          <cell r="I5317">
            <v>3</v>
          </cell>
          <cell r="J5317">
            <v>13</v>
          </cell>
        </row>
        <row r="5318">
          <cell r="A5318" t="str">
            <v>SLT5</v>
          </cell>
          <cell r="B5318" t="str">
            <v>Secondary Service Less than 5 kW</v>
          </cell>
          <cell r="C5318">
            <v>30</v>
          </cell>
          <cell r="D5318">
            <v>20</v>
          </cell>
          <cell r="E5318" t="str">
            <v>R=MS</v>
          </cell>
          <cell r="F5318">
            <v>1</v>
          </cell>
          <cell r="G5318">
            <v>36404</v>
          </cell>
          <cell r="H5318">
            <v>240</v>
          </cell>
          <cell r="I5318">
            <v>3</v>
          </cell>
          <cell r="J5318">
            <v>1</v>
          </cell>
        </row>
        <row r="5319">
          <cell r="A5319" t="str">
            <v>SLT5</v>
          </cell>
          <cell r="B5319" t="str">
            <v>Secondary Service Less than 5 kW</v>
          </cell>
          <cell r="C5319">
            <v>30</v>
          </cell>
          <cell r="D5319">
            <v>20</v>
          </cell>
          <cell r="E5319" t="str">
            <v>R=AB1</v>
          </cell>
          <cell r="F5319">
            <v>1</v>
          </cell>
          <cell r="G5319">
            <v>37725</v>
          </cell>
          <cell r="H5319">
            <v>2400</v>
          </cell>
          <cell r="I5319">
            <v>3</v>
          </cell>
          <cell r="J5319">
            <v>3</v>
          </cell>
        </row>
        <row r="5320">
          <cell r="A5320" t="str">
            <v>SLT5</v>
          </cell>
          <cell r="B5320" t="str">
            <v>Secondary Service Less than 5 kW</v>
          </cell>
          <cell r="C5320">
            <v>30</v>
          </cell>
          <cell r="D5320">
            <v>20</v>
          </cell>
          <cell r="E5320" t="str">
            <v>R=AB1</v>
          </cell>
          <cell r="F5320">
            <v>1</v>
          </cell>
          <cell r="G5320">
            <v>36161</v>
          </cell>
          <cell r="H5320">
            <v>240</v>
          </cell>
          <cell r="I5320">
            <v>3</v>
          </cell>
          <cell r="J5320">
            <v>18</v>
          </cell>
        </row>
        <row r="5321">
          <cell r="A5321" t="str">
            <v>SLT5</v>
          </cell>
          <cell r="B5321" t="str">
            <v>Secondary Service Less than 5 kW</v>
          </cell>
          <cell r="C5321">
            <v>30</v>
          </cell>
          <cell r="D5321">
            <v>20</v>
          </cell>
          <cell r="E5321" t="str">
            <v>R=AB1</v>
          </cell>
          <cell r="F5321">
            <v>1</v>
          </cell>
          <cell r="G5321">
            <v>36054</v>
          </cell>
          <cell r="H5321">
            <v>240</v>
          </cell>
          <cell r="I5321">
            <v>3</v>
          </cell>
          <cell r="J5321">
            <v>1</v>
          </cell>
        </row>
        <row r="5322">
          <cell r="A5322" t="str">
            <v>SLT5</v>
          </cell>
          <cell r="B5322" t="str">
            <v>Secondary Service Less than 5 kW</v>
          </cell>
          <cell r="C5322">
            <v>30</v>
          </cell>
          <cell r="D5322">
            <v>25</v>
          </cell>
          <cell r="E5322" t="str">
            <v>R=A1D1</v>
          </cell>
          <cell r="F5322">
            <v>1</v>
          </cell>
          <cell r="G5322">
            <v>35432</v>
          </cell>
          <cell r="H5322">
            <v>240</v>
          </cell>
          <cell r="I5322">
            <v>3</v>
          </cell>
          <cell r="J5322">
            <v>1</v>
          </cell>
        </row>
        <row r="5323">
          <cell r="A5323" t="str">
            <v>SLT5</v>
          </cell>
          <cell r="B5323" t="str">
            <v>Secondary Service Less than 5 kW</v>
          </cell>
          <cell r="C5323">
            <v>30</v>
          </cell>
          <cell r="D5323">
            <v>20</v>
          </cell>
          <cell r="E5323" t="str">
            <v>R=AB1</v>
          </cell>
          <cell r="F5323">
            <v>1</v>
          </cell>
          <cell r="G5323">
            <v>36503</v>
          </cell>
          <cell r="H5323">
            <v>240</v>
          </cell>
          <cell r="I5323">
            <v>3</v>
          </cell>
          <cell r="J5323">
            <v>27</v>
          </cell>
        </row>
        <row r="5324">
          <cell r="A5324" t="str">
            <v>SLT5</v>
          </cell>
          <cell r="B5324" t="str">
            <v>Secondary Service Less than 5 kW</v>
          </cell>
          <cell r="C5324">
            <v>30</v>
          </cell>
          <cell r="D5324">
            <v>20</v>
          </cell>
          <cell r="E5324" t="str">
            <v>R=AB1</v>
          </cell>
          <cell r="F5324">
            <v>1</v>
          </cell>
          <cell r="G5324">
            <v>35432</v>
          </cell>
          <cell r="H5324">
            <v>240</v>
          </cell>
          <cell r="I5324">
            <v>3</v>
          </cell>
          <cell r="J5324">
            <v>1</v>
          </cell>
        </row>
        <row r="5325">
          <cell r="A5325" t="str">
            <v>SLT5</v>
          </cell>
          <cell r="B5325" t="str">
            <v>Secondary Service Less than 5 kW</v>
          </cell>
          <cell r="C5325">
            <v>30</v>
          </cell>
          <cell r="D5325">
            <v>20</v>
          </cell>
          <cell r="E5325" t="str">
            <v>R=AB1</v>
          </cell>
          <cell r="F5325">
            <v>1</v>
          </cell>
          <cell r="G5325">
            <v>36526</v>
          </cell>
          <cell r="H5325">
            <v>240</v>
          </cell>
          <cell r="I5325">
            <v>3</v>
          </cell>
          <cell r="J5325">
            <v>1</v>
          </cell>
        </row>
        <row r="5326">
          <cell r="A5326" t="str">
            <v>SLT5</v>
          </cell>
          <cell r="B5326" t="str">
            <v>Secondary Service Less than 5 kW</v>
          </cell>
          <cell r="C5326">
            <v>30</v>
          </cell>
          <cell r="D5326">
            <v>25</v>
          </cell>
          <cell r="E5326" t="str">
            <v>R=A1D1</v>
          </cell>
          <cell r="F5326">
            <v>1</v>
          </cell>
          <cell r="G5326">
            <v>36434</v>
          </cell>
          <cell r="H5326">
            <v>240</v>
          </cell>
          <cell r="I5326">
            <v>3</v>
          </cell>
          <cell r="J5326">
            <v>2</v>
          </cell>
        </row>
        <row r="5327">
          <cell r="A5327" t="str">
            <v>SLT5</v>
          </cell>
          <cell r="B5327" t="str">
            <v>Secondary Service Less than 5 kW</v>
          </cell>
          <cell r="C5327">
            <v>30</v>
          </cell>
          <cell r="D5327">
            <v>20</v>
          </cell>
          <cell r="E5327" t="str">
            <v>R=AB1</v>
          </cell>
          <cell r="F5327">
            <v>1</v>
          </cell>
          <cell r="G5327">
            <v>36567</v>
          </cell>
          <cell r="H5327">
            <v>240</v>
          </cell>
          <cell r="I5327">
            <v>3</v>
          </cell>
          <cell r="J5327">
            <v>4</v>
          </cell>
        </row>
        <row r="5328">
          <cell r="A5328" t="str">
            <v>SLT5</v>
          </cell>
          <cell r="B5328" t="str">
            <v>Secondary Service Less than 5 kW</v>
          </cell>
          <cell r="C5328">
            <v>30</v>
          </cell>
          <cell r="D5328">
            <v>25</v>
          </cell>
          <cell r="E5328" t="str">
            <v>R=A1D1</v>
          </cell>
          <cell r="F5328">
            <v>1</v>
          </cell>
          <cell r="G5328">
            <v>36528</v>
          </cell>
          <cell r="H5328">
            <v>240</v>
          </cell>
          <cell r="I5328">
            <v>3</v>
          </cell>
          <cell r="J5328">
            <v>6</v>
          </cell>
        </row>
        <row r="5329">
          <cell r="A5329" t="str">
            <v>SLT5</v>
          </cell>
          <cell r="B5329" t="str">
            <v>Secondary Service Less than 5 kW</v>
          </cell>
          <cell r="C5329">
            <v>30</v>
          </cell>
          <cell r="D5329">
            <v>20</v>
          </cell>
          <cell r="E5329" t="str">
            <v>R=AB1</v>
          </cell>
          <cell r="F5329">
            <v>1</v>
          </cell>
          <cell r="G5329">
            <v>36689</v>
          </cell>
          <cell r="H5329">
            <v>240</v>
          </cell>
          <cell r="I5329">
            <v>3</v>
          </cell>
          <cell r="J5329">
            <v>1</v>
          </cell>
        </row>
        <row r="5330">
          <cell r="A5330" t="str">
            <v>SLT5</v>
          </cell>
          <cell r="B5330" t="str">
            <v>Secondary Service Less than 5 kW</v>
          </cell>
          <cell r="C5330">
            <v>30</v>
          </cell>
          <cell r="D5330">
            <v>20</v>
          </cell>
          <cell r="E5330" t="str">
            <v>R=AB1</v>
          </cell>
          <cell r="F5330">
            <v>1</v>
          </cell>
          <cell r="G5330">
            <v>36678</v>
          </cell>
          <cell r="H5330">
            <v>240</v>
          </cell>
          <cell r="I5330">
            <v>3</v>
          </cell>
          <cell r="J5330">
            <v>1</v>
          </cell>
        </row>
        <row r="5331">
          <cell r="A5331" t="str">
            <v>SLT5</v>
          </cell>
          <cell r="B5331" t="str">
            <v>Secondary Service Less than 5 kW</v>
          </cell>
          <cell r="C5331">
            <v>30</v>
          </cell>
          <cell r="D5331">
            <v>20</v>
          </cell>
          <cell r="E5331" t="str">
            <v>R=AB1</v>
          </cell>
          <cell r="F5331">
            <v>1</v>
          </cell>
          <cell r="G5331">
            <v>36605</v>
          </cell>
          <cell r="H5331">
            <v>240</v>
          </cell>
          <cell r="I5331">
            <v>3</v>
          </cell>
          <cell r="J5331">
            <v>5</v>
          </cell>
        </row>
        <row r="5332">
          <cell r="A5332" t="str">
            <v>SLT5</v>
          </cell>
          <cell r="B5332" t="str">
            <v>Secondary Service Less than 5 kW</v>
          </cell>
          <cell r="C5332">
            <v>30</v>
          </cell>
          <cell r="D5332">
            <v>20</v>
          </cell>
          <cell r="E5332" t="str">
            <v>R=AB1</v>
          </cell>
          <cell r="F5332">
            <v>1</v>
          </cell>
          <cell r="G5332">
            <v>36929</v>
          </cell>
          <cell r="H5332">
            <v>240</v>
          </cell>
          <cell r="I5332">
            <v>3</v>
          </cell>
          <cell r="J5332">
            <v>6</v>
          </cell>
        </row>
        <row r="5333">
          <cell r="A5333" t="str">
            <v>SLT5</v>
          </cell>
          <cell r="B5333" t="str">
            <v>Secondary Service Less than 5 kW</v>
          </cell>
          <cell r="C5333">
            <v>30</v>
          </cell>
          <cell r="D5333">
            <v>20</v>
          </cell>
          <cell r="E5333" t="str">
            <v>R=AB1</v>
          </cell>
          <cell r="F5333">
            <v>1</v>
          </cell>
          <cell r="G5333">
            <v>36956</v>
          </cell>
          <cell r="H5333">
            <v>240</v>
          </cell>
          <cell r="I5333">
            <v>3</v>
          </cell>
          <cell r="J5333">
            <v>10</v>
          </cell>
        </row>
        <row r="5334">
          <cell r="A5334" t="str">
            <v>SLT5</v>
          </cell>
          <cell r="B5334" t="str">
            <v>Secondary Service Less than 5 kW</v>
          </cell>
          <cell r="C5334">
            <v>30</v>
          </cell>
          <cell r="D5334">
            <v>25</v>
          </cell>
          <cell r="E5334" t="str">
            <v>R=A1D1</v>
          </cell>
          <cell r="F5334">
            <v>1</v>
          </cell>
          <cell r="G5334">
            <v>37117</v>
          </cell>
          <cell r="H5334">
            <v>999</v>
          </cell>
          <cell r="I5334">
            <v>3</v>
          </cell>
          <cell r="J5334">
            <v>1</v>
          </cell>
        </row>
        <row r="5335">
          <cell r="A5335" t="str">
            <v>SLT5</v>
          </cell>
          <cell r="B5335" t="str">
            <v>Secondary Service Less than 5 kW</v>
          </cell>
          <cell r="C5335">
            <v>30</v>
          </cell>
          <cell r="D5335">
            <v>25</v>
          </cell>
          <cell r="E5335" t="str">
            <v>R=A1D1</v>
          </cell>
          <cell r="F5335">
            <v>1</v>
          </cell>
          <cell r="G5335">
            <v>37466</v>
          </cell>
          <cell r="H5335">
            <v>999</v>
          </cell>
          <cell r="I5335">
            <v>3</v>
          </cell>
          <cell r="J5335">
            <v>1</v>
          </cell>
        </row>
        <row r="5336">
          <cell r="A5336" t="str">
            <v>SLT5</v>
          </cell>
          <cell r="B5336" t="str">
            <v>Secondary Service Less than 5 kW</v>
          </cell>
          <cell r="C5336">
            <v>30</v>
          </cell>
          <cell r="D5336">
            <v>20</v>
          </cell>
          <cell r="E5336" t="str">
            <v>R=AB1</v>
          </cell>
          <cell r="F5336">
            <v>1</v>
          </cell>
          <cell r="G5336">
            <v>37384</v>
          </cell>
          <cell r="H5336">
            <v>240</v>
          </cell>
          <cell r="I5336">
            <v>3</v>
          </cell>
          <cell r="J5336">
            <v>15</v>
          </cell>
        </row>
        <row r="5337">
          <cell r="A5337" t="str">
            <v>SLT5</v>
          </cell>
          <cell r="B5337" t="str">
            <v>Secondary Service Less than 5 kW</v>
          </cell>
          <cell r="C5337">
            <v>30</v>
          </cell>
          <cell r="D5337">
            <v>25</v>
          </cell>
          <cell r="E5337" t="str">
            <v>R=A1D1</v>
          </cell>
          <cell r="F5337">
            <v>1</v>
          </cell>
          <cell r="G5337">
            <v>38727</v>
          </cell>
          <cell r="H5337">
            <v>999</v>
          </cell>
          <cell r="I5337">
            <v>3</v>
          </cell>
          <cell r="J5337">
            <v>1</v>
          </cell>
        </row>
        <row r="5338">
          <cell r="A5338" t="str">
            <v>SLT5</v>
          </cell>
          <cell r="B5338" t="str">
            <v>Secondary Service Less than 5 kW</v>
          </cell>
          <cell r="C5338">
            <v>30</v>
          </cell>
          <cell r="D5338">
            <v>25</v>
          </cell>
          <cell r="E5338" t="str">
            <v>R=A1D1</v>
          </cell>
          <cell r="F5338">
            <v>1</v>
          </cell>
          <cell r="G5338">
            <v>39246</v>
          </cell>
          <cell r="H5338">
            <v>240</v>
          </cell>
          <cell r="I5338">
            <v>3</v>
          </cell>
          <cell r="J5338">
            <v>8</v>
          </cell>
        </row>
        <row r="5339">
          <cell r="A5339" t="str">
            <v>SLT5</v>
          </cell>
          <cell r="B5339" t="str">
            <v>Secondary Service Less than 5 kW</v>
          </cell>
          <cell r="C5339">
            <v>30</v>
          </cell>
          <cell r="D5339">
            <v>25</v>
          </cell>
          <cell r="E5339" t="str">
            <v>R=A1D1</v>
          </cell>
          <cell r="F5339">
            <v>1</v>
          </cell>
          <cell r="G5339">
            <v>39520</v>
          </cell>
          <cell r="H5339">
            <v>240</v>
          </cell>
          <cell r="I5339">
            <v>3</v>
          </cell>
          <cell r="J5339">
            <v>5</v>
          </cell>
        </row>
        <row r="5340">
          <cell r="A5340" t="str">
            <v>SLT5</v>
          </cell>
          <cell r="B5340" t="str">
            <v>Secondary Service Less than 5 kW</v>
          </cell>
          <cell r="C5340">
            <v>30</v>
          </cell>
          <cell r="D5340">
            <v>20</v>
          </cell>
          <cell r="E5340" t="str">
            <v>R=MX</v>
          </cell>
          <cell r="F5340">
            <v>1</v>
          </cell>
          <cell r="G5340">
            <v>39596</v>
          </cell>
          <cell r="H5340">
            <v>240</v>
          </cell>
          <cell r="I5340">
            <v>3</v>
          </cell>
          <cell r="J5340">
            <v>7</v>
          </cell>
        </row>
        <row r="5341">
          <cell r="A5341" t="str">
            <v>SLT5</v>
          </cell>
          <cell r="B5341" t="str">
            <v>Secondary Service Less than 5 kW</v>
          </cell>
          <cell r="C5341">
            <v>30</v>
          </cell>
          <cell r="D5341">
            <v>20</v>
          </cell>
          <cell r="E5341" t="str">
            <v>R=MX</v>
          </cell>
          <cell r="F5341">
            <v>1</v>
          </cell>
          <cell r="G5341">
            <v>39601</v>
          </cell>
          <cell r="H5341">
            <v>240</v>
          </cell>
          <cell r="I5341">
            <v>3</v>
          </cell>
          <cell r="J5341">
            <v>10</v>
          </cell>
        </row>
        <row r="5342">
          <cell r="A5342" t="str">
            <v>SLT5</v>
          </cell>
          <cell r="B5342" t="str">
            <v>Secondary Service Less than 5 kW</v>
          </cell>
          <cell r="C5342">
            <v>30</v>
          </cell>
          <cell r="D5342">
            <v>20</v>
          </cell>
          <cell r="E5342" t="str">
            <v>R=MX</v>
          </cell>
          <cell r="F5342">
            <v>1</v>
          </cell>
          <cell r="G5342">
            <v>39604</v>
          </cell>
          <cell r="H5342">
            <v>240</v>
          </cell>
          <cell r="I5342">
            <v>3</v>
          </cell>
          <cell r="J5342">
            <v>12</v>
          </cell>
        </row>
        <row r="5343">
          <cell r="A5343" t="str">
            <v>SLT5</v>
          </cell>
          <cell r="B5343" t="str">
            <v>Secondary Service Less than 5 kW</v>
          </cell>
          <cell r="C5343">
            <v>30</v>
          </cell>
          <cell r="D5343">
            <v>25</v>
          </cell>
          <cell r="E5343" t="str">
            <v>R=A1D1</v>
          </cell>
          <cell r="F5343">
            <v>1</v>
          </cell>
          <cell r="G5343">
            <v>39657</v>
          </cell>
          <cell r="H5343">
            <v>240</v>
          </cell>
          <cell r="I5343">
            <v>3</v>
          </cell>
          <cell r="J5343">
            <v>1</v>
          </cell>
        </row>
        <row r="5344">
          <cell r="A5344" t="str">
            <v>SLT5</v>
          </cell>
          <cell r="B5344" t="str">
            <v>Secondary Service Less than 5 kW</v>
          </cell>
          <cell r="C5344">
            <v>30</v>
          </cell>
          <cell r="D5344">
            <v>20</v>
          </cell>
          <cell r="E5344" t="str">
            <v>R=MX</v>
          </cell>
          <cell r="F5344">
            <v>1</v>
          </cell>
          <cell r="G5344">
            <v>39777</v>
          </cell>
          <cell r="H5344">
            <v>240</v>
          </cell>
          <cell r="I5344">
            <v>3</v>
          </cell>
          <cell r="J5344">
            <v>16</v>
          </cell>
        </row>
        <row r="5345">
          <cell r="A5345" t="str">
            <v>SLT5</v>
          </cell>
          <cell r="B5345" t="str">
            <v>Secondary Service Less than 5 kW</v>
          </cell>
          <cell r="C5345">
            <v>30</v>
          </cell>
          <cell r="D5345">
            <v>20</v>
          </cell>
          <cell r="E5345" t="str">
            <v>R=MX</v>
          </cell>
          <cell r="F5345">
            <v>1</v>
          </cell>
          <cell r="G5345">
            <v>39907</v>
          </cell>
          <cell r="H5345">
            <v>240</v>
          </cell>
          <cell r="I5345">
            <v>3</v>
          </cell>
          <cell r="J5345">
            <v>21</v>
          </cell>
        </row>
        <row r="5346">
          <cell r="A5346" t="str">
            <v>SLT5</v>
          </cell>
          <cell r="B5346" t="str">
            <v>Secondary Service Less than 5 kW</v>
          </cell>
          <cell r="C5346">
            <v>30</v>
          </cell>
          <cell r="D5346">
            <v>20</v>
          </cell>
          <cell r="E5346" t="str">
            <v>R=MX</v>
          </cell>
          <cell r="F5346">
            <v>1</v>
          </cell>
          <cell r="G5346">
            <v>39928</v>
          </cell>
          <cell r="H5346">
            <v>240</v>
          </cell>
          <cell r="I5346">
            <v>3</v>
          </cell>
          <cell r="J5346">
            <v>3</v>
          </cell>
        </row>
        <row r="5347">
          <cell r="A5347" t="str">
            <v>SLT5</v>
          </cell>
          <cell r="B5347" t="str">
            <v>Secondary Service Less than 5 kW</v>
          </cell>
          <cell r="C5347">
            <v>30</v>
          </cell>
          <cell r="D5347">
            <v>20</v>
          </cell>
          <cell r="E5347" t="str">
            <v>S=I210+CE</v>
          </cell>
          <cell r="F5347">
            <v>1</v>
          </cell>
          <cell r="G5347">
            <v>39976</v>
          </cell>
          <cell r="H5347">
            <v>240</v>
          </cell>
          <cell r="I5347">
            <v>3</v>
          </cell>
          <cell r="J5347">
            <v>2</v>
          </cell>
        </row>
        <row r="5348">
          <cell r="A5348" t="str">
            <v>SLT5</v>
          </cell>
          <cell r="B5348" t="str">
            <v>Secondary Service Less than 5 kW</v>
          </cell>
          <cell r="C5348">
            <v>30</v>
          </cell>
          <cell r="D5348">
            <v>20</v>
          </cell>
          <cell r="E5348" t="str">
            <v>R=MX</v>
          </cell>
          <cell r="F5348">
            <v>1</v>
          </cell>
          <cell r="G5348">
            <v>39975</v>
          </cell>
          <cell r="H5348">
            <v>240</v>
          </cell>
          <cell r="I5348">
            <v>3</v>
          </cell>
          <cell r="J5348">
            <v>13</v>
          </cell>
        </row>
        <row r="5349">
          <cell r="A5349" t="str">
            <v>SLT5</v>
          </cell>
          <cell r="B5349" t="str">
            <v>Secondary Service Less than 5 kW</v>
          </cell>
          <cell r="C5349">
            <v>30</v>
          </cell>
          <cell r="D5349">
            <v>25</v>
          </cell>
          <cell r="E5349" t="str">
            <v>R=DXMS</v>
          </cell>
          <cell r="F5349">
            <v>1</v>
          </cell>
          <cell r="H5349">
            <v>240</v>
          </cell>
          <cell r="I5349">
            <v>3</v>
          </cell>
          <cell r="J5349">
            <v>12</v>
          </cell>
        </row>
        <row r="5350">
          <cell r="A5350" t="str">
            <v>SLT5</v>
          </cell>
          <cell r="B5350" t="str">
            <v>Secondary Service Less than 5 kW</v>
          </cell>
          <cell r="C5350">
            <v>30</v>
          </cell>
          <cell r="D5350">
            <v>20</v>
          </cell>
          <cell r="E5350" t="str">
            <v>R=I70S</v>
          </cell>
          <cell r="F5350">
            <v>1</v>
          </cell>
          <cell r="H5350">
            <v>240</v>
          </cell>
          <cell r="I5350">
            <v>3</v>
          </cell>
          <cell r="J5350">
            <v>1</v>
          </cell>
        </row>
        <row r="5351">
          <cell r="A5351" t="str">
            <v>SLT5</v>
          </cell>
          <cell r="B5351" t="str">
            <v>Secondary Service Less than 5 kW</v>
          </cell>
          <cell r="C5351">
            <v>30</v>
          </cell>
          <cell r="D5351">
            <v>20</v>
          </cell>
          <cell r="E5351" t="str">
            <v>R=AB1</v>
          </cell>
          <cell r="F5351">
            <v>1</v>
          </cell>
          <cell r="H5351">
            <v>240</v>
          </cell>
          <cell r="I5351">
            <v>4</v>
          </cell>
          <cell r="J5351">
            <v>2</v>
          </cell>
        </row>
        <row r="5352">
          <cell r="A5352" t="str">
            <v>SLT5</v>
          </cell>
          <cell r="B5352" t="str">
            <v>Secondary Service Less than 5 kW</v>
          </cell>
          <cell r="C5352">
            <v>30</v>
          </cell>
          <cell r="D5352">
            <v>25</v>
          </cell>
          <cell r="E5352" t="str">
            <v>R=D5SH</v>
          </cell>
          <cell r="F5352">
            <v>1</v>
          </cell>
          <cell r="H5352">
            <v>240</v>
          </cell>
          <cell r="I5352">
            <v>3</v>
          </cell>
          <cell r="J5352">
            <v>4</v>
          </cell>
        </row>
        <row r="5353">
          <cell r="A5353" t="str">
            <v>SLT5</v>
          </cell>
          <cell r="B5353" t="str">
            <v>Secondary Service Less than 5 kW</v>
          </cell>
          <cell r="C5353">
            <v>30</v>
          </cell>
          <cell r="D5353">
            <v>25</v>
          </cell>
          <cell r="E5353" t="str">
            <v>R=D2SH</v>
          </cell>
          <cell r="F5353">
            <v>1</v>
          </cell>
          <cell r="H5353">
            <v>240</v>
          </cell>
          <cell r="I5353">
            <v>3</v>
          </cell>
          <cell r="J5353">
            <v>1</v>
          </cell>
        </row>
        <row r="5354">
          <cell r="A5354" t="str">
            <v>SLT5</v>
          </cell>
          <cell r="B5354" t="str">
            <v>Secondary Service Less than 5 kW</v>
          </cell>
          <cell r="C5354">
            <v>30</v>
          </cell>
          <cell r="D5354">
            <v>20</v>
          </cell>
          <cell r="E5354" t="str">
            <v>R=AB1</v>
          </cell>
          <cell r="F5354">
            <v>1</v>
          </cell>
          <cell r="G5354">
            <v>38475</v>
          </cell>
          <cell r="H5354">
            <v>240</v>
          </cell>
          <cell r="I5354">
            <v>3</v>
          </cell>
          <cell r="J5354">
            <v>29</v>
          </cell>
        </row>
        <row r="5355">
          <cell r="A5355" t="str">
            <v>SLT5</v>
          </cell>
          <cell r="B5355" t="str">
            <v>Secondary Service Less than 5 kW</v>
          </cell>
          <cell r="C5355">
            <v>30</v>
          </cell>
          <cell r="D5355">
            <v>20</v>
          </cell>
          <cell r="E5355" t="str">
            <v>R=AB1</v>
          </cell>
          <cell r="F5355">
            <v>1</v>
          </cell>
          <cell r="G5355">
            <v>38230</v>
          </cell>
          <cell r="H5355">
            <v>240</v>
          </cell>
          <cell r="I5355">
            <v>3</v>
          </cell>
          <cell r="J5355">
            <v>18</v>
          </cell>
        </row>
        <row r="5356">
          <cell r="A5356" t="str">
            <v>SLT5</v>
          </cell>
          <cell r="B5356" t="str">
            <v>Secondary Service Less than 5 kW</v>
          </cell>
          <cell r="C5356">
            <v>30</v>
          </cell>
          <cell r="D5356">
            <v>20</v>
          </cell>
          <cell r="E5356" t="str">
            <v>R=AB1</v>
          </cell>
          <cell r="F5356">
            <v>1</v>
          </cell>
          <cell r="G5356">
            <v>38292</v>
          </cell>
          <cell r="H5356">
            <v>240</v>
          </cell>
          <cell r="I5356">
            <v>3</v>
          </cell>
          <cell r="J5356">
            <v>24</v>
          </cell>
        </row>
        <row r="5357">
          <cell r="A5357" t="str">
            <v>SLT5</v>
          </cell>
          <cell r="B5357" t="str">
            <v>Secondary Service Less than 5 kW</v>
          </cell>
          <cell r="C5357">
            <v>30</v>
          </cell>
          <cell r="D5357">
            <v>20</v>
          </cell>
          <cell r="E5357" t="str">
            <v>R=AB1</v>
          </cell>
          <cell r="F5357">
            <v>1</v>
          </cell>
          <cell r="G5357">
            <v>38327</v>
          </cell>
          <cell r="H5357">
            <v>240</v>
          </cell>
          <cell r="I5357">
            <v>3</v>
          </cell>
          <cell r="J5357">
            <v>3</v>
          </cell>
        </row>
        <row r="5358">
          <cell r="A5358" t="str">
            <v>SLT5</v>
          </cell>
          <cell r="B5358" t="str">
            <v>Secondary Service Less than 5 kW</v>
          </cell>
          <cell r="C5358">
            <v>30</v>
          </cell>
          <cell r="D5358">
            <v>25</v>
          </cell>
          <cell r="E5358" t="str">
            <v>R=A1D1</v>
          </cell>
          <cell r="F5358">
            <v>1</v>
          </cell>
          <cell r="G5358">
            <v>38055</v>
          </cell>
          <cell r="H5358">
            <v>999</v>
          </cell>
          <cell r="I5358">
            <v>3</v>
          </cell>
          <cell r="J5358">
            <v>1</v>
          </cell>
        </row>
        <row r="5359">
          <cell r="A5359" t="str">
            <v>SLT5</v>
          </cell>
          <cell r="B5359" t="str">
            <v>Secondary Service Less than 5 kW</v>
          </cell>
          <cell r="C5359">
            <v>30</v>
          </cell>
          <cell r="D5359">
            <v>25</v>
          </cell>
          <cell r="E5359" t="str">
            <v>R=A1D1</v>
          </cell>
          <cell r="F5359">
            <v>1</v>
          </cell>
          <cell r="G5359">
            <v>38450</v>
          </cell>
          <cell r="H5359">
            <v>240</v>
          </cell>
          <cell r="I5359">
            <v>3</v>
          </cell>
          <cell r="J5359">
            <v>2</v>
          </cell>
        </row>
        <row r="5360">
          <cell r="A5360" t="str">
            <v>SLT5</v>
          </cell>
          <cell r="B5360" t="str">
            <v>Secondary Service Less than 5 kW</v>
          </cell>
          <cell r="C5360">
            <v>30</v>
          </cell>
          <cell r="D5360">
            <v>25</v>
          </cell>
          <cell r="E5360" t="str">
            <v>R=J5SD</v>
          </cell>
          <cell r="F5360">
            <v>1</v>
          </cell>
          <cell r="H5360">
            <v>240</v>
          </cell>
          <cell r="I5360">
            <v>3</v>
          </cell>
          <cell r="J5360">
            <v>3</v>
          </cell>
        </row>
        <row r="5361">
          <cell r="A5361" t="str">
            <v>SLT5</v>
          </cell>
          <cell r="B5361" t="str">
            <v>Secondary Service Less than 5 kW</v>
          </cell>
          <cell r="C5361">
            <v>30</v>
          </cell>
          <cell r="D5361">
            <v>20</v>
          </cell>
          <cell r="E5361" t="str">
            <v>R=MQS</v>
          </cell>
          <cell r="F5361">
            <v>1</v>
          </cell>
          <cell r="H5361">
            <v>240</v>
          </cell>
          <cell r="I5361">
            <v>3</v>
          </cell>
          <cell r="J5361">
            <v>4</v>
          </cell>
        </row>
        <row r="5362">
          <cell r="A5362" t="str">
            <v>SLT5</v>
          </cell>
          <cell r="B5362" t="str">
            <v>Secondary Service Less than 5 kW</v>
          </cell>
          <cell r="C5362">
            <v>30</v>
          </cell>
          <cell r="D5362">
            <v>25</v>
          </cell>
          <cell r="E5362" t="str">
            <v>R=A1D1</v>
          </cell>
          <cell r="F5362">
            <v>1</v>
          </cell>
          <cell r="G5362">
            <v>37931</v>
          </cell>
          <cell r="H5362">
            <v>240</v>
          </cell>
          <cell r="I5362">
            <v>3</v>
          </cell>
          <cell r="J5362">
            <v>4</v>
          </cell>
        </row>
        <row r="5363">
          <cell r="A5363" t="str">
            <v>SLT5</v>
          </cell>
          <cell r="B5363" t="str">
            <v>Secondary Service Less than 5 kW</v>
          </cell>
          <cell r="C5363">
            <v>30</v>
          </cell>
          <cell r="D5363">
            <v>25</v>
          </cell>
          <cell r="E5363" t="str">
            <v>R=A1D1</v>
          </cell>
          <cell r="F5363">
            <v>1</v>
          </cell>
          <cell r="H5363">
            <v>120</v>
          </cell>
          <cell r="I5363">
            <v>2</v>
          </cell>
          <cell r="J5363">
            <v>1</v>
          </cell>
        </row>
        <row r="5364">
          <cell r="A5364" t="str">
            <v>SLT5</v>
          </cell>
          <cell r="B5364" t="str">
            <v>Secondary Service Less than 5 kW</v>
          </cell>
          <cell r="C5364">
            <v>30</v>
          </cell>
          <cell r="D5364">
            <v>20</v>
          </cell>
          <cell r="E5364" t="str">
            <v>R=AB1</v>
          </cell>
          <cell r="F5364">
            <v>1</v>
          </cell>
          <cell r="G5364">
            <v>36162</v>
          </cell>
          <cell r="H5364">
            <v>240</v>
          </cell>
          <cell r="I5364">
            <v>3</v>
          </cell>
          <cell r="J5364">
            <v>2</v>
          </cell>
        </row>
        <row r="5365">
          <cell r="A5365" t="str">
            <v>SLT5</v>
          </cell>
          <cell r="B5365" t="str">
            <v>Secondary Service Less than 5 kW</v>
          </cell>
          <cell r="C5365">
            <v>30</v>
          </cell>
          <cell r="D5365">
            <v>20</v>
          </cell>
          <cell r="E5365" t="str">
            <v>R=AB1</v>
          </cell>
          <cell r="F5365">
            <v>1</v>
          </cell>
          <cell r="G5365">
            <v>36532</v>
          </cell>
          <cell r="H5365">
            <v>240</v>
          </cell>
          <cell r="I5365">
            <v>3</v>
          </cell>
          <cell r="J5365">
            <v>5</v>
          </cell>
        </row>
        <row r="5366">
          <cell r="A5366" t="str">
            <v>SLT5</v>
          </cell>
          <cell r="B5366" t="str">
            <v>Secondary Service Less than 5 kW</v>
          </cell>
          <cell r="C5366">
            <v>30</v>
          </cell>
          <cell r="D5366">
            <v>20</v>
          </cell>
          <cell r="E5366" t="str">
            <v>R=D5S</v>
          </cell>
          <cell r="F5366">
            <v>1</v>
          </cell>
          <cell r="G5366">
            <v>36672</v>
          </cell>
          <cell r="H5366">
            <v>240</v>
          </cell>
          <cell r="I5366">
            <v>3</v>
          </cell>
          <cell r="J5366">
            <v>1</v>
          </cell>
        </row>
        <row r="5367">
          <cell r="A5367" t="str">
            <v>SLT5</v>
          </cell>
          <cell r="B5367" t="str">
            <v>Secondary Service Less than 5 kW</v>
          </cell>
          <cell r="C5367">
            <v>30</v>
          </cell>
          <cell r="D5367">
            <v>20</v>
          </cell>
          <cell r="E5367" t="str">
            <v>R=AB1</v>
          </cell>
          <cell r="F5367">
            <v>1</v>
          </cell>
          <cell r="G5367">
            <v>36180</v>
          </cell>
          <cell r="H5367">
            <v>240</v>
          </cell>
          <cell r="I5367">
            <v>3</v>
          </cell>
          <cell r="J5367">
            <v>1</v>
          </cell>
        </row>
        <row r="5368">
          <cell r="A5368" t="str">
            <v>SLT5</v>
          </cell>
          <cell r="B5368" t="str">
            <v>Secondary Service Less than 5 kW</v>
          </cell>
          <cell r="C5368">
            <v>30</v>
          </cell>
          <cell r="D5368">
            <v>20</v>
          </cell>
          <cell r="E5368" t="str">
            <v>R=A1D1ND</v>
          </cell>
          <cell r="F5368">
            <v>1</v>
          </cell>
          <cell r="G5368">
            <v>38727</v>
          </cell>
          <cell r="H5368">
            <v>999</v>
          </cell>
          <cell r="I5368">
            <v>3</v>
          </cell>
          <cell r="J5368">
            <v>1</v>
          </cell>
        </row>
        <row r="5369">
          <cell r="A5369" t="str">
            <v>SLT5</v>
          </cell>
          <cell r="B5369" t="str">
            <v>Secondary Service Less than 5 kW</v>
          </cell>
          <cell r="C5369">
            <v>30</v>
          </cell>
          <cell r="D5369">
            <v>25</v>
          </cell>
          <cell r="E5369" t="str">
            <v>R=A1D1</v>
          </cell>
          <cell r="F5369">
            <v>1</v>
          </cell>
          <cell r="G5369">
            <v>38833</v>
          </cell>
          <cell r="H5369">
            <v>240</v>
          </cell>
          <cell r="I5369">
            <v>3</v>
          </cell>
          <cell r="J5369">
            <v>4</v>
          </cell>
        </row>
        <row r="5370">
          <cell r="A5370" t="str">
            <v>SLT5</v>
          </cell>
          <cell r="B5370" t="str">
            <v>Secondary Service Less than 5 kW</v>
          </cell>
          <cell r="C5370">
            <v>30</v>
          </cell>
          <cell r="D5370">
            <v>20</v>
          </cell>
          <cell r="E5370" t="str">
            <v>R=AB1</v>
          </cell>
          <cell r="F5370">
            <v>1</v>
          </cell>
          <cell r="G5370">
            <v>38908</v>
          </cell>
          <cell r="H5370">
            <v>240</v>
          </cell>
          <cell r="I5370">
            <v>3</v>
          </cell>
          <cell r="J5370">
            <v>17</v>
          </cell>
        </row>
        <row r="5371">
          <cell r="A5371" t="str">
            <v>SLT5</v>
          </cell>
          <cell r="B5371" t="str">
            <v>Secondary Service Less than 5 kW</v>
          </cell>
          <cell r="C5371">
            <v>30</v>
          </cell>
          <cell r="D5371">
            <v>20</v>
          </cell>
          <cell r="E5371" t="str">
            <v>R=A1D1ND</v>
          </cell>
          <cell r="F5371">
            <v>1</v>
          </cell>
          <cell r="G5371">
            <v>38874</v>
          </cell>
          <cell r="H5371">
            <v>999</v>
          </cell>
          <cell r="I5371">
            <v>3</v>
          </cell>
          <cell r="J5371">
            <v>1</v>
          </cell>
        </row>
        <row r="5372">
          <cell r="A5372" t="str">
            <v>SLT5</v>
          </cell>
          <cell r="B5372" t="str">
            <v>Secondary Service Less than 5 kW</v>
          </cell>
          <cell r="C5372">
            <v>30</v>
          </cell>
          <cell r="D5372">
            <v>20</v>
          </cell>
          <cell r="E5372" t="str">
            <v>R=AB1</v>
          </cell>
          <cell r="F5372">
            <v>1</v>
          </cell>
          <cell r="G5372">
            <v>39146</v>
          </cell>
          <cell r="H5372">
            <v>240</v>
          </cell>
          <cell r="I5372">
            <v>3</v>
          </cell>
          <cell r="J5372">
            <v>28</v>
          </cell>
        </row>
        <row r="5373">
          <cell r="A5373" t="str">
            <v>SLT5</v>
          </cell>
          <cell r="B5373" t="str">
            <v>Secondary Service Less than 5 kW</v>
          </cell>
          <cell r="C5373">
            <v>30</v>
          </cell>
          <cell r="D5373">
            <v>25</v>
          </cell>
          <cell r="E5373" t="str">
            <v>R=A1D1</v>
          </cell>
          <cell r="F5373">
            <v>1</v>
          </cell>
          <cell r="G5373">
            <v>39090</v>
          </cell>
          <cell r="H5373">
            <v>240</v>
          </cell>
          <cell r="I5373">
            <v>3</v>
          </cell>
          <cell r="J5373">
            <v>5</v>
          </cell>
        </row>
        <row r="5374">
          <cell r="A5374" t="str">
            <v>SLT5</v>
          </cell>
          <cell r="B5374" t="str">
            <v>Secondary Service Less than 5 kW</v>
          </cell>
          <cell r="C5374">
            <v>30</v>
          </cell>
          <cell r="D5374">
            <v>25</v>
          </cell>
          <cell r="E5374" t="str">
            <v>R=A1D1</v>
          </cell>
          <cell r="F5374">
            <v>1</v>
          </cell>
          <cell r="G5374">
            <v>39366</v>
          </cell>
          <cell r="H5374">
            <v>240</v>
          </cell>
          <cell r="I5374">
            <v>3</v>
          </cell>
          <cell r="J5374">
            <v>15</v>
          </cell>
        </row>
        <row r="5375">
          <cell r="A5375" t="str">
            <v>SLT5</v>
          </cell>
          <cell r="B5375" t="str">
            <v>Secondary Service Less than 5 kW</v>
          </cell>
          <cell r="C5375">
            <v>30</v>
          </cell>
          <cell r="D5375">
            <v>25</v>
          </cell>
          <cell r="E5375" t="str">
            <v>R=A1D1</v>
          </cell>
          <cell r="F5375">
            <v>1</v>
          </cell>
          <cell r="G5375">
            <v>39450</v>
          </cell>
          <cell r="H5375">
            <v>240</v>
          </cell>
          <cell r="I5375">
            <v>3</v>
          </cell>
          <cell r="J5375">
            <v>6</v>
          </cell>
        </row>
        <row r="5376">
          <cell r="A5376" t="str">
            <v>SLT5</v>
          </cell>
          <cell r="B5376" t="str">
            <v>Secondary Service Less than 5 kW</v>
          </cell>
          <cell r="C5376">
            <v>30</v>
          </cell>
          <cell r="D5376">
            <v>20</v>
          </cell>
          <cell r="E5376" t="str">
            <v>A=ALF</v>
          </cell>
          <cell r="F5376">
            <v>1</v>
          </cell>
          <cell r="G5376">
            <v>39533</v>
          </cell>
          <cell r="H5376">
            <v>240</v>
          </cell>
          <cell r="I5376">
            <v>3</v>
          </cell>
          <cell r="J5376">
            <v>54</v>
          </cell>
        </row>
        <row r="5377">
          <cell r="A5377" t="str">
            <v>SLT5</v>
          </cell>
          <cell r="B5377" t="str">
            <v>Secondary Service Less than 5 kW</v>
          </cell>
          <cell r="C5377">
            <v>30</v>
          </cell>
          <cell r="D5377">
            <v>20</v>
          </cell>
          <cell r="E5377" t="str">
            <v>R=MX</v>
          </cell>
          <cell r="F5377">
            <v>1</v>
          </cell>
          <cell r="G5377">
            <v>39585</v>
          </cell>
          <cell r="H5377">
            <v>240</v>
          </cell>
          <cell r="I5377">
            <v>3</v>
          </cell>
          <cell r="J5377">
            <v>3</v>
          </cell>
        </row>
        <row r="5378">
          <cell r="A5378" t="str">
            <v>SLT5</v>
          </cell>
          <cell r="B5378" t="str">
            <v>Secondary Service Less than 5 kW</v>
          </cell>
          <cell r="C5378">
            <v>30</v>
          </cell>
          <cell r="D5378">
            <v>20</v>
          </cell>
          <cell r="E5378" t="str">
            <v>R=MX</v>
          </cell>
          <cell r="F5378">
            <v>1</v>
          </cell>
          <cell r="G5378">
            <v>39659</v>
          </cell>
          <cell r="H5378">
            <v>240</v>
          </cell>
          <cell r="I5378">
            <v>3</v>
          </cell>
          <cell r="J5378">
            <v>18</v>
          </cell>
        </row>
        <row r="5379">
          <cell r="A5379" t="str">
            <v>SLT5</v>
          </cell>
          <cell r="B5379" t="str">
            <v>Secondary Service Less than 5 kW</v>
          </cell>
          <cell r="C5379">
            <v>30</v>
          </cell>
          <cell r="D5379">
            <v>20</v>
          </cell>
          <cell r="E5379" t="str">
            <v>R=MX</v>
          </cell>
          <cell r="F5379">
            <v>1</v>
          </cell>
          <cell r="G5379">
            <v>39924</v>
          </cell>
          <cell r="H5379">
            <v>240</v>
          </cell>
          <cell r="I5379">
            <v>3</v>
          </cell>
          <cell r="J5379">
            <v>22</v>
          </cell>
        </row>
        <row r="5380">
          <cell r="A5380" t="str">
            <v>SLT5</v>
          </cell>
          <cell r="B5380" t="str">
            <v>Secondary Service Less than 5 kW</v>
          </cell>
          <cell r="C5380">
            <v>30</v>
          </cell>
          <cell r="D5380">
            <v>20</v>
          </cell>
          <cell r="E5380" t="str">
            <v>R=MX</v>
          </cell>
          <cell r="F5380">
            <v>1</v>
          </cell>
          <cell r="G5380">
            <v>39949</v>
          </cell>
          <cell r="H5380">
            <v>240</v>
          </cell>
          <cell r="I5380">
            <v>3</v>
          </cell>
          <cell r="J5380">
            <v>12</v>
          </cell>
        </row>
        <row r="5381">
          <cell r="A5381" t="str">
            <v>SLT5</v>
          </cell>
          <cell r="B5381" t="str">
            <v>Secondary Service Less than 5 kW</v>
          </cell>
          <cell r="C5381">
            <v>30</v>
          </cell>
          <cell r="D5381">
            <v>20</v>
          </cell>
          <cell r="E5381" t="str">
            <v>R=MX</v>
          </cell>
          <cell r="F5381">
            <v>1</v>
          </cell>
          <cell r="G5381">
            <v>39845</v>
          </cell>
          <cell r="H5381">
            <v>240</v>
          </cell>
          <cell r="I5381">
            <v>3</v>
          </cell>
          <cell r="J5381">
            <v>19</v>
          </cell>
        </row>
        <row r="5382">
          <cell r="A5382" t="str">
            <v>SLT5</v>
          </cell>
          <cell r="B5382" t="str">
            <v>Secondary Service Less than 5 kW</v>
          </cell>
          <cell r="C5382">
            <v>30</v>
          </cell>
          <cell r="D5382">
            <v>25</v>
          </cell>
          <cell r="E5382" t="str">
            <v>R=A1D1</v>
          </cell>
          <cell r="F5382">
            <v>1</v>
          </cell>
          <cell r="G5382">
            <v>39989</v>
          </cell>
          <cell r="H5382">
            <v>240</v>
          </cell>
          <cell r="I5382">
            <v>3</v>
          </cell>
          <cell r="J5382">
            <v>26</v>
          </cell>
        </row>
        <row r="5383">
          <cell r="A5383" t="str">
            <v>SLT5</v>
          </cell>
          <cell r="B5383" t="str">
            <v>Secondary Service Less than 5 kW</v>
          </cell>
          <cell r="C5383">
            <v>30</v>
          </cell>
          <cell r="D5383">
            <v>25</v>
          </cell>
          <cell r="E5383" t="str">
            <v>S=I210+CE</v>
          </cell>
          <cell r="F5383">
            <v>1</v>
          </cell>
          <cell r="G5383">
            <v>40142</v>
          </cell>
          <cell r="H5383">
            <v>240</v>
          </cell>
          <cell r="I5383">
            <v>3</v>
          </cell>
          <cell r="J5383">
            <v>27</v>
          </cell>
        </row>
        <row r="5384">
          <cell r="A5384" t="str">
            <v>SLT5</v>
          </cell>
          <cell r="B5384" t="str">
            <v>Secondary Service Less than 5 kW</v>
          </cell>
          <cell r="C5384">
            <v>30</v>
          </cell>
          <cell r="D5384">
            <v>25</v>
          </cell>
          <cell r="E5384" t="str">
            <v>S=I210+CE</v>
          </cell>
          <cell r="F5384">
            <v>1</v>
          </cell>
          <cell r="G5384">
            <v>40198</v>
          </cell>
          <cell r="H5384">
            <v>240</v>
          </cell>
          <cell r="I5384">
            <v>3</v>
          </cell>
          <cell r="J5384">
            <v>14</v>
          </cell>
        </row>
        <row r="5385">
          <cell r="A5385" t="str">
            <v>SLT5</v>
          </cell>
          <cell r="B5385" t="str">
            <v>Secondary Service Less than 5 kW</v>
          </cell>
          <cell r="C5385">
            <v>30</v>
          </cell>
          <cell r="D5385">
            <v>20</v>
          </cell>
          <cell r="E5385" t="str">
            <v>R=J5S</v>
          </cell>
          <cell r="F5385">
            <v>1</v>
          </cell>
          <cell r="H5385">
            <v>240</v>
          </cell>
          <cell r="I5385">
            <v>3</v>
          </cell>
          <cell r="J5385">
            <v>86</v>
          </cell>
        </row>
        <row r="5386">
          <cell r="A5386" t="str">
            <v>SLT5</v>
          </cell>
          <cell r="B5386" t="str">
            <v>Secondary Service Less than 5 kW</v>
          </cell>
          <cell r="C5386">
            <v>30</v>
          </cell>
          <cell r="D5386">
            <v>20</v>
          </cell>
          <cell r="E5386" t="str">
            <v>R=J5S</v>
          </cell>
          <cell r="F5386">
            <v>1</v>
          </cell>
          <cell r="H5386">
            <v>240</v>
          </cell>
          <cell r="I5386">
            <v>3</v>
          </cell>
          <cell r="J5386">
            <v>6</v>
          </cell>
        </row>
        <row r="5387">
          <cell r="A5387" t="str">
            <v>SLT5</v>
          </cell>
          <cell r="B5387" t="str">
            <v>Secondary Service Less than 5 kW</v>
          </cell>
          <cell r="C5387">
            <v>30</v>
          </cell>
          <cell r="D5387">
            <v>25</v>
          </cell>
          <cell r="E5387" t="str">
            <v>R=J5SD</v>
          </cell>
          <cell r="F5387">
            <v>1</v>
          </cell>
          <cell r="H5387">
            <v>240</v>
          </cell>
          <cell r="I5387">
            <v>3</v>
          </cell>
          <cell r="J5387">
            <v>34</v>
          </cell>
        </row>
        <row r="5388">
          <cell r="A5388" t="str">
            <v>SLT5</v>
          </cell>
          <cell r="B5388" t="str">
            <v>Secondary Service Less than 5 kW</v>
          </cell>
          <cell r="C5388">
            <v>30</v>
          </cell>
          <cell r="D5388">
            <v>20</v>
          </cell>
          <cell r="E5388" t="str">
            <v>R=TMS2S</v>
          </cell>
          <cell r="F5388">
            <v>1</v>
          </cell>
          <cell r="H5388">
            <v>240</v>
          </cell>
          <cell r="I5388">
            <v>3</v>
          </cell>
          <cell r="J5388">
            <v>7</v>
          </cell>
        </row>
        <row r="5389">
          <cell r="A5389" t="str">
            <v>SLT5</v>
          </cell>
          <cell r="B5389" t="str">
            <v>Secondary Service Less than 5 kW</v>
          </cell>
          <cell r="C5389">
            <v>30</v>
          </cell>
          <cell r="D5389">
            <v>25</v>
          </cell>
          <cell r="E5389" t="str">
            <v>R=A1D1</v>
          </cell>
          <cell r="F5389">
            <v>1</v>
          </cell>
          <cell r="G5389">
            <v>38055</v>
          </cell>
          <cell r="H5389">
            <v>240</v>
          </cell>
          <cell r="I5389">
            <v>3</v>
          </cell>
          <cell r="J5389">
            <v>44</v>
          </cell>
        </row>
        <row r="5390">
          <cell r="A5390" t="str">
            <v>SLT5</v>
          </cell>
          <cell r="B5390" t="str">
            <v>Secondary Service Less than 5 kW</v>
          </cell>
          <cell r="C5390">
            <v>30</v>
          </cell>
          <cell r="D5390">
            <v>20</v>
          </cell>
          <cell r="E5390" t="str">
            <v>R=AB1</v>
          </cell>
          <cell r="F5390">
            <v>1</v>
          </cell>
          <cell r="G5390">
            <v>38023</v>
          </cell>
          <cell r="H5390">
            <v>240</v>
          </cell>
          <cell r="I5390">
            <v>3</v>
          </cell>
          <cell r="J5390">
            <v>15</v>
          </cell>
        </row>
        <row r="5391">
          <cell r="A5391" t="str">
            <v>SLT5</v>
          </cell>
          <cell r="B5391" t="str">
            <v>Secondary Service Less than 5 kW</v>
          </cell>
          <cell r="C5391">
            <v>30</v>
          </cell>
          <cell r="D5391">
            <v>25</v>
          </cell>
          <cell r="E5391" t="str">
            <v>R=A1D1</v>
          </cell>
          <cell r="F5391">
            <v>1</v>
          </cell>
          <cell r="G5391">
            <v>38335</v>
          </cell>
          <cell r="H5391">
            <v>240</v>
          </cell>
          <cell r="I5391">
            <v>3</v>
          </cell>
          <cell r="J5391">
            <v>2</v>
          </cell>
        </row>
        <row r="5392">
          <cell r="A5392" t="str">
            <v>SLT5</v>
          </cell>
          <cell r="B5392" t="str">
            <v>Secondary Service Less than 5 kW</v>
          </cell>
          <cell r="C5392">
            <v>30</v>
          </cell>
          <cell r="D5392">
            <v>20</v>
          </cell>
          <cell r="E5392" t="str">
            <v>R=AB1</v>
          </cell>
          <cell r="F5392">
            <v>1</v>
          </cell>
          <cell r="G5392">
            <v>38202</v>
          </cell>
          <cell r="H5392">
            <v>240</v>
          </cell>
          <cell r="I5392">
            <v>3</v>
          </cell>
          <cell r="J5392">
            <v>1</v>
          </cell>
        </row>
        <row r="5393">
          <cell r="A5393" t="str">
            <v>SLT5</v>
          </cell>
          <cell r="B5393" t="str">
            <v>Secondary Service Less than 5 kW</v>
          </cell>
          <cell r="C5393">
            <v>30</v>
          </cell>
          <cell r="D5393">
            <v>25</v>
          </cell>
          <cell r="E5393" t="str">
            <v>R=A1D1</v>
          </cell>
          <cell r="F5393">
            <v>1</v>
          </cell>
          <cell r="G5393">
            <v>38520</v>
          </cell>
          <cell r="H5393">
            <v>240</v>
          </cell>
          <cell r="I5393">
            <v>3</v>
          </cell>
          <cell r="J5393">
            <v>5</v>
          </cell>
        </row>
        <row r="5394">
          <cell r="A5394" t="str">
            <v>SLT5</v>
          </cell>
          <cell r="B5394" t="str">
            <v>Secondary Service Less than 5 kW</v>
          </cell>
          <cell r="C5394">
            <v>30</v>
          </cell>
          <cell r="D5394">
            <v>20</v>
          </cell>
          <cell r="E5394" t="str">
            <v>R=MX</v>
          </cell>
          <cell r="F5394">
            <v>1</v>
          </cell>
          <cell r="G5394">
            <v>37690</v>
          </cell>
          <cell r="H5394">
            <v>240</v>
          </cell>
          <cell r="I5394">
            <v>3</v>
          </cell>
          <cell r="J5394">
            <v>20</v>
          </cell>
        </row>
        <row r="5395">
          <cell r="A5395" t="str">
            <v>SLT5</v>
          </cell>
          <cell r="B5395" t="str">
            <v>Secondary Service Less than 5 kW</v>
          </cell>
          <cell r="C5395">
            <v>30</v>
          </cell>
          <cell r="D5395">
            <v>25</v>
          </cell>
          <cell r="E5395" t="str">
            <v>R=A1D1</v>
          </cell>
          <cell r="F5395">
            <v>1</v>
          </cell>
          <cell r="G5395">
            <v>37818</v>
          </cell>
          <cell r="H5395">
            <v>240</v>
          </cell>
          <cell r="I5395">
            <v>3</v>
          </cell>
          <cell r="J5395">
            <v>4</v>
          </cell>
        </row>
        <row r="5396">
          <cell r="A5396" t="str">
            <v>SLT5</v>
          </cell>
          <cell r="B5396" t="str">
            <v>Secondary Service Less than 5 kW</v>
          </cell>
          <cell r="C5396">
            <v>30</v>
          </cell>
          <cell r="D5396">
            <v>20</v>
          </cell>
          <cell r="E5396" t="str">
            <v>R=AB1</v>
          </cell>
          <cell r="F5396">
            <v>1</v>
          </cell>
          <cell r="H5396">
            <v>240</v>
          </cell>
          <cell r="I5396">
            <v>3</v>
          </cell>
          <cell r="J5396">
            <v>1</v>
          </cell>
        </row>
        <row r="5397">
          <cell r="A5397" t="str">
            <v>SLT5</v>
          </cell>
          <cell r="B5397" t="str">
            <v>Secondary Service Less than 5 kW</v>
          </cell>
          <cell r="C5397">
            <v>30</v>
          </cell>
          <cell r="D5397">
            <v>20</v>
          </cell>
          <cell r="E5397" t="str">
            <v>R=AB1</v>
          </cell>
          <cell r="F5397">
            <v>1</v>
          </cell>
          <cell r="G5397">
            <v>36404</v>
          </cell>
          <cell r="H5397">
            <v>240</v>
          </cell>
          <cell r="I5397">
            <v>3</v>
          </cell>
          <cell r="J5397">
            <v>11</v>
          </cell>
        </row>
        <row r="5398">
          <cell r="A5398" t="str">
            <v>SLT5</v>
          </cell>
          <cell r="B5398" t="str">
            <v>Secondary Service Less than 5 kW</v>
          </cell>
          <cell r="C5398">
            <v>30</v>
          </cell>
          <cell r="D5398">
            <v>20</v>
          </cell>
          <cell r="E5398" t="str">
            <v>R=J5S</v>
          </cell>
          <cell r="F5398">
            <v>1</v>
          </cell>
          <cell r="G5398">
            <v>35431</v>
          </cell>
          <cell r="H5398">
            <v>240</v>
          </cell>
          <cell r="I5398">
            <v>3</v>
          </cell>
          <cell r="J5398">
            <v>1</v>
          </cell>
        </row>
        <row r="5399">
          <cell r="A5399" t="str">
            <v>SLT5</v>
          </cell>
          <cell r="B5399" t="str">
            <v>Secondary Service Less than 5 kW</v>
          </cell>
          <cell r="C5399">
            <v>30</v>
          </cell>
          <cell r="D5399">
            <v>20</v>
          </cell>
          <cell r="E5399" t="str">
            <v>R=AB1</v>
          </cell>
          <cell r="F5399">
            <v>1</v>
          </cell>
          <cell r="G5399">
            <v>35797</v>
          </cell>
          <cell r="H5399">
            <v>240</v>
          </cell>
          <cell r="I5399">
            <v>3</v>
          </cell>
          <cell r="J5399">
            <v>2</v>
          </cell>
        </row>
        <row r="5400">
          <cell r="A5400" t="str">
            <v>SLT5</v>
          </cell>
          <cell r="B5400" t="str">
            <v>Secondary Service Less than 5 kW</v>
          </cell>
          <cell r="C5400">
            <v>30</v>
          </cell>
          <cell r="D5400">
            <v>25</v>
          </cell>
          <cell r="E5400" t="str">
            <v>R=A1D1</v>
          </cell>
          <cell r="F5400">
            <v>1</v>
          </cell>
          <cell r="G5400">
            <v>36733</v>
          </cell>
          <cell r="H5400">
            <v>240</v>
          </cell>
          <cell r="I5400">
            <v>3</v>
          </cell>
          <cell r="J5400">
            <v>1</v>
          </cell>
        </row>
        <row r="5401">
          <cell r="A5401" t="str">
            <v>SLT5</v>
          </cell>
          <cell r="B5401" t="str">
            <v>Secondary Service Less than 5 kW</v>
          </cell>
          <cell r="C5401">
            <v>30</v>
          </cell>
          <cell r="D5401">
            <v>20</v>
          </cell>
          <cell r="E5401" t="str">
            <v>R=AB1</v>
          </cell>
          <cell r="F5401">
            <v>1</v>
          </cell>
          <cell r="G5401">
            <v>36592</v>
          </cell>
          <cell r="H5401">
            <v>240</v>
          </cell>
          <cell r="I5401">
            <v>3</v>
          </cell>
          <cell r="J5401">
            <v>3</v>
          </cell>
        </row>
        <row r="5402">
          <cell r="A5402" t="str">
            <v>SLT5</v>
          </cell>
          <cell r="B5402" t="str">
            <v>Secondary Service Less than 5 kW</v>
          </cell>
          <cell r="C5402">
            <v>30</v>
          </cell>
          <cell r="D5402">
            <v>20</v>
          </cell>
          <cell r="E5402" t="str">
            <v>R=AB1</v>
          </cell>
          <cell r="F5402">
            <v>1</v>
          </cell>
          <cell r="G5402">
            <v>36816</v>
          </cell>
          <cell r="H5402">
            <v>240</v>
          </cell>
          <cell r="I5402">
            <v>3</v>
          </cell>
          <cell r="J5402">
            <v>12</v>
          </cell>
        </row>
        <row r="5403">
          <cell r="A5403" t="str">
            <v>SLT5</v>
          </cell>
          <cell r="B5403" t="str">
            <v>Secondary Service Less than 5 kW</v>
          </cell>
          <cell r="C5403">
            <v>30</v>
          </cell>
          <cell r="D5403">
            <v>20</v>
          </cell>
          <cell r="E5403" t="str">
            <v>R=AB1</v>
          </cell>
          <cell r="F5403">
            <v>1</v>
          </cell>
          <cell r="G5403">
            <v>37071</v>
          </cell>
          <cell r="H5403">
            <v>240</v>
          </cell>
          <cell r="I5403">
            <v>3</v>
          </cell>
          <cell r="J5403">
            <v>6</v>
          </cell>
        </row>
        <row r="5404">
          <cell r="A5404" t="str">
            <v>SLT5</v>
          </cell>
          <cell r="B5404" t="str">
            <v>Secondary Service Less than 5 kW</v>
          </cell>
          <cell r="C5404">
            <v>30</v>
          </cell>
          <cell r="D5404">
            <v>20</v>
          </cell>
          <cell r="E5404" t="str">
            <v>R=AB1</v>
          </cell>
          <cell r="F5404">
            <v>1</v>
          </cell>
          <cell r="G5404">
            <v>37132</v>
          </cell>
          <cell r="H5404">
            <v>240</v>
          </cell>
          <cell r="I5404">
            <v>3</v>
          </cell>
          <cell r="J5404">
            <v>6</v>
          </cell>
        </row>
        <row r="5405">
          <cell r="A5405" t="str">
            <v>SLT5</v>
          </cell>
          <cell r="B5405" t="str">
            <v>Secondary Service Less than 5 kW</v>
          </cell>
          <cell r="C5405">
            <v>30</v>
          </cell>
          <cell r="D5405">
            <v>20</v>
          </cell>
          <cell r="E5405" t="str">
            <v>R=AB1</v>
          </cell>
          <cell r="F5405">
            <v>1</v>
          </cell>
          <cell r="G5405">
            <v>37503</v>
          </cell>
          <cell r="H5405">
            <v>240</v>
          </cell>
          <cell r="I5405">
            <v>3</v>
          </cell>
          <cell r="J5405">
            <v>12</v>
          </cell>
        </row>
        <row r="5406">
          <cell r="A5406" t="str">
            <v>SLT5</v>
          </cell>
          <cell r="B5406" t="str">
            <v>Secondary Service Less than 5 kW</v>
          </cell>
          <cell r="C5406">
            <v>30</v>
          </cell>
          <cell r="D5406">
            <v>25</v>
          </cell>
          <cell r="E5406" t="str">
            <v>R=A1D1</v>
          </cell>
          <cell r="F5406">
            <v>1</v>
          </cell>
          <cell r="G5406">
            <v>38692</v>
          </cell>
          <cell r="H5406">
            <v>240</v>
          </cell>
          <cell r="I5406">
            <v>3</v>
          </cell>
          <cell r="J5406">
            <v>2</v>
          </cell>
        </row>
        <row r="5407">
          <cell r="A5407" t="str">
            <v>SLT5</v>
          </cell>
          <cell r="B5407" t="str">
            <v>Secondary Service Less than 5 kW</v>
          </cell>
          <cell r="C5407">
            <v>30</v>
          </cell>
          <cell r="D5407">
            <v>20</v>
          </cell>
          <cell r="E5407" t="str">
            <v>R=AB1</v>
          </cell>
          <cell r="F5407">
            <v>1</v>
          </cell>
          <cell r="G5407">
            <v>38750</v>
          </cell>
          <cell r="H5407">
            <v>240</v>
          </cell>
          <cell r="I5407">
            <v>3</v>
          </cell>
          <cell r="J5407">
            <v>4</v>
          </cell>
        </row>
        <row r="5408">
          <cell r="A5408" t="str">
            <v>SLT5</v>
          </cell>
          <cell r="B5408" t="str">
            <v>Secondary Service Less than 5 kW</v>
          </cell>
          <cell r="C5408">
            <v>30</v>
          </cell>
          <cell r="D5408">
            <v>25</v>
          </cell>
          <cell r="E5408" t="str">
            <v>R=A1D1</v>
          </cell>
          <cell r="F5408">
            <v>1</v>
          </cell>
          <cell r="G5408">
            <v>38740</v>
          </cell>
          <cell r="H5408">
            <v>240</v>
          </cell>
          <cell r="I5408">
            <v>3</v>
          </cell>
          <cell r="J5408">
            <v>10</v>
          </cell>
        </row>
        <row r="5409">
          <cell r="A5409" t="str">
            <v>SLT5</v>
          </cell>
          <cell r="B5409" t="str">
            <v>Secondary Service Less than 5 kW</v>
          </cell>
          <cell r="C5409">
            <v>30</v>
          </cell>
          <cell r="D5409">
            <v>25</v>
          </cell>
          <cell r="E5409" t="str">
            <v>R=A1D1</v>
          </cell>
          <cell r="F5409">
            <v>1</v>
          </cell>
          <cell r="G5409">
            <v>39244</v>
          </cell>
          <cell r="H5409">
            <v>240</v>
          </cell>
          <cell r="I5409">
            <v>3</v>
          </cell>
          <cell r="J5409">
            <v>4</v>
          </cell>
        </row>
        <row r="5410">
          <cell r="A5410" t="str">
            <v>SLT5</v>
          </cell>
          <cell r="B5410" t="str">
            <v>Secondary Service Less than 5 kW</v>
          </cell>
          <cell r="C5410">
            <v>30</v>
          </cell>
          <cell r="D5410">
            <v>20</v>
          </cell>
          <cell r="E5410" t="str">
            <v>R=AB1</v>
          </cell>
          <cell r="F5410">
            <v>1</v>
          </cell>
          <cell r="G5410">
            <v>39301</v>
          </cell>
          <cell r="H5410">
            <v>240</v>
          </cell>
          <cell r="I5410">
            <v>3</v>
          </cell>
          <cell r="J5410">
            <v>7</v>
          </cell>
        </row>
        <row r="5411">
          <cell r="A5411" t="str">
            <v>SLT5</v>
          </cell>
          <cell r="B5411" t="str">
            <v>Secondary Service Less than 5 kW</v>
          </cell>
          <cell r="C5411">
            <v>30</v>
          </cell>
          <cell r="D5411">
            <v>25</v>
          </cell>
          <cell r="E5411" t="str">
            <v>R=A1D1</v>
          </cell>
          <cell r="F5411">
            <v>1</v>
          </cell>
          <cell r="G5411">
            <v>39356</v>
          </cell>
          <cell r="H5411">
            <v>240</v>
          </cell>
          <cell r="I5411">
            <v>3</v>
          </cell>
          <cell r="J5411">
            <v>12</v>
          </cell>
        </row>
        <row r="5412">
          <cell r="A5412" t="str">
            <v>SLT5</v>
          </cell>
          <cell r="B5412" t="str">
            <v>Secondary Service Less than 5 kW</v>
          </cell>
          <cell r="C5412">
            <v>30</v>
          </cell>
          <cell r="D5412">
            <v>20</v>
          </cell>
          <cell r="E5412" t="str">
            <v>R=MX</v>
          </cell>
          <cell r="F5412">
            <v>1</v>
          </cell>
          <cell r="G5412">
            <v>39952</v>
          </cell>
          <cell r="H5412">
            <v>240</v>
          </cell>
          <cell r="I5412">
            <v>3</v>
          </cell>
          <cell r="J5412">
            <v>44</v>
          </cell>
        </row>
        <row r="5413">
          <cell r="A5413" t="str">
            <v>SLT5</v>
          </cell>
          <cell r="B5413" t="str">
            <v>Secondary Service Less than 5 kW</v>
          </cell>
          <cell r="C5413">
            <v>30</v>
          </cell>
          <cell r="D5413">
            <v>20</v>
          </cell>
          <cell r="E5413" t="str">
            <v>S=I210+CE</v>
          </cell>
          <cell r="F5413">
            <v>1</v>
          </cell>
          <cell r="G5413">
            <v>40141</v>
          </cell>
          <cell r="H5413">
            <v>240</v>
          </cell>
          <cell r="I5413">
            <v>3</v>
          </cell>
          <cell r="J5413">
            <v>8</v>
          </cell>
        </row>
        <row r="5414">
          <cell r="A5414" t="str">
            <v>SLT5</v>
          </cell>
          <cell r="B5414" t="str">
            <v>Secondary Service Less than 5 kW</v>
          </cell>
          <cell r="C5414">
            <v>30</v>
          </cell>
          <cell r="D5414">
            <v>20</v>
          </cell>
          <cell r="E5414" t="str">
            <v>S=I210+CE</v>
          </cell>
          <cell r="F5414">
            <v>1</v>
          </cell>
          <cell r="G5414">
            <v>40198</v>
          </cell>
          <cell r="H5414">
            <v>240</v>
          </cell>
          <cell r="I5414">
            <v>3</v>
          </cell>
          <cell r="J5414">
            <v>15</v>
          </cell>
        </row>
        <row r="5415">
          <cell r="A5415" t="str">
            <v>SLT5</v>
          </cell>
          <cell r="B5415" t="str">
            <v>Secondary Service Less than 5 kW</v>
          </cell>
          <cell r="C5415">
            <v>30</v>
          </cell>
          <cell r="D5415">
            <v>25</v>
          </cell>
          <cell r="E5415" t="str">
            <v>R=A1D1</v>
          </cell>
          <cell r="F5415">
            <v>1</v>
          </cell>
          <cell r="H5415">
            <v>240</v>
          </cell>
          <cell r="I5415">
            <v>3</v>
          </cell>
          <cell r="J5415">
            <v>150</v>
          </cell>
        </row>
        <row r="5416">
          <cell r="A5416" t="str">
            <v>SLT5</v>
          </cell>
          <cell r="B5416" t="str">
            <v>Secondary Service Less than 5 kW</v>
          </cell>
          <cell r="C5416">
            <v>30</v>
          </cell>
          <cell r="D5416">
            <v>20</v>
          </cell>
          <cell r="E5416" t="str">
            <v>R=J5S</v>
          </cell>
          <cell r="F5416">
            <v>1</v>
          </cell>
          <cell r="H5416">
            <v>240</v>
          </cell>
          <cell r="I5416">
            <v>3</v>
          </cell>
          <cell r="J5416">
            <v>197</v>
          </cell>
        </row>
        <row r="5417">
          <cell r="A5417" t="str">
            <v>SLT5</v>
          </cell>
          <cell r="B5417" t="str">
            <v>Secondary Service Less than 5 kW</v>
          </cell>
          <cell r="C5417">
            <v>30</v>
          </cell>
          <cell r="D5417">
            <v>25</v>
          </cell>
          <cell r="E5417" t="str">
            <v>R=DXMS</v>
          </cell>
          <cell r="F5417">
            <v>1</v>
          </cell>
          <cell r="H5417">
            <v>0</v>
          </cell>
          <cell r="I5417">
            <v>0</v>
          </cell>
          <cell r="J5417">
            <v>9</v>
          </cell>
        </row>
        <row r="5418">
          <cell r="A5418" t="str">
            <v>SLT5</v>
          </cell>
          <cell r="B5418" t="str">
            <v>Secondary Service Less than 5 kW</v>
          </cell>
          <cell r="C5418">
            <v>30</v>
          </cell>
          <cell r="D5418">
            <v>20</v>
          </cell>
          <cell r="E5418" t="str">
            <v>R=J3S</v>
          </cell>
          <cell r="F5418">
            <v>1</v>
          </cell>
          <cell r="H5418">
            <v>240</v>
          </cell>
          <cell r="I5418">
            <v>3</v>
          </cell>
          <cell r="J5418">
            <v>169</v>
          </cell>
        </row>
        <row r="5419">
          <cell r="A5419" t="str">
            <v>SLT5</v>
          </cell>
          <cell r="B5419" t="str">
            <v>Secondary Service Less than 5 kW</v>
          </cell>
          <cell r="C5419">
            <v>30</v>
          </cell>
          <cell r="D5419">
            <v>20</v>
          </cell>
          <cell r="E5419" t="str">
            <v>R=D5SE</v>
          </cell>
          <cell r="F5419">
            <v>1</v>
          </cell>
          <cell r="H5419">
            <v>240</v>
          </cell>
          <cell r="I5419">
            <v>3</v>
          </cell>
          <cell r="J5419">
            <v>1</v>
          </cell>
        </row>
        <row r="5420">
          <cell r="A5420" t="str">
            <v>SLT5</v>
          </cell>
          <cell r="B5420" t="str">
            <v>Secondary Service Less than 5 kW</v>
          </cell>
          <cell r="C5420">
            <v>30</v>
          </cell>
          <cell r="D5420">
            <v>20</v>
          </cell>
          <cell r="E5420" t="str">
            <v>R=MS</v>
          </cell>
          <cell r="F5420">
            <v>1</v>
          </cell>
          <cell r="H5420">
            <v>240</v>
          </cell>
          <cell r="I5420">
            <v>3</v>
          </cell>
          <cell r="J5420">
            <v>1</v>
          </cell>
        </row>
        <row r="5421">
          <cell r="A5421" t="str">
            <v>SLT5</v>
          </cell>
          <cell r="B5421" t="str">
            <v>Secondary Service Less than 5 kW</v>
          </cell>
          <cell r="C5421">
            <v>30</v>
          </cell>
          <cell r="D5421">
            <v>20</v>
          </cell>
          <cell r="E5421" t="str">
            <v>R=AB1</v>
          </cell>
          <cell r="F5421">
            <v>1</v>
          </cell>
          <cell r="G5421">
            <v>38202</v>
          </cell>
          <cell r="H5421">
            <v>240</v>
          </cell>
          <cell r="I5421">
            <v>3</v>
          </cell>
          <cell r="J5421">
            <v>6</v>
          </cell>
        </row>
        <row r="5422">
          <cell r="A5422" t="str">
            <v>SLT5</v>
          </cell>
          <cell r="B5422" t="str">
            <v>Secondary Service Less than 5 kW</v>
          </cell>
          <cell r="C5422">
            <v>30</v>
          </cell>
          <cell r="D5422">
            <v>25</v>
          </cell>
          <cell r="E5422" t="str">
            <v>R=A1D1</v>
          </cell>
          <cell r="F5422">
            <v>1</v>
          </cell>
          <cell r="G5422">
            <v>38533</v>
          </cell>
          <cell r="H5422">
            <v>240</v>
          </cell>
          <cell r="I5422">
            <v>3</v>
          </cell>
          <cell r="J5422">
            <v>25</v>
          </cell>
        </row>
        <row r="5423">
          <cell r="A5423" t="str">
            <v>SLT5</v>
          </cell>
          <cell r="B5423" t="str">
            <v>Secondary Service Less than 5 kW</v>
          </cell>
          <cell r="C5423">
            <v>30</v>
          </cell>
          <cell r="D5423">
            <v>20</v>
          </cell>
          <cell r="E5423" t="str">
            <v>R=AB1</v>
          </cell>
          <cell r="F5423">
            <v>1</v>
          </cell>
          <cell r="G5423">
            <v>37923</v>
          </cell>
          <cell r="H5423">
            <v>240</v>
          </cell>
          <cell r="I5423">
            <v>3</v>
          </cell>
          <cell r="J5423">
            <v>32</v>
          </cell>
        </row>
        <row r="5424">
          <cell r="A5424" t="str">
            <v>SLT5</v>
          </cell>
          <cell r="B5424" t="str">
            <v>Secondary Service Less than 5 kW</v>
          </cell>
          <cell r="C5424">
            <v>30</v>
          </cell>
          <cell r="D5424">
            <v>20</v>
          </cell>
          <cell r="E5424" t="str">
            <v>R=AB1</v>
          </cell>
          <cell r="F5424">
            <v>1</v>
          </cell>
          <cell r="G5424">
            <v>38292</v>
          </cell>
          <cell r="H5424">
            <v>240</v>
          </cell>
          <cell r="I5424">
            <v>3</v>
          </cell>
          <cell r="J5424">
            <v>5</v>
          </cell>
        </row>
        <row r="5425">
          <cell r="A5425" t="str">
            <v>SLT5</v>
          </cell>
          <cell r="B5425" t="str">
            <v>Secondary Service Less than 5 kW</v>
          </cell>
          <cell r="C5425">
            <v>30</v>
          </cell>
          <cell r="D5425">
            <v>20</v>
          </cell>
          <cell r="E5425" t="str">
            <v>R=AB1</v>
          </cell>
          <cell r="F5425">
            <v>1</v>
          </cell>
          <cell r="G5425">
            <v>38356</v>
          </cell>
          <cell r="H5425">
            <v>240</v>
          </cell>
          <cell r="I5425">
            <v>3</v>
          </cell>
          <cell r="J5425">
            <v>3</v>
          </cell>
        </row>
        <row r="5426">
          <cell r="A5426" t="str">
            <v>SLT5</v>
          </cell>
          <cell r="B5426" t="str">
            <v>Secondary Service Less than 5 kW</v>
          </cell>
          <cell r="C5426">
            <v>30</v>
          </cell>
          <cell r="D5426">
            <v>20</v>
          </cell>
          <cell r="E5426" t="str">
            <v>R=AB1</v>
          </cell>
          <cell r="F5426">
            <v>1</v>
          </cell>
          <cell r="G5426">
            <v>38114</v>
          </cell>
          <cell r="H5426">
            <v>240</v>
          </cell>
          <cell r="I5426">
            <v>3</v>
          </cell>
          <cell r="J5426">
            <v>16</v>
          </cell>
        </row>
        <row r="5427">
          <cell r="A5427" t="str">
            <v>SLT5</v>
          </cell>
          <cell r="B5427" t="str">
            <v>Secondary Service Less than 5 kW</v>
          </cell>
          <cell r="C5427">
            <v>30</v>
          </cell>
          <cell r="D5427">
            <v>25</v>
          </cell>
          <cell r="E5427" t="str">
            <v>R=A1D1</v>
          </cell>
          <cell r="F5427">
            <v>1</v>
          </cell>
          <cell r="G5427">
            <v>38202</v>
          </cell>
          <cell r="H5427">
            <v>999</v>
          </cell>
          <cell r="I5427">
            <v>3</v>
          </cell>
          <cell r="J5427">
            <v>3</v>
          </cell>
        </row>
        <row r="5428">
          <cell r="A5428" t="str">
            <v>SLT5</v>
          </cell>
          <cell r="B5428" t="str">
            <v>Secondary Service Less than 5 kW</v>
          </cell>
          <cell r="C5428">
            <v>30</v>
          </cell>
          <cell r="D5428">
            <v>20</v>
          </cell>
          <cell r="E5428" t="str">
            <v>R=AB1</v>
          </cell>
          <cell r="F5428">
            <v>1</v>
          </cell>
          <cell r="G5428">
            <v>38568</v>
          </cell>
          <cell r="H5428">
            <v>240</v>
          </cell>
          <cell r="I5428">
            <v>3</v>
          </cell>
          <cell r="J5428">
            <v>5</v>
          </cell>
        </row>
        <row r="5429">
          <cell r="A5429" t="str">
            <v>SLT5</v>
          </cell>
          <cell r="B5429" t="str">
            <v>Secondary Service Less than 5 kW</v>
          </cell>
          <cell r="C5429">
            <v>30</v>
          </cell>
          <cell r="D5429">
            <v>25</v>
          </cell>
          <cell r="E5429" t="str">
            <v>R=A1D1</v>
          </cell>
          <cell r="F5429">
            <v>1</v>
          </cell>
          <cell r="G5429">
            <v>37993</v>
          </cell>
          <cell r="H5429">
            <v>240</v>
          </cell>
          <cell r="I5429">
            <v>3</v>
          </cell>
          <cell r="J5429">
            <v>4</v>
          </cell>
        </row>
        <row r="5430">
          <cell r="A5430" t="str">
            <v>SLT5</v>
          </cell>
          <cell r="B5430" t="str">
            <v>Secondary Service Less than 5 kW</v>
          </cell>
          <cell r="C5430">
            <v>30</v>
          </cell>
          <cell r="D5430">
            <v>20</v>
          </cell>
          <cell r="E5430" t="str">
            <v>R=I60S</v>
          </cell>
          <cell r="F5430">
            <v>1</v>
          </cell>
          <cell r="H5430">
            <v>240</v>
          </cell>
          <cell r="I5430">
            <v>3</v>
          </cell>
          <cell r="J5430">
            <v>6</v>
          </cell>
        </row>
        <row r="5431">
          <cell r="A5431" t="str">
            <v>SLT5</v>
          </cell>
          <cell r="B5431" t="str">
            <v>Secondary Service Less than 5 kW</v>
          </cell>
          <cell r="C5431">
            <v>30</v>
          </cell>
          <cell r="D5431">
            <v>20</v>
          </cell>
          <cell r="E5431" t="str">
            <v>R=D3S</v>
          </cell>
          <cell r="F5431">
            <v>1</v>
          </cell>
          <cell r="H5431">
            <v>0</v>
          </cell>
          <cell r="I5431">
            <v>0</v>
          </cell>
          <cell r="J5431">
            <v>1</v>
          </cell>
        </row>
        <row r="5432">
          <cell r="A5432" t="str">
            <v>SLT5</v>
          </cell>
          <cell r="B5432" t="str">
            <v>Secondary Service Less than 5 kW</v>
          </cell>
          <cell r="C5432">
            <v>30</v>
          </cell>
          <cell r="D5432">
            <v>20</v>
          </cell>
          <cell r="E5432" t="str">
            <v>R=MS</v>
          </cell>
          <cell r="F5432">
            <v>1</v>
          </cell>
          <cell r="H5432">
            <v>240</v>
          </cell>
          <cell r="I5432">
            <v>3</v>
          </cell>
          <cell r="J5432">
            <v>2</v>
          </cell>
        </row>
        <row r="5433">
          <cell r="A5433" t="str">
            <v>SLT5</v>
          </cell>
          <cell r="B5433" t="str">
            <v>Secondary Service Less than 5 kW</v>
          </cell>
          <cell r="C5433">
            <v>30</v>
          </cell>
          <cell r="D5433">
            <v>20</v>
          </cell>
          <cell r="E5433" t="str">
            <v>R=D5S</v>
          </cell>
          <cell r="F5433">
            <v>1</v>
          </cell>
          <cell r="H5433">
            <v>240</v>
          </cell>
          <cell r="I5433">
            <v>3</v>
          </cell>
          <cell r="J5433">
            <v>1</v>
          </cell>
        </row>
        <row r="5434">
          <cell r="A5434" t="str">
            <v>SLT5</v>
          </cell>
          <cell r="B5434" t="str">
            <v>Secondary Service Less than 5 kW</v>
          </cell>
          <cell r="C5434">
            <v>30</v>
          </cell>
          <cell r="D5434">
            <v>20</v>
          </cell>
          <cell r="E5434" t="str">
            <v>R=MS</v>
          </cell>
          <cell r="F5434">
            <v>1</v>
          </cell>
          <cell r="H5434">
            <v>240</v>
          </cell>
          <cell r="I5434">
            <v>3</v>
          </cell>
          <cell r="J5434">
            <v>1</v>
          </cell>
        </row>
        <row r="5435">
          <cell r="A5435" t="str">
            <v>SLT5</v>
          </cell>
          <cell r="B5435" t="str">
            <v>Secondary Service Less than 5 kW</v>
          </cell>
          <cell r="C5435">
            <v>30</v>
          </cell>
          <cell r="D5435">
            <v>25</v>
          </cell>
          <cell r="E5435" t="str">
            <v>R=A1D1</v>
          </cell>
          <cell r="F5435">
            <v>1</v>
          </cell>
          <cell r="G5435">
            <v>36404</v>
          </cell>
          <cell r="H5435">
            <v>240</v>
          </cell>
          <cell r="I5435">
            <v>3</v>
          </cell>
          <cell r="J5435">
            <v>2</v>
          </cell>
        </row>
        <row r="5436">
          <cell r="A5436" t="str">
            <v>SLT5</v>
          </cell>
          <cell r="B5436" t="str">
            <v>Secondary Service Less than 5 kW</v>
          </cell>
          <cell r="C5436">
            <v>30</v>
          </cell>
          <cell r="D5436">
            <v>25</v>
          </cell>
          <cell r="E5436" t="str">
            <v>R=A1D1</v>
          </cell>
          <cell r="F5436">
            <v>1</v>
          </cell>
          <cell r="G5436">
            <v>35796</v>
          </cell>
          <cell r="H5436">
            <v>240</v>
          </cell>
          <cell r="I5436">
            <v>3</v>
          </cell>
          <cell r="J5436">
            <v>1</v>
          </cell>
        </row>
        <row r="5437">
          <cell r="A5437" t="str">
            <v>SLT5</v>
          </cell>
          <cell r="B5437" t="str">
            <v>Secondary Service Less than 5 kW</v>
          </cell>
          <cell r="C5437">
            <v>30</v>
          </cell>
          <cell r="D5437">
            <v>25</v>
          </cell>
          <cell r="E5437" t="str">
            <v>R=A1D1</v>
          </cell>
          <cell r="F5437">
            <v>1</v>
          </cell>
          <cell r="G5437">
            <v>36161</v>
          </cell>
          <cell r="H5437">
            <v>240</v>
          </cell>
          <cell r="I5437">
            <v>3</v>
          </cell>
          <cell r="J5437">
            <v>14</v>
          </cell>
        </row>
        <row r="5438">
          <cell r="A5438" t="str">
            <v>SLT5</v>
          </cell>
          <cell r="B5438" t="str">
            <v>Secondary Service Less than 5 kW</v>
          </cell>
          <cell r="C5438">
            <v>30</v>
          </cell>
          <cell r="D5438">
            <v>25</v>
          </cell>
          <cell r="E5438" t="str">
            <v>R=A1D1</v>
          </cell>
          <cell r="F5438">
            <v>1</v>
          </cell>
          <cell r="G5438">
            <v>35796</v>
          </cell>
          <cell r="H5438">
            <v>240</v>
          </cell>
          <cell r="I5438">
            <v>3</v>
          </cell>
          <cell r="J5438">
            <v>1</v>
          </cell>
        </row>
        <row r="5439">
          <cell r="A5439" t="str">
            <v>SLT5</v>
          </cell>
          <cell r="B5439" t="str">
            <v>Secondary Service Less than 5 kW</v>
          </cell>
          <cell r="C5439">
            <v>30</v>
          </cell>
          <cell r="D5439">
            <v>25</v>
          </cell>
          <cell r="E5439" t="str">
            <v>R=A1D1</v>
          </cell>
          <cell r="F5439">
            <v>1</v>
          </cell>
          <cell r="H5439">
            <v>999</v>
          </cell>
          <cell r="I5439">
            <v>3</v>
          </cell>
          <cell r="J5439">
            <v>2</v>
          </cell>
        </row>
        <row r="5440">
          <cell r="A5440" t="str">
            <v>SLT5</v>
          </cell>
          <cell r="B5440" t="str">
            <v>Secondary Service Less than 5 kW</v>
          </cell>
          <cell r="C5440">
            <v>30</v>
          </cell>
          <cell r="D5440">
            <v>20</v>
          </cell>
          <cell r="E5440" t="str">
            <v>R=J4S</v>
          </cell>
          <cell r="F5440">
            <v>1</v>
          </cell>
          <cell r="G5440">
            <v>36461</v>
          </cell>
          <cell r="H5440">
            <v>240</v>
          </cell>
          <cell r="I5440">
            <v>3</v>
          </cell>
          <cell r="J5440">
            <v>1</v>
          </cell>
        </row>
        <row r="5441">
          <cell r="A5441" t="str">
            <v>SLT5</v>
          </cell>
          <cell r="B5441" t="str">
            <v>Secondary Service Less than 5 kW</v>
          </cell>
          <cell r="C5441">
            <v>30</v>
          </cell>
          <cell r="D5441">
            <v>20</v>
          </cell>
          <cell r="E5441" t="str">
            <v>R=AB1</v>
          </cell>
          <cell r="F5441">
            <v>1</v>
          </cell>
          <cell r="G5441">
            <v>36412</v>
          </cell>
          <cell r="H5441">
            <v>240</v>
          </cell>
          <cell r="I5441">
            <v>3</v>
          </cell>
          <cell r="J5441">
            <v>3</v>
          </cell>
        </row>
        <row r="5442">
          <cell r="A5442" t="str">
            <v>SLT5</v>
          </cell>
          <cell r="B5442" t="str">
            <v>Secondary Service Less than 5 kW</v>
          </cell>
          <cell r="C5442">
            <v>30</v>
          </cell>
          <cell r="D5442">
            <v>20</v>
          </cell>
          <cell r="E5442" t="str">
            <v>R=J4S</v>
          </cell>
          <cell r="F5442">
            <v>1</v>
          </cell>
          <cell r="G5442">
            <v>36525</v>
          </cell>
          <cell r="H5442">
            <v>240</v>
          </cell>
          <cell r="I5442">
            <v>3</v>
          </cell>
          <cell r="J5442">
            <v>3</v>
          </cell>
        </row>
        <row r="5443">
          <cell r="A5443" t="str">
            <v>SLT5</v>
          </cell>
          <cell r="B5443" t="str">
            <v>Secondary Service Less than 5 kW</v>
          </cell>
          <cell r="C5443">
            <v>30</v>
          </cell>
          <cell r="D5443">
            <v>20</v>
          </cell>
          <cell r="E5443" t="str">
            <v>R=AB1</v>
          </cell>
          <cell r="F5443">
            <v>1</v>
          </cell>
          <cell r="G5443">
            <v>36636</v>
          </cell>
          <cell r="H5443">
            <v>240</v>
          </cell>
          <cell r="I5443">
            <v>3</v>
          </cell>
          <cell r="J5443">
            <v>9</v>
          </cell>
        </row>
        <row r="5444">
          <cell r="A5444" t="str">
            <v>SLT5</v>
          </cell>
          <cell r="B5444" t="str">
            <v>Secondary Service Less than 5 kW</v>
          </cell>
          <cell r="C5444">
            <v>30</v>
          </cell>
          <cell r="D5444">
            <v>20</v>
          </cell>
          <cell r="E5444" t="str">
            <v>R=AB1</v>
          </cell>
          <cell r="F5444">
            <v>1</v>
          </cell>
          <cell r="G5444">
            <v>36775</v>
          </cell>
          <cell r="H5444">
            <v>240</v>
          </cell>
          <cell r="I5444">
            <v>3</v>
          </cell>
          <cell r="J5444">
            <v>8</v>
          </cell>
        </row>
        <row r="5445">
          <cell r="A5445" t="str">
            <v>SLT5</v>
          </cell>
          <cell r="B5445" t="str">
            <v>Secondary Service Less than 5 kW</v>
          </cell>
          <cell r="C5445">
            <v>30</v>
          </cell>
          <cell r="D5445">
            <v>20</v>
          </cell>
          <cell r="E5445" t="str">
            <v>R=A1TL1</v>
          </cell>
          <cell r="F5445">
            <v>1</v>
          </cell>
          <cell r="G5445">
            <v>36843</v>
          </cell>
          <cell r="H5445">
            <v>999</v>
          </cell>
          <cell r="I5445">
            <v>3</v>
          </cell>
          <cell r="J5445">
            <v>1</v>
          </cell>
        </row>
        <row r="5446">
          <cell r="A5446" t="str">
            <v>SLT5</v>
          </cell>
          <cell r="B5446" t="str">
            <v>Secondary Service Less than 5 kW</v>
          </cell>
          <cell r="C5446">
            <v>30</v>
          </cell>
          <cell r="D5446">
            <v>20</v>
          </cell>
          <cell r="E5446" t="str">
            <v>R=AB1</v>
          </cell>
          <cell r="F5446">
            <v>1</v>
          </cell>
          <cell r="G5446">
            <v>36768</v>
          </cell>
          <cell r="H5446">
            <v>240</v>
          </cell>
          <cell r="I5446">
            <v>3</v>
          </cell>
          <cell r="J5446">
            <v>1</v>
          </cell>
        </row>
        <row r="5447">
          <cell r="A5447" t="str">
            <v>SLT5</v>
          </cell>
          <cell r="B5447" t="str">
            <v>Secondary Service Less than 5 kW</v>
          </cell>
          <cell r="C5447">
            <v>30</v>
          </cell>
          <cell r="D5447">
            <v>20</v>
          </cell>
          <cell r="E5447" t="str">
            <v>R=AB1</v>
          </cell>
          <cell r="F5447">
            <v>1</v>
          </cell>
          <cell r="G5447">
            <v>37413</v>
          </cell>
          <cell r="H5447">
            <v>240</v>
          </cell>
          <cell r="I5447">
            <v>3</v>
          </cell>
          <cell r="J5447">
            <v>29</v>
          </cell>
        </row>
        <row r="5448">
          <cell r="A5448" t="str">
            <v>SLT5</v>
          </cell>
          <cell r="B5448" t="str">
            <v>Secondary Service Less than 5 kW</v>
          </cell>
          <cell r="C5448">
            <v>30</v>
          </cell>
          <cell r="D5448">
            <v>25</v>
          </cell>
          <cell r="E5448" t="str">
            <v>R=A3T1</v>
          </cell>
          <cell r="F5448">
            <v>1</v>
          </cell>
          <cell r="G5448">
            <v>37581</v>
          </cell>
          <cell r="H5448">
            <v>999</v>
          </cell>
          <cell r="I5448">
            <v>3</v>
          </cell>
          <cell r="J5448">
            <v>6</v>
          </cell>
        </row>
        <row r="5449">
          <cell r="A5449" t="str">
            <v>SLT5</v>
          </cell>
          <cell r="B5449" t="str">
            <v>Secondary Service Less than 5 kW</v>
          </cell>
          <cell r="C5449">
            <v>30</v>
          </cell>
          <cell r="D5449">
            <v>20</v>
          </cell>
          <cell r="E5449" t="str">
            <v>R=AB1</v>
          </cell>
          <cell r="F5449">
            <v>1</v>
          </cell>
          <cell r="G5449">
            <v>37606</v>
          </cell>
          <cell r="H5449">
            <v>240</v>
          </cell>
          <cell r="I5449">
            <v>3</v>
          </cell>
          <cell r="J5449">
            <v>8</v>
          </cell>
        </row>
        <row r="5450">
          <cell r="A5450" t="str">
            <v>SLT5</v>
          </cell>
          <cell r="B5450" t="str">
            <v>Secondary Service Less than 5 kW</v>
          </cell>
          <cell r="C5450">
            <v>30</v>
          </cell>
          <cell r="D5450">
            <v>25</v>
          </cell>
          <cell r="E5450" t="str">
            <v>S=I210+CE</v>
          </cell>
          <cell r="F5450">
            <v>1</v>
          </cell>
          <cell r="G5450">
            <v>40113</v>
          </cell>
          <cell r="H5450">
            <v>240</v>
          </cell>
          <cell r="I5450">
            <v>3</v>
          </cell>
          <cell r="J5450">
            <v>16</v>
          </cell>
        </row>
        <row r="5451">
          <cell r="A5451" t="str">
            <v>SLT5</v>
          </cell>
          <cell r="B5451" t="str">
            <v>Secondary Service Less than 5 kW</v>
          </cell>
          <cell r="C5451">
            <v>30</v>
          </cell>
          <cell r="D5451">
            <v>20</v>
          </cell>
          <cell r="E5451" t="str">
            <v>R=AB1</v>
          </cell>
          <cell r="F5451">
            <v>1</v>
          </cell>
          <cell r="G5451">
            <v>38657</v>
          </cell>
          <cell r="H5451">
            <v>240</v>
          </cell>
          <cell r="I5451">
            <v>3</v>
          </cell>
          <cell r="J5451">
            <v>15</v>
          </cell>
        </row>
        <row r="5452">
          <cell r="A5452" t="str">
            <v>SLT5</v>
          </cell>
          <cell r="B5452" t="str">
            <v>Secondary Service Less than 5 kW</v>
          </cell>
          <cell r="C5452">
            <v>30</v>
          </cell>
          <cell r="D5452">
            <v>25</v>
          </cell>
          <cell r="E5452" t="str">
            <v>R=A1D1</v>
          </cell>
          <cell r="F5452">
            <v>1</v>
          </cell>
          <cell r="G5452">
            <v>38674</v>
          </cell>
          <cell r="H5452">
            <v>999</v>
          </cell>
          <cell r="I5452">
            <v>3</v>
          </cell>
          <cell r="J5452">
            <v>1</v>
          </cell>
        </row>
        <row r="5453">
          <cell r="A5453" t="str">
            <v>SLT5</v>
          </cell>
          <cell r="B5453" t="str">
            <v>Secondary Service Less than 5 kW</v>
          </cell>
          <cell r="C5453">
            <v>30</v>
          </cell>
          <cell r="D5453">
            <v>20</v>
          </cell>
          <cell r="E5453" t="str">
            <v>R=AB1</v>
          </cell>
          <cell r="F5453">
            <v>1</v>
          </cell>
          <cell r="G5453">
            <v>38992</v>
          </cell>
          <cell r="H5453">
            <v>240</v>
          </cell>
          <cell r="I5453">
            <v>3</v>
          </cell>
          <cell r="J5453">
            <v>26</v>
          </cell>
        </row>
        <row r="5454">
          <cell r="A5454" t="str">
            <v>SLT5</v>
          </cell>
          <cell r="B5454" t="str">
            <v>Secondary Service Less than 5 kW</v>
          </cell>
          <cell r="C5454">
            <v>30</v>
          </cell>
          <cell r="D5454">
            <v>25</v>
          </cell>
          <cell r="E5454" t="str">
            <v>R=A1D1</v>
          </cell>
          <cell r="F5454">
            <v>1</v>
          </cell>
          <cell r="G5454">
            <v>39030</v>
          </cell>
          <cell r="H5454">
            <v>999</v>
          </cell>
          <cell r="I5454">
            <v>3</v>
          </cell>
          <cell r="J5454">
            <v>2</v>
          </cell>
        </row>
        <row r="5455">
          <cell r="A5455" t="str">
            <v>SLT5</v>
          </cell>
          <cell r="B5455" t="str">
            <v>Secondary Service Less than 5 kW</v>
          </cell>
          <cell r="C5455">
            <v>30</v>
          </cell>
          <cell r="D5455">
            <v>20</v>
          </cell>
          <cell r="E5455" t="str">
            <v>R=AB1</v>
          </cell>
          <cell r="F5455">
            <v>1</v>
          </cell>
          <cell r="G5455">
            <v>39112</v>
          </cell>
          <cell r="H5455">
            <v>240</v>
          </cell>
          <cell r="I5455">
            <v>3</v>
          </cell>
          <cell r="J5455">
            <v>28</v>
          </cell>
        </row>
        <row r="5456">
          <cell r="A5456" t="str">
            <v>SLT5</v>
          </cell>
          <cell r="B5456" t="str">
            <v>Secondary Service Less than 5 kW</v>
          </cell>
          <cell r="C5456">
            <v>30</v>
          </cell>
          <cell r="D5456">
            <v>25</v>
          </cell>
          <cell r="E5456" t="str">
            <v>R=A1D1</v>
          </cell>
          <cell r="F5456">
            <v>1</v>
          </cell>
          <cell r="G5456">
            <v>39373</v>
          </cell>
          <cell r="H5456">
            <v>240</v>
          </cell>
          <cell r="I5456">
            <v>3</v>
          </cell>
          <cell r="J5456">
            <v>2</v>
          </cell>
        </row>
        <row r="5457">
          <cell r="A5457" t="str">
            <v>SLT5</v>
          </cell>
          <cell r="B5457" t="str">
            <v>Secondary Service Less than 5 kW</v>
          </cell>
          <cell r="C5457">
            <v>30</v>
          </cell>
          <cell r="D5457">
            <v>20</v>
          </cell>
          <cell r="E5457" t="str">
            <v>R=MX</v>
          </cell>
          <cell r="F5457">
            <v>1</v>
          </cell>
          <cell r="G5457">
            <v>39605</v>
          </cell>
          <cell r="H5457">
            <v>240</v>
          </cell>
          <cell r="I5457">
            <v>3</v>
          </cell>
          <cell r="J5457">
            <v>19</v>
          </cell>
        </row>
        <row r="5458">
          <cell r="A5458" t="str">
            <v>SLT5</v>
          </cell>
          <cell r="B5458" t="str">
            <v>Secondary Service Less than 5 kW</v>
          </cell>
          <cell r="C5458">
            <v>30</v>
          </cell>
          <cell r="D5458">
            <v>20</v>
          </cell>
          <cell r="E5458" t="str">
            <v>R=MX</v>
          </cell>
          <cell r="F5458">
            <v>1</v>
          </cell>
          <cell r="G5458">
            <v>39615</v>
          </cell>
          <cell r="H5458">
            <v>240</v>
          </cell>
          <cell r="I5458">
            <v>3</v>
          </cell>
          <cell r="J5458">
            <v>2</v>
          </cell>
        </row>
        <row r="5459">
          <cell r="A5459" t="str">
            <v>SLT5</v>
          </cell>
          <cell r="B5459" t="str">
            <v>Secondary Service Less than 5 kW</v>
          </cell>
          <cell r="C5459">
            <v>30</v>
          </cell>
          <cell r="D5459">
            <v>20</v>
          </cell>
          <cell r="E5459" t="str">
            <v>R=MX</v>
          </cell>
          <cell r="F5459">
            <v>1</v>
          </cell>
          <cell r="G5459">
            <v>39900</v>
          </cell>
          <cell r="H5459">
            <v>240</v>
          </cell>
          <cell r="I5459">
            <v>3</v>
          </cell>
          <cell r="J5459">
            <v>10</v>
          </cell>
        </row>
        <row r="5460">
          <cell r="A5460" t="str">
            <v>SLT5</v>
          </cell>
          <cell r="B5460" t="str">
            <v>Secondary Service Less than 5 kW</v>
          </cell>
          <cell r="C5460">
            <v>30</v>
          </cell>
          <cell r="D5460">
            <v>25</v>
          </cell>
          <cell r="E5460" t="str">
            <v>R=A1D1</v>
          </cell>
          <cell r="F5460">
            <v>1</v>
          </cell>
          <cell r="G5460">
            <v>39855</v>
          </cell>
          <cell r="H5460">
            <v>999</v>
          </cell>
          <cell r="I5460">
            <v>3</v>
          </cell>
          <cell r="J5460">
            <v>2</v>
          </cell>
        </row>
        <row r="5461">
          <cell r="A5461" t="str">
            <v>SLT5</v>
          </cell>
          <cell r="B5461" t="str">
            <v>Secondary Service Less than 5 kW</v>
          </cell>
          <cell r="C5461">
            <v>30</v>
          </cell>
          <cell r="D5461">
            <v>25</v>
          </cell>
          <cell r="E5461" t="str">
            <v>S=I210+CE</v>
          </cell>
          <cell r="F5461">
            <v>1</v>
          </cell>
          <cell r="G5461">
            <v>40018</v>
          </cell>
          <cell r="H5461">
            <v>240</v>
          </cell>
          <cell r="I5461">
            <v>3</v>
          </cell>
          <cell r="J5461">
            <v>31</v>
          </cell>
        </row>
        <row r="5462">
          <cell r="A5462" t="str">
            <v>SLT5</v>
          </cell>
          <cell r="B5462" t="str">
            <v>Secondary Service Less than 5 kW</v>
          </cell>
          <cell r="C5462">
            <v>30</v>
          </cell>
          <cell r="D5462">
            <v>25</v>
          </cell>
          <cell r="E5462" t="str">
            <v>S=I210+CE</v>
          </cell>
          <cell r="F5462">
            <v>1</v>
          </cell>
          <cell r="G5462">
            <v>40177</v>
          </cell>
          <cell r="H5462">
            <v>240</v>
          </cell>
          <cell r="I5462">
            <v>3</v>
          </cell>
          <cell r="J5462">
            <v>15</v>
          </cell>
        </row>
        <row r="5463">
          <cell r="A5463" t="str">
            <v>SLT5</v>
          </cell>
          <cell r="B5463" t="str">
            <v>Secondary Service Less than 5 kW</v>
          </cell>
          <cell r="C5463">
            <v>30</v>
          </cell>
          <cell r="D5463">
            <v>20</v>
          </cell>
          <cell r="E5463" t="str">
            <v>R=J5S</v>
          </cell>
          <cell r="F5463">
            <v>1</v>
          </cell>
          <cell r="H5463">
            <v>240</v>
          </cell>
          <cell r="I5463">
            <v>3</v>
          </cell>
          <cell r="J5463">
            <v>508</v>
          </cell>
        </row>
        <row r="5464">
          <cell r="A5464" t="str">
            <v>SLT5</v>
          </cell>
          <cell r="B5464" t="str">
            <v>Secondary Service Less than 5 kW</v>
          </cell>
          <cell r="C5464">
            <v>30</v>
          </cell>
          <cell r="D5464">
            <v>25</v>
          </cell>
          <cell r="E5464" t="str">
            <v>R=TMS</v>
          </cell>
          <cell r="F5464">
            <v>1</v>
          </cell>
          <cell r="H5464">
            <v>240</v>
          </cell>
          <cell r="I5464">
            <v>3</v>
          </cell>
          <cell r="J5464">
            <v>12</v>
          </cell>
        </row>
        <row r="5465">
          <cell r="A5465" t="str">
            <v>SLT5</v>
          </cell>
          <cell r="B5465" t="str">
            <v>Secondary Service Less than 5 kW</v>
          </cell>
          <cell r="C5465">
            <v>30</v>
          </cell>
          <cell r="D5465">
            <v>20</v>
          </cell>
          <cell r="E5465" t="str">
            <v>R=AB1</v>
          </cell>
          <cell r="F5465">
            <v>1</v>
          </cell>
          <cell r="H5465">
            <v>240</v>
          </cell>
          <cell r="I5465">
            <v>3</v>
          </cell>
          <cell r="J5465">
            <v>7</v>
          </cell>
        </row>
        <row r="5466">
          <cell r="A5466" t="str">
            <v>SLT5</v>
          </cell>
          <cell r="B5466" t="str">
            <v>Secondary Service Less than 5 kW</v>
          </cell>
          <cell r="C5466">
            <v>30</v>
          </cell>
          <cell r="D5466">
            <v>20</v>
          </cell>
          <cell r="E5466" t="str">
            <v>R=MX</v>
          </cell>
          <cell r="F5466">
            <v>1</v>
          </cell>
          <cell r="H5466">
            <v>240</v>
          </cell>
          <cell r="I5466">
            <v>3</v>
          </cell>
          <cell r="J5466">
            <v>1</v>
          </cell>
        </row>
        <row r="5467">
          <cell r="A5467" t="str">
            <v>SLT5</v>
          </cell>
          <cell r="B5467" t="str">
            <v>Secondary Service Less than 5 kW</v>
          </cell>
          <cell r="C5467">
            <v>30</v>
          </cell>
          <cell r="D5467">
            <v>25</v>
          </cell>
          <cell r="E5467" t="str">
            <v>R=A1D1</v>
          </cell>
          <cell r="F5467">
            <v>1</v>
          </cell>
          <cell r="G5467">
            <v>38224</v>
          </cell>
          <cell r="H5467">
            <v>240</v>
          </cell>
          <cell r="I5467">
            <v>3</v>
          </cell>
          <cell r="J5467">
            <v>2</v>
          </cell>
        </row>
        <row r="5468">
          <cell r="A5468" t="str">
            <v>SLT5</v>
          </cell>
          <cell r="B5468" t="str">
            <v>Secondary Service Less than 5 kW</v>
          </cell>
          <cell r="C5468">
            <v>30</v>
          </cell>
          <cell r="D5468">
            <v>20</v>
          </cell>
          <cell r="E5468" t="str">
            <v>R=AB1</v>
          </cell>
          <cell r="F5468">
            <v>1</v>
          </cell>
          <cell r="G5468">
            <v>38601</v>
          </cell>
          <cell r="H5468">
            <v>240</v>
          </cell>
          <cell r="I5468">
            <v>3</v>
          </cell>
          <cell r="J5468">
            <v>25</v>
          </cell>
        </row>
        <row r="5469">
          <cell r="A5469" t="str">
            <v>SLT5</v>
          </cell>
          <cell r="B5469" t="str">
            <v>Secondary Service Less than 5 kW</v>
          </cell>
          <cell r="C5469">
            <v>30</v>
          </cell>
          <cell r="D5469">
            <v>20</v>
          </cell>
          <cell r="E5469" t="str">
            <v>R=AB1</v>
          </cell>
          <cell r="F5469">
            <v>1</v>
          </cell>
          <cell r="G5469">
            <v>38292</v>
          </cell>
          <cell r="H5469">
            <v>240</v>
          </cell>
          <cell r="I5469">
            <v>3</v>
          </cell>
          <cell r="J5469">
            <v>8</v>
          </cell>
        </row>
        <row r="5470">
          <cell r="A5470" t="str">
            <v>SLT5</v>
          </cell>
          <cell r="B5470" t="str">
            <v>Secondary Service Less than 5 kW</v>
          </cell>
          <cell r="C5470">
            <v>30</v>
          </cell>
          <cell r="D5470">
            <v>20</v>
          </cell>
          <cell r="E5470" t="str">
            <v>R=AB1</v>
          </cell>
          <cell r="F5470">
            <v>1</v>
          </cell>
          <cell r="G5470">
            <v>38356</v>
          </cell>
          <cell r="H5470">
            <v>240</v>
          </cell>
          <cell r="I5470">
            <v>3</v>
          </cell>
          <cell r="J5470">
            <v>2</v>
          </cell>
        </row>
        <row r="5471">
          <cell r="A5471" t="str">
            <v>SLT5</v>
          </cell>
          <cell r="B5471" t="str">
            <v>Secondary Service Less than 5 kW</v>
          </cell>
          <cell r="C5471">
            <v>30</v>
          </cell>
          <cell r="D5471">
            <v>25</v>
          </cell>
          <cell r="E5471" t="str">
            <v>R=A1D1</v>
          </cell>
          <cell r="F5471">
            <v>1</v>
          </cell>
          <cell r="G5471">
            <v>38419</v>
          </cell>
          <cell r="H5471">
            <v>999</v>
          </cell>
          <cell r="I5471">
            <v>3</v>
          </cell>
          <cell r="J5471">
            <v>1</v>
          </cell>
        </row>
        <row r="5472">
          <cell r="A5472" t="str">
            <v>SLT5</v>
          </cell>
          <cell r="B5472" t="str">
            <v>Secondary Service Less than 5 kW</v>
          </cell>
          <cell r="C5472">
            <v>30</v>
          </cell>
          <cell r="D5472">
            <v>20</v>
          </cell>
          <cell r="E5472" t="str">
            <v>R=A1TL1</v>
          </cell>
          <cell r="F5472">
            <v>1</v>
          </cell>
          <cell r="G5472">
            <v>37993</v>
          </cell>
          <cell r="H5472">
            <v>999</v>
          </cell>
          <cell r="I5472">
            <v>3</v>
          </cell>
          <cell r="J5472">
            <v>2</v>
          </cell>
        </row>
        <row r="5473">
          <cell r="A5473" t="str">
            <v>SLT5</v>
          </cell>
          <cell r="B5473" t="str">
            <v>Secondary Service Less than 5 kW</v>
          </cell>
          <cell r="C5473">
            <v>30</v>
          </cell>
          <cell r="D5473">
            <v>20</v>
          </cell>
          <cell r="E5473" t="str">
            <v>R=AB1</v>
          </cell>
          <cell r="F5473">
            <v>1</v>
          </cell>
          <cell r="G5473">
            <v>38531</v>
          </cell>
          <cell r="H5473">
            <v>240</v>
          </cell>
          <cell r="I5473">
            <v>3</v>
          </cell>
          <cell r="J5473">
            <v>27</v>
          </cell>
        </row>
        <row r="5474">
          <cell r="A5474" t="str">
            <v>SLT5</v>
          </cell>
          <cell r="B5474" t="str">
            <v>Secondary Service Less than 5 kW</v>
          </cell>
          <cell r="C5474">
            <v>30</v>
          </cell>
          <cell r="D5474">
            <v>25</v>
          </cell>
          <cell r="E5474" t="str">
            <v>R=A1D1</v>
          </cell>
          <cell r="F5474">
            <v>1</v>
          </cell>
          <cell r="G5474">
            <v>38093</v>
          </cell>
          <cell r="H5474">
            <v>240</v>
          </cell>
          <cell r="I5474">
            <v>3</v>
          </cell>
          <cell r="J5474">
            <v>3</v>
          </cell>
        </row>
        <row r="5475">
          <cell r="A5475" t="str">
            <v>SLT5</v>
          </cell>
          <cell r="B5475" t="str">
            <v>Secondary Service Less than 5 kW</v>
          </cell>
          <cell r="C5475">
            <v>30</v>
          </cell>
          <cell r="D5475">
            <v>20</v>
          </cell>
          <cell r="E5475" t="str">
            <v>R=MX</v>
          </cell>
          <cell r="F5475">
            <v>1</v>
          </cell>
          <cell r="G5475">
            <v>37914</v>
          </cell>
          <cell r="H5475">
            <v>240</v>
          </cell>
          <cell r="I5475">
            <v>3</v>
          </cell>
          <cell r="J5475">
            <v>28</v>
          </cell>
        </row>
        <row r="5476">
          <cell r="A5476" t="str">
            <v>SLT5</v>
          </cell>
          <cell r="B5476" t="str">
            <v>Secondary Service Less than 5 kW</v>
          </cell>
          <cell r="C5476">
            <v>30</v>
          </cell>
          <cell r="D5476">
            <v>20</v>
          </cell>
          <cell r="E5476" t="str">
            <v>R=MX</v>
          </cell>
          <cell r="F5476">
            <v>1</v>
          </cell>
          <cell r="G5476">
            <v>37914</v>
          </cell>
          <cell r="H5476">
            <v>240</v>
          </cell>
          <cell r="I5476">
            <v>3</v>
          </cell>
          <cell r="J5476">
            <v>7</v>
          </cell>
        </row>
        <row r="5477">
          <cell r="A5477" t="str">
            <v>SLT5</v>
          </cell>
          <cell r="B5477" t="str">
            <v>Secondary Service Less than 5 kW</v>
          </cell>
          <cell r="C5477">
            <v>30</v>
          </cell>
          <cell r="D5477">
            <v>20</v>
          </cell>
          <cell r="E5477" t="str">
            <v>R=AB1</v>
          </cell>
          <cell r="F5477">
            <v>1</v>
          </cell>
          <cell r="H5477">
            <v>240</v>
          </cell>
          <cell r="I5477">
            <v>3</v>
          </cell>
          <cell r="J5477">
            <v>5</v>
          </cell>
        </row>
        <row r="5478">
          <cell r="A5478" t="str">
            <v>SLT5</v>
          </cell>
          <cell r="B5478" t="str">
            <v>Secondary Service Less than 5 kW</v>
          </cell>
          <cell r="C5478">
            <v>30</v>
          </cell>
          <cell r="D5478">
            <v>20</v>
          </cell>
          <cell r="E5478" t="str">
            <v>R=TQS</v>
          </cell>
          <cell r="F5478">
            <v>1</v>
          </cell>
          <cell r="H5478">
            <v>240</v>
          </cell>
          <cell r="I5478">
            <v>3</v>
          </cell>
          <cell r="J5478">
            <v>1</v>
          </cell>
        </row>
        <row r="5479">
          <cell r="A5479" t="str">
            <v>SLT5</v>
          </cell>
          <cell r="B5479" t="str">
            <v>Secondary Service Less than 5 kW</v>
          </cell>
          <cell r="C5479">
            <v>30</v>
          </cell>
          <cell r="D5479">
            <v>25</v>
          </cell>
          <cell r="E5479" t="str">
            <v>R=A1D1</v>
          </cell>
          <cell r="F5479">
            <v>1</v>
          </cell>
          <cell r="G5479">
            <v>37931</v>
          </cell>
          <cell r="H5479">
            <v>240</v>
          </cell>
          <cell r="I5479">
            <v>3</v>
          </cell>
          <cell r="J5479">
            <v>2</v>
          </cell>
        </row>
        <row r="5480">
          <cell r="A5480" t="str">
            <v>SLT5</v>
          </cell>
          <cell r="B5480" t="str">
            <v>Secondary Service Less than 5 kW</v>
          </cell>
          <cell r="C5480">
            <v>30</v>
          </cell>
          <cell r="D5480">
            <v>20</v>
          </cell>
          <cell r="E5480" t="str">
            <v>R=AB1</v>
          </cell>
          <cell r="F5480">
            <v>1</v>
          </cell>
          <cell r="G5480">
            <v>37896</v>
          </cell>
          <cell r="H5480">
            <v>240</v>
          </cell>
          <cell r="I5480">
            <v>3</v>
          </cell>
          <cell r="J5480">
            <v>1</v>
          </cell>
        </row>
        <row r="5481">
          <cell r="A5481" t="str">
            <v>SLT5</v>
          </cell>
          <cell r="B5481" t="str">
            <v>Secondary Service Less than 5 kW</v>
          </cell>
          <cell r="C5481">
            <v>30</v>
          </cell>
          <cell r="D5481">
            <v>20</v>
          </cell>
          <cell r="E5481" t="str">
            <v>R=AB1</v>
          </cell>
          <cell r="F5481">
            <v>1</v>
          </cell>
          <cell r="G5481">
            <v>36404</v>
          </cell>
          <cell r="H5481">
            <v>240</v>
          </cell>
          <cell r="I5481">
            <v>3</v>
          </cell>
          <cell r="J5481">
            <v>29</v>
          </cell>
        </row>
        <row r="5482">
          <cell r="A5482" t="str">
            <v>SLT5</v>
          </cell>
          <cell r="B5482" t="str">
            <v>Secondary Service Less than 5 kW</v>
          </cell>
          <cell r="C5482">
            <v>30</v>
          </cell>
          <cell r="D5482">
            <v>25</v>
          </cell>
          <cell r="E5482" t="str">
            <v>R=A1D1</v>
          </cell>
          <cell r="F5482">
            <v>1</v>
          </cell>
          <cell r="H5482">
            <v>480</v>
          </cell>
          <cell r="I5482">
            <v>3</v>
          </cell>
          <cell r="J5482">
            <v>1</v>
          </cell>
        </row>
        <row r="5483">
          <cell r="A5483" t="str">
            <v>SLT5</v>
          </cell>
          <cell r="B5483" t="str">
            <v>Secondary Service Less than 5 kW</v>
          </cell>
          <cell r="C5483">
            <v>30</v>
          </cell>
          <cell r="D5483">
            <v>20</v>
          </cell>
          <cell r="E5483" t="str">
            <v>R=AB1</v>
          </cell>
          <cell r="F5483">
            <v>1</v>
          </cell>
          <cell r="G5483">
            <v>36404</v>
          </cell>
          <cell r="H5483">
            <v>240</v>
          </cell>
          <cell r="I5483">
            <v>3</v>
          </cell>
          <cell r="J5483">
            <v>1</v>
          </cell>
        </row>
        <row r="5484">
          <cell r="A5484" t="str">
            <v>SLT5</v>
          </cell>
          <cell r="B5484" t="str">
            <v>Secondary Service Less than 5 kW</v>
          </cell>
          <cell r="C5484">
            <v>30</v>
          </cell>
          <cell r="D5484">
            <v>25</v>
          </cell>
          <cell r="E5484" t="str">
            <v>R=A1D1</v>
          </cell>
          <cell r="F5484">
            <v>1</v>
          </cell>
          <cell r="G5484">
            <v>36461</v>
          </cell>
          <cell r="H5484">
            <v>240</v>
          </cell>
          <cell r="I5484">
            <v>3</v>
          </cell>
          <cell r="J5484">
            <v>1</v>
          </cell>
        </row>
        <row r="5485">
          <cell r="A5485" t="str">
            <v>SLT5</v>
          </cell>
          <cell r="B5485" t="str">
            <v>Secondary Service Less than 5 kW</v>
          </cell>
          <cell r="C5485">
            <v>30</v>
          </cell>
          <cell r="D5485">
            <v>20</v>
          </cell>
          <cell r="E5485" t="str">
            <v>R=MS</v>
          </cell>
          <cell r="F5485">
            <v>1</v>
          </cell>
          <cell r="G5485">
            <v>36525</v>
          </cell>
          <cell r="H5485">
            <v>240</v>
          </cell>
          <cell r="I5485">
            <v>3</v>
          </cell>
          <cell r="J5485">
            <v>5</v>
          </cell>
        </row>
        <row r="5486">
          <cell r="A5486" t="str">
            <v>SLT5</v>
          </cell>
          <cell r="B5486" t="str">
            <v>Secondary Service Less than 5 kW</v>
          </cell>
          <cell r="C5486">
            <v>30</v>
          </cell>
          <cell r="D5486">
            <v>20</v>
          </cell>
          <cell r="E5486" t="str">
            <v>R=A1TL</v>
          </cell>
          <cell r="F5486">
            <v>1</v>
          </cell>
          <cell r="G5486">
            <v>36558</v>
          </cell>
          <cell r="H5486">
            <v>999</v>
          </cell>
          <cell r="I5486">
            <v>3</v>
          </cell>
          <cell r="J5486">
            <v>2</v>
          </cell>
        </row>
        <row r="5487">
          <cell r="A5487" t="str">
            <v>SLT5</v>
          </cell>
          <cell r="B5487" t="str">
            <v>Secondary Service Less than 5 kW</v>
          </cell>
          <cell r="C5487">
            <v>30</v>
          </cell>
          <cell r="D5487">
            <v>20</v>
          </cell>
          <cell r="E5487" t="str">
            <v>R=AB1</v>
          </cell>
          <cell r="F5487">
            <v>1</v>
          </cell>
          <cell r="G5487">
            <v>36592</v>
          </cell>
          <cell r="H5487">
            <v>240</v>
          </cell>
          <cell r="I5487">
            <v>3</v>
          </cell>
          <cell r="J5487">
            <v>29</v>
          </cell>
        </row>
        <row r="5488">
          <cell r="A5488" t="str">
            <v>SLT5</v>
          </cell>
          <cell r="B5488" t="str">
            <v>Secondary Service Less than 5 kW</v>
          </cell>
          <cell r="C5488">
            <v>30</v>
          </cell>
          <cell r="D5488">
            <v>20</v>
          </cell>
          <cell r="E5488" t="str">
            <v>R=I70S</v>
          </cell>
          <cell r="F5488">
            <v>1</v>
          </cell>
          <cell r="G5488">
            <v>36672</v>
          </cell>
          <cell r="H5488">
            <v>240</v>
          </cell>
          <cell r="I5488">
            <v>3</v>
          </cell>
          <cell r="J5488">
            <v>1</v>
          </cell>
        </row>
        <row r="5489">
          <cell r="A5489" t="str">
            <v>SLT5</v>
          </cell>
          <cell r="B5489" t="str">
            <v>Secondary Service Less than 5 kW</v>
          </cell>
          <cell r="C5489">
            <v>30</v>
          </cell>
          <cell r="D5489">
            <v>20</v>
          </cell>
          <cell r="E5489" t="str">
            <v>R=AB1</v>
          </cell>
          <cell r="F5489">
            <v>1</v>
          </cell>
          <cell r="G5489">
            <v>36720</v>
          </cell>
          <cell r="H5489">
            <v>240</v>
          </cell>
          <cell r="I5489">
            <v>3</v>
          </cell>
          <cell r="J5489">
            <v>44</v>
          </cell>
        </row>
        <row r="5490">
          <cell r="A5490" t="str">
            <v>SLT5</v>
          </cell>
          <cell r="B5490" t="str">
            <v>Secondary Service Less than 5 kW</v>
          </cell>
          <cell r="C5490">
            <v>30</v>
          </cell>
          <cell r="D5490">
            <v>25</v>
          </cell>
          <cell r="E5490" t="str">
            <v>R=A1D1</v>
          </cell>
          <cell r="F5490">
            <v>1</v>
          </cell>
          <cell r="G5490">
            <v>36594</v>
          </cell>
          <cell r="H5490">
            <v>240</v>
          </cell>
          <cell r="I5490">
            <v>3</v>
          </cell>
          <cell r="J5490">
            <v>2</v>
          </cell>
        </row>
        <row r="5491">
          <cell r="A5491" t="str">
            <v>SLT5</v>
          </cell>
          <cell r="B5491" t="str">
            <v>Secondary Service Less than 5 kW</v>
          </cell>
          <cell r="C5491">
            <v>30</v>
          </cell>
          <cell r="D5491">
            <v>20</v>
          </cell>
          <cell r="E5491" t="str">
            <v>R=A1D</v>
          </cell>
          <cell r="F5491">
            <v>1</v>
          </cell>
          <cell r="G5491">
            <v>36161</v>
          </cell>
          <cell r="H5491">
            <v>240</v>
          </cell>
          <cell r="I5491">
            <v>3</v>
          </cell>
          <cell r="J5491">
            <v>1</v>
          </cell>
        </row>
        <row r="5492">
          <cell r="A5492" t="str">
            <v>SLT5</v>
          </cell>
          <cell r="B5492" t="str">
            <v>Secondary Service Less than 5 kW</v>
          </cell>
          <cell r="C5492">
            <v>30</v>
          </cell>
          <cell r="D5492">
            <v>20</v>
          </cell>
          <cell r="E5492" t="str">
            <v>R=AB1</v>
          </cell>
          <cell r="F5492">
            <v>1</v>
          </cell>
          <cell r="G5492">
            <v>36768</v>
          </cell>
          <cell r="H5492">
            <v>240</v>
          </cell>
          <cell r="I5492">
            <v>3</v>
          </cell>
          <cell r="J5492">
            <v>11</v>
          </cell>
        </row>
        <row r="5493">
          <cell r="A5493" t="str">
            <v>SLT5</v>
          </cell>
          <cell r="B5493" t="str">
            <v>Secondary Service Less than 5 kW</v>
          </cell>
          <cell r="C5493">
            <v>30</v>
          </cell>
          <cell r="D5493">
            <v>20</v>
          </cell>
          <cell r="E5493" t="str">
            <v>R=AB1</v>
          </cell>
          <cell r="F5493">
            <v>1</v>
          </cell>
          <cell r="G5493">
            <v>37139</v>
          </cell>
          <cell r="H5493">
            <v>240</v>
          </cell>
          <cell r="I5493">
            <v>3</v>
          </cell>
          <cell r="J5493">
            <v>32</v>
          </cell>
        </row>
        <row r="5494">
          <cell r="A5494" t="str">
            <v>SLT5</v>
          </cell>
          <cell r="B5494" t="str">
            <v>Secondary Service Less than 5 kW</v>
          </cell>
          <cell r="C5494">
            <v>30</v>
          </cell>
          <cell r="D5494">
            <v>25</v>
          </cell>
          <cell r="E5494" t="str">
            <v>R=A1D1</v>
          </cell>
          <cell r="F5494">
            <v>1</v>
          </cell>
          <cell r="G5494">
            <v>37210</v>
          </cell>
          <cell r="H5494">
            <v>240</v>
          </cell>
          <cell r="I5494">
            <v>3</v>
          </cell>
          <cell r="J5494">
            <v>1</v>
          </cell>
        </row>
        <row r="5495">
          <cell r="A5495" t="str">
            <v>SLT5</v>
          </cell>
          <cell r="B5495" t="str">
            <v>Secondary Service Less than 5 kW</v>
          </cell>
          <cell r="C5495">
            <v>30</v>
          </cell>
          <cell r="D5495">
            <v>25</v>
          </cell>
          <cell r="E5495" t="str">
            <v>R=A1D1</v>
          </cell>
          <cell r="F5495">
            <v>1</v>
          </cell>
          <cell r="G5495">
            <v>37411</v>
          </cell>
          <cell r="H5495">
            <v>999</v>
          </cell>
          <cell r="I5495">
            <v>3</v>
          </cell>
          <cell r="J5495">
            <v>1</v>
          </cell>
        </row>
        <row r="5496">
          <cell r="A5496" t="str">
            <v>SLT5</v>
          </cell>
          <cell r="B5496" t="str">
            <v>Secondary Service Less than 5 kW</v>
          </cell>
          <cell r="C5496">
            <v>30</v>
          </cell>
          <cell r="D5496">
            <v>25</v>
          </cell>
          <cell r="E5496" t="str">
            <v>R=A1D1</v>
          </cell>
          <cell r="F5496">
            <v>1</v>
          </cell>
          <cell r="G5496">
            <v>36526</v>
          </cell>
          <cell r="H5496">
            <v>240</v>
          </cell>
          <cell r="I5496">
            <v>3</v>
          </cell>
          <cell r="J5496">
            <v>1</v>
          </cell>
        </row>
        <row r="5497">
          <cell r="A5497" t="str">
            <v>SLT5</v>
          </cell>
          <cell r="B5497" t="str">
            <v>Secondary Service Less than 5 kW</v>
          </cell>
          <cell r="C5497">
            <v>30</v>
          </cell>
          <cell r="D5497">
            <v>25</v>
          </cell>
          <cell r="E5497" t="str">
            <v>R=A1D1</v>
          </cell>
          <cell r="F5497">
            <v>1</v>
          </cell>
          <cell r="G5497">
            <v>38777</v>
          </cell>
          <cell r="H5497">
            <v>999</v>
          </cell>
          <cell r="I5497">
            <v>3</v>
          </cell>
          <cell r="J5497">
            <v>5</v>
          </cell>
        </row>
        <row r="5498">
          <cell r="A5498" t="str">
            <v>SLT5</v>
          </cell>
          <cell r="B5498" t="str">
            <v>Secondary Service Less than 5 kW</v>
          </cell>
          <cell r="C5498">
            <v>30</v>
          </cell>
          <cell r="D5498">
            <v>25</v>
          </cell>
          <cell r="E5498" t="str">
            <v>R=A1D1</v>
          </cell>
          <cell r="F5498">
            <v>1</v>
          </cell>
          <cell r="G5498">
            <v>38786</v>
          </cell>
          <cell r="H5498">
            <v>240</v>
          </cell>
          <cell r="I5498">
            <v>3</v>
          </cell>
          <cell r="J5498">
            <v>7</v>
          </cell>
        </row>
        <row r="5499">
          <cell r="A5499" t="str">
            <v>SLT5</v>
          </cell>
          <cell r="B5499" t="str">
            <v>Secondary Service Less than 5 kW</v>
          </cell>
          <cell r="C5499">
            <v>30</v>
          </cell>
          <cell r="D5499">
            <v>20</v>
          </cell>
          <cell r="E5499" t="str">
            <v>R=AB1</v>
          </cell>
          <cell r="F5499">
            <v>1</v>
          </cell>
          <cell r="G5499">
            <v>39098</v>
          </cell>
          <cell r="H5499">
            <v>240</v>
          </cell>
          <cell r="I5499">
            <v>3</v>
          </cell>
          <cell r="J5499">
            <v>9</v>
          </cell>
        </row>
        <row r="5500">
          <cell r="A5500" t="str">
            <v>SLT5</v>
          </cell>
          <cell r="B5500" t="str">
            <v>Secondary Service Less than 5 kW</v>
          </cell>
          <cell r="C5500">
            <v>30</v>
          </cell>
          <cell r="D5500">
            <v>25</v>
          </cell>
          <cell r="E5500" t="str">
            <v>R=A1D1</v>
          </cell>
          <cell r="F5500">
            <v>1</v>
          </cell>
          <cell r="G5500">
            <v>39162</v>
          </cell>
          <cell r="H5500">
            <v>999</v>
          </cell>
          <cell r="I5500">
            <v>3</v>
          </cell>
          <cell r="J5500">
            <v>1</v>
          </cell>
        </row>
        <row r="5501">
          <cell r="A5501" t="str">
            <v>SLT5</v>
          </cell>
          <cell r="B5501" t="str">
            <v>Secondary Service Less than 5 kW</v>
          </cell>
          <cell r="C5501">
            <v>30</v>
          </cell>
          <cell r="D5501">
            <v>20</v>
          </cell>
          <cell r="E5501" t="str">
            <v>R=AB1</v>
          </cell>
          <cell r="F5501">
            <v>1</v>
          </cell>
          <cell r="G5501">
            <v>39175</v>
          </cell>
          <cell r="H5501">
            <v>240</v>
          </cell>
          <cell r="I5501">
            <v>3</v>
          </cell>
          <cell r="J5501">
            <v>21</v>
          </cell>
        </row>
        <row r="5502">
          <cell r="A5502" t="str">
            <v>SLT5</v>
          </cell>
          <cell r="B5502" t="str">
            <v>Secondary Service Less than 5 kW</v>
          </cell>
          <cell r="C5502">
            <v>30</v>
          </cell>
          <cell r="D5502">
            <v>25</v>
          </cell>
          <cell r="E5502" t="str">
            <v>R=A1D1</v>
          </cell>
          <cell r="F5502">
            <v>1</v>
          </cell>
          <cell r="G5502">
            <v>39184</v>
          </cell>
          <cell r="H5502">
            <v>999</v>
          </cell>
          <cell r="I5502">
            <v>2</v>
          </cell>
          <cell r="J5502">
            <v>1</v>
          </cell>
        </row>
        <row r="5503">
          <cell r="A5503" t="str">
            <v>SLT5</v>
          </cell>
          <cell r="B5503" t="str">
            <v>Secondary Service Less than 5 kW</v>
          </cell>
          <cell r="C5503">
            <v>30</v>
          </cell>
          <cell r="D5503">
            <v>20</v>
          </cell>
          <cell r="E5503" t="str">
            <v>R=AB1</v>
          </cell>
          <cell r="F5503">
            <v>1</v>
          </cell>
          <cell r="G5503">
            <v>39247</v>
          </cell>
          <cell r="H5503">
            <v>240</v>
          </cell>
          <cell r="I5503">
            <v>3</v>
          </cell>
          <cell r="J5503">
            <v>53</v>
          </cell>
        </row>
        <row r="5504">
          <cell r="A5504" t="str">
            <v>SLT5</v>
          </cell>
          <cell r="B5504" t="str">
            <v>Secondary Service Less than 5 kW</v>
          </cell>
          <cell r="C5504">
            <v>30</v>
          </cell>
          <cell r="D5504">
            <v>20</v>
          </cell>
          <cell r="E5504" t="str">
            <v>A=ALF</v>
          </cell>
          <cell r="F5504">
            <v>1</v>
          </cell>
          <cell r="G5504">
            <v>39239</v>
          </cell>
          <cell r="H5504">
            <v>240</v>
          </cell>
          <cell r="I5504">
            <v>3</v>
          </cell>
          <cell r="J5504">
            <v>50</v>
          </cell>
        </row>
        <row r="5505">
          <cell r="A5505" t="str">
            <v>SLT5</v>
          </cell>
          <cell r="B5505" t="str">
            <v>Secondary Service Less than 5 kW</v>
          </cell>
          <cell r="C5505">
            <v>30</v>
          </cell>
          <cell r="D5505">
            <v>25</v>
          </cell>
          <cell r="E5505" t="str">
            <v>R=A1TL1</v>
          </cell>
          <cell r="F5505">
            <v>1</v>
          </cell>
          <cell r="G5505">
            <v>39343</v>
          </cell>
          <cell r="H5505">
            <v>999</v>
          </cell>
          <cell r="I5505">
            <v>3</v>
          </cell>
          <cell r="J5505">
            <v>4</v>
          </cell>
        </row>
        <row r="5506">
          <cell r="A5506" t="str">
            <v>SLT5</v>
          </cell>
          <cell r="B5506" t="str">
            <v>Secondary Service Less than 5 kW</v>
          </cell>
          <cell r="C5506">
            <v>30</v>
          </cell>
          <cell r="D5506">
            <v>20</v>
          </cell>
          <cell r="E5506" t="str">
            <v>A=ALF</v>
          </cell>
          <cell r="F5506">
            <v>1</v>
          </cell>
          <cell r="G5506">
            <v>39377</v>
          </cell>
          <cell r="H5506">
            <v>240</v>
          </cell>
          <cell r="I5506">
            <v>3</v>
          </cell>
          <cell r="J5506">
            <v>121</v>
          </cell>
        </row>
        <row r="5507">
          <cell r="A5507" t="str">
            <v>SLT5</v>
          </cell>
          <cell r="B5507" t="str">
            <v>Secondary Service Less than 5 kW</v>
          </cell>
          <cell r="C5507">
            <v>30</v>
          </cell>
          <cell r="D5507">
            <v>25</v>
          </cell>
          <cell r="E5507" t="str">
            <v>R=A1D1</v>
          </cell>
          <cell r="F5507">
            <v>1</v>
          </cell>
          <cell r="G5507">
            <v>39472</v>
          </cell>
          <cell r="H5507">
            <v>240</v>
          </cell>
          <cell r="I5507">
            <v>3</v>
          </cell>
          <cell r="J5507">
            <v>5</v>
          </cell>
        </row>
        <row r="5508">
          <cell r="A5508" t="str">
            <v>SLT5</v>
          </cell>
          <cell r="B5508" t="str">
            <v>Secondary Service Less than 5 kW</v>
          </cell>
          <cell r="C5508">
            <v>30</v>
          </cell>
          <cell r="D5508">
            <v>20</v>
          </cell>
          <cell r="E5508" t="str">
            <v>R=MX</v>
          </cell>
          <cell r="F5508">
            <v>1</v>
          </cell>
          <cell r="G5508">
            <v>39704</v>
          </cell>
          <cell r="H5508">
            <v>240</v>
          </cell>
          <cell r="I5508">
            <v>3</v>
          </cell>
          <cell r="J5508">
            <v>63</v>
          </cell>
        </row>
        <row r="5509">
          <cell r="A5509" t="str">
            <v>SLT5</v>
          </cell>
          <cell r="B5509" t="str">
            <v>Secondary Service Less than 5 kW</v>
          </cell>
          <cell r="C5509">
            <v>30</v>
          </cell>
          <cell r="D5509">
            <v>25</v>
          </cell>
          <cell r="E5509" t="str">
            <v>R=A1D1</v>
          </cell>
          <cell r="F5509">
            <v>1</v>
          </cell>
          <cell r="G5509">
            <v>39773</v>
          </cell>
          <cell r="H5509">
            <v>240</v>
          </cell>
          <cell r="I5509">
            <v>3</v>
          </cell>
          <cell r="J5509">
            <v>3</v>
          </cell>
        </row>
        <row r="5510">
          <cell r="A5510" t="str">
            <v>SLT5</v>
          </cell>
          <cell r="B5510" t="str">
            <v>Secondary Service Less than 5 kW</v>
          </cell>
          <cell r="C5510">
            <v>30</v>
          </cell>
          <cell r="D5510">
            <v>25</v>
          </cell>
          <cell r="E5510" t="str">
            <v>R=A1D1</v>
          </cell>
          <cell r="F5510">
            <v>1</v>
          </cell>
          <cell r="G5510">
            <v>39962</v>
          </cell>
          <cell r="H5510">
            <v>999</v>
          </cell>
          <cell r="I5510">
            <v>3</v>
          </cell>
          <cell r="J5510">
            <v>1</v>
          </cell>
        </row>
        <row r="5511">
          <cell r="A5511" t="str">
            <v>SLT5</v>
          </cell>
          <cell r="B5511" t="str">
            <v>Secondary Service Less than 5 kW</v>
          </cell>
          <cell r="C5511">
            <v>30</v>
          </cell>
          <cell r="D5511">
            <v>25</v>
          </cell>
          <cell r="E5511" t="str">
            <v>S=I210+CE</v>
          </cell>
          <cell r="F5511">
            <v>1</v>
          </cell>
          <cell r="G5511">
            <v>40102</v>
          </cell>
          <cell r="H5511">
            <v>240</v>
          </cell>
          <cell r="I5511">
            <v>3</v>
          </cell>
          <cell r="J5511">
            <v>32</v>
          </cell>
        </row>
        <row r="5512">
          <cell r="A5512" t="str">
            <v>SLT5</v>
          </cell>
          <cell r="B5512" t="str">
            <v>Secondary Service Less than 5 kW</v>
          </cell>
          <cell r="C5512">
            <v>30</v>
          </cell>
          <cell r="D5512">
            <v>25</v>
          </cell>
          <cell r="E5512" t="str">
            <v>S=I210+CE</v>
          </cell>
          <cell r="F5512">
            <v>1</v>
          </cell>
          <cell r="G5512">
            <v>40119</v>
          </cell>
          <cell r="H5512">
            <v>240</v>
          </cell>
          <cell r="I5512">
            <v>3</v>
          </cell>
          <cell r="J5512">
            <v>29</v>
          </cell>
        </row>
        <row r="5513">
          <cell r="A5513" t="str">
            <v>SLT5</v>
          </cell>
          <cell r="B5513" t="str">
            <v>Secondary Service Less than 5 kW</v>
          </cell>
          <cell r="C5513">
            <v>30</v>
          </cell>
          <cell r="D5513">
            <v>25</v>
          </cell>
          <cell r="E5513" t="str">
            <v>R=D2SH</v>
          </cell>
          <cell r="F5513">
            <v>1</v>
          </cell>
          <cell r="H5513">
            <v>240</v>
          </cell>
          <cell r="I5513">
            <v>3</v>
          </cell>
          <cell r="J5513">
            <v>2</v>
          </cell>
        </row>
        <row r="5514">
          <cell r="A5514" t="str">
            <v>SLT5</v>
          </cell>
          <cell r="B5514" t="str">
            <v>Secondary Service Less than 5 kW</v>
          </cell>
          <cell r="C5514">
            <v>30</v>
          </cell>
          <cell r="D5514">
            <v>20</v>
          </cell>
          <cell r="E5514" t="str">
            <v>R=DXMS</v>
          </cell>
          <cell r="F5514">
            <v>1</v>
          </cell>
          <cell r="H5514">
            <v>240</v>
          </cell>
          <cell r="I5514">
            <v>3</v>
          </cell>
          <cell r="J5514">
            <v>2</v>
          </cell>
        </row>
        <row r="5515">
          <cell r="A5515" t="str">
            <v>SLT5</v>
          </cell>
          <cell r="B5515" t="str">
            <v>Secondary Service Less than 5 kW</v>
          </cell>
          <cell r="C5515">
            <v>30</v>
          </cell>
          <cell r="D5515">
            <v>20</v>
          </cell>
          <cell r="E5515" t="str">
            <v>R=AB1</v>
          </cell>
          <cell r="F5515">
            <v>1</v>
          </cell>
          <cell r="G5515">
            <v>38383</v>
          </cell>
          <cell r="H5515">
            <v>240</v>
          </cell>
          <cell r="I5515">
            <v>3</v>
          </cell>
          <cell r="J5515">
            <v>24</v>
          </cell>
        </row>
        <row r="5516">
          <cell r="A5516" t="str">
            <v>SLT5</v>
          </cell>
          <cell r="B5516" t="str">
            <v>Secondary Service Less than 5 kW</v>
          </cell>
          <cell r="C5516">
            <v>30</v>
          </cell>
          <cell r="D5516">
            <v>20</v>
          </cell>
          <cell r="E5516" t="str">
            <v>R=AB1</v>
          </cell>
          <cell r="F5516">
            <v>1</v>
          </cell>
          <cell r="G5516">
            <v>38450</v>
          </cell>
          <cell r="H5516">
            <v>240</v>
          </cell>
          <cell r="I5516">
            <v>3</v>
          </cell>
          <cell r="J5516">
            <v>32</v>
          </cell>
        </row>
        <row r="5517">
          <cell r="A5517" t="str">
            <v>SLT5</v>
          </cell>
          <cell r="B5517" t="str">
            <v>Secondary Service Less than 5 kW</v>
          </cell>
          <cell r="C5517">
            <v>30</v>
          </cell>
          <cell r="D5517">
            <v>20</v>
          </cell>
          <cell r="E5517" t="str">
            <v>R=AB1</v>
          </cell>
          <cell r="F5517">
            <v>1</v>
          </cell>
          <cell r="G5517">
            <v>38023</v>
          </cell>
          <cell r="H5517">
            <v>240</v>
          </cell>
          <cell r="I5517">
            <v>3</v>
          </cell>
          <cell r="J5517">
            <v>1</v>
          </cell>
        </row>
        <row r="5518">
          <cell r="A5518" t="str">
            <v>SLT5</v>
          </cell>
          <cell r="B5518" t="str">
            <v>Secondary Service Less than 5 kW</v>
          </cell>
          <cell r="C5518">
            <v>30</v>
          </cell>
          <cell r="D5518">
            <v>20</v>
          </cell>
          <cell r="E5518" t="str">
            <v>R=AB1</v>
          </cell>
          <cell r="F5518">
            <v>1</v>
          </cell>
          <cell r="G5518">
            <v>38454</v>
          </cell>
          <cell r="H5518">
            <v>240</v>
          </cell>
          <cell r="I5518">
            <v>3</v>
          </cell>
          <cell r="J5518">
            <v>1</v>
          </cell>
        </row>
        <row r="5519">
          <cell r="A5519" t="str">
            <v>SLT5</v>
          </cell>
          <cell r="B5519" t="str">
            <v>Secondary Service Less than 5 kW</v>
          </cell>
          <cell r="C5519">
            <v>30</v>
          </cell>
          <cell r="D5519">
            <v>20</v>
          </cell>
          <cell r="E5519" t="str">
            <v>R=AB1</v>
          </cell>
          <cell r="F5519">
            <v>1</v>
          </cell>
          <cell r="G5519">
            <v>38531</v>
          </cell>
          <cell r="H5519">
            <v>240</v>
          </cell>
          <cell r="I5519">
            <v>3</v>
          </cell>
          <cell r="J5519">
            <v>2</v>
          </cell>
        </row>
        <row r="5520">
          <cell r="A5520" t="str">
            <v>SLT5</v>
          </cell>
          <cell r="B5520" t="str">
            <v>Secondary Service Less than 5 kW</v>
          </cell>
          <cell r="C5520">
            <v>30</v>
          </cell>
          <cell r="D5520">
            <v>20</v>
          </cell>
          <cell r="E5520" t="str">
            <v>R=AB1</v>
          </cell>
          <cell r="F5520">
            <v>1</v>
          </cell>
          <cell r="G5520">
            <v>37740</v>
          </cell>
          <cell r="H5520">
            <v>240</v>
          </cell>
          <cell r="I5520">
            <v>3</v>
          </cell>
          <cell r="J5520">
            <v>37</v>
          </cell>
        </row>
        <row r="5521">
          <cell r="A5521" t="str">
            <v>SLT5</v>
          </cell>
          <cell r="B5521" t="str">
            <v>Secondary Service Less than 5 kW</v>
          </cell>
          <cell r="C5521">
            <v>30</v>
          </cell>
          <cell r="D5521">
            <v>25</v>
          </cell>
          <cell r="E5521" t="str">
            <v>R=DXMS</v>
          </cell>
          <cell r="F5521">
            <v>1</v>
          </cell>
          <cell r="H5521">
            <v>240</v>
          </cell>
          <cell r="I5521">
            <v>4</v>
          </cell>
          <cell r="J5521">
            <v>1</v>
          </cell>
        </row>
        <row r="5522">
          <cell r="A5522" t="str">
            <v>SLT5</v>
          </cell>
          <cell r="B5522" t="str">
            <v>Secondary Service Less than 5 kW</v>
          </cell>
          <cell r="C5522">
            <v>30</v>
          </cell>
          <cell r="D5522">
            <v>20</v>
          </cell>
          <cell r="E5522" t="str">
            <v>R=MX</v>
          </cell>
          <cell r="F5522">
            <v>1</v>
          </cell>
          <cell r="H5522">
            <v>240</v>
          </cell>
          <cell r="I5522">
            <v>3</v>
          </cell>
          <cell r="J5522">
            <v>1</v>
          </cell>
        </row>
        <row r="5523">
          <cell r="A5523" t="str">
            <v>SLT5</v>
          </cell>
          <cell r="B5523" t="str">
            <v>Secondary Service Less than 5 kW</v>
          </cell>
          <cell r="C5523">
            <v>30</v>
          </cell>
          <cell r="D5523">
            <v>25</v>
          </cell>
          <cell r="E5523" t="str">
            <v>R=A1D1</v>
          </cell>
          <cell r="F5523">
            <v>1</v>
          </cell>
          <cell r="G5523">
            <v>35949</v>
          </cell>
          <cell r="H5523">
            <v>240</v>
          </cell>
          <cell r="I5523">
            <v>3</v>
          </cell>
          <cell r="J5523">
            <v>1</v>
          </cell>
        </row>
        <row r="5524">
          <cell r="A5524" t="str">
            <v>SLT5</v>
          </cell>
          <cell r="B5524" t="str">
            <v>Secondary Service Less than 5 kW</v>
          </cell>
          <cell r="C5524">
            <v>30</v>
          </cell>
          <cell r="D5524">
            <v>25</v>
          </cell>
          <cell r="E5524" t="str">
            <v>R=A1D1</v>
          </cell>
          <cell r="F5524">
            <v>1</v>
          </cell>
          <cell r="G5524">
            <v>36161</v>
          </cell>
          <cell r="H5524">
            <v>240</v>
          </cell>
          <cell r="I5524">
            <v>3</v>
          </cell>
          <cell r="J5524">
            <v>14</v>
          </cell>
        </row>
        <row r="5525">
          <cell r="A5525" t="str">
            <v>SLT5</v>
          </cell>
          <cell r="B5525" t="str">
            <v>Secondary Service Less than 5 kW</v>
          </cell>
          <cell r="C5525">
            <v>30</v>
          </cell>
          <cell r="D5525">
            <v>20</v>
          </cell>
          <cell r="E5525" t="str">
            <v>R=MS</v>
          </cell>
          <cell r="F5525">
            <v>1</v>
          </cell>
          <cell r="G5525">
            <v>36419</v>
          </cell>
          <cell r="H5525">
            <v>240</v>
          </cell>
          <cell r="I5525">
            <v>3</v>
          </cell>
          <cell r="J5525">
            <v>1</v>
          </cell>
        </row>
        <row r="5526">
          <cell r="A5526" t="str">
            <v>SLT5</v>
          </cell>
          <cell r="B5526" t="str">
            <v>Secondary Service Less than 5 kW</v>
          </cell>
          <cell r="C5526">
            <v>30</v>
          </cell>
          <cell r="D5526">
            <v>20</v>
          </cell>
          <cell r="E5526" t="str">
            <v>R=AB1</v>
          </cell>
          <cell r="F5526">
            <v>1</v>
          </cell>
          <cell r="G5526">
            <v>36412</v>
          </cell>
          <cell r="H5526">
            <v>240</v>
          </cell>
          <cell r="I5526">
            <v>3</v>
          </cell>
          <cell r="J5526">
            <v>1</v>
          </cell>
        </row>
        <row r="5527">
          <cell r="A5527" t="str">
            <v>SLT5</v>
          </cell>
          <cell r="B5527" t="str">
            <v>Secondary Service Less than 5 kW</v>
          </cell>
          <cell r="C5527">
            <v>30</v>
          </cell>
          <cell r="D5527">
            <v>20</v>
          </cell>
          <cell r="E5527" t="str">
            <v>R=MS</v>
          </cell>
          <cell r="F5527">
            <v>1</v>
          </cell>
          <cell r="G5527">
            <v>36444</v>
          </cell>
          <cell r="H5527">
            <v>240</v>
          </cell>
          <cell r="I5527">
            <v>3</v>
          </cell>
          <cell r="J5527">
            <v>1</v>
          </cell>
        </row>
        <row r="5528">
          <cell r="A5528" t="str">
            <v>SLT5</v>
          </cell>
          <cell r="B5528" t="str">
            <v>Secondary Service Less than 5 kW</v>
          </cell>
          <cell r="C5528">
            <v>30</v>
          </cell>
          <cell r="D5528">
            <v>20</v>
          </cell>
          <cell r="E5528" t="str">
            <v>R=AB1</v>
          </cell>
          <cell r="F5528">
            <v>1</v>
          </cell>
          <cell r="G5528">
            <v>36465</v>
          </cell>
          <cell r="H5528">
            <v>240</v>
          </cell>
          <cell r="I5528">
            <v>3</v>
          </cell>
          <cell r="J5528">
            <v>1</v>
          </cell>
        </row>
        <row r="5529">
          <cell r="A5529" t="str">
            <v>SLT5</v>
          </cell>
          <cell r="B5529" t="str">
            <v>Secondary Service Less than 5 kW</v>
          </cell>
          <cell r="C5529">
            <v>30</v>
          </cell>
          <cell r="D5529">
            <v>20</v>
          </cell>
          <cell r="E5529" t="str">
            <v>R=AB1</v>
          </cell>
          <cell r="F5529">
            <v>1</v>
          </cell>
          <cell r="G5529">
            <v>36526</v>
          </cell>
          <cell r="H5529">
            <v>240</v>
          </cell>
          <cell r="I5529">
            <v>3</v>
          </cell>
          <cell r="J5529">
            <v>1</v>
          </cell>
        </row>
        <row r="5530">
          <cell r="A5530" t="str">
            <v>SLT5</v>
          </cell>
          <cell r="B5530" t="str">
            <v>Secondary Service Less than 5 kW</v>
          </cell>
          <cell r="C5530">
            <v>30</v>
          </cell>
          <cell r="D5530">
            <v>20</v>
          </cell>
          <cell r="E5530" t="str">
            <v>R=AB1</v>
          </cell>
          <cell r="F5530">
            <v>1</v>
          </cell>
          <cell r="G5530">
            <v>36495</v>
          </cell>
          <cell r="H5530">
            <v>240</v>
          </cell>
          <cell r="I5530">
            <v>3</v>
          </cell>
          <cell r="J5530">
            <v>18</v>
          </cell>
        </row>
        <row r="5531">
          <cell r="A5531" t="str">
            <v>SLT5</v>
          </cell>
          <cell r="B5531" t="str">
            <v>Secondary Service Less than 5 kW</v>
          </cell>
          <cell r="C5531">
            <v>30</v>
          </cell>
          <cell r="D5531">
            <v>20</v>
          </cell>
          <cell r="E5531" t="str">
            <v>R=AB1</v>
          </cell>
          <cell r="F5531">
            <v>1</v>
          </cell>
          <cell r="G5531">
            <v>36616</v>
          </cell>
          <cell r="H5531">
            <v>240</v>
          </cell>
          <cell r="I5531">
            <v>3</v>
          </cell>
          <cell r="J5531">
            <v>33</v>
          </cell>
        </row>
        <row r="5532">
          <cell r="A5532" t="str">
            <v>SLT5</v>
          </cell>
          <cell r="B5532" t="str">
            <v>Secondary Service Less than 5 kW</v>
          </cell>
          <cell r="C5532">
            <v>30</v>
          </cell>
          <cell r="D5532">
            <v>25</v>
          </cell>
          <cell r="E5532" t="str">
            <v>R=A1D1</v>
          </cell>
          <cell r="F5532">
            <v>1</v>
          </cell>
          <cell r="G5532">
            <v>36825</v>
          </cell>
          <cell r="H5532">
            <v>240</v>
          </cell>
          <cell r="I5532">
            <v>3</v>
          </cell>
          <cell r="J5532">
            <v>1</v>
          </cell>
        </row>
        <row r="5533">
          <cell r="A5533" t="str">
            <v>SLT5</v>
          </cell>
          <cell r="B5533" t="str">
            <v>Secondary Service Less than 5 kW</v>
          </cell>
          <cell r="C5533">
            <v>30</v>
          </cell>
          <cell r="D5533">
            <v>25</v>
          </cell>
          <cell r="E5533" t="str">
            <v>R=A1D1</v>
          </cell>
          <cell r="F5533">
            <v>1</v>
          </cell>
          <cell r="G5533">
            <v>37095</v>
          </cell>
          <cell r="H5533">
            <v>999</v>
          </cell>
          <cell r="I5533">
            <v>2</v>
          </cell>
          <cell r="J5533">
            <v>2</v>
          </cell>
        </row>
        <row r="5534">
          <cell r="A5534" t="str">
            <v>SLT5</v>
          </cell>
          <cell r="B5534" t="str">
            <v>Secondary Service Less than 5 kW</v>
          </cell>
          <cell r="C5534">
            <v>30</v>
          </cell>
          <cell r="D5534">
            <v>20</v>
          </cell>
          <cell r="E5534" t="str">
            <v>R=J3S</v>
          </cell>
          <cell r="F5534">
            <v>1</v>
          </cell>
          <cell r="G5534">
            <v>37061</v>
          </cell>
          <cell r="H5534">
            <v>240</v>
          </cell>
          <cell r="I5534">
            <v>3</v>
          </cell>
          <cell r="J5534">
            <v>1</v>
          </cell>
        </row>
        <row r="5535">
          <cell r="A5535" t="str">
            <v>SLT5</v>
          </cell>
          <cell r="B5535" t="str">
            <v>Secondary Service Less than 5 kW</v>
          </cell>
          <cell r="C5535">
            <v>30</v>
          </cell>
          <cell r="D5535">
            <v>20</v>
          </cell>
          <cell r="E5535" t="str">
            <v>R=AB1</v>
          </cell>
          <cell r="F5535">
            <v>1</v>
          </cell>
          <cell r="G5535">
            <v>36948</v>
          </cell>
          <cell r="H5535">
            <v>240</v>
          </cell>
          <cell r="I5535">
            <v>3</v>
          </cell>
          <cell r="J5535">
            <v>3</v>
          </cell>
        </row>
        <row r="5536">
          <cell r="A5536" t="str">
            <v>SLT5</v>
          </cell>
          <cell r="B5536" t="str">
            <v>Secondary Service Less than 5 kW</v>
          </cell>
          <cell r="C5536">
            <v>30</v>
          </cell>
          <cell r="D5536">
            <v>25</v>
          </cell>
          <cell r="E5536" t="str">
            <v>R=A1D1</v>
          </cell>
          <cell r="F5536">
            <v>1</v>
          </cell>
          <cell r="G5536">
            <v>36526</v>
          </cell>
          <cell r="H5536">
            <v>240</v>
          </cell>
          <cell r="I5536">
            <v>3</v>
          </cell>
          <cell r="J5536">
            <v>1</v>
          </cell>
        </row>
        <row r="5537">
          <cell r="A5537" t="str">
            <v>SLT5</v>
          </cell>
          <cell r="B5537" t="str">
            <v>Secondary Service Less than 5 kW</v>
          </cell>
          <cell r="C5537">
            <v>30</v>
          </cell>
          <cell r="D5537">
            <v>20</v>
          </cell>
          <cell r="E5537" t="str">
            <v>R=AB1</v>
          </cell>
          <cell r="F5537">
            <v>1</v>
          </cell>
          <cell r="G5537">
            <v>37139</v>
          </cell>
          <cell r="H5537">
            <v>240</v>
          </cell>
          <cell r="I5537">
            <v>3</v>
          </cell>
          <cell r="J5537">
            <v>17</v>
          </cell>
        </row>
        <row r="5538">
          <cell r="A5538" t="str">
            <v>SLT5</v>
          </cell>
          <cell r="B5538" t="str">
            <v>Secondary Service Less than 5 kW</v>
          </cell>
          <cell r="C5538">
            <v>30</v>
          </cell>
          <cell r="D5538">
            <v>20</v>
          </cell>
          <cell r="E5538" t="str">
            <v>R=AB1</v>
          </cell>
          <cell r="F5538">
            <v>1</v>
          </cell>
          <cell r="G5538">
            <v>37531</v>
          </cell>
          <cell r="H5538">
            <v>240</v>
          </cell>
          <cell r="I5538">
            <v>3</v>
          </cell>
          <cell r="J5538">
            <v>8</v>
          </cell>
        </row>
        <row r="5539">
          <cell r="A5539" t="str">
            <v>SLT5</v>
          </cell>
          <cell r="B5539" t="str">
            <v>Secondary Service Less than 5 kW</v>
          </cell>
          <cell r="C5539">
            <v>30</v>
          </cell>
          <cell r="D5539">
            <v>20</v>
          </cell>
          <cell r="E5539" t="str">
            <v>R=AB1</v>
          </cell>
          <cell r="F5539">
            <v>1</v>
          </cell>
          <cell r="G5539">
            <v>38685</v>
          </cell>
          <cell r="H5539">
            <v>240</v>
          </cell>
          <cell r="I5539">
            <v>3</v>
          </cell>
          <cell r="J5539">
            <v>62</v>
          </cell>
        </row>
        <row r="5540">
          <cell r="A5540" t="str">
            <v>SLT5</v>
          </cell>
          <cell r="B5540" t="str">
            <v>Secondary Service Less than 5 kW</v>
          </cell>
          <cell r="C5540">
            <v>30</v>
          </cell>
          <cell r="D5540">
            <v>20</v>
          </cell>
          <cell r="E5540" t="str">
            <v>R=AB1</v>
          </cell>
          <cell r="F5540">
            <v>1</v>
          </cell>
          <cell r="G5540">
            <v>38782</v>
          </cell>
          <cell r="H5540">
            <v>240</v>
          </cell>
          <cell r="I5540">
            <v>3</v>
          </cell>
          <cell r="J5540">
            <v>29</v>
          </cell>
        </row>
        <row r="5541">
          <cell r="A5541" t="str">
            <v>SLT5</v>
          </cell>
          <cell r="B5541" t="str">
            <v>Secondary Service Less than 5 kW</v>
          </cell>
          <cell r="C5541">
            <v>30</v>
          </cell>
          <cell r="D5541">
            <v>20</v>
          </cell>
          <cell r="E5541" t="str">
            <v>R=AB1</v>
          </cell>
          <cell r="F5541">
            <v>1</v>
          </cell>
          <cell r="G5541">
            <v>39086</v>
          </cell>
          <cell r="H5541">
            <v>240</v>
          </cell>
          <cell r="I5541">
            <v>3</v>
          </cell>
          <cell r="J5541">
            <v>27</v>
          </cell>
        </row>
        <row r="5542">
          <cell r="A5542" t="str">
            <v>SLT5</v>
          </cell>
          <cell r="B5542" t="str">
            <v>Secondary Service Less than 5 kW</v>
          </cell>
          <cell r="C5542">
            <v>30</v>
          </cell>
          <cell r="D5542">
            <v>20</v>
          </cell>
          <cell r="E5542" t="str">
            <v>R=AB1</v>
          </cell>
          <cell r="F5542">
            <v>1</v>
          </cell>
          <cell r="G5542">
            <v>39203</v>
          </cell>
          <cell r="H5542">
            <v>240</v>
          </cell>
          <cell r="I5542">
            <v>3</v>
          </cell>
          <cell r="J5542">
            <v>57</v>
          </cell>
        </row>
        <row r="5543">
          <cell r="A5543" t="str">
            <v>SLT5</v>
          </cell>
          <cell r="B5543" t="str">
            <v>Secondary Service Less than 5 kW</v>
          </cell>
          <cell r="C5543">
            <v>30</v>
          </cell>
          <cell r="D5543">
            <v>20</v>
          </cell>
          <cell r="E5543" t="str">
            <v>R=AB1</v>
          </cell>
          <cell r="F5543">
            <v>1</v>
          </cell>
          <cell r="G5543">
            <v>39287</v>
          </cell>
          <cell r="H5543">
            <v>240</v>
          </cell>
          <cell r="I5543">
            <v>3</v>
          </cell>
          <cell r="J5543">
            <v>14</v>
          </cell>
        </row>
        <row r="5544">
          <cell r="A5544" t="str">
            <v>SLT5</v>
          </cell>
          <cell r="B5544" t="str">
            <v>Secondary Service Less than 5 kW</v>
          </cell>
          <cell r="C5544">
            <v>30</v>
          </cell>
          <cell r="D5544">
            <v>20</v>
          </cell>
          <cell r="E5544" t="str">
            <v>A=ALF</v>
          </cell>
          <cell r="F5544">
            <v>1</v>
          </cell>
          <cell r="G5544">
            <v>39479</v>
          </cell>
          <cell r="H5544">
            <v>240</v>
          </cell>
          <cell r="I5544">
            <v>3</v>
          </cell>
          <cell r="J5544">
            <v>79</v>
          </cell>
        </row>
        <row r="5545">
          <cell r="A5545" t="str">
            <v>SLT5</v>
          </cell>
          <cell r="B5545" t="str">
            <v>Secondary Service Less than 5 kW</v>
          </cell>
          <cell r="C5545">
            <v>30</v>
          </cell>
          <cell r="D5545">
            <v>20</v>
          </cell>
          <cell r="E5545" t="str">
            <v>R=MX</v>
          </cell>
          <cell r="F5545">
            <v>1</v>
          </cell>
          <cell r="G5545">
            <v>39723</v>
          </cell>
          <cell r="H5545">
            <v>240</v>
          </cell>
          <cell r="I5545">
            <v>3</v>
          </cell>
          <cell r="J5545">
            <v>3</v>
          </cell>
        </row>
        <row r="5546">
          <cell r="A5546" t="str">
            <v>SLT5</v>
          </cell>
          <cell r="B5546" t="str">
            <v>Secondary Service Less than 5 kW</v>
          </cell>
          <cell r="C5546">
            <v>30</v>
          </cell>
          <cell r="D5546">
            <v>20</v>
          </cell>
          <cell r="E5546" t="str">
            <v>R=MX</v>
          </cell>
          <cell r="F5546">
            <v>1</v>
          </cell>
          <cell r="G5546">
            <v>39773</v>
          </cell>
          <cell r="H5546">
            <v>240</v>
          </cell>
          <cell r="I5546">
            <v>3</v>
          </cell>
          <cell r="J5546">
            <v>19</v>
          </cell>
        </row>
        <row r="5547">
          <cell r="A5547" t="str">
            <v>SLT5</v>
          </cell>
          <cell r="B5547" t="str">
            <v>Secondary Service Less than 5 kW</v>
          </cell>
          <cell r="C5547">
            <v>30</v>
          </cell>
          <cell r="D5547">
            <v>20</v>
          </cell>
          <cell r="E5547" t="str">
            <v>R=MX</v>
          </cell>
          <cell r="F5547">
            <v>1</v>
          </cell>
          <cell r="G5547">
            <v>39776</v>
          </cell>
          <cell r="H5547">
            <v>240</v>
          </cell>
          <cell r="I5547">
            <v>3</v>
          </cell>
          <cell r="J5547">
            <v>34</v>
          </cell>
        </row>
        <row r="5548">
          <cell r="A5548" t="str">
            <v>SLT5</v>
          </cell>
          <cell r="B5548" t="str">
            <v>Secondary Service Less than 5 kW</v>
          </cell>
          <cell r="C5548">
            <v>30</v>
          </cell>
          <cell r="D5548">
            <v>20</v>
          </cell>
          <cell r="E5548" t="str">
            <v>R=MX</v>
          </cell>
          <cell r="F5548">
            <v>1</v>
          </cell>
          <cell r="G5548">
            <v>39777</v>
          </cell>
          <cell r="H5548">
            <v>240</v>
          </cell>
          <cell r="I5548">
            <v>3</v>
          </cell>
          <cell r="J5548">
            <v>7</v>
          </cell>
        </row>
        <row r="5549">
          <cell r="A5549" t="str">
            <v>SLT5</v>
          </cell>
          <cell r="B5549" t="str">
            <v>Secondary Service Less than 5 kW</v>
          </cell>
          <cell r="C5549">
            <v>30</v>
          </cell>
          <cell r="D5549">
            <v>20</v>
          </cell>
          <cell r="E5549" t="str">
            <v>R=MX</v>
          </cell>
          <cell r="F5549">
            <v>1</v>
          </cell>
          <cell r="G5549">
            <v>39871</v>
          </cell>
          <cell r="H5549">
            <v>240</v>
          </cell>
          <cell r="I5549">
            <v>3</v>
          </cell>
          <cell r="J5549">
            <v>7</v>
          </cell>
        </row>
        <row r="5550">
          <cell r="A5550" t="str">
            <v>SLT5</v>
          </cell>
          <cell r="B5550" t="str">
            <v>Secondary Service Less than 5 kW</v>
          </cell>
          <cell r="C5550">
            <v>30</v>
          </cell>
          <cell r="D5550">
            <v>20</v>
          </cell>
          <cell r="E5550" t="str">
            <v>S=I210+CE</v>
          </cell>
          <cell r="F5550">
            <v>1</v>
          </cell>
          <cell r="G5550">
            <v>40031</v>
          </cell>
          <cell r="H5550">
            <v>240</v>
          </cell>
          <cell r="I5550">
            <v>3</v>
          </cell>
          <cell r="J5550">
            <v>1</v>
          </cell>
        </row>
        <row r="5551">
          <cell r="A5551" t="str">
            <v>SLT5</v>
          </cell>
          <cell r="B5551" t="str">
            <v>Secondary Service Less than 5 kW</v>
          </cell>
          <cell r="C5551">
            <v>30</v>
          </cell>
          <cell r="D5551">
            <v>25</v>
          </cell>
          <cell r="E5551" t="str">
            <v>R=A1D1+</v>
          </cell>
          <cell r="F5551">
            <v>1</v>
          </cell>
          <cell r="G5551">
            <v>40073</v>
          </cell>
          <cell r="H5551">
            <v>240</v>
          </cell>
          <cell r="I5551">
            <v>3</v>
          </cell>
          <cell r="J5551">
            <v>2</v>
          </cell>
        </row>
        <row r="5552">
          <cell r="A5552" t="str">
            <v>SLT5</v>
          </cell>
          <cell r="B5552" t="str">
            <v>Secondary Service Less than 5 kW</v>
          </cell>
          <cell r="C5552">
            <v>30</v>
          </cell>
          <cell r="D5552">
            <v>20</v>
          </cell>
          <cell r="E5552" t="str">
            <v>R=D5S</v>
          </cell>
          <cell r="F5552">
            <v>1</v>
          </cell>
          <cell r="H5552">
            <v>240</v>
          </cell>
          <cell r="I5552">
            <v>3</v>
          </cell>
          <cell r="J5552">
            <v>142</v>
          </cell>
        </row>
        <row r="5553">
          <cell r="A5553" t="str">
            <v>SLT5</v>
          </cell>
          <cell r="B5553" t="str">
            <v>Secondary Service Less than 5 kW</v>
          </cell>
          <cell r="C5553">
            <v>30</v>
          </cell>
          <cell r="D5553">
            <v>20</v>
          </cell>
          <cell r="E5553" t="str">
            <v>R=D5S</v>
          </cell>
          <cell r="F5553">
            <v>1</v>
          </cell>
          <cell r="H5553">
            <v>240</v>
          </cell>
          <cell r="I5553">
            <v>3</v>
          </cell>
          <cell r="J5553">
            <v>242</v>
          </cell>
        </row>
        <row r="5554">
          <cell r="A5554" t="str">
            <v>SLT5</v>
          </cell>
          <cell r="B5554" t="str">
            <v>Secondary Service Less than 5 kW</v>
          </cell>
          <cell r="C5554">
            <v>30</v>
          </cell>
          <cell r="D5554">
            <v>20</v>
          </cell>
          <cell r="E5554" t="str">
            <v>R=D4S</v>
          </cell>
          <cell r="F5554">
            <v>1</v>
          </cell>
          <cell r="H5554">
            <v>240</v>
          </cell>
          <cell r="I5554">
            <v>3</v>
          </cell>
          <cell r="J5554">
            <v>39</v>
          </cell>
        </row>
        <row r="5555">
          <cell r="A5555" t="str">
            <v>SLT5</v>
          </cell>
          <cell r="B5555" t="str">
            <v>Secondary Service Less than 5 kW</v>
          </cell>
          <cell r="C5555">
            <v>30</v>
          </cell>
          <cell r="D5555">
            <v>20</v>
          </cell>
          <cell r="E5555" t="str">
            <v>R=J5S</v>
          </cell>
          <cell r="F5555">
            <v>1</v>
          </cell>
          <cell r="H5555">
            <v>240</v>
          </cell>
          <cell r="I5555">
            <v>3</v>
          </cell>
          <cell r="J5555">
            <v>30</v>
          </cell>
        </row>
        <row r="5556">
          <cell r="A5556" t="str">
            <v>SLT5</v>
          </cell>
          <cell r="B5556" t="str">
            <v>Secondary Service Less than 5 kW</v>
          </cell>
          <cell r="C5556">
            <v>30</v>
          </cell>
          <cell r="D5556">
            <v>25</v>
          </cell>
          <cell r="E5556" t="str">
            <v>R=DXMS</v>
          </cell>
          <cell r="F5556">
            <v>1</v>
          </cell>
          <cell r="H5556">
            <v>240</v>
          </cell>
          <cell r="I5556">
            <v>3</v>
          </cell>
          <cell r="J5556">
            <v>1</v>
          </cell>
        </row>
        <row r="5557">
          <cell r="A5557" t="str">
            <v>SLT5</v>
          </cell>
          <cell r="B5557" t="str">
            <v>Secondary Service Less than 5 kW</v>
          </cell>
          <cell r="C5557">
            <v>30</v>
          </cell>
          <cell r="D5557">
            <v>20</v>
          </cell>
          <cell r="E5557" t="str">
            <v>R=AB1</v>
          </cell>
          <cell r="F5557">
            <v>1</v>
          </cell>
          <cell r="G5557">
            <v>38264</v>
          </cell>
          <cell r="H5557">
            <v>240</v>
          </cell>
          <cell r="I5557">
            <v>3</v>
          </cell>
          <cell r="J5557">
            <v>8</v>
          </cell>
        </row>
        <row r="5558">
          <cell r="A5558" t="str">
            <v>SLT5</v>
          </cell>
          <cell r="B5558" t="str">
            <v>Secondary Service Less than 5 kW</v>
          </cell>
          <cell r="C5558">
            <v>30</v>
          </cell>
          <cell r="D5558">
            <v>25</v>
          </cell>
          <cell r="E5558" t="str">
            <v>R=A1D1</v>
          </cell>
          <cell r="F5558">
            <v>1</v>
          </cell>
          <cell r="G5558">
            <v>38377</v>
          </cell>
          <cell r="H5558">
            <v>240</v>
          </cell>
          <cell r="I5558">
            <v>3</v>
          </cell>
          <cell r="J5558">
            <v>3</v>
          </cell>
        </row>
        <row r="5559">
          <cell r="A5559" t="str">
            <v>SLT5</v>
          </cell>
          <cell r="B5559" t="str">
            <v>Secondary Service Less than 5 kW</v>
          </cell>
          <cell r="C5559">
            <v>30</v>
          </cell>
          <cell r="D5559">
            <v>25</v>
          </cell>
          <cell r="E5559" t="str">
            <v>R=A1D1</v>
          </cell>
          <cell r="F5559">
            <v>1</v>
          </cell>
          <cell r="G5559">
            <v>38104</v>
          </cell>
          <cell r="H5559">
            <v>240</v>
          </cell>
          <cell r="I5559">
            <v>3</v>
          </cell>
          <cell r="J5559">
            <v>5</v>
          </cell>
        </row>
        <row r="5560">
          <cell r="A5560" t="str">
            <v>SLT5</v>
          </cell>
          <cell r="B5560" t="str">
            <v>Secondary Service Less than 5 kW</v>
          </cell>
          <cell r="C5560">
            <v>30</v>
          </cell>
          <cell r="D5560">
            <v>25</v>
          </cell>
          <cell r="E5560" t="str">
            <v>R=A1D1</v>
          </cell>
          <cell r="F5560">
            <v>1</v>
          </cell>
          <cell r="G5560">
            <v>38413</v>
          </cell>
          <cell r="H5560">
            <v>240</v>
          </cell>
          <cell r="I5560">
            <v>3</v>
          </cell>
          <cell r="J5560">
            <v>2</v>
          </cell>
        </row>
        <row r="5561">
          <cell r="A5561" t="str">
            <v>SLT5</v>
          </cell>
          <cell r="B5561" t="str">
            <v>Secondary Service Less than 5 kW</v>
          </cell>
          <cell r="C5561">
            <v>30</v>
          </cell>
          <cell r="D5561">
            <v>20</v>
          </cell>
          <cell r="E5561" t="str">
            <v>R=AB1</v>
          </cell>
          <cell r="F5561">
            <v>1</v>
          </cell>
          <cell r="G5561">
            <v>38503</v>
          </cell>
          <cell r="H5561">
            <v>240</v>
          </cell>
          <cell r="I5561">
            <v>3</v>
          </cell>
          <cell r="J5561">
            <v>1</v>
          </cell>
        </row>
        <row r="5562">
          <cell r="A5562" t="str">
            <v>SLT5</v>
          </cell>
          <cell r="B5562" t="str">
            <v>Secondary Service Less than 5 kW</v>
          </cell>
          <cell r="C5562">
            <v>30</v>
          </cell>
          <cell r="D5562">
            <v>20</v>
          </cell>
          <cell r="E5562" t="str">
            <v>R=MQS</v>
          </cell>
          <cell r="F5562">
            <v>1</v>
          </cell>
          <cell r="H5562">
            <v>240</v>
          </cell>
          <cell r="I5562">
            <v>3</v>
          </cell>
          <cell r="J5562">
            <v>11</v>
          </cell>
        </row>
        <row r="5563">
          <cell r="A5563" t="str">
            <v>SLT5</v>
          </cell>
          <cell r="B5563" t="str">
            <v>Secondary Service Less than 5 kW</v>
          </cell>
          <cell r="C5563">
            <v>30</v>
          </cell>
          <cell r="D5563">
            <v>25</v>
          </cell>
          <cell r="E5563" t="str">
            <v>R=DXMS</v>
          </cell>
          <cell r="F5563">
            <v>1</v>
          </cell>
          <cell r="H5563">
            <v>240</v>
          </cell>
          <cell r="I5563">
            <v>3</v>
          </cell>
          <cell r="J5563">
            <v>2</v>
          </cell>
        </row>
        <row r="5564">
          <cell r="A5564" t="str">
            <v>SLT5</v>
          </cell>
          <cell r="B5564" t="str">
            <v>Secondary Service Less than 5 kW</v>
          </cell>
          <cell r="C5564">
            <v>30</v>
          </cell>
          <cell r="D5564">
            <v>20</v>
          </cell>
          <cell r="E5564" t="str">
            <v>R=TMS2S</v>
          </cell>
          <cell r="F5564">
            <v>1</v>
          </cell>
          <cell r="H5564">
            <v>0</v>
          </cell>
          <cell r="I5564">
            <v>0</v>
          </cell>
          <cell r="J5564">
            <v>1</v>
          </cell>
        </row>
        <row r="5565">
          <cell r="A5565" t="str">
            <v>SLT5</v>
          </cell>
          <cell r="B5565" t="str">
            <v>Secondary Service Less than 5 kW</v>
          </cell>
          <cell r="C5565">
            <v>30</v>
          </cell>
          <cell r="D5565">
            <v>25</v>
          </cell>
          <cell r="E5565" t="str">
            <v>R=TMS</v>
          </cell>
          <cell r="F5565">
            <v>1</v>
          </cell>
          <cell r="H5565">
            <v>240</v>
          </cell>
          <cell r="I5565">
            <v>3</v>
          </cell>
          <cell r="J5565">
            <v>1</v>
          </cell>
        </row>
        <row r="5566">
          <cell r="A5566" t="str">
            <v>SLT5</v>
          </cell>
          <cell r="B5566" t="str">
            <v>Secondary Service Less than 5 kW</v>
          </cell>
          <cell r="C5566">
            <v>30</v>
          </cell>
          <cell r="D5566">
            <v>20</v>
          </cell>
          <cell r="E5566" t="str">
            <v>R=AB1</v>
          </cell>
          <cell r="F5566">
            <v>1</v>
          </cell>
          <cell r="G5566">
            <v>37837</v>
          </cell>
          <cell r="H5566">
            <v>240</v>
          </cell>
          <cell r="I5566">
            <v>3</v>
          </cell>
          <cell r="J5566">
            <v>17</v>
          </cell>
        </row>
        <row r="5567">
          <cell r="A5567" t="str">
            <v>SLT5</v>
          </cell>
          <cell r="B5567" t="str">
            <v>Secondary Service Less than 5 kW</v>
          </cell>
          <cell r="C5567">
            <v>30</v>
          </cell>
          <cell r="D5567">
            <v>25</v>
          </cell>
          <cell r="E5567" t="str">
            <v>R=J5SDR</v>
          </cell>
          <cell r="F5567">
            <v>1</v>
          </cell>
          <cell r="H5567">
            <v>240</v>
          </cell>
          <cell r="I5567">
            <v>3</v>
          </cell>
          <cell r="J5567">
            <v>1</v>
          </cell>
        </row>
        <row r="5568">
          <cell r="A5568" t="str">
            <v>SLT5</v>
          </cell>
          <cell r="B5568" t="str">
            <v>Secondary Service Less than 5 kW</v>
          </cell>
          <cell r="C5568">
            <v>30</v>
          </cell>
          <cell r="D5568">
            <v>20</v>
          </cell>
          <cell r="E5568" t="str">
            <v>R=AB1</v>
          </cell>
          <cell r="F5568">
            <v>1</v>
          </cell>
          <cell r="G5568">
            <v>37778</v>
          </cell>
          <cell r="H5568">
            <v>240</v>
          </cell>
          <cell r="I5568">
            <v>3</v>
          </cell>
          <cell r="J5568">
            <v>11</v>
          </cell>
        </row>
        <row r="5569">
          <cell r="A5569" t="str">
            <v>SLT5</v>
          </cell>
          <cell r="B5569" t="str">
            <v>Secondary Service Less than 5 kW</v>
          </cell>
          <cell r="C5569">
            <v>30</v>
          </cell>
          <cell r="D5569">
            <v>20</v>
          </cell>
          <cell r="E5569" t="str">
            <v>R=J5S</v>
          </cell>
          <cell r="F5569">
            <v>1</v>
          </cell>
          <cell r="H5569">
            <v>120</v>
          </cell>
          <cell r="I5569">
            <v>2</v>
          </cell>
          <cell r="J5569">
            <v>3</v>
          </cell>
        </row>
        <row r="5570">
          <cell r="A5570" t="str">
            <v>SLT5</v>
          </cell>
          <cell r="B5570" t="str">
            <v>Secondary Service Less than 5 kW</v>
          </cell>
          <cell r="C5570">
            <v>30</v>
          </cell>
          <cell r="D5570">
            <v>20</v>
          </cell>
          <cell r="E5570" t="str">
            <v>R=AB1</v>
          </cell>
          <cell r="F5570">
            <v>1</v>
          </cell>
          <cell r="H5570">
            <v>240</v>
          </cell>
          <cell r="I5570">
            <v>3</v>
          </cell>
          <cell r="J5570">
            <v>1</v>
          </cell>
        </row>
        <row r="5571">
          <cell r="A5571" t="str">
            <v>SLT5</v>
          </cell>
          <cell r="B5571" t="str">
            <v>Secondary Service Less than 5 kW</v>
          </cell>
          <cell r="C5571">
            <v>30</v>
          </cell>
          <cell r="D5571">
            <v>20</v>
          </cell>
          <cell r="E5571" t="str">
            <v>R=D5S</v>
          </cell>
          <cell r="F5571">
            <v>1</v>
          </cell>
          <cell r="H5571">
            <v>120</v>
          </cell>
          <cell r="I5571">
            <v>2</v>
          </cell>
          <cell r="J5571">
            <v>1</v>
          </cell>
        </row>
        <row r="5572">
          <cell r="A5572" t="str">
            <v>SLT5</v>
          </cell>
          <cell r="B5572" t="str">
            <v>Secondary Service Less than 5 kW</v>
          </cell>
          <cell r="C5572">
            <v>30</v>
          </cell>
          <cell r="D5572">
            <v>20</v>
          </cell>
          <cell r="E5572" t="str">
            <v>R=J5SD</v>
          </cell>
          <cell r="F5572">
            <v>1</v>
          </cell>
          <cell r="H5572">
            <v>240</v>
          </cell>
          <cell r="I5572">
            <v>3</v>
          </cell>
          <cell r="J5572">
            <v>1</v>
          </cell>
        </row>
        <row r="5573">
          <cell r="A5573" t="str">
            <v>SLT5</v>
          </cell>
          <cell r="B5573" t="str">
            <v>Secondary Service Less than 5 kW</v>
          </cell>
          <cell r="C5573">
            <v>30</v>
          </cell>
          <cell r="D5573">
            <v>20</v>
          </cell>
          <cell r="E5573" t="str">
            <v>R=J4S</v>
          </cell>
          <cell r="F5573">
            <v>1</v>
          </cell>
          <cell r="H5573">
            <v>120</v>
          </cell>
          <cell r="I5573">
            <v>2</v>
          </cell>
          <cell r="J5573">
            <v>1</v>
          </cell>
        </row>
        <row r="5574">
          <cell r="A5574" t="str">
            <v>SLT5</v>
          </cell>
          <cell r="B5574" t="str">
            <v>Secondary Service Less than 5 kW</v>
          </cell>
          <cell r="C5574">
            <v>30</v>
          </cell>
          <cell r="D5574">
            <v>20</v>
          </cell>
          <cell r="E5574" t="str">
            <v>R=AB1</v>
          </cell>
          <cell r="F5574">
            <v>1</v>
          </cell>
          <cell r="G5574">
            <v>35917</v>
          </cell>
          <cell r="H5574">
            <v>240</v>
          </cell>
          <cell r="I5574">
            <v>3</v>
          </cell>
          <cell r="J5574">
            <v>1</v>
          </cell>
        </row>
        <row r="5575">
          <cell r="A5575" t="str">
            <v>SLT5</v>
          </cell>
          <cell r="B5575" t="str">
            <v>Secondary Service Less than 5 kW</v>
          </cell>
          <cell r="C5575">
            <v>30</v>
          </cell>
          <cell r="D5575">
            <v>20</v>
          </cell>
          <cell r="E5575" t="str">
            <v>R=AB1</v>
          </cell>
          <cell r="F5575">
            <v>1</v>
          </cell>
          <cell r="G5575">
            <v>35950</v>
          </cell>
          <cell r="H5575">
            <v>240</v>
          </cell>
          <cell r="I5575">
            <v>3</v>
          </cell>
          <cell r="J5575">
            <v>1</v>
          </cell>
        </row>
        <row r="5576">
          <cell r="A5576" t="str">
            <v>SLT5</v>
          </cell>
          <cell r="B5576" t="str">
            <v>Secondary Service Less than 5 kW</v>
          </cell>
          <cell r="C5576">
            <v>30</v>
          </cell>
          <cell r="D5576">
            <v>20</v>
          </cell>
          <cell r="E5576" t="str">
            <v>R=J5S</v>
          </cell>
          <cell r="F5576">
            <v>1</v>
          </cell>
          <cell r="G5576">
            <v>36404</v>
          </cell>
          <cell r="H5576">
            <v>240</v>
          </cell>
          <cell r="I5576">
            <v>3</v>
          </cell>
          <cell r="J5576">
            <v>1</v>
          </cell>
        </row>
        <row r="5577">
          <cell r="A5577" t="str">
            <v>SLT5</v>
          </cell>
          <cell r="B5577" t="str">
            <v>Secondary Service Less than 5 kW</v>
          </cell>
          <cell r="C5577">
            <v>30</v>
          </cell>
          <cell r="D5577">
            <v>20</v>
          </cell>
          <cell r="E5577" t="str">
            <v>R=I70S</v>
          </cell>
          <cell r="F5577">
            <v>1</v>
          </cell>
          <cell r="G5577">
            <v>36419</v>
          </cell>
          <cell r="H5577">
            <v>240</v>
          </cell>
          <cell r="I5577">
            <v>3</v>
          </cell>
          <cell r="J5577">
            <v>4</v>
          </cell>
        </row>
        <row r="5578">
          <cell r="A5578" t="str">
            <v>SLT5</v>
          </cell>
          <cell r="B5578" t="str">
            <v>Secondary Service Less than 5 kW</v>
          </cell>
          <cell r="C5578">
            <v>30</v>
          </cell>
          <cell r="D5578">
            <v>20</v>
          </cell>
          <cell r="E5578" t="str">
            <v>R=J5S</v>
          </cell>
          <cell r="F5578">
            <v>1</v>
          </cell>
          <cell r="G5578">
            <v>36447</v>
          </cell>
          <cell r="H5578">
            <v>240</v>
          </cell>
          <cell r="I5578">
            <v>3</v>
          </cell>
          <cell r="J5578">
            <v>1</v>
          </cell>
        </row>
        <row r="5579">
          <cell r="A5579" t="str">
            <v>SLT5</v>
          </cell>
          <cell r="B5579" t="str">
            <v>Secondary Service Less than 5 kW</v>
          </cell>
          <cell r="C5579">
            <v>30</v>
          </cell>
          <cell r="D5579">
            <v>25</v>
          </cell>
          <cell r="E5579" t="str">
            <v>R=A1D1</v>
          </cell>
          <cell r="F5579">
            <v>1</v>
          </cell>
          <cell r="G5579">
            <v>37581</v>
          </cell>
          <cell r="H5579">
            <v>999</v>
          </cell>
          <cell r="I5579">
            <v>2</v>
          </cell>
          <cell r="J5579">
            <v>1</v>
          </cell>
        </row>
        <row r="5580">
          <cell r="A5580" t="str">
            <v>SLT5</v>
          </cell>
          <cell r="B5580" t="str">
            <v>Secondary Service Less than 5 kW</v>
          </cell>
          <cell r="C5580">
            <v>30</v>
          </cell>
          <cell r="D5580">
            <v>25</v>
          </cell>
          <cell r="E5580" t="str">
            <v>R=A1D1</v>
          </cell>
          <cell r="F5580">
            <v>1</v>
          </cell>
          <cell r="G5580">
            <v>36567</v>
          </cell>
          <cell r="H5580">
            <v>240</v>
          </cell>
          <cell r="I5580">
            <v>3</v>
          </cell>
          <cell r="J5580">
            <v>8</v>
          </cell>
        </row>
        <row r="5581">
          <cell r="A5581" t="str">
            <v>SLT5</v>
          </cell>
          <cell r="B5581" t="str">
            <v>Secondary Service Less than 5 kW</v>
          </cell>
          <cell r="C5581">
            <v>30</v>
          </cell>
          <cell r="D5581">
            <v>20</v>
          </cell>
          <cell r="E5581" t="str">
            <v>R=AB1</v>
          </cell>
          <cell r="F5581">
            <v>1</v>
          </cell>
          <cell r="G5581">
            <v>36621</v>
          </cell>
          <cell r="H5581">
            <v>240</v>
          </cell>
          <cell r="I5581">
            <v>3</v>
          </cell>
          <cell r="J5581">
            <v>3</v>
          </cell>
        </row>
        <row r="5582">
          <cell r="A5582" t="str">
            <v>SLT5</v>
          </cell>
          <cell r="B5582" t="str">
            <v>Secondary Service Less than 5 kW</v>
          </cell>
          <cell r="C5582">
            <v>30</v>
          </cell>
          <cell r="D5582">
            <v>25</v>
          </cell>
          <cell r="E5582" t="str">
            <v>R=A1D1</v>
          </cell>
          <cell r="F5582">
            <v>1</v>
          </cell>
          <cell r="G5582">
            <v>36649</v>
          </cell>
          <cell r="H5582">
            <v>240</v>
          </cell>
          <cell r="I5582">
            <v>3</v>
          </cell>
          <cell r="J5582">
            <v>1</v>
          </cell>
        </row>
        <row r="5583">
          <cell r="A5583" t="str">
            <v>SLT5</v>
          </cell>
          <cell r="B5583" t="str">
            <v>Secondary Service Less than 5 kW</v>
          </cell>
          <cell r="C5583">
            <v>30</v>
          </cell>
          <cell r="D5583">
            <v>20</v>
          </cell>
          <cell r="E5583" t="str">
            <v>R=AB1</v>
          </cell>
          <cell r="F5583">
            <v>1</v>
          </cell>
          <cell r="G5583">
            <v>36865</v>
          </cell>
          <cell r="H5583">
            <v>240</v>
          </cell>
          <cell r="I5583">
            <v>3</v>
          </cell>
          <cell r="J5583">
            <v>24</v>
          </cell>
        </row>
        <row r="5584">
          <cell r="A5584" t="str">
            <v>SLT5</v>
          </cell>
          <cell r="B5584" t="str">
            <v>Secondary Service Less than 5 kW</v>
          </cell>
          <cell r="C5584">
            <v>30</v>
          </cell>
          <cell r="D5584">
            <v>25</v>
          </cell>
          <cell r="E5584" t="str">
            <v>R=A1D1</v>
          </cell>
          <cell r="F5584">
            <v>1</v>
          </cell>
          <cell r="G5584">
            <v>36874</v>
          </cell>
          <cell r="H5584">
            <v>999</v>
          </cell>
          <cell r="I5584">
            <v>3</v>
          </cell>
          <cell r="J5584">
            <v>2</v>
          </cell>
        </row>
        <row r="5585">
          <cell r="A5585" t="str">
            <v>SLT5</v>
          </cell>
          <cell r="B5585" t="str">
            <v>Secondary Service Less than 5 kW</v>
          </cell>
          <cell r="C5585">
            <v>30</v>
          </cell>
          <cell r="D5585">
            <v>25</v>
          </cell>
          <cell r="E5585" t="str">
            <v>R=A1D1</v>
          </cell>
          <cell r="F5585">
            <v>1</v>
          </cell>
          <cell r="G5585">
            <v>36161</v>
          </cell>
          <cell r="H5585">
            <v>240</v>
          </cell>
          <cell r="I5585">
            <v>3</v>
          </cell>
          <cell r="J5585">
            <v>8</v>
          </cell>
        </row>
        <row r="5586">
          <cell r="A5586" t="str">
            <v>SLT5</v>
          </cell>
          <cell r="B5586" t="str">
            <v>Secondary Service Less than 5 kW</v>
          </cell>
          <cell r="C5586">
            <v>30</v>
          </cell>
          <cell r="D5586">
            <v>20</v>
          </cell>
          <cell r="E5586" t="str">
            <v>R=AB1</v>
          </cell>
          <cell r="F5586">
            <v>1</v>
          </cell>
          <cell r="G5586">
            <v>36927</v>
          </cell>
          <cell r="H5586">
            <v>240</v>
          </cell>
          <cell r="I5586">
            <v>3</v>
          </cell>
          <cell r="J5586">
            <v>10</v>
          </cell>
        </row>
        <row r="5587">
          <cell r="A5587" t="str">
            <v>SLT5</v>
          </cell>
          <cell r="B5587" t="str">
            <v>Secondary Service Less than 5 kW</v>
          </cell>
          <cell r="C5587">
            <v>30</v>
          </cell>
          <cell r="D5587">
            <v>25</v>
          </cell>
          <cell r="E5587" t="str">
            <v>R=KWS</v>
          </cell>
          <cell r="F5587">
            <v>1</v>
          </cell>
          <cell r="G5587">
            <v>35796</v>
          </cell>
          <cell r="H5587">
            <v>240</v>
          </cell>
          <cell r="I5587">
            <v>3</v>
          </cell>
          <cell r="J5587">
            <v>1</v>
          </cell>
        </row>
        <row r="5588">
          <cell r="A5588" t="str">
            <v>SLT5</v>
          </cell>
          <cell r="B5588" t="str">
            <v>Secondary Service Less than 5 kW</v>
          </cell>
          <cell r="C5588">
            <v>30</v>
          </cell>
          <cell r="D5588">
            <v>25</v>
          </cell>
          <cell r="E5588" t="str">
            <v>R=A1D1</v>
          </cell>
          <cell r="F5588">
            <v>1</v>
          </cell>
          <cell r="G5588">
            <v>37173</v>
          </cell>
          <cell r="H5588">
            <v>240</v>
          </cell>
          <cell r="I5588">
            <v>3</v>
          </cell>
          <cell r="J5588">
            <v>4</v>
          </cell>
        </row>
        <row r="5589">
          <cell r="A5589" t="str">
            <v>SLT5</v>
          </cell>
          <cell r="B5589" t="str">
            <v>Secondary Service Less than 5 kW</v>
          </cell>
          <cell r="C5589">
            <v>30</v>
          </cell>
          <cell r="D5589">
            <v>20</v>
          </cell>
          <cell r="E5589" t="str">
            <v>R=AB1</v>
          </cell>
          <cell r="F5589">
            <v>1</v>
          </cell>
          <cell r="G5589">
            <v>37368</v>
          </cell>
          <cell r="H5589">
            <v>240</v>
          </cell>
          <cell r="I5589">
            <v>3</v>
          </cell>
          <cell r="J5589">
            <v>6</v>
          </cell>
        </row>
        <row r="5590">
          <cell r="A5590" t="str">
            <v>SLT5</v>
          </cell>
          <cell r="B5590" t="str">
            <v>Secondary Service Less than 5 kW</v>
          </cell>
          <cell r="C5590">
            <v>30</v>
          </cell>
          <cell r="D5590">
            <v>20</v>
          </cell>
          <cell r="E5590" t="str">
            <v>R=AB1</v>
          </cell>
          <cell r="F5590">
            <v>1</v>
          </cell>
          <cell r="G5590">
            <v>37384</v>
          </cell>
          <cell r="H5590">
            <v>240</v>
          </cell>
          <cell r="I5590">
            <v>3</v>
          </cell>
          <cell r="J5590">
            <v>27</v>
          </cell>
        </row>
        <row r="5591">
          <cell r="A5591" t="str">
            <v>SLT5</v>
          </cell>
          <cell r="B5591" t="str">
            <v>Secondary Service Less than 5 kW</v>
          </cell>
          <cell r="C5591">
            <v>30</v>
          </cell>
          <cell r="D5591">
            <v>20</v>
          </cell>
          <cell r="E5591" t="str">
            <v>R=AB1</v>
          </cell>
          <cell r="F5591">
            <v>1</v>
          </cell>
          <cell r="G5591">
            <v>37411</v>
          </cell>
          <cell r="H5591">
            <v>240</v>
          </cell>
          <cell r="I5591">
            <v>3</v>
          </cell>
          <cell r="J5591">
            <v>6</v>
          </cell>
        </row>
        <row r="5592">
          <cell r="A5592" t="str">
            <v>SLT5</v>
          </cell>
          <cell r="B5592" t="str">
            <v>Secondary Service Less than 5 kW</v>
          </cell>
          <cell r="C5592">
            <v>30</v>
          </cell>
          <cell r="D5592">
            <v>20</v>
          </cell>
          <cell r="E5592" t="str">
            <v>R=AB1</v>
          </cell>
          <cell r="F5592">
            <v>1</v>
          </cell>
          <cell r="G5592">
            <v>38714</v>
          </cell>
          <cell r="H5592">
            <v>240</v>
          </cell>
          <cell r="I5592">
            <v>3</v>
          </cell>
          <cell r="J5592">
            <v>2</v>
          </cell>
        </row>
        <row r="5593">
          <cell r="A5593" t="str">
            <v>SLT5</v>
          </cell>
          <cell r="B5593" t="str">
            <v>Secondary Service Less than 5 kW</v>
          </cell>
          <cell r="C5593">
            <v>30</v>
          </cell>
          <cell r="D5593">
            <v>25</v>
          </cell>
          <cell r="E5593" t="str">
            <v>R=A1D1</v>
          </cell>
          <cell r="F5593">
            <v>1</v>
          </cell>
          <cell r="G5593">
            <v>38730</v>
          </cell>
          <cell r="H5593">
            <v>240</v>
          </cell>
          <cell r="I5593">
            <v>3</v>
          </cell>
          <cell r="J5593">
            <v>32</v>
          </cell>
        </row>
        <row r="5594">
          <cell r="A5594" t="str">
            <v>SLT5</v>
          </cell>
          <cell r="B5594" t="str">
            <v>Secondary Service Less than 5 kW</v>
          </cell>
          <cell r="C5594">
            <v>30</v>
          </cell>
          <cell r="D5594">
            <v>25</v>
          </cell>
          <cell r="E5594" t="str">
            <v>R=A1D1</v>
          </cell>
          <cell r="F5594">
            <v>1</v>
          </cell>
          <cell r="G5594">
            <v>38727</v>
          </cell>
          <cell r="H5594">
            <v>240</v>
          </cell>
          <cell r="I5594">
            <v>3</v>
          </cell>
          <cell r="J5594">
            <v>4</v>
          </cell>
        </row>
        <row r="5595">
          <cell r="A5595" t="str">
            <v>SLT5</v>
          </cell>
          <cell r="B5595" t="str">
            <v>Secondary Service Less than 5 kW</v>
          </cell>
          <cell r="C5595">
            <v>30</v>
          </cell>
          <cell r="D5595">
            <v>25</v>
          </cell>
          <cell r="E5595" t="str">
            <v>R=A1D1</v>
          </cell>
          <cell r="F5595">
            <v>1</v>
          </cell>
          <cell r="G5595">
            <v>38838</v>
          </cell>
          <cell r="H5595">
            <v>999</v>
          </cell>
          <cell r="I5595">
            <v>3</v>
          </cell>
          <cell r="J5595">
            <v>2</v>
          </cell>
        </row>
        <row r="5596">
          <cell r="A5596" t="str">
            <v>SLT5</v>
          </cell>
          <cell r="B5596" t="str">
            <v>Secondary Service Less than 5 kW</v>
          </cell>
          <cell r="C5596">
            <v>30</v>
          </cell>
          <cell r="D5596">
            <v>20</v>
          </cell>
          <cell r="E5596" t="str">
            <v>R=AB1</v>
          </cell>
          <cell r="F5596">
            <v>1</v>
          </cell>
          <cell r="G5596">
            <v>38867</v>
          </cell>
          <cell r="H5596">
            <v>240</v>
          </cell>
          <cell r="I5596">
            <v>3</v>
          </cell>
          <cell r="J5596">
            <v>27</v>
          </cell>
        </row>
        <row r="5597">
          <cell r="A5597" t="str">
            <v>SLT5</v>
          </cell>
          <cell r="B5597" t="str">
            <v>Secondary Service Less than 5 kW</v>
          </cell>
          <cell r="C5597">
            <v>30</v>
          </cell>
          <cell r="D5597">
            <v>25</v>
          </cell>
          <cell r="E5597" t="str">
            <v>R=A1D1</v>
          </cell>
          <cell r="F5597">
            <v>1</v>
          </cell>
          <cell r="G5597">
            <v>38892</v>
          </cell>
          <cell r="H5597">
            <v>240</v>
          </cell>
          <cell r="I5597">
            <v>3</v>
          </cell>
          <cell r="J5597">
            <v>8</v>
          </cell>
        </row>
        <row r="5598">
          <cell r="A5598" t="str">
            <v>SLT5</v>
          </cell>
          <cell r="B5598" t="str">
            <v>Secondary Service Less than 5 kW</v>
          </cell>
          <cell r="C5598">
            <v>30</v>
          </cell>
          <cell r="D5598">
            <v>25</v>
          </cell>
          <cell r="E5598" t="str">
            <v>R=A1D1</v>
          </cell>
          <cell r="F5598">
            <v>1</v>
          </cell>
          <cell r="G5598">
            <v>38995</v>
          </cell>
          <cell r="H5598">
            <v>240</v>
          </cell>
          <cell r="I5598">
            <v>3</v>
          </cell>
          <cell r="J5598">
            <v>5</v>
          </cell>
        </row>
        <row r="5599">
          <cell r="A5599" t="str">
            <v>SLT5</v>
          </cell>
          <cell r="B5599" t="str">
            <v>Secondary Service Less than 5 kW</v>
          </cell>
          <cell r="C5599">
            <v>30</v>
          </cell>
          <cell r="D5599">
            <v>25</v>
          </cell>
          <cell r="E5599" t="str">
            <v>R=A1D1</v>
          </cell>
          <cell r="F5599">
            <v>1</v>
          </cell>
          <cell r="G5599">
            <v>39010</v>
          </cell>
          <cell r="H5599">
            <v>999</v>
          </cell>
          <cell r="I5599">
            <v>3</v>
          </cell>
          <cell r="J5599">
            <v>4</v>
          </cell>
        </row>
        <row r="5600">
          <cell r="A5600" t="str">
            <v>SLT5</v>
          </cell>
          <cell r="B5600" t="str">
            <v>Secondary Service Less than 5 kW</v>
          </cell>
          <cell r="C5600">
            <v>30</v>
          </cell>
          <cell r="D5600">
            <v>25</v>
          </cell>
          <cell r="E5600" t="str">
            <v>R=A1D1</v>
          </cell>
          <cell r="F5600">
            <v>1</v>
          </cell>
          <cell r="G5600">
            <v>39190</v>
          </cell>
          <cell r="H5600">
            <v>240</v>
          </cell>
          <cell r="I5600">
            <v>3</v>
          </cell>
          <cell r="J5600">
            <v>2</v>
          </cell>
        </row>
        <row r="5601">
          <cell r="A5601" t="str">
            <v>SLT5</v>
          </cell>
          <cell r="B5601" t="str">
            <v>Secondary Service Less than 5 kW</v>
          </cell>
          <cell r="C5601">
            <v>30</v>
          </cell>
          <cell r="D5601">
            <v>25</v>
          </cell>
          <cell r="E5601" t="str">
            <v>R=A1D1</v>
          </cell>
          <cell r="F5601">
            <v>1</v>
          </cell>
          <cell r="G5601">
            <v>39241</v>
          </cell>
          <cell r="H5601">
            <v>240</v>
          </cell>
          <cell r="I5601">
            <v>3</v>
          </cell>
          <cell r="J5601">
            <v>3</v>
          </cell>
        </row>
        <row r="5602">
          <cell r="A5602" t="str">
            <v>SLT5</v>
          </cell>
          <cell r="B5602" t="str">
            <v>Secondary Service Less than 5 kW</v>
          </cell>
          <cell r="C5602">
            <v>30</v>
          </cell>
          <cell r="D5602">
            <v>25</v>
          </cell>
          <cell r="E5602" t="str">
            <v>R=A1D1</v>
          </cell>
          <cell r="F5602">
            <v>1</v>
          </cell>
          <cell r="G5602">
            <v>39258</v>
          </cell>
          <cell r="H5602">
            <v>240</v>
          </cell>
          <cell r="I5602">
            <v>3</v>
          </cell>
          <cell r="J5602">
            <v>5</v>
          </cell>
        </row>
        <row r="5603">
          <cell r="A5603" t="str">
            <v>SLT5</v>
          </cell>
          <cell r="B5603" t="str">
            <v>Secondary Service Less than 5 kW</v>
          </cell>
          <cell r="C5603">
            <v>30</v>
          </cell>
          <cell r="D5603">
            <v>20</v>
          </cell>
          <cell r="E5603" t="str">
            <v>R=MX</v>
          </cell>
          <cell r="F5603">
            <v>1</v>
          </cell>
          <cell r="G5603">
            <v>39665</v>
          </cell>
          <cell r="H5603">
            <v>240</v>
          </cell>
          <cell r="I5603">
            <v>3</v>
          </cell>
          <cell r="J5603">
            <v>21</v>
          </cell>
        </row>
        <row r="5604">
          <cell r="A5604" t="str">
            <v>SLT5</v>
          </cell>
          <cell r="B5604" t="str">
            <v>Secondary Service Less than 5 kW</v>
          </cell>
          <cell r="C5604">
            <v>30</v>
          </cell>
          <cell r="D5604">
            <v>20</v>
          </cell>
          <cell r="E5604" t="str">
            <v>R=MX</v>
          </cell>
          <cell r="F5604">
            <v>1</v>
          </cell>
          <cell r="G5604">
            <v>39694</v>
          </cell>
          <cell r="H5604">
            <v>240</v>
          </cell>
          <cell r="I5604">
            <v>3</v>
          </cell>
          <cell r="J5604">
            <v>27</v>
          </cell>
        </row>
        <row r="5605">
          <cell r="A5605" t="str">
            <v>SLT5</v>
          </cell>
          <cell r="B5605" t="str">
            <v>Secondary Service Less than 5 kW</v>
          </cell>
          <cell r="C5605">
            <v>30</v>
          </cell>
          <cell r="D5605">
            <v>20</v>
          </cell>
          <cell r="E5605" t="str">
            <v>R=MX</v>
          </cell>
          <cell r="F5605">
            <v>1</v>
          </cell>
          <cell r="G5605">
            <v>39748</v>
          </cell>
          <cell r="H5605">
            <v>240</v>
          </cell>
          <cell r="I5605">
            <v>3</v>
          </cell>
          <cell r="J5605">
            <v>2</v>
          </cell>
        </row>
        <row r="5606">
          <cell r="A5606" t="str">
            <v>SLT5</v>
          </cell>
          <cell r="B5606" t="str">
            <v>Secondary Service Less than 5 kW</v>
          </cell>
          <cell r="C5606">
            <v>30</v>
          </cell>
          <cell r="D5606">
            <v>25</v>
          </cell>
          <cell r="E5606" t="str">
            <v>S=I210+CE</v>
          </cell>
          <cell r="F5606">
            <v>1</v>
          </cell>
          <cell r="G5606">
            <v>39934</v>
          </cell>
          <cell r="H5606">
            <v>240</v>
          </cell>
          <cell r="I5606">
            <v>3</v>
          </cell>
          <cell r="J5606">
            <v>18</v>
          </cell>
        </row>
        <row r="5607">
          <cell r="A5607" t="str">
            <v>SLT5</v>
          </cell>
          <cell r="B5607" t="str">
            <v>Secondary Service Less than 5 kW</v>
          </cell>
          <cell r="C5607">
            <v>30</v>
          </cell>
          <cell r="D5607">
            <v>20</v>
          </cell>
          <cell r="E5607" t="str">
            <v>R=MX</v>
          </cell>
          <cell r="F5607">
            <v>1</v>
          </cell>
          <cell r="G5607">
            <v>39790</v>
          </cell>
          <cell r="H5607">
            <v>240</v>
          </cell>
          <cell r="I5607">
            <v>3</v>
          </cell>
          <cell r="J5607">
            <v>18</v>
          </cell>
        </row>
        <row r="5608">
          <cell r="A5608" t="str">
            <v>SLT5</v>
          </cell>
          <cell r="B5608" t="str">
            <v>Secondary Service Less than 5 kW</v>
          </cell>
          <cell r="C5608">
            <v>30</v>
          </cell>
          <cell r="D5608">
            <v>20</v>
          </cell>
          <cell r="E5608" t="str">
            <v>S=I210+CE</v>
          </cell>
          <cell r="F5608">
            <v>1</v>
          </cell>
          <cell r="H5608">
            <v>240</v>
          </cell>
          <cell r="I5608">
            <v>3</v>
          </cell>
          <cell r="J5608">
            <v>1</v>
          </cell>
        </row>
        <row r="5609">
          <cell r="A5609" t="str">
            <v>SLT5</v>
          </cell>
          <cell r="B5609" t="str">
            <v>Secondary Service Less than 5 kW</v>
          </cell>
          <cell r="C5609">
            <v>30</v>
          </cell>
          <cell r="D5609">
            <v>25</v>
          </cell>
          <cell r="E5609" t="str">
            <v>S=I210+CE</v>
          </cell>
          <cell r="F5609">
            <v>1</v>
          </cell>
          <cell r="G5609">
            <v>40016</v>
          </cell>
          <cell r="H5609">
            <v>240</v>
          </cell>
          <cell r="I5609">
            <v>3</v>
          </cell>
          <cell r="J5609">
            <v>4</v>
          </cell>
        </row>
        <row r="5610">
          <cell r="A5610" t="str">
            <v>SLT5</v>
          </cell>
          <cell r="B5610" t="str">
            <v>Secondary Service Less than 5 kW</v>
          </cell>
          <cell r="C5610">
            <v>30</v>
          </cell>
          <cell r="D5610">
            <v>20</v>
          </cell>
          <cell r="E5610" t="str">
            <v>S=I210+CE</v>
          </cell>
          <cell r="F5610">
            <v>1</v>
          </cell>
          <cell r="G5610">
            <v>40158</v>
          </cell>
          <cell r="H5610">
            <v>240</v>
          </cell>
          <cell r="I5610">
            <v>3</v>
          </cell>
          <cell r="J5610">
            <v>2</v>
          </cell>
        </row>
        <row r="5611">
          <cell r="A5611" t="str">
            <v>SLT5</v>
          </cell>
          <cell r="B5611" t="str">
            <v>Secondary Service Less than 5 kW</v>
          </cell>
          <cell r="C5611">
            <v>30</v>
          </cell>
          <cell r="D5611">
            <v>20</v>
          </cell>
          <cell r="E5611" t="str">
            <v>R=AB1</v>
          </cell>
          <cell r="F5611">
            <v>1</v>
          </cell>
          <cell r="H5611">
            <v>240</v>
          </cell>
          <cell r="I5611">
            <v>3</v>
          </cell>
          <cell r="J5611">
            <v>1285</v>
          </cell>
        </row>
        <row r="5612">
          <cell r="A5612" t="str">
            <v>SLT5</v>
          </cell>
          <cell r="B5612" t="str">
            <v>Secondary Service Less than 5 kW</v>
          </cell>
          <cell r="C5612">
            <v>30</v>
          </cell>
          <cell r="D5612">
            <v>20</v>
          </cell>
          <cell r="E5612" t="str">
            <v>R=J4S</v>
          </cell>
          <cell r="F5612">
            <v>1</v>
          </cell>
          <cell r="H5612">
            <v>240</v>
          </cell>
          <cell r="I5612">
            <v>3</v>
          </cell>
          <cell r="J5612">
            <v>69</v>
          </cell>
        </row>
        <row r="5613">
          <cell r="A5613" t="str">
            <v>SLT5</v>
          </cell>
          <cell r="B5613" t="str">
            <v>Secondary Service Less than 5 kW</v>
          </cell>
          <cell r="C5613">
            <v>30</v>
          </cell>
          <cell r="D5613">
            <v>25</v>
          </cell>
          <cell r="E5613" t="str">
            <v>R=D2SH</v>
          </cell>
          <cell r="F5613">
            <v>1</v>
          </cell>
          <cell r="H5613">
            <v>0</v>
          </cell>
          <cell r="I5613">
            <v>0</v>
          </cell>
          <cell r="J5613">
            <v>13</v>
          </cell>
        </row>
        <row r="5614">
          <cell r="A5614" t="str">
            <v>SLT5</v>
          </cell>
          <cell r="B5614" t="str">
            <v>Secondary Service Less than 5 kW</v>
          </cell>
          <cell r="C5614">
            <v>30</v>
          </cell>
          <cell r="D5614">
            <v>20</v>
          </cell>
          <cell r="E5614" t="str">
            <v>R=AB1</v>
          </cell>
          <cell r="F5614">
            <v>1</v>
          </cell>
          <cell r="G5614">
            <v>38139</v>
          </cell>
          <cell r="H5614">
            <v>240</v>
          </cell>
          <cell r="I5614">
            <v>3</v>
          </cell>
          <cell r="J5614">
            <v>4</v>
          </cell>
        </row>
        <row r="5615">
          <cell r="A5615" t="str">
            <v>SLT5</v>
          </cell>
          <cell r="B5615" t="str">
            <v>Secondary Service Less than 5 kW</v>
          </cell>
          <cell r="C5615">
            <v>30</v>
          </cell>
          <cell r="D5615">
            <v>25</v>
          </cell>
          <cell r="E5615" t="str">
            <v>R=A1D1</v>
          </cell>
          <cell r="F5615">
            <v>1</v>
          </cell>
          <cell r="G5615">
            <v>38001</v>
          </cell>
          <cell r="H5615">
            <v>999</v>
          </cell>
          <cell r="I5615">
            <v>3</v>
          </cell>
          <cell r="J5615">
            <v>4</v>
          </cell>
        </row>
        <row r="5616">
          <cell r="A5616" t="str">
            <v>SLT5</v>
          </cell>
          <cell r="B5616" t="str">
            <v>Secondary Service Less than 5 kW</v>
          </cell>
          <cell r="C5616">
            <v>30</v>
          </cell>
          <cell r="D5616">
            <v>25</v>
          </cell>
          <cell r="E5616" t="str">
            <v>R=A1D1</v>
          </cell>
          <cell r="F5616">
            <v>1</v>
          </cell>
          <cell r="G5616">
            <v>38450</v>
          </cell>
          <cell r="H5616">
            <v>240</v>
          </cell>
          <cell r="I5616">
            <v>3</v>
          </cell>
          <cell r="J5616">
            <v>5</v>
          </cell>
        </row>
        <row r="5617">
          <cell r="A5617" t="str">
            <v>SLT5</v>
          </cell>
          <cell r="B5617" t="str">
            <v>Secondary Service Less than 5 kW</v>
          </cell>
          <cell r="C5617">
            <v>30</v>
          </cell>
          <cell r="D5617">
            <v>25</v>
          </cell>
          <cell r="E5617" t="str">
            <v>R=A1D1</v>
          </cell>
          <cell r="F5617">
            <v>1</v>
          </cell>
          <cell r="G5617">
            <v>38257</v>
          </cell>
          <cell r="H5617">
            <v>999</v>
          </cell>
          <cell r="I5617">
            <v>3</v>
          </cell>
          <cell r="J5617">
            <v>1</v>
          </cell>
        </row>
        <row r="5618">
          <cell r="A5618" t="str">
            <v>SLT5</v>
          </cell>
          <cell r="B5618" t="str">
            <v>Secondary Service Less than 5 kW</v>
          </cell>
          <cell r="C5618">
            <v>30</v>
          </cell>
          <cell r="D5618">
            <v>25</v>
          </cell>
          <cell r="E5618" t="str">
            <v>R=A1D1</v>
          </cell>
          <cell r="F5618">
            <v>1</v>
          </cell>
          <cell r="G5618">
            <v>38419</v>
          </cell>
          <cell r="H5618">
            <v>240</v>
          </cell>
          <cell r="I5618">
            <v>3</v>
          </cell>
          <cell r="J5618">
            <v>3</v>
          </cell>
        </row>
        <row r="5619">
          <cell r="A5619" t="str">
            <v>SLT5</v>
          </cell>
          <cell r="B5619" t="str">
            <v>Secondary Service Less than 5 kW</v>
          </cell>
          <cell r="C5619">
            <v>30</v>
          </cell>
          <cell r="D5619">
            <v>25</v>
          </cell>
          <cell r="E5619" t="str">
            <v>R=A1D1</v>
          </cell>
          <cell r="F5619">
            <v>1</v>
          </cell>
          <cell r="G5619">
            <v>38518</v>
          </cell>
          <cell r="H5619">
            <v>240</v>
          </cell>
          <cell r="I5619">
            <v>3</v>
          </cell>
          <cell r="J5619">
            <v>1</v>
          </cell>
        </row>
        <row r="5620">
          <cell r="A5620" t="str">
            <v>SLT5</v>
          </cell>
          <cell r="B5620" t="str">
            <v>Secondary Service Less than 5 kW</v>
          </cell>
          <cell r="C5620">
            <v>30</v>
          </cell>
          <cell r="D5620">
            <v>20</v>
          </cell>
          <cell r="E5620" t="str">
            <v>R=AB1</v>
          </cell>
          <cell r="F5620">
            <v>1</v>
          </cell>
          <cell r="G5620">
            <v>37837</v>
          </cell>
          <cell r="H5620">
            <v>240</v>
          </cell>
          <cell r="I5620">
            <v>3</v>
          </cell>
          <cell r="J5620">
            <v>3</v>
          </cell>
        </row>
        <row r="5621">
          <cell r="A5621" t="str">
            <v>SLT5</v>
          </cell>
          <cell r="B5621" t="str">
            <v>Secondary Service Less than 5 kW</v>
          </cell>
          <cell r="C5621">
            <v>30</v>
          </cell>
          <cell r="D5621">
            <v>20</v>
          </cell>
          <cell r="E5621" t="str">
            <v>R=J4S</v>
          </cell>
          <cell r="F5621">
            <v>1</v>
          </cell>
          <cell r="H5621">
            <v>240</v>
          </cell>
          <cell r="I5621">
            <v>3</v>
          </cell>
          <cell r="J5621">
            <v>1</v>
          </cell>
        </row>
        <row r="5622">
          <cell r="A5622" t="str">
            <v>SLT5</v>
          </cell>
          <cell r="B5622" t="str">
            <v>Secondary Service Less than 5 kW</v>
          </cell>
          <cell r="C5622">
            <v>30</v>
          </cell>
          <cell r="D5622">
            <v>20</v>
          </cell>
          <cell r="E5622" t="str">
            <v>R=AB1</v>
          </cell>
          <cell r="F5622">
            <v>1</v>
          </cell>
          <cell r="H5622">
            <v>240</v>
          </cell>
          <cell r="I5622">
            <v>3</v>
          </cell>
          <cell r="J5622">
            <v>8</v>
          </cell>
        </row>
        <row r="5623">
          <cell r="A5623" t="str">
            <v>SLT5</v>
          </cell>
          <cell r="B5623" t="str">
            <v>Secondary Service Less than 5 kW</v>
          </cell>
          <cell r="C5623">
            <v>30</v>
          </cell>
          <cell r="D5623">
            <v>25</v>
          </cell>
          <cell r="E5623" t="str">
            <v>R=A1D1</v>
          </cell>
          <cell r="F5623">
            <v>1</v>
          </cell>
          <cell r="G5623">
            <v>36426</v>
          </cell>
          <cell r="H5623">
            <v>240</v>
          </cell>
          <cell r="I5623">
            <v>3</v>
          </cell>
          <cell r="J5623">
            <v>2</v>
          </cell>
        </row>
        <row r="5624">
          <cell r="A5624" t="str">
            <v>SLT5</v>
          </cell>
          <cell r="B5624" t="str">
            <v>Secondary Service Less than 5 kW</v>
          </cell>
          <cell r="C5624">
            <v>30</v>
          </cell>
          <cell r="D5624">
            <v>20</v>
          </cell>
          <cell r="E5624" t="str">
            <v>R=AB1</v>
          </cell>
          <cell r="F5624">
            <v>1</v>
          </cell>
          <cell r="G5624">
            <v>36405</v>
          </cell>
          <cell r="H5624">
            <v>240</v>
          </cell>
          <cell r="I5624">
            <v>3</v>
          </cell>
          <cell r="J5624">
            <v>21</v>
          </cell>
        </row>
        <row r="5625">
          <cell r="A5625" t="str">
            <v>SLT5</v>
          </cell>
          <cell r="B5625" t="str">
            <v>Secondary Service Less than 5 kW</v>
          </cell>
          <cell r="C5625">
            <v>30</v>
          </cell>
          <cell r="D5625">
            <v>25</v>
          </cell>
          <cell r="E5625" t="str">
            <v>R=A1D1</v>
          </cell>
          <cell r="F5625">
            <v>1</v>
          </cell>
          <cell r="G5625">
            <v>36405</v>
          </cell>
          <cell r="H5625">
            <v>240</v>
          </cell>
          <cell r="I5625">
            <v>3</v>
          </cell>
          <cell r="J5625">
            <v>3</v>
          </cell>
        </row>
        <row r="5626">
          <cell r="A5626" t="str">
            <v>SLT5</v>
          </cell>
          <cell r="B5626" t="str">
            <v>Secondary Service Less than 5 kW</v>
          </cell>
          <cell r="C5626">
            <v>30</v>
          </cell>
          <cell r="D5626">
            <v>20</v>
          </cell>
          <cell r="E5626" t="str">
            <v>R=AB1</v>
          </cell>
          <cell r="F5626">
            <v>1</v>
          </cell>
          <cell r="G5626">
            <v>36567</v>
          </cell>
          <cell r="H5626">
            <v>240</v>
          </cell>
          <cell r="I5626">
            <v>3</v>
          </cell>
          <cell r="J5626">
            <v>20</v>
          </cell>
        </row>
        <row r="5627">
          <cell r="A5627" t="str">
            <v>SLT5</v>
          </cell>
          <cell r="B5627" t="str">
            <v>Secondary Service Less than 5 kW</v>
          </cell>
          <cell r="C5627">
            <v>30</v>
          </cell>
          <cell r="D5627">
            <v>25</v>
          </cell>
          <cell r="E5627" t="str">
            <v>R=A1D1</v>
          </cell>
          <cell r="F5627">
            <v>1</v>
          </cell>
          <cell r="G5627">
            <v>36649</v>
          </cell>
          <cell r="H5627">
            <v>240</v>
          </cell>
          <cell r="I5627">
            <v>3</v>
          </cell>
          <cell r="J5627">
            <v>13</v>
          </cell>
        </row>
        <row r="5628">
          <cell r="A5628" t="str">
            <v>SLT5</v>
          </cell>
          <cell r="B5628" t="str">
            <v>Secondary Service Less than 5 kW</v>
          </cell>
          <cell r="C5628">
            <v>30</v>
          </cell>
          <cell r="D5628">
            <v>25</v>
          </cell>
          <cell r="E5628" t="str">
            <v>R=A1D1</v>
          </cell>
          <cell r="F5628">
            <v>1</v>
          </cell>
          <cell r="G5628">
            <v>36879</v>
          </cell>
          <cell r="H5628">
            <v>240</v>
          </cell>
          <cell r="I5628">
            <v>3</v>
          </cell>
          <cell r="J5628">
            <v>43</v>
          </cell>
        </row>
        <row r="5629">
          <cell r="A5629" t="str">
            <v>SLT5</v>
          </cell>
          <cell r="B5629" t="str">
            <v>Secondary Service Less than 5 kW</v>
          </cell>
          <cell r="C5629">
            <v>30</v>
          </cell>
          <cell r="D5629">
            <v>20</v>
          </cell>
          <cell r="E5629" t="str">
            <v>R=AB1</v>
          </cell>
          <cell r="F5629">
            <v>1</v>
          </cell>
          <cell r="G5629">
            <v>35950</v>
          </cell>
          <cell r="H5629">
            <v>240</v>
          </cell>
          <cell r="I5629">
            <v>3</v>
          </cell>
          <cell r="J5629">
            <v>3</v>
          </cell>
        </row>
        <row r="5630">
          <cell r="A5630" t="str">
            <v>SLT5</v>
          </cell>
          <cell r="B5630" t="str">
            <v>Secondary Service Less than 5 kW</v>
          </cell>
          <cell r="C5630">
            <v>30</v>
          </cell>
          <cell r="D5630">
            <v>25</v>
          </cell>
          <cell r="E5630" t="str">
            <v>R=A1D1</v>
          </cell>
          <cell r="F5630">
            <v>1</v>
          </cell>
          <cell r="G5630">
            <v>37012</v>
          </cell>
          <cell r="H5630">
            <v>240</v>
          </cell>
          <cell r="I5630">
            <v>3</v>
          </cell>
          <cell r="J5630">
            <v>3</v>
          </cell>
        </row>
        <row r="5631">
          <cell r="A5631" t="str">
            <v>SLT5</v>
          </cell>
          <cell r="B5631" t="str">
            <v>Secondary Service Less than 5 kW</v>
          </cell>
          <cell r="C5631">
            <v>30</v>
          </cell>
          <cell r="D5631">
            <v>20</v>
          </cell>
          <cell r="E5631" t="str">
            <v>R=AB1</v>
          </cell>
          <cell r="F5631">
            <v>1</v>
          </cell>
          <cell r="G5631">
            <v>37029</v>
          </cell>
          <cell r="H5631">
            <v>240</v>
          </cell>
          <cell r="I5631">
            <v>3</v>
          </cell>
          <cell r="J5631">
            <v>11</v>
          </cell>
        </row>
        <row r="5632">
          <cell r="A5632" t="str">
            <v>SLT5</v>
          </cell>
          <cell r="B5632" t="str">
            <v>Secondary Service Less than 5 kW</v>
          </cell>
          <cell r="C5632">
            <v>30</v>
          </cell>
          <cell r="D5632">
            <v>20</v>
          </cell>
          <cell r="E5632" t="str">
            <v>R=AB1</v>
          </cell>
          <cell r="F5632">
            <v>1</v>
          </cell>
          <cell r="G5632">
            <v>37106</v>
          </cell>
          <cell r="H5632">
            <v>240</v>
          </cell>
          <cell r="I5632">
            <v>3</v>
          </cell>
          <cell r="J5632">
            <v>15</v>
          </cell>
        </row>
        <row r="5633">
          <cell r="A5633" t="str">
            <v>SLT5</v>
          </cell>
          <cell r="B5633" t="str">
            <v>Secondary Service Less than 5 kW</v>
          </cell>
          <cell r="C5633">
            <v>30</v>
          </cell>
          <cell r="D5633">
            <v>25</v>
          </cell>
          <cell r="E5633" t="str">
            <v>R=A1D1</v>
          </cell>
          <cell r="F5633">
            <v>1</v>
          </cell>
          <cell r="G5633">
            <v>37442</v>
          </cell>
          <cell r="H5633">
            <v>240</v>
          </cell>
          <cell r="I5633">
            <v>3</v>
          </cell>
          <cell r="J5633">
            <v>2</v>
          </cell>
        </row>
        <row r="5634">
          <cell r="A5634" t="str">
            <v>SLT5</v>
          </cell>
          <cell r="B5634" t="str">
            <v>Secondary Service Less than 5 kW</v>
          </cell>
          <cell r="C5634">
            <v>30</v>
          </cell>
          <cell r="D5634">
            <v>20</v>
          </cell>
          <cell r="E5634" t="str">
            <v>R=AB1</v>
          </cell>
          <cell r="F5634">
            <v>1</v>
          </cell>
          <cell r="G5634">
            <v>37503</v>
          </cell>
          <cell r="H5634">
            <v>240</v>
          </cell>
          <cell r="I5634">
            <v>3</v>
          </cell>
          <cell r="J5634">
            <v>33</v>
          </cell>
        </row>
        <row r="5635">
          <cell r="A5635" t="str">
            <v>SLT5</v>
          </cell>
          <cell r="B5635" t="str">
            <v>Secondary Service Less than 5 kW</v>
          </cell>
          <cell r="C5635">
            <v>30</v>
          </cell>
          <cell r="D5635">
            <v>20</v>
          </cell>
          <cell r="E5635" t="str">
            <v>R=AB1</v>
          </cell>
          <cell r="F5635">
            <v>1</v>
          </cell>
          <cell r="G5635">
            <v>38624</v>
          </cell>
          <cell r="H5635">
            <v>240</v>
          </cell>
          <cell r="I5635">
            <v>3</v>
          </cell>
          <cell r="J5635">
            <v>20</v>
          </cell>
        </row>
        <row r="5636">
          <cell r="A5636" t="str">
            <v>SLT5</v>
          </cell>
          <cell r="B5636" t="str">
            <v>Secondary Service Less than 5 kW</v>
          </cell>
          <cell r="C5636">
            <v>30</v>
          </cell>
          <cell r="D5636">
            <v>25</v>
          </cell>
          <cell r="E5636" t="str">
            <v>R=A1D1</v>
          </cell>
          <cell r="F5636">
            <v>1</v>
          </cell>
          <cell r="G5636">
            <v>38875</v>
          </cell>
          <cell r="H5636">
            <v>240</v>
          </cell>
          <cell r="I5636">
            <v>3</v>
          </cell>
          <cell r="J5636">
            <v>15</v>
          </cell>
        </row>
        <row r="5637">
          <cell r="A5637" t="str">
            <v>SLT5</v>
          </cell>
          <cell r="B5637" t="str">
            <v>Secondary Service Less than 5 kW</v>
          </cell>
          <cell r="C5637">
            <v>30</v>
          </cell>
          <cell r="D5637">
            <v>25</v>
          </cell>
          <cell r="E5637" t="str">
            <v>R=A1D1</v>
          </cell>
          <cell r="F5637">
            <v>1</v>
          </cell>
          <cell r="G5637">
            <v>39000</v>
          </cell>
          <cell r="H5637">
            <v>999</v>
          </cell>
          <cell r="I5637">
            <v>3</v>
          </cell>
          <cell r="J5637">
            <v>3</v>
          </cell>
        </row>
        <row r="5638">
          <cell r="A5638" t="str">
            <v>SLT5</v>
          </cell>
          <cell r="B5638" t="str">
            <v>Secondary Service Less than 5 kW</v>
          </cell>
          <cell r="C5638">
            <v>30</v>
          </cell>
          <cell r="D5638">
            <v>20</v>
          </cell>
          <cell r="E5638" t="str">
            <v>R=AB1</v>
          </cell>
          <cell r="F5638">
            <v>1</v>
          </cell>
          <cell r="G5638">
            <v>39184</v>
          </cell>
          <cell r="H5638">
            <v>240</v>
          </cell>
          <cell r="I5638">
            <v>3</v>
          </cell>
          <cell r="J5638">
            <v>4</v>
          </cell>
        </row>
        <row r="5639">
          <cell r="A5639" t="str">
            <v>SLT5</v>
          </cell>
          <cell r="B5639" t="str">
            <v>Secondary Service Less than 5 kW</v>
          </cell>
          <cell r="C5639">
            <v>30</v>
          </cell>
          <cell r="D5639">
            <v>25</v>
          </cell>
          <cell r="E5639" t="str">
            <v>R=A1D1</v>
          </cell>
          <cell r="F5639">
            <v>1</v>
          </cell>
          <cell r="G5639">
            <v>39296</v>
          </cell>
          <cell r="H5639">
            <v>240</v>
          </cell>
          <cell r="I5639">
            <v>3</v>
          </cell>
          <cell r="J5639">
            <v>1</v>
          </cell>
        </row>
        <row r="5640">
          <cell r="A5640" t="str">
            <v>SLT5</v>
          </cell>
          <cell r="B5640" t="str">
            <v>Secondary Service Less than 5 kW</v>
          </cell>
          <cell r="C5640">
            <v>30</v>
          </cell>
          <cell r="D5640">
            <v>20</v>
          </cell>
          <cell r="E5640" t="str">
            <v>A=ALF</v>
          </cell>
          <cell r="F5640">
            <v>1</v>
          </cell>
          <cell r="G5640">
            <v>39454</v>
          </cell>
          <cell r="H5640">
            <v>240</v>
          </cell>
          <cell r="I5640">
            <v>3</v>
          </cell>
          <cell r="J5640">
            <v>81</v>
          </cell>
        </row>
        <row r="5641">
          <cell r="A5641" t="str">
            <v>SLT5</v>
          </cell>
          <cell r="B5641" t="str">
            <v>Secondary Service Less than 5 kW</v>
          </cell>
          <cell r="C5641">
            <v>30</v>
          </cell>
          <cell r="D5641">
            <v>20</v>
          </cell>
          <cell r="E5641" t="str">
            <v>R=MX</v>
          </cell>
          <cell r="F5641">
            <v>1</v>
          </cell>
          <cell r="G5641">
            <v>39609</v>
          </cell>
          <cell r="H5641">
            <v>240</v>
          </cell>
          <cell r="I5641">
            <v>3</v>
          </cell>
          <cell r="J5641">
            <v>32</v>
          </cell>
        </row>
        <row r="5642">
          <cell r="A5642" t="str">
            <v>SLT5</v>
          </cell>
          <cell r="B5642" t="str">
            <v>Secondary Service Less than 5 kW</v>
          </cell>
          <cell r="C5642">
            <v>30</v>
          </cell>
          <cell r="D5642">
            <v>20</v>
          </cell>
          <cell r="E5642" t="str">
            <v>R=MX</v>
          </cell>
          <cell r="F5642">
            <v>1</v>
          </cell>
          <cell r="G5642">
            <v>39731</v>
          </cell>
          <cell r="H5642">
            <v>240</v>
          </cell>
          <cell r="I5642">
            <v>3</v>
          </cell>
          <cell r="J5642">
            <v>8</v>
          </cell>
        </row>
        <row r="5643">
          <cell r="A5643" t="str">
            <v>SLT5</v>
          </cell>
          <cell r="B5643" t="str">
            <v>Secondary Service Less than 5 kW</v>
          </cell>
          <cell r="C5643">
            <v>30</v>
          </cell>
          <cell r="D5643">
            <v>20</v>
          </cell>
          <cell r="E5643" t="str">
            <v>R=MX</v>
          </cell>
          <cell r="F5643">
            <v>1</v>
          </cell>
          <cell r="G5643">
            <v>39852</v>
          </cell>
          <cell r="H5643">
            <v>240</v>
          </cell>
          <cell r="I5643">
            <v>3</v>
          </cell>
          <cell r="J5643">
            <v>19</v>
          </cell>
        </row>
        <row r="5644">
          <cell r="A5644" t="str">
            <v>SLT5</v>
          </cell>
          <cell r="B5644" t="str">
            <v>Secondary Service Less than 5 kW</v>
          </cell>
          <cell r="C5644">
            <v>30</v>
          </cell>
          <cell r="D5644">
            <v>25</v>
          </cell>
          <cell r="E5644" t="str">
            <v>R=A1D1</v>
          </cell>
          <cell r="F5644">
            <v>1</v>
          </cell>
          <cell r="G5644">
            <v>39951</v>
          </cell>
          <cell r="H5644">
            <v>240</v>
          </cell>
          <cell r="I5644">
            <v>3</v>
          </cell>
          <cell r="J5644">
            <v>3</v>
          </cell>
        </row>
        <row r="5645">
          <cell r="A5645" t="str">
            <v>SLT5</v>
          </cell>
          <cell r="B5645" t="str">
            <v>Secondary Service Less than 5 kW</v>
          </cell>
          <cell r="C5645">
            <v>30</v>
          </cell>
          <cell r="D5645">
            <v>25</v>
          </cell>
          <cell r="E5645" t="str">
            <v>S=I210+CE</v>
          </cell>
          <cell r="F5645">
            <v>1</v>
          </cell>
          <cell r="H5645">
            <v>240</v>
          </cell>
          <cell r="I5645">
            <v>3</v>
          </cell>
          <cell r="J5645">
            <v>26</v>
          </cell>
        </row>
        <row r="5646">
          <cell r="A5646" t="str">
            <v>SLT5</v>
          </cell>
          <cell r="B5646" t="str">
            <v>Secondary Service Less than 5 kW</v>
          </cell>
          <cell r="C5646">
            <v>30</v>
          </cell>
          <cell r="D5646">
            <v>25</v>
          </cell>
          <cell r="E5646" t="str">
            <v>R=A1D1</v>
          </cell>
          <cell r="F5646">
            <v>1</v>
          </cell>
          <cell r="G5646">
            <v>39969</v>
          </cell>
          <cell r="H5646">
            <v>240</v>
          </cell>
          <cell r="I5646">
            <v>3</v>
          </cell>
          <cell r="J5646">
            <v>4</v>
          </cell>
        </row>
        <row r="5647">
          <cell r="A5647" t="str">
            <v>SLT5</v>
          </cell>
          <cell r="B5647" t="str">
            <v>Secondary Service Less than 5 kW</v>
          </cell>
          <cell r="C5647">
            <v>50</v>
          </cell>
          <cell r="D5647">
            <v>25</v>
          </cell>
          <cell r="E5647" t="str">
            <v>R=A1D1</v>
          </cell>
          <cell r="F5647">
            <v>1</v>
          </cell>
          <cell r="G5647">
            <v>38450</v>
          </cell>
          <cell r="H5647">
            <v>240</v>
          </cell>
          <cell r="I5647">
            <v>3</v>
          </cell>
          <cell r="J5647">
            <v>1</v>
          </cell>
        </row>
        <row r="5648">
          <cell r="A5648" t="str">
            <v>SLT5</v>
          </cell>
          <cell r="B5648" t="str">
            <v>Secondary Service Less than 5 kW</v>
          </cell>
          <cell r="C5648">
            <v>50</v>
          </cell>
          <cell r="D5648">
            <v>20</v>
          </cell>
          <cell r="E5648" t="str">
            <v>R=MSE</v>
          </cell>
          <cell r="F5648">
            <v>1</v>
          </cell>
          <cell r="G5648">
            <v>36560</v>
          </cell>
          <cell r="H5648">
            <v>240</v>
          </cell>
          <cell r="I5648">
            <v>3</v>
          </cell>
          <cell r="J5648">
            <v>1</v>
          </cell>
        </row>
        <row r="5649">
          <cell r="A5649" t="str">
            <v>SLT5</v>
          </cell>
          <cell r="B5649" t="str">
            <v>Secondary Service Less than 5 kW</v>
          </cell>
          <cell r="C5649">
            <v>50</v>
          </cell>
          <cell r="D5649">
            <v>25</v>
          </cell>
          <cell r="E5649" t="str">
            <v>R=A1D1</v>
          </cell>
          <cell r="F5649">
            <v>1</v>
          </cell>
          <cell r="G5649">
            <v>37343</v>
          </cell>
          <cell r="H5649">
            <v>240</v>
          </cell>
          <cell r="I5649">
            <v>3</v>
          </cell>
          <cell r="J5649">
            <v>2</v>
          </cell>
        </row>
        <row r="5650">
          <cell r="A5650" t="str">
            <v>SLT5</v>
          </cell>
          <cell r="B5650" t="str">
            <v>Secondary Service Less than 5 kW</v>
          </cell>
          <cell r="C5650">
            <v>50</v>
          </cell>
          <cell r="D5650">
            <v>20</v>
          </cell>
          <cell r="E5650" t="str">
            <v>A=ALF</v>
          </cell>
          <cell r="F5650">
            <v>1</v>
          </cell>
          <cell r="G5650">
            <v>39358</v>
          </cell>
          <cell r="H5650">
            <v>240</v>
          </cell>
          <cell r="I5650">
            <v>3</v>
          </cell>
          <cell r="J5650">
            <v>2</v>
          </cell>
        </row>
        <row r="5651">
          <cell r="A5651" t="str">
            <v>SLT5</v>
          </cell>
          <cell r="B5651" t="str">
            <v>Secondary Service Less than 5 kW</v>
          </cell>
          <cell r="C5651">
            <v>50</v>
          </cell>
          <cell r="D5651">
            <v>20</v>
          </cell>
          <cell r="E5651" t="str">
            <v>R=ALF</v>
          </cell>
          <cell r="F5651">
            <v>1</v>
          </cell>
          <cell r="G5651">
            <v>39608</v>
          </cell>
          <cell r="H5651">
            <v>240</v>
          </cell>
          <cell r="I5651">
            <v>3</v>
          </cell>
          <cell r="J5651">
            <v>4</v>
          </cell>
        </row>
        <row r="5652">
          <cell r="A5652" t="str">
            <v>SLT5</v>
          </cell>
          <cell r="B5652" t="str">
            <v>Secondary Service Less than 5 kW</v>
          </cell>
          <cell r="C5652">
            <v>50</v>
          </cell>
          <cell r="D5652">
            <v>25</v>
          </cell>
          <cell r="E5652" t="str">
            <v>R=A1D1</v>
          </cell>
          <cell r="F5652">
            <v>1</v>
          </cell>
          <cell r="G5652">
            <v>39638</v>
          </cell>
          <cell r="H5652">
            <v>240</v>
          </cell>
          <cell r="I5652">
            <v>3</v>
          </cell>
          <cell r="J5652">
            <v>2</v>
          </cell>
        </row>
        <row r="5653">
          <cell r="A5653" t="str">
            <v>SLT5</v>
          </cell>
          <cell r="B5653" t="str">
            <v>Secondary Service Less than 5 kW</v>
          </cell>
          <cell r="C5653">
            <v>50</v>
          </cell>
          <cell r="D5653">
            <v>25</v>
          </cell>
          <cell r="E5653" t="str">
            <v>R=A1D1</v>
          </cell>
          <cell r="F5653">
            <v>1</v>
          </cell>
          <cell r="G5653">
            <v>39864</v>
          </cell>
          <cell r="H5653">
            <v>240</v>
          </cell>
          <cell r="I5653">
            <v>3</v>
          </cell>
          <cell r="J5653">
            <v>1</v>
          </cell>
        </row>
        <row r="5654">
          <cell r="A5654" t="str">
            <v>SLT5</v>
          </cell>
          <cell r="B5654" t="str">
            <v>Secondary Service Less than 5 kW</v>
          </cell>
          <cell r="C5654">
            <v>50</v>
          </cell>
          <cell r="D5654">
            <v>25</v>
          </cell>
          <cell r="E5654" t="str">
            <v>R=A1D1</v>
          </cell>
          <cell r="F5654">
            <v>1</v>
          </cell>
          <cell r="G5654">
            <v>37938</v>
          </cell>
          <cell r="H5654">
            <v>999</v>
          </cell>
          <cell r="I5654">
            <v>3</v>
          </cell>
          <cell r="J5654">
            <v>3</v>
          </cell>
        </row>
        <row r="5655">
          <cell r="A5655" t="str">
            <v>SLT5</v>
          </cell>
          <cell r="B5655" t="str">
            <v>Secondary Service Less than 5 kW</v>
          </cell>
          <cell r="C5655">
            <v>50</v>
          </cell>
          <cell r="D5655">
            <v>25</v>
          </cell>
          <cell r="E5655" t="str">
            <v>R=A1D1</v>
          </cell>
          <cell r="F5655">
            <v>1</v>
          </cell>
          <cell r="G5655">
            <v>37658</v>
          </cell>
          <cell r="H5655">
            <v>240</v>
          </cell>
          <cell r="I5655">
            <v>3</v>
          </cell>
          <cell r="J5655">
            <v>1</v>
          </cell>
        </row>
        <row r="5656">
          <cell r="A5656" t="str">
            <v>SLT5</v>
          </cell>
          <cell r="B5656" t="str">
            <v>Secondary Service Less than 5 kW</v>
          </cell>
          <cell r="C5656">
            <v>50</v>
          </cell>
          <cell r="D5656">
            <v>25</v>
          </cell>
          <cell r="E5656" t="str">
            <v>R=A1D1</v>
          </cell>
          <cell r="F5656">
            <v>1</v>
          </cell>
          <cell r="G5656">
            <v>39363</v>
          </cell>
          <cell r="H5656">
            <v>240</v>
          </cell>
          <cell r="I5656">
            <v>3</v>
          </cell>
          <cell r="J5656">
            <v>1</v>
          </cell>
        </row>
        <row r="5657">
          <cell r="A5657" t="str">
            <v>SLT5</v>
          </cell>
          <cell r="B5657" t="str">
            <v>Secondary Service Less than 5 kW</v>
          </cell>
          <cell r="C5657">
            <v>50</v>
          </cell>
          <cell r="D5657">
            <v>25</v>
          </cell>
          <cell r="E5657" t="str">
            <v>R=A1D1</v>
          </cell>
          <cell r="F5657">
            <v>1</v>
          </cell>
          <cell r="G5657">
            <v>38450</v>
          </cell>
          <cell r="H5657">
            <v>240</v>
          </cell>
          <cell r="I5657">
            <v>3</v>
          </cell>
          <cell r="J5657">
            <v>1</v>
          </cell>
        </row>
        <row r="5658">
          <cell r="A5658" t="str">
            <v>SLT5</v>
          </cell>
          <cell r="B5658" t="str">
            <v>Secondary Service Less than 5 kW</v>
          </cell>
          <cell r="C5658">
            <v>50</v>
          </cell>
          <cell r="D5658">
            <v>25</v>
          </cell>
          <cell r="E5658" t="str">
            <v>R=A1D1</v>
          </cell>
          <cell r="F5658">
            <v>1</v>
          </cell>
          <cell r="G5658">
            <v>36161</v>
          </cell>
          <cell r="H5658">
            <v>240</v>
          </cell>
          <cell r="I5658">
            <v>3</v>
          </cell>
          <cell r="J5658">
            <v>1</v>
          </cell>
        </row>
        <row r="5659">
          <cell r="A5659" t="str">
            <v>SLT5</v>
          </cell>
          <cell r="B5659" t="str">
            <v>Secondary Service Less than 5 kW</v>
          </cell>
          <cell r="C5659">
            <v>50</v>
          </cell>
          <cell r="D5659">
            <v>25</v>
          </cell>
          <cell r="E5659" t="str">
            <v>R=A1D1</v>
          </cell>
          <cell r="F5659">
            <v>1</v>
          </cell>
          <cell r="G5659">
            <v>39202</v>
          </cell>
          <cell r="H5659">
            <v>999</v>
          </cell>
          <cell r="I5659">
            <v>3</v>
          </cell>
          <cell r="J5659">
            <v>2</v>
          </cell>
        </row>
        <row r="5660">
          <cell r="A5660" t="str">
            <v>SLT5</v>
          </cell>
          <cell r="B5660" t="str">
            <v>Secondary Service Less than 5 kW</v>
          </cell>
          <cell r="C5660">
            <v>50</v>
          </cell>
          <cell r="D5660">
            <v>20</v>
          </cell>
          <cell r="E5660" t="str">
            <v>R=MSE</v>
          </cell>
          <cell r="F5660">
            <v>1</v>
          </cell>
          <cell r="G5660">
            <v>32874</v>
          </cell>
          <cell r="H5660">
            <v>240</v>
          </cell>
          <cell r="I5660">
            <v>3</v>
          </cell>
          <cell r="J5660">
            <v>1</v>
          </cell>
        </row>
        <row r="5661">
          <cell r="A5661" t="str">
            <v>SLT5</v>
          </cell>
          <cell r="B5661" t="str">
            <v>Secondary Service Less than 5 kW</v>
          </cell>
          <cell r="C5661">
            <v>50</v>
          </cell>
          <cell r="D5661">
            <v>25</v>
          </cell>
          <cell r="E5661" t="str">
            <v>R=A1D1</v>
          </cell>
          <cell r="F5661">
            <v>1</v>
          </cell>
          <cell r="G5661">
            <v>37384</v>
          </cell>
          <cell r="H5661">
            <v>999</v>
          </cell>
          <cell r="I5661">
            <v>3</v>
          </cell>
          <cell r="J5661">
            <v>1</v>
          </cell>
        </row>
        <row r="5662">
          <cell r="A5662" t="str">
            <v>SLT5</v>
          </cell>
          <cell r="B5662" t="str">
            <v>Secondary Service Less than 5 kW</v>
          </cell>
          <cell r="C5662">
            <v>50</v>
          </cell>
          <cell r="D5662">
            <v>25</v>
          </cell>
          <cell r="E5662" t="str">
            <v>R=A1D1</v>
          </cell>
          <cell r="F5662">
            <v>1</v>
          </cell>
          <cell r="G5662">
            <v>37658</v>
          </cell>
          <cell r="H5662">
            <v>999</v>
          </cell>
          <cell r="I5662">
            <v>3</v>
          </cell>
          <cell r="J5662">
            <v>1</v>
          </cell>
        </row>
        <row r="5663">
          <cell r="A5663" t="str">
            <v>SLT5</v>
          </cell>
          <cell r="B5663" t="str">
            <v>Secondary Service Less than 5 kW</v>
          </cell>
          <cell r="C5663">
            <v>50</v>
          </cell>
          <cell r="D5663">
            <v>25</v>
          </cell>
          <cell r="E5663" t="str">
            <v>R=A1D1</v>
          </cell>
          <cell r="F5663">
            <v>1</v>
          </cell>
          <cell r="G5663">
            <v>38489</v>
          </cell>
          <cell r="H5663">
            <v>999</v>
          </cell>
          <cell r="I5663">
            <v>3</v>
          </cell>
          <cell r="J5663">
            <v>1</v>
          </cell>
        </row>
        <row r="5664">
          <cell r="A5664" t="str">
            <v>SLT5</v>
          </cell>
          <cell r="B5664" t="str">
            <v>Secondary Service Less than 5 kW</v>
          </cell>
          <cell r="C5664">
            <v>50</v>
          </cell>
          <cell r="D5664">
            <v>20</v>
          </cell>
          <cell r="E5664" t="str">
            <v>R=C1S</v>
          </cell>
          <cell r="F5664">
            <v>1</v>
          </cell>
          <cell r="G5664">
            <v>38532</v>
          </cell>
          <cell r="H5664">
            <v>240</v>
          </cell>
          <cell r="I5664">
            <v>3</v>
          </cell>
          <cell r="J5664">
            <v>1</v>
          </cell>
        </row>
        <row r="5665">
          <cell r="A5665" t="str">
            <v>SLT5</v>
          </cell>
          <cell r="B5665" t="str">
            <v>Secondary Service Less than 5 kW</v>
          </cell>
          <cell r="C5665">
            <v>50</v>
          </cell>
          <cell r="D5665">
            <v>25</v>
          </cell>
          <cell r="E5665" t="str">
            <v>R=A1D1</v>
          </cell>
          <cell r="F5665">
            <v>1</v>
          </cell>
          <cell r="G5665">
            <v>36445</v>
          </cell>
          <cell r="H5665">
            <v>240</v>
          </cell>
          <cell r="I5665">
            <v>3</v>
          </cell>
          <cell r="J5665">
            <v>1</v>
          </cell>
        </row>
        <row r="5666">
          <cell r="A5666" t="str">
            <v>SLT5</v>
          </cell>
          <cell r="B5666" t="str">
            <v>Secondary Service Less than 5 kW</v>
          </cell>
          <cell r="C5666">
            <v>50</v>
          </cell>
          <cell r="D5666">
            <v>25</v>
          </cell>
          <cell r="E5666" t="str">
            <v>R=A1D1</v>
          </cell>
          <cell r="F5666">
            <v>1</v>
          </cell>
          <cell r="G5666">
            <v>37432</v>
          </cell>
          <cell r="H5666">
            <v>240</v>
          </cell>
          <cell r="I5666">
            <v>3</v>
          </cell>
          <cell r="J5666">
            <v>2</v>
          </cell>
        </row>
        <row r="5667">
          <cell r="A5667" t="str">
            <v>SLT5</v>
          </cell>
          <cell r="B5667" t="str">
            <v>Secondary Service Less than 5 kW</v>
          </cell>
          <cell r="C5667">
            <v>50</v>
          </cell>
          <cell r="D5667">
            <v>20</v>
          </cell>
          <cell r="E5667" t="str">
            <v>R=MSE</v>
          </cell>
          <cell r="F5667">
            <v>1</v>
          </cell>
          <cell r="G5667">
            <v>36651</v>
          </cell>
          <cell r="H5667">
            <v>240</v>
          </cell>
          <cell r="I5667">
            <v>3</v>
          </cell>
          <cell r="J5667">
            <v>1</v>
          </cell>
        </row>
        <row r="5668">
          <cell r="A5668" t="str">
            <v>SLT5</v>
          </cell>
          <cell r="B5668" t="str">
            <v>Secondary Service Less than 5 kW</v>
          </cell>
          <cell r="C5668">
            <v>50</v>
          </cell>
          <cell r="D5668">
            <v>20</v>
          </cell>
          <cell r="E5668" t="str">
            <v>R=C1S</v>
          </cell>
          <cell r="F5668">
            <v>1</v>
          </cell>
          <cell r="G5668">
            <v>38840</v>
          </cell>
          <cell r="H5668">
            <v>240</v>
          </cell>
          <cell r="I5668">
            <v>3</v>
          </cell>
          <cell r="J5668">
            <v>2</v>
          </cell>
        </row>
        <row r="5669">
          <cell r="A5669" t="str">
            <v>SLT5</v>
          </cell>
          <cell r="B5669" t="str">
            <v>Secondary Service Less than 5 kW</v>
          </cell>
          <cell r="C5669">
            <v>50</v>
          </cell>
          <cell r="D5669">
            <v>25</v>
          </cell>
          <cell r="E5669" t="str">
            <v>R=A1D1</v>
          </cell>
          <cell r="F5669">
            <v>1</v>
          </cell>
          <cell r="G5669">
            <v>38810</v>
          </cell>
          <cell r="H5669">
            <v>240</v>
          </cell>
          <cell r="I5669">
            <v>3</v>
          </cell>
          <cell r="J5669">
            <v>1</v>
          </cell>
        </row>
        <row r="5670">
          <cell r="A5670" t="str">
            <v>SLT5</v>
          </cell>
          <cell r="B5670" t="str">
            <v>Secondary Service Less than 5 kW</v>
          </cell>
          <cell r="C5670">
            <v>50</v>
          </cell>
          <cell r="D5670">
            <v>25</v>
          </cell>
          <cell r="E5670" t="str">
            <v>R=A1D1</v>
          </cell>
          <cell r="F5670">
            <v>1</v>
          </cell>
          <cell r="G5670">
            <v>39738</v>
          </cell>
          <cell r="H5670">
            <v>999</v>
          </cell>
          <cell r="I5670">
            <v>3</v>
          </cell>
          <cell r="J5670">
            <v>1</v>
          </cell>
        </row>
        <row r="5671">
          <cell r="A5671" t="str">
            <v>SLT5</v>
          </cell>
          <cell r="B5671" t="str">
            <v>Secondary Service Less than 5 kW</v>
          </cell>
          <cell r="C5671">
            <v>50</v>
          </cell>
          <cell r="D5671">
            <v>25</v>
          </cell>
          <cell r="E5671" t="str">
            <v>R=A1D1</v>
          </cell>
          <cell r="F5671">
            <v>1</v>
          </cell>
          <cell r="G5671">
            <v>39911</v>
          </cell>
          <cell r="H5671">
            <v>240</v>
          </cell>
          <cell r="I5671">
            <v>3</v>
          </cell>
          <cell r="J5671">
            <v>3</v>
          </cell>
        </row>
        <row r="5672">
          <cell r="A5672" t="str">
            <v>SLT5</v>
          </cell>
          <cell r="B5672" t="str">
            <v>Secondary Service Less than 5 kW</v>
          </cell>
          <cell r="C5672">
            <v>50</v>
          </cell>
          <cell r="D5672">
            <v>25</v>
          </cell>
          <cell r="E5672" t="str">
            <v>R=A1D1</v>
          </cell>
          <cell r="F5672">
            <v>1</v>
          </cell>
          <cell r="G5672">
            <v>38201</v>
          </cell>
          <cell r="H5672">
            <v>240</v>
          </cell>
          <cell r="I5672">
            <v>3</v>
          </cell>
          <cell r="J5672">
            <v>1</v>
          </cell>
        </row>
        <row r="5673">
          <cell r="A5673" t="str">
            <v>SLT5</v>
          </cell>
          <cell r="B5673" t="str">
            <v>Secondary Service Less than 5 kW</v>
          </cell>
          <cell r="C5673">
            <v>50</v>
          </cell>
          <cell r="D5673">
            <v>25</v>
          </cell>
          <cell r="E5673" t="str">
            <v>R=A1D1</v>
          </cell>
          <cell r="F5673">
            <v>1</v>
          </cell>
          <cell r="G5673">
            <v>38387</v>
          </cell>
          <cell r="H5673">
            <v>240</v>
          </cell>
          <cell r="I5673">
            <v>3</v>
          </cell>
          <cell r="J5673">
            <v>3</v>
          </cell>
        </row>
        <row r="5674">
          <cell r="A5674" t="str">
            <v>SLT5</v>
          </cell>
          <cell r="B5674" t="str">
            <v>Secondary Service Less than 5 kW</v>
          </cell>
          <cell r="C5674">
            <v>50</v>
          </cell>
          <cell r="D5674">
            <v>25</v>
          </cell>
          <cell r="E5674" t="str">
            <v>R=A1D1</v>
          </cell>
          <cell r="F5674">
            <v>1</v>
          </cell>
          <cell r="G5674">
            <v>38972</v>
          </cell>
          <cell r="H5674">
            <v>240</v>
          </cell>
          <cell r="I5674">
            <v>3</v>
          </cell>
          <cell r="J5674">
            <v>1</v>
          </cell>
        </row>
        <row r="5675">
          <cell r="A5675" t="str">
            <v>SLT5</v>
          </cell>
          <cell r="B5675" t="str">
            <v>Secondary Service Less than 5 kW</v>
          </cell>
          <cell r="C5675">
            <v>50</v>
          </cell>
          <cell r="D5675">
            <v>20</v>
          </cell>
          <cell r="E5675" t="str">
            <v>R=A1D1ND</v>
          </cell>
          <cell r="F5675">
            <v>1</v>
          </cell>
          <cell r="G5675">
            <v>37658</v>
          </cell>
          <cell r="H5675">
            <v>240</v>
          </cell>
          <cell r="I5675">
            <v>3</v>
          </cell>
          <cell r="J5675">
            <v>2</v>
          </cell>
        </row>
        <row r="5676">
          <cell r="A5676" t="str">
            <v>SLT5</v>
          </cell>
          <cell r="B5676" t="str">
            <v>Secondary Service Less than 5 kW</v>
          </cell>
          <cell r="C5676">
            <v>50</v>
          </cell>
          <cell r="D5676">
            <v>20</v>
          </cell>
          <cell r="E5676" t="str">
            <v>R=ALF</v>
          </cell>
          <cell r="F5676">
            <v>1</v>
          </cell>
          <cell r="G5676">
            <v>38995</v>
          </cell>
          <cell r="H5676">
            <v>240</v>
          </cell>
          <cell r="I5676">
            <v>3</v>
          </cell>
          <cell r="J5676">
            <v>2</v>
          </cell>
        </row>
        <row r="5677">
          <cell r="A5677" t="str">
            <v>SLT5</v>
          </cell>
          <cell r="B5677" t="str">
            <v>Secondary Service Less than 5 kW</v>
          </cell>
          <cell r="C5677">
            <v>50</v>
          </cell>
          <cell r="D5677">
            <v>25</v>
          </cell>
          <cell r="E5677" t="str">
            <v>R=TMS2S</v>
          </cell>
          <cell r="F5677">
            <v>1</v>
          </cell>
          <cell r="H5677">
            <v>240</v>
          </cell>
          <cell r="I5677">
            <v>3</v>
          </cell>
          <cell r="J5677">
            <v>2</v>
          </cell>
        </row>
        <row r="5678">
          <cell r="A5678" t="str">
            <v>SLT5</v>
          </cell>
          <cell r="B5678" t="str">
            <v>Secondary Service Less than 5 kW</v>
          </cell>
          <cell r="C5678">
            <v>50</v>
          </cell>
          <cell r="D5678">
            <v>20</v>
          </cell>
          <cell r="E5678" t="str">
            <v>R=AL-ALT</v>
          </cell>
          <cell r="F5678">
            <v>1</v>
          </cell>
          <cell r="G5678">
            <v>37762</v>
          </cell>
          <cell r="H5678">
            <v>240</v>
          </cell>
          <cell r="I5678">
            <v>3</v>
          </cell>
          <cell r="J5678">
            <v>2</v>
          </cell>
        </row>
        <row r="5679">
          <cell r="A5679" t="str">
            <v>SLT5</v>
          </cell>
          <cell r="B5679" t="str">
            <v>Secondary Service Less than 5 kW</v>
          </cell>
          <cell r="C5679">
            <v>50</v>
          </cell>
          <cell r="D5679">
            <v>20</v>
          </cell>
          <cell r="E5679" t="str">
            <v>R=ALF</v>
          </cell>
          <cell r="F5679">
            <v>1</v>
          </cell>
          <cell r="G5679">
            <v>39790</v>
          </cell>
          <cell r="H5679">
            <v>240</v>
          </cell>
          <cell r="I5679">
            <v>3</v>
          </cell>
          <cell r="J5679">
            <v>3</v>
          </cell>
        </row>
        <row r="5680">
          <cell r="A5680" t="str">
            <v>SLT5</v>
          </cell>
          <cell r="B5680" t="str">
            <v>Secondary Service Less than 5 kW</v>
          </cell>
          <cell r="C5680">
            <v>50</v>
          </cell>
          <cell r="D5680">
            <v>20</v>
          </cell>
          <cell r="E5680" t="str">
            <v>R=AB1</v>
          </cell>
          <cell r="F5680">
            <v>1</v>
          </cell>
          <cell r="H5680">
            <v>240</v>
          </cell>
          <cell r="I5680">
            <v>3</v>
          </cell>
          <cell r="J5680">
            <v>1</v>
          </cell>
        </row>
        <row r="5681">
          <cell r="A5681" t="str">
            <v>SLT5</v>
          </cell>
          <cell r="B5681" t="str">
            <v>Secondary Service Less than 5 kW</v>
          </cell>
          <cell r="C5681">
            <v>50</v>
          </cell>
          <cell r="D5681">
            <v>25</v>
          </cell>
          <cell r="E5681" t="str">
            <v>R=A1D1</v>
          </cell>
          <cell r="F5681">
            <v>1</v>
          </cell>
          <cell r="G5681">
            <v>36404</v>
          </cell>
          <cell r="H5681">
            <v>240</v>
          </cell>
          <cell r="I5681">
            <v>3</v>
          </cell>
          <cell r="J5681">
            <v>1</v>
          </cell>
        </row>
        <row r="5682">
          <cell r="A5682" t="str">
            <v>SLT5</v>
          </cell>
          <cell r="B5682" t="str">
            <v>Secondary Service Less than 5 kW</v>
          </cell>
          <cell r="C5682">
            <v>50</v>
          </cell>
          <cell r="D5682">
            <v>25</v>
          </cell>
          <cell r="E5682" t="str">
            <v>R=A1D1</v>
          </cell>
          <cell r="F5682">
            <v>1</v>
          </cell>
          <cell r="G5682">
            <v>37678</v>
          </cell>
          <cell r="H5682">
            <v>240</v>
          </cell>
          <cell r="I5682">
            <v>3</v>
          </cell>
          <cell r="J5682">
            <v>4</v>
          </cell>
        </row>
        <row r="5683">
          <cell r="A5683" t="str">
            <v>SLT5</v>
          </cell>
          <cell r="B5683" t="str">
            <v>Secondary Service Less than 5 kW</v>
          </cell>
          <cell r="C5683">
            <v>50</v>
          </cell>
          <cell r="D5683">
            <v>25</v>
          </cell>
          <cell r="E5683" t="str">
            <v>R=A1D1</v>
          </cell>
          <cell r="F5683">
            <v>1</v>
          </cell>
          <cell r="G5683">
            <v>37174</v>
          </cell>
          <cell r="H5683">
            <v>240</v>
          </cell>
          <cell r="I5683">
            <v>3</v>
          </cell>
          <cell r="J5683">
            <v>1</v>
          </cell>
        </row>
        <row r="5684">
          <cell r="A5684" t="str">
            <v>SLT5</v>
          </cell>
          <cell r="B5684" t="str">
            <v>Secondary Service Less than 5 kW</v>
          </cell>
          <cell r="C5684">
            <v>50</v>
          </cell>
          <cell r="D5684">
            <v>25</v>
          </cell>
          <cell r="E5684" t="str">
            <v>R=A1D1</v>
          </cell>
          <cell r="F5684">
            <v>1</v>
          </cell>
          <cell r="G5684">
            <v>38161</v>
          </cell>
          <cell r="H5684">
            <v>240</v>
          </cell>
          <cell r="I5684">
            <v>3</v>
          </cell>
          <cell r="J5684">
            <v>2</v>
          </cell>
        </row>
        <row r="5685">
          <cell r="A5685" t="str">
            <v>SLT5</v>
          </cell>
          <cell r="B5685" t="str">
            <v>Secondary Service Less than 5 kW</v>
          </cell>
          <cell r="C5685">
            <v>50</v>
          </cell>
          <cell r="D5685">
            <v>20</v>
          </cell>
          <cell r="E5685" t="str">
            <v>R=ALF</v>
          </cell>
          <cell r="F5685">
            <v>1</v>
          </cell>
          <cell r="G5685">
            <v>40002</v>
          </cell>
          <cell r="H5685">
            <v>240</v>
          </cell>
          <cell r="I5685">
            <v>3</v>
          </cell>
          <cell r="J5685">
            <v>1</v>
          </cell>
        </row>
        <row r="5686">
          <cell r="A5686" t="str">
            <v>SLT5</v>
          </cell>
          <cell r="B5686" t="str">
            <v>Secondary Service Less than 5 kW</v>
          </cell>
          <cell r="C5686">
            <v>50</v>
          </cell>
          <cell r="D5686">
            <v>25</v>
          </cell>
          <cell r="E5686" t="str">
            <v>R=A1D1</v>
          </cell>
          <cell r="F5686">
            <v>1</v>
          </cell>
          <cell r="G5686">
            <v>38048</v>
          </cell>
          <cell r="H5686">
            <v>240</v>
          </cell>
          <cell r="I5686">
            <v>3</v>
          </cell>
          <cell r="J5686">
            <v>2</v>
          </cell>
        </row>
        <row r="5687">
          <cell r="A5687" t="str">
            <v>SLT5</v>
          </cell>
          <cell r="B5687" t="str">
            <v>Secondary Service Less than 5 kW</v>
          </cell>
          <cell r="C5687">
            <v>50</v>
          </cell>
          <cell r="D5687">
            <v>25</v>
          </cell>
          <cell r="E5687" t="str">
            <v>R=TMS</v>
          </cell>
          <cell r="F5687">
            <v>1</v>
          </cell>
          <cell r="H5687">
            <v>240</v>
          </cell>
          <cell r="I5687">
            <v>3</v>
          </cell>
          <cell r="J5687">
            <v>1</v>
          </cell>
        </row>
        <row r="5688">
          <cell r="A5688" t="str">
            <v>SLT5</v>
          </cell>
          <cell r="B5688" t="str">
            <v>Secondary Service Less than 5 kW</v>
          </cell>
          <cell r="C5688">
            <v>50</v>
          </cell>
          <cell r="D5688">
            <v>25</v>
          </cell>
          <cell r="E5688" t="str">
            <v>R=TMS2E</v>
          </cell>
          <cell r="F5688">
            <v>1</v>
          </cell>
          <cell r="H5688">
            <v>240</v>
          </cell>
          <cell r="I5688">
            <v>3</v>
          </cell>
          <cell r="J5688">
            <v>1</v>
          </cell>
        </row>
        <row r="5689">
          <cell r="A5689" t="str">
            <v>SLT5</v>
          </cell>
          <cell r="B5689" t="str">
            <v>Secondary Service Less than 5 kW</v>
          </cell>
          <cell r="C5689">
            <v>50</v>
          </cell>
          <cell r="D5689">
            <v>25</v>
          </cell>
          <cell r="E5689" t="str">
            <v>R=A1D1</v>
          </cell>
          <cell r="F5689">
            <v>1</v>
          </cell>
          <cell r="G5689">
            <v>37732</v>
          </cell>
          <cell r="H5689">
            <v>240</v>
          </cell>
          <cell r="I5689">
            <v>3</v>
          </cell>
          <cell r="J5689">
            <v>1</v>
          </cell>
        </row>
        <row r="5690">
          <cell r="A5690" t="str">
            <v>SLT5</v>
          </cell>
          <cell r="B5690" t="str">
            <v>Secondary Service Less than 5 kW</v>
          </cell>
          <cell r="C5690">
            <v>50</v>
          </cell>
          <cell r="D5690">
            <v>25</v>
          </cell>
          <cell r="E5690" t="str">
            <v>R=A1D1</v>
          </cell>
          <cell r="F5690">
            <v>1</v>
          </cell>
          <cell r="G5690">
            <v>36595</v>
          </cell>
          <cell r="H5690">
            <v>240</v>
          </cell>
          <cell r="I5690">
            <v>3</v>
          </cell>
          <cell r="J5690">
            <v>2</v>
          </cell>
        </row>
        <row r="5691">
          <cell r="A5691" t="str">
            <v>SLT5</v>
          </cell>
          <cell r="B5691" t="str">
            <v>Secondary Service Less than 5 kW</v>
          </cell>
          <cell r="C5691">
            <v>50</v>
          </cell>
          <cell r="D5691">
            <v>20</v>
          </cell>
          <cell r="E5691" t="str">
            <v>R=ALF</v>
          </cell>
          <cell r="F5691">
            <v>1</v>
          </cell>
          <cell r="G5691">
            <v>39113</v>
          </cell>
          <cell r="H5691">
            <v>240</v>
          </cell>
          <cell r="I5691">
            <v>3</v>
          </cell>
          <cell r="J5691">
            <v>3</v>
          </cell>
        </row>
        <row r="5692">
          <cell r="A5692" t="str">
            <v>SLT5</v>
          </cell>
          <cell r="B5692" t="str">
            <v>Secondary Service Less than 5 kW</v>
          </cell>
          <cell r="C5692">
            <v>50</v>
          </cell>
          <cell r="D5692">
            <v>25</v>
          </cell>
          <cell r="E5692" t="str">
            <v>R=A1D1</v>
          </cell>
          <cell r="F5692">
            <v>1</v>
          </cell>
          <cell r="G5692">
            <v>38944</v>
          </cell>
          <cell r="H5692">
            <v>999</v>
          </cell>
          <cell r="I5692">
            <v>3</v>
          </cell>
          <cell r="J5692">
            <v>2</v>
          </cell>
        </row>
        <row r="5693">
          <cell r="A5693" t="str">
            <v>SLT5</v>
          </cell>
          <cell r="B5693" t="str">
            <v>Secondary Service Less than 5 kW</v>
          </cell>
          <cell r="C5693">
            <v>50</v>
          </cell>
          <cell r="D5693">
            <v>25</v>
          </cell>
          <cell r="E5693" t="str">
            <v>R=A1D1</v>
          </cell>
          <cell r="F5693">
            <v>1</v>
          </cell>
          <cell r="G5693">
            <v>39282</v>
          </cell>
          <cell r="H5693">
            <v>240</v>
          </cell>
          <cell r="I5693">
            <v>3</v>
          </cell>
          <cell r="J5693">
            <v>2</v>
          </cell>
        </row>
        <row r="5694">
          <cell r="A5694" t="str">
            <v>SLT5</v>
          </cell>
          <cell r="B5694" t="str">
            <v>Secondary Service Less than 5 kW</v>
          </cell>
          <cell r="C5694">
            <v>50</v>
          </cell>
          <cell r="D5694">
            <v>25</v>
          </cell>
          <cell r="E5694" t="str">
            <v>R=A1D1</v>
          </cell>
          <cell r="F5694">
            <v>1</v>
          </cell>
          <cell r="G5694">
            <v>39472</v>
          </cell>
          <cell r="H5694">
            <v>240</v>
          </cell>
          <cell r="I5694">
            <v>3</v>
          </cell>
          <cell r="J5694">
            <v>2</v>
          </cell>
        </row>
        <row r="5695">
          <cell r="J5695">
            <v>13761</v>
          </cell>
        </row>
        <row r="5697">
          <cell r="A5697" t="str">
            <v>SLT5</v>
          </cell>
          <cell r="B5697" t="str">
            <v>Secondary Service Less than 5 kW</v>
          </cell>
          <cell r="C5697">
            <v>2.5</v>
          </cell>
          <cell r="D5697">
            <v>25</v>
          </cell>
          <cell r="E5697" t="str">
            <v>R=A1R</v>
          </cell>
          <cell r="F5697">
            <v>3</v>
          </cell>
          <cell r="G5697">
            <v>39737</v>
          </cell>
          <cell r="H5697">
            <v>999</v>
          </cell>
          <cell r="I5697">
            <v>3</v>
          </cell>
          <cell r="J5697">
            <v>2</v>
          </cell>
        </row>
        <row r="5698">
          <cell r="A5698" t="str">
            <v>SLT5</v>
          </cell>
          <cell r="B5698" t="str">
            <v>Secondary Service Less than 5 kW</v>
          </cell>
          <cell r="C5698">
            <v>2.5</v>
          </cell>
          <cell r="D5698">
            <v>25</v>
          </cell>
          <cell r="E5698" t="str">
            <v>R=A1D</v>
          </cell>
          <cell r="F5698">
            <v>3</v>
          </cell>
          <cell r="H5698">
            <v>277</v>
          </cell>
          <cell r="I5698">
            <v>4</v>
          </cell>
          <cell r="J5698">
            <v>1</v>
          </cell>
        </row>
        <row r="5699">
          <cell r="A5699" t="str">
            <v>SLT5</v>
          </cell>
          <cell r="B5699" t="str">
            <v>Secondary Service Less than 5 kW</v>
          </cell>
          <cell r="C5699">
            <v>2.5</v>
          </cell>
          <cell r="D5699">
            <v>25</v>
          </cell>
          <cell r="E5699" t="str">
            <v>R=A1R</v>
          </cell>
          <cell r="F5699">
            <v>3</v>
          </cell>
          <cell r="G5699">
            <v>39246</v>
          </cell>
          <cell r="H5699">
            <v>999</v>
          </cell>
          <cell r="I5699">
            <v>4</v>
          </cell>
          <cell r="J5699">
            <v>1</v>
          </cell>
        </row>
        <row r="5700">
          <cell r="A5700" t="str">
            <v>SLT5</v>
          </cell>
          <cell r="B5700" t="str">
            <v>Secondary Service Less than 5 kW</v>
          </cell>
          <cell r="C5700">
            <v>2.5</v>
          </cell>
          <cell r="D5700">
            <v>25</v>
          </cell>
          <cell r="E5700" t="str">
            <v>R=A1R</v>
          </cell>
          <cell r="F5700">
            <v>3</v>
          </cell>
          <cell r="G5700">
            <v>39420</v>
          </cell>
          <cell r="H5700">
            <v>999</v>
          </cell>
          <cell r="I5700">
            <v>4</v>
          </cell>
          <cell r="J5700">
            <v>1</v>
          </cell>
        </row>
        <row r="5701">
          <cell r="A5701" t="str">
            <v>SLT5</v>
          </cell>
          <cell r="B5701" t="str">
            <v>Secondary Service Less than 5 kW</v>
          </cell>
          <cell r="C5701">
            <v>2.5</v>
          </cell>
          <cell r="D5701">
            <v>25</v>
          </cell>
          <cell r="E5701" t="str">
            <v>R=A1R</v>
          </cell>
          <cell r="F5701">
            <v>3</v>
          </cell>
          <cell r="G5701">
            <v>39610</v>
          </cell>
          <cell r="H5701">
            <v>999</v>
          </cell>
          <cell r="I5701">
            <v>4</v>
          </cell>
          <cell r="J5701">
            <v>1</v>
          </cell>
        </row>
        <row r="5702">
          <cell r="A5702" t="str">
            <v>SLT5</v>
          </cell>
          <cell r="B5702" t="str">
            <v>Secondary Service Less than 5 kW</v>
          </cell>
          <cell r="C5702">
            <v>2.5</v>
          </cell>
          <cell r="D5702">
            <v>25</v>
          </cell>
          <cell r="E5702" t="str">
            <v>R=A1D</v>
          </cell>
          <cell r="F5702">
            <v>3</v>
          </cell>
          <cell r="G5702">
            <v>39731</v>
          </cell>
          <cell r="H5702">
            <v>999</v>
          </cell>
          <cell r="I5702">
            <v>4</v>
          </cell>
          <cell r="J5702">
            <v>1</v>
          </cell>
        </row>
        <row r="5703">
          <cell r="A5703" t="str">
            <v>SLT5</v>
          </cell>
          <cell r="B5703" t="str">
            <v>Secondary Service Less than 5 kW</v>
          </cell>
          <cell r="C5703">
            <v>2.5</v>
          </cell>
          <cell r="D5703">
            <v>25</v>
          </cell>
          <cell r="E5703" t="str">
            <v>R=A1RL</v>
          </cell>
          <cell r="F5703">
            <v>3</v>
          </cell>
          <cell r="G5703">
            <v>38113</v>
          </cell>
          <cell r="H5703">
            <v>999</v>
          </cell>
          <cell r="I5703">
            <v>4</v>
          </cell>
          <cell r="J5703">
            <v>1</v>
          </cell>
        </row>
        <row r="5704">
          <cell r="A5704" t="str">
            <v>SLT5</v>
          </cell>
          <cell r="B5704" t="str">
            <v>Secondary Service Less than 5 kW</v>
          </cell>
          <cell r="C5704">
            <v>2.5</v>
          </cell>
          <cell r="D5704">
            <v>25</v>
          </cell>
          <cell r="E5704" t="str">
            <v>R=A1D</v>
          </cell>
          <cell r="F5704">
            <v>3</v>
          </cell>
          <cell r="H5704">
            <v>120</v>
          </cell>
          <cell r="I5704">
            <v>4</v>
          </cell>
          <cell r="J5704">
            <v>1</v>
          </cell>
        </row>
        <row r="5705">
          <cell r="A5705" t="str">
            <v>SLT5</v>
          </cell>
          <cell r="B5705" t="str">
            <v>Secondary Service Less than 5 kW</v>
          </cell>
          <cell r="C5705">
            <v>2.5</v>
          </cell>
          <cell r="D5705">
            <v>25</v>
          </cell>
          <cell r="E5705" t="str">
            <v>R=A1D</v>
          </cell>
          <cell r="F5705">
            <v>3</v>
          </cell>
          <cell r="G5705">
            <v>39707</v>
          </cell>
          <cell r="H5705">
            <v>999</v>
          </cell>
          <cell r="I5705">
            <v>4</v>
          </cell>
          <cell r="J5705">
            <v>8</v>
          </cell>
        </row>
        <row r="5706">
          <cell r="A5706" t="str">
            <v>SLT5</v>
          </cell>
          <cell r="B5706" t="str">
            <v>Secondary Service Less than 5 kW</v>
          </cell>
          <cell r="C5706">
            <v>2.5</v>
          </cell>
          <cell r="D5706">
            <v>25</v>
          </cell>
          <cell r="E5706" t="str">
            <v>R=A1D</v>
          </cell>
          <cell r="F5706">
            <v>3</v>
          </cell>
          <cell r="H5706">
            <v>480</v>
          </cell>
          <cell r="I5706">
            <v>3</v>
          </cell>
          <cell r="J5706">
            <v>2</v>
          </cell>
        </row>
        <row r="5707">
          <cell r="A5707" t="str">
            <v>SLT5</v>
          </cell>
          <cell r="B5707" t="str">
            <v>Secondary Service Less than 5 kW</v>
          </cell>
          <cell r="C5707">
            <v>2.5</v>
          </cell>
          <cell r="D5707">
            <v>25</v>
          </cell>
          <cell r="E5707" t="str">
            <v>R=A1RL</v>
          </cell>
          <cell r="F5707">
            <v>3</v>
          </cell>
          <cell r="G5707">
            <v>37992</v>
          </cell>
          <cell r="H5707">
            <v>999</v>
          </cell>
          <cell r="I5707">
            <v>4</v>
          </cell>
          <cell r="J5707">
            <v>1</v>
          </cell>
        </row>
        <row r="5708">
          <cell r="A5708" t="str">
            <v>SLT5</v>
          </cell>
          <cell r="B5708" t="str">
            <v>Secondary Service Less than 5 kW</v>
          </cell>
          <cell r="C5708">
            <v>2.5</v>
          </cell>
          <cell r="D5708">
            <v>25</v>
          </cell>
          <cell r="E5708" t="str">
            <v>R=A1R</v>
          </cell>
          <cell r="F5708">
            <v>3</v>
          </cell>
          <cell r="G5708">
            <v>39255</v>
          </cell>
          <cell r="H5708">
            <v>999</v>
          </cell>
          <cell r="I5708">
            <v>3</v>
          </cell>
          <cell r="J5708">
            <v>1</v>
          </cell>
        </row>
        <row r="5709">
          <cell r="A5709" t="str">
            <v>SLT5</v>
          </cell>
          <cell r="B5709" t="str">
            <v>Secondary Service Less than 5 kW</v>
          </cell>
          <cell r="C5709">
            <v>2.5</v>
          </cell>
          <cell r="D5709">
            <v>25</v>
          </cell>
          <cell r="E5709" t="str">
            <v>R=A1D</v>
          </cell>
          <cell r="F5709">
            <v>3</v>
          </cell>
          <cell r="G5709">
            <v>37012</v>
          </cell>
          <cell r="H5709">
            <v>999</v>
          </cell>
          <cell r="I5709">
            <v>4</v>
          </cell>
          <cell r="J5709">
            <v>1</v>
          </cell>
        </row>
        <row r="5710">
          <cell r="A5710" t="str">
            <v>SLT5</v>
          </cell>
          <cell r="B5710" t="str">
            <v>Secondary Service Less than 5 kW</v>
          </cell>
          <cell r="C5710">
            <v>2.5</v>
          </cell>
          <cell r="D5710">
            <v>25</v>
          </cell>
          <cell r="E5710" t="str">
            <v>R=A1D</v>
          </cell>
          <cell r="F5710">
            <v>3</v>
          </cell>
          <cell r="G5710">
            <v>37606</v>
          </cell>
          <cell r="H5710">
            <v>999</v>
          </cell>
          <cell r="I5710">
            <v>4</v>
          </cell>
          <cell r="J5710">
            <v>1</v>
          </cell>
        </row>
        <row r="5711">
          <cell r="A5711" t="str">
            <v>SLT5</v>
          </cell>
          <cell r="B5711" t="str">
            <v>Secondary Service Less than 5 kW</v>
          </cell>
          <cell r="C5711">
            <v>2.5</v>
          </cell>
          <cell r="D5711">
            <v>25</v>
          </cell>
          <cell r="E5711" t="str">
            <v>R=A1D</v>
          </cell>
          <cell r="F5711">
            <v>3</v>
          </cell>
          <cell r="H5711">
            <v>120</v>
          </cell>
          <cell r="I5711">
            <v>4</v>
          </cell>
          <cell r="J5711">
            <v>1</v>
          </cell>
        </row>
        <row r="5712">
          <cell r="A5712" t="str">
            <v>SLT5</v>
          </cell>
          <cell r="B5712" t="str">
            <v>Secondary Service Less than 5 kW</v>
          </cell>
          <cell r="C5712">
            <v>2.5</v>
          </cell>
          <cell r="D5712">
            <v>25</v>
          </cell>
          <cell r="E5712" t="str">
            <v>R=A1R</v>
          </cell>
          <cell r="F5712">
            <v>3</v>
          </cell>
          <cell r="G5712">
            <v>39350</v>
          </cell>
          <cell r="H5712">
            <v>999</v>
          </cell>
          <cell r="I5712">
            <v>3</v>
          </cell>
          <cell r="J5712">
            <v>1</v>
          </cell>
        </row>
        <row r="5713">
          <cell r="A5713" t="str">
            <v>SLT5</v>
          </cell>
          <cell r="B5713" t="str">
            <v>Secondary Service Less than 5 kW</v>
          </cell>
          <cell r="C5713">
            <v>2.5</v>
          </cell>
          <cell r="D5713">
            <v>25</v>
          </cell>
          <cell r="E5713" t="str">
            <v>R=LWPT</v>
          </cell>
          <cell r="F5713">
            <v>3</v>
          </cell>
          <cell r="G5713">
            <v>37054</v>
          </cell>
          <cell r="H5713">
            <v>240</v>
          </cell>
          <cell r="I5713">
            <v>4</v>
          </cell>
          <cell r="J5713">
            <v>1</v>
          </cell>
        </row>
        <row r="5714">
          <cell r="A5714" t="str">
            <v>SLT5</v>
          </cell>
          <cell r="B5714" t="str">
            <v>Secondary Service Less than 5 kW</v>
          </cell>
          <cell r="C5714">
            <v>2.5</v>
          </cell>
          <cell r="D5714">
            <v>25</v>
          </cell>
          <cell r="E5714" t="str">
            <v>R=A1D</v>
          </cell>
          <cell r="F5714">
            <v>3</v>
          </cell>
          <cell r="G5714">
            <v>37173</v>
          </cell>
          <cell r="H5714">
            <v>999</v>
          </cell>
          <cell r="I5714">
            <v>4</v>
          </cell>
          <cell r="J5714">
            <v>1</v>
          </cell>
        </row>
        <row r="5715">
          <cell r="A5715" t="str">
            <v>SLT5</v>
          </cell>
          <cell r="B5715" t="str">
            <v>Secondary Service Less than 5 kW</v>
          </cell>
          <cell r="C5715">
            <v>2.5</v>
          </cell>
          <cell r="D5715">
            <v>25</v>
          </cell>
          <cell r="E5715" t="str">
            <v>R=A1R</v>
          </cell>
          <cell r="F5715">
            <v>3</v>
          </cell>
          <cell r="G5715">
            <v>38971</v>
          </cell>
          <cell r="H5715">
            <v>999</v>
          </cell>
          <cell r="I5715">
            <v>4</v>
          </cell>
          <cell r="J5715">
            <v>2</v>
          </cell>
        </row>
        <row r="5716">
          <cell r="A5716" t="str">
            <v>SLT5</v>
          </cell>
          <cell r="B5716" t="str">
            <v>Secondary Service Less than 5 kW</v>
          </cell>
          <cell r="C5716">
            <v>2.5</v>
          </cell>
          <cell r="D5716">
            <v>25</v>
          </cell>
          <cell r="E5716" t="str">
            <v>R=A1R</v>
          </cell>
          <cell r="F5716">
            <v>3</v>
          </cell>
          <cell r="G5716">
            <v>39295</v>
          </cell>
          <cell r="H5716">
            <v>999</v>
          </cell>
          <cell r="I5716">
            <v>4</v>
          </cell>
          <cell r="J5716">
            <v>1</v>
          </cell>
        </row>
        <row r="5717">
          <cell r="A5717" t="str">
            <v>SLT5</v>
          </cell>
          <cell r="B5717" t="str">
            <v>Secondary Service Less than 5 kW</v>
          </cell>
          <cell r="C5717">
            <v>2.5</v>
          </cell>
          <cell r="D5717">
            <v>25</v>
          </cell>
          <cell r="E5717" t="str">
            <v>R=A1D</v>
          </cell>
          <cell r="F5717">
            <v>3</v>
          </cell>
          <cell r="G5717">
            <v>40014</v>
          </cell>
          <cell r="H5717">
            <v>999</v>
          </cell>
          <cell r="I5717">
            <v>4</v>
          </cell>
          <cell r="J5717">
            <v>2</v>
          </cell>
        </row>
        <row r="5718">
          <cell r="A5718" t="str">
            <v>SLT5</v>
          </cell>
          <cell r="B5718" t="str">
            <v>Secondary Service Less than 5 kW</v>
          </cell>
          <cell r="C5718">
            <v>2.5</v>
          </cell>
          <cell r="D5718">
            <v>25</v>
          </cell>
          <cell r="E5718" t="str">
            <v>R=A1D</v>
          </cell>
          <cell r="F5718">
            <v>3</v>
          </cell>
          <cell r="H5718">
            <v>999</v>
          </cell>
          <cell r="I5718">
            <v>3</v>
          </cell>
          <cell r="J5718">
            <v>1</v>
          </cell>
        </row>
        <row r="5719">
          <cell r="A5719" t="str">
            <v>SLT5</v>
          </cell>
          <cell r="B5719" t="str">
            <v>Secondary Service Less than 5 kW</v>
          </cell>
          <cell r="C5719">
            <v>2.5</v>
          </cell>
          <cell r="D5719">
            <v>25</v>
          </cell>
          <cell r="E5719" t="str">
            <v>R=A1D</v>
          </cell>
          <cell r="F5719">
            <v>3</v>
          </cell>
          <cell r="G5719">
            <v>37042</v>
          </cell>
          <cell r="H5719">
            <v>999</v>
          </cell>
          <cell r="I5719">
            <v>4</v>
          </cell>
          <cell r="J5719">
            <v>1</v>
          </cell>
        </row>
        <row r="5720">
          <cell r="A5720" t="str">
            <v>SLT5</v>
          </cell>
          <cell r="B5720" t="str">
            <v>Secondary Service Less than 5 kW</v>
          </cell>
          <cell r="C5720">
            <v>2.5</v>
          </cell>
          <cell r="D5720">
            <v>25</v>
          </cell>
          <cell r="E5720" t="str">
            <v>R=A1D</v>
          </cell>
          <cell r="F5720">
            <v>3</v>
          </cell>
          <cell r="G5720">
            <v>36411</v>
          </cell>
          <cell r="H5720">
            <v>999</v>
          </cell>
          <cell r="I5720">
            <v>3</v>
          </cell>
          <cell r="J5720">
            <v>1</v>
          </cell>
        </row>
        <row r="5721">
          <cell r="A5721" t="str">
            <v>SLT5</v>
          </cell>
          <cell r="B5721" t="str">
            <v>Secondary Service Less than 5 kW</v>
          </cell>
          <cell r="C5721">
            <v>2.5</v>
          </cell>
          <cell r="D5721">
            <v>25</v>
          </cell>
          <cell r="E5721" t="str">
            <v>R=A1R</v>
          </cell>
          <cell r="F5721">
            <v>3</v>
          </cell>
          <cell r="G5721">
            <v>39030</v>
          </cell>
          <cell r="H5721">
            <v>999</v>
          </cell>
          <cell r="I5721">
            <v>4</v>
          </cell>
          <cell r="J5721">
            <v>1</v>
          </cell>
        </row>
        <row r="5722">
          <cell r="A5722" t="str">
            <v>SLT5</v>
          </cell>
          <cell r="B5722" t="str">
            <v>Secondary Service Less than 5 kW</v>
          </cell>
          <cell r="C5722">
            <v>2.5</v>
          </cell>
          <cell r="D5722">
            <v>25</v>
          </cell>
          <cell r="E5722" t="str">
            <v>R=A1D</v>
          </cell>
          <cell r="F5722">
            <v>3</v>
          </cell>
          <cell r="G5722">
            <v>39707</v>
          </cell>
          <cell r="H5722">
            <v>999</v>
          </cell>
          <cell r="I5722">
            <v>3</v>
          </cell>
          <cell r="J5722">
            <v>1</v>
          </cell>
        </row>
        <row r="5723">
          <cell r="A5723" t="str">
            <v>SLT5</v>
          </cell>
          <cell r="B5723" t="str">
            <v>Secondary Service Less than 5 kW</v>
          </cell>
          <cell r="C5723">
            <v>2.5</v>
          </cell>
          <cell r="D5723">
            <v>25</v>
          </cell>
          <cell r="E5723" t="str">
            <v>R=A1D</v>
          </cell>
          <cell r="F5723">
            <v>3</v>
          </cell>
          <cell r="G5723">
            <v>39707</v>
          </cell>
          <cell r="H5723">
            <v>999</v>
          </cell>
          <cell r="I5723">
            <v>4</v>
          </cell>
          <cell r="J5723">
            <v>1</v>
          </cell>
        </row>
        <row r="5724">
          <cell r="A5724" t="str">
            <v>SLT5</v>
          </cell>
          <cell r="B5724" t="str">
            <v>Secondary Service Less than 5 kW</v>
          </cell>
          <cell r="C5724">
            <v>2.5</v>
          </cell>
          <cell r="D5724">
            <v>25</v>
          </cell>
          <cell r="E5724" t="str">
            <v>R=A1D</v>
          </cell>
          <cell r="F5724">
            <v>3</v>
          </cell>
          <cell r="G5724">
            <v>39668</v>
          </cell>
          <cell r="H5724">
            <v>999</v>
          </cell>
          <cell r="I5724">
            <v>4</v>
          </cell>
          <cell r="J5724">
            <v>1</v>
          </cell>
        </row>
        <row r="5725">
          <cell r="A5725" t="str">
            <v>SLT5</v>
          </cell>
          <cell r="B5725" t="str">
            <v>Secondary Service Less than 5 kW</v>
          </cell>
          <cell r="C5725">
            <v>2.5</v>
          </cell>
          <cell r="D5725">
            <v>25</v>
          </cell>
          <cell r="E5725" t="str">
            <v>R=A1R</v>
          </cell>
          <cell r="F5725">
            <v>3</v>
          </cell>
          <cell r="G5725">
            <v>38092</v>
          </cell>
          <cell r="H5725">
            <v>999</v>
          </cell>
          <cell r="I5725">
            <v>3</v>
          </cell>
          <cell r="J5725">
            <v>1</v>
          </cell>
        </row>
        <row r="5726">
          <cell r="A5726" t="str">
            <v>SLT5</v>
          </cell>
          <cell r="B5726" t="str">
            <v>Secondary Service Less than 5 kW</v>
          </cell>
          <cell r="C5726">
            <v>2.5</v>
          </cell>
          <cell r="D5726">
            <v>20</v>
          </cell>
          <cell r="E5726" t="str">
            <v>R=A1R</v>
          </cell>
          <cell r="F5726">
            <v>3</v>
          </cell>
          <cell r="G5726">
            <v>39254</v>
          </cell>
          <cell r="H5726">
            <v>999</v>
          </cell>
          <cell r="I5726">
            <v>4</v>
          </cell>
          <cell r="J5726">
            <v>1</v>
          </cell>
        </row>
        <row r="5727">
          <cell r="A5727" t="str">
            <v>SLT5</v>
          </cell>
          <cell r="B5727" t="str">
            <v>Secondary Service Less than 5 kW</v>
          </cell>
          <cell r="C5727">
            <v>2.5</v>
          </cell>
          <cell r="D5727">
            <v>25</v>
          </cell>
          <cell r="E5727" t="str">
            <v>R=A1D+</v>
          </cell>
          <cell r="F5727">
            <v>3</v>
          </cell>
          <cell r="G5727">
            <v>40297</v>
          </cell>
          <cell r="H5727">
            <v>999</v>
          </cell>
          <cell r="I5727">
            <v>4</v>
          </cell>
          <cell r="J5727">
            <v>2</v>
          </cell>
        </row>
        <row r="5728">
          <cell r="A5728" t="str">
            <v>SLT5</v>
          </cell>
          <cell r="B5728" t="str">
            <v>Secondary Service Less than 5 kW</v>
          </cell>
          <cell r="C5728">
            <v>2.5</v>
          </cell>
          <cell r="D5728">
            <v>25</v>
          </cell>
          <cell r="E5728" t="str">
            <v>R=K6WA</v>
          </cell>
          <cell r="F5728">
            <v>3</v>
          </cell>
          <cell r="H5728">
            <v>240</v>
          </cell>
          <cell r="I5728">
            <v>4</v>
          </cell>
          <cell r="J5728">
            <v>1</v>
          </cell>
        </row>
        <row r="5729">
          <cell r="A5729" t="str">
            <v>SLT5</v>
          </cell>
          <cell r="B5729" t="str">
            <v>Secondary Service Less than 5 kW</v>
          </cell>
          <cell r="C5729">
            <v>2.5</v>
          </cell>
          <cell r="D5729">
            <v>20</v>
          </cell>
          <cell r="E5729" t="str">
            <v>R=DXS2</v>
          </cell>
          <cell r="F5729">
            <v>3</v>
          </cell>
          <cell r="H5729">
            <v>277</v>
          </cell>
          <cell r="I5729">
            <v>4</v>
          </cell>
          <cell r="J5729">
            <v>1</v>
          </cell>
        </row>
        <row r="5730">
          <cell r="A5730" t="str">
            <v>SLT5</v>
          </cell>
          <cell r="B5730" t="str">
            <v>Secondary Service Less than 5 kW</v>
          </cell>
          <cell r="C5730">
            <v>2.5</v>
          </cell>
          <cell r="D5730">
            <v>25</v>
          </cell>
          <cell r="E5730" t="str">
            <v>R=A1D</v>
          </cell>
          <cell r="F5730">
            <v>3</v>
          </cell>
          <cell r="G5730">
            <v>36161</v>
          </cell>
          <cell r="H5730">
            <v>999</v>
          </cell>
          <cell r="I5730">
            <v>4</v>
          </cell>
          <cell r="J5730">
            <v>1</v>
          </cell>
        </row>
        <row r="5731">
          <cell r="A5731" t="str">
            <v>SLT5</v>
          </cell>
          <cell r="B5731" t="str">
            <v>Secondary Service Less than 5 kW</v>
          </cell>
          <cell r="C5731">
            <v>2.5</v>
          </cell>
          <cell r="D5731">
            <v>25</v>
          </cell>
          <cell r="E5731" t="str">
            <v>R=A1D</v>
          </cell>
          <cell r="F5731">
            <v>3</v>
          </cell>
          <cell r="G5731">
            <v>36161</v>
          </cell>
          <cell r="H5731">
            <v>999</v>
          </cell>
          <cell r="I5731">
            <v>4</v>
          </cell>
          <cell r="J5731">
            <v>1</v>
          </cell>
        </row>
        <row r="5732">
          <cell r="A5732" t="str">
            <v>SLT5</v>
          </cell>
          <cell r="B5732" t="str">
            <v>Secondary Service Less than 5 kW</v>
          </cell>
          <cell r="C5732">
            <v>2.5</v>
          </cell>
          <cell r="D5732">
            <v>25</v>
          </cell>
          <cell r="E5732" t="str">
            <v>R=A1D</v>
          </cell>
          <cell r="F5732">
            <v>3</v>
          </cell>
          <cell r="G5732">
            <v>36577</v>
          </cell>
          <cell r="H5732">
            <v>999</v>
          </cell>
          <cell r="I5732">
            <v>3</v>
          </cell>
          <cell r="J5732">
            <v>1</v>
          </cell>
        </row>
        <row r="5733">
          <cell r="A5733" t="str">
            <v>SLT5</v>
          </cell>
          <cell r="B5733" t="str">
            <v>Secondary Service Less than 5 kW</v>
          </cell>
          <cell r="C5733">
            <v>2.5</v>
          </cell>
          <cell r="D5733">
            <v>25</v>
          </cell>
          <cell r="E5733" t="str">
            <v>R=A1D</v>
          </cell>
          <cell r="F5733">
            <v>3</v>
          </cell>
          <cell r="G5733">
            <v>37376</v>
          </cell>
          <cell r="H5733">
            <v>999</v>
          </cell>
          <cell r="I5733">
            <v>4</v>
          </cell>
          <cell r="J5733">
            <v>1</v>
          </cell>
        </row>
        <row r="5734">
          <cell r="A5734" t="str">
            <v>SLT5</v>
          </cell>
          <cell r="B5734" t="str">
            <v>Secondary Service Less than 5 kW</v>
          </cell>
          <cell r="C5734">
            <v>2.5</v>
          </cell>
          <cell r="D5734">
            <v>25</v>
          </cell>
          <cell r="E5734" t="str">
            <v>R=A1R</v>
          </cell>
          <cell r="F5734">
            <v>3</v>
          </cell>
          <cell r="G5734">
            <v>38925</v>
          </cell>
          <cell r="H5734">
            <v>999</v>
          </cell>
          <cell r="I5734">
            <v>4</v>
          </cell>
          <cell r="J5734">
            <v>2</v>
          </cell>
        </row>
        <row r="5735">
          <cell r="A5735" t="str">
            <v>SLT5</v>
          </cell>
          <cell r="B5735" t="str">
            <v>Secondary Service Less than 5 kW</v>
          </cell>
          <cell r="C5735">
            <v>2.5</v>
          </cell>
          <cell r="D5735">
            <v>25</v>
          </cell>
          <cell r="E5735" t="str">
            <v>R=A1R</v>
          </cell>
          <cell r="F5735">
            <v>3</v>
          </cell>
          <cell r="G5735">
            <v>39161</v>
          </cell>
          <cell r="H5735">
            <v>999</v>
          </cell>
          <cell r="I5735">
            <v>4</v>
          </cell>
          <cell r="J5735">
            <v>1</v>
          </cell>
        </row>
        <row r="5736">
          <cell r="A5736" t="str">
            <v>SLT5</v>
          </cell>
          <cell r="B5736" t="str">
            <v>Secondary Service Less than 5 kW</v>
          </cell>
          <cell r="C5736">
            <v>2.5</v>
          </cell>
          <cell r="D5736">
            <v>25</v>
          </cell>
          <cell r="E5736" t="str">
            <v>R=A1D</v>
          </cell>
          <cell r="F5736">
            <v>3</v>
          </cell>
          <cell r="H5736">
            <v>999</v>
          </cell>
          <cell r="I5736">
            <v>4</v>
          </cell>
          <cell r="J5736">
            <v>1</v>
          </cell>
        </row>
        <row r="5737">
          <cell r="A5737" t="str">
            <v>SLT5</v>
          </cell>
          <cell r="B5737" t="str">
            <v>Secondary Service Less than 5 kW</v>
          </cell>
          <cell r="C5737">
            <v>2.5</v>
          </cell>
          <cell r="D5737">
            <v>20</v>
          </cell>
          <cell r="E5737" t="str">
            <v>R=A1D</v>
          </cell>
          <cell r="F5737">
            <v>3</v>
          </cell>
          <cell r="H5737">
            <v>999</v>
          </cell>
          <cell r="I5737">
            <v>4</v>
          </cell>
          <cell r="J5737">
            <v>1</v>
          </cell>
        </row>
        <row r="5738">
          <cell r="A5738" t="str">
            <v>SLT5</v>
          </cell>
          <cell r="B5738" t="str">
            <v>Secondary Service Less than 5 kW</v>
          </cell>
          <cell r="C5738">
            <v>2.5</v>
          </cell>
          <cell r="D5738">
            <v>25</v>
          </cell>
          <cell r="E5738" t="str">
            <v>R=A1D</v>
          </cell>
          <cell r="F5738">
            <v>3</v>
          </cell>
          <cell r="G5738">
            <v>37174</v>
          </cell>
          <cell r="H5738">
            <v>999</v>
          </cell>
          <cell r="I5738">
            <v>4</v>
          </cell>
          <cell r="J5738">
            <v>1</v>
          </cell>
        </row>
        <row r="5739">
          <cell r="A5739" t="str">
            <v>SLT5</v>
          </cell>
          <cell r="B5739" t="str">
            <v>Secondary Service Less than 5 kW</v>
          </cell>
          <cell r="C5739">
            <v>2.5</v>
          </cell>
          <cell r="D5739">
            <v>25</v>
          </cell>
          <cell r="E5739" t="str">
            <v>R=A1R</v>
          </cell>
          <cell r="F5739">
            <v>3</v>
          </cell>
          <cell r="G5739">
            <v>39300</v>
          </cell>
          <cell r="H5739">
            <v>999</v>
          </cell>
          <cell r="I5739">
            <v>3</v>
          </cell>
          <cell r="J5739">
            <v>1</v>
          </cell>
        </row>
        <row r="5740">
          <cell r="A5740" t="str">
            <v>SLT5</v>
          </cell>
          <cell r="B5740" t="str">
            <v>Secondary Service Less than 5 kW</v>
          </cell>
          <cell r="C5740">
            <v>2.5</v>
          </cell>
          <cell r="D5740">
            <v>25</v>
          </cell>
          <cell r="E5740" t="str">
            <v>R=PWA</v>
          </cell>
          <cell r="F5740">
            <v>3</v>
          </cell>
          <cell r="H5740">
            <v>240</v>
          </cell>
          <cell r="I5740">
            <v>4</v>
          </cell>
          <cell r="J5740">
            <v>1</v>
          </cell>
        </row>
        <row r="5741">
          <cell r="A5741" t="str">
            <v>SLT5</v>
          </cell>
          <cell r="B5741" t="str">
            <v>Secondary Service Less than 5 kW</v>
          </cell>
          <cell r="C5741">
            <v>2.5</v>
          </cell>
          <cell r="D5741">
            <v>25</v>
          </cell>
          <cell r="E5741" t="str">
            <v>R=A1R</v>
          </cell>
          <cell r="F5741">
            <v>3</v>
          </cell>
          <cell r="G5741">
            <v>39107</v>
          </cell>
          <cell r="H5741">
            <v>999</v>
          </cell>
          <cell r="I5741">
            <v>4</v>
          </cell>
          <cell r="J5741">
            <v>1</v>
          </cell>
        </row>
        <row r="5742">
          <cell r="A5742" t="str">
            <v>SLT5</v>
          </cell>
          <cell r="B5742" t="str">
            <v>Secondary Service Less than 5 kW</v>
          </cell>
          <cell r="C5742">
            <v>2.5</v>
          </cell>
          <cell r="D5742">
            <v>25</v>
          </cell>
          <cell r="E5742" t="str">
            <v>R=A1R</v>
          </cell>
          <cell r="F5742">
            <v>3</v>
          </cell>
          <cell r="G5742">
            <v>39426</v>
          </cell>
          <cell r="H5742">
            <v>999</v>
          </cell>
          <cell r="I5742">
            <v>4</v>
          </cell>
          <cell r="J5742">
            <v>1</v>
          </cell>
        </row>
        <row r="5743">
          <cell r="A5743" t="str">
            <v>SLT5</v>
          </cell>
          <cell r="B5743" t="str">
            <v>Secondary Service Less than 5 kW</v>
          </cell>
          <cell r="C5743">
            <v>2.5</v>
          </cell>
          <cell r="D5743">
            <v>25</v>
          </cell>
          <cell r="E5743" t="str">
            <v>R=A1D</v>
          </cell>
          <cell r="F5743">
            <v>3</v>
          </cell>
          <cell r="H5743">
            <v>240</v>
          </cell>
          <cell r="I5743">
            <v>4</v>
          </cell>
          <cell r="J5743">
            <v>2</v>
          </cell>
        </row>
        <row r="5744">
          <cell r="A5744" t="str">
            <v>SLT5</v>
          </cell>
          <cell r="B5744" t="str">
            <v>Secondary Service Less than 5 kW</v>
          </cell>
          <cell r="C5744">
            <v>2.5</v>
          </cell>
          <cell r="D5744">
            <v>25</v>
          </cell>
          <cell r="E5744" t="str">
            <v>R=PWAY</v>
          </cell>
          <cell r="F5744">
            <v>3</v>
          </cell>
          <cell r="H5744">
            <v>240</v>
          </cell>
          <cell r="I5744">
            <v>4</v>
          </cell>
          <cell r="J5744">
            <v>1</v>
          </cell>
        </row>
        <row r="5745">
          <cell r="A5745" t="str">
            <v>SLT5</v>
          </cell>
          <cell r="B5745" t="str">
            <v>Secondary Service Less than 5 kW</v>
          </cell>
          <cell r="C5745">
            <v>2.5</v>
          </cell>
          <cell r="D5745">
            <v>25</v>
          </cell>
          <cell r="E5745" t="str">
            <v>R=A1D</v>
          </cell>
          <cell r="F5745">
            <v>3</v>
          </cell>
          <cell r="G5745">
            <v>36495</v>
          </cell>
          <cell r="H5745">
            <v>999</v>
          </cell>
          <cell r="I5745">
            <v>4</v>
          </cell>
          <cell r="J5745">
            <v>1</v>
          </cell>
        </row>
        <row r="5746">
          <cell r="A5746" t="str">
            <v>SLT5</v>
          </cell>
          <cell r="B5746" t="str">
            <v>Secondary Service Less than 5 kW</v>
          </cell>
          <cell r="C5746">
            <v>2.5</v>
          </cell>
          <cell r="D5746">
            <v>25</v>
          </cell>
          <cell r="E5746" t="str">
            <v>R=A1D</v>
          </cell>
          <cell r="F5746">
            <v>3</v>
          </cell>
          <cell r="G5746">
            <v>39637</v>
          </cell>
          <cell r="H5746">
            <v>999</v>
          </cell>
          <cell r="I5746">
            <v>4</v>
          </cell>
          <cell r="J5746">
            <v>1</v>
          </cell>
        </row>
        <row r="5747">
          <cell r="A5747" t="str">
            <v>SLT5</v>
          </cell>
          <cell r="B5747" t="str">
            <v>Secondary Service Less than 5 kW</v>
          </cell>
          <cell r="C5747">
            <v>2.5</v>
          </cell>
          <cell r="D5747">
            <v>20</v>
          </cell>
          <cell r="E5747" t="str">
            <v>R=K3WA</v>
          </cell>
          <cell r="F5747">
            <v>3</v>
          </cell>
          <cell r="H5747">
            <v>480</v>
          </cell>
          <cell r="I5747">
            <v>3</v>
          </cell>
          <cell r="J5747">
            <v>1</v>
          </cell>
        </row>
        <row r="5748">
          <cell r="A5748" t="str">
            <v>SLT5</v>
          </cell>
          <cell r="B5748" t="str">
            <v>Secondary Service Less than 5 kW</v>
          </cell>
          <cell r="C5748">
            <v>2.5</v>
          </cell>
          <cell r="D5748">
            <v>25</v>
          </cell>
          <cell r="E5748" t="str">
            <v>R=SV4SD</v>
          </cell>
          <cell r="F5748">
            <v>3</v>
          </cell>
          <cell r="H5748">
            <v>240</v>
          </cell>
          <cell r="I5748">
            <v>4</v>
          </cell>
          <cell r="J5748">
            <v>2</v>
          </cell>
        </row>
        <row r="5749">
          <cell r="A5749" t="str">
            <v>SLT5</v>
          </cell>
          <cell r="B5749" t="str">
            <v>Secondary Service Less than 5 kW</v>
          </cell>
          <cell r="C5749">
            <v>2.5</v>
          </cell>
          <cell r="D5749">
            <v>20</v>
          </cell>
          <cell r="E5749" t="str">
            <v>R=DXS2</v>
          </cell>
          <cell r="F5749">
            <v>3</v>
          </cell>
          <cell r="H5749">
            <v>277</v>
          </cell>
          <cell r="I5749">
            <v>4</v>
          </cell>
          <cell r="J5749">
            <v>1</v>
          </cell>
        </row>
        <row r="5750">
          <cell r="A5750" t="str">
            <v>SLT5</v>
          </cell>
          <cell r="B5750" t="str">
            <v>Secondary Service Less than 5 kW</v>
          </cell>
          <cell r="C5750">
            <v>2.5</v>
          </cell>
          <cell r="D5750">
            <v>20</v>
          </cell>
          <cell r="E5750" t="str">
            <v>R=A1D</v>
          </cell>
          <cell r="F5750">
            <v>3</v>
          </cell>
          <cell r="H5750">
            <v>999</v>
          </cell>
          <cell r="I5750">
            <v>3</v>
          </cell>
          <cell r="J5750">
            <v>1</v>
          </cell>
        </row>
        <row r="5751">
          <cell r="A5751" t="str">
            <v>SLT5</v>
          </cell>
          <cell r="B5751" t="str">
            <v>Secondary Service Less than 5 kW</v>
          </cell>
          <cell r="C5751">
            <v>2.5</v>
          </cell>
          <cell r="D5751">
            <v>25</v>
          </cell>
          <cell r="E5751" t="str">
            <v>R=K5WA</v>
          </cell>
          <cell r="F5751">
            <v>3</v>
          </cell>
          <cell r="H5751">
            <v>120</v>
          </cell>
          <cell r="I5751">
            <v>4</v>
          </cell>
          <cell r="J5751">
            <v>1</v>
          </cell>
        </row>
        <row r="5752">
          <cell r="A5752" t="str">
            <v>SLT5</v>
          </cell>
          <cell r="B5752" t="str">
            <v>Secondary Service Less than 5 kW</v>
          </cell>
          <cell r="C5752">
            <v>2.5</v>
          </cell>
          <cell r="D5752">
            <v>25</v>
          </cell>
          <cell r="E5752" t="str">
            <v>R=A1D</v>
          </cell>
          <cell r="F5752">
            <v>3</v>
          </cell>
          <cell r="G5752">
            <v>37606</v>
          </cell>
          <cell r="H5752">
            <v>999</v>
          </cell>
          <cell r="I5752">
            <v>4</v>
          </cell>
          <cell r="J5752">
            <v>1</v>
          </cell>
        </row>
        <row r="5753">
          <cell r="A5753" t="str">
            <v>SLT5</v>
          </cell>
          <cell r="B5753" t="str">
            <v>Secondary Service Less than 5 kW</v>
          </cell>
          <cell r="C5753">
            <v>2.5</v>
          </cell>
          <cell r="D5753">
            <v>25</v>
          </cell>
          <cell r="E5753" t="str">
            <v>R=A1R</v>
          </cell>
          <cell r="F5753">
            <v>3</v>
          </cell>
          <cell r="G5753">
            <v>39254</v>
          </cell>
          <cell r="H5753">
            <v>999</v>
          </cell>
          <cell r="I5753">
            <v>4</v>
          </cell>
          <cell r="J5753">
            <v>7</v>
          </cell>
        </row>
        <row r="5754">
          <cell r="A5754" t="str">
            <v>SLT5</v>
          </cell>
          <cell r="B5754" t="str">
            <v>Secondary Service Less than 5 kW</v>
          </cell>
          <cell r="C5754">
            <v>2.5</v>
          </cell>
          <cell r="D5754">
            <v>25</v>
          </cell>
          <cell r="E5754" t="str">
            <v>R=A1R</v>
          </cell>
          <cell r="F5754">
            <v>3</v>
          </cell>
          <cell r="G5754">
            <v>39315</v>
          </cell>
          <cell r="H5754">
            <v>999</v>
          </cell>
          <cell r="I5754">
            <v>4</v>
          </cell>
          <cell r="J5754">
            <v>1</v>
          </cell>
        </row>
        <row r="5755">
          <cell r="A5755" t="str">
            <v>SLT5</v>
          </cell>
          <cell r="B5755" t="str">
            <v>Secondary Service Less than 5 kW</v>
          </cell>
          <cell r="C5755">
            <v>15</v>
          </cell>
          <cell r="D5755">
            <v>20</v>
          </cell>
          <cell r="E5755" t="str">
            <v>R=PWAP</v>
          </cell>
          <cell r="F5755">
            <v>3</v>
          </cell>
          <cell r="H5755">
            <v>480</v>
          </cell>
          <cell r="I5755">
            <v>3</v>
          </cell>
          <cell r="J5755">
            <v>1</v>
          </cell>
        </row>
        <row r="5756">
          <cell r="A5756" t="str">
            <v>SLT5</v>
          </cell>
          <cell r="B5756" t="str">
            <v>Secondary Service Less than 5 kW</v>
          </cell>
          <cell r="C5756">
            <v>15</v>
          </cell>
          <cell r="D5756">
            <v>20</v>
          </cell>
          <cell r="E5756" t="str">
            <v>R=P20S</v>
          </cell>
          <cell r="F5756">
            <v>3</v>
          </cell>
          <cell r="H5756">
            <v>240</v>
          </cell>
          <cell r="I5756">
            <v>4</v>
          </cell>
          <cell r="J5756">
            <v>1</v>
          </cell>
        </row>
        <row r="5757">
          <cell r="A5757" t="str">
            <v>SLT5</v>
          </cell>
          <cell r="B5757" t="str">
            <v>Secondary Service Less than 5 kW</v>
          </cell>
          <cell r="C5757">
            <v>15</v>
          </cell>
          <cell r="D5757">
            <v>25</v>
          </cell>
          <cell r="E5757" t="str">
            <v>R=PWS</v>
          </cell>
          <cell r="F5757">
            <v>3</v>
          </cell>
          <cell r="H5757">
            <v>240</v>
          </cell>
          <cell r="I5757">
            <v>4</v>
          </cell>
          <cell r="J5757">
            <v>4</v>
          </cell>
        </row>
        <row r="5758">
          <cell r="A5758" t="str">
            <v>SLT5</v>
          </cell>
          <cell r="B5758" t="str">
            <v>Secondary Service Less than 5 kW</v>
          </cell>
          <cell r="C5758">
            <v>15</v>
          </cell>
          <cell r="D5758">
            <v>25</v>
          </cell>
          <cell r="E5758" t="str">
            <v>R=PWS</v>
          </cell>
          <cell r="F5758">
            <v>3</v>
          </cell>
          <cell r="H5758">
            <v>240</v>
          </cell>
          <cell r="I5758">
            <v>4</v>
          </cell>
          <cell r="J5758">
            <v>1</v>
          </cell>
        </row>
        <row r="5759">
          <cell r="A5759" t="str">
            <v>SLT5</v>
          </cell>
          <cell r="B5759" t="str">
            <v>Secondary Service Less than 5 kW</v>
          </cell>
          <cell r="C5759">
            <v>15</v>
          </cell>
          <cell r="D5759">
            <v>25</v>
          </cell>
          <cell r="E5759" t="str">
            <v>R=PWS</v>
          </cell>
          <cell r="F5759">
            <v>3</v>
          </cell>
          <cell r="H5759">
            <v>0</v>
          </cell>
          <cell r="I5759">
            <v>0</v>
          </cell>
          <cell r="J5759">
            <v>1</v>
          </cell>
        </row>
        <row r="5760">
          <cell r="A5760" t="str">
            <v>SLT5</v>
          </cell>
          <cell r="B5760" t="str">
            <v>Secondary Service Less than 5 kW</v>
          </cell>
          <cell r="C5760">
            <v>15</v>
          </cell>
          <cell r="D5760">
            <v>25</v>
          </cell>
          <cell r="E5760" t="str">
            <v>R=PWAP</v>
          </cell>
          <cell r="F5760">
            <v>3</v>
          </cell>
          <cell r="H5760">
            <v>277</v>
          </cell>
          <cell r="I5760">
            <v>4</v>
          </cell>
          <cell r="J5760">
            <v>1</v>
          </cell>
        </row>
        <row r="5761">
          <cell r="A5761" t="str">
            <v>SLT5</v>
          </cell>
          <cell r="B5761" t="str">
            <v>Secondary Service Less than 5 kW</v>
          </cell>
          <cell r="C5761">
            <v>15</v>
          </cell>
          <cell r="D5761">
            <v>20</v>
          </cell>
          <cell r="E5761" t="str">
            <v>R=S6S</v>
          </cell>
          <cell r="F5761">
            <v>3</v>
          </cell>
          <cell r="H5761">
            <v>240</v>
          </cell>
          <cell r="I5761">
            <v>4</v>
          </cell>
          <cell r="J5761">
            <v>2</v>
          </cell>
        </row>
        <row r="5762">
          <cell r="A5762" t="str">
            <v>SLT5</v>
          </cell>
          <cell r="B5762" t="str">
            <v>Secondary Service Less than 5 kW</v>
          </cell>
          <cell r="C5762">
            <v>15</v>
          </cell>
          <cell r="D5762">
            <v>25</v>
          </cell>
          <cell r="E5762" t="str">
            <v>R=PWS</v>
          </cell>
          <cell r="F5762">
            <v>3</v>
          </cell>
          <cell r="H5762">
            <v>480</v>
          </cell>
          <cell r="I5762">
            <v>3</v>
          </cell>
          <cell r="J5762">
            <v>1</v>
          </cell>
        </row>
        <row r="5763">
          <cell r="A5763" t="str">
            <v>SLT5</v>
          </cell>
          <cell r="B5763" t="str">
            <v>Secondary Service Less than 5 kW</v>
          </cell>
          <cell r="C5763">
            <v>15</v>
          </cell>
          <cell r="D5763">
            <v>25</v>
          </cell>
          <cell r="E5763" t="str">
            <v>R=SV5SD</v>
          </cell>
          <cell r="F5763">
            <v>3</v>
          </cell>
          <cell r="H5763">
            <v>120</v>
          </cell>
          <cell r="I5763">
            <v>4</v>
          </cell>
          <cell r="J5763">
            <v>1</v>
          </cell>
        </row>
        <row r="5764">
          <cell r="A5764" t="str">
            <v>SLT5</v>
          </cell>
          <cell r="B5764" t="str">
            <v>Secondary Service Less than 5 kW</v>
          </cell>
          <cell r="C5764">
            <v>15</v>
          </cell>
          <cell r="D5764">
            <v>20</v>
          </cell>
          <cell r="E5764" t="str">
            <v>R=PWSY</v>
          </cell>
          <cell r="F5764">
            <v>3</v>
          </cell>
          <cell r="H5764">
            <v>240</v>
          </cell>
          <cell r="I5764">
            <v>4</v>
          </cell>
          <cell r="J5764">
            <v>1</v>
          </cell>
        </row>
        <row r="5765">
          <cell r="A5765" t="str">
            <v>SLT5</v>
          </cell>
          <cell r="B5765" t="str">
            <v>Secondary Service Less than 5 kW</v>
          </cell>
          <cell r="C5765">
            <v>15</v>
          </cell>
          <cell r="D5765">
            <v>20</v>
          </cell>
          <cell r="E5765" t="str">
            <v>R=S6S</v>
          </cell>
          <cell r="F5765">
            <v>3</v>
          </cell>
          <cell r="H5765">
            <v>240</v>
          </cell>
          <cell r="I5765">
            <v>3</v>
          </cell>
          <cell r="J5765">
            <v>1</v>
          </cell>
        </row>
        <row r="5766">
          <cell r="A5766" t="str">
            <v>SLT5</v>
          </cell>
          <cell r="B5766" t="str">
            <v>Secondary Service Less than 5 kW</v>
          </cell>
          <cell r="C5766">
            <v>15</v>
          </cell>
          <cell r="D5766">
            <v>20</v>
          </cell>
          <cell r="E5766" t="str">
            <v>R=PWS</v>
          </cell>
          <cell r="F5766">
            <v>3</v>
          </cell>
          <cell r="H5766">
            <v>0</v>
          </cell>
          <cell r="I5766">
            <v>0</v>
          </cell>
          <cell r="J5766">
            <v>1</v>
          </cell>
        </row>
        <row r="5767">
          <cell r="A5767" t="str">
            <v>SLT5</v>
          </cell>
          <cell r="B5767" t="str">
            <v>Secondary Service Less than 5 kW</v>
          </cell>
          <cell r="C5767">
            <v>15</v>
          </cell>
          <cell r="D5767">
            <v>25</v>
          </cell>
          <cell r="E5767" t="str">
            <v>R=PWAP</v>
          </cell>
          <cell r="F5767">
            <v>3</v>
          </cell>
          <cell r="H5767">
            <v>480</v>
          </cell>
          <cell r="I5767">
            <v>3</v>
          </cell>
          <cell r="J5767">
            <v>1</v>
          </cell>
        </row>
        <row r="5768">
          <cell r="A5768" t="str">
            <v>SLT5</v>
          </cell>
          <cell r="B5768" t="str">
            <v>Secondary Service Less than 5 kW</v>
          </cell>
          <cell r="C5768">
            <v>15</v>
          </cell>
          <cell r="D5768">
            <v>25</v>
          </cell>
          <cell r="E5768" t="str">
            <v>R=PWSY</v>
          </cell>
          <cell r="F5768">
            <v>3</v>
          </cell>
          <cell r="H5768">
            <v>120</v>
          </cell>
          <cell r="I5768">
            <v>4</v>
          </cell>
          <cell r="J5768">
            <v>1</v>
          </cell>
        </row>
        <row r="5769">
          <cell r="A5769" t="str">
            <v>SLT5</v>
          </cell>
          <cell r="B5769" t="str">
            <v>Secondary Service Less than 5 kW</v>
          </cell>
          <cell r="C5769">
            <v>15</v>
          </cell>
          <cell r="D5769">
            <v>20</v>
          </cell>
          <cell r="E5769" t="str">
            <v>R=S2DS</v>
          </cell>
          <cell r="F5769">
            <v>3</v>
          </cell>
          <cell r="H5769">
            <v>480</v>
          </cell>
          <cell r="I5769">
            <v>3</v>
          </cell>
          <cell r="J5769">
            <v>1</v>
          </cell>
        </row>
        <row r="5770">
          <cell r="A5770" t="str">
            <v>SLT5</v>
          </cell>
          <cell r="B5770" t="str">
            <v>Secondary Service Less than 5 kW</v>
          </cell>
          <cell r="C5770">
            <v>15</v>
          </cell>
          <cell r="D5770">
            <v>25</v>
          </cell>
          <cell r="E5770" t="str">
            <v>R=LWP</v>
          </cell>
          <cell r="F5770">
            <v>3</v>
          </cell>
          <cell r="H5770">
            <v>240</v>
          </cell>
          <cell r="I5770">
            <v>3</v>
          </cell>
          <cell r="J5770">
            <v>1</v>
          </cell>
        </row>
        <row r="5771">
          <cell r="A5771" t="str">
            <v>SLT5</v>
          </cell>
          <cell r="B5771" t="str">
            <v>Secondary Service Less than 5 kW</v>
          </cell>
          <cell r="C5771">
            <v>15</v>
          </cell>
          <cell r="D5771">
            <v>20</v>
          </cell>
          <cell r="E5771" t="str">
            <v>R=D4A7M</v>
          </cell>
          <cell r="F5771">
            <v>3</v>
          </cell>
          <cell r="H5771">
            <v>240</v>
          </cell>
          <cell r="I5771">
            <v>4</v>
          </cell>
          <cell r="J5771">
            <v>1</v>
          </cell>
        </row>
        <row r="5772">
          <cell r="A5772" t="str">
            <v>SLT5</v>
          </cell>
          <cell r="B5772" t="str">
            <v>Secondary Service Less than 5 kW</v>
          </cell>
          <cell r="C5772">
            <v>15</v>
          </cell>
          <cell r="D5772">
            <v>25</v>
          </cell>
          <cell r="E5772" t="str">
            <v>R=S2DS</v>
          </cell>
          <cell r="F5772">
            <v>3</v>
          </cell>
          <cell r="H5772">
            <v>480</v>
          </cell>
          <cell r="I5772">
            <v>3</v>
          </cell>
          <cell r="J5772">
            <v>4</v>
          </cell>
        </row>
        <row r="5773">
          <cell r="A5773" t="str">
            <v>SLT5</v>
          </cell>
          <cell r="B5773" t="str">
            <v>Secondary Service Less than 5 kW</v>
          </cell>
          <cell r="C5773">
            <v>15</v>
          </cell>
          <cell r="D5773">
            <v>20</v>
          </cell>
          <cell r="E5773" t="str">
            <v>R=PWS</v>
          </cell>
          <cell r="F5773">
            <v>3</v>
          </cell>
          <cell r="H5773">
            <v>240</v>
          </cell>
          <cell r="I5773">
            <v>4</v>
          </cell>
          <cell r="J5773">
            <v>3</v>
          </cell>
        </row>
        <row r="5774">
          <cell r="A5774" t="str">
            <v>SLT5</v>
          </cell>
          <cell r="B5774" t="str">
            <v>Secondary Service Less than 5 kW</v>
          </cell>
          <cell r="C5774">
            <v>30</v>
          </cell>
          <cell r="D5774">
            <v>25</v>
          </cell>
          <cell r="E5774" t="str">
            <v>R=K6WS</v>
          </cell>
          <cell r="F5774">
            <v>3</v>
          </cell>
          <cell r="H5774">
            <v>240</v>
          </cell>
          <cell r="I5774">
            <v>4</v>
          </cell>
          <cell r="J5774">
            <v>6</v>
          </cell>
        </row>
        <row r="5775">
          <cell r="A5775" t="str">
            <v>SLT5</v>
          </cell>
          <cell r="B5775" t="str">
            <v>Secondary Service Less than 5 kW</v>
          </cell>
          <cell r="C5775">
            <v>30</v>
          </cell>
          <cell r="D5775">
            <v>25</v>
          </cell>
          <cell r="E5775" t="str">
            <v>R=A1D</v>
          </cell>
          <cell r="F5775">
            <v>3</v>
          </cell>
          <cell r="G5775">
            <v>38272</v>
          </cell>
          <cell r="H5775">
            <v>999</v>
          </cell>
          <cell r="I5775">
            <v>3</v>
          </cell>
          <cell r="J5775">
            <v>1</v>
          </cell>
        </row>
        <row r="5776">
          <cell r="A5776" t="str">
            <v>SLT5</v>
          </cell>
          <cell r="B5776" t="str">
            <v>Secondary Service Less than 5 kW</v>
          </cell>
          <cell r="C5776">
            <v>30</v>
          </cell>
          <cell r="D5776">
            <v>25</v>
          </cell>
          <cell r="E5776" t="str">
            <v>R=A1D</v>
          </cell>
          <cell r="F5776">
            <v>3</v>
          </cell>
          <cell r="G5776">
            <v>38365</v>
          </cell>
          <cell r="H5776">
            <v>999</v>
          </cell>
          <cell r="I5776">
            <v>4</v>
          </cell>
          <cell r="J5776">
            <v>1</v>
          </cell>
        </row>
        <row r="5777">
          <cell r="A5777" t="str">
            <v>SLT5</v>
          </cell>
          <cell r="B5777" t="str">
            <v>Secondary Service Less than 5 kW</v>
          </cell>
          <cell r="C5777">
            <v>30</v>
          </cell>
          <cell r="D5777">
            <v>25</v>
          </cell>
          <cell r="E5777" t="str">
            <v>P=A1RL</v>
          </cell>
          <cell r="F5777">
            <v>3</v>
          </cell>
          <cell r="G5777">
            <v>38182</v>
          </cell>
          <cell r="H5777">
            <v>999</v>
          </cell>
          <cell r="I5777">
            <v>3</v>
          </cell>
          <cell r="J5777">
            <v>1</v>
          </cell>
        </row>
        <row r="5778">
          <cell r="A5778" t="str">
            <v>SLT5</v>
          </cell>
          <cell r="B5778" t="str">
            <v>Secondary Service Less than 5 kW</v>
          </cell>
          <cell r="C5778">
            <v>30</v>
          </cell>
          <cell r="D5778">
            <v>25</v>
          </cell>
          <cell r="E5778" t="str">
            <v>R=RXS4</v>
          </cell>
          <cell r="F5778">
            <v>3</v>
          </cell>
          <cell r="G5778">
            <v>38257</v>
          </cell>
          <cell r="H5778">
            <v>999</v>
          </cell>
          <cell r="I5778">
            <v>3</v>
          </cell>
          <cell r="J5778">
            <v>3</v>
          </cell>
        </row>
        <row r="5779">
          <cell r="A5779" t="str">
            <v>SLT5</v>
          </cell>
          <cell r="B5779" t="str">
            <v>Secondary Service Less than 5 kW</v>
          </cell>
          <cell r="C5779">
            <v>30</v>
          </cell>
          <cell r="D5779">
            <v>25</v>
          </cell>
          <cell r="E5779" t="str">
            <v>R=VM62S</v>
          </cell>
          <cell r="F5779">
            <v>3</v>
          </cell>
          <cell r="H5779">
            <v>480</v>
          </cell>
          <cell r="I5779">
            <v>3</v>
          </cell>
          <cell r="J5779">
            <v>18</v>
          </cell>
        </row>
        <row r="5780">
          <cell r="A5780" t="str">
            <v>SLT5</v>
          </cell>
          <cell r="B5780" t="str">
            <v>Secondary Service Less than 5 kW</v>
          </cell>
          <cell r="C5780">
            <v>30</v>
          </cell>
          <cell r="D5780">
            <v>25</v>
          </cell>
          <cell r="E5780" t="str">
            <v>R=A1D</v>
          </cell>
          <cell r="F5780">
            <v>3</v>
          </cell>
          <cell r="G5780">
            <v>37811</v>
          </cell>
          <cell r="H5780">
            <v>999</v>
          </cell>
          <cell r="I5780">
            <v>4</v>
          </cell>
          <cell r="J5780">
            <v>1</v>
          </cell>
        </row>
        <row r="5781">
          <cell r="A5781" t="str">
            <v>SLT5</v>
          </cell>
          <cell r="B5781" t="str">
            <v>Secondary Service Less than 5 kW</v>
          </cell>
          <cell r="C5781">
            <v>30</v>
          </cell>
          <cell r="D5781">
            <v>25</v>
          </cell>
          <cell r="E5781" t="str">
            <v>R=A1D</v>
          </cell>
          <cell r="F5781">
            <v>3</v>
          </cell>
          <cell r="G5781">
            <v>37792</v>
          </cell>
          <cell r="H5781">
            <v>999</v>
          </cell>
          <cell r="I5781">
            <v>4</v>
          </cell>
          <cell r="J5781">
            <v>1</v>
          </cell>
        </row>
        <row r="5782">
          <cell r="A5782" t="str">
            <v>SLT5</v>
          </cell>
          <cell r="B5782" t="str">
            <v>Secondary Service Less than 5 kW</v>
          </cell>
          <cell r="C5782">
            <v>30</v>
          </cell>
          <cell r="D5782">
            <v>20</v>
          </cell>
          <cell r="E5782" t="str">
            <v>R=SL6S</v>
          </cell>
          <cell r="F5782">
            <v>3</v>
          </cell>
          <cell r="G5782">
            <v>35065</v>
          </cell>
          <cell r="H5782">
            <v>240</v>
          </cell>
          <cell r="I5782">
            <v>4</v>
          </cell>
          <cell r="J5782">
            <v>2</v>
          </cell>
        </row>
        <row r="5783">
          <cell r="A5783" t="str">
            <v>SLT5</v>
          </cell>
          <cell r="B5783" t="str">
            <v>Secondary Service Less than 5 kW</v>
          </cell>
          <cell r="C5783">
            <v>30</v>
          </cell>
          <cell r="D5783">
            <v>25</v>
          </cell>
          <cell r="E5783" t="str">
            <v>R=A1D</v>
          </cell>
          <cell r="F5783">
            <v>3</v>
          </cell>
          <cell r="G5783">
            <v>36405</v>
          </cell>
          <cell r="H5783">
            <v>999</v>
          </cell>
          <cell r="I5783">
            <v>3</v>
          </cell>
          <cell r="J5783">
            <v>1</v>
          </cell>
        </row>
        <row r="5784">
          <cell r="A5784" t="str">
            <v>SLT5</v>
          </cell>
          <cell r="B5784" t="str">
            <v>Secondary Service Less than 5 kW</v>
          </cell>
          <cell r="C5784">
            <v>30</v>
          </cell>
          <cell r="D5784">
            <v>25</v>
          </cell>
          <cell r="E5784" t="str">
            <v>R=A1D</v>
          </cell>
          <cell r="F5784">
            <v>3</v>
          </cell>
          <cell r="G5784">
            <v>36404</v>
          </cell>
          <cell r="H5784">
            <v>999</v>
          </cell>
          <cell r="I5784">
            <v>3</v>
          </cell>
          <cell r="J5784">
            <v>1</v>
          </cell>
        </row>
        <row r="5785">
          <cell r="A5785" t="str">
            <v>SLT5</v>
          </cell>
          <cell r="B5785" t="str">
            <v>Secondary Service Less than 5 kW</v>
          </cell>
          <cell r="C5785">
            <v>30</v>
          </cell>
          <cell r="D5785">
            <v>20</v>
          </cell>
          <cell r="E5785" t="str">
            <v>R=A1D</v>
          </cell>
          <cell r="F5785">
            <v>3</v>
          </cell>
          <cell r="G5785">
            <v>36595</v>
          </cell>
          <cell r="H5785">
            <v>999</v>
          </cell>
          <cell r="I5785">
            <v>3</v>
          </cell>
          <cell r="J5785">
            <v>1</v>
          </cell>
        </row>
        <row r="5786">
          <cell r="A5786" t="str">
            <v>SLT5</v>
          </cell>
          <cell r="B5786" t="str">
            <v>Secondary Service Less than 5 kW</v>
          </cell>
          <cell r="C5786">
            <v>30</v>
          </cell>
          <cell r="D5786">
            <v>25</v>
          </cell>
          <cell r="E5786" t="str">
            <v>R=A1D</v>
          </cell>
          <cell r="F5786">
            <v>3</v>
          </cell>
          <cell r="G5786">
            <v>37012</v>
          </cell>
          <cell r="H5786">
            <v>999</v>
          </cell>
          <cell r="I5786">
            <v>3</v>
          </cell>
          <cell r="J5786">
            <v>2</v>
          </cell>
        </row>
        <row r="5787">
          <cell r="A5787" t="str">
            <v>SLT5</v>
          </cell>
          <cell r="B5787" t="str">
            <v>Secondary Service Less than 5 kW</v>
          </cell>
          <cell r="C5787">
            <v>30</v>
          </cell>
          <cell r="D5787">
            <v>25</v>
          </cell>
          <cell r="E5787" t="str">
            <v>R=A1D</v>
          </cell>
          <cell r="F5787">
            <v>3</v>
          </cell>
          <cell r="G5787">
            <v>37641</v>
          </cell>
          <cell r="H5787">
            <v>999</v>
          </cell>
          <cell r="I5787">
            <v>3</v>
          </cell>
          <cell r="J5787">
            <v>1</v>
          </cell>
        </row>
        <row r="5788">
          <cell r="A5788" t="str">
            <v>SLT5</v>
          </cell>
          <cell r="B5788" t="str">
            <v>Secondary Service Less than 5 kW</v>
          </cell>
          <cell r="C5788">
            <v>30</v>
          </cell>
          <cell r="D5788">
            <v>25</v>
          </cell>
          <cell r="E5788" t="str">
            <v>R=A1D</v>
          </cell>
          <cell r="F5788">
            <v>3</v>
          </cell>
          <cell r="G5788">
            <v>38636</v>
          </cell>
          <cell r="H5788">
            <v>999</v>
          </cell>
          <cell r="I5788">
            <v>3</v>
          </cell>
          <cell r="J5788">
            <v>1</v>
          </cell>
        </row>
        <row r="5789">
          <cell r="A5789" t="str">
            <v>SLT5</v>
          </cell>
          <cell r="B5789" t="str">
            <v>Secondary Service Less than 5 kW</v>
          </cell>
          <cell r="C5789">
            <v>30</v>
          </cell>
          <cell r="D5789">
            <v>25</v>
          </cell>
          <cell r="E5789" t="str">
            <v>R=A1R</v>
          </cell>
          <cell r="F5789">
            <v>3</v>
          </cell>
          <cell r="G5789">
            <v>39048</v>
          </cell>
          <cell r="H5789">
            <v>999</v>
          </cell>
          <cell r="I5789">
            <v>3</v>
          </cell>
          <cell r="J5789">
            <v>1</v>
          </cell>
        </row>
        <row r="5790">
          <cell r="A5790" t="str">
            <v>SLT5</v>
          </cell>
          <cell r="B5790" t="str">
            <v>Secondary Service Less than 5 kW</v>
          </cell>
          <cell r="C5790">
            <v>30</v>
          </cell>
          <cell r="D5790">
            <v>25</v>
          </cell>
          <cell r="E5790" t="str">
            <v>R=A1R</v>
          </cell>
          <cell r="F5790">
            <v>3</v>
          </cell>
          <cell r="G5790">
            <v>39245</v>
          </cell>
          <cell r="H5790">
            <v>999</v>
          </cell>
          <cell r="I5790">
            <v>4</v>
          </cell>
          <cell r="J5790">
            <v>3</v>
          </cell>
        </row>
        <row r="5791">
          <cell r="A5791" t="str">
            <v>SLT5</v>
          </cell>
          <cell r="B5791" t="str">
            <v>Secondary Service Less than 5 kW</v>
          </cell>
          <cell r="C5791">
            <v>30</v>
          </cell>
          <cell r="D5791">
            <v>25</v>
          </cell>
          <cell r="E5791" t="str">
            <v>R=A1R</v>
          </cell>
          <cell r="F5791">
            <v>3</v>
          </cell>
          <cell r="G5791">
            <v>39343</v>
          </cell>
          <cell r="H5791">
            <v>999</v>
          </cell>
          <cell r="I5791">
            <v>4</v>
          </cell>
          <cell r="J5791">
            <v>1</v>
          </cell>
        </row>
        <row r="5792">
          <cell r="A5792" t="str">
            <v>SLT5</v>
          </cell>
          <cell r="B5792" t="str">
            <v>Secondary Service Less than 5 kW</v>
          </cell>
          <cell r="C5792">
            <v>30</v>
          </cell>
          <cell r="D5792">
            <v>20</v>
          </cell>
          <cell r="E5792" t="str">
            <v>R=ABS5</v>
          </cell>
          <cell r="F5792">
            <v>3</v>
          </cell>
          <cell r="G5792">
            <v>39526</v>
          </cell>
          <cell r="H5792">
            <v>480</v>
          </cell>
          <cell r="I5792">
            <v>3</v>
          </cell>
          <cell r="J5792">
            <v>10</v>
          </cell>
        </row>
        <row r="5793">
          <cell r="A5793" t="str">
            <v>SLT5</v>
          </cell>
          <cell r="B5793" t="str">
            <v>Secondary Service Less than 5 kW</v>
          </cell>
          <cell r="C5793">
            <v>30</v>
          </cell>
          <cell r="D5793">
            <v>25</v>
          </cell>
          <cell r="E5793" t="str">
            <v>R=A1D</v>
          </cell>
          <cell r="F5793">
            <v>3</v>
          </cell>
          <cell r="G5793">
            <v>39557</v>
          </cell>
          <cell r="H5793">
            <v>999</v>
          </cell>
          <cell r="I5793">
            <v>3</v>
          </cell>
          <cell r="J5793">
            <v>3</v>
          </cell>
        </row>
        <row r="5794">
          <cell r="A5794" t="str">
            <v>SLT5</v>
          </cell>
          <cell r="B5794" t="str">
            <v>Secondary Service Less than 5 kW</v>
          </cell>
          <cell r="C5794">
            <v>30</v>
          </cell>
          <cell r="D5794">
            <v>20</v>
          </cell>
          <cell r="E5794" t="str">
            <v>R=AXLS4E</v>
          </cell>
          <cell r="F5794">
            <v>3</v>
          </cell>
          <cell r="G5794">
            <v>39582</v>
          </cell>
          <cell r="H5794">
            <v>999</v>
          </cell>
          <cell r="I5794">
            <v>4</v>
          </cell>
          <cell r="J5794">
            <v>12</v>
          </cell>
        </row>
        <row r="5795">
          <cell r="A5795" t="str">
            <v>SLT5</v>
          </cell>
          <cell r="B5795" t="str">
            <v>Secondary Service Less than 5 kW</v>
          </cell>
          <cell r="C5795">
            <v>30</v>
          </cell>
          <cell r="D5795">
            <v>25</v>
          </cell>
          <cell r="E5795" t="str">
            <v>R=A1D</v>
          </cell>
          <cell r="F5795">
            <v>3</v>
          </cell>
          <cell r="G5795">
            <v>39917</v>
          </cell>
          <cell r="H5795">
            <v>999</v>
          </cell>
          <cell r="I5795">
            <v>4</v>
          </cell>
          <cell r="J5795">
            <v>4</v>
          </cell>
        </row>
        <row r="5796">
          <cell r="A5796" t="str">
            <v>SLT5</v>
          </cell>
          <cell r="B5796" t="str">
            <v>Secondary Service Less than 5 kW</v>
          </cell>
          <cell r="C5796">
            <v>30</v>
          </cell>
          <cell r="D5796">
            <v>20</v>
          </cell>
          <cell r="E5796" t="str">
            <v>R=D4S7H</v>
          </cell>
          <cell r="F5796">
            <v>3</v>
          </cell>
          <cell r="H5796">
            <v>240</v>
          </cell>
          <cell r="I5796">
            <v>4</v>
          </cell>
          <cell r="J5796">
            <v>12</v>
          </cell>
        </row>
        <row r="5797">
          <cell r="A5797" t="str">
            <v>SLT5</v>
          </cell>
          <cell r="B5797" t="str">
            <v>Secondary Service Less than 5 kW</v>
          </cell>
          <cell r="C5797">
            <v>30</v>
          </cell>
          <cell r="D5797">
            <v>20</v>
          </cell>
          <cell r="E5797" t="str">
            <v>R=A1D</v>
          </cell>
          <cell r="F5797">
            <v>3</v>
          </cell>
          <cell r="H5797">
            <v>999</v>
          </cell>
          <cell r="I5797">
            <v>3</v>
          </cell>
          <cell r="J5797">
            <v>3</v>
          </cell>
        </row>
        <row r="5798">
          <cell r="A5798" t="str">
            <v>SLT5</v>
          </cell>
          <cell r="B5798" t="str">
            <v>Secondary Service Less than 5 kW</v>
          </cell>
          <cell r="C5798">
            <v>30</v>
          </cell>
          <cell r="D5798">
            <v>25</v>
          </cell>
          <cell r="E5798" t="str">
            <v>R=A1TL</v>
          </cell>
          <cell r="F5798">
            <v>3</v>
          </cell>
          <cell r="G5798">
            <v>37993</v>
          </cell>
          <cell r="H5798">
            <v>999</v>
          </cell>
          <cell r="I5798">
            <v>4</v>
          </cell>
          <cell r="J5798">
            <v>1</v>
          </cell>
        </row>
        <row r="5799">
          <cell r="A5799" t="str">
            <v>SLT5</v>
          </cell>
          <cell r="B5799" t="str">
            <v>Secondary Service Less than 5 kW</v>
          </cell>
          <cell r="C5799">
            <v>30</v>
          </cell>
          <cell r="D5799">
            <v>25</v>
          </cell>
          <cell r="E5799" t="str">
            <v>R=A1D</v>
          </cell>
          <cell r="F5799">
            <v>3</v>
          </cell>
          <cell r="G5799">
            <v>38332</v>
          </cell>
          <cell r="H5799">
            <v>999</v>
          </cell>
          <cell r="I5799">
            <v>3</v>
          </cell>
          <cell r="J5799">
            <v>1</v>
          </cell>
        </row>
        <row r="5800">
          <cell r="A5800" t="str">
            <v>SLT5</v>
          </cell>
          <cell r="B5800" t="str">
            <v>Secondary Service Less than 5 kW</v>
          </cell>
          <cell r="C5800">
            <v>30</v>
          </cell>
          <cell r="D5800">
            <v>25</v>
          </cell>
          <cell r="E5800" t="str">
            <v>R=SV4SD</v>
          </cell>
          <cell r="F5800">
            <v>3</v>
          </cell>
          <cell r="H5800">
            <v>240</v>
          </cell>
          <cell r="I5800">
            <v>4</v>
          </cell>
          <cell r="J5800">
            <v>4</v>
          </cell>
        </row>
        <row r="5801">
          <cell r="A5801" t="str">
            <v>SLT5</v>
          </cell>
          <cell r="B5801" t="str">
            <v>Secondary Service Less than 5 kW</v>
          </cell>
          <cell r="C5801">
            <v>30</v>
          </cell>
          <cell r="D5801">
            <v>25</v>
          </cell>
          <cell r="E5801" t="str">
            <v>R=A1D</v>
          </cell>
          <cell r="F5801">
            <v>3</v>
          </cell>
          <cell r="G5801">
            <v>37704</v>
          </cell>
          <cell r="H5801">
            <v>999</v>
          </cell>
          <cell r="I5801">
            <v>3</v>
          </cell>
          <cell r="J5801">
            <v>2</v>
          </cell>
        </row>
        <row r="5802">
          <cell r="A5802" t="str">
            <v>SLT5</v>
          </cell>
          <cell r="B5802" t="str">
            <v>Secondary Service Less than 5 kW</v>
          </cell>
          <cell r="C5802">
            <v>30</v>
          </cell>
          <cell r="D5802">
            <v>20</v>
          </cell>
          <cell r="E5802" t="str">
            <v>R=D5S7</v>
          </cell>
          <cell r="F5802">
            <v>3</v>
          </cell>
          <cell r="G5802">
            <v>35065</v>
          </cell>
          <cell r="H5802">
            <v>240</v>
          </cell>
          <cell r="I5802">
            <v>4</v>
          </cell>
          <cell r="J5802">
            <v>1</v>
          </cell>
        </row>
        <row r="5803">
          <cell r="A5803" t="str">
            <v>SLT5</v>
          </cell>
          <cell r="B5803" t="str">
            <v>Secondary Service Less than 5 kW</v>
          </cell>
          <cell r="C5803">
            <v>30</v>
          </cell>
          <cell r="D5803">
            <v>25</v>
          </cell>
          <cell r="E5803" t="str">
            <v>R=A1D</v>
          </cell>
          <cell r="F5803">
            <v>3</v>
          </cell>
          <cell r="G5803">
            <v>36161</v>
          </cell>
          <cell r="H5803">
            <v>999</v>
          </cell>
          <cell r="I5803">
            <v>4</v>
          </cell>
          <cell r="J5803">
            <v>26</v>
          </cell>
        </row>
        <row r="5804">
          <cell r="A5804" t="str">
            <v>SLT5</v>
          </cell>
          <cell r="B5804" t="str">
            <v>Secondary Service Less than 5 kW</v>
          </cell>
          <cell r="C5804">
            <v>30</v>
          </cell>
          <cell r="D5804">
            <v>25</v>
          </cell>
          <cell r="E5804" t="str">
            <v>R=A1D</v>
          </cell>
          <cell r="F5804">
            <v>3</v>
          </cell>
          <cell r="G5804">
            <v>36404</v>
          </cell>
          <cell r="H5804">
            <v>999</v>
          </cell>
          <cell r="I5804">
            <v>4</v>
          </cell>
          <cell r="J5804">
            <v>2</v>
          </cell>
        </row>
        <row r="5805">
          <cell r="A5805" t="str">
            <v>SLT5</v>
          </cell>
          <cell r="B5805" t="str">
            <v>Secondary Service Less than 5 kW</v>
          </cell>
          <cell r="C5805">
            <v>30</v>
          </cell>
          <cell r="D5805">
            <v>20</v>
          </cell>
          <cell r="E5805" t="str">
            <v>R=SL6S</v>
          </cell>
          <cell r="F5805">
            <v>3</v>
          </cell>
          <cell r="G5805">
            <v>36419</v>
          </cell>
          <cell r="H5805">
            <v>240</v>
          </cell>
          <cell r="I5805">
            <v>4</v>
          </cell>
          <cell r="J5805">
            <v>1</v>
          </cell>
        </row>
        <row r="5806">
          <cell r="A5806" t="str">
            <v>SLT5</v>
          </cell>
          <cell r="B5806" t="str">
            <v>Secondary Service Less than 5 kW</v>
          </cell>
          <cell r="C5806">
            <v>30</v>
          </cell>
          <cell r="D5806">
            <v>20</v>
          </cell>
          <cell r="E5806" t="str">
            <v>R=A1D</v>
          </cell>
          <cell r="F5806">
            <v>3</v>
          </cell>
          <cell r="G5806">
            <v>36161</v>
          </cell>
          <cell r="H5806">
            <v>999</v>
          </cell>
          <cell r="I5806">
            <v>3</v>
          </cell>
          <cell r="J5806">
            <v>1</v>
          </cell>
        </row>
        <row r="5807">
          <cell r="A5807" t="str">
            <v>SLT5</v>
          </cell>
          <cell r="B5807" t="str">
            <v>Secondary Service Less than 5 kW</v>
          </cell>
          <cell r="C5807">
            <v>30</v>
          </cell>
          <cell r="D5807">
            <v>20</v>
          </cell>
          <cell r="E5807" t="str">
            <v>R=SL6S</v>
          </cell>
          <cell r="F5807">
            <v>3</v>
          </cell>
          <cell r="G5807">
            <v>36544</v>
          </cell>
          <cell r="H5807">
            <v>240</v>
          </cell>
          <cell r="I5807">
            <v>4</v>
          </cell>
          <cell r="J5807">
            <v>1</v>
          </cell>
        </row>
        <row r="5808">
          <cell r="A5808" t="str">
            <v>SLT5</v>
          </cell>
          <cell r="B5808" t="str">
            <v>Secondary Service Less than 5 kW</v>
          </cell>
          <cell r="C5808">
            <v>30</v>
          </cell>
          <cell r="D5808">
            <v>25</v>
          </cell>
          <cell r="E5808" t="str">
            <v>R=A1D</v>
          </cell>
          <cell r="F5808">
            <v>3</v>
          </cell>
          <cell r="G5808">
            <v>36816</v>
          </cell>
          <cell r="H5808">
            <v>999</v>
          </cell>
          <cell r="I5808">
            <v>4</v>
          </cell>
          <cell r="J5808">
            <v>1</v>
          </cell>
        </row>
        <row r="5809">
          <cell r="A5809" t="str">
            <v>SLT5</v>
          </cell>
          <cell r="B5809" t="str">
            <v>Secondary Service Less than 5 kW</v>
          </cell>
          <cell r="C5809">
            <v>30</v>
          </cell>
          <cell r="D5809">
            <v>20</v>
          </cell>
          <cell r="E5809" t="str">
            <v>R=A1D</v>
          </cell>
          <cell r="F5809">
            <v>3</v>
          </cell>
          <cell r="G5809">
            <v>36754</v>
          </cell>
          <cell r="H5809">
            <v>999</v>
          </cell>
          <cell r="I5809">
            <v>4</v>
          </cell>
          <cell r="J5809">
            <v>1</v>
          </cell>
        </row>
        <row r="5810">
          <cell r="A5810" t="str">
            <v>SLT5</v>
          </cell>
          <cell r="B5810" t="str">
            <v>Secondary Service Less than 5 kW</v>
          </cell>
          <cell r="C5810">
            <v>30</v>
          </cell>
          <cell r="D5810">
            <v>25</v>
          </cell>
          <cell r="E5810" t="str">
            <v>R=A1D</v>
          </cell>
          <cell r="F5810">
            <v>3</v>
          </cell>
          <cell r="G5810">
            <v>38737</v>
          </cell>
          <cell r="H5810">
            <v>999</v>
          </cell>
          <cell r="I5810">
            <v>4</v>
          </cell>
          <cell r="J5810">
            <v>1</v>
          </cell>
        </row>
        <row r="5811">
          <cell r="A5811" t="str">
            <v>SLT5</v>
          </cell>
          <cell r="B5811" t="str">
            <v>Secondary Service Less than 5 kW</v>
          </cell>
          <cell r="C5811">
            <v>30</v>
          </cell>
          <cell r="D5811">
            <v>25</v>
          </cell>
          <cell r="E5811" t="str">
            <v>R=A1D</v>
          </cell>
          <cell r="F5811">
            <v>3</v>
          </cell>
          <cell r="G5811">
            <v>38747</v>
          </cell>
          <cell r="H5811">
            <v>999</v>
          </cell>
          <cell r="I5811">
            <v>4</v>
          </cell>
          <cell r="J5811">
            <v>1</v>
          </cell>
        </row>
        <row r="5812">
          <cell r="A5812" t="str">
            <v>SLT5</v>
          </cell>
          <cell r="B5812" t="str">
            <v>Secondary Service Less than 5 kW</v>
          </cell>
          <cell r="C5812">
            <v>30</v>
          </cell>
          <cell r="D5812">
            <v>25</v>
          </cell>
          <cell r="E5812" t="str">
            <v>R=A1D</v>
          </cell>
          <cell r="F5812">
            <v>3</v>
          </cell>
          <cell r="G5812">
            <v>38748</v>
          </cell>
          <cell r="H5812">
            <v>999</v>
          </cell>
          <cell r="I5812">
            <v>4</v>
          </cell>
          <cell r="J5812">
            <v>5</v>
          </cell>
        </row>
        <row r="5813">
          <cell r="A5813" t="str">
            <v>SLT5</v>
          </cell>
          <cell r="B5813" t="str">
            <v>Secondary Service Less than 5 kW</v>
          </cell>
          <cell r="C5813">
            <v>30</v>
          </cell>
          <cell r="D5813">
            <v>25</v>
          </cell>
          <cell r="E5813" t="str">
            <v>R=A1D</v>
          </cell>
          <cell r="F5813">
            <v>3</v>
          </cell>
          <cell r="G5813">
            <v>38832</v>
          </cell>
          <cell r="H5813">
            <v>999</v>
          </cell>
          <cell r="I5813">
            <v>3</v>
          </cell>
          <cell r="J5813">
            <v>3</v>
          </cell>
        </row>
        <row r="5814">
          <cell r="A5814" t="str">
            <v>SLT5</v>
          </cell>
          <cell r="B5814" t="str">
            <v>Secondary Service Less than 5 kW</v>
          </cell>
          <cell r="C5814">
            <v>30</v>
          </cell>
          <cell r="D5814">
            <v>25</v>
          </cell>
          <cell r="E5814" t="str">
            <v>R=A1D</v>
          </cell>
          <cell r="F5814">
            <v>3</v>
          </cell>
          <cell r="G5814">
            <v>38971</v>
          </cell>
          <cell r="H5814">
            <v>999</v>
          </cell>
          <cell r="I5814">
            <v>4</v>
          </cell>
          <cell r="J5814">
            <v>2</v>
          </cell>
        </row>
        <row r="5815">
          <cell r="A5815" t="str">
            <v>SLT5</v>
          </cell>
          <cell r="B5815" t="str">
            <v>Secondary Service Less than 5 kW</v>
          </cell>
          <cell r="C5815">
            <v>30</v>
          </cell>
          <cell r="D5815">
            <v>20</v>
          </cell>
          <cell r="E5815" t="str">
            <v>R=ABS5</v>
          </cell>
          <cell r="F5815">
            <v>3</v>
          </cell>
          <cell r="G5815">
            <v>39280</v>
          </cell>
          <cell r="H5815">
            <v>480</v>
          </cell>
          <cell r="I5815">
            <v>3</v>
          </cell>
          <cell r="J5815">
            <v>1</v>
          </cell>
        </row>
        <row r="5816">
          <cell r="A5816" t="str">
            <v>SLT5</v>
          </cell>
          <cell r="B5816" t="str">
            <v>Secondary Service Less than 5 kW</v>
          </cell>
          <cell r="C5816">
            <v>30</v>
          </cell>
          <cell r="D5816">
            <v>25</v>
          </cell>
          <cell r="E5816" t="str">
            <v>R=A1R</v>
          </cell>
          <cell r="F5816">
            <v>3</v>
          </cell>
          <cell r="G5816">
            <v>39244</v>
          </cell>
          <cell r="H5816">
            <v>999</v>
          </cell>
          <cell r="I5816">
            <v>4</v>
          </cell>
          <cell r="J5816">
            <v>3</v>
          </cell>
        </row>
        <row r="5817">
          <cell r="A5817" t="str">
            <v>SLT5</v>
          </cell>
          <cell r="B5817" t="str">
            <v>Secondary Service Less than 5 kW</v>
          </cell>
          <cell r="C5817">
            <v>30</v>
          </cell>
          <cell r="D5817">
            <v>20</v>
          </cell>
          <cell r="E5817" t="str">
            <v>R=ABS7</v>
          </cell>
          <cell r="F5817">
            <v>3</v>
          </cell>
          <cell r="G5817">
            <v>39344</v>
          </cell>
          <cell r="H5817">
            <v>240</v>
          </cell>
          <cell r="I5817">
            <v>4</v>
          </cell>
          <cell r="J5817">
            <v>1</v>
          </cell>
        </row>
        <row r="5818">
          <cell r="A5818" t="str">
            <v>SLT5</v>
          </cell>
          <cell r="B5818" t="str">
            <v>Secondary Service Less than 5 kW</v>
          </cell>
          <cell r="C5818">
            <v>30</v>
          </cell>
          <cell r="D5818">
            <v>25</v>
          </cell>
          <cell r="E5818" t="str">
            <v>R=A1R</v>
          </cell>
          <cell r="F5818">
            <v>3</v>
          </cell>
          <cell r="G5818">
            <v>39478</v>
          </cell>
          <cell r="H5818">
            <v>999</v>
          </cell>
          <cell r="I5818">
            <v>4</v>
          </cell>
          <cell r="J5818">
            <v>4</v>
          </cell>
        </row>
        <row r="5819">
          <cell r="A5819" t="str">
            <v>SLT5</v>
          </cell>
          <cell r="B5819" t="str">
            <v>Secondary Service Less than 5 kW</v>
          </cell>
          <cell r="C5819">
            <v>30</v>
          </cell>
          <cell r="D5819">
            <v>25</v>
          </cell>
          <cell r="E5819" t="str">
            <v>R=A1D</v>
          </cell>
          <cell r="F5819">
            <v>3</v>
          </cell>
          <cell r="G5819">
            <v>39679</v>
          </cell>
          <cell r="H5819">
            <v>999</v>
          </cell>
          <cell r="I5819">
            <v>4</v>
          </cell>
          <cell r="J5819">
            <v>2</v>
          </cell>
        </row>
        <row r="5820">
          <cell r="A5820" t="str">
            <v>SLT5</v>
          </cell>
          <cell r="B5820" t="str">
            <v>Secondary Service Less than 5 kW</v>
          </cell>
          <cell r="C5820">
            <v>30</v>
          </cell>
          <cell r="D5820">
            <v>25</v>
          </cell>
          <cell r="E5820" t="str">
            <v>R=A1D</v>
          </cell>
          <cell r="F5820">
            <v>3</v>
          </cell>
          <cell r="G5820">
            <v>39664</v>
          </cell>
          <cell r="H5820">
            <v>999</v>
          </cell>
          <cell r="I5820">
            <v>3</v>
          </cell>
          <cell r="J5820">
            <v>3</v>
          </cell>
        </row>
        <row r="5821">
          <cell r="A5821" t="str">
            <v>SLT5</v>
          </cell>
          <cell r="B5821" t="str">
            <v>Secondary Service Less than 5 kW</v>
          </cell>
          <cell r="C5821">
            <v>30</v>
          </cell>
          <cell r="D5821">
            <v>20</v>
          </cell>
          <cell r="E5821" t="str">
            <v>R=ABS7</v>
          </cell>
          <cell r="F5821">
            <v>3</v>
          </cell>
          <cell r="G5821">
            <v>39645</v>
          </cell>
          <cell r="H5821">
            <v>240</v>
          </cell>
          <cell r="I5821">
            <v>4</v>
          </cell>
          <cell r="J5821">
            <v>13</v>
          </cell>
        </row>
        <row r="5822">
          <cell r="A5822" t="str">
            <v>SLT5</v>
          </cell>
          <cell r="B5822" t="str">
            <v>Secondary Service Less than 5 kW</v>
          </cell>
          <cell r="C5822">
            <v>30</v>
          </cell>
          <cell r="D5822">
            <v>20</v>
          </cell>
          <cell r="E5822" t="str">
            <v>R=ABS7</v>
          </cell>
          <cell r="F5822">
            <v>3</v>
          </cell>
          <cell r="G5822">
            <v>39646</v>
          </cell>
          <cell r="H5822">
            <v>240</v>
          </cell>
          <cell r="I5822">
            <v>4</v>
          </cell>
          <cell r="J5822">
            <v>8</v>
          </cell>
        </row>
        <row r="5823">
          <cell r="A5823" t="str">
            <v>SLT5</v>
          </cell>
          <cell r="B5823" t="str">
            <v>Secondary Service Less than 5 kW</v>
          </cell>
          <cell r="C5823">
            <v>30</v>
          </cell>
          <cell r="D5823">
            <v>25</v>
          </cell>
          <cell r="E5823" t="str">
            <v>R=A1D</v>
          </cell>
          <cell r="F5823">
            <v>3</v>
          </cell>
          <cell r="G5823">
            <v>39863</v>
          </cell>
          <cell r="H5823">
            <v>999</v>
          </cell>
          <cell r="I5823">
            <v>4</v>
          </cell>
          <cell r="J5823">
            <v>3</v>
          </cell>
        </row>
        <row r="5824">
          <cell r="A5824" t="str">
            <v>SLT5</v>
          </cell>
          <cell r="B5824" t="str">
            <v>Secondary Service Less than 5 kW</v>
          </cell>
          <cell r="C5824">
            <v>30</v>
          </cell>
          <cell r="D5824">
            <v>20</v>
          </cell>
          <cell r="E5824" t="str">
            <v>R=A1D</v>
          </cell>
          <cell r="F5824">
            <v>3</v>
          </cell>
          <cell r="H5824">
            <v>999</v>
          </cell>
          <cell r="I5824">
            <v>4</v>
          </cell>
          <cell r="J5824">
            <v>14</v>
          </cell>
        </row>
        <row r="5825">
          <cell r="A5825" t="str">
            <v>SLT5</v>
          </cell>
          <cell r="B5825" t="str">
            <v>Secondary Service Less than 5 kW</v>
          </cell>
          <cell r="C5825">
            <v>30</v>
          </cell>
          <cell r="D5825">
            <v>25</v>
          </cell>
          <cell r="E5825" t="str">
            <v>R=A1D</v>
          </cell>
          <cell r="F5825">
            <v>3</v>
          </cell>
          <cell r="G5825">
            <v>37938</v>
          </cell>
          <cell r="H5825">
            <v>999</v>
          </cell>
          <cell r="I5825">
            <v>4</v>
          </cell>
          <cell r="J5825">
            <v>1</v>
          </cell>
        </row>
        <row r="5826">
          <cell r="A5826" t="str">
            <v>SLT5</v>
          </cell>
          <cell r="B5826" t="str">
            <v>Secondary Service Less than 5 kW</v>
          </cell>
          <cell r="C5826">
            <v>30</v>
          </cell>
          <cell r="D5826">
            <v>25</v>
          </cell>
          <cell r="E5826" t="str">
            <v>R=A1D</v>
          </cell>
          <cell r="F5826">
            <v>3</v>
          </cell>
          <cell r="G5826">
            <v>38223</v>
          </cell>
          <cell r="H5826">
            <v>999</v>
          </cell>
          <cell r="I5826">
            <v>3</v>
          </cell>
          <cell r="J5826">
            <v>1</v>
          </cell>
        </row>
        <row r="5827">
          <cell r="A5827" t="str">
            <v>SLT5</v>
          </cell>
          <cell r="B5827" t="str">
            <v>Secondary Service Less than 5 kW</v>
          </cell>
          <cell r="C5827">
            <v>30</v>
          </cell>
          <cell r="D5827">
            <v>25</v>
          </cell>
          <cell r="E5827" t="str">
            <v>R=A1D</v>
          </cell>
          <cell r="F5827">
            <v>3</v>
          </cell>
          <cell r="G5827">
            <v>38238</v>
          </cell>
          <cell r="H5827">
            <v>999</v>
          </cell>
          <cell r="I5827">
            <v>3</v>
          </cell>
          <cell r="J5827">
            <v>1</v>
          </cell>
        </row>
        <row r="5828">
          <cell r="A5828" t="str">
            <v>SLT5</v>
          </cell>
          <cell r="B5828" t="str">
            <v>Secondary Service Less than 5 kW</v>
          </cell>
          <cell r="C5828">
            <v>30</v>
          </cell>
          <cell r="D5828">
            <v>20</v>
          </cell>
          <cell r="E5828" t="str">
            <v>R=SL2S</v>
          </cell>
          <cell r="F5828">
            <v>3</v>
          </cell>
          <cell r="H5828">
            <v>480</v>
          </cell>
          <cell r="I5828">
            <v>3</v>
          </cell>
          <cell r="J5828">
            <v>1</v>
          </cell>
        </row>
        <row r="5829">
          <cell r="A5829" t="str">
            <v>SLT5</v>
          </cell>
          <cell r="B5829" t="str">
            <v>Secondary Service Less than 5 kW</v>
          </cell>
          <cell r="C5829">
            <v>30</v>
          </cell>
          <cell r="D5829">
            <v>25</v>
          </cell>
          <cell r="E5829" t="str">
            <v>R=TMT</v>
          </cell>
          <cell r="F5829">
            <v>3</v>
          </cell>
          <cell r="H5829">
            <v>0</v>
          </cell>
          <cell r="I5829">
            <v>0</v>
          </cell>
          <cell r="J5829">
            <v>1</v>
          </cell>
        </row>
        <row r="5830">
          <cell r="A5830" t="str">
            <v>SLT5</v>
          </cell>
          <cell r="B5830" t="str">
            <v>Secondary Service Less than 5 kW</v>
          </cell>
          <cell r="C5830">
            <v>30</v>
          </cell>
          <cell r="D5830">
            <v>25</v>
          </cell>
          <cell r="E5830" t="str">
            <v>R=A1R</v>
          </cell>
          <cell r="F5830">
            <v>3</v>
          </cell>
          <cell r="G5830">
            <v>37811</v>
          </cell>
          <cell r="H5830">
            <v>999</v>
          </cell>
          <cell r="I5830">
            <v>4</v>
          </cell>
          <cell r="J5830">
            <v>1</v>
          </cell>
        </row>
        <row r="5831">
          <cell r="A5831" t="str">
            <v>SLT5</v>
          </cell>
          <cell r="B5831" t="str">
            <v>Secondary Service Less than 5 kW</v>
          </cell>
          <cell r="C5831">
            <v>30</v>
          </cell>
          <cell r="D5831">
            <v>20</v>
          </cell>
          <cell r="E5831" t="str">
            <v>R=SL6S</v>
          </cell>
          <cell r="F5831">
            <v>3</v>
          </cell>
          <cell r="G5831">
            <v>36161</v>
          </cell>
          <cell r="H5831">
            <v>240</v>
          </cell>
          <cell r="I5831">
            <v>4</v>
          </cell>
          <cell r="J5831">
            <v>1</v>
          </cell>
        </row>
        <row r="5832">
          <cell r="A5832" t="str">
            <v>SLT5</v>
          </cell>
          <cell r="B5832" t="str">
            <v>Secondary Service Less than 5 kW</v>
          </cell>
          <cell r="C5832">
            <v>30</v>
          </cell>
          <cell r="D5832">
            <v>25</v>
          </cell>
          <cell r="E5832" t="str">
            <v>R=SV4SD</v>
          </cell>
          <cell r="F5832">
            <v>3</v>
          </cell>
          <cell r="G5832">
            <v>34700</v>
          </cell>
          <cell r="H5832">
            <v>999</v>
          </cell>
          <cell r="I5832">
            <v>4</v>
          </cell>
          <cell r="J5832">
            <v>1</v>
          </cell>
        </row>
        <row r="5833">
          <cell r="A5833" t="str">
            <v>SLT5</v>
          </cell>
          <cell r="B5833" t="str">
            <v>Secondary Service Less than 5 kW</v>
          </cell>
          <cell r="C5833">
            <v>30</v>
          </cell>
          <cell r="D5833">
            <v>20</v>
          </cell>
          <cell r="E5833" t="str">
            <v>R=SL6S</v>
          </cell>
          <cell r="F5833">
            <v>3</v>
          </cell>
          <cell r="G5833">
            <v>36419</v>
          </cell>
          <cell r="H5833">
            <v>240</v>
          </cell>
          <cell r="I5833">
            <v>4</v>
          </cell>
          <cell r="J5833">
            <v>3</v>
          </cell>
        </row>
        <row r="5834">
          <cell r="A5834" t="str">
            <v>SLT5</v>
          </cell>
          <cell r="B5834" t="str">
            <v>Secondary Service Less than 5 kW</v>
          </cell>
          <cell r="C5834">
            <v>30</v>
          </cell>
          <cell r="D5834">
            <v>20</v>
          </cell>
          <cell r="E5834" t="str">
            <v>R=SL2S</v>
          </cell>
          <cell r="F5834">
            <v>3</v>
          </cell>
          <cell r="G5834">
            <v>36424</v>
          </cell>
          <cell r="H5834">
            <v>480</v>
          </cell>
          <cell r="I5834">
            <v>3</v>
          </cell>
          <cell r="J5834">
            <v>1</v>
          </cell>
        </row>
        <row r="5835">
          <cell r="A5835" t="str">
            <v>SLT5</v>
          </cell>
          <cell r="B5835" t="str">
            <v>Secondary Service Less than 5 kW</v>
          </cell>
          <cell r="C5835">
            <v>30</v>
          </cell>
          <cell r="D5835">
            <v>25</v>
          </cell>
          <cell r="E5835" t="str">
            <v>R=A1D</v>
          </cell>
          <cell r="F5835">
            <v>3</v>
          </cell>
          <cell r="G5835">
            <v>35797</v>
          </cell>
          <cell r="H5835">
            <v>999</v>
          </cell>
          <cell r="I5835">
            <v>3</v>
          </cell>
          <cell r="J5835">
            <v>1</v>
          </cell>
        </row>
        <row r="5836">
          <cell r="A5836" t="str">
            <v>SLT5</v>
          </cell>
          <cell r="B5836" t="str">
            <v>Secondary Service Less than 5 kW</v>
          </cell>
          <cell r="C5836">
            <v>30</v>
          </cell>
          <cell r="D5836">
            <v>25</v>
          </cell>
          <cell r="E5836" t="str">
            <v>R=A1D</v>
          </cell>
          <cell r="F5836">
            <v>3</v>
          </cell>
          <cell r="G5836">
            <v>36788</v>
          </cell>
          <cell r="H5836">
            <v>999</v>
          </cell>
          <cell r="I5836">
            <v>4</v>
          </cell>
          <cell r="J5836">
            <v>2</v>
          </cell>
        </row>
        <row r="5837">
          <cell r="A5837" t="str">
            <v>SLT5</v>
          </cell>
          <cell r="B5837" t="str">
            <v>Secondary Service Less than 5 kW</v>
          </cell>
          <cell r="C5837">
            <v>30</v>
          </cell>
          <cell r="D5837">
            <v>25</v>
          </cell>
          <cell r="E5837" t="str">
            <v>R=A1D</v>
          </cell>
          <cell r="F5837">
            <v>3</v>
          </cell>
          <cell r="G5837">
            <v>37012</v>
          </cell>
          <cell r="H5837">
            <v>999</v>
          </cell>
          <cell r="I5837">
            <v>4</v>
          </cell>
          <cell r="J5837">
            <v>2</v>
          </cell>
        </row>
        <row r="5838">
          <cell r="A5838" t="str">
            <v>SLT5</v>
          </cell>
          <cell r="B5838" t="str">
            <v>Secondary Service Less than 5 kW</v>
          </cell>
          <cell r="C5838">
            <v>30</v>
          </cell>
          <cell r="D5838">
            <v>25</v>
          </cell>
          <cell r="E5838" t="str">
            <v>R=A1D</v>
          </cell>
          <cell r="F5838">
            <v>3</v>
          </cell>
          <cell r="G5838">
            <v>37117</v>
          </cell>
          <cell r="H5838">
            <v>999</v>
          </cell>
          <cell r="I5838">
            <v>4</v>
          </cell>
          <cell r="J5838">
            <v>1</v>
          </cell>
        </row>
        <row r="5839">
          <cell r="A5839" t="str">
            <v>SLT5</v>
          </cell>
          <cell r="B5839" t="str">
            <v>Secondary Service Less than 5 kW</v>
          </cell>
          <cell r="C5839">
            <v>30</v>
          </cell>
          <cell r="D5839">
            <v>25</v>
          </cell>
          <cell r="E5839" t="str">
            <v>R=A1D</v>
          </cell>
          <cell r="F5839">
            <v>3</v>
          </cell>
          <cell r="G5839">
            <v>37503</v>
          </cell>
          <cell r="H5839">
            <v>999</v>
          </cell>
          <cell r="I5839">
            <v>4</v>
          </cell>
          <cell r="J5839">
            <v>2</v>
          </cell>
        </row>
        <row r="5840">
          <cell r="A5840" t="str">
            <v>SLT5</v>
          </cell>
          <cell r="B5840" t="str">
            <v>Secondary Service Less than 5 kW</v>
          </cell>
          <cell r="C5840">
            <v>30</v>
          </cell>
          <cell r="D5840">
            <v>25</v>
          </cell>
          <cell r="E5840" t="str">
            <v>R=A1D</v>
          </cell>
          <cell r="F5840">
            <v>3</v>
          </cell>
          <cell r="G5840">
            <v>38874</v>
          </cell>
          <cell r="H5840">
            <v>999</v>
          </cell>
          <cell r="I5840">
            <v>3</v>
          </cell>
          <cell r="J5840">
            <v>1</v>
          </cell>
        </row>
        <row r="5841">
          <cell r="A5841" t="str">
            <v>SLT5</v>
          </cell>
          <cell r="B5841" t="str">
            <v>Secondary Service Less than 5 kW</v>
          </cell>
          <cell r="C5841">
            <v>30</v>
          </cell>
          <cell r="D5841">
            <v>25</v>
          </cell>
          <cell r="E5841" t="str">
            <v>R=A1D</v>
          </cell>
          <cell r="F5841">
            <v>3</v>
          </cell>
          <cell r="G5841">
            <v>38784</v>
          </cell>
          <cell r="H5841">
            <v>999</v>
          </cell>
          <cell r="I5841">
            <v>3</v>
          </cell>
          <cell r="J5841">
            <v>2</v>
          </cell>
        </row>
        <row r="5842">
          <cell r="A5842" t="str">
            <v>SLT5</v>
          </cell>
          <cell r="B5842" t="str">
            <v>Secondary Service Less than 5 kW</v>
          </cell>
          <cell r="C5842">
            <v>30</v>
          </cell>
          <cell r="D5842">
            <v>25</v>
          </cell>
          <cell r="E5842" t="str">
            <v>R=A1R</v>
          </cell>
          <cell r="F5842">
            <v>3</v>
          </cell>
          <cell r="G5842">
            <v>39069</v>
          </cell>
          <cell r="H5842">
            <v>999</v>
          </cell>
          <cell r="I5842">
            <v>4</v>
          </cell>
          <cell r="J5842">
            <v>1</v>
          </cell>
        </row>
        <row r="5843">
          <cell r="A5843" t="str">
            <v>SLT5</v>
          </cell>
          <cell r="B5843" t="str">
            <v>Secondary Service Less than 5 kW</v>
          </cell>
          <cell r="C5843">
            <v>30</v>
          </cell>
          <cell r="D5843">
            <v>25</v>
          </cell>
          <cell r="E5843" t="str">
            <v>R=A1R</v>
          </cell>
          <cell r="F5843">
            <v>3</v>
          </cell>
          <cell r="G5843">
            <v>39259</v>
          </cell>
          <cell r="H5843">
            <v>999</v>
          </cell>
          <cell r="I5843">
            <v>3</v>
          </cell>
          <cell r="J5843">
            <v>22</v>
          </cell>
        </row>
        <row r="5844">
          <cell r="A5844" t="str">
            <v>SLT5</v>
          </cell>
          <cell r="B5844" t="str">
            <v>Secondary Service Less than 5 kW</v>
          </cell>
          <cell r="C5844">
            <v>30</v>
          </cell>
          <cell r="D5844">
            <v>20</v>
          </cell>
          <cell r="E5844" t="str">
            <v>R=ABS7</v>
          </cell>
          <cell r="F5844">
            <v>3</v>
          </cell>
          <cell r="G5844">
            <v>39281</v>
          </cell>
          <cell r="H5844">
            <v>240</v>
          </cell>
          <cell r="I5844">
            <v>4</v>
          </cell>
          <cell r="J5844">
            <v>15</v>
          </cell>
        </row>
        <row r="5845">
          <cell r="A5845" t="str">
            <v>SLT5</v>
          </cell>
          <cell r="B5845" t="str">
            <v>Secondary Service Less than 5 kW</v>
          </cell>
          <cell r="C5845">
            <v>30</v>
          </cell>
          <cell r="D5845">
            <v>25</v>
          </cell>
          <cell r="E5845" t="str">
            <v>R=A1R</v>
          </cell>
          <cell r="F5845">
            <v>3</v>
          </cell>
          <cell r="G5845">
            <v>39538</v>
          </cell>
          <cell r="H5845">
            <v>999</v>
          </cell>
          <cell r="I5845">
            <v>4</v>
          </cell>
          <cell r="J5845">
            <v>1</v>
          </cell>
        </row>
        <row r="5846">
          <cell r="A5846" t="str">
            <v>SLT5</v>
          </cell>
          <cell r="B5846" t="str">
            <v>Secondary Service Less than 5 kW</v>
          </cell>
          <cell r="C5846">
            <v>30</v>
          </cell>
          <cell r="D5846">
            <v>25</v>
          </cell>
          <cell r="E5846" t="str">
            <v>R=A1R</v>
          </cell>
          <cell r="F5846">
            <v>3</v>
          </cell>
          <cell r="G5846">
            <v>39475</v>
          </cell>
          <cell r="H5846">
            <v>999</v>
          </cell>
          <cell r="I5846">
            <v>4</v>
          </cell>
          <cell r="J5846">
            <v>1</v>
          </cell>
        </row>
        <row r="5847">
          <cell r="A5847" t="str">
            <v>SLT5</v>
          </cell>
          <cell r="B5847" t="str">
            <v>Secondary Service Less than 5 kW</v>
          </cell>
          <cell r="C5847">
            <v>30</v>
          </cell>
          <cell r="D5847">
            <v>20</v>
          </cell>
          <cell r="E5847" t="str">
            <v>R=AXLS4E</v>
          </cell>
          <cell r="F5847">
            <v>3</v>
          </cell>
          <cell r="G5847">
            <v>39948</v>
          </cell>
          <cell r="H5847">
            <v>999</v>
          </cell>
          <cell r="I5847">
            <v>4</v>
          </cell>
          <cell r="J5847">
            <v>2</v>
          </cell>
        </row>
        <row r="5848">
          <cell r="A5848" t="str">
            <v>SLT5</v>
          </cell>
          <cell r="B5848" t="str">
            <v>Secondary Service Less than 5 kW</v>
          </cell>
          <cell r="C5848">
            <v>30</v>
          </cell>
          <cell r="D5848">
            <v>20</v>
          </cell>
          <cell r="E5848" t="str">
            <v>R=D4S7H</v>
          </cell>
          <cell r="F5848">
            <v>3</v>
          </cell>
          <cell r="H5848">
            <v>240</v>
          </cell>
          <cell r="I5848">
            <v>4</v>
          </cell>
          <cell r="J5848">
            <v>1</v>
          </cell>
        </row>
        <row r="5849">
          <cell r="A5849" t="str">
            <v>SLT5</v>
          </cell>
          <cell r="B5849" t="str">
            <v>Secondary Service Less than 5 kW</v>
          </cell>
          <cell r="C5849">
            <v>30</v>
          </cell>
          <cell r="D5849">
            <v>20</v>
          </cell>
          <cell r="E5849" t="str">
            <v>R=SL6S</v>
          </cell>
          <cell r="F5849">
            <v>3</v>
          </cell>
          <cell r="H5849">
            <v>240</v>
          </cell>
          <cell r="I5849">
            <v>4</v>
          </cell>
          <cell r="J5849">
            <v>6</v>
          </cell>
        </row>
        <row r="5850">
          <cell r="A5850" t="str">
            <v>SLT5</v>
          </cell>
          <cell r="B5850" t="str">
            <v>Secondary Service Less than 5 kW</v>
          </cell>
          <cell r="C5850">
            <v>30</v>
          </cell>
          <cell r="D5850">
            <v>25</v>
          </cell>
          <cell r="E5850" t="str">
            <v>R=D4S7H</v>
          </cell>
          <cell r="F5850">
            <v>3</v>
          </cell>
          <cell r="H5850">
            <v>240</v>
          </cell>
          <cell r="I5850">
            <v>4</v>
          </cell>
          <cell r="J5850">
            <v>8</v>
          </cell>
        </row>
        <row r="5851">
          <cell r="A5851" t="str">
            <v>SLT5</v>
          </cell>
          <cell r="B5851" t="str">
            <v>Secondary Service Less than 5 kW</v>
          </cell>
          <cell r="C5851">
            <v>30</v>
          </cell>
          <cell r="D5851">
            <v>20</v>
          </cell>
          <cell r="E5851" t="str">
            <v>R=A1D</v>
          </cell>
          <cell r="F5851">
            <v>3</v>
          </cell>
          <cell r="G5851">
            <v>38309</v>
          </cell>
          <cell r="H5851">
            <v>999</v>
          </cell>
          <cell r="I5851">
            <v>4</v>
          </cell>
          <cell r="J5851">
            <v>1</v>
          </cell>
        </row>
        <row r="5852">
          <cell r="A5852" t="str">
            <v>SLT5</v>
          </cell>
          <cell r="B5852" t="str">
            <v>Secondary Service Less than 5 kW</v>
          </cell>
          <cell r="C5852">
            <v>30</v>
          </cell>
          <cell r="D5852">
            <v>25</v>
          </cell>
          <cell r="E5852" t="str">
            <v>R=A1D</v>
          </cell>
          <cell r="F5852">
            <v>3</v>
          </cell>
          <cell r="G5852">
            <v>38533</v>
          </cell>
          <cell r="H5852">
            <v>999</v>
          </cell>
          <cell r="I5852">
            <v>4</v>
          </cell>
          <cell r="J5852">
            <v>1</v>
          </cell>
        </row>
        <row r="5853">
          <cell r="A5853" t="str">
            <v>SLT5</v>
          </cell>
          <cell r="B5853" t="str">
            <v>Secondary Service Less than 5 kW</v>
          </cell>
          <cell r="C5853">
            <v>30</v>
          </cell>
          <cell r="D5853">
            <v>25</v>
          </cell>
          <cell r="E5853" t="str">
            <v>R=AXS4</v>
          </cell>
          <cell r="F5853">
            <v>3</v>
          </cell>
          <cell r="H5853">
            <v>999</v>
          </cell>
          <cell r="I5853">
            <v>4</v>
          </cell>
          <cell r="J5853">
            <v>1</v>
          </cell>
        </row>
        <row r="5854">
          <cell r="A5854" t="str">
            <v>SLT5</v>
          </cell>
          <cell r="B5854" t="str">
            <v>Secondary Service Less than 5 kW</v>
          </cell>
          <cell r="C5854">
            <v>30</v>
          </cell>
          <cell r="D5854">
            <v>25</v>
          </cell>
          <cell r="E5854" t="str">
            <v>R=SL2SD</v>
          </cell>
          <cell r="F5854">
            <v>3</v>
          </cell>
          <cell r="H5854">
            <v>480</v>
          </cell>
          <cell r="I5854">
            <v>3</v>
          </cell>
          <cell r="J5854">
            <v>2</v>
          </cell>
        </row>
        <row r="5855">
          <cell r="A5855" t="str">
            <v>SLT5</v>
          </cell>
          <cell r="B5855" t="str">
            <v>Secondary Service Less than 5 kW</v>
          </cell>
          <cell r="C5855">
            <v>30</v>
          </cell>
          <cell r="D5855">
            <v>20</v>
          </cell>
          <cell r="E5855" t="str">
            <v>R=A1D</v>
          </cell>
          <cell r="F5855">
            <v>3</v>
          </cell>
          <cell r="H5855">
            <v>240</v>
          </cell>
          <cell r="I5855">
            <v>3</v>
          </cell>
          <cell r="J5855">
            <v>1</v>
          </cell>
        </row>
        <row r="5856">
          <cell r="A5856" t="str">
            <v>SLT5</v>
          </cell>
          <cell r="B5856" t="str">
            <v>Secondary Service Less than 5 kW</v>
          </cell>
          <cell r="C5856">
            <v>30</v>
          </cell>
          <cell r="D5856">
            <v>25</v>
          </cell>
          <cell r="E5856" t="str">
            <v>R=A1D</v>
          </cell>
          <cell r="F5856">
            <v>3</v>
          </cell>
          <cell r="G5856">
            <v>37802</v>
          </cell>
          <cell r="H5856">
            <v>999</v>
          </cell>
          <cell r="I5856">
            <v>4</v>
          </cell>
          <cell r="J5856">
            <v>1</v>
          </cell>
        </row>
        <row r="5857">
          <cell r="A5857" t="str">
            <v>SLT5</v>
          </cell>
          <cell r="B5857" t="str">
            <v>Secondary Service Less than 5 kW</v>
          </cell>
          <cell r="C5857">
            <v>30</v>
          </cell>
          <cell r="D5857">
            <v>20</v>
          </cell>
          <cell r="E5857" t="str">
            <v>R=SL6S</v>
          </cell>
          <cell r="F5857">
            <v>3</v>
          </cell>
          <cell r="G5857">
            <v>36546</v>
          </cell>
          <cell r="H5857">
            <v>240</v>
          </cell>
          <cell r="I5857">
            <v>4</v>
          </cell>
          <cell r="J5857">
            <v>2</v>
          </cell>
        </row>
        <row r="5858">
          <cell r="A5858" t="str">
            <v>SLT5</v>
          </cell>
          <cell r="B5858" t="str">
            <v>Secondary Service Less than 5 kW</v>
          </cell>
          <cell r="C5858">
            <v>30</v>
          </cell>
          <cell r="D5858">
            <v>25</v>
          </cell>
          <cell r="E5858" t="str">
            <v>R=A1D</v>
          </cell>
          <cell r="F5858">
            <v>3</v>
          </cell>
          <cell r="G5858">
            <v>36528</v>
          </cell>
          <cell r="H5858">
            <v>999</v>
          </cell>
          <cell r="I5858">
            <v>4</v>
          </cell>
          <cell r="J5858">
            <v>1</v>
          </cell>
        </row>
        <row r="5859">
          <cell r="A5859" t="str">
            <v>SLT5</v>
          </cell>
          <cell r="B5859" t="str">
            <v>Secondary Service Less than 5 kW</v>
          </cell>
          <cell r="C5859">
            <v>30</v>
          </cell>
          <cell r="D5859">
            <v>25</v>
          </cell>
          <cell r="E5859" t="str">
            <v>R=A1D</v>
          </cell>
          <cell r="F5859">
            <v>3</v>
          </cell>
          <cell r="G5859">
            <v>37238</v>
          </cell>
          <cell r="H5859">
            <v>999</v>
          </cell>
          <cell r="I5859">
            <v>4</v>
          </cell>
          <cell r="J5859">
            <v>1</v>
          </cell>
        </row>
        <row r="5860">
          <cell r="A5860" t="str">
            <v>SLT5</v>
          </cell>
          <cell r="B5860" t="str">
            <v>Secondary Service Less than 5 kW</v>
          </cell>
          <cell r="C5860">
            <v>30</v>
          </cell>
          <cell r="D5860">
            <v>25</v>
          </cell>
          <cell r="E5860" t="str">
            <v>R=A1D</v>
          </cell>
          <cell r="F5860">
            <v>3</v>
          </cell>
          <cell r="G5860">
            <v>37466</v>
          </cell>
          <cell r="H5860">
            <v>999</v>
          </cell>
          <cell r="I5860">
            <v>4</v>
          </cell>
          <cell r="J5860">
            <v>2</v>
          </cell>
        </row>
        <row r="5861">
          <cell r="A5861" t="str">
            <v>SLT5</v>
          </cell>
          <cell r="B5861" t="str">
            <v>Secondary Service Less than 5 kW</v>
          </cell>
          <cell r="C5861">
            <v>30</v>
          </cell>
          <cell r="D5861">
            <v>25</v>
          </cell>
          <cell r="E5861" t="str">
            <v>R=A1D</v>
          </cell>
          <cell r="F5861">
            <v>3</v>
          </cell>
          <cell r="G5861">
            <v>37363</v>
          </cell>
          <cell r="H5861">
            <v>999</v>
          </cell>
          <cell r="I5861">
            <v>3</v>
          </cell>
          <cell r="J5861">
            <v>1</v>
          </cell>
        </row>
        <row r="5862">
          <cell r="A5862" t="str">
            <v>SLT5</v>
          </cell>
          <cell r="B5862" t="str">
            <v>Secondary Service Less than 5 kW</v>
          </cell>
          <cell r="C5862">
            <v>30</v>
          </cell>
          <cell r="D5862">
            <v>25</v>
          </cell>
          <cell r="E5862" t="str">
            <v>R=A1D</v>
          </cell>
          <cell r="F5862">
            <v>3</v>
          </cell>
          <cell r="G5862">
            <v>37505</v>
          </cell>
          <cell r="H5862">
            <v>999</v>
          </cell>
          <cell r="I5862">
            <v>3</v>
          </cell>
          <cell r="J5862">
            <v>2</v>
          </cell>
        </row>
        <row r="5863">
          <cell r="A5863" t="str">
            <v>SLT5</v>
          </cell>
          <cell r="B5863" t="str">
            <v>Secondary Service Less than 5 kW</v>
          </cell>
          <cell r="C5863">
            <v>30</v>
          </cell>
          <cell r="D5863">
            <v>25</v>
          </cell>
          <cell r="E5863" t="str">
            <v>R=A1D</v>
          </cell>
          <cell r="F5863">
            <v>3</v>
          </cell>
          <cell r="G5863">
            <v>38958</v>
          </cell>
          <cell r="H5863">
            <v>999</v>
          </cell>
          <cell r="I5863">
            <v>4</v>
          </cell>
          <cell r="J5863">
            <v>4</v>
          </cell>
        </row>
        <row r="5864">
          <cell r="A5864" t="str">
            <v>SLT5</v>
          </cell>
          <cell r="B5864" t="str">
            <v>Secondary Service Less than 5 kW</v>
          </cell>
          <cell r="C5864">
            <v>30</v>
          </cell>
          <cell r="D5864">
            <v>25</v>
          </cell>
          <cell r="E5864" t="str">
            <v>R=A1R</v>
          </cell>
          <cell r="F5864">
            <v>3</v>
          </cell>
          <cell r="G5864">
            <v>39141</v>
          </cell>
          <cell r="H5864">
            <v>999</v>
          </cell>
          <cell r="I5864">
            <v>4</v>
          </cell>
          <cell r="J5864">
            <v>8</v>
          </cell>
        </row>
        <row r="5865">
          <cell r="A5865" t="str">
            <v>SLT5</v>
          </cell>
          <cell r="B5865" t="str">
            <v>Secondary Service Less than 5 kW</v>
          </cell>
          <cell r="C5865">
            <v>30</v>
          </cell>
          <cell r="D5865">
            <v>20</v>
          </cell>
          <cell r="E5865" t="str">
            <v>R=ABS7</v>
          </cell>
          <cell r="F5865">
            <v>3</v>
          </cell>
          <cell r="G5865">
            <v>39246</v>
          </cell>
          <cell r="H5865">
            <v>240</v>
          </cell>
          <cell r="I5865">
            <v>4</v>
          </cell>
          <cell r="J5865">
            <v>4</v>
          </cell>
        </row>
        <row r="5866">
          <cell r="A5866" t="str">
            <v>SLT5</v>
          </cell>
          <cell r="B5866" t="str">
            <v>Secondary Service Less than 5 kW</v>
          </cell>
          <cell r="C5866">
            <v>30</v>
          </cell>
          <cell r="D5866">
            <v>25</v>
          </cell>
          <cell r="E5866" t="str">
            <v>R=A1D</v>
          </cell>
          <cell r="F5866">
            <v>3</v>
          </cell>
          <cell r="G5866">
            <v>39258</v>
          </cell>
          <cell r="H5866">
            <v>999</v>
          </cell>
          <cell r="I5866">
            <v>4</v>
          </cell>
          <cell r="J5866">
            <v>1</v>
          </cell>
        </row>
        <row r="5867">
          <cell r="A5867" t="str">
            <v>SLT5</v>
          </cell>
          <cell r="B5867" t="str">
            <v>Secondary Service Less than 5 kW</v>
          </cell>
          <cell r="C5867">
            <v>30</v>
          </cell>
          <cell r="D5867">
            <v>20</v>
          </cell>
          <cell r="E5867" t="str">
            <v>R=ABS7</v>
          </cell>
          <cell r="F5867">
            <v>3</v>
          </cell>
          <cell r="G5867">
            <v>39251</v>
          </cell>
          <cell r="H5867">
            <v>240</v>
          </cell>
          <cell r="I5867">
            <v>4</v>
          </cell>
          <cell r="J5867">
            <v>6</v>
          </cell>
        </row>
        <row r="5868">
          <cell r="A5868" t="str">
            <v>SLT5</v>
          </cell>
          <cell r="B5868" t="str">
            <v>Secondary Service Less than 5 kW</v>
          </cell>
          <cell r="C5868">
            <v>30</v>
          </cell>
          <cell r="D5868">
            <v>20</v>
          </cell>
          <cell r="E5868" t="str">
            <v>R=ABS5</v>
          </cell>
          <cell r="F5868">
            <v>3</v>
          </cell>
          <cell r="G5868">
            <v>39344</v>
          </cell>
          <cell r="H5868">
            <v>480</v>
          </cell>
          <cell r="I5868">
            <v>3</v>
          </cell>
          <cell r="J5868">
            <v>2</v>
          </cell>
        </row>
        <row r="5869">
          <cell r="A5869" t="str">
            <v>SLT5</v>
          </cell>
          <cell r="B5869" t="str">
            <v>Secondary Service Less than 5 kW</v>
          </cell>
          <cell r="C5869">
            <v>30</v>
          </cell>
          <cell r="D5869">
            <v>20</v>
          </cell>
          <cell r="E5869" t="str">
            <v>R=ABS7</v>
          </cell>
          <cell r="F5869">
            <v>3</v>
          </cell>
          <cell r="G5869">
            <v>39483</v>
          </cell>
          <cell r="H5869">
            <v>240</v>
          </cell>
          <cell r="I5869">
            <v>4</v>
          </cell>
          <cell r="J5869">
            <v>1</v>
          </cell>
        </row>
        <row r="5870">
          <cell r="A5870" t="str">
            <v>SLT5</v>
          </cell>
          <cell r="B5870" t="str">
            <v>Secondary Service Less than 5 kW</v>
          </cell>
          <cell r="C5870">
            <v>30</v>
          </cell>
          <cell r="D5870">
            <v>20</v>
          </cell>
          <cell r="E5870" t="str">
            <v>R=AXLS4E</v>
          </cell>
          <cell r="F5870">
            <v>3</v>
          </cell>
          <cell r="G5870">
            <v>39583</v>
          </cell>
          <cell r="H5870">
            <v>999</v>
          </cell>
          <cell r="I5870">
            <v>3</v>
          </cell>
          <cell r="J5870">
            <v>2</v>
          </cell>
        </row>
        <row r="5871">
          <cell r="A5871" t="str">
            <v>SLT5</v>
          </cell>
          <cell r="B5871" t="str">
            <v>Secondary Service Less than 5 kW</v>
          </cell>
          <cell r="C5871">
            <v>30</v>
          </cell>
          <cell r="D5871">
            <v>25</v>
          </cell>
          <cell r="E5871" t="str">
            <v>R=A1D</v>
          </cell>
          <cell r="F5871">
            <v>3</v>
          </cell>
          <cell r="G5871">
            <v>39650</v>
          </cell>
          <cell r="H5871">
            <v>999</v>
          </cell>
          <cell r="I5871">
            <v>3</v>
          </cell>
          <cell r="J5871">
            <v>3</v>
          </cell>
        </row>
        <row r="5872">
          <cell r="A5872" t="str">
            <v>SLT5</v>
          </cell>
          <cell r="B5872" t="str">
            <v>Secondary Service Less than 5 kW</v>
          </cell>
          <cell r="C5872">
            <v>30</v>
          </cell>
          <cell r="D5872">
            <v>25</v>
          </cell>
          <cell r="E5872" t="str">
            <v>R=A1D</v>
          </cell>
          <cell r="F5872">
            <v>3</v>
          </cell>
          <cell r="G5872">
            <v>39734</v>
          </cell>
          <cell r="H5872">
            <v>999</v>
          </cell>
          <cell r="I5872">
            <v>3</v>
          </cell>
          <cell r="J5872">
            <v>1</v>
          </cell>
        </row>
        <row r="5873">
          <cell r="A5873" t="str">
            <v>SLT5</v>
          </cell>
          <cell r="B5873" t="str">
            <v>Secondary Service Less than 5 kW</v>
          </cell>
          <cell r="C5873">
            <v>30</v>
          </cell>
          <cell r="D5873">
            <v>20</v>
          </cell>
          <cell r="E5873" t="str">
            <v>R=VM62S</v>
          </cell>
          <cell r="F5873">
            <v>3</v>
          </cell>
          <cell r="H5873">
            <v>480</v>
          </cell>
          <cell r="I5873">
            <v>3</v>
          </cell>
          <cell r="J5873">
            <v>5</v>
          </cell>
        </row>
        <row r="5874">
          <cell r="A5874" t="str">
            <v>SLT5</v>
          </cell>
          <cell r="B5874" t="str">
            <v>Secondary Service Less than 5 kW</v>
          </cell>
          <cell r="C5874">
            <v>30</v>
          </cell>
          <cell r="D5874">
            <v>25</v>
          </cell>
          <cell r="E5874" t="str">
            <v>R=A1D</v>
          </cell>
          <cell r="F5874">
            <v>3</v>
          </cell>
          <cell r="G5874">
            <v>38516</v>
          </cell>
          <cell r="H5874">
            <v>999</v>
          </cell>
          <cell r="I5874">
            <v>3</v>
          </cell>
          <cell r="J5874">
            <v>6</v>
          </cell>
        </row>
        <row r="5875">
          <cell r="A5875" t="str">
            <v>SLT5</v>
          </cell>
          <cell r="B5875" t="str">
            <v>Secondary Service Less than 5 kW</v>
          </cell>
          <cell r="C5875">
            <v>30</v>
          </cell>
          <cell r="D5875">
            <v>25</v>
          </cell>
          <cell r="E5875" t="str">
            <v>R=A1RL</v>
          </cell>
          <cell r="F5875">
            <v>3</v>
          </cell>
          <cell r="G5875">
            <v>38084</v>
          </cell>
          <cell r="H5875">
            <v>999</v>
          </cell>
          <cell r="I5875">
            <v>3</v>
          </cell>
          <cell r="J5875">
            <v>1</v>
          </cell>
        </row>
        <row r="5876">
          <cell r="A5876" t="str">
            <v>SLT5</v>
          </cell>
          <cell r="B5876" t="str">
            <v>Secondary Service Less than 5 kW</v>
          </cell>
          <cell r="C5876">
            <v>30</v>
          </cell>
          <cell r="D5876">
            <v>25</v>
          </cell>
          <cell r="E5876" t="str">
            <v>R=A1D</v>
          </cell>
          <cell r="F5876">
            <v>3</v>
          </cell>
          <cell r="G5876">
            <v>38523</v>
          </cell>
          <cell r="H5876">
            <v>999</v>
          </cell>
          <cell r="I5876">
            <v>3</v>
          </cell>
          <cell r="J5876">
            <v>1</v>
          </cell>
        </row>
        <row r="5877">
          <cell r="A5877" t="str">
            <v>SLT5</v>
          </cell>
          <cell r="B5877" t="str">
            <v>Secondary Service Less than 5 kW</v>
          </cell>
          <cell r="C5877">
            <v>30</v>
          </cell>
          <cell r="D5877">
            <v>25</v>
          </cell>
          <cell r="E5877" t="str">
            <v>R=A1RL</v>
          </cell>
          <cell r="F5877">
            <v>3</v>
          </cell>
          <cell r="G5877">
            <v>38286</v>
          </cell>
          <cell r="H5877">
            <v>999</v>
          </cell>
          <cell r="I5877">
            <v>3</v>
          </cell>
          <cell r="J5877">
            <v>1</v>
          </cell>
        </row>
        <row r="5878">
          <cell r="A5878" t="str">
            <v>SLT5</v>
          </cell>
          <cell r="B5878" t="str">
            <v>Secondary Service Less than 5 kW</v>
          </cell>
          <cell r="C5878">
            <v>30</v>
          </cell>
          <cell r="D5878">
            <v>25</v>
          </cell>
          <cell r="E5878" t="str">
            <v>R=A1D</v>
          </cell>
          <cell r="F5878">
            <v>3</v>
          </cell>
          <cell r="G5878">
            <v>38075</v>
          </cell>
          <cell r="H5878">
            <v>999</v>
          </cell>
          <cell r="I5878">
            <v>3</v>
          </cell>
          <cell r="J5878">
            <v>4</v>
          </cell>
        </row>
        <row r="5879">
          <cell r="A5879" t="str">
            <v>SLT5</v>
          </cell>
          <cell r="B5879" t="str">
            <v>Secondary Service Less than 5 kW</v>
          </cell>
          <cell r="C5879">
            <v>30</v>
          </cell>
          <cell r="D5879">
            <v>25</v>
          </cell>
          <cell r="E5879" t="str">
            <v>R=K6WS</v>
          </cell>
          <cell r="F5879">
            <v>3</v>
          </cell>
          <cell r="H5879">
            <v>0</v>
          </cell>
          <cell r="I5879">
            <v>0</v>
          </cell>
          <cell r="J5879">
            <v>5</v>
          </cell>
        </row>
        <row r="5880">
          <cell r="A5880" t="str">
            <v>SLT5</v>
          </cell>
          <cell r="B5880" t="str">
            <v>Secondary Service Less than 5 kW</v>
          </cell>
          <cell r="C5880">
            <v>30</v>
          </cell>
          <cell r="D5880">
            <v>25</v>
          </cell>
          <cell r="E5880" t="str">
            <v>R=SV4SD</v>
          </cell>
          <cell r="F5880">
            <v>3</v>
          </cell>
          <cell r="H5880">
            <v>999</v>
          </cell>
          <cell r="I5880">
            <v>4</v>
          </cell>
          <cell r="J5880">
            <v>1</v>
          </cell>
        </row>
        <row r="5881">
          <cell r="A5881" t="str">
            <v>SLT5</v>
          </cell>
          <cell r="B5881" t="str">
            <v>Secondary Service Less than 5 kW</v>
          </cell>
          <cell r="C5881">
            <v>30</v>
          </cell>
          <cell r="D5881">
            <v>25</v>
          </cell>
          <cell r="E5881" t="str">
            <v>R=A1D</v>
          </cell>
          <cell r="F5881">
            <v>3</v>
          </cell>
          <cell r="G5881">
            <v>37817</v>
          </cell>
          <cell r="H5881">
            <v>999</v>
          </cell>
          <cell r="I5881">
            <v>4</v>
          </cell>
          <cell r="J5881">
            <v>1</v>
          </cell>
        </row>
        <row r="5882">
          <cell r="A5882" t="str">
            <v>SLT5</v>
          </cell>
          <cell r="B5882" t="str">
            <v>Secondary Service Less than 5 kW</v>
          </cell>
          <cell r="C5882">
            <v>30</v>
          </cell>
          <cell r="D5882">
            <v>25</v>
          </cell>
          <cell r="E5882" t="str">
            <v>R=A1D</v>
          </cell>
          <cell r="F5882">
            <v>3</v>
          </cell>
          <cell r="G5882">
            <v>36405</v>
          </cell>
          <cell r="H5882">
            <v>999</v>
          </cell>
          <cell r="I5882">
            <v>3</v>
          </cell>
          <cell r="J5882">
            <v>3</v>
          </cell>
        </row>
        <row r="5883">
          <cell r="A5883" t="str">
            <v>SLT5</v>
          </cell>
          <cell r="B5883" t="str">
            <v>Secondary Service Less than 5 kW</v>
          </cell>
          <cell r="C5883">
            <v>30</v>
          </cell>
          <cell r="D5883">
            <v>20</v>
          </cell>
          <cell r="E5883" t="str">
            <v>R=SL6S</v>
          </cell>
          <cell r="F5883">
            <v>3</v>
          </cell>
          <cell r="G5883">
            <v>36525</v>
          </cell>
          <cell r="H5883">
            <v>240</v>
          </cell>
          <cell r="I5883">
            <v>4</v>
          </cell>
          <cell r="J5883">
            <v>13</v>
          </cell>
        </row>
        <row r="5884">
          <cell r="A5884" t="str">
            <v>SLT5</v>
          </cell>
          <cell r="B5884" t="str">
            <v>Secondary Service Less than 5 kW</v>
          </cell>
          <cell r="C5884">
            <v>30</v>
          </cell>
          <cell r="D5884">
            <v>20</v>
          </cell>
          <cell r="E5884" t="str">
            <v>R=A1TL</v>
          </cell>
          <cell r="F5884">
            <v>3</v>
          </cell>
          <cell r="G5884">
            <v>37993</v>
          </cell>
          <cell r="H5884">
            <v>999</v>
          </cell>
          <cell r="I5884">
            <v>4</v>
          </cell>
          <cell r="J5884">
            <v>1</v>
          </cell>
        </row>
        <row r="5885">
          <cell r="A5885" t="str">
            <v>SLT5</v>
          </cell>
          <cell r="B5885" t="str">
            <v>Secondary Service Less than 5 kW</v>
          </cell>
          <cell r="C5885">
            <v>30</v>
          </cell>
          <cell r="D5885">
            <v>25</v>
          </cell>
          <cell r="E5885" t="str">
            <v>R=A1D</v>
          </cell>
          <cell r="F5885">
            <v>3</v>
          </cell>
          <cell r="G5885">
            <v>37117</v>
          </cell>
          <cell r="H5885">
            <v>999</v>
          </cell>
          <cell r="I5885">
            <v>3</v>
          </cell>
          <cell r="J5885">
            <v>1</v>
          </cell>
        </row>
        <row r="5886">
          <cell r="A5886" t="str">
            <v>SLT5</v>
          </cell>
          <cell r="B5886" t="str">
            <v>Secondary Service Less than 5 kW</v>
          </cell>
          <cell r="C5886">
            <v>30</v>
          </cell>
          <cell r="D5886">
            <v>25</v>
          </cell>
          <cell r="E5886" t="str">
            <v>R=A1D</v>
          </cell>
          <cell r="F5886">
            <v>3</v>
          </cell>
          <cell r="G5886">
            <v>37624</v>
          </cell>
          <cell r="H5886">
            <v>999</v>
          </cell>
          <cell r="I5886">
            <v>4</v>
          </cell>
          <cell r="J5886">
            <v>5</v>
          </cell>
        </row>
        <row r="5887">
          <cell r="A5887" t="str">
            <v>SLT5</v>
          </cell>
          <cell r="B5887" t="str">
            <v>Secondary Service Less than 5 kW</v>
          </cell>
          <cell r="C5887">
            <v>30</v>
          </cell>
          <cell r="D5887">
            <v>25</v>
          </cell>
          <cell r="E5887" t="str">
            <v>R=A1D</v>
          </cell>
          <cell r="F5887">
            <v>3</v>
          </cell>
          <cell r="G5887">
            <v>37641</v>
          </cell>
          <cell r="H5887">
            <v>999</v>
          </cell>
          <cell r="I5887">
            <v>4</v>
          </cell>
          <cell r="J5887">
            <v>2</v>
          </cell>
        </row>
        <row r="5888">
          <cell r="A5888" t="str">
            <v>SLT5</v>
          </cell>
          <cell r="B5888" t="str">
            <v>Secondary Service Less than 5 kW</v>
          </cell>
          <cell r="C5888">
            <v>30</v>
          </cell>
          <cell r="D5888">
            <v>25</v>
          </cell>
          <cell r="E5888" t="str">
            <v>R=A1RL</v>
          </cell>
          <cell r="F5888">
            <v>3</v>
          </cell>
          <cell r="G5888">
            <v>38771</v>
          </cell>
          <cell r="H5888">
            <v>999</v>
          </cell>
          <cell r="I5888">
            <v>3</v>
          </cell>
          <cell r="J5888">
            <v>1</v>
          </cell>
        </row>
        <row r="5889">
          <cell r="A5889" t="str">
            <v>SLT5</v>
          </cell>
          <cell r="B5889" t="str">
            <v>Secondary Service Less than 5 kW</v>
          </cell>
          <cell r="C5889">
            <v>30</v>
          </cell>
          <cell r="D5889">
            <v>25</v>
          </cell>
          <cell r="E5889" t="str">
            <v>R=A1R</v>
          </cell>
          <cell r="F5889">
            <v>3</v>
          </cell>
          <cell r="G5889">
            <v>39009</v>
          </cell>
          <cell r="H5889">
            <v>999</v>
          </cell>
          <cell r="I5889">
            <v>4</v>
          </cell>
          <cell r="J5889">
            <v>2</v>
          </cell>
        </row>
        <row r="5890">
          <cell r="A5890" t="str">
            <v>SLT5</v>
          </cell>
          <cell r="B5890" t="str">
            <v>Secondary Service Less than 5 kW</v>
          </cell>
          <cell r="C5890">
            <v>30</v>
          </cell>
          <cell r="D5890">
            <v>25</v>
          </cell>
          <cell r="E5890" t="str">
            <v>R=A1R</v>
          </cell>
          <cell r="F5890">
            <v>3</v>
          </cell>
          <cell r="G5890">
            <v>39048</v>
          </cell>
          <cell r="H5890">
            <v>999</v>
          </cell>
          <cell r="I5890">
            <v>4</v>
          </cell>
          <cell r="J5890">
            <v>3</v>
          </cell>
        </row>
        <row r="5891">
          <cell r="A5891" t="str">
            <v>SLT5</v>
          </cell>
          <cell r="B5891" t="str">
            <v>Secondary Service Less than 5 kW</v>
          </cell>
          <cell r="C5891">
            <v>30</v>
          </cell>
          <cell r="D5891">
            <v>25</v>
          </cell>
          <cell r="E5891" t="str">
            <v>R=A1R</v>
          </cell>
          <cell r="F5891">
            <v>3</v>
          </cell>
          <cell r="G5891">
            <v>39037</v>
          </cell>
          <cell r="H5891">
            <v>999</v>
          </cell>
          <cell r="I5891">
            <v>4</v>
          </cell>
          <cell r="J5891">
            <v>1</v>
          </cell>
        </row>
        <row r="5892">
          <cell r="A5892" t="str">
            <v>SLT5</v>
          </cell>
          <cell r="B5892" t="str">
            <v>Secondary Service Less than 5 kW</v>
          </cell>
          <cell r="C5892">
            <v>30</v>
          </cell>
          <cell r="D5892">
            <v>25</v>
          </cell>
          <cell r="E5892" t="str">
            <v>R=A1R</v>
          </cell>
          <cell r="F5892">
            <v>3</v>
          </cell>
          <cell r="G5892">
            <v>39162</v>
          </cell>
          <cell r="H5892">
            <v>999</v>
          </cell>
          <cell r="I5892">
            <v>4</v>
          </cell>
          <cell r="J5892">
            <v>5</v>
          </cell>
        </row>
        <row r="5893">
          <cell r="A5893" t="str">
            <v>SLT5</v>
          </cell>
          <cell r="B5893" t="str">
            <v>Secondary Service Less than 5 kW</v>
          </cell>
          <cell r="C5893">
            <v>30</v>
          </cell>
          <cell r="D5893">
            <v>20</v>
          </cell>
          <cell r="E5893" t="str">
            <v>R=A1RND</v>
          </cell>
          <cell r="F5893">
            <v>3</v>
          </cell>
          <cell r="G5893">
            <v>39245</v>
          </cell>
          <cell r="H5893">
            <v>999</v>
          </cell>
          <cell r="I5893">
            <v>4</v>
          </cell>
          <cell r="J5893">
            <v>1</v>
          </cell>
        </row>
        <row r="5894">
          <cell r="A5894" t="str">
            <v>SLT5</v>
          </cell>
          <cell r="B5894" t="str">
            <v>Secondary Service Less than 5 kW</v>
          </cell>
          <cell r="C5894">
            <v>30</v>
          </cell>
          <cell r="D5894">
            <v>25</v>
          </cell>
          <cell r="E5894" t="str">
            <v>R=A1R</v>
          </cell>
          <cell r="F5894">
            <v>3</v>
          </cell>
          <cell r="G5894">
            <v>39258</v>
          </cell>
          <cell r="H5894">
            <v>999</v>
          </cell>
          <cell r="I5894">
            <v>4</v>
          </cell>
          <cell r="J5894">
            <v>15</v>
          </cell>
        </row>
        <row r="5895">
          <cell r="A5895" t="str">
            <v>SLT5</v>
          </cell>
          <cell r="B5895" t="str">
            <v>Secondary Service Less than 5 kW</v>
          </cell>
          <cell r="C5895">
            <v>30</v>
          </cell>
          <cell r="D5895">
            <v>25</v>
          </cell>
          <cell r="E5895" t="str">
            <v>R=A1R</v>
          </cell>
          <cell r="F5895">
            <v>3</v>
          </cell>
          <cell r="G5895">
            <v>39342</v>
          </cell>
          <cell r="H5895">
            <v>999</v>
          </cell>
          <cell r="I5895">
            <v>3</v>
          </cell>
          <cell r="J5895">
            <v>1</v>
          </cell>
        </row>
        <row r="5896">
          <cell r="A5896" t="str">
            <v>SLT5</v>
          </cell>
          <cell r="B5896" t="str">
            <v>Secondary Service Less than 5 kW</v>
          </cell>
          <cell r="C5896">
            <v>30</v>
          </cell>
          <cell r="D5896">
            <v>25</v>
          </cell>
          <cell r="E5896" t="str">
            <v>R=A1R</v>
          </cell>
          <cell r="F5896">
            <v>3</v>
          </cell>
          <cell r="G5896">
            <v>39472</v>
          </cell>
          <cell r="H5896">
            <v>999</v>
          </cell>
          <cell r="I5896">
            <v>4</v>
          </cell>
          <cell r="J5896">
            <v>4</v>
          </cell>
        </row>
        <row r="5897">
          <cell r="A5897" t="str">
            <v>SLT5</v>
          </cell>
          <cell r="B5897" t="str">
            <v>Secondary Service Less than 5 kW</v>
          </cell>
          <cell r="C5897">
            <v>30</v>
          </cell>
          <cell r="D5897">
            <v>25</v>
          </cell>
          <cell r="E5897" t="str">
            <v>R=A1D+</v>
          </cell>
          <cell r="F5897">
            <v>3</v>
          </cell>
          <cell r="G5897">
            <v>40156</v>
          </cell>
          <cell r="H5897">
            <v>999</v>
          </cell>
          <cell r="I5897">
            <v>3</v>
          </cell>
          <cell r="J5897">
            <v>1</v>
          </cell>
        </row>
        <row r="5898">
          <cell r="A5898" t="str">
            <v>SLT5</v>
          </cell>
          <cell r="B5898" t="str">
            <v>Secondary Service Less than 5 kW</v>
          </cell>
          <cell r="C5898">
            <v>30</v>
          </cell>
          <cell r="D5898">
            <v>20</v>
          </cell>
          <cell r="E5898" t="str">
            <v>R=ABS7</v>
          </cell>
          <cell r="F5898">
            <v>3</v>
          </cell>
          <cell r="H5898">
            <v>240</v>
          </cell>
          <cell r="I5898">
            <v>4</v>
          </cell>
          <cell r="J5898">
            <v>7</v>
          </cell>
        </row>
        <row r="5899">
          <cell r="A5899" t="str">
            <v>SLT5</v>
          </cell>
          <cell r="B5899" t="str">
            <v>Secondary Service Less than 5 kW</v>
          </cell>
          <cell r="C5899">
            <v>30</v>
          </cell>
          <cell r="D5899">
            <v>20</v>
          </cell>
          <cell r="E5899" t="str">
            <v>R=SV4SD</v>
          </cell>
          <cell r="F5899">
            <v>3</v>
          </cell>
          <cell r="H5899">
            <v>999</v>
          </cell>
          <cell r="I5899">
            <v>4</v>
          </cell>
          <cell r="J5899">
            <v>1</v>
          </cell>
        </row>
        <row r="5900">
          <cell r="A5900" t="str">
            <v>SLT5</v>
          </cell>
          <cell r="B5900" t="str">
            <v>Secondary Service Less than 5 kW</v>
          </cell>
          <cell r="C5900">
            <v>30</v>
          </cell>
          <cell r="D5900">
            <v>20</v>
          </cell>
          <cell r="E5900" t="str">
            <v>R=DXS2</v>
          </cell>
          <cell r="F5900">
            <v>3</v>
          </cell>
          <cell r="H5900">
            <v>480</v>
          </cell>
          <cell r="I5900">
            <v>3</v>
          </cell>
          <cell r="J5900">
            <v>1</v>
          </cell>
        </row>
        <row r="5901">
          <cell r="A5901" t="str">
            <v>SLT5</v>
          </cell>
          <cell r="B5901" t="str">
            <v>Secondary Service Less than 5 kW</v>
          </cell>
          <cell r="C5901">
            <v>30</v>
          </cell>
          <cell r="D5901">
            <v>25</v>
          </cell>
          <cell r="E5901" t="str">
            <v>R=A1D</v>
          </cell>
          <cell r="F5901">
            <v>3</v>
          </cell>
          <cell r="H5901">
            <v>240</v>
          </cell>
          <cell r="I5901">
            <v>3</v>
          </cell>
          <cell r="J5901">
            <v>4</v>
          </cell>
        </row>
        <row r="5902">
          <cell r="A5902" t="str">
            <v>SLT5</v>
          </cell>
          <cell r="B5902" t="str">
            <v>Secondary Service Less than 5 kW</v>
          </cell>
          <cell r="C5902">
            <v>30</v>
          </cell>
          <cell r="D5902">
            <v>25</v>
          </cell>
          <cell r="E5902" t="str">
            <v>R=A1D</v>
          </cell>
          <cell r="F5902">
            <v>3</v>
          </cell>
          <cell r="G5902">
            <v>37845</v>
          </cell>
          <cell r="H5902">
            <v>999</v>
          </cell>
          <cell r="I5902">
            <v>3</v>
          </cell>
          <cell r="J5902">
            <v>2</v>
          </cell>
        </row>
        <row r="5903">
          <cell r="A5903" t="str">
            <v>SLT5</v>
          </cell>
          <cell r="B5903" t="str">
            <v>Secondary Service Less than 5 kW</v>
          </cell>
          <cell r="C5903">
            <v>30</v>
          </cell>
          <cell r="D5903">
            <v>25</v>
          </cell>
          <cell r="E5903" t="str">
            <v>R=SV4SD</v>
          </cell>
          <cell r="F5903">
            <v>3</v>
          </cell>
          <cell r="H5903">
            <v>277</v>
          </cell>
          <cell r="I5903">
            <v>4</v>
          </cell>
          <cell r="J5903">
            <v>1</v>
          </cell>
        </row>
        <row r="5904">
          <cell r="A5904" t="str">
            <v>SLT5</v>
          </cell>
          <cell r="B5904" t="str">
            <v>Secondary Service Less than 5 kW</v>
          </cell>
          <cell r="C5904">
            <v>30</v>
          </cell>
          <cell r="D5904">
            <v>25</v>
          </cell>
          <cell r="E5904" t="str">
            <v>R=SV4SD</v>
          </cell>
          <cell r="F5904">
            <v>3</v>
          </cell>
          <cell r="H5904">
            <v>480</v>
          </cell>
          <cell r="I5904">
            <v>4</v>
          </cell>
          <cell r="J5904">
            <v>1</v>
          </cell>
        </row>
        <row r="5905">
          <cell r="A5905" t="str">
            <v>SLT5</v>
          </cell>
          <cell r="B5905" t="str">
            <v>Secondary Service Less than 5 kW</v>
          </cell>
          <cell r="C5905">
            <v>30</v>
          </cell>
          <cell r="D5905">
            <v>25</v>
          </cell>
          <cell r="E5905" t="str">
            <v>R=A1D</v>
          </cell>
          <cell r="F5905">
            <v>3</v>
          </cell>
          <cell r="G5905">
            <v>36404</v>
          </cell>
          <cell r="H5905">
            <v>999</v>
          </cell>
          <cell r="I5905">
            <v>4</v>
          </cell>
          <cell r="J5905">
            <v>1</v>
          </cell>
        </row>
        <row r="5906">
          <cell r="A5906" t="str">
            <v>SLT5</v>
          </cell>
          <cell r="B5906" t="str">
            <v>Secondary Service Less than 5 kW</v>
          </cell>
          <cell r="C5906">
            <v>30</v>
          </cell>
          <cell r="D5906">
            <v>20</v>
          </cell>
          <cell r="E5906" t="str">
            <v>R=SL6S</v>
          </cell>
          <cell r="F5906">
            <v>3</v>
          </cell>
          <cell r="G5906">
            <v>35431</v>
          </cell>
          <cell r="H5906">
            <v>240</v>
          </cell>
          <cell r="I5906">
            <v>4</v>
          </cell>
          <cell r="J5906">
            <v>1</v>
          </cell>
        </row>
        <row r="5907">
          <cell r="A5907" t="str">
            <v>SLT5</v>
          </cell>
          <cell r="B5907" t="str">
            <v>Secondary Service Less than 5 kW</v>
          </cell>
          <cell r="C5907">
            <v>30</v>
          </cell>
          <cell r="D5907">
            <v>25</v>
          </cell>
          <cell r="E5907" t="str">
            <v>R=A1D</v>
          </cell>
          <cell r="F5907">
            <v>3</v>
          </cell>
          <cell r="G5907">
            <v>35796</v>
          </cell>
          <cell r="H5907">
            <v>999</v>
          </cell>
          <cell r="I5907">
            <v>4</v>
          </cell>
          <cell r="J5907">
            <v>1</v>
          </cell>
        </row>
        <row r="5908">
          <cell r="A5908" t="str">
            <v>SLT5</v>
          </cell>
          <cell r="B5908" t="str">
            <v>Secondary Service Less than 5 kW</v>
          </cell>
          <cell r="C5908">
            <v>30</v>
          </cell>
          <cell r="D5908">
            <v>20</v>
          </cell>
          <cell r="E5908" t="str">
            <v>R=S6A</v>
          </cell>
          <cell r="F5908">
            <v>3</v>
          </cell>
          <cell r="G5908">
            <v>34943</v>
          </cell>
          <cell r="H5908">
            <v>240</v>
          </cell>
          <cell r="I5908">
            <v>4</v>
          </cell>
          <cell r="J5908">
            <v>1</v>
          </cell>
        </row>
        <row r="5909">
          <cell r="A5909" t="str">
            <v>SLT5</v>
          </cell>
          <cell r="B5909" t="str">
            <v>Secondary Service Less than 5 kW</v>
          </cell>
          <cell r="C5909">
            <v>30</v>
          </cell>
          <cell r="D5909">
            <v>25</v>
          </cell>
          <cell r="E5909" t="str">
            <v>R=A1D</v>
          </cell>
          <cell r="F5909">
            <v>3</v>
          </cell>
          <cell r="G5909">
            <v>36386</v>
          </cell>
          <cell r="H5909">
            <v>999</v>
          </cell>
          <cell r="I5909">
            <v>3</v>
          </cell>
          <cell r="J5909">
            <v>1</v>
          </cell>
        </row>
        <row r="5910">
          <cell r="A5910" t="str">
            <v>SLT5</v>
          </cell>
          <cell r="B5910" t="str">
            <v>Secondary Service Less than 5 kW</v>
          </cell>
          <cell r="C5910">
            <v>30</v>
          </cell>
          <cell r="D5910">
            <v>25</v>
          </cell>
          <cell r="E5910" t="str">
            <v>R=A1D</v>
          </cell>
          <cell r="F5910">
            <v>3</v>
          </cell>
          <cell r="G5910">
            <v>35432</v>
          </cell>
          <cell r="H5910">
            <v>999</v>
          </cell>
          <cell r="I5910">
            <v>4</v>
          </cell>
          <cell r="J5910">
            <v>3</v>
          </cell>
        </row>
        <row r="5911">
          <cell r="A5911" t="str">
            <v>SLT5</v>
          </cell>
          <cell r="B5911" t="str">
            <v>Secondary Service Less than 5 kW</v>
          </cell>
          <cell r="C5911">
            <v>30</v>
          </cell>
          <cell r="D5911">
            <v>20</v>
          </cell>
          <cell r="E5911" t="str">
            <v>R=S6S</v>
          </cell>
          <cell r="F5911">
            <v>3</v>
          </cell>
          <cell r="G5911">
            <v>36525</v>
          </cell>
          <cell r="H5911">
            <v>240</v>
          </cell>
          <cell r="I5911">
            <v>4</v>
          </cell>
          <cell r="J5911">
            <v>3</v>
          </cell>
        </row>
        <row r="5912">
          <cell r="A5912" t="str">
            <v>SLT5</v>
          </cell>
          <cell r="B5912" t="str">
            <v>Secondary Service Less than 5 kW</v>
          </cell>
          <cell r="C5912">
            <v>30</v>
          </cell>
          <cell r="D5912">
            <v>25</v>
          </cell>
          <cell r="E5912" t="str">
            <v>R=A1D</v>
          </cell>
          <cell r="F5912">
            <v>3</v>
          </cell>
          <cell r="G5912">
            <v>36825</v>
          </cell>
          <cell r="H5912">
            <v>999</v>
          </cell>
          <cell r="I5912">
            <v>3</v>
          </cell>
          <cell r="J5912">
            <v>1</v>
          </cell>
        </row>
        <row r="5913">
          <cell r="A5913" t="str">
            <v>SLT5</v>
          </cell>
          <cell r="B5913" t="str">
            <v>Secondary Service Less than 5 kW</v>
          </cell>
          <cell r="C5913">
            <v>30</v>
          </cell>
          <cell r="D5913">
            <v>25</v>
          </cell>
          <cell r="E5913" t="str">
            <v>R=A1D</v>
          </cell>
          <cell r="F5913">
            <v>3</v>
          </cell>
          <cell r="G5913">
            <v>36846</v>
          </cell>
          <cell r="H5913">
            <v>999</v>
          </cell>
          <cell r="I5913">
            <v>4</v>
          </cell>
          <cell r="J5913">
            <v>1</v>
          </cell>
        </row>
        <row r="5914">
          <cell r="A5914" t="str">
            <v>SLT5</v>
          </cell>
          <cell r="B5914" t="str">
            <v>Secondary Service Less than 5 kW</v>
          </cell>
          <cell r="C5914">
            <v>30</v>
          </cell>
          <cell r="D5914">
            <v>20</v>
          </cell>
          <cell r="E5914" t="str">
            <v>R=A1D</v>
          </cell>
          <cell r="F5914">
            <v>3</v>
          </cell>
          <cell r="G5914">
            <v>37012</v>
          </cell>
          <cell r="H5914">
            <v>999</v>
          </cell>
          <cell r="I5914">
            <v>3</v>
          </cell>
          <cell r="J5914">
            <v>1</v>
          </cell>
        </row>
        <row r="5915">
          <cell r="A5915" t="str">
            <v>SLT5</v>
          </cell>
          <cell r="B5915" t="str">
            <v>Secondary Service Less than 5 kW</v>
          </cell>
          <cell r="C5915">
            <v>30</v>
          </cell>
          <cell r="D5915">
            <v>20</v>
          </cell>
          <cell r="E5915" t="str">
            <v>R=A1D</v>
          </cell>
          <cell r="F5915">
            <v>3</v>
          </cell>
          <cell r="G5915">
            <v>37238</v>
          </cell>
          <cell r="H5915">
            <v>999</v>
          </cell>
          <cell r="I5915">
            <v>4</v>
          </cell>
          <cell r="J5915">
            <v>1</v>
          </cell>
        </row>
        <row r="5916">
          <cell r="A5916" t="str">
            <v>SLT5</v>
          </cell>
          <cell r="B5916" t="str">
            <v>Secondary Service Less than 5 kW</v>
          </cell>
          <cell r="C5916">
            <v>30</v>
          </cell>
          <cell r="D5916">
            <v>25</v>
          </cell>
          <cell r="E5916" t="str">
            <v>R=A1D</v>
          </cell>
          <cell r="F5916">
            <v>3</v>
          </cell>
          <cell r="G5916">
            <v>37188</v>
          </cell>
          <cell r="H5916">
            <v>999</v>
          </cell>
          <cell r="I5916">
            <v>4</v>
          </cell>
          <cell r="J5916">
            <v>3</v>
          </cell>
        </row>
        <row r="5917">
          <cell r="A5917" t="str">
            <v>SLT5</v>
          </cell>
          <cell r="B5917" t="str">
            <v>Secondary Service Less than 5 kW</v>
          </cell>
          <cell r="C5917">
            <v>30</v>
          </cell>
          <cell r="D5917">
            <v>25</v>
          </cell>
          <cell r="E5917" t="str">
            <v>R=A1R</v>
          </cell>
          <cell r="F5917">
            <v>3</v>
          </cell>
          <cell r="G5917">
            <v>38874</v>
          </cell>
          <cell r="H5917">
            <v>999</v>
          </cell>
          <cell r="I5917">
            <v>4</v>
          </cell>
          <cell r="J5917">
            <v>1</v>
          </cell>
        </row>
        <row r="5918">
          <cell r="A5918" t="str">
            <v>SLT5</v>
          </cell>
          <cell r="B5918" t="str">
            <v>Secondary Service Less than 5 kW</v>
          </cell>
          <cell r="C5918">
            <v>30</v>
          </cell>
          <cell r="D5918">
            <v>25</v>
          </cell>
          <cell r="E5918" t="str">
            <v>R=A1R</v>
          </cell>
          <cell r="F5918">
            <v>3</v>
          </cell>
          <cell r="G5918">
            <v>39258</v>
          </cell>
          <cell r="H5918">
            <v>999</v>
          </cell>
          <cell r="I5918">
            <v>3</v>
          </cell>
          <cell r="J5918">
            <v>1</v>
          </cell>
        </row>
        <row r="5919">
          <cell r="A5919" t="str">
            <v>SLT5</v>
          </cell>
          <cell r="B5919" t="str">
            <v>Secondary Service Less than 5 kW</v>
          </cell>
          <cell r="C5919">
            <v>30</v>
          </cell>
          <cell r="D5919">
            <v>25</v>
          </cell>
          <cell r="E5919" t="str">
            <v>R=A1R</v>
          </cell>
          <cell r="F5919">
            <v>3</v>
          </cell>
          <cell r="G5919">
            <v>39294</v>
          </cell>
          <cell r="H5919">
            <v>999</v>
          </cell>
          <cell r="I5919">
            <v>4</v>
          </cell>
          <cell r="J5919">
            <v>4</v>
          </cell>
        </row>
        <row r="5920">
          <cell r="A5920" t="str">
            <v>SLT5</v>
          </cell>
          <cell r="B5920" t="str">
            <v>Secondary Service Less than 5 kW</v>
          </cell>
          <cell r="C5920">
            <v>30</v>
          </cell>
          <cell r="D5920">
            <v>25</v>
          </cell>
          <cell r="E5920" t="str">
            <v>R=A1R</v>
          </cell>
          <cell r="F5920">
            <v>3</v>
          </cell>
          <cell r="G5920">
            <v>39366</v>
          </cell>
          <cell r="H5920">
            <v>999</v>
          </cell>
          <cell r="I5920">
            <v>4</v>
          </cell>
          <cell r="J5920">
            <v>2</v>
          </cell>
        </row>
        <row r="5921">
          <cell r="A5921" t="str">
            <v>SLT5</v>
          </cell>
          <cell r="B5921" t="str">
            <v>Secondary Service Less than 5 kW</v>
          </cell>
          <cell r="C5921">
            <v>30</v>
          </cell>
          <cell r="D5921">
            <v>20</v>
          </cell>
          <cell r="E5921" t="str">
            <v>R=AXLS4E</v>
          </cell>
          <cell r="F5921">
            <v>3</v>
          </cell>
          <cell r="G5921">
            <v>39835</v>
          </cell>
          <cell r="H5921">
            <v>999</v>
          </cell>
          <cell r="I5921">
            <v>4</v>
          </cell>
          <cell r="J5921">
            <v>6</v>
          </cell>
        </row>
        <row r="5922">
          <cell r="A5922" t="str">
            <v>SLT5</v>
          </cell>
          <cell r="B5922" t="str">
            <v>Secondary Service Less than 5 kW</v>
          </cell>
          <cell r="C5922">
            <v>30</v>
          </cell>
          <cell r="D5922">
            <v>25</v>
          </cell>
          <cell r="E5922" t="str">
            <v>R=A1D</v>
          </cell>
          <cell r="F5922">
            <v>3</v>
          </cell>
          <cell r="G5922">
            <v>40014</v>
          </cell>
          <cell r="H5922">
            <v>999</v>
          </cell>
          <cell r="I5922">
            <v>3</v>
          </cell>
          <cell r="J5922">
            <v>2</v>
          </cell>
        </row>
        <row r="5923">
          <cell r="A5923" t="str">
            <v>SLT5</v>
          </cell>
          <cell r="B5923" t="str">
            <v>Secondary Service Less than 5 kW</v>
          </cell>
          <cell r="C5923">
            <v>30</v>
          </cell>
          <cell r="D5923">
            <v>25</v>
          </cell>
          <cell r="E5923" t="str">
            <v>R=A1D</v>
          </cell>
          <cell r="F5923">
            <v>3</v>
          </cell>
          <cell r="G5923">
            <v>40014</v>
          </cell>
          <cell r="H5923">
            <v>999</v>
          </cell>
          <cell r="I5923">
            <v>4</v>
          </cell>
          <cell r="J5923">
            <v>2</v>
          </cell>
        </row>
        <row r="5924">
          <cell r="A5924" t="str">
            <v>SLT5</v>
          </cell>
          <cell r="B5924" t="str">
            <v>Secondary Service Less than 5 kW</v>
          </cell>
          <cell r="C5924">
            <v>30</v>
          </cell>
          <cell r="D5924">
            <v>25</v>
          </cell>
          <cell r="E5924" t="str">
            <v>R=A1D</v>
          </cell>
          <cell r="F5924">
            <v>3</v>
          </cell>
          <cell r="G5924">
            <v>38517</v>
          </cell>
          <cell r="H5924">
            <v>999</v>
          </cell>
          <cell r="I5924">
            <v>4</v>
          </cell>
          <cell r="J5924">
            <v>1</v>
          </cell>
        </row>
        <row r="5925">
          <cell r="A5925" t="str">
            <v>SLT5</v>
          </cell>
          <cell r="B5925" t="str">
            <v>Secondary Service Less than 5 kW</v>
          </cell>
          <cell r="C5925">
            <v>30</v>
          </cell>
          <cell r="D5925">
            <v>25</v>
          </cell>
          <cell r="E5925" t="str">
            <v>R=A1D</v>
          </cell>
          <cell r="F5925">
            <v>3</v>
          </cell>
          <cell r="G5925">
            <v>38190</v>
          </cell>
          <cell r="H5925">
            <v>999</v>
          </cell>
          <cell r="I5925">
            <v>3</v>
          </cell>
          <cell r="J5925">
            <v>1</v>
          </cell>
        </row>
        <row r="5926">
          <cell r="A5926" t="str">
            <v>SLT5</v>
          </cell>
          <cell r="B5926" t="str">
            <v>Secondary Service Less than 5 kW</v>
          </cell>
          <cell r="C5926">
            <v>30</v>
          </cell>
          <cell r="D5926">
            <v>25</v>
          </cell>
          <cell r="E5926" t="str">
            <v>R=A1D</v>
          </cell>
          <cell r="F5926">
            <v>3</v>
          </cell>
          <cell r="G5926">
            <v>38257</v>
          </cell>
          <cell r="H5926">
            <v>999</v>
          </cell>
          <cell r="I5926">
            <v>4</v>
          </cell>
          <cell r="J5926">
            <v>5</v>
          </cell>
        </row>
        <row r="5927">
          <cell r="A5927" t="str">
            <v>SLT5</v>
          </cell>
          <cell r="B5927" t="str">
            <v>Secondary Service Less than 5 kW</v>
          </cell>
          <cell r="C5927">
            <v>30</v>
          </cell>
          <cell r="D5927">
            <v>25</v>
          </cell>
          <cell r="E5927" t="str">
            <v>R=A1D</v>
          </cell>
          <cell r="F5927">
            <v>3</v>
          </cell>
          <cell r="G5927">
            <v>38054</v>
          </cell>
          <cell r="H5927">
            <v>999</v>
          </cell>
          <cell r="I5927">
            <v>4</v>
          </cell>
          <cell r="J5927">
            <v>1</v>
          </cell>
        </row>
        <row r="5928">
          <cell r="A5928" t="str">
            <v>SLT5</v>
          </cell>
          <cell r="B5928" t="str">
            <v>Secondary Service Less than 5 kW</v>
          </cell>
          <cell r="C5928">
            <v>30</v>
          </cell>
          <cell r="D5928">
            <v>25</v>
          </cell>
          <cell r="E5928" t="str">
            <v>R=A1D</v>
          </cell>
          <cell r="F5928">
            <v>3</v>
          </cell>
          <cell r="G5928">
            <v>38521</v>
          </cell>
          <cell r="H5928">
            <v>999</v>
          </cell>
          <cell r="I5928">
            <v>4</v>
          </cell>
          <cell r="J5928">
            <v>3</v>
          </cell>
        </row>
        <row r="5929">
          <cell r="A5929" t="str">
            <v>SLT5</v>
          </cell>
          <cell r="B5929" t="str">
            <v>Secondary Service Less than 5 kW</v>
          </cell>
          <cell r="C5929">
            <v>30</v>
          </cell>
          <cell r="D5929">
            <v>25</v>
          </cell>
          <cell r="E5929" t="str">
            <v>R=DXS2</v>
          </cell>
          <cell r="F5929">
            <v>3</v>
          </cell>
          <cell r="H5929">
            <v>240</v>
          </cell>
          <cell r="I5929">
            <v>4</v>
          </cell>
          <cell r="J5929">
            <v>1</v>
          </cell>
        </row>
        <row r="5930">
          <cell r="A5930" t="str">
            <v>SLT5</v>
          </cell>
          <cell r="B5930" t="str">
            <v>Secondary Service Less than 5 kW</v>
          </cell>
          <cell r="C5930">
            <v>30</v>
          </cell>
          <cell r="D5930">
            <v>20</v>
          </cell>
          <cell r="E5930" t="str">
            <v>R=SV4SD</v>
          </cell>
          <cell r="F5930">
            <v>3</v>
          </cell>
          <cell r="H5930">
            <v>240</v>
          </cell>
          <cell r="I5930">
            <v>4</v>
          </cell>
          <cell r="J5930">
            <v>2</v>
          </cell>
        </row>
        <row r="5931">
          <cell r="A5931" t="str">
            <v>SLT5</v>
          </cell>
          <cell r="B5931" t="str">
            <v>Secondary Service Less than 5 kW</v>
          </cell>
          <cell r="C5931">
            <v>30</v>
          </cell>
          <cell r="D5931">
            <v>25</v>
          </cell>
          <cell r="E5931" t="str">
            <v>R=VM66S</v>
          </cell>
          <cell r="F5931">
            <v>3</v>
          </cell>
          <cell r="H5931">
            <v>240</v>
          </cell>
          <cell r="I5931">
            <v>4</v>
          </cell>
          <cell r="J5931">
            <v>1</v>
          </cell>
        </row>
        <row r="5932">
          <cell r="A5932" t="str">
            <v>SLT5</v>
          </cell>
          <cell r="B5932" t="str">
            <v>Secondary Service Less than 5 kW</v>
          </cell>
          <cell r="C5932">
            <v>30</v>
          </cell>
          <cell r="D5932">
            <v>25</v>
          </cell>
          <cell r="E5932" t="str">
            <v>R=A1D</v>
          </cell>
          <cell r="F5932">
            <v>3</v>
          </cell>
          <cell r="G5932">
            <v>36130</v>
          </cell>
          <cell r="H5932">
            <v>999</v>
          </cell>
          <cell r="I5932">
            <v>3</v>
          </cell>
          <cell r="J5932">
            <v>1</v>
          </cell>
        </row>
        <row r="5933">
          <cell r="A5933" t="str">
            <v>SLT5</v>
          </cell>
          <cell r="B5933" t="str">
            <v>Secondary Service Less than 5 kW</v>
          </cell>
          <cell r="C5933">
            <v>30</v>
          </cell>
          <cell r="D5933">
            <v>25</v>
          </cell>
          <cell r="E5933" t="str">
            <v>R=A1D</v>
          </cell>
          <cell r="F5933">
            <v>3</v>
          </cell>
          <cell r="G5933">
            <v>36404</v>
          </cell>
          <cell r="H5933">
            <v>999</v>
          </cell>
          <cell r="I5933">
            <v>4</v>
          </cell>
          <cell r="J5933">
            <v>1</v>
          </cell>
        </row>
        <row r="5934">
          <cell r="A5934" t="str">
            <v>SLT5</v>
          </cell>
          <cell r="B5934" t="str">
            <v>Secondary Service Less than 5 kW</v>
          </cell>
          <cell r="C5934">
            <v>30</v>
          </cell>
          <cell r="D5934">
            <v>25</v>
          </cell>
          <cell r="E5934" t="str">
            <v>R=A1D</v>
          </cell>
          <cell r="F5934">
            <v>3</v>
          </cell>
          <cell r="G5934">
            <v>36754</v>
          </cell>
          <cell r="H5934">
            <v>999</v>
          </cell>
          <cell r="I5934">
            <v>4</v>
          </cell>
          <cell r="J5934">
            <v>1</v>
          </cell>
        </row>
        <row r="5935">
          <cell r="A5935" t="str">
            <v>SLT5</v>
          </cell>
          <cell r="B5935" t="str">
            <v>Secondary Service Less than 5 kW</v>
          </cell>
          <cell r="C5935">
            <v>30</v>
          </cell>
          <cell r="D5935">
            <v>25</v>
          </cell>
          <cell r="E5935" t="str">
            <v>R=A1D</v>
          </cell>
          <cell r="F5935">
            <v>3</v>
          </cell>
          <cell r="G5935">
            <v>36928</v>
          </cell>
          <cell r="H5935">
            <v>999</v>
          </cell>
          <cell r="I5935">
            <v>4</v>
          </cell>
          <cell r="J5935">
            <v>3</v>
          </cell>
        </row>
        <row r="5936">
          <cell r="A5936" t="str">
            <v>SLT5</v>
          </cell>
          <cell r="B5936" t="str">
            <v>Secondary Service Less than 5 kW</v>
          </cell>
          <cell r="C5936">
            <v>30</v>
          </cell>
          <cell r="D5936">
            <v>25</v>
          </cell>
          <cell r="E5936" t="str">
            <v>R=A1D</v>
          </cell>
          <cell r="F5936">
            <v>3</v>
          </cell>
          <cell r="G5936">
            <v>37071</v>
          </cell>
          <cell r="H5936">
            <v>999</v>
          </cell>
          <cell r="I5936">
            <v>4</v>
          </cell>
          <cell r="J5936">
            <v>2</v>
          </cell>
        </row>
        <row r="5937">
          <cell r="A5937" t="str">
            <v>SLT5</v>
          </cell>
          <cell r="B5937" t="str">
            <v>Secondary Service Less than 5 kW</v>
          </cell>
          <cell r="C5937">
            <v>30</v>
          </cell>
          <cell r="D5937">
            <v>25</v>
          </cell>
          <cell r="E5937" t="str">
            <v>R=A1D</v>
          </cell>
          <cell r="F5937">
            <v>3</v>
          </cell>
          <cell r="G5937">
            <v>37181</v>
          </cell>
          <cell r="H5937">
            <v>999</v>
          </cell>
          <cell r="I5937">
            <v>3</v>
          </cell>
          <cell r="J5937">
            <v>1</v>
          </cell>
        </row>
        <row r="5938">
          <cell r="A5938" t="str">
            <v>SLT5</v>
          </cell>
          <cell r="B5938" t="str">
            <v>Secondary Service Less than 5 kW</v>
          </cell>
          <cell r="C5938">
            <v>30</v>
          </cell>
          <cell r="D5938">
            <v>25</v>
          </cell>
          <cell r="E5938" t="str">
            <v>R=A1D</v>
          </cell>
          <cell r="F5938">
            <v>3</v>
          </cell>
          <cell r="G5938">
            <v>38730</v>
          </cell>
          <cell r="H5938">
            <v>999</v>
          </cell>
          <cell r="I5938">
            <v>4</v>
          </cell>
          <cell r="J5938">
            <v>1</v>
          </cell>
        </row>
        <row r="5939">
          <cell r="A5939" t="str">
            <v>SLT5</v>
          </cell>
          <cell r="B5939" t="str">
            <v>Secondary Service Less than 5 kW</v>
          </cell>
          <cell r="C5939">
            <v>30</v>
          </cell>
          <cell r="D5939">
            <v>20</v>
          </cell>
          <cell r="E5939" t="str">
            <v>R=ABS7</v>
          </cell>
          <cell r="F5939">
            <v>3</v>
          </cell>
          <cell r="G5939">
            <v>39288</v>
          </cell>
          <cell r="H5939">
            <v>240</v>
          </cell>
          <cell r="I5939">
            <v>4</v>
          </cell>
          <cell r="J5939">
            <v>5</v>
          </cell>
        </row>
        <row r="5940">
          <cell r="A5940" t="str">
            <v>SLT5</v>
          </cell>
          <cell r="B5940" t="str">
            <v>Secondary Service Less than 5 kW</v>
          </cell>
          <cell r="C5940">
            <v>30</v>
          </cell>
          <cell r="D5940">
            <v>25</v>
          </cell>
          <cell r="E5940" t="str">
            <v>R=A1R</v>
          </cell>
          <cell r="F5940">
            <v>3</v>
          </cell>
          <cell r="G5940">
            <v>39420</v>
          </cell>
          <cell r="H5940">
            <v>999</v>
          </cell>
          <cell r="I5940">
            <v>4</v>
          </cell>
          <cell r="J5940">
            <v>1</v>
          </cell>
        </row>
        <row r="5941">
          <cell r="A5941" t="str">
            <v>SLT5</v>
          </cell>
          <cell r="B5941" t="str">
            <v>Secondary Service Less than 5 kW</v>
          </cell>
          <cell r="C5941">
            <v>30</v>
          </cell>
          <cell r="D5941">
            <v>20</v>
          </cell>
          <cell r="E5941" t="str">
            <v>R=ABS7</v>
          </cell>
          <cell r="F5941">
            <v>3</v>
          </cell>
          <cell r="G5941">
            <v>39373</v>
          </cell>
          <cell r="H5941">
            <v>240</v>
          </cell>
          <cell r="I5941">
            <v>4</v>
          </cell>
          <cell r="J5941">
            <v>3</v>
          </cell>
        </row>
        <row r="5942">
          <cell r="A5942" t="str">
            <v>SLT5</v>
          </cell>
          <cell r="B5942" t="str">
            <v>Secondary Service Less than 5 kW</v>
          </cell>
          <cell r="C5942">
            <v>30</v>
          </cell>
          <cell r="D5942">
            <v>25</v>
          </cell>
          <cell r="E5942" t="str">
            <v>R=A1R</v>
          </cell>
          <cell r="F5942">
            <v>3</v>
          </cell>
          <cell r="G5942">
            <v>39364</v>
          </cell>
          <cell r="H5942">
            <v>999</v>
          </cell>
          <cell r="I5942">
            <v>3</v>
          </cell>
          <cell r="J5942">
            <v>2</v>
          </cell>
        </row>
        <row r="5943">
          <cell r="A5943" t="str">
            <v>SLT5</v>
          </cell>
          <cell r="B5943" t="str">
            <v>Secondary Service Less than 5 kW</v>
          </cell>
          <cell r="C5943">
            <v>30</v>
          </cell>
          <cell r="D5943">
            <v>25</v>
          </cell>
          <cell r="E5943" t="str">
            <v>R=A1D</v>
          </cell>
          <cell r="F5943">
            <v>3</v>
          </cell>
          <cell r="G5943">
            <v>39708</v>
          </cell>
          <cell r="H5943">
            <v>999</v>
          </cell>
          <cell r="I5943">
            <v>4</v>
          </cell>
          <cell r="J5943">
            <v>33</v>
          </cell>
        </row>
        <row r="5944">
          <cell r="A5944" t="str">
            <v>SLT5</v>
          </cell>
          <cell r="B5944" t="str">
            <v>Secondary Service Less than 5 kW</v>
          </cell>
          <cell r="C5944">
            <v>30</v>
          </cell>
          <cell r="D5944">
            <v>25</v>
          </cell>
          <cell r="E5944" t="str">
            <v>R=A1D+</v>
          </cell>
          <cell r="F5944">
            <v>3</v>
          </cell>
          <cell r="G5944">
            <v>40073</v>
          </cell>
          <cell r="H5944">
            <v>999</v>
          </cell>
          <cell r="I5944">
            <v>3</v>
          </cell>
          <cell r="J5944">
            <v>3</v>
          </cell>
        </row>
        <row r="5945">
          <cell r="A5945" t="str">
            <v>SLT5</v>
          </cell>
          <cell r="B5945" t="str">
            <v>Secondary Service Less than 5 kW</v>
          </cell>
          <cell r="C5945">
            <v>30</v>
          </cell>
          <cell r="D5945">
            <v>25</v>
          </cell>
          <cell r="E5945" t="str">
            <v>R=SV4SD</v>
          </cell>
          <cell r="F5945">
            <v>3</v>
          </cell>
          <cell r="H5945">
            <v>0</v>
          </cell>
          <cell r="I5945">
            <v>0</v>
          </cell>
          <cell r="J5945">
            <v>1</v>
          </cell>
        </row>
        <row r="5946">
          <cell r="A5946" t="str">
            <v>SLT5</v>
          </cell>
          <cell r="B5946" t="str">
            <v>Secondary Service Less than 5 kW</v>
          </cell>
          <cell r="C5946">
            <v>30</v>
          </cell>
          <cell r="D5946">
            <v>25</v>
          </cell>
          <cell r="E5946" t="str">
            <v>R=K6WS</v>
          </cell>
          <cell r="F5946">
            <v>3</v>
          </cell>
          <cell r="H5946">
            <v>240</v>
          </cell>
          <cell r="I5946">
            <v>4</v>
          </cell>
          <cell r="J5946">
            <v>1</v>
          </cell>
        </row>
        <row r="5947">
          <cell r="A5947" t="str">
            <v>SLT5</v>
          </cell>
          <cell r="B5947" t="str">
            <v>Secondary Service Less than 5 kW</v>
          </cell>
          <cell r="C5947">
            <v>30</v>
          </cell>
          <cell r="D5947">
            <v>25</v>
          </cell>
          <cell r="E5947" t="str">
            <v>R=PWS</v>
          </cell>
          <cell r="F5947">
            <v>3</v>
          </cell>
          <cell r="H5947">
            <v>0</v>
          </cell>
          <cell r="I5947">
            <v>0</v>
          </cell>
          <cell r="J5947">
            <v>2</v>
          </cell>
        </row>
        <row r="5948">
          <cell r="A5948" t="str">
            <v>SLT5</v>
          </cell>
          <cell r="B5948" t="str">
            <v>Secondary Service Less than 5 kW</v>
          </cell>
          <cell r="C5948">
            <v>30</v>
          </cell>
          <cell r="D5948">
            <v>25</v>
          </cell>
          <cell r="E5948" t="str">
            <v>R=K2WS</v>
          </cell>
          <cell r="F5948">
            <v>3</v>
          </cell>
          <cell r="H5948">
            <v>0</v>
          </cell>
          <cell r="I5948">
            <v>0</v>
          </cell>
          <cell r="J5948">
            <v>2</v>
          </cell>
        </row>
        <row r="5949">
          <cell r="A5949" t="str">
            <v>SLT5</v>
          </cell>
          <cell r="B5949" t="str">
            <v>Secondary Service Less than 5 kW</v>
          </cell>
          <cell r="C5949">
            <v>30</v>
          </cell>
          <cell r="D5949">
            <v>25</v>
          </cell>
          <cell r="E5949" t="str">
            <v>R=A1D</v>
          </cell>
          <cell r="F5949">
            <v>3</v>
          </cell>
          <cell r="H5949">
            <v>208</v>
          </cell>
          <cell r="I5949">
            <v>4</v>
          </cell>
          <cell r="J5949">
            <v>3</v>
          </cell>
        </row>
        <row r="5950">
          <cell r="A5950" t="str">
            <v>SLT5</v>
          </cell>
          <cell r="B5950" t="str">
            <v>Secondary Service Less than 5 kW</v>
          </cell>
          <cell r="C5950">
            <v>30</v>
          </cell>
          <cell r="D5950">
            <v>20</v>
          </cell>
          <cell r="E5950" t="str">
            <v>R=SL6S</v>
          </cell>
          <cell r="F5950">
            <v>3</v>
          </cell>
          <cell r="G5950">
            <v>34700</v>
          </cell>
          <cell r="H5950">
            <v>240</v>
          </cell>
          <cell r="I5950">
            <v>4</v>
          </cell>
          <cell r="J5950">
            <v>1</v>
          </cell>
        </row>
        <row r="5951">
          <cell r="A5951" t="str">
            <v>SLT5</v>
          </cell>
          <cell r="B5951" t="str">
            <v>Secondary Service Less than 5 kW</v>
          </cell>
          <cell r="C5951">
            <v>30</v>
          </cell>
          <cell r="D5951">
            <v>25</v>
          </cell>
          <cell r="E5951" t="str">
            <v>R=SV4SD</v>
          </cell>
          <cell r="F5951">
            <v>3</v>
          </cell>
          <cell r="H5951">
            <v>999</v>
          </cell>
          <cell r="I5951">
            <v>4</v>
          </cell>
          <cell r="J5951">
            <v>1</v>
          </cell>
        </row>
        <row r="5952">
          <cell r="A5952" t="str">
            <v>SLT5</v>
          </cell>
          <cell r="B5952" t="str">
            <v>Secondary Service Less than 5 kW</v>
          </cell>
          <cell r="C5952">
            <v>30</v>
          </cell>
          <cell r="D5952">
            <v>20</v>
          </cell>
          <cell r="E5952" t="str">
            <v>R=S6S</v>
          </cell>
          <cell r="F5952">
            <v>3</v>
          </cell>
          <cell r="G5952">
            <v>35065</v>
          </cell>
          <cell r="H5952">
            <v>240</v>
          </cell>
          <cell r="I5952">
            <v>4</v>
          </cell>
          <cell r="J5952">
            <v>1</v>
          </cell>
        </row>
        <row r="5953">
          <cell r="A5953" t="str">
            <v>SLT5</v>
          </cell>
          <cell r="B5953" t="str">
            <v>Secondary Service Less than 5 kW</v>
          </cell>
          <cell r="C5953">
            <v>30</v>
          </cell>
          <cell r="D5953">
            <v>25</v>
          </cell>
          <cell r="E5953" t="str">
            <v>R=A1D</v>
          </cell>
          <cell r="F5953">
            <v>3</v>
          </cell>
          <cell r="G5953">
            <v>36481</v>
          </cell>
          <cell r="H5953">
            <v>999</v>
          </cell>
          <cell r="I5953">
            <v>4</v>
          </cell>
          <cell r="J5953">
            <v>1</v>
          </cell>
        </row>
        <row r="5954">
          <cell r="A5954" t="str">
            <v>SLT5</v>
          </cell>
          <cell r="B5954" t="str">
            <v>Secondary Service Less than 5 kW</v>
          </cell>
          <cell r="C5954">
            <v>30</v>
          </cell>
          <cell r="D5954">
            <v>25</v>
          </cell>
          <cell r="E5954" t="str">
            <v>R=A1D</v>
          </cell>
          <cell r="F5954">
            <v>3</v>
          </cell>
          <cell r="G5954">
            <v>36664</v>
          </cell>
          <cell r="H5954">
            <v>999</v>
          </cell>
          <cell r="I5954">
            <v>4</v>
          </cell>
          <cell r="J5954">
            <v>3</v>
          </cell>
        </row>
        <row r="5955">
          <cell r="A5955" t="str">
            <v>SLT5</v>
          </cell>
          <cell r="B5955" t="str">
            <v>Secondary Service Less than 5 kW</v>
          </cell>
          <cell r="C5955">
            <v>30</v>
          </cell>
          <cell r="D5955">
            <v>25</v>
          </cell>
          <cell r="E5955" t="str">
            <v>R=A1D</v>
          </cell>
          <cell r="F5955">
            <v>3</v>
          </cell>
          <cell r="G5955">
            <v>37117</v>
          </cell>
          <cell r="H5955">
            <v>999</v>
          </cell>
          <cell r="I5955">
            <v>4</v>
          </cell>
          <cell r="J5955">
            <v>1</v>
          </cell>
        </row>
        <row r="5956">
          <cell r="A5956" t="str">
            <v>SLT5</v>
          </cell>
          <cell r="B5956" t="str">
            <v>Secondary Service Less than 5 kW</v>
          </cell>
          <cell r="C5956">
            <v>30</v>
          </cell>
          <cell r="D5956">
            <v>25</v>
          </cell>
          <cell r="E5956" t="str">
            <v>R=A1D</v>
          </cell>
          <cell r="F5956">
            <v>3</v>
          </cell>
          <cell r="G5956">
            <v>37174</v>
          </cell>
          <cell r="H5956">
            <v>999</v>
          </cell>
          <cell r="I5956">
            <v>4</v>
          </cell>
          <cell r="J5956">
            <v>1</v>
          </cell>
        </row>
        <row r="5957">
          <cell r="A5957" t="str">
            <v>SLT5</v>
          </cell>
          <cell r="B5957" t="str">
            <v>Secondary Service Less than 5 kW</v>
          </cell>
          <cell r="C5957">
            <v>30</v>
          </cell>
          <cell r="D5957">
            <v>25</v>
          </cell>
          <cell r="E5957" t="str">
            <v>R=A1D</v>
          </cell>
          <cell r="F5957">
            <v>3</v>
          </cell>
          <cell r="G5957">
            <v>37174</v>
          </cell>
          <cell r="H5957">
            <v>999</v>
          </cell>
          <cell r="I5957">
            <v>4</v>
          </cell>
          <cell r="J5957">
            <v>3</v>
          </cell>
        </row>
        <row r="5958">
          <cell r="A5958" t="str">
            <v>SLT5</v>
          </cell>
          <cell r="B5958" t="str">
            <v>Secondary Service Less than 5 kW</v>
          </cell>
          <cell r="C5958">
            <v>30</v>
          </cell>
          <cell r="D5958">
            <v>25</v>
          </cell>
          <cell r="E5958" t="str">
            <v>R=A1D</v>
          </cell>
          <cell r="F5958">
            <v>3</v>
          </cell>
          <cell r="G5958">
            <v>37188</v>
          </cell>
          <cell r="H5958">
            <v>999</v>
          </cell>
          <cell r="I5958">
            <v>4</v>
          </cell>
          <cell r="J5958">
            <v>1</v>
          </cell>
        </row>
        <row r="5959">
          <cell r="A5959" t="str">
            <v>SLT5</v>
          </cell>
          <cell r="B5959" t="str">
            <v>Secondary Service Less than 5 kW</v>
          </cell>
          <cell r="C5959">
            <v>30</v>
          </cell>
          <cell r="D5959">
            <v>25</v>
          </cell>
          <cell r="E5959" t="str">
            <v>R=A1D</v>
          </cell>
          <cell r="F5959">
            <v>3</v>
          </cell>
          <cell r="G5959">
            <v>38734</v>
          </cell>
          <cell r="H5959">
            <v>999</v>
          </cell>
          <cell r="I5959">
            <v>4</v>
          </cell>
          <cell r="J5959">
            <v>6</v>
          </cell>
        </row>
        <row r="5960">
          <cell r="A5960" t="str">
            <v>SLT5</v>
          </cell>
          <cell r="B5960" t="str">
            <v>Secondary Service Less than 5 kW</v>
          </cell>
          <cell r="C5960">
            <v>30</v>
          </cell>
          <cell r="D5960">
            <v>25</v>
          </cell>
          <cell r="E5960" t="str">
            <v>R=A1D</v>
          </cell>
          <cell r="F5960">
            <v>3</v>
          </cell>
          <cell r="G5960">
            <v>38873</v>
          </cell>
          <cell r="H5960">
            <v>999</v>
          </cell>
          <cell r="I5960">
            <v>4</v>
          </cell>
          <cell r="J5960">
            <v>1</v>
          </cell>
        </row>
        <row r="5961">
          <cell r="A5961" t="str">
            <v>SLT5</v>
          </cell>
          <cell r="B5961" t="str">
            <v>Secondary Service Less than 5 kW</v>
          </cell>
          <cell r="C5961">
            <v>30</v>
          </cell>
          <cell r="D5961">
            <v>25</v>
          </cell>
          <cell r="E5961" t="str">
            <v>R=A1D</v>
          </cell>
          <cell r="F5961">
            <v>3</v>
          </cell>
          <cell r="G5961">
            <v>39000</v>
          </cell>
          <cell r="H5961">
            <v>999</v>
          </cell>
          <cell r="I5961">
            <v>3</v>
          </cell>
          <cell r="J5961">
            <v>3</v>
          </cell>
        </row>
        <row r="5962">
          <cell r="A5962" t="str">
            <v>SLT5</v>
          </cell>
          <cell r="B5962" t="str">
            <v>Secondary Service Less than 5 kW</v>
          </cell>
          <cell r="C5962">
            <v>30</v>
          </cell>
          <cell r="D5962">
            <v>20</v>
          </cell>
          <cell r="E5962" t="str">
            <v>R=ABS7</v>
          </cell>
          <cell r="F5962">
            <v>3</v>
          </cell>
          <cell r="G5962">
            <v>39280</v>
          </cell>
          <cell r="H5962">
            <v>240</v>
          </cell>
          <cell r="I5962">
            <v>4</v>
          </cell>
          <cell r="J5962">
            <v>8</v>
          </cell>
        </row>
        <row r="5963">
          <cell r="A5963" t="str">
            <v>SLT5</v>
          </cell>
          <cell r="B5963" t="str">
            <v>Secondary Service Less than 5 kW</v>
          </cell>
          <cell r="C5963">
            <v>30</v>
          </cell>
          <cell r="D5963">
            <v>25</v>
          </cell>
          <cell r="E5963" t="str">
            <v>R=A1R</v>
          </cell>
          <cell r="F5963">
            <v>3</v>
          </cell>
          <cell r="G5963">
            <v>39356</v>
          </cell>
          <cell r="H5963">
            <v>999</v>
          </cell>
          <cell r="I5963">
            <v>3</v>
          </cell>
          <cell r="J5963">
            <v>9</v>
          </cell>
        </row>
        <row r="5964">
          <cell r="A5964" t="str">
            <v>SLT5</v>
          </cell>
          <cell r="B5964" t="str">
            <v>Secondary Service Less than 5 kW</v>
          </cell>
          <cell r="C5964">
            <v>30</v>
          </cell>
          <cell r="D5964">
            <v>25</v>
          </cell>
          <cell r="E5964" t="str">
            <v>R=A1D</v>
          </cell>
          <cell r="F5964">
            <v>3</v>
          </cell>
          <cell r="G5964">
            <v>39587</v>
          </cell>
          <cell r="H5964">
            <v>999</v>
          </cell>
          <cell r="I5964">
            <v>3</v>
          </cell>
          <cell r="J5964">
            <v>3</v>
          </cell>
        </row>
        <row r="5965">
          <cell r="A5965" t="str">
            <v>SLT5</v>
          </cell>
          <cell r="B5965" t="str">
            <v>Secondary Service Less than 5 kW</v>
          </cell>
          <cell r="C5965">
            <v>30</v>
          </cell>
          <cell r="D5965">
            <v>25</v>
          </cell>
          <cell r="E5965" t="str">
            <v>R=A1D</v>
          </cell>
          <cell r="F5965">
            <v>3</v>
          </cell>
          <cell r="G5965">
            <v>39954</v>
          </cell>
          <cell r="H5965">
            <v>999</v>
          </cell>
          <cell r="I5965">
            <v>3</v>
          </cell>
          <cell r="J5965">
            <v>8</v>
          </cell>
        </row>
        <row r="5966">
          <cell r="A5966" t="str">
            <v>SLT5</v>
          </cell>
          <cell r="B5966" t="str">
            <v>Secondary Service Less than 5 kW</v>
          </cell>
          <cell r="C5966">
            <v>30</v>
          </cell>
          <cell r="D5966">
            <v>25</v>
          </cell>
          <cell r="E5966" t="str">
            <v>R=A1D</v>
          </cell>
          <cell r="F5966">
            <v>3</v>
          </cell>
          <cell r="G5966">
            <v>39989</v>
          </cell>
          <cell r="H5966">
            <v>999</v>
          </cell>
          <cell r="I5966">
            <v>3</v>
          </cell>
          <cell r="J5966">
            <v>5</v>
          </cell>
        </row>
        <row r="5967">
          <cell r="A5967" t="str">
            <v>SLT5</v>
          </cell>
          <cell r="B5967" t="str">
            <v>Secondary Service Less than 5 kW</v>
          </cell>
          <cell r="C5967">
            <v>30</v>
          </cell>
          <cell r="D5967">
            <v>25</v>
          </cell>
          <cell r="E5967" t="str">
            <v>R=A1D+</v>
          </cell>
          <cell r="F5967">
            <v>3</v>
          </cell>
          <cell r="G5967">
            <v>40073</v>
          </cell>
          <cell r="H5967">
            <v>999</v>
          </cell>
          <cell r="I5967">
            <v>4</v>
          </cell>
          <cell r="J5967">
            <v>4</v>
          </cell>
        </row>
        <row r="5968">
          <cell r="A5968" t="str">
            <v>SLT5</v>
          </cell>
          <cell r="B5968" t="str">
            <v>Secondary Service Less than 5 kW</v>
          </cell>
          <cell r="C5968">
            <v>30</v>
          </cell>
          <cell r="D5968">
            <v>25</v>
          </cell>
          <cell r="E5968" t="str">
            <v>R=A1D</v>
          </cell>
          <cell r="F5968">
            <v>3</v>
          </cell>
          <cell r="G5968">
            <v>40058</v>
          </cell>
          <cell r="H5968">
            <v>999</v>
          </cell>
          <cell r="I5968">
            <v>3</v>
          </cell>
          <cell r="J5968">
            <v>4</v>
          </cell>
        </row>
        <row r="5969">
          <cell r="A5969" t="str">
            <v>SLT5</v>
          </cell>
          <cell r="B5969" t="str">
            <v>Secondary Service Less than 5 kW</v>
          </cell>
          <cell r="C5969">
            <v>30</v>
          </cell>
          <cell r="D5969">
            <v>25</v>
          </cell>
          <cell r="E5969" t="str">
            <v>R=SV4SD</v>
          </cell>
          <cell r="F5969">
            <v>3</v>
          </cell>
          <cell r="H5969">
            <v>240</v>
          </cell>
          <cell r="I5969">
            <v>4</v>
          </cell>
          <cell r="J5969">
            <v>7</v>
          </cell>
        </row>
        <row r="5970">
          <cell r="A5970" t="str">
            <v>SLT5</v>
          </cell>
          <cell r="B5970" t="str">
            <v>Secondary Service Less than 5 kW</v>
          </cell>
          <cell r="C5970">
            <v>30</v>
          </cell>
          <cell r="D5970">
            <v>25</v>
          </cell>
          <cell r="E5970" t="str">
            <v>R=A1D</v>
          </cell>
          <cell r="F5970">
            <v>3</v>
          </cell>
          <cell r="G5970">
            <v>38293</v>
          </cell>
          <cell r="H5970">
            <v>999</v>
          </cell>
          <cell r="I5970">
            <v>3</v>
          </cell>
          <cell r="J5970">
            <v>2</v>
          </cell>
        </row>
        <row r="5971">
          <cell r="A5971" t="str">
            <v>SLT5</v>
          </cell>
          <cell r="B5971" t="str">
            <v>Secondary Service Less than 5 kW</v>
          </cell>
          <cell r="C5971">
            <v>30</v>
          </cell>
          <cell r="D5971">
            <v>25</v>
          </cell>
          <cell r="E5971" t="str">
            <v>R=A1D</v>
          </cell>
          <cell r="F5971">
            <v>3</v>
          </cell>
          <cell r="G5971">
            <v>38482</v>
          </cell>
          <cell r="H5971">
            <v>999</v>
          </cell>
          <cell r="I5971">
            <v>3</v>
          </cell>
          <cell r="J5971">
            <v>1</v>
          </cell>
        </row>
        <row r="5972">
          <cell r="A5972" t="str">
            <v>SLT5</v>
          </cell>
          <cell r="B5972" t="str">
            <v>Secondary Service Less than 5 kW</v>
          </cell>
          <cell r="C5972">
            <v>30</v>
          </cell>
          <cell r="D5972">
            <v>25</v>
          </cell>
          <cell r="E5972" t="str">
            <v>R=A1D</v>
          </cell>
          <cell r="F5972">
            <v>3</v>
          </cell>
          <cell r="G5972">
            <v>38419</v>
          </cell>
          <cell r="H5972">
            <v>999</v>
          </cell>
          <cell r="I5972">
            <v>4</v>
          </cell>
          <cell r="J5972">
            <v>2</v>
          </cell>
        </row>
        <row r="5973">
          <cell r="A5973" t="str">
            <v>SLT5</v>
          </cell>
          <cell r="B5973" t="str">
            <v>Secondary Service Less than 5 kW</v>
          </cell>
          <cell r="C5973">
            <v>30</v>
          </cell>
          <cell r="D5973">
            <v>25</v>
          </cell>
          <cell r="E5973" t="str">
            <v>R=A1D</v>
          </cell>
          <cell r="F5973">
            <v>3</v>
          </cell>
          <cell r="G5973">
            <v>37993</v>
          </cell>
          <cell r="H5973">
            <v>999</v>
          </cell>
          <cell r="I5973">
            <v>3</v>
          </cell>
          <cell r="J5973">
            <v>1</v>
          </cell>
        </row>
        <row r="5974">
          <cell r="A5974" t="str">
            <v>SLT5</v>
          </cell>
          <cell r="B5974" t="str">
            <v>Secondary Service Less than 5 kW</v>
          </cell>
          <cell r="C5974">
            <v>30</v>
          </cell>
          <cell r="D5974">
            <v>25</v>
          </cell>
          <cell r="E5974" t="str">
            <v>R=A1D</v>
          </cell>
          <cell r="F5974">
            <v>3</v>
          </cell>
          <cell r="G5974">
            <v>38533</v>
          </cell>
          <cell r="H5974">
            <v>999</v>
          </cell>
          <cell r="I5974">
            <v>4</v>
          </cell>
          <cell r="J5974">
            <v>5</v>
          </cell>
        </row>
        <row r="5975">
          <cell r="A5975" t="str">
            <v>SLT5</v>
          </cell>
          <cell r="B5975" t="str">
            <v>Secondary Service Less than 5 kW</v>
          </cell>
          <cell r="C5975">
            <v>30</v>
          </cell>
          <cell r="D5975">
            <v>20</v>
          </cell>
          <cell r="E5975" t="str">
            <v>R=A1DND</v>
          </cell>
          <cell r="F5975">
            <v>3</v>
          </cell>
          <cell r="G5975">
            <v>38533</v>
          </cell>
          <cell r="H5975">
            <v>999</v>
          </cell>
          <cell r="I5975">
            <v>4</v>
          </cell>
          <cell r="J5975">
            <v>1</v>
          </cell>
        </row>
        <row r="5976">
          <cell r="A5976" t="str">
            <v>SLT5</v>
          </cell>
          <cell r="B5976" t="str">
            <v>Secondary Service Less than 5 kW</v>
          </cell>
          <cell r="C5976">
            <v>30</v>
          </cell>
          <cell r="D5976">
            <v>25</v>
          </cell>
          <cell r="E5976" t="str">
            <v>R=A1D</v>
          </cell>
          <cell r="F5976">
            <v>3</v>
          </cell>
          <cell r="G5976">
            <v>38075</v>
          </cell>
          <cell r="H5976">
            <v>999</v>
          </cell>
          <cell r="I5976">
            <v>4</v>
          </cell>
          <cell r="J5976">
            <v>1</v>
          </cell>
        </row>
        <row r="5977">
          <cell r="A5977" t="str">
            <v>SLT5</v>
          </cell>
          <cell r="B5977" t="str">
            <v>Secondary Service Less than 5 kW</v>
          </cell>
          <cell r="C5977">
            <v>30</v>
          </cell>
          <cell r="D5977">
            <v>25</v>
          </cell>
          <cell r="E5977" t="str">
            <v>R=PWS</v>
          </cell>
          <cell r="F5977">
            <v>3</v>
          </cell>
          <cell r="H5977">
            <v>480</v>
          </cell>
          <cell r="I5977">
            <v>3</v>
          </cell>
          <cell r="J5977">
            <v>1</v>
          </cell>
        </row>
        <row r="5978">
          <cell r="A5978" t="str">
            <v>SLT5</v>
          </cell>
          <cell r="B5978" t="str">
            <v>Secondary Service Less than 5 kW</v>
          </cell>
          <cell r="C5978">
            <v>30</v>
          </cell>
          <cell r="D5978">
            <v>25</v>
          </cell>
          <cell r="E5978" t="str">
            <v>R=K2WS</v>
          </cell>
          <cell r="F5978">
            <v>3</v>
          </cell>
          <cell r="H5978">
            <v>480</v>
          </cell>
          <cell r="I5978">
            <v>3</v>
          </cell>
          <cell r="J5978">
            <v>1</v>
          </cell>
        </row>
        <row r="5979">
          <cell r="A5979" t="str">
            <v>SLT5</v>
          </cell>
          <cell r="B5979" t="str">
            <v>Secondary Service Less than 5 kW</v>
          </cell>
          <cell r="C5979">
            <v>30</v>
          </cell>
          <cell r="D5979">
            <v>25</v>
          </cell>
          <cell r="E5979" t="str">
            <v>R=A1D</v>
          </cell>
          <cell r="F5979">
            <v>3</v>
          </cell>
          <cell r="G5979">
            <v>37817</v>
          </cell>
          <cell r="H5979">
            <v>999</v>
          </cell>
          <cell r="I5979">
            <v>3</v>
          </cell>
          <cell r="J5979">
            <v>1</v>
          </cell>
        </row>
        <row r="5980">
          <cell r="A5980" t="str">
            <v>SLT5</v>
          </cell>
          <cell r="B5980" t="str">
            <v>Secondary Service Less than 5 kW</v>
          </cell>
          <cell r="C5980">
            <v>30</v>
          </cell>
          <cell r="D5980">
            <v>25</v>
          </cell>
          <cell r="E5980" t="str">
            <v>R=A1D</v>
          </cell>
          <cell r="F5980">
            <v>3</v>
          </cell>
          <cell r="G5980">
            <v>36405</v>
          </cell>
          <cell r="H5980">
            <v>999</v>
          </cell>
          <cell r="I5980">
            <v>4</v>
          </cell>
          <cell r="J5980">
            <v>2</v>
          </cell>
        </row>
        <row r="5981">
          <cell r="A5981" t="str">
            <v>SLT5</v>
          </cell>
          <cell r="B5981" t="str">
            <v>Secondary Service Less than 5 kW</v>
          </cell>
          <cell r="C5981">
            <v>30</v>
          </cell>
          <cell r="D5981">
            <v>20</v>
          </cell>
          <cell r="E5981" t="str">
            <v>R=S6S</v>
          </cell>
          <cell r="F5981">
            <v>3</v>
          </cell>
          <cell r="G5981">
            <v>36524</v>
          </cell>
          <cell r="H5981">
            <v>240</v>
          </cell>
          <cell r="I5981">
            <v>4</v>
          </cell>
          <cell r="J5981">
            <v>1</v>
          </cell>
        </row>
        <row r="5982">
          <cell r="A5982" t="str">
            <v>SLT5</v>
          </cell>
          <cell r="B5982" t="str">
            <v>Secondary Service Less than 5 kW</v>
          </cell>
          <cell r="C5982">
            <v>30</v>
          </cell>
          <cell r="D5982">
            <v>25</v>
          </cell>
          <cell r="E5982" t="str">
            <v>R=A1D</v>
          </cell>
          <cell r="F5982">
            <v>3</v>
          </cell>
          <cell r="G5982">
            <v>37676</v>
          </cell>
          <cell r="H5982">
            <v>999</v>
          </cell>
          <cell r="I5982">
            <v>3</v>
          </cell>
          <cell r="J5982">
            <v>2</v>
          </cell>
        </row>
        <row r="5983">
          <cell r="A5983" t="str">
            <v>SLT5</v>
          </cell>
          <cell r="B5983" t="str">
            <v>Secondary Service Less than 5 kW</v>
          </cell>
          <cell r="C5983">
            <v>30</v>
          </cell>
          <cell r="D5983">
            <v>25</v>
          </cell>
          <cell r="E5983" t="str">
            <v>R=A1D</v>
          </cell>
          <cell r="F5983">
            <v>3</v>
          </cell>
          <cell r="G5983">
            <v>37656</v>
          </cell>
          <cell r="H5983">
            <v>999</v>
          </cell>
          <cell r="I5983">
            <v>4</v>
          </cell>
          <cell r="J5983">
            <v>3</v>
          </cell>
        </row>
        <row r="5984">
          <cell r="A5984" t="str">
            <v>SLT5</v>
          </cell>
          <cell r="B5984" t="str">
            <v>Secondary Service Less than 5 kW</v>
          </cell>
          <cell r="C5984">
            <v>30</v>
          </cell>
          <cell r="D5984">
            <v>25</v>
          </cell>
          <cell r="E5984" t="str">
            <v>R=A1RL</v>
          </cell>
          <cell r="F5984">
            <v>3</v>
          </cell>
          <cell r="G5984">
            <v>38636</v>
          </cell>
          <cell r="H5984">
            <v>999</v>
          </cell>
          <cell r="I5984">
            <v>3</v>
          </cell>
          <cell r="J5984">
            <v>2</v>
          </cell>
        </row>
        <row r="5985">
          <cell r="A5985" t="str">
            <v>SLT5</v>
          </cell>
          <cell r="B5985" t="str">
            <v>Secondary Service Less than 5 kW</v>
          </cell>
          <cell r="C5985">
            <v>30</v>
          </cell>
          <cell r="D5985">
            <v>25</v>
          </cell>
          <cell r="E5985" t="str">
            <v>R=A1R</v>
          </cell>
          <cell r="F5985">
            <v>3</v>
          </cell>
          <cell r="G5985">
            <v>39343</v>
          </cell>
          <cell r="H5985">
            <v>999</v>
          </cell>
          <cell r="I5985">
            <v>3</v>
          </cell>
          <cell r="J5985">
            <v>3</v>
          </cell>
        </row>
        <row r="5986">
          <cell r="A5986" t="str">
            <v>SLT5</v>
          </cell>
          <cell r="B5986" t="str">
            <v>Secondary Service Less than 5 kW</v>
          </cell>
          <cell r="C5986">
            <v>30</v>
          </cell>
          <cell r="D5986">
            <v>20</v>
          </cell>
          <cell r="E5986" t="str">
            <v>R=ABS7</v>
          </cell>
          <cell r="F5986">
            <v>3</v>
          </cell>
          <cell r="G5986">
            <v>39314</v>
          </cell>
          <cell r="H5986">
            <v>240</v>
          </cell>
          <cell r="I5986">
            <v>4</v>
          </cell>
          <cell r="J5986">
            <v>3</v>
          </cell>
        </row>
        <row r="5987">
          <cell r="A5987" t="str">
            <v>SLT5</v>
          </cell>
          <cell r="B5987" t="str">
            <v>Secondary Service Less than 5 kW</v>
          </cell>
          <cell r="C5987">
            <v>30</v>
          </cell>
          <cell r="D5987">
            <v>25</v>
          </cell>
          <cell r="E5987" t="str">
            <v>R=A1D</v>
          </cell>
          <cell r="F5987">
            <v>3</v>
          </cell>
          <cell r="G5987">
            <v>39784</v>
          </cell>
          <cell r="H5987">
            <v>999</v>
          </cell>
          <cell r="I5987">
            <v>3</v>
          </cell>
          <cell r="J5987">
            <v>10</v>
          </cell>
        </row>
        <row r="5988">
          <cell r="A5988" t="str">
            <v>SLT5</v>
          </cell>
          <cell r="B5988" t="str">
            <v>Secondary Service Less than 5 kW</v>
          </cell>
          <cell r="C5988">
            <v>30</v>
          </cell>
          <cell r="D5988">
            <v>25</v>
          </cell>
          <cell r="E5988" t="str">
            <v>R=A1D</v>
          </cell>
          <cell r="F5988">
            <v>3</v>
          </cell>
          <cell r="H5988">
            <v>240</v>
          </cell>
          <cell r="I5988">
            <v>4</v>
          </cell>
          <cell r="J5988">
            <v>17</v>
          </cell>
        </row>
        <row r="5989">
          <cell r="A5989" t="str">
            <v>SLT5</v>
          </cell>
          <cell r="B5989" t="str">
            <v>Secondary Service Less than 5 kW</v>
          </cell>
          <cell r="C5989">
            <v>30</v>
          </cell>
          <cell r="D5989">
            <v>20</v>
          </cell>
          <cell r="E5989" t="str">
            <v>R=VM62S</v>
          </cell>
          <cell r="F5989">
            <v>3</v>
          </cell>
          <cell r="H5989">
            <v>480</v>
          </cell>
          <cell r="I5989">
            <v>3</v>
          </cell>
          <cell r="J5989">
            <v>2</v>
          </cell>
        </row>
        <row r="5990">
          <cell r="A5990" t="str">
            <v>SLT5</v>
          </cell>
          <cell r="B5990" t="str">
            <v>Secondary Service Less than 5 kW</v>
          </cell>
          <cell r="C5990">
            <v>30</v>
          </cell>
          <cell r="D5990">
            <v>25</v>
          </cell>
          <cell r="E5990" t="str">
            <v>R=A1D</v>
          </cell>
          <cell r="F5990">
            <v>3</v>
          </cell>
          <cell r="G5990">
            <v>38257</v>
          </cell>
          <cell r="H5990">
            <v>999</v>
          </cell>
          <cell r="I5990">
            <v>3</v>
          </cell>
          <cell r="J5990">
            <v>1</v>
          </cell>
        </row>
        <row r="5991">
          <cell r="A5991" t="str">
            <v>SLT5</v>
          </cell>
          <cell r="B5991" t="str">
            <v>Secondary Service Less than 5 kW</v>
          </cell>
          <cell r="C5991">
            <v>30</v>
          </cell>
          <cell r="D5991">
            <v>25</v>
          </cell>
          <cell r="E5991" t="str">
            <v>R=DXS2</v>
          </cell>
          <cell r="F5991">
            <v>3</v>
          </cell>
          <cell r="H5991">
            <v>240</v>
          </cell>
          <cell r="I5991">
            <v>3</v>
          </cell>
          <cell r="J5991">
            <v>1</v>
          </cell>
        </row>
        <row r="5992">
          <cell r="A5992" t="str">
            <v>SLT5</v>
          </cell>
          <cell r="B5992" t="str">
            <v>Secondary Service Less than 5 kW</v>
          </cell>
          <cell r="C5992">
            <v>30</v>
          </cell>
          <cell r="D5992">
            <v>20</v>
          </cell>
          <cell r="E5992" t="str">
            <v>R=ABS5</v>
          </cell>
          <cell r="F5992">
            <v>3</v>
          </cell>
          <cell r="G5992">
            <v>37628</v>
          </cell>
          <cell r="H5992">
            <v>480</v>
          </cell>
          <cell r="I5992">
            <v>3</v>
          </cell>
          <cell r="J5992">
            <v>2</v>
          </cell>
        </row>
        <row r="5993">
          <cell r="A5993" t="str">
            <v>SLT5</v>
          </cell>
          <cell r="B5993" t="str">
            <v>Secondary Service Less than 5 kW</v>
          </cell>
          <cell r="C5993">
            <v>30</v>
          </cell>
          <cell r="D5993">
            <v>25</v>
          </cell>
          <cell r="E5993" t="str">
            <v>R=VM66S</v>
          </cell>
          <cell r="F5993">
            <v>3</v>
          </cell>
          <cell r="G5993">
            <v>35916</v>
          </cell>
          <cell r="H5993">
            <v>240</v>
          </cell>
          <cell r="I5993">
            <v>4</v>
          </cell>
          <cell r="J5993">
            <v>1</v>
          </cell>
        </row>
        <row r="5994">
          <cell r="A5994" t="str">
            <v>SLT5</v>
          </cell>
          <cell r="B5994" t="str">
            <v>Secondary Service Less than 5 kW</v>
          </cell>
          <cell r="C5994">
            <v>30</v>
          </cell>
          <cell r="D5994">
            <v>25</v>
          </cell>
          <cell r="E5994" t="str">
            <v>R=A1D</v>
          </cell>
          <cell r="F5994">
            <v>3</v>
          </cell>
          <cell r="G5994">
            <v>36404</v>
          </cell>
          <cell r="H5994">
            <v>999</v>
          </cell>
          <cell r="I5994">
            <v>3</v>
          </cell>
          <cell r="J5994">
            <v>1</v>
          </cell>
        </row>
        <row r="5995">
          <cell r="A5995" t="str">
            <v>SLT5</v>
          </cell>
          <cell r="B5995" t="str">
            <v>Secondary Service Less than 5 kW</v>
          </cell>
          <cell r="C5995">
            <v>30</v>
          </cell>
          <cell r="D5995">
            <v>20</v>
          </cell>
          <cell r="E5995" t="str">
            <v>R=S6S</v>
          </cell>
          <cell r="F5995">
            <v>3</v>
          </cell>
          <cell r="G5995">
            <v>36529</v>
          </cell>
          <cell r="H5995">
            <v>240</v>
          </cell>
          <cell r="I5995">
            <v>4</v>
          </cell>
          <cell r="J5995">
            <v>1</v>
          </cell>
        </row>
        <row r="5996">
          <cell r="A5996" t="str">
            <v>SLT5</v>
          </cell>
          <cell r="B5996" t="str">
            <v>Secondary Service Less than 5 kW</v>
          </cell>
          <cell r="C5996">
            <v>30</v>
          </cell>
          <cell r="D5996">
            <v>20</v>
          </cell>
          <cell r="E5996" t="str">
            <v>R=A1D</v>
          </cell>
          <cell r="F5996">
            <v>3</v>
          </cell>
          <cell r="G5996">
            <v>36526</v>
          </cell>
          <cell r="H5996">
            <v>999</v>
          </cell>
          <cell r="I5996">
            <v>4</v>
          </cell>
          <cell r="J5996">
            <v>1</v>
          </cell>
        </row>
        <row r="5997">
          <cell r="A5997" t="str">
            <v>SLT5</v>
          </cell>
          <cell r="B5997" t="str">
            <v>Secondary Service Less than 5 kW</v>
          </cell>
          <cell r="C5997">
            <v>30</v>
          </cell>
          <cell r="D5997">
            <v>20</v>
          </cell>
          <cell r="E5997" t="str">
            <v>R=A1D</v>
          </cell>
          <cell r="F5997">
            <v>3</v>
          </cell>
          <cell r="G5997">
            <v>36405</v>
          </cell>
          <cell r="H5997">
            <v>999</v>
          </cell>
          <cell r="I5997">
            <v>3</v>
          </cell>
          <cell r="J5997">
            <v>1</v>
          </cell>
        </row>
        <row r="5998">
          <cell r="A5998" t="str">
            <v>SLT5</v>
          </cell>
          <cell r="B5998" t="str">
            <v>Secondary Service Less than 5 kW</v>
          </cell>
          <cell r="C5998">
            <v>30</v>
          </cell>
          <cell r="D5998">
            <v>25</v>
          </cell>
          <cell r="E5998" t="str">
            <v>R=A1D</v>
          </cell>
          <cell r="F5998">
            <v>3</v>
          </cell>
          <cell r="G5998">
            <v>37012</v>
          </cell>
          <cell r="H5998">
            <v>999</v>
          </cell>
          <cell r="I5998">
            <v>3</v>
          </cell>
          <cell r="J5998">
            <v>2</v>
          </cell>
        </row>
        <row r="5999">
          <cell r="A5999" t="str">
            <v>SLT5</v>
          </cell>
          <cell r="B5999" t="str">
            <v>Secondary Service Less than 5 kW</v>
          </cell>
          <cell r="C5999">
            <v>30</v>
          </cell>
          <cell r="D5999">
            <v>25</v>
          </cell>
          <cell r="E5999" t="str">
            <v>R=A1D</v>
          </cell>
          <cell r="F5999">
            <v>3</v>
          </cell>
          <cell r="G5999">
            <v>37095</v>
          </cell>
          <cell r="H5999">
            <v>999</v>
          </cell>
          <cell r="I5999">
            <v>4</v>
          </cell>
          <cell r="J5999">
            <v>3</v>
          </cell>
        </row>
        <row r="6000">
          <cell r="A6000" t="str">
            <v>SLT5</v>
          </cell>
          <cell r="B6000" t="str">
            <v>Secondary Service Less than 5 kW</v>
          </cell>
          <cell r="C6000">
            <v>30</v>
          </cell>
          <cell r="D6000">
            <v>25</v>
          </cell>
          <cell r="E6000" t="str">
            <v>R=A1D</v>
          </cell>
          <cell r="F6000">
            <v>3</v>
          </cell>
          <cell r="G6000">
            <v>37208</v>
          </cell>
          <cell r="H6000">
            <v>999</v>
          </cell>
          <cell r="I6000">
            <v>4</v>
          </cell>
          <cell r="J6000">
            <v>2</v>
          </cell>
        </row>
        <row r="6001">
          <cell r="A6001" t="str">
            <v>SLT5</v>
          </cell>
          <cell r="B6001" t="str">
            <v>Secondary Service Less than 5 kW</v>
          </cell>
          <cell r="C6001">
            <v>30</v>
          </cell>
          <cell r="D6001">
            <v>25</v>
          </cell>
          <cell r="E6001" t="str">
            <v>R=A1D</v>
          </cell>
          <cell r="F6001">
            <v>3</v>
          </cell>
          <cell r="G6001">
            <v>38874</v>
          </cell>
          <cell r="H6001">
            <v>999</v>
          </cell>
          <cell r="I6001">
            <v>4</v>
          </cell>
          <cell r="J6001">
            <v>1</v>
          </cell>
        </row>
        <row r="6002">
          <cell r="A6002" t="str">
            <v>SLT5</v>
          </cell>
          <cell r="B6002" t="str">
            <v>Secondary Service Less than 5 kW</v>
          </cell>
          <cell r="C6002">
            <v>30</v>
          </cell>
          <cell r="D6002">
            <v>25</v>
          </cell>
          <cell r="E6002" t="str">
            <v>R=A1D</v>
          </cell>
          <cell r="F6002">
            <v>3</v>
          </cell>
          <cell r="G6002">
            <v>38832</v>
          </cell>
          <cell r="H6002">
            <v>999</v>
          </cell>
          <cell r="I6002">
            <v>4</v>
          </cell>
          <cell r="J6002">
            <v>1</v>
          </cell>
        </row>
        <row r="6003">
          <cell r="A6003" t="str">
            <v>SLT5</v>
          </cell>
          <cell r="B6003" t="str">
            <v>Secondary Service Less than 5 kW</v>
          </cell>
          <cell r="C6003">
            <v>30</v>
          </cell>
          <cell r="D6003">
            <v>25</v>
          </cell>
          <cell r="E6003" t="str">
            <v>R=A1R</v>
          </cell>
          <cell r="F6003">
            <v>3</v>
          </cell>
          <cell r="G6003">
            <v>39051</v>
          </cell>
          <cell r="H6003">
            <v>999</v>
          </cell>
          <cell r="I6003">
            <v>4</v>
          </cell>
          <cell r="J6003">
            <v>2</v>
          </cell>
        </row>
        <row r="6004">
          <cell r="A6004" t="str">
            <v>SLT5</v>
          </cell>
          <cell r="B6004" t="str">
            <v>Secondary Service Less than 5 kW</v>
          </cell>
          <cell r="C6004">
            <v>30</v>
          </cell>
          <cell r="D6004">
            <v>25</v>
          </cell>
          <cell r="E6004" t="str">
            <v>R=A1R</v>
          </cell>
          <cell r="F6004">
            <v>3</v>
          </cell>
          <cell r="G6004">
            <v>39020</v>
          </cell>
          <cell r="H6004">
            <v>999</v>
          </cell>
          <cell r="I6004">
            <v>3</v>
          </cell>
          <cell r="J6004">
            <v>1</v>
          </cell>
        </row>
        <row r="6005">
          <cell r="A6005" t="str">
            <v>SLT5</v>
          </cell>
          <cell r="B6005" t="str">
            <v>Secondary Service Less than 5 kW</v>
          </cell>
          <cell r="C6005">
            <v>30</v>
          </cell>
          <cell r="D6005">
            <v>20</v>
          </cell>
          <cell r="E6005" t="str">
            <v>R=ABS7</v>
          </cell>
          <cell r="F6005">
            <v>3</v>
          </cell>
          <cell r="G6005">
            <v>39295</v>
          </cell>
          <cell r="H6005">
            <v>240</v>
          </cell>
          <cell r="I6005">
            <v>4</v>
          </cell>
          <cell r="J6005">
            <v>6</v>
          </cell>
        </row>
        <row r="6006">
          <cell r="A6006" t="str">
            <v>SLT5</v>
          </cell>
          <cell r="B6006" t="str">
            <v>Secondary Service Less than 5 kW</v>
          </cell>
          <cell r="C6006">
            <v>30</v>
          </cell>
          <cell r="D6006">
            <v>25</v>
          </cell>
          <cell r="E6006" t="str">
            <v>R=A1R</v>
          </cell>
          <cell r="F6006">
            <v>3</v>
          </cell>
          <cell r="G6006">
            <v>39232</v>
          </cell>
          <cell r="H6006">
            <v>999</v>
          </cell>
          <cell r="I6006">
            <v>3</v>
          </cell>
          <cell r="J6006">
            <v>2</v>
          </cell>
        </row>
        <row r="6007">
          <cell r="A6007" t="str">
            <v>SLT5</v>
          </cell>
          <cell r="B6007" t="str">
            <v>Secondary Service Less than 5 kW</v>
          </cell>
          <cell r="C6007">
            <v>30</v>
          </cell>
          <cell r="D6007">
            <v>25</v>
          </cell>
          <cell r="E6007" t="str">
            <v>R=A1R</v>
          </cell>
          <cell r="F6007">
            <v>3</v>
          </cell>
          <cell r="G6007">
            <v>39308</v>
          </cell>
          <cell r="H6007">
            <v>999</v>
          </cell>
          <cell r="I6007">
            <v>3</v>
          </cell>
          <cell r="J6007">
            <v>3</v>
          </cell>
        </row>
        <row r="6008">
          <cell r="A6008" t="str">
            <v>SLT5</v>
          </cell>
          <cell r="B6008" t="str">
            <v>Secondary Service Less than 5 kW</v>
          </cell>
          <cell r="C6008">
            <v>30</v>
          </cell>
          <cell r="D6008">
            <v>25</v>
          </cell>
          <cell r="E6008" t="str">
            <v>R=A1D</v>
          </cell>
          <cell r="F6008">
            <v>3</v>
          </cell>
          <cell r="G6008">
            <v>39472</v>
          </cell>
          <cell r="H6008">
            <v>999</v>
          </cell>
          <cell r="I6008">
            <v>4</v>
          </cell>
          <cell r="J6008">
            <v>1</v>
          </cell>
        </row>
        <row r="6009">
          <cell r="A6009" t="str">
            <v>SLT5</v>
          </cell>
          <cell r="B6009" t="str">
            <v>Secondary Service Less than 5 kW</v>
          </cell>
          <cell r="C6009">
            <v>30</v>
          </cell>
          <cell r="D6009">
            <v>25</v>
          </cell>
          <cell r="E6009" t="str">
            <v>R=A1D</v>
          </cell>
          <cell r="F6009">
            <v>3</v>
          </cell>
          <cell r="G6009">
            <v>39989</v>
          </cell>
          <cell r="H6009">
            <v>999</v>
          </cell>
          <cell r="I6009">
            <v>4</v>
          </cell>
          <cell r="J6009">
            <v>7</v>
          </cell>
        </row>
        <row r="6010">
          <cell r="A6010" t="str">
            <v>SLT5</v>
          </cell>
          <cell r="B6010" t="str">
            <v>Secondary Service Less than 5 kW</v>
          </cell>
          <cell r="C6010">
            <v>30</v>
          </cell>
          <cell r="D6010">
            <v>25</v>
          </cell>
          <cell r="E6010" t="str">
            <v>R=A1D+</v>
          </cell>
          <cell r="F6010">
            <v>3</v>
          </cell>
          <cell r="G6010">
            <v>40070</v>
          </cell>
          <cell r="H6010">
            <v>999</v>
          </cell>
          <cell r="I6010">
            <v>4</v>
          </cell>
          <cell r="J6010">
            <v>2</v>
          </cell>
        </row>
        <row r="6011">
          <cell r="A6011" t="str">
            <v>SLT5</v>
          </cell>
          <cell r="B6011" t="str">
            <v>Secondary Service Less than 5 kW</v>
          </cell>
          <cell r="C6011">
            <v>30</v>
          </cell>
          <cell r="D6011">
            <v>20</v>
          </cell>
          <cell r="E6011" t="str">
            <v>R=A1D</v>
          </cell>
          <cell r="F6011">
            <v>3</v>
          </cell>
          <cell r="H6011">
            <v>999</v>
          </cell>
          <cell r="I6011">
            <v>3</v>
          </cell>
          <cell r="J6011">
            <v>7</v>
          </cell>
        </row>
        <row r="6012">
          <cell r="A6012" t="str">
            <v>SLT5</v>
          </cell>
          <cell r="B6012" t="str">
            <v>Secondary Service Less than 5 kW</v>
          </cell>
          <cell r="C6012">
            <v>30</v>
          </cell>
          <cell r="D6012">
            <v>20</v>
          </cell>
          <cell r="E6012" t="str">
            <v>R=DDS2</v>
          </cell>
          <cell r="F6012">
            <v>3</v>
          </cell>
          <cell r="H6012">
            <v>240</v>
          </cell>
          <cell r="I6012">
            <v>4</v>
          </cell>
          <cell r="J6012">
            <v>1</v>
          </cell>
        </row>
        <row r="6013">
          <cell r="A6013" t="str">
            <v>SLT5</v>
          </cell>
          <cell r="B6013" t="str">
            <v>Secondary Service Less than 5 kW</v>
          </cell>
          <cell r="C6013">
            <v>30</v>
          </cell>
          <cell r="D6013">
            <v>25</v>
          </cell>
          <cell r="E6013" t="str">
            <v>R=A1D</v>
          </cell>
          <cell r="F6013">
            <v>3</v>
          </cell>
          <cell r="H6013">
            <v>120</v>
          </cell>
          <cell r="I6013">
            <v>4</v>
          </cell>
          <cell r="J6013">
            <v>1</v>
          </cell>
        </row>
        <row r="6014">
          <cell r="A6014" t="str">
            <v>SLT5</v>
          </cell>
          <cell r="B6014" t="str">
            <v>Secondary Service Less than 5 kW</v>
          </cell>
          <cell r="C6014">
            <v>30</v>
          </cell>
          <cell r="D6014">
            <v>25</v>
          </cell>
          <cell r="E6014" t="str">
            <v>R=A1D</v>
          </cell>
          <cell r="F6014">
            <v>3</v>
          </cell>
          <cell r="G6014">
            <v>38545</v>
          </cell>
          <cell r="H6014">
            <v>999</v>
          </cell>
          <cell r="I6014">
            <v>3</v>
          </cell>
          <cell r="J6014">
            <v>5</v>
          </cell>
        </row>
        <row r="6015">
          <cell r="A6015" t="str">
            <v>SLT5</v>
          </cell>
          <cell r="B6015" t="str">
            <v>Secondary Service Less than 5 kW</v>
          </cell>
          <cell r="C6015">
            <v>30</v>
          </cell>
          <cell r="D6015">
            <v>25</v>
          </cell>
          <cell r="E6015" t="str">
            <v>R=A3D</v>
          </cell>
          <cell r="F6015">
            <v>3</v>
          </cell>
          <cell r="G6015">
            <v>38181</v>
          </cell>
          <cell r="H6015">
            <v>999</v>
          </cell>
          <cell r="I6015">
            <v>4</v>
          </cell>
          <cell r="J6015">
            <v>2</v>
          </cell>
        </row>
        <row r="6016">
          <cell r="A6016" t="str">
            <v>SLT5</v>
          </cell>
          <cell r="B6016" t="str">
            <v>Secondary Service Less than 5 kW</v>
          </cell>
          <cell r="C6016">
            <v>30</v>
          </cell>
          <cell r="D6016">
            <v>20</v>
          </cell>
          <cell r="E6016" t="str">
            <v>R=AXS4</v>
          </cell>
          <cell r="F6016">
            <v>3</v>
          </cell>
          <cell r="H6016">
            <v>999</v>
          </cell>
          <cell r="I6016">
            <v>4</v>
          </cell>
          <cell r="J6016">
            <v>3</v>
          </cell>
        </row>
        <row r="6017">
          <cell r="A6017" t="str">
            <v>SLT5</v>
          </cell>
          <cell r="B6017" t="str">
            <v>Secondary Service Less than 5 kW</v>
          </cell>
          <cell r="C6017">
            <v>30</v>
          </cell>
          <cell r="D6017">
            <v>25</v>
          </cell>
          <cell r="E6017" t="str">
            <v>R=SV4SD</v>
          </cell>
          <cell r="F6017">
            <v>3</v>
          </cell>
          <cell r="H6017">
            <v>208</v>
          </cell>
          <cell r="I6017">
            <v>4</v>
          </cell>
          <cell r="J6017">
            <v>1</v>
          </cell>
        </row>
        <row r="6018">
          <cell r="A6018" t="str">
            <v>SLT5</v>
          </cell>
          <cell r="B6018" t="str">
            <v>Secondary Service Less than 5 kW</v>
          </cell>
          <cell r="C6018">
            <v>30</v>
          </cell>
          <cell r="D6018">
            <v>25</v>
          </cell>
          <cell r="E6018" t="str">
            <v>R=S2DS</v>
          </cell>
          <cell r="F6018">
            <v>3</v>
          </cell>
          <cell r="H6018">
            <v>480</v>
          </cell>
          <cell r="I6018">
            <v>3</v>
          </cell>
          <cell r="J6018">
            <v>2</v>
          </cell>
        </row>
        <row r="6019">
          <cell r="A6019" t="str">
            <v>SLT5</v>
          </cell>
          <cell r="B6019" t="str">
            <v>Secondary Service Less than 5 kW</v>
          </cell>
          <cell r="C6019">
            <v>30</v>
          </cell>
          <cell r="D6019">
            <v>25</v>
          </cell>
          <cell r="E6019" t="str">
            <v>R=A1D</v>
          </cell>
          <cell r="F6019">
            <v>3</v>
          </cell>
          <cell r="G6019">
            <v>36404</v>
          </cell>
          <cell r="H6019">
            <v>999</v>
          </cell>
          <cell r="I6019">
            <v>3</v>
          </cell>
          <cell r="J6019">
            <v>2</v>
          </cell>
        </row>
        <row r="6020">
          <cell r="A6020" t="str">
            <v>SLT5</v>
          </cell>
          <cell r="B6020" t="str">
            <v>Secondary Service Less than 5 kW</v>
          </cell>
          <cell r="C6020">
            <v>30</v>
          </cell>
          <cell r="D6020">
            <v>20</v>
          </cell>
          <cell r="E6020" t="str">
            <v>R=SL6S</v>
          </cell>
          <cell r="F6020">
            <v>3</v>
          </cell>
          <cell r="G6020">
            <v>36524</v>
          </cell>
          <cell r="H6020">
            <v>240</v>
          </cell>
          <cell r="I6020">
            <v>4</v>
          </cell>
          <cell r="J6020">
            <v>1</v>
          </cell>
        </row>
        <row r="6021">
          <cell r="A6021" t="str">
            <v>SLT5</v>
          </cell>
          <cell r="B6021" t="str">
            <v>Secondary Service Less than 5 kW</v>
          </cell>
          <cell r="C6021">
            <v>30</v>
          </cell>
          <cell r="D6021">
            <v>25</v>
          </cell>
          <cell r="E6021" t="str">
            <v>R=A1D</v>
          </cell>
          <cell r="F6021">
            <v>3</v>
          </cell>
          <cell r="G6021">
            <v>36558</v>
          </cell>
          <cell r="H6021">
            <v>999</v>
          </cell>
          <cell r="I6021">
            <v>3</v>
          </cell>
          <cell r="J6021">
            <v>1</v>
          </cell>
        </row>
        <row r="6022">
          <cell r="A6022" t="str">
            <v>SLT5</v>
          </cell>
          <cell r="B6022" t="str">
            <v>Secondary Service Less than 5 kW</v>
          </cell>
          <cell r="C6022">
            <v>30</v>
          </cell>
          <cell r="D6022">
            <v>25</v>
          </cell>
          <cell r="E6022" t="str">
            <v>R=A1D</v>
          </cell>
          <cell r="F6022">
            <v>3</v>
          </cell>
          <cell r="G6022">
            <v>36161</v>
          </cell>
          <cell r="H6022">
            <v>999</v>
          </cell>
          <cell r="I6022">
            <v>4</v>
          </cell>
          <cell r="J6022">
            <v>3</v>
          </cell>
        </row>
        <row r="6023">
          <cell r="A6023" t="str">
            <v>SLT5</v>
          </cell>
          <cell r="B6023" t="str">
            <v>Secondary Service Less than 5 kW</v>
          </cell>
          <cell r="C6023">
            <v>30</v>
          </cell>
          <cell r="D6023">
            <v>25</v>
          </cell>
          <cell r="E6023" t="str">
            <v>R=A1D</v>
          </cell>
          <cell r="F6023">
            <v>3</v>
          </cell>
          <cell r="G6023">
            <v>36747</v>
          </cell>
          <cell r="H6023">
            <v>999</v>
          </cell>
          <cell r="I6023">
            <v>3</v>
          </cell>
          <cell r="J6023">
            <v>2</v>
          </cell>
        </row>
        <row r="6024">
          <cell r="A6024" t="str">
            <v>SLT5</v>
          </cell>
          <cell r="B6024" t="str">
            <v>Secondary Service Less than 5 kW</v>
          </cell>
          <cell r="C6024">
            <v>30</v>
          </cell>
          <cell r="D6024">
            <v>25</v>
          </cell>
          <cell r="E6024" t="str">
            <v>R=A1D</v>
          </cell>
          <cell r="F6024">
            <v>3</v>
          </cell>
          <cell r="G6024">
            <v>37117</v>
          </cell>
          <cell r="H6024">
            <v>999</v>
          </cell>
          <cell r="I6024">
            <v>3</v>
          </cell>
          <cell r="J6024">
            <v>1</v>
          </cell>
        </row>
        <row r="6025">
          <cell r="A6025" t="str">
            <v>SLT5</v>
          </cell>
          <cell r="B6025" t="str">
            <v>Secondary Service Less than 5 kW</v>
          </cell>
          <cell r="C6025">
            <v>30</v>
          </cell>
          <cell r="D6025">
            <v>25</v>
          </cell>
          <cell r="E6025" t="str">
            <v>R=A1D</v>
          </cell>
          <cell r="F6025">
            <v>3</v>
          </cell>
          <cell r="G6025">
            <v>37511</v>
          </cell>
          <cell r="H6025">
            <v>999</v>
          </cell>
          <cell r="I6025">
            <v>3</v>
          </cell>
          <cell r="J6025">
            <v>3</v>
          </cell>
        </row>
        <row r="6026">
          <cell r="A6026" t="str">
            <v>SLT5</v>
          </cell>
          <cell r="B6026" t="str">
            <v>Secondary Service Less than 5 kW</v>
          </cell>
          <cell r="C6026">
            <v>30</v>
          </cell>
          <cell r="D6026">
            <v>25</v>
          </cell>
          <cell r="E6026" t="str">
            <v>R=A1R</v>
          </cell>
          <cell r="F6026">
            <v>3</v>
          </cell>
          <cell r="G6026">
            <v>39309</v>
          </cell>
          <cell r="H6026">
            <v>999</v>
          </cell>
          <cell r="I6026">
            <v>4</v>
          </cell>
          <cell r="J6026">
            <v>5</v>
          </cell>
        </row>
        <row r="6027">
          <cell r="A6027" t="str">
            <v>SLT5</v>
          </cell>
          <cell r="B6027" t="str">
            <v>Secondary Service Less than 5 kW</v>
          </cell>
          <cell r="C6027">
            <v>30</v>
          </cell>
          <cell r="D6027">
            <v>25</v>
          </cell>
          <cell r="E6027" t="str">
            <v>R=A1D</v>
          </cell>
          <cell r="F6027">
            <v>3</v>
          </cell>
          <cell r="G6027">
            <v>39665</v>
          </cell>
          <cell r="H6027">
            <v>999</v>
          </cell>
          <cell r="I6027">
            <v>4</v>
          </cell>
          <cell r="J6027">
            <v>2</v>
          </cell>
        </row>
        <row r="6028">
          <cell r="A6028" t="str">
            <v>SLT5</v>
          </cell>
          <cell r="B6028" t="str">
            <v>Secondary Service Less than 5 kW</v>
          </cell>
          <cell r="C6028">
            <v>30</v>
          </cell>
          <cell r="D6028">
            <v>20</v>
          </cell>
          <cell r="E6028" t="str">
            <v>R=SL6S</v>
          </cell>
          <cell r="F6028">
            <v>3</v>
          </cell>
          <cell r="H6028">
            <v>240</v>
          </cell>
          <cell r="I6028">
            <v>4</v>
          </cell>
          <cell r="J6028">
            <v>4</v>
          </cell>
        </row>
        <row r="6029">
          <cell r="A6029" t="str">
            <v>SLT5</v>
          </cell>
          <cell r="B6029" t="str">
            <v>Secondary Service Less than 5 kW</v>
          </cell>
          <cell r="C6029">
            <v>30</v>
          </cell>
          <cell r="D6029">
            <v>25</v>
          </cell>
          <cell r="E6029" t="str">
            <v>R=D4S7H</v>
          </cell>
          <cell r="F6029">
            <v>3</v>
          </cell>
          <cell r="H6029">
            <v>0</v>
          </cell>
          <cell r="I6029">
            <v>0</v>
          </cell>
          <cell r="J6029">
            <v>5</v>
          </cell>
        </row>
        <row r="6030">
          <cell r="A6030" t="str">
            <v>SLT5</v>
          </cell>
          <cell r="B6030" t="str">
            <v>Secondary Service Less than 5 kW</v>
          </cell>
          <cell r="C6030">
            <v>30</v>
          </cell>
          <cell r="D6030">
            <v>20</v>
          </cell>
          <cell r="E6030" t="str">
            <v>R=A1D</v>
          </cell>
          <cell r="F6030">
            <v>3</v>
          </cell>
          <cell r="H6030">
            <v>999</v>
          </cell>
          <cell r="I6030">
            <v>4</v>
          </cell>
          <cell r="J6030">
            <v>7</v>
          </cell>
        </row>
        <row r="6031">
          <cell r="A6031" t="str">
            <v>SLT5</v>
          </cell>
          <cell r="B6031" t="str">
            <v>Secondary Service Less than 5 kW</v>
          </cell>
          <cell r="C6031">
            <v>30</v>
          </cell>
          <cell r="D6031">
            <v>20</v>
          </cell>
          <cell r="E6031" t="str">
            <v>R=K5WS</v>
          </cell>
          <cell r="F6031">
            <v>3</v>
          </cell>
          <cell r="H6031">
            <v>277</v>
          </cell>
          <cell r="I6031">
            <v>4</v>
          </cell>
          <cell r="J6031">
            <v>1</v>
          </cell>
        </row>
        <row r="6032">
          <cell r="A6032" t="str">
            <v>SLT5</v>
          </cell>
          <cell r="B6032" t="str">
            <v>Secondary Service Less than 5 kW</v>
          </cell>
          <cell r="C6032">
            <v>30</v>
          </cell>
          <cell r="D6032">
            <v>25</v>
          </cell>
          <cell r="E6032" t="str">
            <v>R=A1D</v>
          </cell>
          <cell r="F6032">
            <v>3</v>
          </cell>
          <cell r="G6032">
            <v>38482</v>
          </cell>
          <cell r="H6032">
            <v>999</v>
          </cell>
          <cell r="I6032">
            <v>4</v>
          </cell>
          <cell r="J6032">
            <v>1</v>
          </cell>
        </row>
        <row r="6033">
          <cell r="A6033" t="str">
            <v>SLT5</v>
          </cell>
          <cell r="B6033" t="str">
            <v>Secondary Service Less than 5 kW</v>
          </cell>
          <cell r="C6033">
            <v>30</v>
          </cell>
          <cell r="D6033">
            <v>25</v>
          </cell>
          <cell r="E6033" t="str">
            <v>R=A1RL</v>
          </cell>
          <cell r="F6033">
            <v>3</v>
          </cell>
          <cell r="G6033">
            <v>38182</v>
          </cell>
          <cell r="H6033">
            <v>999</v>
          </cell>
          <cell r="I6033">
            <v>3</v>
          </cell>
          <cell r="J6033">
            <v>1</v>
          </cell>
        </row>
        <row r="6034">
          <cell r="A6034" t="str">
            <v>SLT5</v>
          </cell>
          <cell r="B6034" t="str">
            <v>Secondary Service Less than 5 kW</v>
          </cell>
          <cell r="C6034">
            <v>30</v>
          </cell>
          <cell r="D6034">
            <v>25</v>
          </cell>
          <cell r="E6034" t="str">
            <v>R=A1D</v>
          </cell>
          <cell r="F6034">
            <v>3</v>
          </cell>
          <cell r="G6034">
            <v>37802</v>
          </cell>
          <cell r="H6034">
            <v>999</v>
          </cell>
          <cell r="I6034">
            <v>4</v>
          </cell>
          <cell r="J6034">
            <v>11</v>
          </cell>
        </row>
        <row r="6035">
          <cell r="A6035" t="str">
            <v>SLT5</v>
          </cell>
          <cell r="B6035" t="str">
            <v>Secondary Service Less than 5 kW</v>
          </cell>
          <cell r="C6035">
            <v>30</v>
          </cell>
          <cell r="D6035">
            <v>25</v>
          </cell>
          <cell r="E6035" t="str">
            <v>R=A1D</v>
          </cell>
          <cell r="F6035">
            <v>3</v>
          </cell>
          <cell r="H6035">
            <v>480</v>
          </cell>
          <cell r="I6035">
            <v>4</v>
          </cell>
          <cell r="J6035">
            <v>2</v>
          </cell>
        </row>
        <row r="6036">
          <cell r="A6036" t="str">
            <v>SLT5</v>
          </cell>
          <cell r="B6036" t="str">
            <v>Secondary Service Less than 5 kW</v>
          </cell>
          <cell r="C6036">
            <v>30</v>
          </cell>
          <cell r="D6036">
            <v>25</v>
          </cell>
          <cell r="E6036" t="str">
            <v>R=VM62S</v>
          </cell>
          <cell r="F6036">
            <v>3</v>
          </cell>
          <cell r="H6036">
            <v>240</v>
          </cell>
          <cell r="I6036">
            <v>3</v>
          </cell>
          <cell r="J6036">
            <v>1</v>
          </cell>
        </row>
        <row r="6037">
          <cell r="A6037" t="str">
            <v>SLT5</v>
          </cell>
          <cell r="B6037" t="str">
            <v>Secondary Service Less than 5 kW</v>
          </cell>
          <cell r="C6037">
            <v>30</v>
          </cell>
          <cell r="D6037">
            <v>25</v>
          </cell>
          <cell r="E6037" t="str">
            <v>R=A1D</v>
          </cell>
          <cell r="F6037">
            <v>3</v>
          </cell>
          <cell r="H6037">
            <v>999</v>
          </cell>
          <cell r="I6037">
            <v>4</v>
          </cell>
          <cell r="J6037">
            <v>3</v>
          </cell>
        </row>
        <row r="6038">
          <cell r="A6038" t="str">
            <v>SLT5</v>
          </cell>
          <cell r="B6038" t="str">
            <v>Secondary Service Less than 5 kW</v>
          </cell>
          <cell r="C6038">
            <v>30</v>
          </cell>
          <cell r="D6038">
            <v>25</v>
          </cell>
          <cell r="E6038" t="str">
            <v>R=A1D</v>
          </cell>
          <cell r="F6038">
            <v>3</v>
          </cell>
          <cell r="G6038">
            <v>36526</v>
          </cell>
          <cell r="H6038">
            <v>999</v>
          </cell>
          <cell r="I6038">
            <v>4</v>
          </cell>
          <cell r="J6038">
            <v>10</v>
          </cell>
        </row>
        <row r="6039">
          <cell r="A6039" t="str">
            <v>SLT5</v>
          </cell>
          <cell r="B6039" t="str">
            <v>Secondary Service Less than 5 kW</v>
          </cell>
          <cell r="C6039">
            <v>30</v>
          </cell>
          <cell r="D6039">
            <v>25</v>
          </cell>
          <cell r="E6039" t="str">
            <v>R=VM62S</v>
          </cell>
          <cell r="F6039">
            <v>3</v>
          </cell>
          <cell r="H6039">
            <v>480</v>
          </cell>
          <cell r="I6039">
            <v>3</v>
          </cell>
          <cell r="J6039">
            <v>1</v>
          </cell>
        </row>
        <row r="6040">
          <cell r="A6040" t="str">
            <v>SLT5</v>
          </cell>
          <cell r="B6040" t="str">
            <v>Secondary Service Less than 5 kW</v>
          </cell>
          <cell r="C6040">
            <v>30</v>
          </cell>
          <cell r="D6040">
            <v>25</v>
          </cell>
          <cell r="E6040" t="str">
            <v>R=A1D</v>
          </cell>
          <cell r="F6040">
            <v>3</v>
          </cell>
          <cell r="G6040">
            <v>39048</v>
          </cell>
          <cell r="H6040">
            <v>999</v>
          </cell>
          <cell r="I6040">
            <v>3</v>
          </cell>
          <cell r="J6040">
            <v>1</v>
          </cell>
        </row>
        <row r="6041">
          <cell r="A6041" t="str">
            <v>SLT5</v>
          </cell>
          <cell r="B6041" t="str">
            <v>Secondary Service Less than 5 kW</v>
          </cell>
          <cell r="C6041">
            <v>30</v>
          </cell>
          <cell r="D6041">
            <v>25</v>
          </cell>
          <cell r="E6041" t="str">
            <v>R=A1D</v>
          </cell>
          <cell r="F6041">
            <v>3</v>
          </cell>
          <cell r="G6041">
            <v>38959</v>
          </cell>
          <cell r="H6041">
            <v>999</v>
          </cell>
          <cell r="I6041">
            <v>3</v>
          </cell>
          <cell r="J6041">
            <v>2</v>
          </cell>
        </row>
        <row r="6042">
          <cell r="A6042" t="str">
            <v>SLT5</v>
          </cell>
          <cell r="B6042" t="str">
            <v>Secondary Service Less than 5 kW</v>
          </cell>
          <cell r="C6042">
            <v>30</v>
          </cell>
          <cell r="D6042">
            <v>25</v>
          </cell>
          <cell r="E6042" t="str">
            <v>R=A1R</v>
          </cell>
          <cell r="F6042">
            <v>3</v>
          </cell>
          <cell r="G6042">
            <v>39183</v>
          </cell>
          <cell r="H6042">
            <v>999</v>
          </cell>
          <cell r="I6042">
            <v>3</v>
          </cell>
          <cell r="J6042">
            <v>2</v>
          </cell>
        </row>
        <row r="6043">
          <cell r="A6043" t="str">
            <v>SLT5</v>
          </cell>
          <cell r="B6043" t="str">
            <v>Secondary Service Less than 5 kW</v>
          </cell>
          <cell r="C6043">
            <v>30</v>
          </cell>
          <cell r="D6043">
            <v>25</v>
          </cell>
          <cell r="E6043" t="str">
            <v>R=A1R</v>
          </cell>
          <cell r="F6043">
            <v>3</v>
          </cell>
          <cell r="G6043">
            <v>39161</v>
          </cell>
          <cell r="H6043">
            <v>999</v>
          </cell>
          <cell r="I6043">
            <v>4</v>
          </cell>
          <cell r="J6043">
            <v>1</v>
          </cell>
        </row>
        <row r="6044">
          <cell r="A6044" t="str">
            <v>SLT5</v>
          </cell>
          <cell r="B6044" t="str">
            <v>Secondary Service Less than 5 kW</v>
          </cell>
          <cell r="C6044">
            <v>30</v>
          </cell>
          <cell r="D6044">
            <v>25</v>
          </cell>
          <cell r="E6044" t="str">
            <v>R=A1D</v>
          </cell>
          <cell r="F6044">
            <v>3</v>
          </cell>
          <cell r="G6044">
            <v>39664</v>
          </cell>
          <cell r="H6044">
            <v>999</v>
          </cell>
          <cell r="I6044">
            <v>4</v>
          </cell>
          <cell r="J6044">
            <v>3</v>
          </cell>
        </row>
        <row r="6045">
          <cell r="A6045" t="str">
            <v>SLT5</v>
          </cell>
          <cell r="B6045" t="str">
            <v>Secondary Service Less than 5 kW</v>
          </cell>
          <cell r="C6045">
            <v>30</v>
          </cell>
          <cell r="D6045">
            <v>25</v>
          </cell>
          <cell r="E6045" t="str">
            <v>R=A1D</v>
          </cell>
          <cell r="F6045">
            <v>3</v>
          </cell>
          <cell r="G6045">
            <v>39764</v>
          </cell>
          <cell r="H6045">
            <v>999</v>
          </cell>
          <cell r="I6045">
            <v>4</v>
          </cell>
          <cell r="J6045">
            <v>8</v>
          </cell>
        </row>
        <row r="6046">
          <cell r="A6046" t="str">
            <v>SLT5</v>
          </cell>
          <cell r="B6046" t="str">
            <v>Secondary Service Less than 5 kW</v>
          </cell>
          <cell r="C6046">
            <v>30</v>
          </cell>
          <cell r="D6046">
            <v>25</v>
          </cell>
          <cell r="E6046" t="str">
            <v>R=SV4SD</v>
          </cell>
          <cell r="F6046">
            <v>3</v>
          </cell>
          <cell r="H6046">
            <v>120</v>
          </cell>
          <cell r="I6046">
            <v>4</v>
          </cell>
          <cell r="J6046">
            <v>1</v>
          </cell>
        </row>
        <row r="6047">
          <cell r="A6047" t="str">
            <v>SLT5</v>
          </cell>
          <cell r="B6047" t="str">
            <v>Secondary Service Less than 5 kW</v>
          </cell>
          <cell r="C6047">
            <v>30</v>
          </cell>
          <cell r="D6047">
            <v>20</v>
          </cell>
          <cell r="E6047" t="str">
            <v>R=SV4SD</v>
          </cell>
          <cell r="F6047">
            <v>3</v>
          </cell>
          <cell r="H6047">
            <v>240</v>
          </cell>
          <cell r="I6047">
            <v>3</v>
          </cell>
          <cell r="J6047">
            <v>2</v>
          </cell>
        </row>
        <row r="6048">
          <cell r="A6048" t="str">
            <v>SLT5</v>
          </cell>
          <cell r="B6048" t="str">
            <v>Secondary Service Less than 5 kW</v>
          </cell>
          <cell r="C6048">
            <v>30</v>
          </cell>
          <cell r="D6048">
            <v>20</v>
          </cell>
          <cell r="E6048" t="str">
            <v>R=PWSY</v>
          </cell>
          <cell r="F6048">
            <v>3</v>
          </cell>
          <cell r="H6048">
            <v>240</v>
          </cell>
          <cell r="I6048">
            <v>4</v>
          </cell>
          <cell r="J6048">
            <v>1</v>
          </cell>
        </row>
        <row r="6049">
          <cell r="A6049" t="str">
            <v>SLT5</v>
          </cell>
          <cell r="B6049" t="str">
            <v>Secondary Service Less than 5 kW</v>
          </cell>
          <cell r="C6049">
            <v>30</v>
          </cell>
          <cell r="D6049">
            <v>25</v>
          </cell>
          <cell r="E6049" t="str">
            <v>R=E1S7E</v>
          </cell>
          <cell r="F6049">
            <v>3</v>
          </cell>
          <cell r="H6049">
            <v>0</v>
          </cell>
          <cell r="I6049">
            <v>0</v>
          </cell>
          <cell r="J6049">
            <v>1</v>
          </cell>
        </row>
        <row r="6050">
          <cell r="A6050" t="str">
            <v>SLT5</v>
          </cell>
          <cell r="B6050" t="str">
            <v>Secondary Service Less than 5 kW</v>
          </cell>
          <cell r="C6050">
            <v>30</v>
          </cell>
          <cell r="D6050">
            <v>20</v>
          </cell>
          <cell r="E6050" t="str">
            <v>R=SL6S</v>
          </cell>
          <cell r="F6050">
            <v>3</v>
          </cell>
          <cell r="H6050">
            <v>240</v>
          </cell>
          <cell r="I6050">
            <v>4</v>
          </cell>
          <cell r="J6050">
            <v>15</v>
          </cell>
        </row>
        <row r="6051">
          <cell r="A6051" t="str">
            <v>SLT5</v>
          </cell>
          <cell r="B6051" t="str">
            <v>Secondary Service Less than 5 kW</v>
          </cell>
          <cell r="C6051">
            <v>30</v>
          </cell>
          <cell r="D6051">
            <v>20</v>
          </cell>
          <cell r="E6051" t="str">
            <v>R=A1TL</v>
          </cell>
          <cell r="F6051">
            <v>3</v>
          </cell>
          <cell r="G6051">
            <v>37993</v>
          </cell>
          <cell r="H6051">
            <v>999</v>
          </cell>
          <cell r="I6051">
            <v>4</v>
          </cell>
          <cell r="J6051">
            <v>1</v>
          </cell>
        </row>
        <row r="6052">
          <cell r="A6052" t="str">
            <v>SLT5</v>
          </cell>
          <cell r="B6052" t="str">
            <v>Secondary Service Less than 5 kW</v>
          </cell>
          <cell r="C6052">
            <v>30</v>
          </cell>
          <cell r="D6052">
            <v>25</v>
          </cell>
          <cell r="E6052" t="str">
            <v>R=A1D</v>
          </cell>
          <cell r="F6052">
            <v>3</v>
          </cell>
          <cell r="G6052">
            <v>37841</v>
          </cell>
          <cell r="H6052">
            <v>999</v>
          </cell>
          <cell r="I6052">
            <v>3</v>
          </cell>
          <cell r="J6052">
            <v>1</v>
          </cell>
        </row>
        <row r="6053">
          <cell r="A6053" t="str">
            <v>SLT5</v>
          </cell>
          <cell r="B6053" t="str">
            <v>Secondary Service Less than 5 kW</v>
          </cell>
          <cell r="C6053">
            <v>30</v>
          </cell>
          <cell r="D6053">
            <v>25</v>
          </cell>
          <cell r="E6053" t="str">
            <v>R=A1D</v>
          </cell>
          <cell r="F6053">
            <v>3</v>
          </cell>
          <cell r="H6053">
            <v>999</v>
          </cell>
          <cell r="I6053">
            <v>3</v>
          </cell>
          <cell r="J6053">
            <v>1</v>
          </cell>
        </row>
        <row r="6054">
          <cell r="A6054" t="str">
            <v>SLT5</v>
          </cell>
          <cell r="B6054" t="str">
            <v>Secondary Service Less than 5 kW</v>
          </cell>
          <cell r="C6054">
            <v>30</v>
          </cell>
          <cell r="D6054">
            <v>25</v>
          </cell>
          <cell r="E6054" t="str">
            <v>R=A1D</v>
          </cell>
          <cell r="F6054">
            <v>3</v>
          </cell>
          <cell r="G6054">
            <v>36161</v>
          </cell>
          <cell r="H6054">
            <v>999</v>
          </cell>
          <cell r="I6054">
            <v>4</v>
          </cell>
          <cell r="J6054">
            <v>5</v>
          </cell>
        </row>
        <row r="6055">
          <cell r="A6055" t="str">
            <v>SLT5</v>
          </cell>
          <cell r="B6055" t="str">
            <v>Secondary Service Less than 5 kW</v>
          </cell>
          <cell r="C6055">
            <v>30</v>
          </cell>
          <cell r="D6055">
            <v>20</v>
          </cell>
          <cell r="E6055" t="str">
            <v>R=SL6S</v>
          </cell>
          <cell r="F6055">
            <v>3</v>
          </cell>
          <cell r="G6055">
            <v>35966</v>
          </cell>
          <cell r="H6055">
            <v>240</v>
          </cell>
          <cell r="I6055">
            <v>4</v>
          </cell>
          <cell r="J6055">
            <v>2</v>
          </cell>
        </row>
        <row r="6056">
          <cell r="A6056" t="str">
            <v>SLT5</v>
          </cell>
          <cell r="B6056" t="str">
            <v>Secondary Service Less than 5 kW</v>
          </cell>
          <cell r="C6056">
            <v>30</v>
          </cell>
          <cell r="D6056">
            <v>20</v>
          </cell>
          <cell r="E6056" t="str">
            <v>R=S6S</v>
          </cell>
          <cell r="F6056">
            <v>3</v>
          </cell>
          <cell r="G6056">
            <v>36404</v>
          </cell>
          <cell r="H6056">
            <v>240</v>
          </cell>
          <cell r="I6056">
            <v>4</v>
          </cell>
          <cell r="J6056">
            <v>2</v>
          </cell>
        </row>
        <row r="6057">
          <cell r="A6057" t="str">
            <v>SLT5</v>
          </cell>
          <cell r="B6057" t="str">
            <v>Secondary Service Less than 5 kW</v>
          </cell>
          <cell r="C6057">
            <v>30</v>
          </cell>
          <cell r="D6057">
            <v>25</v>
          </cell>
          <cell r="E6057" t="str">
            <v>R=A1D</v>
          </cell>
          <cell r="F6057">
            <v>3</v>
          </cell>
          <cell r="G6057">
            <v>35797</v>
          </cell>
          <cell r="H6057">
            <v>999</v>
          </cell>
          <cell r="I6057">
            <v>4</v>
          </cell>
          <cell r="J6057">
            <v>1</v>
          </cell>
        </row>
        <row r="6058">
          <cell r="A6058" t="str">
            <v>SLT5</v>
          </cell>
          <cell r="B6058" t="str">
            <v>Secondary Service Less than 5 kW</v>
          </cell>
          <cell r="C6058">
            <v>30</v>
          </cell>
          <cell r="D6058">
            <v>25</v>
          </cell>
          <cell r="E6058" t="str">
            <v>R=A1D</v>
          </cell>
          <cell r="F6058">
            <v>3</v>
          </cell>
          <cell r="G6058">
            <v>36439</v>
          </cell>
          <cell r="H6058">
            <v>999</v>
          </cell>
          <cell r="I6058">
            <v>3</v>
          </cell>
          <cell r="J6058">
            <v>1</v>
          </cell>
        </row>
        <row r="6059">
          <cell r="A6059" t="str">
            <v>SLT5</v>
          </cell>
          <cell r="B6059" t="str">
            <v>Secondary Service Less than 5 kW</v>
          </cell>
          <cell r="C6059">
            <v>30</v>
          </cell>
          <cell r="D6059">
            <v>25</v>
          </cell>
          <cell r="E6059" t="str">
            <v>R=A1D</v>
          </cell>
          <cell r="F6059">
            <v>3</v>
          </cell>
          <cell r="G6059">
            <v>35432</v>
          </cell>
          <cell r="H6059">
            <v>999</v>
          </cell>
          <cell r="I6059">
            <v>3</v>
          </cell>
          <cell r="J6059">
            <v>1</v>
          </cell>
        </row>
        <row r="6060">
          <cell r="A6060" t="str">
            <v>SLT5</v>
          </cell>
          <cell r="B6060" t="str">
            <v>Secondary Service Less than 5 kW</v>
          </cell>
          <cell r="C6060">
            <v>30</v>
          </cell>
          <cell r="D6060">
            <v>20</v>
          </cell>
          <cell r="E6060" t="str">
            <v>R=SL2S</v>
          </cell>
          <cell r="F6060">
            <v>3</v>
          </cell>
          <cell r="G6060">
            <v>36525</v>
          </cell>
          <cell r="H6060">
            <v>480</v>
          </cell>
          <cell r="I6060">
            <v>3</v>
          </cell>
          <cell r="J6060">
            <v>2</v>
          </cell>
        </row>
        <row r="6061">
          <cell r="A6061" t="str">
            <v>SLT5</v>
          </cell>
          <cell r="B6061" t="str">
            <v>Secondary Service Less than 5 kW</v>
          </cell>
          <cell r="C6061">
            <v>30</v>
          </cell>
          <cell r="D6061">
            <v>25</v>
          </cell>
          <cell r="E6061" t="str">
            <v>R=TH2P</v>
          </cell>
          <cell r="F6061">
            <v>3</v>
          </cell>
          <cell r="H6061">
            <v>240</v>
          </cell>
          <cell r="I6061">
            <v>4</v>
          </cell>
          <cell r="J6061">
            <v>1</v>
          </cell>
        </row>
        <row r="6062">
          <cell r="A6062" t="str">
            <v>SLT5</v>
          </cell>
          <cell r="B6062" t="str">
            <v>Secondary Service Less than 5 kW</v>
          </cell>
          <cell r="C6062">
            <v>30</v>
          </cell>
          <cell r="D6062">
            <v>25</v>
          </cell>
          <cell r="E6062" t="str">
            <v>R=A1D</v>
          </cell>
          <cell r="F6062">
            <v>3</v>
          </cell>
          <cell r="G6062">
            <v>37321</v>
          </cell>
          <cell r="H6062">
            <v>999</v>
          </cell>
          <cell r="I6062">
            <v>4</v>
          </cell>
          <cell r="J6062">
            <v>1</v>
          </cell>
        </row>
        <row r="6063">
          <cell r="A6063" t="str">
            <v>SLT5</v>
          </cell>
          <cell r="B6063" t="str">
            <v>Secondary Service Less than 5 kW</v>
          </cell>
          <cell r="C6063">
            <v>30</v>
          </cell>
          <cell r="D6063">
            <v>25</v>
          </cell>
          <cell r="E6063" t="str">
            <v>R=A1D</v>
          </cell>
          <cell r="F6063">
            <v>3</v>
          </cell>
          <cell r="G6063">
            <v>37452</v>
          </cell>
          <cell r="H6063">
            <v>999</v>
          </cell>
          <cell r="I6063">
            <v>3</v>
          </cell>
          <cell r="J6063">
            <v>1</v>
          </cell>
        </row>
        <row r="6064">
          <cell r="A6064" t="str">
            <v>SLT5</v>
          </cell>
          <cell r="B6064" t="str">
            <v>Secondary Service Less than 5 kW</v>
          </cell>
          <cell r="C6064">
            <v>30</v>
          </cell>
          <cell r="D6064">
            <v>25</v>
          </cell>
          <cell r="E6064" t="str">
            <v>R=A1D</v>
          </cell>
          <cell r="F6064">
            <v>3</v>
          </cell>
          <cell r="G6064">
            <v>37624</v>
          </cell>
          <cell r="H6064">
            <v>999</v>
          </cell>
          <cell r="I6064">
            <v>3</v>
          </cell>
          <cell r="J6064">
            <v>2</v>
          </cell>
        </row>
        <row r="6065">
          <cell r="A6065" t="str">
            <v>SLT5</v>
          </cell>
          <cell r="B6065" t="str">
            <v>Secondary Service Less than 5 kW</v>
          </cell>
          <cell r="C6065">
            <v>30</v>
          </cell>
          <cell r="D6065">
            <v>25</v>
          </cell>
          <cell r="E6065" t="str">
            <v>R=A1R</v>
          </cell>
          <cell r="F6065">
            <v>3</v>
          </cell>
          <cell r="G6065">
            <v>39316</v>
          </cell>
          <cell r="H6065">
            <v>999</v>
          </cell>
          <cell r="I6065">
            <v>4</v>
          </cell>
          <cell r="J6065">
            <v>2</v>
          </cell>
        </row>
        <row r="6066">
          <cell r="A6066" t="str">
            <v>SLT5</v>
          </cell>
          <cell r="B6066" t="str">
            <v>Secondary Service Less than 5 kW</v>
          </cell>
          <cell r="C6066">
            <v>30</v>
          </cell>
          <cell r="D6066">
            <v>20</v>
          </cell>
          <cell r="E6066" t="str">
            <v>R=ABS7</v>
          </cell>
          <cell r="F6066">
            <v>3</v>
          </cell>
          <cell r="G6066">
            <v>39525</v>
          </cell>
          <cell r="H6066">
            <v>240</v>
          </cell>
          <cell r="I6066">
            <v>4</v>
          </cell>
          <cell r="J6066">
            <v>20</v>
          </cell>
        </row>
        <row r="6067">
          <cell r="A6067" t="str">
            <v>SLT5</v>
          </cell>
          <cell r="B6067" t="str">
            <v>Secondary Service Less than 5 kW</v>
          </cell>
          <cell r="C6067">
            <v>30</v>
          </cell>
          <cell r="D6067">
            <v>25</v>
          </cell>
          <cell r="E6067" t="str">
            <v>R=A1D</v>
          </cell>
          <cell r="F6067">
            <v>3</v>
          </cell>
          <cell r="G6067">
            <v>39557</v>
          </cell>
          <cell r="H6067">
            <v>999</v>
          </cell>
          <cell r="I6067">
            <v>4</v>
          </cell>
          <cell r="J6067">
            <v>4</v>
          </cell>
        </row>
        <row r="6068">
          <cell r="A6068" t="str">
            <v>SLT5</v>
          </cell>
          <cell r="B6068" t="str">
            <v>Secondary Service Less than 5 kW</v>
          </cell>
          <cell r="C6068">
            <v>30</v>
          </cell>
          <cell r="D6068">
            <v>25</v>
          </cell>
          <cell r="E6068" t="str">
            <v>R=A1D</v>
          </cell>
          <cell r="F6068">
            <v>3</v>
          </cell>
          <cell r="G6068">
            <v>39580</v>
          </cell>
          <cell r="H6068">
            <v>999</v>
          </cell>
          <cell r="I6068">
            <v>3</v>
          </cell>
          <cell r="J6068">
            <v>2</v>
          </cell>
        </row>
        <row r="6069">
          <cell r="A6069" t="str">
            <v>SLT5</v>
          </cell>
          <cell r="B6069" t="str">
            <v>Secondary Service Less than 5 kW</v>
          </cell>
          <cell r="C6069">
            <v>30</v>
          </cell>
          <cell r="D6069">
            <v>25</v>
          </cell>
          <cell r="E6069" t="str">
            <v>R=A1D</v>
          </cell>
          <cell r="F6069">
            <v>3</v>
          </cell>
          <cell r="G6069">
            <v>40030</v>
          </cell>
          <cell r="H6069">
            <v>999</v>
          </cell>
          <cell r="I6069">
            <v>4</v>
          </cell>
          <cell r="J6069">
            <v>3</v>
          </cell>
        </row>
        <row r="6070">
          <cell r="A6070" t="str">
            <v>SLT5</v>
          </cell>
          <cell r="B6070" t="str">
            <v>Secondary Service Less than 5 kW</v>
          </cell>
          <cell r="C6070">
            <v>30</v>
          </cell>
          <cell r="D6070">
            <v>20</v>
          </cell>
          <cell r="E6070" t="str">
            <v>R=PWS</v>
          </cell>
          <cell r="F6070">
            <v>3</v>
          </cell>
          <cell r="H6070">
            <v>240</v>
          </cell>
          <cell r="I6070">
            <v>4</v>
          </cell>
          <cell r="J6070">
            <v>1</v>
          </cell>
        </row>
        <row r="6071">
          <cell r="A6071" t="str">
            <v>SLT5</v>
          </cell>
          <cell r="B6071" t="str">
            <v>Secondary Service Less than 5 kW</v>
          </cell>
          <cell r="C6071">
            <v>30</v>
          </cell>
          <cell r="D6071">
            <v>25</v>
          </cell>
          <cell r="E6071" t="str">
            <v>R=A1D</v>
          </cell>
          <cell r="F6071">
            <v>3</v>
          </cell>
          <cell r="H6071">
            <v>999</v>
          </cell>
          <cell r="I6071">
            <v>4</v>
          </cell>
          <cell r="J6071">
            <v>32</v>
          </cell>
        </row>
        <row r="6072">
          <cell r="A6072" t="str">
            <v>SLT5</v>
          </cell>
          <cell r="B6072" t="str">
            <v>Secondary Service Less than 5 kW</v>
          </cell>
          <cell r="C6072">
            <v>30</v>
          </cell>
          <cell r="D6072">
            <v>20</v>
          </cell>
          <cell r="E6072" t="str">
            <v>R=D5S7</v>
          </cell>
          <cell r="F6072">
            <v>3</v>
          </cell>
          <cell r="H6072">
            <v>240</v>
          </cell>
          <cell r="I6072">
            <v>4</v>
          </cell>
          <cell r="J6072">
            <v>5</v>
          </cell>
        </row>
        <row r="6073">
          <cell r="A6073" t="str">
            <v>SLT5</v>
          </cell>
          <cell r="B6073" t="str">
            <v>Secondary Service Less than 5 kW</v>
          </cell>
          <cell r="C6073">
            <v>30</v>
          </cell>
          <cell r="D6073">
            <v>25</v>
          </cell>
          <cell r="E6073" t="str">
            <v>R=A1D</v>
          </cell>
          <cell r="F6073">
            <v>3</v>
          </cell>
          <cell r="H6073">
            <v>277</v>
          </cell>
          <cell r="I6073">
            <v>4</v>
          </cell>
          <cell r="J6073">
            <v>2</v>
          </cell>
        </row>
        <row r="6074">
          <cell r="A6074" t="str">
            <v>SLT5</v>
          </cell>
          <cell r="B6074" t="str">
            <v>Secondary Service Less than 5 kW</v>
          </cell>
          <cell r="C6074">
            <v>30</v>
          </cell>
          <cell r="D6074">
            <v>25</v>
          </cell>
          <cell r="E6074" t="str">
            <v>R=A1D</v>
          </cell>
          <cell r="F6074">
            <v>3</v>
          </cell>
          <cell r="G6074">
            <v>38161</v>
          </cell>
          <cell r="H6074">
            <v>999</v>
          </cell>
          <cell r="I6074">
            <v>4</v>
          </cell>
          <cell r="J6074">
            <v>2</v>
          </cell>
        </row>
        <row r="6075">
          <cell r="A6075" t="str">
            <v>SLT5</v>
          </cell>
          <cell r="B6075" t="str">
            <v>Secondary Service Less than 5 kW</v>
          </cell>
          <cell r="C6075">
            <v>30</v>
          </cell>
          <cell r="D6075">
            <v>25</v>
          </cell>
          <cell r="E6075" t="str">
            <v>R=A1D</v>
          </cell>
          <cell r="F6075">
            <v>3</v>
          </cell>
          <cell r="G6075">
            <v>38334</v>
          </cell>
          <cell r="H6075">
            <v>999</v>
          </cell>
          <cell r="I6075">
            <v>4</v>
          </cell>
          <cell r="J6075">
            <v>3</v>
          </cell>
        </row>
        <row r="6076">
          <cell r="A6076" t="str">
            <v>SLT5</v>
          </cell>
          <cell r="B6076" t="str">
            <v>Secondary Service Less than 5 kW</v>
          </cell>
          <cell r="C6076">
            <v>30</v>
          </cell>
          <cell r="D6076">
            <v>25</v>
          </cell>
          <cell r="E6076" t="str">
            <v>R=A1D</v>
          </cell>
          <cell r="F6076">
            <v>3</v>
          </cell>
          <cell r="G6076">
            <v>38545</v>
          </cell>
          <cell r="H6076">
            <v>999</v>
          </cell>
          <cell r="I6076">
            <v>4</v>
          </cell>
          <cell r="J6076">
            <v>3</v>
          </cell>
        </row>
        <row r="6077">
          <cell r="A6077" t="str">
            <v>SLT5</v>
          </cell>
          <cell r="B6077" t="str">
            <v>Secondary Service Less than 5 kW</v>
          </cell>
          <cell r="C6077">
            <v>30</v>
          </cell>
          <cell r="D6077">
            <v>25</v>
          </cell>
          <cell r="E6077" t="str">
            <v>R=K2WS</v>
          </cell>
          <cell r="F6077">
            <v>3</v>
          </cell>
          <cell r="H6077">
            <v>240</v>
          </cell>
          <cell r="I6077">
            <v>3</v>
          </cell>
          <cell r="J6077">
            <v>2</v>
          </cell>
        </row>
        <row r="6078">
          <cell r="A6078" t="str">
            <v>SLT5</v>
          </cell>
          <cell r="B6078" t="str">
            <v>Secondary Service Less than 5 kW</v>
          </cell>
          <cell r="C6078">
            <v>30</v>
          </cell>
          <cell r="D6078">
            <v>25</v>
          </cell>
          <cell r="E6078" t="str">
            <v>R=TMT</v>
          </cell>
          <cell r="F6078">
            <v>3</v>
          </cell>
          <cell r="H6078">
            <v>240</v>
          </cell>
          <cell r="I6078">
            <v>3</v>
          </cell>
          <cell r="J6078">
            <v>1</v>
          </cell>
        </row>
        <row r="6079">
          <cell r="A6079" t="str">
            <v>SLT5</v>
          </cell>
          <cell r="B6079" t="str">
            <v>Secondary Service Less than 5 kW</v>
          </cell>
          <cell r="C6079">
            <v>30</v>
          </cell>
          <cell r="D6079">
            <v>20</v>
          </cell>
          <cell r="E6079" t="str">
            <v>R=ABS7</v>
          </cell>
          <cell r="F6079">
            <v>3</v>
          </cell>
          <cell r="G6079">
            <v>36118</v>
          </cell>
          <cell r="H6079">
            <v>240</v>
          </cell>
          <cell r="I6079">
            <v>4</v>
          </cell>
          <cell r="J6079">
            <v>1</v>
          </cell>
        </row>
        <row r="6080">
          <cell r="A6080" t="str">
            <v>SLT5</v>
          </cell>
          <cell r="B6080" t="str">
            <v>Secondary Service Less than 5 kW</v>
          </cell>
          <cell r="C6080">
            <v>30</v>
          </cell>
          <cell r="D6080">
            <v>25</v>
          </cell>
          <cell r="E6080" t="str">
            <v>R=A1D</v>
          </cell>
          <cell r="F6080">
            <v>3</v>
          </cell>
          <cell r="G6080">
            <v>35797</v>
          </cell>
          <cell r="H6080">
            <v>999</v>
          </cell>
          <cell r="I6080">
            <v>4</v>
          </cell>
          <cell r="J6080">
            <v>1</v>
          </cell>
        </row>
        <row r="6081">
          <cell r="A6081" t="str">
            <v>SLT5</v>
          </cell>
          <cell r="B6081" t="str">
            <v>Secondary Service Less than 5 kW</v>
          </cell>
          <cell r="C6081">
            <v>30</v>
          </cell>
          <cell r="D6081">
            <v>25</v>
          </cell>
          <cell r="E6081" t="str">
            <v>R=A1D</v>
          </cell>
          <cell r="F6081">
            <v>3</v>
          </cell>
          <cell r="G6081">
            <v>36405</v>
          </cell>
          <cell r="H6081">
            <v>999</v>
          </cell>
          <cell r="I6081">
            <v>4</v>
          </cell>
          <cell r="J6081">
            <v>1</v>
          </cell>
        </row>
        <row r="6082">
          <cell r="A6082" t="str">
            <v>SLT5</v>
          </cell>
          <cell r="B6082" t="str">
            <v>Secondary Service Less than 5 kW</v>
          </cell>
          <cell r="C6082">
            <v>30</v>
          </cell>
          <cell r="D6082">
            <v>25</v>
          </cell>
          <cell r="E6082" t="str">
            <v>R=A1D</v>
          </cell>
          <cell r="F6082">
            <v>3</v>
          </cell>
          <cell r="G6082">
            <v>36462</v>
          </cell>
          <cell r="H6082">
            <v>999</v>
          </cell>
          <cell r="I6082">
            <v>3</v>
          </cell>
          <cell r="J6082">
            <v>1</v>
          </cell>
        </row>
        <row r="6083">
          <cell r="A6083" t="str">
            <v>SLT5</v>
          </cell>
          <cell r="B6083" t="str">
            <v>Secondary Service Less than 5 kW</v>
          </cell>
          <cell r="C6083">
            <v>30</v>
          </cell>
          <cell r="D6083">
            <v>20</v>
          </cell>
          <cell r="E6083" t="str">
            <v>R=SL6S</v>
          </cell>
          <cell r="F6083">
            <v>3</v>
          </cell>
          <cell r="G6083">
            <v>35797</v>
          </cell>
          <cell r="H6083">
            <v>240</v>
          </cell>
          <cell r="I6083">
            <v>4</v>
          </cell>
          <cell r="J6083">
            <v>2</v>
          </cell>
        </row>
        <row r="6084">
          <cell r="A6084" t="str">
            <v>SLT5</v>
          </cell>
          <cell r="B6084" t="str">
            <v>Secondary Service Less than 5 kW</v>
          </cell>
          <cell r="C6084">
            <v>30</v>
          </cell>
          <cell r="D6084">
            <v>25</v>
          </cell>
          <cell r="E6084" t="str">
            <v>R=A1D</v>
          </cell>
          <cell r="F6084">
            <v>3</v>
          </cell>
          <cell r="G6084">
            <v>36434</v>
          </cell>
          <cell r="H6084">
            <v>999</v>
          </cell>
          <cell r="I6084">
            <v>4</v>
          </cell>
          <cell r="J6084">
            <v>1</v>
          </cell>
        </row>
        <row r="6085">
          <cell r="A6085" t="str">
            <v>SLT5</v>
          </cell>
          <cell r="B6085" t="str">
            <v>Secondary Service Less than 5 kW</v>
          </cell>
          <cell r="C6085">
            <v>30</v>
          </cell>
          <cell r="D6085">
            <v>20</v>
          </cell>
          <cell r="E6085" t="str">
            <v>R=ABS8</v>
          </cell>
          <cell r="F6085">
            <v>3</v>
          </cell>
          <cell r="G6085">
            <v>36525</v>
          </cell>
          <cell r="H6085">
            <v>277</v>
          </cell>
          <cell r="I6085">
            <v>4</v>
          </cell>
          <cell r="J6085">
            <v>2</v>
          </cell>
        </row>
        <row r="6086">
          <cell r="A6086" t="str">
            <v>SLT5</v>
          </cell>
          <cell r="B6086" t="str">
            <v>Secondary Service Less than 5 kW</v>
          </cell>
          <cell r="C6086">
            <v>30</v>
          </cell>
          <cell r="D6086">
            <v>25</v>
          </cell>
          <cell r="E6086" t="str">
            <v>R=A1D</v>
          </cell>
          <cell r="F6086">
            <v>3</v>
          </cell>
          <cell r="G6086">
            <v>37362</v>
          </cell>
          <cell r="H6086">
            <v>999</v>
          </cell>
          <cell r="I6086">
            <v>4</v>
          </cell>
          <cell r="J6086">
            <v>2</v>
          </cell>
        </row>
        <row r="6087">
          <cell r="A6087" t="str">
            <v>SLT5</v>
          </cell>
          <cell r="B6087" t="str">
            <v>Secondary Service Less than 5 kW</v>
          </cell>
          <cell r="C6087">
            <v>30</v>
          </cell>
          <cell r="D6087">
            <v>25</v>
          </cell>
          <cell r="E6087" t="str">
            <v>R=A1D</v>
          </cell>
          <cell r="F6087">
            <v>3</v>
          </cell>
          <cell r="G6087">
            <v>38748</v>
          </cell>
          <cell r="H6087">
            <v>999</v>
          </cell>
          <cell r="I6087">
            <v>3</v>
          </cell>
          <cell r="J6087">
            <v>2</v>
          </cell>
        </row>
        <row r="6088">
          <cell r="A6088" t="str">
            <v>SLT5</v>
          </cell>
          <cell r="B6088" t="str">
            <v>Secondary Service Less than 5 kW</v>
          </cell>
          <cell r="C6088">
            <v>30</v>
          </cell>
          <cell r="D6088">
            <v>25</v>
          </cell>
          <cell r="E6088" t="str">
            <v>R=A1D</v>
          </cell>
          <cell r="F6088">
            <v>3</v>
          </cell>
          <cell r="G6088">
            <v>38666</v>
          </cell>
          <cell r="H6088">
            <v>999</v>
          </cell>
          <cell r="I6088">
            <v>4</v>
          </cell>
          <cell r="J6088">
            <v>1</v>
          </cell>
        </row>
        <row r="6089">
          <cell r="A6089" t="str">
            <v>SLT5</v>
          </cell>
          <cell r="B6089" t="str">
            <v>Secondary Service Less than 5 kW</v>
          </cell>
          <cell r="C6089">
            <v>30</v>
          </cell>
          <cell r="D6089">
            <v>20</v>
          </cell>
          <cell r="E6089" t="str">
            <v>R=ABS5</v>
          </cell>
          <cell r="F6089">
            <v>3</v>
          </cell>
          <cell r="G6089">
            <v>39295</v>
          </cell>
          <cell r="H6089">
            <v>480</v>
          </cell>
          <cell r="I6089">
            <v>3</v>
          </cell>
          <cell r="J6089">
            <v>2</v>
          </cell>
        </row>
        <row r="6090">
          <cell r="A6090" t="str">
            <v>SLT5</v>
          </cell>
          <cell r="B6090" t="str">
            <v>Secondary Service Less than 5 kW</v>
          </cell>
          <cell r="C6090">
            <v>30</v>
          </cell>
          <cell r="D6090">
            <v>25</v>
          </cell>
          <cell r="E6090" t="str">
            <v>R=A1R</v>
          </cell>
          <cell r="F6090">
            <v>3</v>
          </cell>
          <cell r="G6090">
            <v>39279</v>
          </cell>
          <cell r="H6090">
            <v>999</v>
          </cell>
          <cell r="I6090">
            <v>4</v>
          </cell>
          <cell r="J6090">
            <v>2</v>
          </cell>
        </row>
        <row r="6091">
          <cell r="A6091" t="str">
            <v>SLT5</v>
          </cell>
          <cell r="B6091" t="str">
            <v>Secondary Service Less than 5 kW</v>
          </cell>
          <cell r="C6091">
            <v>30</v>
          </cell>
          <cell r="D6091">
            <v>25</v>
          </cell>
          <cell r="E6091" t="str">
            <v>R=A1R</v>
          </cell>
          <cell r="F6091">
            <v>3</v>
          </cell>
          <cell r="G6091">
            <v>39315</v>
          </cell>
          <cell r="H6091">
            <v>999</v>
          </cell>
          <cell r="I6091">
            <v>4</v>
          </cell>
          <cell r="J6091">
            <v>1</v>
          </cell>
        </row>
        <row r="6092">
          <cell r="A6092" t="str">
            <v>SLT5</v>
          </cell>
          <cell r="B6092" t="str">
            <v>Secondary Service Less than 5 kW</v>
          </cell>
          <cell r="C6092">
            <v>30</v>
          </cell>
          <cell r="D6092">
            <v>25</v>
          </cell>
          <cell r="E6092" t="str">
            <v>R=A1R</v>
          </cell>
          <cell r="F6092">
            <v>3</v>
          </cell>
          <cell r="G6092">
            <v>39356</v>
          </cell>
          <cell r="H6092">
            <v>999</v>
          </cell>
          <cell r="I6092">
            <v>4</v>
          </cell>
          <cell r="J6092">
            <v>4</v>
          </cell>
        </row>
        <row r="6093">
          <cell r="A6093" t="str">
            <v>SLT5</v>
          </cell>
          <cell r="B6093" t="str">
            <v>Secondary Service Less than 5 kW</v>
          </cell>
          <cell r="C6093">
            <v>30</v>
          </cell>
          <cell r="D6093">
            <v>20</v>
          </cell>
          <cell r="E6093" t="str">
            <v>R=SL5S</v>
          </cell>
          <cell r="F6093">
            <v>3</v>
          </cell>
          <cell r="H6093">
            <v>120</v>
          </cell>
          <cell r="I6093">
            <v>4</v>
          </cell>
          <cell r="J6093">
            <v>1</v>
          </cell>
        </row>
        <row r="6094">
          <cell r="A6094" t="str">
            <v>SLT5</v>
          </cell>
          <cell r="B6094" t="str">
            <v>Secondary Service Less than 5 kW</v>
          </cell>
          <cell r="C6094">
            <v>30</v>
          </cell>
          <cell r="D6094">
            <v>25</v>
          </cell>
          <cell r="E6094" t="str">
            <v>R=A1D</v>
          </cell>
          <cell r="F6094">
            <v>3</v>
          </cell>
          <cell r="G6094">
            <v>39647</v>
          </cell>
          <cell r="H6094">
            <v>999</v>
          </cell>
          <cell r="I6094">
            <v>4</v>
          </cell>
          <cell r="J6094">
            <v>3</v>
          </cell>
        </row>
        <row r="6095">
          <cell r="A6095" t="str">
            <v>SLT5</v>
          </cell>
          <cell r="B6095" t="str">
            <v>Secondary Service Less than 5 kW</v>
          </cell>
          <cell r="C6095">
            <v>30</v>
          </cell>
          <cell r="D6095">
            <v>25</v>
          </cell>
          <cell r="E6095" t="str">
            <v>R=A1D</v>
          </cell>
          <cell r="F6095">
            <v>3</v>
          </cell>
          <cell r="G6095">
            <v>40043</v>
          </cell>
          <cell r="H6095">
            <v>999</v>
          </cell>
          <cell r="I6095">
            <v>4</v>
          </cell>
          <cell r="J6095">
            <v>3</v>
          </cell>
        </row>
        <row r="6096">
          <cell r="A6096" t="str">
            <v>SLT5</v>
          </cell>
          <cell r="B6096" t="str">
            <v>Secondary Service Less than 5 kW</v>
          </cell>
          <cell r="C6096">
            <v>30</v>
          </cell>
          <cell r="D6096">
            <v>20</v>
          </cell>
          <cell r="E6096" t="str">
            <v>R=S6S</v>
          </cell>
          <cell r="F6096">
            <v>3</v>
          </cell>
          <cell r="H6096">
            <v>240</v>
          </cell>
          <cell r="I6096">
            <v>4</v>
          </cell>
          <cell r="J6096">
            <v>6</v>
          </cell>
        </row>
        <row r="6097">
          <cell r="A6097" t="str">
            <v>SLT5</v>
          </cell>
          <cell r="B6097" t="str">
            <v>Secondary Service Less than 5 kW</v>
          </cell>
          <cell r="C6097">
            <v>30</v>
          </cell>
          <cell r="D6097">
            <v>25</v>
          </cell>
          <cell r="E6097" t="str">
            <v>R=SV4SD</v>
          </cell>
          <cell r="F6097">
            <v>3</v>
          </cell>
          <cell r="H6097">
            <v>120</v>
          </cell>
          <cell r="I6097">
            <v>4</v>
          </cell>
          <cell r="J6097">
            <v>1</v>
          </cell>
        </row>
        <row r="6098">
          <cell r="A6098" t="str">
            <v>SLT5</v>
          </cell>
          <cell r="B6098" t="str">
            <v>Secondary Service Less than 5 kW</v>
          </cell>
          <cell r="C6098">
            <v>30</v>
          </cell>
          <cell r="D6098">
            <v>20</v>
          </cell>
          <cell r="E6098" t="str">
            <v>R=K6WS</v>
          </cell>
          <cell r="F6098">
            <v>3</v>
          </cell>
          <cell r="H6098">
            <v>240</v>
          </cell>
          <cell r="I6098">
            <v>4</v>
          </cell>
          <cell r="J6098">
            <v>3</v>
          </cell>
        </row>
        <row r="6099">
          <cell r="A6099" t="str">
            <v>SLT5</v>
          </cell>
          <cell r="B6099" t="str">
            <v>Secondary Service Less than 5 kW</v>
          </cell>
          <cell r="C6099">
            <v>30</v>
          </cell>
          <cell r="D6099">
            <v>25</v>
          </cell>
          <cell r="E6099" t="str">
            <v>R=DXS2</v>
          </cell>
          <cell r="F6099">
            <v>3</v>
          </cell>
          <cell r="H6099">
            <v>0</v>
          </cell>
          <cell r="I6099">
            <v>0</v>
          </cell>
          <cell r="J6099">
            <v>2</v>
          </cell>
        </row>
        <row r="6100">
          <cell r="A6100" t="str">
            <v>SLT5</v>
          </cell>
          <cell r="B6100" t="str">
            <v>Secondary Service Less than 5 kW</v>
          </cell>
          <cell r="C6100">
            <v>30</v>
          </cell>
          <cell r="D6100">
            <v>25</v>
          </cell>
          <cell r="E6100" t="str">
            <v>R=A1D</v>
          </cell>
          <cell r="F6100">
            <v>3</v>
          </cell>
          <cell r="G6100">
            <v>38413</v>
          </cell>
          <cell r="H6100">
            <v>999</v>
          </cell>
          <cell r="I6100">
            <v>4</v>
          </cell>
          <cell r="J6100">
            <v>1</v>
          </cell>
        </row>
        <row r="6101">
          <cell r="A6101" t="str">
            <v>SLT5</v>
          </cell>
          <cell r="B6101" t="str">
            <v>Secondary Service Less than 5 kW</v>
          </cell>
          <cell r="C6101">
            <v>30</v>
          </cell>
          <cell r="D6101">
            <v>25</v>
          </cell>
          <cell r="E6101" t="str">
            <v>R=A1D</v>
          </cell>
          <cell r="F6101">
            <v>3</v>
          </cell>
          <cell r="G6101">
            <v>38182</v>
          </cell>
          <cell r="H6101">
            <v>999</v>
          </cell>
          <cell r="I6101">
            <v>4</v>
          </cell>
          <cell r="J6101">
            <v>1</v>
          </cell>
        </row>
        <row r="6102">
          <cell r="A6102" t="str">
            <v>SLT5</v>
          </cell>
          <cell r="B6102" t="str">
            <v>Secondary Service Less than 5 kW</v>
          </cell>
          <cell r="C6102">
            <v>30</v>
          </cell>
          <cell r="D6102">
            <v>25</v>
          </cell>
          <cell r="E6102" t="str">
            <v>R=PWS</v>
          </cell>
          <cell r="F6102">
            <v>3</v>
          </cell>
          <cell r="H6102">
            <v>240</v>
          </cell>
          <cell r="I6102">
            <v>4</v>
          </cell>
          <cell r="J6102">
            <v>3</v>
          </cell>
        </row>
        <row r="6103">
          <cell r="A6103" t="str">
            <v>SLT5</v>
          </cell>
          <cell r="B6103" t="str">
            <v>Secondary Service Less than 5 kW</v>
          </cell>
          <cell r="C6103">
            <v>30</v>
          </cell>
          <cell r="D6103">
            <v>25</v>
          </cell>
          <cell r="E6103" t="str">
            <v>R=A1D</v>
          </cell>
          <cell r="F6103">
            <v>3</v>
          </cell>
          <cell r="H6103">
            <v>999</v>
          </cell>
          <cell r="I6103">
            <v>3</v>
          </cell>
          <cell r="J6103">
            <v>9</v>
          </cell>
        </row>
        <row r="6104">
          <cell r="A6104" t="str">
            <v>SLT5</v>
          </cell>
          <cell r="B6104" t="str">
            <v>Secondary Service Less than 5 kW</v>
          </cell>
          <cell r="C6104">
            <v>30</v>
          </cell>
          <cell r="D6104">
            <v>25</v>
          </cell>
          <cell r="E6104" t="str">
            <v>R=A1D</v>
          </cell>
          <cell r="F6104">
            <v>3</v>
          </cell>
          <cell r="H6104">
            <v>480</v>
          </cell>
          <cell r="I6104">
            <v>3</v>
          </cell>
          <cell r="J6104">
            <v>14</v>
          </cell>
        </row>
        <row r="6105">
          <cell r="A6105" t="str">
            <v>SLT5</v>
          </cell>
          <cell r="B6105" t="str">
            <v>Secondary Service Less than 5 kW</v>
          </cell>
          <cell r="C6105">
            <v>30</v>
          </cell>
          <cell r="D6105">
            <v>20</v>
          </cell>
          <cell r="E6105" t="str">
            <v>R=D5S8E</v>
          </cell>
          <cell r="F6105">
            <v>3</v>
          </cell>
          <cell r="H6105">
            <v>277</v>
          </cell>
          <cell r="I6105">
            <v>4</v>
          </cell>
          <cell r="J6105">
            <v>1</v>
          </cell>
        </row>
        <row r="6106">
          <cell r="A6106" t="str">
            <v>SLT5</v>
          </cell>
          <cell r="B6106" t="str">
            <v>Secondary Service Less than 5 kW</v>
          </cell>
          <cell r="C6106">
            <v>30</v>
          </cell>
          <cell r="D6106">
            <v>25</v>
          </cell>
          <cell r="E6106" t="str">
            <v>R=A1D</v>
          </cell>
          <cell r="F6106">
            <v>3</v>
          </cell>
          <cell r="G6106">
            <v>35431</v>
          </cell>
          <cell r="H6106">
            <v>999</v>
          </cell>
          <cell r="I6106">
            <v>4</v>
          </cell>
          <cell r="J6106">
            <v>1</v>
          </cell>
        </row>
        <row r="6107">
          <cell r="A6107" t="str">
            <v>SLT5</v>
          </cell>
          <cell r="B6107" t="str">
            <v>Secondary Service Less than 5 kW</v>
          </cell>
          <cell r="C6107">
            <v>30</v>
          </cell>
          <cell r="D6107">
            <v>25</v>
          </cell>
          <cell r="E6107" t="str">
            <v>R=A1D</v>
          </cell>
          <cell r="F6107">
            <v>3</v>
          </cell>
          <cell r="G6107">
            <v>37676</v>
          </cell>
          <cell r="H6107">
            <v>999</v>
          </cell>
          <cell r="I6107">
            <v>4</v>
          </cell>
          <cell r="J6107">
            <v>3</v>
          </cell>
        </row>
        <row r="6108">
          <cell r="A6108" t="str">
            <v>SLT5</v>
          </cell>
          <cell r="B6108" t="str">
            <v>Secondary Service Less than 5 kW</v>
          </cell>
          <cell r="C6108">
            <v>30</v>
          </cell>
          <cell r="D6108">
            <v>25</v>
          </cell>
          <cell r="E6108" t="str">
            <v>R=A1D</v>
          </cell>
          <cell r="F6108">
            <v>3</v>
          </cell>
          <cell r="G6108">
            <v>36720</v>
          </cell>
          <cell r="H6108">
            <v>999</v>
          </cell>
          <cell r="I6108">
            <v>3</v>
          </cell>
          <cell r="J6108">
            <v>1</v>
          </cell>
        </row>
        <row r="6109">
          <cell r="A6109" t="str">
            <v>SLT5</v>
          </cell>
          <cell r="B6109" t="str">
            <v>Secondary Service Less than 5 kW</v>
          </cell>
          <cell r="C6109">
            <v>30</v>
          </cell>
          <cell r="D6109">
            <v>25</v>
          </cell>
          <cell r="E6109" t="str">
            <v>R=A1D</v>
          </cell>
          <cell r="F6109">
            <v>3</v>
          </cell>
          <cell r="G6109">
            <v>37301</v>
          </cell>
          <cell r="H6109">
            <v>999</v>
          </cell>
          <cell r="I6109">
            <v>4</v>
          </cell>
          <cell r="J6109">
            <v>2</v>
          </cell>
        </row>
        <row r="6110">
          <cell r="A6110" t="str">
            <v>SLT5</v>
          </cell>
          <cell r="B6110" t="str">
            <v>Secondary Service Less than 5 kW</v>
          </cell>
          <cell r="C6110">
            <v>30</v>
          </cell>
          <cell r="D6110">
            <v>25</v>
          </cell>
          <cell r="E6110" t="str">
            <v>R=A1R</v>
          </cell>
          <cell r="F6110">
            <v>3</v>
          </cell>
          <cell r="G6110">
            <v>39300</v>
          </cell>
          <cell r="H6110">
            <v>999</v>
          </cell>
          <cell r="I6110">
            <v>3</v>
          </cell>
          <cell r="J6110">
            <v>5</v>
          </cell>
        </row>
        <row r="6111">
          <cell r="A6111" t="str">
            <v>SLT5</v>
          </cell>
          <cell r="B6111" t="str">
            <v>Secondary Service Less than 5 kW</v>
          </cell>
          <cell r="C6111">
            <v>30</v>
          </cell>
          <cell r="D6111">
            <v>25</v>
          </cell>
          <cell r="E6111" t="str">
            <v>R=A1D</v>
          </cell>
          <cell r="F6111">
            <v>3</v>
          </cell>
          <cell r="G6111">
            <v>39636</v>
          </cell>
          <cell r="H6111">
            <v>999</v>
          </cell>
          <cell r="I6111">
            <v>3</v>
          </cell>
          <cell r="J6111">
            <v>4</v>
          </cell>
        </row>
        <row r="6112">
          <cell r="A6112" t="str">
            <v>SLT5</v>
          </cell>
          <cell r="B6112" t="str">
            <v>Secondary Service Less than 5 kW</v>
          </cell>
          <cell r="C6112">
            <v>30</v>
          </cell>
          <cell r="D6112">
            <v>25</v>
          </cell>
          <cell r="E6112" t="str">
            <v>R=A1D</v>
          </cell>
          <cell r="F6112">
            <v>3</v>
          </cell>
          <cell r="G6112">
            <v>39708</v>
          </cell>
          <cell r="H6112">
            <v>999</v>
          </cell>
          <cell r="I6112">
            <v>3</v>
          </cell>
          <cell r="J6112">
            <v>6</v>
          </cell>
        </row>
        <row r="6113">
          <cell r="A6113" t="str">
            <v>SLT5</v>
          </cell>
          <cell r="B6113" t="str">
            <v>Secondary Service Less than 5 kW</v>
          </cell>
          <cell r="C6113">
            <v>30</v>
          </cell>
          <cell r="D6113">
            <v>20</v>
          </cell>
          <cell r="E6113" t="str">
            <v>R=SV4SD</v>
          </cell>
          <cell r="F6113">
            <v>3</v>
          </cell>
          <cell r="H6113">
            <v>240</v>
          </cell>
          <cell r="I6113">
            <v>4</v>
          </cell>
          <cell r="J6113">
            <v>5</v>
          </cell>
        </row>
        <row r="6114">
          <cell r="A6114" t="str">
            <v>SLT5</v>
          </cell>
          <cell r="B6114" t="str">
            <v>Secondary Service Less than 5 kW</v>
          </cell>
          <cell r="C6114">
            <v>30</v>
          </cell>
          <cell r="D6114">
            <v>20</v>
          </cell>
          <cell r="E6114" t="str">
            <v>R=S6S</v>
          </cell>
          <cell r="F6114">
            <v>3</v>
          </cell>
          <cell r="H6114">
            <v>240</v>
          </cell>
          <cell r="I6114">
            <v>4</v>
          </cell>
          <cell r="J6114">
            <v>15</v>
          </cell>
        </row>
        <row r="6115">
          <cell r="A6115" t="str">
            <v>SLT5</v>
          </cell>
          <cell r="B6115" t="str">
            <v>Secondary Service Less than 5 kW</v>
          </cell>
          <cell r="C6115">
            <v>30</v>
          </cell>
          <cell r="D6115">
            <v>20</v>
          </cell>
          <cell r="E6115" t="str">
            <v>R=A1RL</v>
          </cell>
          <cell r="F6115">
            <v>3</v>
          </cell>
          <cell r="G6115">
            <v>37993</v>
          </cell>
          <cell r="H6115">
            <v>999</v>
          </cell>
          <cell r="I6115">
            <v>4</v>
          </cell>
          <cell r="J6115">
            <v>1</v>
          </cell>
        </row>
        <row r="6116">
          <cell r="A6116" t="str">
            <v>SLT5</v>
          </cell>
          <cell r="B6116" t="str">
            <v>Secondary Service Less than 5 kW</v>
          </cell>
          <cell r="C6116">
            <v>30</v>
          </cell>
          <cell r="D6116">
            <v>25</v>
          </cell>
          <cell r="E6116" t="str">
            <v>R=A1D</v>
          </cell>
          <cell r="F6116">
            <v>3</v>
          </cell>
          <cell r="G6116">
            <v>37923</v>
          </cell>
          <cell r="H6116">
            <v>999</v>
          </cell>
          <cell r="I6116">
            <v>4</v>
          </cell>
          <cell r="J6116">
            <v>1</v>
          </cell>
        </row>
        <row r="6117">
          <cell r="A6117" t="str">
            <v>SLT5</v>
          </cell>
          <cell r="B6117" t="str">
            <v>Secondary Service Less than 5 kW</v>
          </cell>
          <cell r="C6117">
            <v>30</v>
          </cell>
          <cell r="D6117">
            <v>25</v>
          </cell>
          <cell r="E6117" t="str">
            <v>R=A1D</v>
          </cell>
          <cell r="F6117">
            <v>3</v>
          </cell>
          <cell r="G6117">
            <v>37942</v>
          </cell>
          <cell r="H6117">
            <v>999</v>
          </cell>
          <cell r="I6117">
            <v>4</v>
          </cell>
          <cell r="J6117">
            <v>2</v>
          </cell>
        </row>
        <row r="6118">
          <cell r="A6118" t="str">
            <v>SLT5</v>
          </cell>
          <cell r="B6118" t="str">
            <v>Secondary Service Less than 5 kW</v>
          </cell>
          <cell r="C6118">
            <v>30</v>
          </cell>
          <cell r="D6118">
            <v>25</v>
          </cell>
          <cell r="E6118" t="str">
            <v>R=A1D</v>
          </cell>
          <cell r="F6118">
            <v>3</v>
          </cell>
          <cell r="G6118">
            <v>38593</v>
          </cell>
          <cell r="H6118">
            <v>999</v>
          </cell>
          <cell r="I6118">
            <v>3</v>
          </cell>
          <cell r="J6118">
            <v>1</v>
          </cell>
        </row>
        <row r="6119">
          <cell r="A6119" t="str">
            <v>SLT5</v>
          </cell>
          <cell r="B6119" t="str">
            <v>Secondary Service Less than 5 kW</v>
          </cell>
          <cell r="C6119">
            <v>30</v>
          </cell>
          <cell r="D6119">
            <v>25</v>
          </cell>
          <cell r="E6119" t="str">
            <v>R=K5WS</v>
          </cell>
          <cell r="F6119">
            <v>3</v>
          </cell>
          <cell r="H6119">
            <v>240</v>
          </cell>
          <cell r="I6119">
            <v>4</v>
          </cell>
          <cell r="J6119">
            <v>1</v>
          </cell>
        </row>
        <row r="6120">
          <cell r="A6120" t="str">
            <v>SLT5</v>
          </cell>
          <cell r="B6120" t="str">
            <v>Secondary Service Less than 5 kW</v>
          </cell>
          <cell r="C6120">
            <v>30</v>
          </cell>
          <cell r="D6120">
            <v>20</v>
          </cell>
          <cell r="E6120" t="str">
            <v>R=SL6S</v>
          </cell>
          <cell r="F6120">
            <v>3</v>
          </cell>
          <cell r="H6120">
            <v>240</v>
          </cell>
          <cell r="I6120">
            <v>4</v>
          </cell>
          <cell r="J6120">
            <v>13</v>
          </cell>
        </row>
        <row r="6121">
          <cell r="A6121" t="str">
            <v>SLT5</v>
          </cell>
          <cell r="B6121" t="str">
            <v>Secondary Service Less than 5 kW</v>
          </cell>
          <cell r="C6121">
            <v>30</v>
          </cell>
          <cell r="D6121">
            <v>25</v>
          </cell>
          <cell r="E6121" t="str">
            <v>R=DXS2</v>
          </cell>
          <cell r="F6121">
            <v>3</v>
          </cell>
          <cell r="H6121">
            <v>480</v>
          </cell>
          <cell r="I6121">
            <v>3</v>
          </cell>
          <cell r="J6121">
            <v>2</v>
          </cell>
        </row>
        <row r="6122">
          <cell r="A6122" t="str">
            <v>SLT5</v>
          </cell>
          <cell r="B6122" t="str">
            <v>Secondary Service Less than 5 kW</v>
          </cell>
          <cell r="C6122">
            <v>30</v>
          </cell>
          <cell r="D6122">
            <v>20</v>
          </cell>
          <cell r="E6122" t="str">
            <v>R=VM62S</v>
          </cell>
          <cell r="F6122">
            <v>3</v>
          </cell>
          <cell r="H6122">
            <v>480</v>
          </cell>
          <cell r="I6122">
            <v>4</v>
          </cell>
          <cell r="J6122">
            <v>1</v>
          </cell>
        </row>
        <row r="6123">
          <cell r="A6123" t="str">
            <v>SLT5</v>
          </cell>
          <cell r="B6123" t="str">
            <v>Secondary Service Less than 5 kW</v>
          </cell>
          <cell r="C6123">
            <v>30</v>
          </cell>
          <cell r="D6123">
            <v>25</v>
          </cell>
          <cell r="E6123" t="str">
            <v>R=A1D</v>
          </cell>
          <cell r="F6123">
            <v>3</v>
          </cell>
          <cell r="G6123">
            <v>37851</v>
          </cell>
          <cell r="H6123">
            <v>999</v>
          </cell>
          <cell r="I6123">
            <v>3</v>
          </cell>
          <cell r="J6123">
            <v>2</v>
          </cell>
        </row>
        <row r="6124">
          <cell r="A6124" t="str">
            <v>SLT5</v>
          </cell>
          <cell r="B6124" t="str">
            <v>Secondary Service Less than 5 kW</v>
          </cell>
          <cell r="C6124">
            <v>30</v>
          </cell>
          <cell r="D6124">
            <v>20</v>
          </cell>
          <cell r="E6124" t="str">
            <v>R=VM62S</v>
          </cell>
          <cell r="F6124">
            <v>3</v>
          </cell>
          <cell r="H6124">
            <v>0</v>
          </cell>
          <cell r="I6124">
            <v>0</v>
          </cell>
          <cell r="J6124">
            <v>1</v>
          </cell>
        </row>
        <row r="6125">
          <cell r="A6125" t="str">
            <v>SLT5</v>
          </cell>
          <cell r="B6125" t="str">
            <v>Secondary Service Less than 5 kW</v>
          </cell>
          <cell r="C6125">
            <v>30</v>
          </cell>
          <cell r="D6125">
            <v>25</v>
          </cell>
          <cell r="E6125" t="str">
            <v>R=A1D</v>
          </cell>
          <cell r="F6125">
            <v>3</v>
          </cell>
          <cell r="G6125">
            <v>36462</v>
          </cell>
          <cell r="H6125">
            <v>999</v>
          </cell>
          <cell r="I6125">
            <v>4</v>
          </cell>
          <cell r="J6125">
            <v>1</v>
          </cell>
        </row>
        <row r="6126">
          <cell r="A6126" t="str">
            <v>SLT5</v>
          </cell>
          <cell r="B6126" t="str">
            <v>Secondary Service Less than 5 kW</v>
          </cell>
          <cell r="C6126">
            <v>30</v>
          </cell>
          <cell r="D6126">
            <v>25</v>
          </cell>
          <cell r="E6126" t="str">
            <v>R=A1D</v>
          </cell>
          <cell r="F6126">
            <v>3</v>
          </cell>
          <cell r="G6126">
            <v>36563</v>
          </cell>
          <cell r="H6126">
            <v>999</v>
          </cell>
          <cell r="I6126">
            <v>3</v>
          </cell>
          <cell r="J6126">
            <v>1</v>
          </cell>
        </row>
        <row r="6127">
          <cell r="A6127" t="str">
            <v>SLT5</v>
          </cell>
          <cell r="B6127" t="str">
            <v>Secondary Service Less than 5 kW</v>
          </cell>
          <cell r="C6127">
            <v>30</v>
          </cell>
          <cell r="D6127">
            <v>25</v>
          </cell>
          <cell r="E6127" t="str">
            <v>R=A1D</v>
          </cell>
          <cell r="F6127">
            <v>3</v>
          </cell>
          <cell r="G6127">
            <v>36528</v>
          </cell>
          <cell r="H6127">
            <v>999</v>
          </cell>
          <cell r="I6127">
            <v>4</v>
          </cell>
          <cell r="J6127">
            <v>1</v>
          </cell>
        </row>
        <row r="6128">
          <cell r="A6128" t="str">
            <v>SLT5</v>
          </cell>
          <cell r="B6128" t="str">
            <v>Secondary Service Less than 5 kW</v>
          </cell>
          <cell r="C6128">
            <v>30</v>
          </cell>
          <cell r="D6128">
            <v>20</v>
          </cell>
          <cell r="E6128" t="str">
            <v>R=SL6S</v>
          </cell>
          <cell r="F6128">
            <v>3</v>
          </cell>
          <cell r="H6128">
            <v>240</v>
          </cell>
          <cell r="I6128">
            <v>4</v>
          </cell>
          <cell r="J6128">
            <v>1</v>
          </cell>
        </row>
        <row r="6129">
          <cell r="A6129" t="str">
            <v>SLT5</v>
          </cell>
          <cell r="B6129" t="str">
            <v>Secondary Service Less than 5 kW</v>
          </cell>
          <cell r="C6129">
            <v>30</v>
          </cell>
          <cell r="D6129">
            <v>20</v>
          </cell>
          <cell r="E6129" t="str">
            <v>R=A1D</v>
          </cell>
          <cell r="F6129">
            <v>3</v>
          </cell>
          <cell r="G6129">
            <v>36928</v>
          </cell>
          <cell r="H6129">
            <v>999</v>
          </cell>
          <cell r="I6129">
            <v>4</v>
          </cell>
          <cell r="J6129">
            <v>1</v>
          </cell>
        </row>
        <row r="6130">
          <cell r="A6130" t="str">
            <v>SLT5</v>
          </cell>
          <cell r="B6130" t="str">
            <v>Secondary Service Less than 5 kW</v>
          </cell>
          <cell r="C6130">
            <v>30</v>
          </cell>
          <cell r="D6130">
            <v>25</v>
          </cell>
          <cell r="E6130" t="str">
            <v>R=A1D</v>
          </cell>
          <cell r="F6130">
            <v>3</v>
          </cell>
          <cell r="G6130">
            <v>37207</v>
          </cell>
          <cell r="H6130">
            <v>999</v>
          </cell>
          <cell r="I6130">
            <v>4</v>
          </cell>
          <cell r="J6130">
            <v>2</v>
          </cell>
        </row>
        <row r="6131">
          <cell r="A6131" t="str">
            <v>SLT5</v>
          </cell>
          <cell r="B6131" t="str">
            <v>Secondary Service Less than 5 kW</v>
          </cell>
          <cell r="C6131">
            <v>30</v>
          </cell>
          <cell r="D6131">
            <v>25</v>
          </cell>
          <cell r="E6131" t="str">
            <v>R=A1D</v>
          </cell>
          <cell r="F6131">
            <v>3</v>
          </cell>
          <cell r="G6131">
            <v>37411</v>
          </cell>
          <cell r="H6131">
            <v>999</v>
          </cell>
          <cell r="I6131">
            <v>4</v>
          </cell>
          <cell r="J6131">
            <v>2</v>
          </cell>
        </row>
        <row r="6132">
          <cell r="A6132" t="str">
            <v>SLT5</v>
          </cell>
          <cell r="B6132" t="str">
            <v>Secondary Service Less than 5 kW</v>
          </cell>
          <cell r="C6132">
            <v>30</v>
          </cell>
          <cell r="D6132">
            <v>25</v>
          </cell>
          <cell r="E6132" t="str">
            <v>R=A1D</v>
          </cell>
          <cell r="F6132">
            <v>3</v>
          </cell>
          <cell r="G6132">
            <v>38993</v>
          </cell>
          <cell r="H6132">
            <v>999</v>
          </cell>
          <cell r="I6132">
            <v>4</v>
          </cell>
          <cell r="J6132">
            <v>3</v>
          </cell>
        </row>
        <row r="6133">
          <cell r="A6133" t="str">
            <v>SLT5</v>
          </cell>
          <cell r="B6133" t="str">
            <v>Secondary Service Less than 5 kW</v>
          </cell>
          <cell r="C6133">
            <v>30</v>
          </cell>
          <cell r="D6133">
            <v>25</v>
          </cell>
          <cell r="E6133" t="str">
            <v>R=A1R</v>
          </cell>
          <cell r="F6133">
            <v>3</v>
          </cell>
          <cell r="G6133">
            <v>39009</v>
          </cell>
          <cell r="H6133">
            <v>999</v>
          </cell>
          <cell r="I6133">
            <v>3</v>
          </cell>
          <cell r="J6133">
            <v>4</v>
          </cell>
        </row>
        <row r="6134">
          <cell r="A6134" t="str">
            <v>SLT5</v>
          </cell>
          <cell r="B6134" t="str">
            <v>Secondary Service Less than 5 kW</v>
          </cell>
          <cell r="C6134">
            <v>30</v>
          </cell>
          <cell r="D6134">
            <v>25</v>
          </cell>
          <cell r="E6134" t="str">
            <v>R=A1D</v>
          </cell>
          <cell r="F6134">
            <v>3</v>
          </cell>
          <cell r="G6134">
            <v>39580</v>
          </cell>
          <cell r="H6134">
            <v>999</v>
          </cell>
          <cell r="I6134">
            <v>4</v>
          </cell>
          <cell r="J6134">
            <v>1</v>
          </cell>
        </row>
        <row r="6135">
          <cell r="A6135" t="str">
            <v>SLT5</v>
          </cell>
          <cell r="B6135" t="str">
            <v>Secondary Service Less than 5 kW</v>
          </cell>
          <cell r="C6135">
            <v>30</v>
          </cell>
          <cell r="D6135">
            <v>25</v>
          </cell>
          <cell r="E6135" t="str">
            <v>R=A1D</v>
          </cell>
          <cell r="F6135">
            <v>3</v>
          </cell>
          <cell r="G6135">
            <v>39636</v>
          </cell>
          <cell r="H6135">
            <v>999</v>
          </cell>
          <cell r="I6135">
            <v>4</v>
          </cell>
          <cell r="J6135">
            <v>18</v>
          </cell>
        </row>
        <row r="6136">
          <cell r="A6136" t="str">
            <v>SLT5</v>
          </cell>
          <cell r="B6136" t="str">
            <v>Secondary Service Less than 5 kW</v>
          </cell>
          <cell r="C6136">
            <v>30</v>
          </cell>
          <cell r="D6136">
            <v>25</v>
          </cell>
          <cell r="E6136" t="str">
            <v>R=A1D</v>
          </cell>
          <cell r="F6136">
            <v>3</v>
          </cell>
          <cell r="G6136">
            <v>39954</v>
          </cell>
          <cell r="H6136">
            <v>999</v>
          </cell>
          <cell r="I6136">
            <v>4</v>
          </cell>
          <cell r="J6136">
            <v>5</v>
          </cell>
        </row>
        <row r="6137">
          <cell r="A6137" t="str">
            <v>SLT5</v>
          </cell>
          <cell r="B6137" t="str">
            <v>Secondary Service Less than 5 kW</v>
          </cell>
          <cell r="C6137">
            <v>30</v>
          </cell>
          <cell r="D6137">
            <v>25</v>
          </cell>
          <cell r="E6137" t="str">
            <v>R=A1D</v>
          </cell>
          <cell r="F6137">
            <v>3</v>
          </cell>
          <cell r="G6137">
            <v>39835</v>
          </cell>
          <cell r="H6137">
            <v>999</v>
          </cell>
          <cell r="I6137">
            <v>3</v>
          </cell>
          <cell r="J6137">
            <v>3</v>
          </cell>
        </row>
        <row r="6138">
          <cell r="A6138" t="str">
            <v>SLT5</v>
          </cell>
          <cell r="B6138" t="str">
            <v>Secondary Service Less than 5 kW</v>
          </cell>
          <cell r="C6138">
            <v>50</v>
          </cell>
          <cell r="D6138">
            <v>25</v>
          </cell>
          <cell r="E6138" t="str">
            <v>R=A1D</v>
          </cell>
          <cell r="F6138">
            <v>3</v>
          </cell>
          <cell r="G6138">
            <v>38419</v>
          </cell>
          <cell r="H6138">
            <v>999</v>
          </cell>
          <cell r="I6138">
            <v>4</v>
          </cell>
          <cell r="J6138">
            <v>2</v>
          </cell>
        </row>
        <row r="6139">
          <cell r="A6139" t="str">
            <v>SLT5</v>
          </cell>
          <cell r="B6139" t="str">
            <v>Secondary Service Less than 5 kW</v>
          </cell>
          <cell r="C6139">
            <v>50</v>
          </cell>
          <cell r="D6139">
            <v>25</v>
          </cell>
          <cell r="E6139" t="str">
            <v>R=A1D</v>
          </cell>
          <cell r="F6139">
            <v>3</v>
          </cell>
          <cell r="G6139">
            <v>38533</v>
          </cell>
          <cell r="H6139">
            <v>999</v>
          </cell>
          <cell r="I6139">
            <v>4</v>
          </cell>
          <cell r="J6139">
            <v>1</v>
          </cell>
        </row>
        <row r="6140">
          <cell r="A6140" t="str">
            <v>SLT5</v>
          </cell>
          <cell r="B6140" t="str">
            <v>Secondary Service Less than 5 kW</v>
          </cell>
          <cell r="C6140">
            <v>50</v>
          </cell>
          <cell r="D6140">
            <v>25</v>
          </cell>
          <cell r="E6140" t="str">
            <v>R=A1D</v>
          </cell>
          <cell r="F6140">
            <v>3</v>
          </cell>
          <cell r="G6140">
            <v>38979</v>
          </cell>
          <cell r="H6140">
            <v>999</v>
          </cell>
          <cell r="I6140">
            <v>4</v>
          </cell>
          <cell r="J6140">
            <v>1</v>
          </cell>
        </row>
        <row r="6141">
          <cell r="A6141" t="str">
            <v>SLT5</v>
          </cell>
          <cell r="B6141" t="str">
            <v>Secondary Service Less than 5 kW</v>
          </cell>
          <cell r="C6141">
            <v>50</v>
          </cell>
          <cell r="D6141">
            <v>25</v>
          </cell>
          <cell r="E6141" t="str">
            <v>R=A1D</v>
          </cell>
          <cell r="F6141">
            <v>3</v>
          </cell>
          <cell r="G6141">
            <v>40057</v>
          </cell>
          <cell r="H6141">
            <v>999</v>
          </cell>
          <cell r="I6141">
            <v>4</v>
          </cell>
          <cell r="J6141">
            <v>1</v>
          </cell>
        </row>
        <row r="6142">
          <cell r="A6142" t="str">
            <v>SLT5</v>
          </cell>
          <cell r="B6142" t="str">
            <v>Secondary Service Less than 5 kW</v>
          </cell>
          <cell r="C6142">
            <v>50</v>
          </cell>
          <cell r="D6142">
            <v>25</v>
          </cell>
          <cell r="E6142" t="str">
            <v>R=A1D</v>
          </cell>
          <cell r="F6142">
            <v>3</v>
          </cell>
          <cell r="G6142">
            <v>39638</v>
          </cell>
          <cell r="H6142">
            <v>999</v>
          </cell>
          <cell r="I6142">
            <v>4</v>
          </cell>
          <cell r="J6142">
            <v>1</v>
          </cell>
        </row>
        <row r="6143">
          <cell r="A6143" t="str">
            <v>SLT5</v>
          </cell>
          <cell r="B6143" t="str">
            <v>Secondary Service Less than 5 kW</v>
          </cell>
          <cell r="C6143">
            <v>50</v>
          </cell>
          <cell r="D6143">
            <v>25</v>
          </cell>
          <cell r="E6143" t="str">
            <v>R=A1D</v>
          </cell>
          <cell r="F6143">
            <v>3</v>
          </cell>
          <cell r="G6143">
            <v>39947</v>
          </cell>
          <cell r="H6143">
            <v>999</v>
          </cell>
          <cell r="I6143">
            <v>4</v>
          </cell>
          <cell r="J6143">
            <v>1</v>
          </cell>
        </row>
        <row r="6144">
          <cell r="A6144" t="str">
            <v>SLT5</v>
          </cell>
          <cell r="B6144" t="str">
            <v>Secondary Service Less than 5 kW</v>
          </cell>
          <cell r="C6144">
            <v>50</v>
          </cell>
          <cell r="D6144">
            <v>25</v>
          </cell>
          <cell r="E6144" t="str">
            <v>R=A1D+</v>
          </cell>
          <cell r="F6144">
            <v>3</v>
          </cell>
          <cell r="G6144">
            <v>40164</v>
          </cell>
          <cell r="H6144">
            <v>999</v>
          </cell>
          <cell r="I6144">
            <v>4</v>
          </cell>
          <cell r="J6144">
            <v>2</v>
          </cell>
        </row>
        <row r="6145">
          <cell r="A6145" t="str">
            <v>SLT5</v>
          </cell>
          <cell r="B6145" t="str">
            <v>Secondary Service Less than 5 kW</v>
          </cell>
          <cell r="C6145">
            <v>50</v>
          </cell>
          <cell r="D6145">
            <v>25</v>
          </cell>
          <cell r="E6145" t="str">
            <v>R=A1D</v>
          </cell>
          <cell r="F6145">
            <v>3</v>
          </cell>
          <cell r="G6145">
            <v>37439</v>
          </cell>
          <cell r="H6145">
            <v>999</v>
          </cell>
          <cell r="I6145">
            <v>4</v>
          </cell>
          <cell r="J6145">
            <v>2</v>
          </cell>
        </row>
        <row r="6146">
          <cell r="A6146" t="str">
            <v>SLT5</v>
          </cell>
          <cell r="B6146" t="str">
            <v>Secondary Service Less than 5 kW</v>
          </cell>
          <cell r="C6146">
            <v>50</v>
          </cell>
          <cell r="D6146">
            <v>25</v>
          </cell>
          <cell r="E6146" t="str">
            <v>R=A1R</v>
          </cell>
          <cell r="F6146">
            <v>3</v>
          </cell>
          <cell r="G6146">
            <v>39342</v>
          </cell>
          <cell r="H6146">
            <v>999</v>
          </cell>
          <cell r="I6146">
            <v>4</v>
          </cell>
          <cell r="J6146">
            <v>1</v>
          </cell>
        </row>
        <row r="6147">
          <cell r="A6147" t="str">
            <v>SLT5</v>
          </cell>
          <cell r="B6147" t="str">
            <v>Secondary Service Less than 5 kW</v>
          </cell>
          <cell r="C6147">
            <v>50</v>
          </cell>
          <cell r="D6147">
            <v>25</v>
          </cell>
          <cell r="E6147" t="str">
            <v>R=A1D</v>
          </cell>
          <cell r="F6147">
            <v>3</v>
          </cell>
          <cell r="G6147">
            <v>39926</v>
          </cell>
          <cell r="H6147">
            <v>999</v>
          </cell>
          <cell r="I6147">
            <v>4</v>
          </cell>
          <cell r="J6147">
            <v>1</v>
          </cell>
        </row>
        <row r="6148">
          <cell r="A6148" t="str">
            <v>SLT5</v>
          </cell>
          <cell r="B6148" t="str">
            <v>Secondary Service Less than 5 kW</v>
          </cell>
          <cell r="C6148">
            <v>50</v>
          </cell>
          <cell r="D6148">
            <v>20</v>
          </cell>
          <cell r="E6148" t="str">
            <v>R=AXS4</v>
          </cell>
          <cell r="F6148">
            <v>3</v>
          </cell>
          <cell r="H6148">
            <v>999</v>
          </cell>
          <cell r="I6148">
            <v>4</v>
          </cell>
          <cell r="J6148">
            <v>1</v>
          </cell>
        </row>
        <row r="6149">
          <cell r="A6149" t="str">
            <v>SLT5</v>
          </cell>
          <cell r="B6149" t="str">
            <v>Secondary Service Less than 5 kW</v>
          </cell>
          <cell r="C6149">
            <v>50</v>
          </cell>
          <cell r="D6149">
            <v>25</v>
          </cell>
          <cell r="E6149" t="str">
            <v>R=A1D</v>
          </cell>
          <cell r="F6149">
            <v>3</v>
          </cell>
          <cell r="G6149">
            <v>37097</v>
          </cell>
          <cell r="H6149">
            <v>999</v>
          </cell>
          <cell r="I6149">
            <v>4</v>
          </cell>
          <cell r="J6149">
            <v>1</v>
          </cell>
        </row>
        <row r="6150">
          <cell r="A6150" t="str">
            <v>SLT5</v>
          </cell>
          <cell r="B6150" t="str">
            <v>Secondary Service Less than 5 kW</v>
          </cell>
          <cell r="C6150">
            <v>50</v>
          </cell>
          <cell r="D6150">
            <v>25</v>
          </cell>
          <cell r="E6150" t="str">
            <v>R=A1R</v>
          </cell>
          <cell r="F6150">
            <v>3</v>
          </cell>
          <cell r="G6150">
            <v>39364</v>
          </cell>
          <cell r="H6150">
            <v>999</v>
          </cell>
          <cell r="I6150">
            <v>4</v>
          </cell>
          <cell r="J6150">
            <v>1</v>
          </cell>
        </row>
        <row r="6151">
          <cell r="A6151" t="str">
            <v>SLT5</v>
          </cell>
          <cell r="B6151" t="str">
            <v>Secondary Service Less than 5 kW</v>
          </cell>
          <cell r="C6151">
            <v>50</v>
          </cell>
          <cell r="D6151">
            <v>25</v>
          </cell>
          <cell r="E6151" t="str">
            <v>R=A1R</v>
          </cell>
          <cell r="F6151">
            <v>3</v>
          </cell>
          <cell r="G6151">
            <v>39477</v>
          </cell>
          <cell r="H6151">
            <v>999</v>
          </cell>
          <cell r="I6151">
            <v>4</v>
          </cell>
          <cell r="J6151">
            <v>2</v>
          </cell>
        </row>
        <row r="6152">
          <cell r="A6152" t="str">
            <v>SLT5</v>
          </cell>
          <cell r="B6152" t="str">
            <v>Secondary Service Less than 5 kW</v>
          </cell>
          <cell r="C6152">
            <v>50</v>
          </cell>
          <cell r="D6152">
            <v>25</v>
          </cell>
          <cell r="E6152" t="str">
            <v>R=A1D</v>
          </cell>
          <cell r="F6152">
            <v>3</v>
          </cell>
          <cell r="G6152">
            <v>39650</v>
          </cell>
          <cell r="H6152">
            <v>999</v>
          </cell>
          <cell r="I6152">
            <v>4</v>
          </cell>
          <cell r="J6152">
            <v>1</v>
          </cell>
        </row>
        <row r="6153">
          <cell r="A6153" t="str">
            <v>SLT5</v>
          </cell>
          <cell r="B6153" t="str">
            <v>Secondary Service Less than 5 kW</v>
          </cell>
          <cell r="D6153">
            <v>25</v>
          </cell>
          <cell r="E6153" t="str">
            <v>R=PWSY</v>
          </cell>
          <cell r="F6153">
            <v>3</v>
          </cell>
          <cell r="I6153">
            <v>4</v>
          </cell>
          <cell r="J6153">
            <v>1</v>
          </cell>
        </row>
        <row r="6154">
          <cell r="J6154">
            <v>1254</v>
          </cell>
        </row>
        <row r="6156">
          <cell r="A6156" t="str">
            <v>TVAN</v>
          </cell>
          <cell r="B6156" t="str">
            <v>Transmission Service</v>
          </cell>
          <cell r="C6156">
            <v>2.5</v>
          </cell>
          <cell r="D6156">
            <v>31</v>
          </cell>
          <cell r="E6156" t="str">
            <v>T=MARKV</v>
          </cell>
          <cell r="F6156">
            <v>3</v>
          </cell>
          <cell r="G6156">
            <v>38546</v>
          </cell>
          <cell r="H6156">
            <v>120</v>
          </cell>
          <cell r="I6156">
            <v>4</v>
          </cell>
          <cell r="J6156">
            <v>1</v>
          </cell>
        </row>
        <row r="6157">
          <cell r="A6157" t="str">
            <v>TRAB</v>
          </cell>
          <cell r="B6157" t="str">
            <v>Transmission Service</v>
          </cell>
          <cell r="C6157">
            <v>2.5</v>
          </cell>
          <cell r="D6157">
            <v>25</v>
          </cell>
          <cell r="E6157" t="str">
            <v>T=A1RLCQ</v>
          </cell>
          <cell r="F6157">
            <v>3</v>
          </cell>
          <cell r="G6157">
            <v>39000</v>
          </cell>
          <cell r="H6157">
            <v>999</v>
          </cell>
          <cell r="I6157">
            <v>3</v>
          </cell>
          <cell r="J6157">
            <v>2</v>
          </cell>
        </row>
        <row r="6158">
          <cell r="A6158" t="str">
            <v>EPWM</v>
          </cell>
          <cell r="B6158" t="str">
            <v>Transmission Service</v>
          </cell>
          <cell r="C6158">
            <v>2.5</v>
          </cell>
          <cell r="D6158">
            <v>25</v>
          </cell>
          <cell r="E6158" t="str">
            <v>T=MARKV</v>
          </cell>
          <cell r="F6158">
            <v>3</v>
          </cell>
          <cell r="G6158">
            <v>37230</v>
          </cell>
          <cell r="H6158">
            <v>120</v>
          </cell>
          <cell r="I6158">
            <v>4</v>
          </cell>
          <cell r="J6158">
            <v>1</v>
          </cell>
        </row>
        <row r="6159">
          <cell r="A6159" t="str">
            <v>TRAA</v>
          </cell>
          <cell r="B6159" t="str">
            <v>Transmission Service</v>
          </cell>
          <cell r="C6159">
            <v>2.5</v>
          </cell>
          <cell r="D6159">
            <v>31</v>
          </cell>
          <cell r="E6159" t="str">
            <v>T=MARKV</v>
          </cell>
          <cell r="F6159">
            <v>3</v>
          </cell>
          <cell r="H6159">
            <v>120</v>
          </cell>
          <cell r="I6159">
            <v>4</v>
          </cell>
          <cell r="J6159">
            <v>1</v>
          </cell>
        </row>
        <row r="6160">
          <cell r="A6160" t="str">
            <v>TYAN</v>
          </cell>
          <cell r="B6160" t="str">
            <v>Transmission Service</v>
          </cell>
          <cell r="C6160">
            <v>2.5</v>
          </cell>
          <cell r="D6160">
            <v>25</v>
          </cell>
          <cell r="E6160" t="str">
            <v>T=Markv</v>
          </cell>
          <cell r="F6160">
            <v>3</v>
          </cell>
          <cell r="G6160">
            <v>40241</v>
          </cell>
          <cell r="H6160">
            <v>120</v>
          </cell>
          <cell r="I6160">
            <v>4</v>
          </cell>
          <cell r="J6160">
            <v>1</v>
          </cell>
        </row>
        <row r="6161">
          <cell r="A6161" t="str">
            <v>TRNF</v>
          </cell>
          <cell r="B6161" t="str">
            <v>Transmission Service</v>
          </cell>
          <cell r="C6161">
            <v>2.5</v>
          </cell>
          <cell r="D6161">
            <v>25</v>
          </cell>
          <cell r="E6161" t="str">
            <v>T=MARKV</v>
          </cell>
          <cell r="F6161">
            <v>3</v>
          </cell>
          <cell r="G6161">
            <v>37230</v>
          </cell>
          <cell r="H6161">
            <v>120</v>
          </cell>
          <cell r="I6161">
            <v>4</v>
          </cell>
          <cell r="J6161">
            <v>1</v>
          </cell>
        </row>
        <row r="6162">
          <cell r="A6162" t="str">
            <v>TMAN</v>
          </cell>
          <cell r="B6162" t="str">
            <v>Transmission Service</v>
          </cell>
          <cell r="C6162">
            <v>2.5</v>
          </cell>
          <cell r="D6162">
            <v>25</v>
          </cell>
          <cell r="E6162" t="str">
            <v>T=MARKV</v>
          </cell>
          <cell r="F6162">
            <v>3</v>
          </cell>
          <cell r="H6162">
            <v>120</v>
          </cell>
          <cell r="I6162">
            <v>4</v>
          </cell>
          <cell r="J6162">
            <v>1</v>
          </cell>
        </row>
        <row r="6163">
          <cell r="A6163" t="str">
            <v>TNP1</v>
          </cell>
          <cell r="B6163" t="str">
            <v>Transmission Service</v>
          </cell>
          <cell r="C6163">
            <v>2.5</v>
          </cell>
          <cell r="D6163">
            <v>25</v>
          </cell>
          <cell r="E6163" t="str">
            <v>T=MARKV</v>
          </cell>
          <cell r="F6163">
            <v>3</v>
          </cell>
          <cell r="G6163">
            <v>37230</v>
          </cell>
          <cell r="H6163">
            <v>120</v>
          </cell>
          <cell r="I6163">
            <v>4</v>
          </cell>
          <cell r="J6163">
            <v>1</v>
          </cell>
        </row>
        <row r="6164">
          <cell r="A6164" t="str">
            <v>TRAB</v>
          </cell>
          <cell r="B6164" t="str">
            <v>Transmission Service</v>
          </cell>
          <cell r="C6164">
            <v>2.5</v>
          </cell>
          <cell r="D6164">
            <v>25</v>
          </cell>
          <cell r="E6164" t="str">
            <v>T=MARKV</v>
          </cell>
          <cell r="F6164">
            <v>3</v>
          </cell>
          <cell r="G6164">
            <v>39300</v>
          </cell>
          <cell r="H6164">
            <v>120</v>
          </cell>
          <cell r="I6164">
            <v>4</v>
          </cell>
          <cell r="J6164">
            <v>1</v>
          </cell>
        </row>
        <row r="6165">
          <cell r="A6165" t="str">
            <v>TYAI</v>
          </cell>
          <cell r="B6165" t="str">
            <v>Transmission Service</v>
          </cell>
          <cell r="C6165">
            <v>2.5</v>
          </cell>
          <cell r="D6165">
            <v>31</v>
          </cell>
          <cell r="E6165" t="str">
            <v>T=MARKV</v>
          </cell>
          <cell r="F6165">
            <v>3</v>
          </cell>
          <cell r="G6165">
            <v>37230</v>
          </cell>
          <cell r="H6165">
            <v>120</v>
          </cell>
          <cell r="I6165">
            <v>4</v>
          </cell>
          <cell r="J6165">
            <v>1</v>
          </cell>
        </row>
        <row r="6166">
          <cell r="A6166" t="str">
            <v>TRAK</v>
          </cell>
          <cell r="B6166" t="str">
            <v>Transmission Service</v>
          </cell>
          <cell r="C6166">
            <v>2.5</v>
          </cell>
          <cell r="D6166">
            <v>25</v>
          </cell>
          <cell r="E6166" t="str">
            <v>T=MARKV</v>
          </cell>
          <cell r="F6166">
            <v>3</v>
          </cell>
          <cell r="H6166">
            <v>120</v>
          </cell>
          <cell r="I6166">
            <v>4</v>
          </cell>
          <cell r="J6166">
            <v>1</v>
          </cell>
        </row>
        <row r="6167">
          <cell r="A6167" t="str">
            <v>TRAI</v>
          </cell>
          <cell r="B6167" t="str">
            <v>Transmission Service</v>
          </cell>
          <cell r="C6167">
            <v>2.5</v>
          </cell>
          <cell r="D6167">
            <v>25</v>
          </cell>
          <cell r="E6167" t="str">
            <v>T=MARKV</v>
          </cell>
          <cell r="F6167">
            <v>3</v>
          </cell>
          <cell r="H6167">
            <v>120</v>
          </cell>
          <cell r="I6167">
            <v>4</v>
          </cell>
          <cell r="J6167">
            <v>1</v>
          </cell>
        </row>
        <row r="6168">
          <cell r="A6168" t="str">
            <v>TRMF</v>
          </cell>
          <cell r="B6168" t="str">
            <v>Transmission Service</v>
          </cell>
          <cell r="C6168">
            <v>2.5</v>
          </cell>
          <cell r="D6168">
            <v>31</v>
          </cell>
          <cell r="E6168" t="str">
            <v>T=MARKV</v>
          </cell>
          <cell r="F6168">
            <v>3</v>
          </cell>
          <cell r="G6168">
            <v>39605</v>
          </cell>
          <cell r="H6168">
            <v>69</v>
          </cell>
          <cell r="I6168">
            <v>4</v>
          </cell>
          <cell r="J6168">
            <v>1</v>
          </cell>
        </row>
        <row r="6169">
          <cell r="A6169" t="str">
            <v>TYAN</v>
          </cell>
          <cell r="B6169" t="str">
            <v>Transmission Service</v>
          </cell>
          <cell r="C6169">
            <v>2.5</v>
          </cell>
          <cell r="D6169">
            <v>25</v>
          </cell>
          <cell r="E6169" t="str">
            <v>T=A1RLCQ</v>
          </cell>
          <cell r="F6169">
            <v>3</v>
          </cell>
          <cell r="G6169">
            <v>39000</v>
          </cell>
          <cell r="H6169">
            <v>999</v>
          </cell>
          <cell r="I6169">
            <v>3</v>
          </cell>
          <cell r="J6169">
            <v>1</v>
          </cell>
        </row>
        <row r="6170">
          <cell r="A6170" t="str">
            <v>TTAN</v>
          </cell>
          <cell r="B6170" t="str">
            <v>Transmission Service</v>
          </cell>
          <cell r="C6170">
            <v>2.5</v>
          </cell>
          <cell r="D6170">
            <v>31</v>
          </cell>
          <cell r="E6170" t="str">
            <v>T=MARKV</v>
          </cell>
          <cell r="F6170">
            <v>3</v>
          </cell>
          <cell r="G6170">
            <v>39505</v>
          </cell>
          <cell r="H6170">
            <v>999</v>
          </cell>
          <cell r="I6170">
            <v>4</v>
          </cell>
          <cell r="J6170">
            <v>1</v>
          </cell>
        </row>
        <row r="6171">
          <cell r="A6171" t="str">
            <v>TSNF</v>
          </cell>
          <cell r="B6171" t="str">
            <v>Transmission Service</v>
          </cell>
          <cell r="C6171">
            <v>2.5</v>
          </cell>
          <cell r="D6171">
            <v>25</v>
          </cell>
          <cell r="E6171" t="str">
            <v>T=MARKV</v>
          </cell>
          <cell r="F6171">
            <v>3</v>
          </cell>
          <cell r="G6171">
            <v>39947</v>
          </cell>
          <cell r="H6171">
            <v>120</v>
          </cell>
          <cell r="I6171">
            <v>4</v>
          </cell>
          <cell r="J6171">
            <v>1</v>
          </cell>
        </row>
        <row r="6172">
          <cell r="A6172" t="str">
            <v>TKNF</v>
          </cell>
          <cell r="B6172" t="str">
            <v>Transmission Service</v>
          </cell>
          <cell r="C6172">
            <v>2.5</v>
          </cell>
          <cell r="D6172">
            <v>31</v>
          </cell>
          <cell r="E6172" t="str">
            <v>T=A1RLCQ</v>
          </cell>
          <cell r="F6172">
            <v>3</v>
          </cell>
          <cell r="G6172">
            <v>39000</v>
          </cell>
          <cell r="H6172">
            <v>999</v>
          </cell>
          <cell r="I6172">
            <v>3</v>
          </cell>
          <cell r="J6172">
            <v>1</v>
          </cell>
        </row>
        <row r="6173">
          <cell r="A6173" t="str">
            <v>TRAB</v>
          </cell>
          <cell r="B6173" t="str">
            <v>Transmission Service</v>
          </cell>
          <cell r="C6173">
            <v>2.5</v>
          </cell>
          <cell r="D6173">
            <v>25</v>
          </cell>
          <cell r="E6173" t="str">
            <v>T=MARKV</v>
          </cell>
          <cell r="F6173">
            <v>3</v>
          </cell>
          <cell r="G6173">
            <v>39234</v>
          </cell>
          <cell r="H6173">
            <v>120</v>
          </cell>
          <cell r="I6173">
            <v>4</v>
          </cell>
          <cell r="J6173">
            <v>1</v>
          </cell>
        </row>
        <row r="6174">
          <cell r="A6174" t="str">
            <v>TKAN</v>
          </cell>
          <cell r="B6174" t="str">
            <v>Transmission Service</v>
          </cell>
          <cell r="C6174">
            <v>2.5</v>
          </cell>
          <cell r="D6174">
            <v>25</v>
          </cell>
          <cell r="E6174" t="str">
            <v>T=A1RLCQ</v>
          </cell>
          <cell r="F6174">
            <v>3</v>
          </cell>
          <cell r="G6174">
            <v>38925</v>
          </cell>
          <cell r="H6174">
            <v>999</v>
          </cell>
          <cell r="I6174">
            <v>3</v>
          </cell>
          <cell r="J6174">
            <v>2</v>
          </cell>
        </row>
        <row r="6175">
          <cell r="A6175" t="str">
            <v>TYAN</v>
          </cell>
          <cell r="B6175" t="str">
            <v>Transmission Service</v>
          </cell>
          <cell r="C6175">
            <v>2.5</v>
          </cell>
          <cell r="D6175">
            <v>25</v>
          </cell>
          <cell r="E6175" t="str">
            <v>T=MARKV</v>
          </cell>
          <cell r="F6175">
            <v>3</v>
          </cell>
          <cell r="G6175">
            <v>39370</v>
          </cell>
          <cell r="H6175">
            <v>120</v>
          </cell>
          <cell r="I6175">
            <v>4</v>
          </cell>
          <cell r="J6175">
            <v>1</v>
          </cell>
        </row>
        <row r="6176">
          <cell r="A6176" t="str">
            <v>TRAN</v>
          </cell>
          <cell r="B6176" t="str">
            <v>Transmission Service</v>
          </cell>
          <cell r="C6176">
            <v>2.5</v>
          </cell>
          <cell r="D6176">
            <v>25</v>
          </cell>
          <cell r="E6176" t="str">
            <v>T=MARKV</v>
          </cell>
          <cell r="F6176">
            <v>3</v>
          </cell>
          <cell r="G6176">
            <v>38975</v>
          </cell>
          <cell r="H6176">
            <v>120</v>
          </cell>
          <cell r="I6176">
            <v>3</v>
          </cell>
          <cell r="J6176">
            <v>1</v>
          </cell>
        </row>
        <row r="6177">
          <cell r="A6177" t="str">
            <v>TRAM</v>
          </cell>
          <cell r="B6177" t="str">
            <v>Transmission Service</v>
          </cell>
          <cell r="D6177">
            <v>31</v>
          </cell>
          <cell r="E6177" t="str">
            <v>R=STQ121</v>
          </cell>
          <cell r="J6177">
            <v>1</v>
          </cell>
        </row>
        <row r="6178">
          <cell r="A6178" t="str">
            <v>TRAE</v>
          </cell>
          <cell r="B6178" t="str">
            <v>Transmission Service</v>
          </cell>
          <cell r="D6178">
            <v>31</v>
          </cell>
          <cell r="E6178" t="str">
            <v>T=MARKV</v>
          </cell>
          <cell r="G6178">
            <v>37230</v>
          </cell>
          <cell r="J6178">
            <v>1</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CHWP"/>
    </sheetNames>
    <definedNames>
      <definedName name="DATA"/>
    </defined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Z"/>
      <sheetName val="CA"/>
      <sheetName val="HI"/>
      <sheetName val="IL"/>
      <sheetName val="IN"/>
      <sheetName val="IA"/>
      <sheetName val="KY"/>
      <sheetName val="LI"/>
      <sheetName val="MD"/>
      <sheetName val="MI"/>
      <sheetName val="MO"/>
      <sheetName val="NJ"/>
      <sheetName val="NM"/>
      <sheetName val="OH"/>
      <sheetName val="PA"/>
      <sheetName val="TN"/>
      <sheetName val="VA EAST"/>
      <sheetName val="VA"/>
      <sheetName val="WV"/>
      <sheetName val="Sheet1"/>
      <sheetName val="Sheet2"/>
      <sheetName val="VA_EAST"/>
      <sheetName val="NM (19)"/>
      <sheetName val="2012 pen cost draft"/>
      <sheetName val="VA_EAST1"/>
      <sheetName val="NM_(19)"/>
      <sheetName val="2012_pen_cost_draft"/>
      <sheetName val="Tables"/>
      <sheetName val="BS - older"/>
      <sheetName val="2011 Pen cost fr T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oiler diagram"/>
      <sheetName val="Turbine Cycle"/>
      <sheetName val="Unit Performance"/>
      <sheetName val="Steam Turbine"/>
      <sheetName val="N2calcs"/>
      <sheetName val="Condensate"/>
      <sheetName val="Feedwater"/>
      <sheetName val="Condenser"/>
      <sheetName val="Boiler"/>
      <sheetName val="Pulverizers"/>
      <sheetName val="Input Template"/>
      <sheetName val="DCS Input Data"/>
      <sheetName val="Other Input Data"/>
      <sheetName val="Flow Calcs"/>
      <sheetName val="Derived &amp; Overwrite Data"/>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
          <cell r="G4" t="str">
            <v>=PHDGetData("192.168.32.16", C4, 'DCS Input Data'!$E$1, 'DCS Input Data'!$E$2, "", "Average", "OVERALL REDUCTION", 0, "Before", UNI_RET_TAG+UNI_RET_DESC+UNI_RET_UNIT+UNI_RET_TIME+UNI_RET_VALUE+UNI_RET_CONF, UNI_NOTHING)</v>
          </cell>
          <cell r="H4" t="str">
            <v>INWG</v>
          </cell>
          <cell r="I4" t="str">
            <v>WEST WALL FURNACE PRESS</v>
          </cell>
          <cell r="J4" t="str">
            <v>Average</v>
          </cell>
          <cell r="K4">
            <v>38906.708333333336</v>
          </cell>
          <cell r="L4">
            <v>-0.99725507570637595</v>
          </cell>
          <cell r="M4">
            <v>100</v>
          </cell>
        </row>
        <row r="5">
          <cell r="G5" t="str">
            <v>=PHDGetData("192.168.32.16", C5, 'DCS Input Data'!$E$1, 'DCS Input Data'!$E$2, "", "Average", "OVERALL REDUCTION", 0, "Before", UNI_RET_TAG+UNI_RET_DESC+UNI_RET_UNIT+UNI_RET_TIME+UNI_RET_VALUE+UNI_RET_CONF, UNI_NOTHING)</v>
          </cell>
          <cell r="H5" t="str">
            <v>INWG</v>
          </cell>
          <cell r="I5" t="str">
            <v>NORTH WALL FURNACE PRESS</v>
          </cell>
          <cell r="J5" t="str">
            <v>Average</v>
          </cell>
          <cell r="K5">
            <v>38906.708333333336</v>
          </cell>
          <cell r="L5">
            <v>-1.02364278766844</v>
          </cell>
          <cell r="M5">
            <v>100</v>
          </cell>
        </row>
        <row r="6">
          <cell r="G6" t="str">
            <v>=PHDGetData("192.168.32.16", C6, 'DCS Input Data'!$E$1, 'DCS Input Data'!$E$2, "", "Average", "OVERALL REDUCTION", 0, "Before", UNI_RET_TAG+UNI_RET_DESC+UNI_RET_UNIT+UNI_RET_TIME+UNI_RET_VALUE+UNI_RET_CONF, UNI_NOTHING)</v>
          </cell>
          <cell r="H6" t="str">
            <v>INWG</v>
          </cell>
          <cell r="I6" t="str">
            <v>EAST WALL FURNACE PRESS</v>
          </cell>
          <cell r="J6" t="str">
            <v>Average</v>
          </cell>
          <cell r="K6">
            <v>38906.708333333336</v>
          </cell>
          <cell r="L6">
            <v>-0.96745171141293318</v>
          </cell>
          <cell r="M6">
            <v>100</v>
          </cell>
        </row>
        <row r="7">
          <cell r="G7" t="str">
            <v>=PHDGetData("192.168.32.16", C7, 'DCS Input Data'!$E$1, 'DCS Input Data'!$E$2, "", "Average", "OVERALL REDUCTION", 0, "Before", UNI_RET_TAG+UNI_RET_DESC+UNI_RET_UNIT+UNI_RET_TIME+UNI_RET_VALUE+UNI_RET_CONF, UNI_NOTHING)</v>
          </cell>
          <cell r="H7" t="str">
            <v>DEGF</v>
          </cell>
          <cell r="I7" t="str">
            <v>OUTSIDE AIR TEMPERATURE</v>
          </cell>
          <cell r="J7" t="str">
            <v>Average</v>
          </cell>
          <cell r="K7">
            <v>38906.708333333336</v>
          </cell>
          <cell r="L7">
            <v>83.403022766113281</v>
          </cell>
          <cell r="M7">
            <v>100</v>
          </cell>
        </row>
        <row r="8">
          <cell r="G8" t="str">
            <v>=PHDGetData("192.168.32.16", C8, 'DCS Input Data'!$E$1, 'DCS Input Data'!$E$2, "", "Average", "OVERALL REDUCTION", 0, "Before", UNI_RET_TAG+UNI_RET_DESC+UNI_RET_UNIT+UNI_RET_TIME+UNI_RET_VALUE+UNI_RET_CONF, UNI_NOTHING)</v>
          </cell>
          <cell r="H8" t="str">
            <v>INHG</v>
          </cell>
          <cell r="I8" t="str">
            <v>BAROMETRIC PRESSURE</v>
          </cell>
          <cell r="J8" t="str">
            <v>Average</v>
          </cell>
          <cell r="K8">
            <v>38906.708333333336</v>
          </cell>
          <cell r="L8">
            <v>29.748920440673828</v>
          </cell>
          <cell r="M8">
            <v>0</v>
          </cell>
        </row>
        <row r="9">
          <cell r="G9" t="str">
            <v>=PHDGetData("192.168.32.16", C9, 'DCS Input Data'!$E$1, 'DCS Input Data'!$E$2, "", "Average", "OVERALL REDUCTION", 0, "Before", UNI_RET_TAG+UNI_RET_DESC+UNI_RET_UNIT+UNI_RET_TIME+UNI_RET_VALUE+UNI_RET_CONF, UNI_NOTHING)</v>
          </cell>
          <cell r="H9" t="str">
            <v>INWG</v>
          </cell>
          <cell r="I9" t="str">
            <v>FDF3A DISCHARGE AIR PRES</v>
          </cell>
          <cell r="J9" t="str">
            <v>Average</v>
          </cell>
          <cell r="K9">
            <v>38906.708333333336</v>
          </cell>
          <cell r="L9">
            <v>14.806483777364095</v>
          </cell>
          <cell r="M9">
            <v>100</v>
          </cell>
        </row>
        <row r="10">
          <cell r="G10" t="str">
            <v>=PHDGetData("192.168.32.16", C10, 'DCS Input Data'!$E$1, 'DCS Input Data'!$E$2, "", "Average", "OVERALL REDUCTION", 0, "Before", UNI_RET_TAG+UNI_RET_DESC+UNI_RET_UNIT+UNI_RET_TIME+UNI_RET_VALUE+UNI_RET_CONF, UNI_NOTHING)</v>
          </cell>
          <cell r="H10" t="str">
            <v>INWG</v>
          </cell>
          <cell r="I10" t="str">
            <v>FDF3B DISCHARGE AIR PRES</v>
          </cell>
          <cell r="J10" t="str">
            <v>Average</v>
          </cell>
          <cell r="K10">
            <v>38906.708333333336</v>
          </cell>
          <cell r="L10">
            <v>16.163140646616618</v>
          </cell>
          <cell r="M10">
            <v>100</v>
          </cell>
        </row>
        <row r="11">
          <cell r="G11" t="str">
            <v>=PHDGetData("192.168.32.16", C11, 'DCS Input Data'!$E$1, 'DCS Input Data'!$E$2, "", "Average", "OVERALL REDUCTION", 0, "Before", UNI_RET_TAG+UNI_RET_DESC+UNI_RET_UNIT+UNI_RET_TIME+UNI_RET_VALUE+UNI_RET_CONF, UNI_NOTHING)</v>
          </cell>
          <cell r="H11" t="str">
            <v>DEGF</v>
          </cell>
          <cell r="I11" t="str">
            <v>AIRHTR 3A IN AIR TEMP</v>
          </cell>
          <cell r="J11" t="str">
            <v>Average</v>
          </cell>
          <cell r="K11">
            <v>38906.708333333336</v>
          </cell>
          <cell r="L11">
            <v>153.42111358642578</v>
          </cell>
          <cell r="M11">
            <v>100</v>
          </cell>
        </row>
        <row r="12">
          <cell r="G12" t="str">
            <v>=PHDGetData("192.168.32.16", C12, 'DCS Input Data'!$E$1, 'DCS Input Data'!$E$2, "", "Average", "OVERALL REDUCTION", 0, "Before", UNI_RET_TAG+UNI_RET_DESC+UNI_RET_UNIT+UNI_RET_TIME+UNI_RET_VALUE+UNI_RET_CONF, UNI_NOTHING)</v>
          </cell>
          <cell r="H12" t="str">
            <v>DEGF</v>
          </cell>
          <cell r="I12" t="str">
            <v>AIRHTR 3B IN AIR TEMP</v>
          </cell>
          <cell r="J12" t="str">
            <v>Average</v>
          </cell>
          <cell r="K12">
            <v>38906.708333333336</v>
          </cell>
          <cell r="L12">
            <v>135.09381052652995</v>
          </cell>
          <cell r="M12">
            <v>100</v>
          </cell>
        </row>
        <row r="13">
          <cell r="G13" t="str">
            <v>=PHDGetData("192.168.32.16", C13, 'DCS Input Data'!$E$1, 'DCS Input Data'!$E$2, "", "Average", "OVERALL REDUCTION", 0, "Before", UNI_RET_TAG+UNI_RET_DESC+UNI_RET_UNIT+UNI_RET_TIME+UNI_RET_VALUE+UNI_RET_CONF, UNI_NOTHING)</v>
          </cell>
          <cell r="H13" t="str">
            <v>INWG</v>
          </cell>
          <cell r="I13" t="str">
            <v>AIR PRHTR 3A INL AIR PRS</v>
          </cell>
          <cell r="J13" t="str">
            <v>Average</v>
          </cell>
          <cell r="K13">
            <v>38906.708333333336</v>
          </cell>
          <cell r="L13">
            <v>12.675439929962158</v>
          </cell>
          <cell r="M13">
            <v>100</v>
          </cell>
        </row>
        <row r="14">
          <cell r="G14" t="str">
            <v>=PHDGetData("192.168.32.16", C14, 'DCS Input Data'!$E$1, 'DCS Input Data'!$E$2, "", "Average", "OVERALL REDUCTION", 0, "Before", UNI_RET_TAG+UNI_RET_DESC+UNI_RET_UNIT+UNI_RET_TIME+UNI_RET_VALUE+UNI_RET_CONF, UNI_NOTHING)</v>
          </cell>
          <cell r="H14" t="str">
            <v>INWG</v>
          </cell>
          <cell r="I14" t="str">
            <v>AIR PRHTR 3B INL AIR PRS</v>
          </cell>
          <cell r="J14" t="str">
            <v>Average</v>
          </cell>
          <cell r="K14">
            <v>38906.708333333336</v>
          </cell>
          <cell r="L14">
            <v>11.591273260116576</v>
          </cell>
          <cell r="M14">
            <v>100</v>
          </cell>
        </row>
        <row r="15">
          <cell r="G15" t="str">
            <v>=PHDGetData("192.168.32.16", C15, 'DCS Input Data'!$E$1, 'DCS Input Data'!$E$2, "", "Average", "OVERALL REDUCTION", 0, "Before", UNI_RET_TAG+UNI_RET_DESC+UNI_RET_UNIT+UNI_RET_TIME+UNI_RET_VALUE+UNI_RET_CONF, UNI_NOTHING)</v>
          </cell>
          <cell r="H15" t="str">
            <v>DEGF</v>
          </cell>
          <cell r="I15" t="str">
            <v>WINDBOX AIR TEMPERATURE</v>
          </cell>
          <cell r="J15" t="str">
            <v>Average</v>
          </cell>
          <cell r="K15">
            <v>38906.708333333336</v>
          </cell>
          <cell r="L15">
            <v>553.41475423177087</v>
          </cell>
          <cell r="M15">
            <v>100</v>
          </cell>
        </row>
        <row r="16">
          <cell r="G16" t="str">
            <v>=PHDGetData("192.168.32.16", C16, 'DCS Input Data'!$E$1, 'DCS Input Data'!$E$2, "", "Average", "OVERALL REDUCTION", 0, "Before", UNI_RET_TAG+UNI_RET_DESC+UNI_RET_UNIT+UNI_RET_TIME+UNI_RET_VALUE+UNI_RET_CONF, UNI_NOTHING)</v>
          </cell>
          <cell r="H16" t="str">
            <v>DEGF</v>
          </cell>
          <cell r="I16" t="str">
            <v>WINDBOX AIR TEMPERATURE</v>
          </cell>
          <cell r="J16" t="str">
            <v>Average</v>
          </cell>
          <cell r="K16">
            <v>38906.708333333336</v>
          </cell>
          <cell r="L16">
            <v>553.41475423177087</v>
          </cell>
          <cell r="M16">
            <v>100</v>
          </cell>
        </row>
        <row r="17">
          <cell r="G17" t="str">
            <v>=PHDGetData("192.168.32.16", C17, 'DCS Input Data'!$E$1, 'DCS Input Data'!$E$2, "", "Average", "OVERALL REDUCTION", 0, "Before", UNI_RET_TAG+UNI_RET_DESC+UNI_RET_UNIT+UNI_RET_TIME+UNI_RET_VALUE+UNI_RET_CONF, UNI_NOTHING)</v>
          </cell>
          <cell r="H17" t="str">
            <v>INWG</v>
          </cell>
          <cell r="I17" t="str">
            <v>WINDBOX AIR PRESSURE</v>
          </cell>
          <cell r="J17" t="str">
            <v>Average</v>
          </cell>
          <cell r="K17">
            <v>38906.708333333336</v>
          </cell>
          <cell r="L17">
            <v>4.7926596959431969</v>
          </cell>
          <cell r="M17">
            <v>100</v>
          </cell>
        </row>
        <row r="18">
          <cell r="G18" t="str">
            <v>=PHDGetData("192.168.32.16", C18, 'DCS Input Data'!$E$1, 'DCS Input Data'!$E$2, "", "Average", "OVERALL REDUCTION", 0, "Before", UNI_RET_TAG+UNI_RET_DESC+UNI_RET_UNIT+UNI_RET_TIME+UNI_RET_VALUE+UNI_RET_CONF, UNI_NOTHING)</v>
          </cell>
          <cell r="H18" t="str">
            <v>INWG</v>
          </cell>
          <cell r="I18" t="str">
            <v>WINDBOX AIR PRESSURE</v>
          </cell>
          <cell r="J18" t="str">
            <v>Average</v>
          </cell>
          <cell r="K18">
            <v>38906.708333333336</v>
          </cell>
          <cell r="L18">
            <v>4.7926596959431969</v>
          </cell>
          <cell r="M18">
            <v>100</v>
          </cell>
        </row>
        <row r="19">
          <cell r="G19" t="str">
            <v>=PHDGetData("192.168.32.16", C19, 'DCS Input Data'!$E$1, 'DCS Input Data'!$E$2, "", "Average", "OVERALL REDUCTION", 0, "Before", UNI_RET_TAG+UNI_RET_DESC+UNI_RET_UNIT+UNI_RET_TIME+UNI_RET_VALUE+UNI_RET_CONF, UNI_NOTHING)</v>
          </cell>
          <cell r="H19" t="str">
            <v>INWG</v>
          </cell>
          <cell r="I19" t="str">
            <v>REHEATER OUT FLUGAS PRES</v>
          </cell>
          <cell r="J19" t="str">
            <v>Average</v>
          </cell>
          <cell r="K19">
            <v>38906.708333333336</v>
          </cell>
          <cell r="L19">
            <v>-2.6296175161997479</v>
          </cell>
          <cell r="M19">
            <v>100</v>
          </cell>
        </row>
        <row r="20">
          <cell r="G20" t="str">
            <v>=PHDGetData("192.168.32.16", C20, 'DCS Input Data'!$E$1, 'DCS Input Data'!$E$2, "", "Average", "OVERALL REDUCTION", 0, "Before", UNI_RET_TAG+UNI_RET_DESC+UNI_RET_UNIT+UNI_RET_TIME+UNI_RET_VALUE+UNI_RET_CONF, UNI_NOTHING)</v>
          </cell>
          <cell r="H20" t="str">
            <v>INWG</v>
          </cell>
          <cell r="I20" t="str">
            <v>PSH OUTLET FLUGAS PRESS</v>
          </cell>
          <cell r="J20" t="str">
            <v>Average</v>
          </cell>
          <cell r="K20">
            <v>38906.708333333336</v>
          </cell>
          <cell r="L20">
            <v>-5.0025520801544188</v>
          </cell>
          <cell r="M20">
            <v>100</v>
          </cell>
        </row>
        <row r="21">
          <cell r="G21" t="str">
            <v>=PHDGetData("192.168.32.16", C21, 'DCS Input Data'!$E$1, 'DCS Input Data'!$E$2, "", "Average", "OVERALL REDUCTION", 0, "Before", UNI_RET_TAG+UNI_RET_DESC+UNI_RET_UNIT+UNI_RET_TIME+UNI_RET_VALUE+UNI_RET_CONF, UNI_NOTHING)</v>
          </cell>
          <cell r="H21" t="str">
            <v>DEGF</v>
          </cell>
          <cell r="I21" t="str">
            <v>GAS TEMP TO HEATER 3A</v>
          </cell>
          <cell r="J21" t="str">
            <v>Average</v>
          </cell>
          <cell r="K21">
            <v>38906.708333333336</v>
          </cell>
          <cell r="L21">
            <v>493.22729226006402</v>
          </cell>
          <cell r="M21">
            <v>100</v>
          </cell>
        </row>
        <row r="22">
          <cell r="G22" t="str">
            <v>=PHDGetData("192.168.32.16", C22, 'DCS Input Data'!$E$1, 'DCS Input Data'!$E$2, "", "Average", "OVERALL REDUCTION", 0, "Before", UNI_RET_TAG+UNI_RET_DESC+UNI_RET_UNIT+UNI_RET_TIME+UNI_RET_VALUE+UNI_RET_CONF, UNI_NOTHING)</v>
          </cell>
          <cell r="H22" t="str">
            <v>DEGF</v>
          </cell>
          <cell r="I22" t="str">
            <v>GAS TEMP TO HEATER 3A</v>
          </cell>
          <cell r="J22" t="str">
            <v>Average</v>
          </cell>
          <cell r="K22">
            <v>38906.708333333336</v>
          </cell>
          <cell r="L22">
            <v>634.86115188598637</v>
          </cell>
          <cell r="M22">
            <v>100</v>
          </cell>
        </row>
        <row r="23">
          <cell r="G23" t="str">
            <v>=PHDGetData("192.168.32.16", C23, 'DCS Input Data'!$E$1, 'DCS Input Data'!$E$2, "", "Average", "OVERALL REDUCTION", 0, "Before", UNI_RET_TAG+UNI_RET_DESC+UNI_RET_UNIT+UNI_RET_TIME+UNI_RET_VALUE+UNI_RET_CONF, UNI_NOTHING)</v>
          </cell>
          <cell r="H23" t="str">
            <v>DEGF</v>
          </cell>
          <cell r="I23" t="str">
            <v>GAS TEMP TO HEATER 3A</v>
          </cell>
          <cell r="J23" t="str">
            <v>Average</v>
          </cell>
          <cell r="K23">
            <v>38906.708333333336</v>
          </cell>
          <cell r="L23">
            <v>631.56646728515625</v>
          </cell>
          <cell r="M23">
            <v>0</v>
          </cell>
        </row>
        <row r="24">
          <cell r="G24" t="str">
            <v>=PHDGetData("192.168.32.16", C24, 'DCS Input Data'!$E$1, 'DCS Input Data'!$E$2, "", "Average", "OVERALL REDUCTION", 0, "Before", UNI_RET_TAG+UNI_RET_DESC+UNI_RET_UNIT+UNI_RET_TIME+UNI_RET_VALUE+UNI_RET_CONF, UNI_NOTHING)</v>
          </cell>
          <cell r="H24" t="str">
            <v>DEGF</v>
          </cell>
          <cell r="I24" t="str">
            <v>GAS TEMP TO HEATER 3B</v>
          </cell>
          <cell r="J24" t="str">
            <v>Average</v>
          </cell>
          <cell r="K24">
            <v>38906.708333333336</v>
          </cell>
          <cell r="L24">
            <v>630.2879638671875</v>
          </cell>
          <cell r="M24">
            <v>0</v>
          </cell>
        </row>
        <row r="25">
          <cell r="G25" t="str">
            <v>=PHDGetData("192.168.32.16", C25, 'DCS Input Data'!$E$1, 'DCS Input Data'!$E$2, "", "Average", "OVERALL REDUCTION", 0, "Before", UNI_RET_TAG+UNI_RET_DESC+UNI_RET_UNIT+UNI_RET_TIME+UNI_RET_VALUE+UNI_RET_CONF, UNI_NOTHING)</v>
          </cell>
          <cell r="H25" t="str">
            <v>DEGF</v>
          </cell>
          <cell r="I25" t="str">
            <v>GAS TEMP TO HEATER 3B</v>
          </cell>
          <cell r="J25" t="str">
            <v>Average</v>
          </cell>
          <cell r="K25">
            <v>38906.708333333336</v>
          </cell>
          <cell r="L25">
            <v>626.08676147460937</v>
          </cell>
          <cell r="M25">
            <v>0</v>
          </cell>
        </row>
        <row r="26">
          <cell r="G26" t="str">
            <v>=PHDGetData("192.168.32.16", C26, 'DCS Input Data'!$E$1, 'DCS Input Data'!$E$2, "", "Average", "OVERALL REDUCTION", 0, "Before", UNI_RET_TAG+UNI_RET_DESC+UNI_RET_UNIT+UNI_RET_TIME+UNI_RET_VALUE+UNI_RET_CONF, UNI_NOTHING)</v>
          </cell>
          <cell r="H26" t="str">
            <v>DEGF</v>
          </cell>
          <cell r="I26" t="str">
            <v>GAS TEMP TO HEATER 3B</v>
          </cell>
          <cell r="J26" t="str">
            <v>Average</v>
          </cell>
          <cell r="K26">
            <v>38906.708333333336</v>
          </cell>
          <cell r="L26">
            <v>630.99860790676541</v>
          </cell>
          <cell r="M26">
            <v>100</v>
          </cell>
        </row>
        <row r="27">
          <cell r="G27" t="str">
            <v>=PHDGetData("192.168.32.16", C27, 'DCS Input Data'!$E$1, 'DCS Input Data'!$E$2, "", "Average", "OVERALL REDUCTION", 0, "Before", UNI_RET_TAG+UNI_RET_DESC+UNI_RET_UNIT+UNI_RET_TIME+UNI_RET_VALUE+UNI_RET_CONF, UNI_NOTHING)</v>
          </cell>
          <cell r="H27" t="str">
            <v>DEGF</v>
          </cell>
          <cell r="I27" t="str">
            <v>GAS TEMP TO HEATER 3B</v>
          </cell>
          <cell r="J27" t="str">
            <v>Average</v>
          </cell>
          <cell r="K27">
            <v>38906.708333333336</v>
          </cell>
          <cell r="L27">
            <v>634.14891815185547</v>
          </cell>
          <cell r="M27">
            <v>100</v>
          </cell>
        </row>
        <row r="28">
          <cell r="G28" t="str">
            <v>=PHDGetData("192.168.32.16", C28, 'DCS Input Data'!$E$1, 'DCS Input Data'!$E$2, "", "Average", "OVERALL REDUCTION", 0, "Before", UNI_RET_TAG+UNI_RET_DESC+UNI_RET_UNIT+UNI_RET_TIME+UNI_RET_VALUE+UNI_RET_CONF, UNI_NOTHING)</v>
          </cell>
          <cell r="H28" t="str">
            <v>DEGF</v>
          </cell>
          <cell r="I28" t="str">
            <v>GAS TEMP TO HEATER 3B</v>
          </cell>
          <cell r="J28" t="str">
            <v>Average</v>
          </cell>
          <cell r="K28">
            <v>38906.708333333336</v>
          </cell>
          <cell r="L28">
            <v>630.61977767944336</v>
          </cell>
          <cell r="M28">
            <v>100</v>
          </cell>
        </row>
        <row r="29">
          <cell r="G29" t="str">
            <v>=PHDGetData("192.168.32.16", C29, 'DCS Input Data'!$E$1, 'DCS Input Data'!$E$2, "", "Average", "OVERALL REDUCTION", 0, "Before", UNI_RET_TAG+UNI_RET_DESC+UNI_RET_UNIT+UNI_RET_TIME+UNI_RET_VALUE+UNI_RET_CONF, UNI_NOTHING)</v>
          </cell>
          <cell r="H29" t="str">
            <v>INWG</v>
          </cell>
          <cell r="I29" t="str">
            <v>AIR PRHT 3B IN FLUGAS PR</v>
          </cell>
          <cell r="J29" t="str">
            <v>Average</v>
          </cell>
          <cell r="K29">
            <v>38906.708333333336</v>
          </cell>
          <cell r="L29">
            <v>17.935299587249755</v>
          </cell>
          <cell r="M29">
            <v>100</v>
          </cell>
        </row>
        <row r="30">
          <cell r="G30" t="str">
            <v>=PHDGetData("192.168.32.16", C30, 'DCS Input Data'!$E$1, 'DCS Input Data'!$E$2, "", "Average", "OVERALL REDUCTION", 0, "Before", UNI_RET_TAG+UNI_RET_DESC+UNI_RET_UNIT+UNI_RET_TIME+UNI_RET_VALUE+UNI_RET_CONF, UNI_NOTHING)</v>
          </cell>
          <cell r="H30" t="str">
            <v>INWG</v>
          </cell>
          <cell r="I30" t="str">
            <v>AIR PRHT 3B IN FLUGAS PR</v>
          </cell>
          <cell r="J30" t="str">
            <v>Average</v>
          </cell>
          <cell r="K30">
            <v>38906.708333333336</v>
          </cell>
          <cell r="L30">
            <v>18.165007527669271</v>
          </cell>
          <cell r="M30">
            <v>100</v>
          </cell>
        </row>
        <row r="31">
          <cell r="G31" t="str">
            <v>=PHDGetData("192.168.32.16", C31, 'DCS Input Data'!$E$1, 'DCS Input Data'!$E$2, "", "Average", "OVERALL REDUCTION", 0, "Before", UNI_RET_TAG+UNI_RET_DESC+UNI_RET_UNIT+UNI_RET_TIME+UNI_RET_VALUE+UNI_RET_CONF, UNI_NOTHING)</v>
          </cell>
          <cell r="H31" t="str">
            <v>DEGF</v>
          </cell>
          <cell r="I31" t="str">
            <v>AIRHTR 3A OT FLUGAS TEMP</v>
          </cell>
          <cell r="J31" t="str">
            <v>Average</v>
          </cell>
          <cell r="K31">
            <v>38906.708333333336</v>
          </cell>
          <cell r="L31">
            <v>306.41910807291669</v>
          </cell>
          <cell r="M31">
            <v>100</v>
          </cell>
        </row>
        <row r="32">
          <cell r="G32" t="str">
            <v>=PHDGetData("192.168.32.16", C32, 'DCS Input Data'!$E$1, 'DCS Input Data'!$E$2, "", "Average", "OVERALL REDUCTION", 0, "Before", UNI_RET_TAG+UNI_RET_DESC+UNI_RET_UNIT+UNI_RET_TIME+UNI_RET_VALUE+UNI_RET_CONF, UNI_NOTHING)</v>
          </cell>
          <cell r="H32" t="str">
            <v>DEGF</v>
          </cell>
          <cell r="I32" t="str">
            <v>AIRHTR 3B OT FLUGAS TEMP</v>
          </cell>
          <cell r="J32" t="str">
            <v>Average</v>
          </cell>
          <cell r="K32">
            <v>38906.708333333336</v>
          </cell>
          <cell r="L32">
            <v>324.7740427652995</v>
          </cell>
          <cell r="M32">
            <v>100</v>
          </cell>
        </row>
        <row r="33">
          <cell r="G33" t="str">
            <v>=PHDGetData("192.168.32.16", C33, 'DCS Input Data'!$E$1, 'DCS Input Data'!$E$2, "", "Average", "OVERALL REDUCTION", 0, "Before", UNI_RET_TAG+UNI_RET_DESC+UNI_RET_UNIT+UNI_RET_TIME+UNI_RET_VALUE+UNI_RET_CONF, UNI_NOTHING)</v>
          </cell>
          <cell r="H33" t="str">
            <v>INWG</v>
          </cell>
          <cell r="I33" t="str">
            <v>AIR PRHT 3A OT FLUGAS PR</v>
          </cell>
          <cell r="J33" t="str">
            <v>Average</v>
          </cell>
          <cell r="K33">
            <v>38906.708333333336</v>
          </cell>
          <cell r="L33">
            <v>26.869386831919353</v>
          </cell>
          <cell r="M33">
            <v>100</v>
          </cell>
        </row>
        <row r="34">
          <cell r="G34" t="str">
            <v>=PHDGetData("192.168.32.16", C34, 'DCS Input Data'!$E$1, 'DCS Input Data'!$E$2, "", "Average", "OVERALL REDUCTION", 0, "Before", UNI_RET_TAG+UNI_RET_DESC+UNI_RET_UNIT+UNI_RET_TIME+UNI_RET_VALUE+UNI_RET_CONF, UNI_NOTHING)</v>
          </cell>
          <cell r="H34" t="str">
            <v>INWG</v>
          </cell>
          <cell r="I34" t="str">
            <v>AIR HTR 3B OUT FLUE GAS</v>
          </cell>
          <cell r="J34" t="str">
            <v>Average</v>
          </cell>
          <cell r="K34">
            <v>38906.708333333336</v>
          </cell>
          <cell r="L34">
            <v>28.401844120025636</v>
          </cell>
          <cell r="M34">
            <v>100</v>
          </cell>
        </row>
        <row r="35">
          <cell r="G35" t="str">
            <v>=PHDGetData("192.168.32.16", C35, 'DCS Input Data'!$E$1, 'DCS Input Data'!$E$2, "", "Average", "OVERALL REDUCTION", 0, "Before", UNI_RET_TAG+UNI_RET_DESC+UNI_RET_UNIT+UNI_RET_TIME+UNI_RET_VALUE+UNI_RET_CONF, UNI_NOTHING)</v>
          </cell>
          <cell r="H35" t="str">
            <v>DEGF</v>
          </cell>
          <cell r="I35" t="str">
            <v>COND PUMP 3A SUCT TEMP</v>
          </cell>
          <cell r="J35" t="str">
            <v>Average</v>
          </cell>
          <cell r="K35">
            <v>38906.708333333336</v>
          </cell>
          <cell r="L35">
            <v>122.45210647583008</v>
          </cell>
          <cell r="M35">
            <v>100</v>
          </cell>
        </row>
        <row r="36">
          <cell r="G36" t="str">
            <v>=PHDGetData("192.168.32.16", C36, 'DCS Input Data'!$E$1, 'DCS Input Data'!$E$2, "", "Average", "OVERALL REDUCTION", 0, "Before", UNI_RET_TAG+UNI_RET_DESC+UNI_RET_UNIT+UNI_RET_TIME+UNI_RET_VALUE+UNI_RET_CONF, UNI_NOTHING)</v>
          </cell>
          <cell r="H36" t="str">
            <v>DEGF</v>
          </cell>
          <cell r="I36" t="str">
            <v>COND PUMP 3B SUCT TEMP</v>
          </cell>
          <cell r="J36" t="str">
            <v>Average</v>
          </cell>
          <cell r="K36">
            <v>38906.708333333336</v>
          </cell>
          <cell r="L36">
            <v>122.33963012695312</v>
          </cell>
          <cell r="M36">
            <v>100</v>
          </cell>
        </row>
        <row r="37">
          <cell r="G37" t="str">
            <v>=PHDGetData("192.168.32.16", C37, 'DCS Input Data'!$E$1, 'DCS Input Data'!$E$2, "", "Average", "OVERALL REDUCTION", 0, "Before", UNI_RET_TAG+UNI_RET_DESC+UNI_RET_UNIT+UNI_RET_TIME+UNI_RET_VALUE+UNI_RET_CONF, UNI_NOTHING)</v>
          </cell>
          <cell r="H37" t="str">
            <v>PSIG</v>
          </cell>
          <cell r="I37" t="str">
            <v>CONDENSATE HEADER PRESS</v>
          </cell>
          <cell r="J37" t="str">
            <v>Average</v>
          </cell>
          <cell r="K37">
            <v>38906.708333333336</v>
          </cell>
          <cell r="L37">
            <v>355.62936808268228</v>
          </cell>
          <cell r="M37">
            <v>100</v>
          </cell>
        </row>
        <row r="38">
          <cell r="G38" t="str">
            <v>=PHDGetData("192.168.32.16", C38, 'DCS Input Data'!$E$1, 'DCS Input Data'!$E$2, "", "Average", "OVERALL REDUCTION", 0, "Before", UNI_RET_TAG+UNI_RET_DESC+UNI_RET_UNIT+UNI_RET_TIME+UNI_RET_VALUE+UNI_RET_CONF, UNI_NOTHING)</v>
          </cell>
          <cell r="H38" t="str">
            <v>DEGF</v>
          </cell>
          <cell r="I38" t="str">
            <v>FWHTR 36 COND IN TEMP</v>
          </cell>
          <cell r="J38" t="str">
            <v>Average</v>
          </cell>
          <cell r="K38">
            <v>38906.708333333336</v>
          </cell>
          <cell r="L38">
            <v>124.36077880859375</v>
          </cell>
          <cell r="M38">
            <v>100</v>
          </cell>
        </row>
        <row r="39">
          <cell r="G39" t="str">
            <v>=PHDGetData("192.168.32.16", C39, 'DCS Input Data'!$E$1, 'DCS Input Data'!$E$2, "", "Average", "OVERALL REDUCTION", 0, "Before", UNI_RET_TAG+UNI_RET_DESC+UNI_RET_UNIT+UNI_RET_TIME+UNI_RET_VALUE+UNI_RET_CONF, UNI_NOTHING)</v>
          </cell>
          <cell r="H39" t="str">
            <v>DEGF</v>
          </cell>
          <cell r="I39" t="str">
            <v>FWHTR 35 COND IN TEMP</v>
          </cell>
          <cell r="J39" t="str">
            <v>Average</v>
          </cell>
          <cell r="K39">
            <v>38906.708333333336</v>
          </cell>
          <cell r="L39">
            <v>177.51473185221354</v>
          </cell>
          <cell r="M39">
            <v>100</v>
          </cell>
        </row>
        <row r="40">
          <cell r="G40" t="str">
            <v>=PHDGetData("192.168.32.16", C40, 'DCS Input Data'!$E$1, 'DCS Input Data'!$E$2, "", "Average", "OVERALL REDUCTION", 0, "Before", UNI_RET_TAG+UNI_RET_DESC+UNI_RET_UNIT+UNI_RET_TIME+UNI_RET_VALUE+UNI_RET_CONF, UNI_NOTHING)</v>
          </cell>
          <cell r="H40" t="str">
            <v>DEGF</v>
          </cell>
          <cell r="I40" t="str">
            <v>FWHTR 34 COND IN TEMP</v>
          </cell>
          <cell r="J40" t="str">
            <v>Average</v>
          </cell>
          <cell r="K40">
            <v>38906.708333333336</v>
          </cell>
          <cell r="L40">
            <v>242.40965627034504</v>
          </cell>
          <cell r="M40">
            <v>100</v>
          </cell>
        </row>
        <row r="41">
          <cell r="G41" t="str">
            <v>=PHDGetData("192.168.32.16", C41, 'DCS Input Data'!$E$1, 'DCS Input Data'!$E$2, "", "Average", "OVERALL REDUCTION", 0, "Before", UNI_RET_TAG+UNI_RET_DESC+UNI_RET_UNIT+UNI_RET_TIME+UNI_RET_VALUE+UNI_RET_CONF, UNI_NOTHING)</v>
          </cell>
          <cell r="H41" t="str">
            <v>DEGF</v>
          </cell>
          <cell r="I41" t="str">
            <v>DEAREATOR COND IN TEMP</v>
          </cell>
          <cell r="J41" t="str">
            <v>Average</v>
          </cell>
          <cell r="K41">
            <v>38906.708333333336</v>
          </cell>
          <cell r="L41">
            <v>299.61233673095705</v>
          </cell>
          <cell r="M41">
            <v>100</v>
          </cell>
        </row>
        <row r="42">
          <cell r="G42" t="str">
            <v>=PHDGetData("192.168.32.16", C42, 'DCS Input Data'!$E$1, 'DCS Input Data'!$E$2, "", "Average", "OVERALL REDUCTION", 0, "Before", UNI_RET_TAG+UNI_RET_DESC+UNI_RET_UNIT+UNI_RET_TIME+UNI_RET_VALUE+UNI_RET_CONF, UNI_NOTHING)</v>
          </cell>
          <cell r="H42" t="str">
            <v>DEGF</v>
          </cell>
          <cell r="I42" t="str">
            <v>DEA OUTLET WATER TEMP</v>
          </cell>
          <cell r="J42" t="str">
            <v>Average</v>
          </cell>
          <cell r="K42">
            <v>38906.708333333336</v>
          </cell>
          <cell r="L42">
            <v>376.0406463623047</v>
          </cell>
          <cell r="M42">
            <v>100</v>
          </cell>
        </row>
        <row r="43">
          <cell r="G43" t="str">
            <v>=PHDGetData("192.168.32.16", C43, 'DCS Input Data'!$E$1, 'DCS Input Data'!$E$2, "", "Average", "OVERALL REDUCTION", 0, "Before", UNI_RET_TAG+UNI_RET_DESC+UNI_RET_UNIT+UNI_RET_TIME+UNI_RET_VALUE+UNI_RET_CONF, UNI_NOTHING)</v>
          </cell>
          <cell r="H43" t="str">
            <v>KPPH</v>
          </cell>
          <cell r="I43" t="str">
            <v>WATER TO DEAREATOR FLOW</v>
          </cell>
          <cell r="J43" t="str">
            <v>Average</v>
          </cell>
          <cell r="K43">
            <v>38906.708333333336</v>
          </cell>
          <cell r="L43">
            <v>1738.2004007975261</v>
          </cell>
          <cell r="M43">
            <v>100</v>
          </cell>
        </row>
        <row r="45">
          <cell r="G45" t="str">
            <v>=PHDGetData("192.168.32.16", C45, 'DCS Input Data'!$E$1, 'DCS Input Data'!$E$2, "", "Average", "OVERALL REDUCTION", 0, "Before", UNI_RET_TAG+UNI_RET_DESC+UNI_RET_UNIT+UNI_RET_TIME+UNI_RET_VALUE+UNI_RET_CONF, UNI_NOTHING)</v>
          </cell>
          <cell r="H45" t="str">
            <v>DEGF</v>
          </cell>
          <cell r="I45" t="str">
            <v>BFP3 DISCHARGE FW TEMP</v>
          </cell>
          <cell r="J45" t="str">
            <v>Average</v>
          </cell>
          <cell r="K45">
            <v>38906.708333333336</v>
          </cell>
          <cell r="L45">
            <v>383.11655324300131</v>
          </cell>
          <cell r="M45">
            <v>100</v>
          </cell>
        </row>
        <row r="46">
          <cell r="G46" t="str">
            <v>=PHDGetData("192.168.32.16", C46, 'DCS Input Data'!$E$1, 'DCS Input Data'!$E$2, "", "Average", "OVERALL REDUCTION", 0, "Before", UNI_RET_TAG+UNI_RET_DESC+UNI_RET_UNIT+UNI_RET_TIME+UNI_RET_VALUE+UNI_RET_CONF, UNI_NOTHING)</v>
          </cell>
          <cell r="H46" t="str">
            <v>DEGF</v>
          </cell>
          <cell r="I46" t="str">
            <v>FWHTR 32 FEEDWTR IN TEMP</v>
          </cell>
          <cell r="J46" t="str">
            <v>Average</v>
          </cell>
          <cell r="K46">
            <v>38906.708333333336</v>
          </cell>
          <cell r="L46">
            <v>383.65053812662762</v>
          </cell>
          <cell r="M46">
            <v>100</v>
          </cell>
        </row>
        <row r="47">
          <cell r="G47" t="str">
            <v>=PHDGetData("192.168.32.16", C47, 'DCS Input Data'!$E$1, 'DCS Input Data'!$E$2, "", "Average", "OVERALL REDUCTION", 0, "Before", UNI_RET_TAG+UNI_RET_DESC+UNI_RET_UNIT+UNI_RET_TIME+UNI_RET_VALUE+UNI_RET_CONF, UNI_NOTHING)</v>
          </cell>
          <cell r="H47" t="str">
            <v>DEGF</v>
          </cell>
          <cell r="I47" t="str">
            <v>FWHTR 31 FEEDWTR IN TEMP</v>
          </cell>
          <cell r="J47" t="str">
            <v>Average</v>
          </cell>
          <cell r="K47">
            <v>38906.708333333336</v>
          </cell>
          <cell r="L47">
            <v>408.49393717447919</v>
          </cell>
          <cell r="M47">
            <v>100</v>
          </cell>
        </row>
        <row r="48">
          <cell r="G48" t="str">
            <v>=PHDGetData("192.168.32.16", C48, 'DCS Input Data'!$E$1, 'DCS Input Data'!$E$2, "", "Average", "OVERALL REDUCTION", 0, "Before", UNI_RET_TAG+UNI_RET_DESC+UNI_RET_UNIT+UNI_RET_TIME+UNI_RET_VALUE+UNI_RET_CONF, UNI_NOTHING)</v>
          </cell>
          <cell r="H48" t="str">
            <v>DEGF</v>
          </cell>
          <cell r="I48" t="str">
            <v>FWHTR 31 OUTLET FW TEMP</v>
          </cell>
          <cell r="J48" t="str">
            <v>Average</v>
          </cell>
          <cell r="K48">
            <v>38906.708333333336</v>
          </cell>
          <cell r="L48">
            <v>467.27963155110677</v>
          </cell>
          <cell r="M48">
            <v>100</v>
          </cell>
        </row>
        <row r="49">
          <cell r="G49" t="str">
            <v>=PHDGetData("192.168.32.16", C49, 'DCS Input Data'!$E$1, 'DCS Input Data'!$E$2, "", "Average", "OVERALL REDUCTION", 0, "Before", UNI_RET_TAG+UNI_RET_DESC+UNI_RET_UNIT+UNI_RET_TIME+UNI_RET_VALUE+UNI_RET_CONF, UNI_NOTHING)</v>
          </cell>
          <cell r="H49" t="str">
            <v>DEGF</v>
          </cell>
          <cell r="I49" t="str">
            <v>ECON FEEDWATER IN TEMP</v>
          </cell>
          <cell r="J49" t="str">
            <v>Average</v>
          </cell>
          <cell r="K49">
            <v>38906.708333333336</v>
          </cell>
          <cell r="L49">
            <v>460.05247141520181</v>
          </cell>
          <cell r="M49">
            <v>100</v>
          </cell>
        </row>
        <row r="50">
          <cell r="G50" t="str">
            <v>=PHDGetData("192.168.32.16", C50, 'DCS Input Data'!$E$1, 'DCS Input Data'!$E$2, "", "Average", "OVERALL REDUCTION", 0, "Before", UNI_RET_TAG+UNI_RET_DESC+UNI_RET_UNIT+UNI_RET_TIME+UNI_RET_VALUE+UNI_RET_CONF, UNI_NOTHING)</v>
          </cell>
          <cell r="H50" t="str">
            <v>DEGF</v>
          </cell>
          <cell r="I50" t="str">
            <v>ECON FW EAST OUT TEMP</v>
          </cell>
          <cell r="J50" t="str">
            <v>Average</v>
          </cell>
          <cell r="K50">
            <v>38906.708333333336</v>
          </cell>
          <cell r="L50">
            <v>527.09891866048179</v>
          </cell>
          <cell r="M50">
            <v>100</v>
          </cell>
        </row>
        <row r="51">
          <cell r="G51" t="str">
            <v>=PHDGetData("192.168.32.16", C51, 'DCS Input Data'!$E$1, 'DCS Input Data'!$E$2, "", "Average", "OVERALL REDUCTION", 0, "Before", UNI_RET_TAG+UNI_RET_DESC+UNI_RET_UNIT+UNI_RET_TIME+UNI_RET_VALUE+UNI_RET_CONF, UNI_NOTHING)</v>
          </cell>
          <cell r="H51" t="str">
            <v>DEGF</v>
          </cell>
          <cell r="I51" t="str">
            <v>ECON FW WEST OUT TEMP</v>
          </cell>
          <cell r="J51" t="str">
            <v>Average</v>
          </cell>
          <cell r="K51">
            <v>38906.708333333336</v>
          </cell>
          <cell r="L51">
            <v>512.24968109130862</v>
          </cell>
          <cell r="M51">
            <v>100</v>
          </cell>
        </row>
        <row r="52">
          <cell r="G52" t="str">
            <v>=PHDGetData("192.168.32.16", C52, 'DCS Input Data'!$E$1, 'DCS Input Data'!$E$2, "", "Average", "OVERALL REDUCTION", 0, "Before", UNI_RET_TAG+UNI_RET_DESC+UNI_RET_UNIT+UNI_RET_TIME+UNI_RET_VALUE+UNI_RET_CONF, UNI_NOTHING)</v>
          </cell>
          <cell r="H52" t="str">
            <v>PSIG</v>
          </cell>
          <cell r="I52" t="str">
            <v>BFP DISCHARGE PRESSURE</v>
          </cell>
          <cell r="J52" t="str">
            <v>Average</v>
          </cell>
          <cell r="K52">
            <v>38906.708333333336</v>
          </cell>
          <cell r="L52">
            <v>2291.588651529948</v>
          </cell>
          <cell r="M52">
            <v>100</v>
          </cell>
        </row>
        <row r="53">
          <cell r="G53" t="str">
            <v>=PHDGetData("192.168.32.16", C53, 'DCS Input Data'!$E$1, 'DCS Input Data'!$E$2, "", "Average", "OVERALL REDUCTION", 0, "Before", UNI_RET_TAG+UNI_RET_DESC+UNI_RET_UNIT+UNI_RET_TIME+UNI_RET_VALUE+UNI_RET_CONF, UNI_NOTHING)</v>
          </cell>
          <cell r="H53" t="str">
            <v>PSIG</v>
          </cell>
          <cell r="I53" t="str">
            <v>ECON INLET FW PRESSURE</v>
          </cell>
          <cell r="J53" t="str">
            <v>Average</v>
          </cell>
          <cell r="K53">
            <v>38906.708333333336</v>
          </cell>
          <cell r="L53">
            <v>2212.6755696614582</v>
          </cell>
          <cell r="M53">
            <v>100</v>
          </cell>
        </row>
        <row r="54">
          <cell r="G54" t="str">
            <v>=PHDGetData("192.168.32.16", C54, 'DCS Input Data'!$E$1, 'DCS Input Data'!$E$2, "", "Average", "OVERALL REDUCTION", 0, "Before", UNI_RET_TAG+UNI_RET_DESC+UNI_RET_UNIT+UNI_RET_TIME+UNI_RET_VALUE+UNI_RET_CONF, UNI_NOTHING)</v>
          </cell>
          <cell r="H54" t="str">
            <v>KPPH</v>
          </cell>
          <cell r="I54" t="str">
            <v>FEEDWATER FLOW XMTR B</v>
          </cell>
          <cell r="J54" t="str">
            <v>Average</v>
          </cell>
          <cell r="K54">
            <v>38906.708333333336</v>
          </cell>
          <cell r="L54">
            <v>1965.1762430826823</v>
          </cell>
          <cell r="M54">
            <v>100</v>
          </cell>
        </row>
        <row r="55">
          <cell r="G55" t="str">
            <v>=PHDGetData("192.168.32.16", C55, 'DCS Input Data'!$E$1, 'DCS Input Data'!$E$2, "", "Average", "OVERALL REDUCTION", 0, "Before", UNI_RET_TAG+UNI_RET_DESC+UNI_RET_UNIT+UNI_RET_TIME+UNI_RET_VALUE+UNI_RET_CONF, UNI_NOTHING)</v>
          </cell>
          <cell r="H55" t="str">
            <v>INHG</v>
          </cell>
          <cell r="I55" t="str">
            <v>CONDENSER BACKPRESSURE</v>
          </cell>
          <cell r="J55" t="str">
            <v>Average</v>
          </cell>
          <cell r="K55">
            <v>38906.708333333336</v>
          </cell>
          <cell r="L55">
            <v>3.3569846153259277</v>
          </cell>
          <cell r="M55">
            <v>100</v>
          </cell>
        </row>
        <row r="56">
          <cell r="G56" t="str">
            <v>=PHDGetData("192.168.32.16", C56, 'DCS Input Data'!$E$1, 'DCS Input Data'!$E$2, "", "Average", "OVERALL REDUCTION", 0, "Before", UNI_RET_TAG+UNI_RET_DESC+UNI_RET_UNIT+UNI_RET_TIME+UNI_RET_VALUE+UNI_RET_CONF, UNI_NOTHING)</v>
          </cell>
          <cell r="H56" t="str">
            <v>MW</v>
          </cell>
          <cell r="I56" t="str">
            <v>GEN GROSS MW</v>
          </cell>
          <cell r="J56" t="str">
            <v>Average</v>
          </cell>
          <cell r="K56">
            <v>38906.708333333336</v>
          </cell>
          <cell r="L56">
            <v>284.99747645060222</v>
          </cell>
          <cell r="M56">
            <v>100</v>
          </cell>
        </row>
        <row r="57">
          <cell r="G57" t="str">
            <v>=PHDGetData("192.168.32.16", C57, 'DCS Input Data'!$E$1, 'DCS Input Data'!$E$2, "", "Average", "OVERALL REDUCTION", 0, "Before", UNI_RET_TAG+UNI_RET_DESC+UNI_RET_UNIT+UNI_RET_TIME+UNI_RET_VALUE+UNI_RET_CONF, UNI_NOTHING)</v>
          </cell>
          <cell r="H57" t="str">
            <v>MVAR</v>
          </cell>
          <cell r="I57" t="str">
            <v>GENERATOR MEGAVARS</v>
          </cell>
          <cell r="J57" t="str">
            <v>Average</v>
          </cell>
          <cell r="K57">
            <v>38906.708333333336</v>
          </cell>
          <cell r="L57">
            <v>86.843930816650385</v>
          </cell>
          <cell r="M57">
            <v>100</v>
          </cell>
        </row>
        <row r="58">
          <cell r="G58" t="str">
            <v>=PHDGetData("192.168.32.16", C58, 'DCS Input Data'!$E$1, 'DCS Input Data'!$E$2, "", "Average", "OVERALL REDUCTION", 0, "Before", UNI_RET_TAG+UNI_RET_DESC+UNI_RET_UNIT+UNI_RET_TIME+UNI_RET_VALUE+UNI_RET_CONF, UNI_NOTHING)</v>
          </cell>
          <cell r="H58" t="str">
            <v>MW</v>
          </cell>
          <cell r="I58" t="str">
            <v>UNIT AUX. XFMR MEGAWATTS</v>
          </cell>
          <cell r="J58" t="str">
            <v>Average</v>
          </cell>
          <cell r="K58">
            <v>38906.708333333336</v>
          </cell>
          <cell r="L58">
            <v>9.6129369735717773</v>
          </cell>
          <cell r="M58">
            <v>100</v>
          </cell>
        </row>
        <row r="59">
          <cell r="G59" t="str">
            <v>=PHDGetData("192.168.32.16", C59, 'DCS Input Data'!$E$1, 'DCS Input Data'!$E$2, "", "Average", "OVERALL REDUCTION", 0, "Before", UNI_RET_TAG+UNI_RET_DESC+UNI_RET_UNIT+UNI_RET_TIME+UNI_RET_VALUE+UNI_RET_CONF, UNI_NOTHING)</v>
          </cell>
          <cell r="H59" t="str">
            <v>MW</v>
          </cell>
          <cell r="I59" t="str">
            <v>R.S. XFMR MEGAWATTS</v>
          </cell>
          <cell r="J59" t="str">
            <v>Average</v>
          </cell>
          <cell r="K59">
            <v>38906.708333333336</v>
          </cell>
          <cell r="L59">
            <v>0.15234375</v>
          </cell>
          <cell r="M59">
            <v>100</v>
          </cell>
        </row>
        <row r="60">
          <cell r="G60" t="str">
            <v>=PHDGetData("192.168.32.16", C60, 'DCS Input Data'!$E$1, 'DCS Input Data'!$E$2, "", "Average", "OVERALL REDUCTION", 0, "Before", UNI_RET_TAG+UNI_RET_DESC+UNI_RET_UNIT+UNI_RET_TIME+UNI_RET_VALUE+UNI_RET_CONF, UNI_NOTHING)</v>
          </cell>
          <cell r="H60" t="str">
            <v>DEGF</v>
          </cell>
          <cell r="I60" t="str">
            <v>PULV 3A COAL-AIR TEMP</v>
          </cell>
          <cell r="J60" t="str">
            <v>Average</v>
          </cell>
          <cell r="K60">
            <v>38906.708333333336</v>
          </cell>
          <cell r="L60">
            <v>144.98988444010416</v>
          </cell>
          <cell r="M60">
            <v>100</v>
          </cell>
        </row>
        <row r="61">
          <cell r="G61" t="str">
            <v>=PHDGetData("192.168.32.16", C61, 'DCS Input Data'!$E$1, 'DCS Input Data'!$E$2, "", "Average", "OVERALL REDUCTION", 0, "Before", UNI_RET_TAG+UNI_RET_DESC+UNI_RET_UNIT+UNI_RET_TIME+UNI_RET_VALUE+UNI_RET_CONF, UNI_NOTHING)</v>
          </cell>
          <cell r="H61" t="str">
            <v>DEGF</v>
          </cell>
          <cell r="I61" t="str">
            <v>PULV 3B COAL-AIR TEMP</v>
          </cell>
          <cell r="J61" t="str">
            <v>Average</v>
          </cell>
          <cell r="K61">
            <v>38906.708333333336</v>
          </cell>
          <cell r="L61">
            <v>145.00868326822916</v>
          </cell>
          <cell r="M61">
            <v>100</v>
          </cell>
        </row>
        <row r="62">
          <cell r="G62" t="str">
            <v>=PHDGetData("192.168.32.16", C62, 'DCS Input Data'!$E$1, 'DCS Input Data'!$E$2, "", "Average", "OVERALL REDUCTION", 0, "Before", UNI_RET_TAG+UNI_RET_DESC+UNI_RET_UNIT+UNI_RET_TIME+UNI_RET_VALUE+UNI_RET_CONF, UNI_NOTHING)</v>
          </cell>
          <cell r="H62" t="str">
            <v>DEGF</v>
          </cell>
          <cell r="I62" t="str">
            <v>PULV 3C COAL-AIR TEMP</v>
          </cell>
          <cell r="J62" t="str">
            <v>Average</v>
          </cell>
          <cell r="K62">
            <v>38906.708333333336</v>
          </cell>
          <cell r="L62">
            <v>144.98954925537109</v>
          </cell>
          <cell r="M62">
            <v>100</v>
          </cell>
        </row>
        <row r="63">
          <cell r="G63" t="str">
            <v>=PHDGetData("192.168.32.16", C63, 'DCS Input Data'!$E$1, 'DCS Input Data'!$E$2, "", "Average", "OVERALL REDUCTION", 0, "Before", UNI_RET_TAG+UNI_RET_DESC+UNI_RET_UNIT+UNI_RET_TIME+UNI_RET_VALUE+UNI_RET_CONF, UNI_NOTHING)</v>
          </cell>
          <cell r="H63" t="str">
            <v>DEGF</v>
          </cell>
          <cell r="I63" t="str">
            <v>PULV 3D COAL-AIR TEMP</v>
          </cell>
          <cell r="J63" t="str">
            <v>Average</v>
          </cell>
          <cell r="K63">
            <v>38906.708333333336</v>
          </cell>
          <cell r="L63">
            <v>144.95888773600259</v>
          </cell>
          <cell r="M63">
            <v>100</v>
          </cell>
        </row>
        <row r="64">
          <cell r="G64" t="str">
            <v>=PHDGetData("192.168.32.16", C64, 'DCS Input Data'!$E$1, 'DCS Input Data'!$E$2, "", "Average", "OVERALL REDUCTION", 0, "Before", UNI_RET_TAG+UNI_RET_DESC+UNI_RET_UNIT+UNI_RET_TIME+UNI_RET_VALUE+UNI_RET_CONF, UNI_NOTHING)</v>
          </cell>
          <cell r="H64" t="str">
            <v>DEGF</v>
          </cell>
          <cell r="I64" t="str">
            <v>PULV 3E COAL-AIR TEMP</v>
          </cell>
          <cell r="J64" t="str">
            <v>Average</v>
          </cell>
          <cell r="K64">
            <v>38906.708333333336</v>
          </cell>
          <cell r="L64">
            <v>144.93505401611327</v>
          </cell>
          <cell r="M64">
            <v>100</v>
          </cell>
        </row>
        <row r="65">
          <cell r="G65" t="str">
            <v>=PHDGetData("192.168.32.16", C65, 'DCS Input Data'!$E$1, 'DCS Input Data'!$E$2, "", "Average", "OVERALL REDUCTION", 0, "Before", UNI_RET_TAG+UNI_RET_DESC+UNI_RET_UNIT+UNI_RET_TIME+UNI_RET_VALUE+UNI_RET_CONF, UNI_NOTHING)</v>
          </cell>
          <cell r="H65" t="str">
            <v>DEGF</v>
          </cell>
          <cell r="I65" t="str">
            <v>PULV 3F COAL-AIR TEMP</v>
          </cell>
          <cell r="J65" t="str">
            <v>Average</v>
          </cell>
          <cell r="K65">
            <v>38906.708333333336</v>
          </cell>
          <cell r="L65">
            <v>145.03139979044596</v>
          </cell>
          <cell r="M65">
            <v>100</v>
          </cell>
        </row>
        <row r="66">
          <cell r="G66" t="str">
            <v>=PHDGetData("192.168.32.16", C66, 'DCS Input Data'!$E$1, 'DCS Input Data'!$E$2, "", "Average", "OVERALL REDUCTION", 0, "Before", UNI_RET_TAG+UNI_RET_DESC+UNI_RET_UNIT+UNI_RET_TIME+UNI_RET_VALUE+UNI_RET_CONF, UNI_NOTHING)</v>
          </cell>
          <cell r="H66" t="str">
            <v>INWG</v>
          </cell>
          <cell r="I66" t="str">
            <v>PA 3A DIFFERENTIAL PRESS</v>
          </cell>
          <cell r="J66" t="str">
            <v>Average</v>
          </cell>
          <cell r="K66">
            <v>38906.708333333336</v>
          </cell>
          <cell r="L66">
            <v>3.3180253065956964</v>
          </cell>
          <cell r="M66">
            <v>100</v>
          </cell>
        </row>
        <row r="67">
          <cell r="G67" t="str">
            <v>=PHDGetData("192.168.32.16", C67, 'DCS Input Data'!$E$1, 'DCS Input Data'!$E$2, "", "Average", "OVERALL REDUCTION", 0, "Before", UNI_RET_TAG+UNI_RET_DESC+UNI_RET_UNIT+UNI_RET_TIME+UNI_RET_VALUE+UNI_RET_CONF, UNI_NOTHING)</v>
          </cell>
          <cell r="H67" t="str">
            <v>INWG</v>
          </cell>
          <cell r="I67" t="str">
            <v>PA 3B DIFFERENTIAL PRESS</v>
          </cell>
          <cell r="J67" t="str">
            <v>Average</v>
          </cell>
          <cell r="K67">
            <v>38906.708333333336</v>
          </cell>
          <cell r="L67">
            <v>3.8710552112923726</v>
          </cell>
          <cell r="M67">
            <v>100</v>
          </cell>
        </row>
        <row r="68">
          <cell r="G68" t="str">
            <v>=PHDGetData("192.168.32.16", C68, 'DCS Input Data'!$E$1, 'DCS Input Data'!$E$2, "", "Average", "OVERALL REDUCTION", 0, "Before", UNI_RET_TAG+UNI_RET_DESC+UNI_RET_UNIT+UNI_RET_TIME+UNI_RET_VALUE+UNI_RET_CONF, UNI_NOTHING)</v>
          </cell>
          <cell r="H68" t="str">
            <v>INWG</v>
          </cell>
          <cell r="I68" t="str">
            <v>PA 3C DIFFERENTIAL PRESS</v>
          </cell>
          <cell r="J68" t="str">
            <v>Average</v>
          </cell>
          <cell r="K68">
            <v>38906.708333333336</v>
          </cell>
          <cell r="L68">
            <v>3.4785076389047833</v>
          </cell>
          <cell r="M68">
            <v>100</v>
          </cell>
        </row>
        <row r="69">
          <cell r="G69" t="str">
            <v>=PHDGetData("192.168.32.16", C69, 'DCS Input Data'!$E$1, 'DCS Input Data'!$E$2, "", "Average", "OVERALL REDUCTION", 0, "Before", UNI_RET_TAG+UNI_RET_DESC+UNI_RET_UNIT+UNI_RET_TIME+UNI_RET_VALUE+UNI_RET_CONF, UNI_NOTHING)</v>
          </cell>
          <cell r="H69" t="str">
            <v>INWG</v>
          </cell>
          <cell r="I69" t="str">
            <v>PA 3D DIFFERENTIAL PRESS</v>
          </cell>
          <cell r="J69" t="str">
            <v>Average</v>
          </cell>
          <cell r="K69">
            <v>38906.708333333336</v>
          </cell>
          <cell r="L69">
            <v>3.3232305966483224</v>
          </cell>
          <cell r="M69">
            <v>100</v>
          </cell>
        </row>
        <row r="70">
          <cell r="G70" t="str">
            <v>=PHDGetData("192.168.32.16", C70, 'DCS Input Data'!$E$1, 'DCS Input Data'!$E$2, "", "Average", "OVERALL REDUCTION", 0, "Before", UNI_RET_TAG+UNI_RET_DESC+UNI_RET_UNIT+UNI_RET_TIME+UNI_RET_VALUE+UNI_RET_CONF, UNI_NOTHING)</v>
          </cell>
          <cell r="H70" t="str">
            <v>INWG</v>
          </cell>
          <cell r="I70" t="str">
            <v>PA 3E DIFFERENTIAL PRESS</v>
          </cell>
          <cell r="J70" t="str">
            <v>Average</v>
          </cell>
          <cell r="K70">
            <v>38906.708333333336</v>
          </cell>
          <cell r="L70">
            <v>3.4321974341736898</v>
          </cell>
          <cell r="M70">
            <v>100</v>
          </cell>
        </row>
        <row r="71">
          <cell r="G71" t="str">
            <v>=PHDGetData("192.168.32.16", C71, 'DCS Input Data'!$E$1, 'DCS Input Data'!$E$2, "", "Average", "OVERALL REDUCTION", 0, "Before", UNI_RET_TAG+UNI_RET_DESC+UNI_RET_UNIT+UNI_RET_TIME+UNI_RET_VALUE+UNI_RET_CONF, UNI_NOTHING)</v>
          </cell>
          <cell r="H71" t="str">
            <v>INWG</v>
          </cell>
          <cell r="I71" t="str">
            <v>PA 3F DIFFERENTIAL PRESS</v>
          </cell>
          <cell r="J71" t="str">
            <v>Average</v>
          </cell>
          <cell r="K71">
            <v>38906.708333333336</v>
          </cell>
          <cell r="L71">
            <v>2.9299862276845507</v>
          </cell>
          <cell r="M71">
            <v>100</v>
          </cell>
        </row>
        <row r="72">
          <cell r="G72" t="str">
            <v>=PHDGetData("192.168.32.16", C72, 'DCS Input Data'!$E$1, 'DCS Input Data'!$E$2, "", "Average", "OVERALL REDUCTION", 0, "Before", UNI_RET_TAG+UNI_RET_DESC+UNI_RET_UNIT+UNI_RET_TIME+UNI_RET_VALUE+UNI_RET_CONF, UNI_NOTHING)</v>
          </cell>
          <cell r="H72" t="str">
            <v>INWG</v>
          </cell>
          <cell r="I72" t="str">
            <v>PULV3A DIFFERENTIAL PRES</v>
          </cell>
          <cell r="J72" t="str">
            <v>Average</v>
          </cell>
          <cell r="K72">
            <v>38906.708333333336</v>
          </cell>
          <cell r="L72">
            <v>16.416795333226521</v>
          </cell>
          <cell r="M72">
            <v>100</v>
          </cell>
        </row>
        <row r="73">
          <cell r="G73" t="str">
            <v>=PHDGetData("192.168.32.16", C73, 'DCS Input Data'!$E$1, 'DCS Input Data'!$E$2, "", "Average", "OVERALL REDUCTION", 0, "Before", UNI_RET_TAG+UNI_RET_DESC+UNI_RET_UNIT+UNI_RET_TIME+UNI_RET_VALUE+UNI_RET_CONF, UNI_NOTHING)</v>
          </cell>
          <cell r="H73" t="str">
            <v>INWG</v>
          </cell>
          <cell r="I73" t="str">
            <v>PULV3B DIFFERENTIAL PRES</v>
          </cell>
          <cell r="J73" t="str">
            <v>Average</v>
          </cell>
          <cell r="K73">
            <v>38906.708333333336</v>
          </cell>
          <cell r="L73">
            <v>14.571684659851922</v>
          </cell>
          <cell r="M73">
            <v>100</v>
          </cell>
        </row>
        <row r="74">
          <cell r="G74" t="str">
            <v>=PHDGetData("192.168.32.16", C74, 'DCS Input Data'!$E$1, 'DCS Input Data'!$E$2, "", "Average", "OVERALL REDUCTION", 0, "Before", UNI_RET_TAG+UNI_RET_DESC+UNI_RET_UNIT+UNI_RET_TIME+UNI_RET_VALUE+UNI_RET_CONF, UNI_NOTHING)</v>
          </cell>
          <cell r="H74" t="str">
            <v>INWG</v>
          </cell>
          <cell r="I74" t="str">
            <v>PULV3C DIFFERENTIAL PRES</v>
          </cell>
          <cell r="J74" t="str">
            <v>Average</v>
          </cell>
          <cell r="K74">
            <v>38906.708333333336</v>
          </cell>
          <cell r="L74">
            <v>16.595012377103171</v>
          </cell>
          <cell r="M74">
            <v>100</v>
          </cell>
        </row>
        <row r="75">
          <cell r="G75" t="str">
            <v>=PHDGetData("192.168.32.16", C75, 'DCS Input Data'!$E$1, 'DCS Input Data'!$E$2, "", "Average", "OVERALL REDUCTION", 0, "Before", UNI_RET_TAG+UNI_RET_DESC+UNI_RET_UNIT+UNI_RET_TIME+UNI_RET_VALUE+UNI_RET_CONF, UNI_NOTHING)</v>
          </cell>
          <cell r="H75" t="str">
            <v>INWG</v>
          </cell>
          <cell r="I75" t="str">
            <v>PULV3D DIFFERENTIAL PRES</v>
          </cell>
          <cell r="J75" t="str">
            <v>Average</v>
          </cell>
          <cell r="K75">
            <v>38906.708333333336</v>
          </cell>
          <cell r="L75">
            <v>18.168851028548346</v>
          </cell>
          <cell r="M75">
            <v>100</v>
          </cell>
        </row>
        <row r="76">
          <cell r="G76" t="str">
            <v>=PHDGetData("192.168.32.16", C76, 'DCS Input Data'!$E$1, 'DCS Input Data'!$E$2, "", "Average", "OVERALL REDUCTION", 0, "Before", UNI_RET_TAG+UNI_RET_DESC+UNI_RET_UNIT+UNI_RET_TIME+UNI_RET_VALUE+UNI_RET_CONF, UNI_NOTHING)</v>
          </cell>
          <cell r="H76" t="str">
            <v>INWG</v>
          </cell>
          <cell r="I76" t="str">
            <v>PULV3E DIFFERENTIAL PRES</v>
          </cell>
          <cell r="J76" t="str">
            <v>Average</v>
          </cell>
          <cell r="K76">
            <v>38906.708333333336</v>
          </cell>
          <cell r="L76">
            <v>16.136294860310024</v>
          </cell>
          <cell r="M76">
            <v>100</v>
          </cell>
        </row>
        <row r="77">
          <cell r="G77" t="str">
            <v>=PHDGetData("192.168.32.16", C77, 'DCS Input Data'!$E$1, 'DCS Input Data'!$E$2, "", "Average", "OVERALL REDUCTION", 0, "Before", UNI_RET_TAG+UNI_RET_DESC+UNI_RET_UNIT+UNI_RET_TIME+UNI_RET_VALUE+UNI_RET_CONF, UNI_NOTHING)</v>
          </cell>
          <cell r="H77" t="str">
            <v>INWG</v>
          </cell>
          <cell r="I77" t="str">
            <v>PULV3F DIFFERENTIAL PRES</v>
          </cell>
          <cell r="J77" t="str">
            <v>Average</v>
          </cell>
          <cell r="K77">
            <v>38906.708333333336</v>
          </cell>
          <cell r="L77">
            <v>15.985525180763668</v>
          </cell>
          <cell r="M77">
            <v>100</v>
          </cell>
        </row>
        <row r="78">
          <cell r="G78" t="str">
            <v>=PHDGetData("192.168.32.16", C78, 'DCS Input Data'!$E$1, 'DCS Input Data'!$E$2, "", "Average", "OVERALL REDUCTION", 0, "Before", UNI_RET_TAG+UNI_RET_DESC+UNI_RET_UNIT+UNI_RET_TIME+UNI_RET_VALUE+UNI_RET_CONF, UNI_NOTHING)</v>
          </cell>
          <cell r="H78" t="str">
            <v>INWG</v>
          </cell>
          <cell r="I78" t="str">
            <v>PULV 3A DISCHARGE PRESS</v>
          </cell>
          <cell r="J78" t="str">
            <v>Average</v>
          </cell>
          <cell r="K78">
            <v>38906.708333333336</v>
          </cell>
          <cell r="L78">
            <v>19.128575715488857</v>
          </cell>
          <cell r="M78">
            <v>100</v>
          </cell>
        </row>
        <row r="79">
          <cell r="G79" t="str">
            <v>=PHDGetData("192.168.32.16", C79, 'DCS Input Data'!$E$1, 'DCS Input Data'!$E$2, "", "Average", "OVERALL REDUCTION", 0, "Before", UNI_RET_TAG+UNI_RET_DESC+UNI_RET_UNIT+UNI_RET_TIME+UNI_RET_VALUE+UNI_RET_CONF, UNI_NOTHING)</v>
          </cell>
          <cell r="H79" t="str">
            <v>INWG</v>
          </cell>
          <cell r="I79" t="str">
            <v>PULV 3B DISCHARGE PRESS</v>
          </cell>
          <cell r="J79" t="str">
            <v>Average</v>
          </cell>
          <cell r="K79">
            <v>38906.708333333336</v>
          </cell>
          <cell r="L79">
            <v>15.970614976618025</v>
          </cell>
          <cell r="M79">
            <v>100</v>
          </cell>
        </row>
        <row r="80">
          <cell r="G80" t="str">
            <v>=PHDGetData("192.168.32.16", C80, 'DCS Input Data'!$E$1, 'DCS Input Data'!$E$2, "", "Average", "OVERALL REDUCTION", 0, "Before", UNI_RET_TAG+UNI_RET_DESC+UNI_RET_UNIT+UNI_RET_TIME+UNI_RET_VALUE+UNI_RET_CONF, UNI_NOTHING)</v>
          </cell>
          <cell r="H80" t="str">
            <v>INWG</v>
          </cell>
          <cell r="I80" t="str">
            <v>PULV 3C DISCHARGE PRESS</v>
          </cell>
          <cell r="J80" t="str">
            <v>Average</v>
          </cell>
          <cell r="K80">
            <v>38906.708333333336</v>
          </cell>
          <cell r="L80">
            <v>12.355793483257294</v>
          </cell>
          <cell r="M80">
            <v>100</v>
          </cell>
        </row>
        <row r="81">
          <cell r="G81" t="str">
            <v>=PHDGetData("192.168.32.16", C81, 'DCS Input Data'!$E$1, 'DCS Input Data'!$E$2, "", "Average", "OVERALL REDUCTION", 0, "Before", UNI_RET_TAG+UNI_RET_DESC+UNI_RET_UNIT+UNI_RET_TIME+UNI_RET_VALUE+UNI_RET_CONF, UNI_NOTHING)</v>
          </cell>
          <cell r="H81" t="str">
            <v>INWG</v>
          </cell>
          <cell r="I81" t="str">
            <v>PULV 3D DISCHARGE PRESS</v>
          </cell>
          <cell r="J81" t="str">
            <v>Average</v>
          </cell>
          <cell r="K81">
            <v>38906.708333333336</v>
          </cell>
          <cell r="L81">
            <v>12.397278325557709</v>
          </cell>
          <cell r="M81">
            <v>100</v>
          </cell>
        </row>
        <row r="82">
          <cell r="G82" t="str">
            <v>=PHDGetData("192.168.32.16", C82, 'DCS Input Data'!$E$1, 'DCS Input Data'!$E$2, "", "Average", "OVERALL REDUCTION", 0, "Before", UNI_RET_TAG+UNI_RET_DESC+UNI_RET_UNIT+UNI_RET_TIME+UNI_RET_VALUE+UNI_RET_CONF, UNI_NOTHING)</v>
          </cell>
          <cell r="H82" t="str">
            <v>INWG</v>
          </cell>
          <cell r="I82" t="str">
            <v>PULV 3E DISCHARGE PRESS</v>
          </cell>
          <cell r="J82" t="str">
            <v>Average</v>
          </cell>
          <cell r="K82">
            <v>38906.708333333336</v>
          </cell>
          <cell r="L82">
            <v>15.110181508594088</v>
          </cell>
          <cell r="M82">
            <v>100</v>
          </cell>
        </row>
        <row r="83">
          <cell r="G83" t="str">
            <v>=PHDGetData("192.168.32.16", C83, 'DCS Input Data'!$E$1, 'DCS Input Data'!$E$2, "", "Average", "OVERALL REDUCTION", 0, "Before", UNI_RET_TAG+UNI_RET_DESC+UNI_RET_UNIT+UNI_RET_TIME+UNI_RET_VALUE+UNI_RET_CONF, UNI_NOTHING)</v>
          </cell>
          <cell r="H83" t="str">
            <v>INWG</v>
          </cell>
          <cell r="I83" t="str">
            <v>PULV 3F DISCHARGE PRESS</v>
          </cell>
          <cell r="J83" t="str">
            <v>Average</v>
          </cell>
          <cell r="K83">
            <v>38906.708333333336</v>
          </cell>
          <cell r="L83">
            <v>16.062703793048858</v>
          </cell>
          <cell r="M83">
            <v>100</v>
          </cell>
        </row>
        <row r="84">
          <cell r="G84" t="str">
            <v>=PHDGetData("192.168.32.16", C84, 'DCS Input Data'!$E$1, 'DCS Input Data'!$E$2, "", "Average", "OVERALL REDUCTION", 0, "Before", UNI_RET_TAG+UNI_RET_DESC+UNI_RET_UNIT+UNI_RET_TIME+UNI_RET_VALUE+UNI_RET_CONF, UNI_NOTHING)</v>
          </cell>
          <cell r="H84" t="str">
            <v>DEGF</v>
          </cell>
          <cell r="I84" t="str">
            <v>PULV 3A INLET AIR TEMP</v>
          </cell>
          <cell r="J84" t="str">
            <v>Average</v>
          </cell>
          <cell r="K84">
            <v>38906.708333333336</v>
          </cell>
          <cell r="L84">
            <v>370.68718450758195</v>
          </cell>
          <cell r="M84">
            <v>100</v>
          </cell>
        </row>
        <row r="85">
          <cell r="G85" t="str">
            <v>=PHDGetData("192.168.32.16", C85, 'DCS Input Data'!$E$1, 'DCS Input Data'!$E$2, "", "Average", "OVERALL REDUCTION", 0, "Before", UNI_RET_TAG+UNI_RET_DESC+UNI_RET_UNIT+UNI_RET_TIME+UNI_RET_VALUE+UNI_RET_CONF, UNI_NOTHING)</v>
          </cell>
          <cell r="H85" t="str">
            <v>DEGF</v>
          </cell>
          <cell r="I85" t="str">
            <v>PULV 3B INLET AIR TEMP</v>
          </cell>
          <cell r="J85" t="str">
            <v>Average</v>
          </cell>
          <cell r="K85">
            <v>38906.708333333336</v>
          </cell>
          <cell r="L85">
            <v>384.75917995876733</v>
          </cell>
          <cell r="M85">
            <v>100</v>
          </cell>
        </row>
        <row r="86">
          <cell r="G86" t="str">
            <v>=PHDGetData("192.168.32.16", C86, 'DCS Input Data'!$E$1, 'DCS Input Data'!$E$2, "", "Average", "OVERALL REDUCTION", 0, "Before", UNI_RET_TAG+UNI_RET_DESC+UNI_RET_UNIT+UNI_RET_TIME+UNI_RET_VALUE+UNI_RET_CONF, UNI_NOTHING)</v>
          </cell>
          <cell r="H86" t="str">
            <v>DEGF</v>
          </cell>
          <cell r="I86" t="str">
            <v>PULV 3C INLET AIR TEMP</v>
          </cell>
          <cell r="J86" t="str">
            <v>Average</v>
          </cell>
          <cell r="K86">
            <v>38906.708333333336</v>
          </cell>
          <cell r="L86">
            <v>362.7864525095622</v>
          </cell>
          <cell r="M86">
            <v>100</v>
          </cell>
        </row>
        <row r="87">
          <cell r="G87" t="str">
            <v>=PHDGetData("192.168.32.16", C87, 'DCS Input Data'!$E$1, 'DCS Input Data'!$E$2, "", "Average", "OVERALL REDUCTION", 0, "Before", UNI_RET_TAG+UNI_RET_DESC+UNI_RET_UNIT+UNI_RET_TIME+UNI_RET_VALUE+UNI_RET_CONF, UNI_NOTHING)</v>
          </cell>
          <cell r="H87" t="str">
            <v>DEGF</v>
          </cell>
          <cell r="I87" t="str">
            <v>PULV 3D INLET AIR TEMP</v>
          </cell>
          <cell r="J87" t="str">
            <v>Average</v>
          </cell>
          <cell r="K87">
            <v>38906.708333333336</v>
          </cell>
          <cell r="L87">
            <v>347.67297812567818</v>
          </cell>
          <cell r="M87">
            <v>100</v>
          </cell>
        </row>
        <row r="88">
          <cell r="G88" t="str">
            <v>=PHDGetData("192.168.32.16", C88, 'DCS Input Data'!$E$1, 'DCS Input Data'!$E$2, "", "Average", "OVERALL REDUCTION", 0, "Before", UNI_RET_TAG+UNI_RET_DESC+UNI_RET_UNIT+UNI_RET_TIME+UNI_RET_VALUE+UNI_RET_CONF, UNI_NOTHING)</v>
          </cell>
          <cell r="H88" t="str">
            <v>DEGF</v>
          </cell>
          <cell r="I88" t="str">
            <v>PULV 3E INLET AIR TEMP</v>
          </cell>
          <cell r="J88" t="str">
            <v>Average</v>
          </cell>
          <cell r="K88">
            <v>38906.708333333336</v>
          </cell>
          <cell r="L88">
            <v>379.98283512539336</v>
          </cell>
          <cell r="M88">
            <v>100</v>
          </cell>
        </row>
        <row r="89">
          <cell r="G89" t="str">
            <v>=PHDGetData("192.168.32.16", C89, 'DCS Input Data'!$E$1, 'DCS Input Data'!$E$2, "", "Average", "OVERALL REDUCTION", 0, "Before", UNI_RET_TAG+UNI_RET_DESC+UNI_RET_UNIT+UNI_RET_TIME+UNI_RET_VALUE+UNI_RET_CONF, UNI_NOTHING)</v>
          </cell>
          <cell r="H89" t="str">
            <v>DEGF</v>
          </cell>
          <cell r="I89" t="str">
            <v>PULV 3F INLET AIR TEMP</v>
          </cell>
          <cell r="J89" t="str">
            <v>Average</v>
          </cell>
          <cell r="K89">
            <v>38906.708333333336</v>
          </cell>
          <cell r="L89">
            <v>344.53559794108071</v>
          </cell>
          <cell r="M89">
            <v>100</v>
          </cell>
        </row>
        <row r="91">
          <cell r="G91" t="str">
            <v>=PHDGetData("192.168.32.16", C91, 'DCS Input Data'!$E$1, 'DCS Input Data'!$E$2, "", "Average", "OVERALL REDUCTION", 0, "Before", UNI_RET_TAG+UNI_RET_DESC+UNI_RET_UNIT+UNI_RET_TIME+UNI_RET_VALUE+UNI_RET_CONF, UNI_NOTHING)</v>
          </cell>
          <cell r="I91" t="str">
            <v>EAST O2 PROBES AVERAGE</v>
          </cell>
          <cell r="J91" t="str">
            <v>Average</v>
          </cell>
          <cell r="K91">
            <v>38906.708333333336</v>
          </cell>
          <cell r="L91">
            <v>3.8464500029881794</v>
          </cell>
          <cell r="M91">
            <v>100</v>
          </cell>
        </row>
        <row r="92">
          <cell r="G92" t="str">
            <v>=PHDGetData("192.168.32.16", C92, 'DCS Input Data'!$E$1, 'DCS Input Data'!$E$2, "", "Average", "OVERALL REDUCTION", 0, "Before", UNI_RET_TAG+UNI_RET_DESC+UNI_RET_UNIT+UNI_RET_TIME+UNI_RET_VALUE+UNI_RET_CONF, UNI_NOTHING)</v>
          </cell>
          <cell r="I92" t="str">
            <v>WEST O2 PROBES AVERAGE</v>
          </cell>
          <cell r="J92" t="str">
            <v>Average</v>
          </cell>
          <cell r="K92">
            <v>38906.708333333336</v>
          </cell>
          <cell r="L92">
            <v>3.0162073612213134</v>
          </cell>
          <cell r="M92">
            <v>100</v>
          </cell>
        </row>
        <row r="93">
          <cell r="G93" t="str">
            <v>=PHDGetData("192.168.32.16", C93, 'DCS Input Data'!$E$1, 'DCS Input Data'!$E$2, "", "Average", "OVERALL REDUCTION", 0, "Before", UNI_RET_TAG+UNI_RET_DESC+UNI_RET_UNIT+UNI_RET_TIME+UNI_RET_VALUE+UNI_RET_CONF, UNI_NOTHING)</v>
          </cell>
          <cell r="H93" t="str">
            <v>%</v>
          </cell>
          <cell r="I93" t="str">
            <v>T/G CTL VALVE POSITION</v>
          </cell>
          <cell r="J93" t="str">
            <v>Average</v>
          </cell>
          <cell r="K93">
            <v>38906.708333333336</v>
          </cell>
          <cell r="L93">
            <v>27.008220672607422</v>
          </cell>
          <cell r="M93">
            <v>100</v>
          </cell>
        </row>
        <row r="94">
          <cell r="G94" t="str">
            <v>=PHDGetData("192.168.32.16", C94, 'DCS Input Data'!$E$1, 'DCS Input Data'!$E$2, "", "Average", "OVERALL REDUCTION", 0, "Before", UNI_RET_TAG+UNI_RET_DESC+UNI_RET_UNIT+UNI_RET_TIME+UNI_RET_VALUE+UNI_RET_CONF, UNI_NOTHING)</v>
          </cell>
          <cell r="H94" t="str">
            <v>DEGF</v>
          </cell>
          <cell r="I94" t="str">
            <v>T/G CROSSOVER STEAM TEMP</v>
          </cell>
          <cell r="J94" t="str">
            <v>Average</v>
          </cell>
          <cell r="K94">
            <v>38906.708333333336</v>
          </cell>
          <cell r="L94">
            <v>750.55668538411453</v>
          </cell>
          <cell r="M94">
            <v>100</v>
          </cell>
        </row>
        <row r="95">
          <cell r="G95" t="str">
            <v>=PHDGetData("192.168.32.16", C95, 'DCS Input Data'!$E$1, 'DCS Input Data'!$E$2, "", "Average", "OVERALL REDUCTION", 0, "Before", UNI_RET_TAG+UNI_RET_DESC+UNI_RET_UNIT+UNI_RET_TIME+UNI_RET_VALUE+UNI_RET_CONF, UNI_NOTHING)</v>
          </cell>
          <cell r="H95" t="str">
            <v>PSIG</v>
          </cell>
          <cell r="I95" t="str">
            <v>TG CROSSOVER STEAM PRESS</v>
          </cell>
          <cell r="J95" t="str">
            <v>Average</v>
          </cell>
          <cell r="K95">
            <v>38906.708333333336</v>
          </cell>
          <cell r="L95">
            <v>176.78438262939454</v>
          </cell>
          <cell r="M95">
            <v>100</v>
          </cell>
        </row>
        <row r="98">
          <cell r="G98" t="str">
            <v>=PHDGetData("192.168.32.16", C98, 'DCS Input Data'!$E$1, 'DCS Input Data'!$E$2, "", "Average", "OVERALL REDUCTION", 0, "Before", UNI_RET_TAG+UNI_RET_DESC+UNI_RET_UNIT+UNI_RET_TIME+UNI_RET_VALUE+UNI_RET_CONF, UNI_NOTHING)</v>
          </cell>
          <cell r="H98" t="str">
            <v>PSIG</v>
          </cell>
          <cell r="I98" t="str">
            <v>AIRHTR COIL STM HDR PRES</v>
          </cell>
          <cell r="J98" t="str">
            <v>Average</v>
          </cell>
          <cell r="K98">
            <v>38906.708333333336</v>
          </cell>
          <cell r="L98">
            <v>171.28646825154621</v>
          </cell>
          <cell r="M98">
            <v>100</v>
          </cell>
        </row>
        <row r="99">
          <cell r="G99" t="str">
            <v>=PHDGetData("192.168.32.16", C99, 'DCS Input Data'!$E$1, 'DCS Input Data'!$E$2, "", "Average", "OVERALL REDUCTION", 0, "Before", UNI_RET_TAG+UNI_RET_DESC+UNI_RET_UNIT+UNI_RET_TIME+UNI_RET_VALUE+UNI_RET_CONF, UNI_NOTHING)</v>
          </cell>
          <cell r="H99" t="str">
            <v>DEGF</v>
          </cell>
          <cell r="I99" t="str">
            <v>EAST SSH OUTLET STM TEMP</v>
          </cell>
          <cell r="J99" t="str">
            <v>Average</v>
          </cell>
          <cell r="K99">
            <v>38906.708333333336</v>
          </cell>
          <cell r="L99">
            <v>999.94743245442703</v>
          </cell>
          <cell r="M99">
            <v>100</v>
          </cell>
        </row>
        <row r="100">
          <cell r="G100" t="str">
            <v>=PHDGetData("192.168.32.16", C100, 'DCS Input Data'!$E$1, 'DCS Input Data'!$E$2, "", "Average", "OVERALL REDUCTION", 0, "Before", UNI_RET_TAG+UNI_RET_DESC+UNI_RET_UNIT+UNI_RET_TIME+UNI_RET_VALUE+UNI_RET_CONF, UNI_NOTHING)</v>
          </cell>
          <cell r="H100" t="str">
            <v>DEGF</v>
          </cell>
          <cell r="I100" t="str">
            <v>WEST SSH OUTLET STM TEMP</v>
          </cell>
          <cell r="J100" t="str">
            <v>Average</v>
          </cell>
          <cell r="K100">
            <v>38906.708333333336</v>
          </cell>
          <cell r="L100">
            <v>1014.6622914632161</v>
          </cell>
          <cell r="M100">
            <v>100</v>
          </cell>
        </row>
        <row r="101">
          <cell r="G101" t="str">
            <v>=PHDGetData("192.168.32.16", C101, 'DCS Input Data'!$E$1, 'DCS Input Data'!$E$2, "", "Average", "OVERALL REDUCTION", 0, "Before", UNI_RET_TAG+UNI_RET_DESC+UNI_RET_UNIT+UNI_RET_TIME+UNI_RET_VALUE+UNI_RET_CONF, UNI_NOTHING)</v>
          </cell>
          <cell r="H101" t="str">
            <v>DEGF</v>
          </cell>
          <cell r="I101" t="str">
            <v>CIRC WTR INLET EAST TEMP</v>
          </cell>
          <cell r="J101" t="str">
            <v>Average</v>
          </cell>
          <cell r="K101">
            <v>38906.708333333336</v>
          </cell>
          <cell r="L101">
            <v>74.921546936035156</v>
          </cell>
          <cell r="M101">
            <v>100</v>
          </cell>
        </row>
        <row r="102">
          <cell r="G102" t="str">
            <v>=PHDGetData("192.168.32.16", C102, 'DCS Input Data'!$E$1, 'DCS Input Data'!$E$2, "", "Average", "OVERALL REDUCTION", 0, "Before", UNI_RET_TAG+UNI_RET_DESC+UNI_RET_UNIT+UNI_RET_TIME+UNI_RET_VALUE+UNI_RET_CONF, UNI_NOTHING)</v>
          </cell>
          <cell r="H102" t="str">
            <v>DEGF</v>
          </cell>
          <cell r="I102" t="str">
            <v>CIRC WTR INLET WEST TEMP</v>
          </cell>
          <cell r="J102" t="str">
            <v>Average</v>
          </cell>
          <cell r="K102">
            <v>38906.708333333336</v>
          </cell>
          <cell r="L102">
            <v>73.593116760253906</v>
          </cell>
          <cell r="M102">
            <v>100</v>
          </cell>
        </row>
        <row r="103">
          <cell r="G103" t="str">
            <v>=PHDGetData("192.168.32.16", C103, 'DCS Input Data'!$E$1, 'DCS Input Data'!$E$2, "", "Average", "OVERALL REDUCTION", 0, "Before", UNI_RET_TAG+UNI_RET_DESC+UNI_RET_UNIT+UNI_RET_TIME+UNI_RET_VALUE+UNI_RET_CONF, UNI_NOTHING)</v>
          </cell>
          <cell r="H103" t="str">
            <v>DEGF</v>
          </cell>
          <cell r="I103" t="str">
            <v>CIRC WTR OTLET EAST TEMP</v>
          </cell>
          <cell r="J103" t="str">
            <v>Average</v>
          </cell>
          <cell r="K103">
            <v>38906.708333333336</v>
          </cell>
          <cell r="L103">
            <v>100.86188507080078</v>
          </cell>
          <cell r="M103">
            <v>100</v>
          </cell>
        </row>
        <row r="104">
          <cell r="G104" t="str">
            <v>=PHDGetData("192.168.32.16", C104, 'DCS Input Data'!$E$1, 'DCS Input Data'!$E$2, "", "Average", "OVERALL REDUCTION", 0, "Before", UNI_RET_TAG+UNI_RET_DESC+UNI_RET_UNIT+UNI_RET_TIME+UNI_RET_VALUE+UNI_RET_CONF, UNI_NOTHING)</v>
          </cell>
          <cell r="H104" t="str">
            <v>DEGF</v>
          </cell>
          <cell r="I104" t="str">
            <v>CIRC WTR OTLET WEST TEMP</v>
          </cell>
          <cell r="J104" t="str">
            <v>Average</v>
          </cell>
          <cell r="K104">
            <v>38906.708333333336</v>
          </cell>
          <cell r="L104">
            <v>119.06674677530924</v>
          </cell>
          <cell r="M104">
            <v>100</v>
          </cell>
        </row>
        <row r="105">
          <cell r="G105" t="str">
            <v>=PHDGetData("192.168.32.16", C105, 'DCS Input Data'!$E$1, 'DCS Input Data'!$E$2, "", "Average", "OVERALL REDUCTION", 0, "Before", UNI_RET_TAG+UNI_RET_DESC+UNI_RET_UNIT+UNI_RET_TIME+UNI_RET_VALUE+UNI_RET_CONF, UNI_NOTHING)</v>
          </cell>
          <cell r="H105" t="str">
            <v>DEGF</v>
          </cell>
          <cell r="I105" t="str">
            <v>FWHTR 31 SHEL DRAIN TEMP</v>
          </cell>
          <cell r="J105" t="str">
            <v>Average</v>
          </cell>
          <cell r="K105">
            <v>38906.708333333336</v>
          </cell>
          <cell r="L105">
            <v>416.87876434326171</v>
          </cell>
          <cell r="M105">
            <v>100</v>
          </cell>
        </row>
        <row r="106">
          <cell r="G106" t="str">
            <v>=PHDGetData("192.168.32.16", C106, 'DCS Input Data'!$E$1, 'DCS Input Data'!$E$2, "", "Average", "OVERALL REDUCTION", 0, "Before", UNI_RET_TAG+UNI_RET_DESC+UNI_RET_UNIT+UNI_RET_TIME+UNI_RET_VALUE+UNI_RET_CONF, UNI_NOTHING)</v>
          </cell>
          <cell r="H106" t="str">
            <v>DEGF</v>
          </cell>
          <cell r="I106" t="str">
            <v>FWHTR 32 SHEL DRAIN TEMP</v>
          </cell>
          <cell r="J106" t="str">
            <v>Average</v>
          </cell>
          <cell r="K106">
            <v>38906.708333333336</v>
          </cell>
          <cell r="L106">
            <v>391.81073557535808</v>
          </cell>
          <cell r="M106">
            <v>100</v>
          </cell>
        </row>
        <row r="107">
          <cell r="G107" t="str">
            <v>=PHDGetData("192.168.32.16", C107, 'DCS Input Data'!$E$1, 'DCS Input Data'!$E$2, "", "Average", "OVERALL REDUCTION", 0, "Before", UNI_RET_TAG+UNI_RET_DESC+UNI_RET_UNIT+UNI_RET_TIME+UNI_RET_VALUE+UNI_RET_CONF, UNI_NOTHING)</v>
          </cell>
          <cell r="H107" t="str">
            <v>DEGF</v>
          </cell>
          <cell r="I107" t="str">
            <v>FWHTR 34 SHEL DRAIN TEMP</v>
          </cell>
          <cell r="J107" t="str">
            <v>Average</v>
          </cell>
          <cell r="K107">
            <v>38906.708333333336</v>
          </cell>
          <cell r="L107">
            <v>253.11979395548502</v>
          </cell>
          <cell r="M107">
            <v>100</v>
          </cell>
        </row>
        <row r="108">
          <cell r="G108" t="str">
            <v>=PHDGetData("192.168.32.16", C108, 'DCS Input Data'!$E$1, 'DCS Input Data'!$E$2, "", "Average", "OVERALL REDUCTION", 0, "Before", UNI_RET_TAG+UNI_RET_DESC+UNI_RET_UNIT+UNI_RET_TIME+UNI_RET_VALUE+UNI_RET_CONF, UNI_NOTHING)</v>
          </cell>
          <cell r="H108" t="str">
            <v>DEGF</v>
          </cell>
          <cell r="I108" t="str">
            <v>FWHTR 35 SHEL DRAIN TEMP</v>
          </cell>
          <cell r="J108" t="str">
            <v>Average</v>
          </cell>
          <cell r="K108">
            <v>38906.708333333336</v>
          </cell>
          <cell r="L108">
            <v>197.5989959716797</v>
          </cell>
          <cell r="M108">
            <v>100</v>
          </cell>
        </row>
        <row r="109">
          <cell r="G109" t="str">
            <v>=PHDGetData("192.168.32.16", C109, 'DCS Input Data'!$E$1, 'DCS Input Data'!$E$2, "", "Average", "OVERALL REDUCTION", 0, "Before", UNI_RET_TAG+UNI_RET_DESC+UNI_RET_UNIT+UNI_RET_TIME+UNI_RET_VALUE+UNI_RET_CONF, UNI_NOTHING)</v>
          </cell>
          <cell r="H109" t="str">
            <v>DEGF</v>
          </cell>
          <cell r="I109" t="str">
            <v>FWHTR 36 SHEL DRAIN TEMP</v>
          </cell>
          <cell r="J109" t="str">
            <v>Average</v>
          </cell>
          <cell r="K109">
            <v>38906.708333333336</v>
          </cell>
          <cell r="L109">
            <v>141.56617075602213</v>
          </cell>
          <cell r="M109">
            <v>100</v>
          </cell>
        </row>
        <row r="110">
          <cell r="G110" t="str">
            <v>=PHDGetData("192.168.32.16", C110, 'DCS Input Data'!$E$1, 'DCS Input Data'!$E$2, "", "Average", "OVERALL REDUCTION", 0, "Before", UNI_RET_TAG+UNI_RET_DESC+UNI_RET_UNIT+UNI_RET_TIME+UNI_RET_VALUE+UNI_RET_CONF, UNI_NOTHING)</v>
          </cell>
          <cell r="H110" t="str">
            <v>PSIG</v>
          </cell>
          <cell r="I110" t="str">
            <v>FWHTR 31 SHELL PRESSURE</v>
          </cell>
          <cell r="J110" t="str">
            <v>Average</v>
          </cell>
          <cell r="K110">
            <v>38906.708333333336</v>
          </cell>
          <cell r="L110">
            <v>517.74528503417969</v>
          </cell>
          <cell r="M110">
            <v>100</v>
          </cell>
        </row>
        <row r="111">
          <cell r="G111" t="str">
            <v>=PHDGetData("192.168.32.16", C111, 'DCS Input Data'!$E$1, 'DCS Input Data'!$E$2, "", "Average", "OVERALL REDUCTION", 0, "Before", UNI_RET_TAG+UNI_RET_DESC+UNI_RET_UNIT+UNI_RET_TIME+UNI_RET_VALUE+UNI_RET_CONF, UNI_NOTHING)</v>
          </cell>
          <cell r="H111" t="str">
            <v>PSIG</v>
          </cell>
          <cell r="I111" t="str">
            <v>FWHTR 32 SHELL PRESSURE</v>
          </cell>
          <cell r="J111" t="str">
            <v>Average</v>
          </cell>
          <cell r="K111">
            <v>38906.708333333336</v>
          </cell>
          <cell r="L111">
            <v>204.53239440917969</v>
          </cell>
          <cell r="M111">
            <v>50</v>
          </cell>
        </row>
        <row r="112">
          <cell r="G112" t="str">
            <v>=PHDGetData("192.168.32.16", C112, 'DCS Input Data'!$E$1, 'DCS Input Data'!$E$2, "", "Average", "OVERALL REDUCTION", 0, "Before", UNI_RET_TAG+UNI_RET_DESC+UNI_RET_UNIT+UNI_RET_TIME+UNI_RET_VALUE+UNI_RET_CONF, UNI_NOTHING)</v>
          </cell>
          <cell r="H112" t="str">
            <v>PSIG</v>
          </cell>
          <cell r="I112" t="str">
            <v>FWHTR 34 SHELL PRESSURE</v>
          </cell>
          <cell r="J112" t="str">
            <v>Average</v>
          </cell>
          <cell r="K112">
            <v>38906.708333333336</v>
          </cell>
          <cell r="L112">
            <v>57.130633672078453</v>
          </cell>
          <cell r="M112">
            <v>100</v>
          </cell>
        </row>
        <row r="113">
          <cell r="G113" t="str">
            <v>=PHDGetData("192.168.32.16", C113, 'DCS Input Data'!$E$1, 'DCS Input Data'!$E$2, "", "Average", "OVERALL REDUCTION", 0, "Before", UNI_RET_TAG+UNI_RET_DESC+UNI_RET_UNIT+UNI_RET_TIME+UNI_RET_VALUE+UNI_RET_CONF, UNI_NOTHING)</v>
          </cell>
          <cell r="H113" t="str">
            <v>PSIG</v>
          </cell>
          <cell r="I113" t="str">
            <v>FWHTR 35 SHELL PRESSURE</v>
          </cell>
          <cell r="J113" t="str">
            <v>Average</v>
          </cell>
          <cell r="K113">
            <v>38906.708333333336</v>
          </cell>
          <cell r="L113">
            <v>14.204614909489949</v>
          </cell>
          <cell r="M113">
            <v>100</v>
          </cell>
        </row>
        <row r="114">
          <cell r="G114" t="str">
            <v>=PHDGetData("192.168.32.16", C114, 'DCS Input Data'!$E$1, 'DCS Input Data'!$E$2, "", "Average", "OVERALL REDUCTION", 0, "Before", UNI_RET_TAG+UNI_RET_DESC+UNI_RET_UNIT+UNI_RET_TIME+UNI_RET_VALUE+UNI_RET_CONF, UNI_NOTHING)</v>
          </cell>
          <cell r="H114" t="str">
            <v>PSIG</v>
          </cell>
          <cell r="I114" t="str">
            <v>FWHTR 36 SHELL PRESSURE</v>
          </cell>
          <cell r="J114" t="str">
            <v>Average</v>
          </cell>
          <cell r="K114">
            <v>38906.708333333336</v>
          </cell>
          <cell r="L114">
            <v>-5.6392261187235517</v>
          </cell>
          <cell r="M114">
            <v>100</v>
          </cell>
        </row>
        <row r="115">
          <cell r="G115" t="str">
            <v>=PHDGetData("192.168.32.16", C115, 'DCS Input Data'!$E$1, 'DCS Input Data'!$E$2, "", "Average", "OVERALL REDUCTION", 0, "Before", UNI_RET_TAG+UNI_RET_DESC+UNI_RET_UNIT+UNI_RET_TIME+UNI_RET_VALUE+UNI_RET_CONF, UNI_NOTHING)</v>
          </cell>
          <cell r="H115" t="str">
            <v>PSIG</v>
          </cell>
          <cell r="I115" t="str">
            <v>DEAERATOR PRESSURE</v>
          </cell>
          <cell r="J115" t="str">
            <v>Average</v>
          </cell>
          <cell r="K115">
            <v>38906.708333333336</v>
          </cell>
          <cell r="L115">
            <v>176.31618169148763</v>
          </cell>
          <cell r="M115">
            <v>100</v>
          </cell>
        </row>
        <row r="116">
          <cell r="G116" t="str">
            <v>=PHDGetData("192.168.32.16", C116, 'DCS Input Data'!$E$1, 'DCS Input Data'!$E$2, "", "Average", "OVERALL REDUCTION", 0, "Before", UNI_RET_TAG+UNI_RET_DESC+UNI_RET_UNIT+UNI_RET_TIME+UNI_RET_VALUE+UNI_RET_CONF, UNI_NOTHING)</v>
          </cell>
          <cell r="H116" t="str">
            <v>DEGF</v>
          </cell>
          <cell r="I116" t="str">
            <v>PSH EAST OUTLET STM TEMP</v>
          </cell>
          <cell r="J116" t="str">
            <v>Average</v>
          </cell>
          <cell r="K116">
            <v>38906.708333333336</v>
          </cell>
          <cell r="L116">
            <v>795.27960815429685</v>
          </cell>
          <cell r="M116">
            <v>100</v>
          </cell>
        </row>
        <row r="117">
          <cell r="G117" t="str">
            <v>=PHDGetData("192.168.32.16", C117, 'DCS Input Data'!$E$1, 'DCS Input Data'!$E$2, "", "Average", "OVERALL REDUCTION", 0, "Before", UNI_RET_TAG+UNI_RET_DESC+UNI_RET_UNIT+UNI_RET_TIME+UNI_RET_VALUE+UNI_RET_CONF, UNI_NOTHING)</v>
          </cell>
          <cell r="H117" t="str">
            <v>DEGF</v>
          </cell>
          <cell r="I117" t="str">
            <v>PSH WEST OUTLET STM TEMP</v>
          </cell>
          <cell r="J117" t="str">
            <v>Average</v>
          </cell>
          <cell r="K117">
            <v>38906.708333333336</v>
          </cell>
          <cell r="L117">
            <v>793.41291402180991</v>
          </cell>
          <cell r="M117">
            <v>100</v>
          </cell>
        </row>
        <row r="118">
          <cell r="G118" t="str">
            <v>=PHDGetData("192.168.32.16", C118, 'DCS Input Data'!$E$1, 'DCS Input Data'!$E$2, "", "Average", "OVERALL REDUCTION", 0, "Before", UNI_RET_TAG+UNI_RET_DESC+UNI_RET_UNIT+UNI_RET_TIME+UNI_RET_VALUE+UNI_RET_CONF, UNI_NOTHING)</v>
          </cell>
          <cell r="H118" t="str">
            <v>DEGF</v>
          </cell>
          <cell r="I118" t="str">
            <v>REHEATER INLET STM TEMP</v>
          </cell>
          <cell r="J118" t="str">
            <v>Average</v>
          </cell>
          <cell r="K118">
            <v>38906.708333333336</v>
          </cell>
          <cell r="L118">
            <v>660.42949625651045</v>
          </cell>
          <cell r="M118">
            <v>100</v>
          </cell>
        </row>
        <row r="119">
          <cell r="G119" t="str">
            <v>=PHDGetData("192.168.32.16", C119, 'DCS Input Data'!$E$1, 'DCS Input Data'!$E$2, "", "Average", "OVERALL REDUCTION", 0, "Before", UNI_RET_TAG+UNI_RET_DESC+UNI_RET_UNIT+UNI_RET_TIME+UNI_RET_VALUE+UNI_RET_CONF, UNI_NOTHING)</v>
          </cell>
          <cell r="H119" t="str">
            <v>DEGF</v>
          </cell>
          <cell r="I119" t="str">
            <v>#1 EXTRACTION STEAM TEMP</v>
          </cell>
          <cell r="J119" t="str">
            <v>Average</v>
          </cell>
          <cell r="K119">
            <v>38906.708333333336</v>
          </cell>
          <cell r="L119">
            <v>696.42658487955725</v>
          </cell>
          <cell r="M119">
            <v>100</v>
          </cell>
        </row>
        <row r="120">
          <cell r="G120" t="str">
            <v>=PHDGetData("192.168.32.16", C120, 'DCS Input Data'!$E$1, 'DCS Input Data'!$E$2, "", "Average", "OVERALL REDUCTION", 0, "Before", UNI_RET_TAG+UNI_RET_DESC+UNI_RET_UNIT+UNI_RET_TIME+UNI_RET_VALUE+UNI_RET_CONF, UNI_NOTHING)</v>
          </cell>
          <cell r="H120" t="str">
            <v>DEGF</v>
          </cell>
          <cell r="I120" t="str">
            <v>#2 EXTRACTION STEAM TEMP</v>
          </cell>
          <cell r="J120" t="str">
            <v>Average</v>
          </cell>
          <cell r="K120">
            <v>38906.708333333336</v>
          </cell>
          <cell r="L120">
            <v>917.67985127766929</v>
          </cell>
          <cell r="M120">
            <v>100</v>
          </cell>
        </row>
        <row r="121">
          <cell r="G121" t="str">
            <v>=PHDGetData("192.168.32.16", C121, 'DCS Input Data'!$E$1, 'DCS Input Data'!$E$2, "", "Average", "OVERALL REDUCTION", 0, "Before", UNI_RET_TAG+UNI_RET_DESC+UNI_RET_UNIT+UNI_RET_TIME+UNI_RET_VALUE+UNI_RET_CONF, UNI_NOTHING)</v>
          </cell>
          <cell r="H121" t="str">
            <v>DEGF</v>
          </cell>
          <cell r="I121" t="str">
            <v>#2 EXTRACTION STEAM TEMP</v>
          </cell>
          <cell r="J121" t="str">
            <v>Average</v>
          </cell>
          <cell r="K121">
            <v>38906.708333333336</v>
          </cell>
          <cell r="L121">
            <v>721.77181091308591</v>
          </cell>
          <cell r="M121">
            <v>100</v>
          </cell>
        </row>
        <row r="122">
          <cell r="G122" t="str">
            <v>=PHDGetData("192.168.32.16", C122, 'DCS Input Data'!$E$1, 'DCS Input Data'!$E$2, "", "Average", "OVERALL REDUCTION", 0, "Before", UNI_RET_TAG+UNI_RET_DESC+UNI_RET_UNIT+UNI_RET_TIME+UNI_RET_VALUE+UNI_RET_CONF, UNI_NOTHING)</v>
          </cell>
          <cell r="H122" t="str">
            <v>DEGF</v>
          </cell>
          <cell r="I122" t="str">
            <v>#4 EXTRACTION STEAM TEMP</v>
          </cell>
          <cell r="J122" t="str">
            <v>Average</v>
          </cell>
          <cell r="K122">
            <v>38906.708333333336</v>
          </cell>
          <cell r="L122">
            <v>600.72200520833337</v>
          </cell>
          <cell r="M122">
            <v>100</v>
          </cell>
        </row>
        <row r="123">
          <cell r="G123" t="str">
            <v>=PHDGetData("192.168.32.16", C123, 'DCS Input Data'!$E$1, 'DCS Input Data'!$E$2, "", "Average", "OVERALL REDUCTION", 0, "Before", UNI_RET_TAG+UNI_RET_DESC+UNI_RET_UNIT+UNI_RET_TIME+UNI_RET_VALUE+UNI_RET_CONF, UNI_NOTHING)</v>
          </cell>
          <cell r="H123" t="str">
            <v>DEGF</v>
          </cell>
          <cell r="I123" t="str">
            <v>#5 NORTH EXT STEAM TEMP</v>
          </cell>
          <cell r="J123" t="str">
            <v>Average</v>
          </cell>
          <cell r="K123">
            <v>38906.708333333336</v>
          </cell>
          <cell r="L123">
            <v>390.57306009928385</v>
          </cell>
          <cell r="M123">
            <v>100</v>
          </cell>
        </row>
        <row r="124">
          <cell r="G124" t="str">
            <v>=PHDGetData("192.168.32.16", C124, 'DCS Input Data'!$E$1, 'DCS Input Data'!$E$2, "", "Average", "OVERALL REDUCTION", 0, "Before", UNI_RET_TAG+UNI_RET_DESC+UNI_RET_UNIT+UNI_RET_TIME+UNI_RET_VALUE+UNI_RET_CONF, UNI_NOTHING)</v>
          </cell>
          <cell r="H124" t="str">
            <v>DEGF</v>
          </cell>
          <cell r="I124" t="str">
            <v>#5 SOUTH EXT STEAM TEMP</v>
          </cell>
          <cell r="J124" t="str">
            <v>Average</v>
          </cell>
          <cell r="K124">
            <v>38906.708333333336</v>
          </cell>
          <cell r="L124">
            <v>128.35981648763021</v>
          </cell>
          <cell r="M124">
            <v>100</v>
          </cell>
        </row>
        <row r="125">
          <cell r="G125" t="str">
            <v>=PHDGetData("192.168.32.16", C125, 'DCS Input Data'!$E$1, 'DCS Input Data'!$E$2, "", "Average", "OVERALL REDUCTION", 0, "Before", UNI_RET_TAG+UNI_RET_DESC+UNI_RET_UNIT+UNI_RET_TIME+UNI_RET_VALUE+UNI_RET_CONF, UNI_NOTHING)</v>
          </cell>
          <cell r="H125" t="str">
            <v>DEGF</v>
          </cell>
          <cell r="I125" t="str">
            <v>#6 NORTH EXT STEAM TEMP</v>
          </cell>
          <cell r="J125" t="str">
            <v>Average</v>
          </cell>
          <cell r="K125">
            <v>38906.708333333336</v>
          </cell>
          <cell r="L125">
            <v>511.35676574707031</v>
          </cell>
          <cell r="M125">
            <v>0</v>
          </cell>
        </row>
        <row r="126">
          <cell r="G126" t="str">
            <v>=PHDGetData("192.168.32.16", C126, 'DCS Input Data'!$E$1, 'DCS Input Data'!$E$2, "", "Average", "OVERALL REDUCTION", 0, "Before", UNI_RET_TAG+UNI_RET_DESC+UNI_RET_UNIT+UNI_RET_TIME+UNI_RET_VALUE+UNI_RET_CONF, UNI_NOTHING)</v>
          </cell>
          <cell r="H126" t="str">
            <v>DEGF</v>
          </cell>
          <cell r="I126" t="str">
            <v>#6 SOUTH EXT STEAM TEMP</v>
          </cell>
          <cell r="J126" t="str">
            <v>Average</v>
          </cell>
          <cell r="K126">
            <v>38906.708333333336</v>
          </cell>
          <cell r="L126">
            <v>182.15686721801757</v>
          </cell>
          <cell r="M126">
            <v>100</v>
          </cell>
        </row>
        <row r="127">
          <cell r="G127" t="str">
            <v>=PHDGetData("192.168.32.16", C127, 'DCS Input Data'!$E$1, 'DCS Input Data'!$E$2, "", "Average", "OVERALL REDUCTION", 0, "Before", UNI_RET_TAG+UNI_RET_DESC+UNI_RET_UNIT+UNI_RET_TIME+UNI_RET_VALUE+UNI_RET_CONF, UNI_NOTHING)</v>
          </cell>
          <cell r="H127" t="str">
            <v>DEGF</v>
          </cell>
          <cell r="I127" t="str">
            <v>BFPT EXHAUST STEAM TEMP</v>
          </cell>
          <cell r="J127" t="str">
            <v>Average</v>
          </cell>
          <cell r="K127">
            <v>38906.708333333336</v>
          </cell>
          <cell r="L127">
            <v>88.0443115234375</v>
          </cell>
          <cell r="M127">
            <v>0</v>
          </cell>
        </row>
        <row r="128">
          <cell r="G128" t="str">
            <v>=PHDGetData("192.168.32.16", C128, 'DCS Input Data'!$E$1, 'DCS Input Data'!$E$2, "", "Average", "OVERALL REDUCTION", 0, "Before", UNI_RET_TAG+UNI_RET_DESC+UNI_RET_UNIT+UNI_RET_TIME+UNI_RET_VALUE+UNI_RET_CONF, UNI_NOTHING)</v>
          </cell>
          <cell r="H128" t="str">
            <v>PSIG</v>
          </cell>
          <cell r="I128" t="str">
            <v>MAIN/THROTTLE STM PRESS</v>
          </cell>
          <cell r="J128" t="str">
            <v>Average</v>
          </cell>
          <cell r="K128">
            <v>38906.708333333336</v>
          </cell>
          <cell r="L128">
            <v>1859.3792683919271</v>
          </cell>
          <cell r="M128">
            <v>100</v>
          </cell>
        </row>
        <row r="129">
          <cell r="G129" t="str">
            <v>=PHDGetData("192.168.32.16", C129, 'DCS Input Data'!$E$1, 'DCS Input Data'!$E$2, "", "Average", "OVERALL REDUCTION", 0, "Before", UNI_RET_TAG+UNI_RET_DESC+UNI_RET_UNIT+UNI_RET_TIME+UNI_RET_VALUE+UNI_RET_CONF, UNI_NOTHING)</v>
          </cell>
          <cell r="H129" t="str">
            <v>PSIG</v>
          </cell>
          <cell r="I129" t="str">
            <v>MAIN/THROTTLE STM PRESS</v>
          </cell>
          <cell r="J129" t="str">
            <v>Average</v>
          </cell>
          <cell r="K129">
            <v>38906.708333333336</v>
          </cell>
          <cell r="L129">
            <v>1859.3792683919271</v>
          </cell>
          <cell r="M129">
            <v>100</v>
          </cell>
        </row>
        <row r="130">
          <cell r="G130" t="str">
            <v>=PHDGetData("192.168.32.16", C130, 'DCS Input Data'!$E$1, 'DCS Input Data'!$E$2, "", "Average", "OVERALL REDUCTION", 0, "Before", UNI_RET_TAG+UNI_RET_DESC+UNI_RET_UNIT+UNI_RET_TIME+UNI_RET_VALUE+UNI_RET_CONF, UNI_NOTHING)</v>
          </cell>
          <cell r="H130" t="str">
            <v>PSIG</v>
          </cell>
          <cell r="I130" t="str">
            <v>TG STEAM CHEST PRESSURE</v>
          </cell>
          <cell r="J130" t="str">
            <v>Average</v>
          </cell>
          <cell r="K130">
            <v>38906.708333333336</v>
          </cell>
          <cell r="L130">
            <v>1817.1361043294271</v>
          </cell>
          <cell r="M130">
            <v>100</v>
          </cell>
        </row>
        <row r="132">
          <cell r="G132" t="str">
            <v>=PHDGetData("192.168.32.16", C132, 'DCS Input Data'!$E$1, 'DCS Input Data'!$E$2, "", "Average", "OVERALL REDUCTION", 0, "Before", UNI_RET_TAG+UNI_RET_DESC+UNI_RET_UNIT+UNI_RET_TIME+UNI_RET_VALUE+UNI_RET_CONF, UNI_NOTHING)</v>
          </cell>
          <cell r="H132" t="str">
            <v>PSIG</v>
          </cell>
          <cell r="I132" t="str">
            <v>COLD REHEAT STEAM PRESS</v>
          </cell>
          <cell r="J132" t="str">
            <v>Average</v>
          </cell>
          <cell r="K132">
            <v>38906.708333333336</v>
          </cell>
          <cell r="L132">
            <v>464.42897796630859</v>
          </cell>
          <cell r="M132">
            <v>100</v>
          </cell>
        </row>
        <row r="133">
          <cell r="G133" t="str">
            <v>=PHDGetData("192.168.32.16", C133, 'DCS Input Data'!$E$1, 'DCS Input Data'!$E$2, "", "Average", "OVERALL REDUCTION", 0, "Before", UNI_RET_TAG+UNI_RET_DESC+UNI_RET_UNIT+UNI_RET_TIME+UNI_RET_VALUE+UNI_RET_CONF, UNI_NOTHING)</v>
          </cell>
          <cell r="H133" t="str">
            <v>PSIG</v>
          </cell>
          <cell r="I133" t="str">
            <v>HOT REHEAT STEAM PRESS</v>
          </cell>
          <cell r="J133" t="str">
            <v>Average</v>
          </cell>
          <cell r="K133">
            <v>38906.708333333336</v>
          </cell>
          <cell r="L133">
            <v>384.33855895996095</v>
          </cell>
          <cell r="M133">
            <v>100</v>
          </cell>
        </row>
        <row r="134">
          <cell r="G134" t="str">
            <v>=PHDGetData("192.168.32.16", C134, 'DCS Input Data'!$E$1, 'DCS Input Data'!$E$2, "", "Average", "OVERALL REDUCTION", 0, "Before", UNI_RET_TAG+UNI_RET_DESC+UNI_RET_UNIT+UNI_RET_TIME+UNI_RET_VALUE+UNI_RET_CONF, UNI_NOTHING)</v>
          </cell>
          <cell r="H134" t="str">
            <v>PSIG</v>
          </cell>
          <cell r="I134" t="str">
            <v>TG REHEAT BOWL STM PRESS</v>
          </cell>
          <cell r="J134" t="str">
            <v>Average</v>
          </cell>
          <cell r="K134">
            <v>38906.708333333336</v>
          </cell>
          <cell r="L134">
            <v>494.93151499430337</v>
          </cell>
          <cell r="M134">
            <v>100</v>
          </cell>
        </row>
        <row r="135">
          <cell r="G135" t="str">
            <v>=PHDGetData("192.168.32.16", C135, 'DCS Input Data'!$E$1, 'DCS Input Data'!$E$2, "", "Average", "OVERALL REDUCTION", 0, "Before", UNI_RET_TAG+UNI_RET_DESC+UNI_RET_UNIT+UNI_RET_TIME+UNI_RET_VALUE+UNI_RET_CONF, UNI_NOTHING)</v>
          </cell>
          <cell r="H135" t="str">
            <v>DEGF</v>
          </cell>
          <cell r="I135" t="str">
            <v>T/G TURB EXH HOOD TEMP</v>
          </cell>
          <cell r="J135" t="str">
            <v>Average</v>
          </cell>
          <cell r="K135">
            <v>38906.708333333336</v>
          </cell>
          <cell r="L135">
            <v>116.58630765279135</v>
          </cell>
          <cell r="M135">
            <v>100</v>
          </cell>
        </row>
        <row r="136">
          <cell r="G136" t="str">
            <v>=PHDGetData("192.168.32.16", C136, 'DCS Input Data'!$E$1, 'DCS Input Data'!$E$2, "", "Average", "OVERALL REDUCTION", 0, "Before", UNI_RET_TAG+UNI_RET_DESC+UNI_RET_UNIT+UNI_RET_TIME+UNI_RET_VALUE+UNI_RET_CONF, UNI_NOTHING)</v>
          </cell>
          <cell r="H136" t="str">
            <v>KPPH</v>
          </cell>
          <cell r="I136" t="str">
            <v>AH 3A COILS STM FLOW RTE</v>
          </cell>
          <cell r="J136" t="str">
            <v>Average</v>
          </cell>
          <cell r="K136">
            <v>38906.708333333336</v>
          </cell>
          <cell r="L136">
            <v>25.944014517466226</v>
          </cell>
          <cell r="M136">
            <v>100</v>
          </cell>
        </row>
        <row r="137">
          <cell r="G137" t="str">
            <v>=PHDGetData("192.168.32.16", C137, 'DCS Input Data'!$E$1, 'DCS Input Data'!$E$2, "", "Average", "OVERALL REDUCTION", 0, "Before", UNI_RET_TAG+UNI_RET_DESC+UNI_RET_UNIT+UNI_RET_TIME+UNI_RET_VALUE+UNI_RET_CONF, UNI_NOTHING)</v>
          </cell>
          <cell r="H137" t="str">
            <v>DEGF</v>
          </cell>
          <cell r="I137" t="str">
            <v>AH 3A COILS SUP STM TEMP</v>
          </cell>
          <cell r="J137" t="str">
            <v>Average</v>
          </cell>
          <cell r="K137">
            <v>38906.708333333336</v>
          </cell>
          <cell r="L137">
            <v>711.72681376139326</v>
          </cell>
          <cell r="M137">
            <v>100</v>
          </cell>
        </row>
        <row r="138">
          <cell r="G138" t="str">
            <v>=PHDGetData("192.168.32.16", C138, 'DCS Input Data'!$E$1, 'DCS Input Data'!$E$2, "", "Average", "OVERALL REDUCTION", 0, "Before", UNI_RET_TAG+UNI_RET_DESC+UNI_RET_UNIT+UNI_RET_TIME+UNI_RET_VALUE+UNI_RET_CONF, UNI_NOTHING)</v>
          </cell>
          <cell r="H138" t="str">
            <v>DEGF</v>
          </cell>
          <cell r="I138" t="str">
            <v>SH STM SPRAY WATER TEMP</v>
          </cell>
          <cell r="J138" t="str">
            <v>Average</v>
          </cell>
          <cell r="K138">
            <v>38906.708333333336</v>
          </cell>
          <cell r="L138">
            <v>384.67290598551432</v>
          </cell>
          <cell r="M138">
            <v>100</v>
          </cell>
        </row>
        <row r="139">
          <cell r="G139" t="str">
            <v>=PHDGetData("192.168.32.16", C139, 'DCS Input Data'!$E$1, 'DCS Input Data'!$E$2, "", "Average", "OVERALL REDUCTION", 0, "Before", UNI_RET_TAG+UNI_RET_DESC+UNI_RET_UNIT+UNI_RET_TIME+UNI_RET_VALUE+UNI_RET_CONF, UNI_NOTHING)</v>
          </cell>
          <cell r="H139" t="str">
            <v>PSIG</v>
          </cell>
          <cell r="I139" t="str">
            <v>SUPRHT SPRAY WATER PRESS</v>
          </cell>
          <cell r="J139" t="str">
            <v>Average</v>
          </cell>
          <cell r="K139">
            <v>38906.708333333336</v>
          </cell>
          <cell r="L139">
            <v>2434.70947265625</v>
          </cell>
          <cell r="M139">
            <v>100</v>
          </cell>
        </row>
        <row r="140">
          <cell r="G140" t="str">
            <v>=PHDGetData("192.168.32.16", C140, 'DCS Input Data'!$E$1, 'DCS Input Data'!$E$2, "", "Average", "OVERALL REDUCTION", 0, "Before", UNI_RET_TAG+UNI_RET_DESC+UNI_RET_UNIT+UNI_RET_TIME+UNI_RET_VALUE+UNI_RET_CONF, UNI_NOTHING)</v>
          </cell>
          <cell r="H140" t="str">
            <v>KPPH</v>
          </cell>
          <cell r="I140" t="str">
            <v>SUPERHEAT SPRAY WTR FLOW</v>
          </cell>
          <cell r="J140" t="str">
            <v>Average</v>
          </cell>
          <cell r="K140">
            <v>38906.708333333336</v>
          </cell>
          <cell r="L140">
            <v>74.52121276855469</v>
          </cell>
          <cell r="M140">
            <v>100</v>
          </cell>
        </row>
        <row r="141">
          <cell r="G141" t="str">
            <v>=PHDGetData("192.168.32.16", C141, 'DCS Input Data'!$E$1, 'DCS Input Data'!$E$2, "", "Average", "OVERALL REDUCTION", 0, "Before", UNI_RET_TAG+UNI_RET_DESC+UNI_RET_UNIT+UNI_RET_TIME+UNI_RET_VALUE+UNI_RET_CONF, UNI_NOTHING)</v>
          </cell>
          <cell r="H141" t="str">
            <v>DEGF</v>
          </cell>
          <cell r="I141" t="str">
            <v>RH STM SPRAY WATER TEMP</v>
          </cell>
          <cell r="J141" t="str">
            <v>Average</v>
          </cell>
          <cell r="K141">
            <v>38906.708333333336</v>
          </cell>
          <cell r="L141">
            <v>379.7891805013021</v>
          </cell>
          <cell r="M141">
            <v>100</v>
          </cell>
        </row>
        <row r="142">
          <cell r="G142" t="str">
            <v>=PHDGetData("192.168.32.16", C142, 'DCS Input Data'!$E$1, 'DCS Input Data'!$E$2, "", "Average", "OVERALL REDUCTION", 0, "Before", UNI_RET_TAG+UNI_RET_DESC+UNI_RET_UNIT+UNI_RET_TIME+UNI_RET_VALUE+UNI_RET_CONF, UNI_NOTHING)</v>
          </cell>
          <cell r="H142" t="str">
            <v>PSIG</v>
          </cell>
          <cell r="I142" t="str">
            <v>REHEAT SPRAY WATER PRESS</v>
          </cell>
          <cell r="J142" t="str">
            <v>Average</v>
          </cell>
          <cell r="K142">
            <v>38906.708333333336</v>
          </cell>
          <cell r="L142">
            <v>1002.2320058186849</v>
          </cell>
          <cell r="M142">
            <v>100</v>
          </cell>
        </row>
        <row r="143">
          <cell r="G143" t="str">
            <v>=PHDGetData("192.168.32.16", C143, 'DCS Input Data'!$E$1, 'DCS Input Data'!$E$2, "", "Average", "OVERALL REDUCTION", 0, "Before", UNI_RET_TAG+UNI_RET_DESC+UNI_RET_UNIT+UNI_RET_TIME+UNI_RET_VALUE+UNI_RET_CONF, UNI_NOTHING)</v>
          </cell>
          <cell r="H143" t="str">
            <v>KPPH</v>
          </cell>
          <cell r="I143" t="str">
            <v>REHEAT SPRAY WATER FLOW</v>
          </cell>
          <cell r="J143" t="str">
            <v>Average</v>
          </cell>
          <cell r="K143">
            <v>38906.708333333336</v>
          </cell>
          <cell r="L143">
            <v>36.328792126973468</v>
          </cell>
          <cell r="M143">
            <v>100</v>
          </cell>
        </row>
        <row r="144">
          <cell r="G144" t="str">
            <v>=PHDGetData("192.168.32.16", C144, 'DCS Input Data'!$E$1, 'DCS Input Data'!$E$2, "", "Average", "OVERALL REDUCTION", 0, "Before", UNI_RET_TAG+UNI_RET_DESC+UNI_RET_UNIT+UNI_RET_TIME+UNI_RET_VALUE+UNI_RET_CONF, UNI_NOTHING)</v>
          </cell>
          <cell r="H144" t="str">
            <v>DEGF</v>
          </cell>
          <cell r="I144" t="str">
            <v>MAIN/THROTTLE STEAM TEMP</v>
          </cell>
          <cell r="J144" t="str">
            <v>Average</v>
          </cell>
          <cell r="K144">
            <v>38906.708333333336</v>
          </cell>
          <cell r="L144">
            <v>996.37730407714844</v>
          </cell>
          <cell r="M144">
            <v>100</v>
          </cell>
        </row>
        <row r="145">
          <cell r="G145" t="str">
            <v>=PHDGetData("192.168.32.16", C145, 'DCS Input Data'!$E$1, 'DCS Input Data'!$E$2, "", "Average", "OVERALL REDUCTION", 0, "Before", UNI_RET_TAG+UNI_RET_DESC+UNI_RET_UNIT+UNI_RET_TIME+UNI_RET_VALUE+UNI_RET_CONF, UNI_NOTHING)</v>
          </cell>
          <cell r="H145" t="str">
            <v>DEGF</v>
          </cell>
          <cell r="I145" t="str">
            <v>COLD RH STM AT TURB TEMP</v>
          </cell>
          <cell r="J145" t="str">
            <v>Average</v>
          </cell>
          <cell r="K145">
            <v>38906.708333333336</v>
          </cell>
          <cell r="L145">
            <v>697.18106689453123</v>
          </cell>
          <cell r="M145">
            <v>100</v>
          </cell>
        </row>
        <row r="146">
          <cell r="G146" t="str">
            <v>=PHDGetData("192.168.32.16", C146, 'DCS Input Data'!$E$1, 'DCS Input Data'!$E$2, "", "Average", "OVERALL REDUCTION", 0, "Before", UNI_RET_TAG+UNI_RET_DESC+UNI_RET_UNIT+UNI_RET_TIME+UNI_RET_VALUE+UNI_RET_CONF, UNI_NOTHING)</v>
          </cell>
          <cell r="H146" t="str">
            <v>DEGF</v>
          </cell>
          <cell r="I146" t="str">
            <v>RH STM TEMP</v>
          </cell>
          <cell r="J146" t="str">
            <v>Average</v>
          </cell>
          <cell r="K146">
            <v>38906.708333333336</v>
          </cell>
          <cell r="L146">
            <v>1002.6955362955729</v>
          </cell>
          <cell r="M146">
            <v>100</v>
          </cell>
        </row>
        <row r="147">
          <cell r="G147" t="str">
            <v>=PHDGetData("192.168.32.16", C147, 'DCS Input Data'!$E$1, 'DCS Input Data'!$E$2, "", "Average", "OVERALL REDUCTION", 0, "Before", UNI_RET_TAG+UNI_RET_DESC+UNI_RET_UNIT+UNI_RET_TIME+UNI_RET_VALUE+UNI_RET_CONF, UNI_NOTHING)</v>
          </cell>
          <cell r="H147" t="str">
            <v>PSIG</v>
          </cell>
          <cell r="I147" t="str">
            <v>BOILER STM DRUM PRESS B</v>
          </cell>
          <cell r="J147" t="str">
            <v>Average</v>
          </cell>
          <cell r="K147">
            <v>38906.708333333336</v>
          </cell>
          <cell r="L147">
            <v>2100.8529907226562</v>
          </cell>
          <cell r="M147">
            <v>100</v>
          </cell>
        </row>
        <row r="148">
          <cell r="G148" t="str">
            <v>=PHDGetData("192.168.32.16", C148, 'DCS Input Data'!$E$1, 'DCS Input Data'!$E$2, "", "Average", "OVERALL REDUCTION", 0, "Before", UNI_RET_TAG+UNI_RET_DESC+UNI_RET_UNIT+UNI_RET_TIME+UNI_RET_VALUE+UNI_RET_CONF, UNI_NOTHING)</v>
          </cell>
          <cell r="H148" t="str">
            <v>PSIG</v>
          </cell>
          <cell r="I148" t="str">
            <v>BOILER STM DRUM PRESS C</v>
          </cell>
          <cell r="J148" t="str">
            <v>Average</v>
          </cell>
          <cell r="K148">
            <v>38906.708333333336</v>
          </cell>
          <cell r="L148">
            <v>2104.613496907552</v>
          </cell>
          <cell r="M148">
            <v>100</v>
          </cell>
        </row>
      </sheetData>
      <sheetData sheetId="13" refreshError="1"/>
      <sheetData sheetId="14" refreshError="1"/>
      <sheetData sheetId="15" refreshError="1"/>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O"/>
      <sheetName val="PRINT"/>
      <sheetName val="LINK to Separation Study"/>
      <sheetName val="INPUT TABLE"/>
      <sheetName val="DEM-ENERGY"/>
      <sheetName val="ACCTTABLE"/>
      <sheetName val="CAYUGA ACCTTABLE"/>
      <sheetName val="CAYUGA SCH_C2.1"/>
      <sheetName val="CAYUGA WPC-2.1a"/>
      <sheetName val="GIBSON 5 ACCTTABLE"/>
      <sheetName val="Gibson SCH_C2.1"/>
      <sheetName val="Gibson WPC-2.1a"/>
      <sheetName val="SCH_A"/>
      <sheetName val="SCH_A2"/>
      <sheetName val="SCH_B1"/>
      <sheetName val="SCH B2"/>
      <sheetName val="WPB-2-1"/>
      <sheetName val="SCH B3"/>
      <sheetName val="SCH B4"/>
      <sheetName val="SCH B4-2"/>
      <sheetName val="SCH B4-3"/>
      <sheetName val="SCH B-5"/>
      <sheetName val="SCH B-6"/>
      <sheetName val="SCH_C2"/>
      <sheetName val="SCH_C2.1"/>
      <sheetName val="WPC-2.1a"/>
      <sheetName val="WPC-2.1b (AU)"/>
      <sheetName val="SCH C3"/>
      <sheetName val="SCH_C3.1"/>
      <sheetName val="SCH_C3.2"/>
      <sheetName val="SCH_C3.3"/>
      <sheetName val="SCH_C3.4"/>
      <sheetName val="SCH_C3.5"/>
      <sheetName val="SCH_C3.6"/>
      <sheetName val="SCH_C3.7"/>
      <sheetName val="SCH_C3.8"/>
      <sheetName val="SCH_C3.9"/>
      <sheetName val="SCH_C3.10"/>
      <sheetName val="SCH_C3.11"/>
      <sheetName val="SCH_C3.12"/>
      <sheetName val="SCH C3.13"/>
      <sheetName val="SCH_C3.14"/>
      <sheetName val="SCH_C3.15"/>
      <sheetName val="SCH_C3.16"/>
      <sheetName val="SCH_C3.17"/>
      <sheetName val="SCH_C3.18"/>
      <sheetName val="SCH_C3.19"/>
      <sheetName val="SCH_C3.20"/>
      <sheetName val="SCH_C3.21"/>
      <sheetName val="SCH_C3.22"/>
      <sheetName val="SCH_C3.23"/>
      <sheetName val="SCH_C3.24"/>
      <sheetName val="SCH_C3.25"/>
      <sheetName val="SCH_C3.26"/>
      <sheetName val="SCH_C3.27"/>
      <sheetName val="SCH_C3.28"/>
      <sheetName val="SCH_C3.29"/>
      <sheetName val="SCH_C3.30"/>
      <sheetName val="SCH_C3.31"/>
      <sheetName val="SCH_C3.32"/>
      <sheetName val="SCH_C3.33"/>
      <sheetName val="SCH_C3.34"/>
      <sheetName val="SCH_C3.35"/>
      <sheetName val="SCH_C3.36"/>
      <sheetName val="SCH_C3.37"/>
      <sheetName val="SCH C3.38"/>
      <sheetName val="SCH_C3.39"/>
      <sheetName val="SCH_C3.40"/>
      <sheetName val="SCH_C3.41"/>
      <sheetName val="SCH_C3.42"/>
      <sheetName val="SCH_C3.43"/>
      <sheetName val="SCH_C3.44"/>
      <sheetName val="SCH_C3.45"/>
      <sheetName val="SCH_C3.46"/>
      <sheetName val="SCH_C3.47"/>
      <sheetName val="SCH_C3.48"/>
      <sheetName val="SCH C4"/>
      <sheetName val="SCH_C4.1"/>
      <sheetName val="SCH_C10"/>
      <sheetName val="SCH D3"/>
      <sheetName val="SCH_D3.1"/>
      <sheetName val="SCH_E1"/>
      <sheetName val="PRINT MACROS"/>
      <sheetName val="PRINT ALL"/>
      <sheetName val="PRINT_B"/>
      <sheetName val="PRINT_C"/>
      <sheetName val="GOTO"/>
      <sheetName val="SCH_A1"/>
      <sheetName val="SCH_C1"/>
      <sheetName val="SCH_C3.49"/>
      <sheetName val="SCH_C3.50"/>
      <sheetName val="SCH_C3.51"/>
      <sheetName val="SCH_C3.52"/>
      <sheetName val="SCH_C5"/>
      <sheetName val="SCH_C6"/>
      <sheetName val="SCH_C8"/>
      <sheetName val="PRINT B"/>
      <sheetName val="PRINT C"/>
      <sheetName val="IURC SFR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row r="135">
          <cell r="D135" t="str">
            <v>DEFTAXCODE</v>
          </cell>
          <cell r="E135" t="str">
            <v>DEFTAXSIGN</v>
          </cell>
          <cell r="G135" t="str">
            <v>(1)</v>
          </cell>
          <cell r="Q135" t="str">
            <v>(6)</v>
          </cell>
        </row>
        <row r="136">
          <cell r="G136">
            <v>663</v>
          </cell>
          <cell r="Q136">
            <v>29096</v>
          </cell>
        </row>
        <row r="138">
          <cell r="G138">
            <v>673</v>
          </cell>
          <cell r="Q138">
            <v>32675</v>
          </cell>
        </row>
        <row r="139">
          <cell r="D139" t="str">
            <v>S410</v>
          </cell>
          <cell r="E139" t="str">
            <v>POS</v>
          </cell>
          <cell r="G139">
            <v>1500</v>
          </cell>
          <cell r="Q139">
            <v>4231</v>
          </cell>
        </row>
        <row r="140">
          <cell r="D140" t="str">
            <v>S410</v>
          </cell>
          <cell r="E140" t="str">
            <v>POS</v>
          </cell>
          <cell r="G140">
            <v>355</v>
          </cell>
          <cell r="Q140">
            <v>818</v>
          </cell>
        </row>
        <row r="141">
          <cell r="D141" t="str">
            <v>S410</v>
          </cell>
          <cell r="E141" t="str">
            <v>NEG</v>
          </cell>
          <cell r="G141">
            <v>-404</v>
          </cell>
          <cell r="Q141">
            <v>-2491</v>
          </cell>
        </row>
        <row r="142">
          <cell r="D142" t="str">
            <v>S410</v>
          </cell>
          <cell r="E142" t="str">
            <v>POS</v>
          </cell>
          <cell r="G142">
            <v>0</v>
          </cell>
          <cell r="Q142">
            <v>0</v>
          </cell>
        </row>
        <row r="143">
          <cell r="D143" t="str">
            <v>S410</v>
          </cell>
          <cell r="E143" t="str">
            <v>POS</v>
          </cell>
          <cell r="G143">
            <v>7611</v>
          </cell>
          <cell r="Q143">
            <v>0</v>
          </cell>
        </row>
        <row r="144">
          <cell r="D144" t="str">
            <v>S410</v>
          </cell>
          <cell r="E144" t="str">
            <v>POS</v>
          </cell>
          <cell r="G144">
            <v>2</v>
          </cell>
          <cell r="Q144">
            <v>4</v>
          </cell>
        </row>
        <row r="145">
          <cell r="D145" t="str">
            <v>S410</v>
          </cell>
          <cell r="E145" t="str">
            <v>NEG</v>
          </cell>
          <cell r="G145">
            <v>-484</v>
          </cell>
          <cell r="Q145">
            <v>6</v>
          </cell>
        </row>
        <row r="146">
          <cell r="D146" t="str">
            <v>S410</v>
          </cell>
          <cell r="E146" t="str">
            <v>POS</v>
          </cell>
          <cell r="G146">
            <v>18</v>
          </cell>
          <cell r="Q146">
            <v>18</v>
          </cell>
        </row>
        <row r="147">
          <cell r="D147" t="str">
            <v>S410</v>
          </cell>
          <cell r="E147" t="str">
            <v>POS</v>
          </cell>
          <cell r="G147">
            <v>24</v>
          </cell>
          <cell r="Q147">
            <v>0</v>
          </cell>
        </row>
        <row r="148">
          <cell r="D148" t="str">
            <v>S410</v>
          </cell>
          <cell r="E148" t="str">
            <v>NEG</v>
          </cell>
          <cell r="G148">
            <v>-4</v>
          </cell>
          <cell r="Q148">
            <v>0</v>
          </cell>
        </row>
        <row r="149">
          <cell r="D149" t="str">
            <v>S410</v>
          </cell>
          <cell r="E149" t="str">
            <v>POS</v>
          </cell>
          <cell r="G149">
            <v>127</v>
          </cell>
          <cell r="Q149">
            <v>202</v>
          </cell>
        </row>
        <row r="150">
          <cell r="D150" t="str">
            <v>S410</v>
          </cell>
          <cell r="E150" t="str">
            <v>NEG</v>
          </cell>
          <cell r="G150">
            <v>-2289</v>
          </cell>
          <cell r="Q150">
            <v>0</v>
          </cell>
        </row>
        <row r="151">
          <cell r="D151" t="str">
            <v>S410</v>
          </cell>
          <cell r="E151" t="str">
            <v>NEG</v>
          </cell>
          <cell r="G151">
            <v>-1022</v>
          </cell>
          <cell r="Q151">
            <v>299</v>
          </cell>
        </row>
        <row r="152">
          <cell r="D152" t="str">
            <v>S410</v>
          </cell>
          <cell r="E152" t="str">
            <v>NEG</v>
          </cell>
          <cell r="G152">
            <v>-21</v>
          </cell>
          <cell r="Q152">
            <v>-21</v>
          </cell>
        </row>
        <row r="153">
          <cell r="D153" t="str">
            <v>S410</v>
          </cell>
          <cell r="E153" t="str">
            <v>POS</v>
          </cell>
          <cell r="G153">
            <v>31</v>
          </cell>
          <cell r="Q153">
            <v>0</v>
          </cell>
        </row>
        <row r="154">
          <cell r="D154" t="str">
            <v>S410</v>
          </cell>
          <cell r="E154" t="str">
            <v>NEG</v>
          </cell>
          <cell r="G154">
            <v>-18</v>
          </cell>
          <cell r="Q154">
            <v>0</v>
          </cell>
        </row>
        <row r="155">
          <cell r="D155" t="str">
            <v>S410</v>
          </cell>
          <cell r="E155" t="str">
            <v>POS</v>
          </cell>
          <cell r="G155">
            <v>72</v>
          </cell>
          <cell r="Q155">
            <v>89</v>
          </cell>
        </row>
        <row r="156">
          <cell r="D156" t="str">
            <v>S410</v>
          </cell>
          <cell r="E156" t="str">
            <v>POS</v>
          </cell>
          <cell r="G156">
            <v>418</v>
          </cell>
          <cell r="Q156">
            <v>0</v>
          </cell>
        </row>
        <row r="157">
          <cell r="D157" t="str">
            <v>S410</v>
          </cell>
          <cell r="E157" t="str">
            <v>POS</v>
          </cell>
          <cell r="G157">
            <v>2</v>
          </cell>
          <cell r="Q157">
            <v>0</v>
          </cell>
        </row>
        <row r="158">
          <cell r="D158" t="str">
            <v>S410</v>
          </cell>
          <cell r="E158" t="str">
            <v>POS</v>
          </cell>
          <cell r="G158">
            <v>27</v>
          </cell>
          <cell r="Q158">
            <v>-2</v>
          </cell>
        </row>
        <row r="159">
          <cell r="D159" t="str">
            <v>S410</v>
          </cell>
          <cell r="E159" t="str">
            <v>POS</v>
          </cell>
          <cell r="G159">
            <v>0</v>
          </cell>
          <cell r="Q159">
            <v>0</v>
          </cell>
        </row>
        <row r="160">
          <cell r="D160" t="str">
            <v>S410</v>
          </cell>
          <cell r="E160" t="str">
            <v>POS</v>
          </cell>
          <cell r="G160">
            <v>1</v>
          </cell>
          <cell r="Q160">
            <v>0</v>
          </cell>
        </row>
        <row r="161">
          <cell r="D161" t="str">
            <v>S410</v>
          </cell>
          <cell r="E161" t="str">
            <v>POS</v>
          </cell>
          <cell r="G161">
            <v>32</v>
          </cell>
          <cell r="Q161">
            <v>72</v>
          </cell>
        </row>
        <row r="162">
          <cell r="D162" t="str">
            <v>S410</v>
          </cell>
          <cell r="E162" t="str">
            <v>POS</v>
          </cell>
          <cell r="G162">
            <v>0</v>
          </cell>
          <cell r="Q162">
            <v>0</v>
          </cell>
        </row>
        <row r="163">
          <cell r="D163" t="str">
            <v>S410</v>
          </cell>
          <cell r="E163" t="str">
            <v>NEG</v>
          </cell>
          <cell r="G163">
            <v>-42</v>
          </cell>
          <cell r="Q163">
            <v>0</v>
          </cell>
        </row>
        <row r="164">
          <cell r="D164" t="str">
            <v>S410</v>
          </cell>
          <cell r="E164" t="str">
            <v>POS</v>
          </cell>
          <cell r="G164">
            <v>63</v>
          </cell>
          <cell r="Q164">
            <v>63</v>
          </cell>
        </row>
        <row r="165">
          <cell r="D165" t="str">
            <v>S410</v>
          </cell>
          <cell r="E165" t="str">
            <v>NEG</v>
          </cell>
          <cell r="G165">
            <v>-292</v>
          </cell>
          <cell r="Q165">
            <v>-212</v>
          </cell>
        </row>
        <row r="166">
          <cell r="D166" t="str">
            <v>S410</v>
          </cell>
          <cell r="E166" t="str">
            <v>NEG</v>
          </cell>
          <cell r="G166">
            <v>-192</v>
          </cell>
          <cell r="Q166">
            <v>295</v>
          </cell>
        </row>
        <row r="167">
          <cell r="D167" t="str">
            <v>S410</v>
          </cell>
          <cell r="E167" t="str">
            <v>POS</v>
          </cell>
          <cell r="G167">
            <v>137</v>
          </cell>
          <cell r="Q167">
            <v>0</v>
          </cell>
        </row>
        <row r="168">
          <cell r="D168" t="str">
            <v>S410</v>
          </cell>
          <cell r="E168" t="str">
            <v>NEG</v>
          </cell>
          <cell r="G168">
            <v>5652</v>
          </cell>
          <cell r="Q168">
            <v>3371</v>
          </cell>
        </row>
        <row r="169">
          <cell r="D169" t="str">
            <v>S410</v>
          </cell>
          <cell r="E169" t="str">
            <v>POS</v>
          </cell>
          <cell r="G169">
            <v>137</v>
          </cell>
          <cell r="Q169">
            <v>0</v>
          </cell>
        </row>
        <row r="170">
          <cell r="G170">
            <v>5652</v>
          </cell>
          <cell r="Q170">
            <v>3862</v>
          </cell>
        </row>
        <row r="180">
          <cell r="G180" t="str">
            <v>AT CURRENT RATES</v>
          </cell>
        </row>
        <row r="182">
          <cell r="D182" t="str">
            <v>HIDE COLUMNS</v>
          </cell>
          <cell r="G182" t="str">
            <v>UNADJUSTED</v>
          </cell>
          <cell r="Q182" t="str">
            <v>ADJUSTED</v>
          </cell>
        </row>
        <row r="183">
          <cell r="D183" t="str">
            <v>DEFTAXCODE</v>
          </cell>
          <cell r="E183" t="str">
            <v>DEFTAXSIGN</v>
          </cell>
          <cell r="G183" t="str">
            <v>(1)</v>
          </cell>
          <cell r="Q183" t="str">
            <v>(6)</v>
          </cell>
        </row>
        <row r="184">
          <cell r="D184" t="str">
            <v>HIDE COLUMNS</v>
          </cell>
          <cell r="G184" t="str">
            <v>($)</v>
          </cell>
          <cell r="Q184" t="str">
            <v>($)</v>
          </cell>
        </row>
        <row r="185">
          <cell r="D185" t="str">
            <v>DEFTAXCODE</v>
          </cell>
          <cell r="E185" t="str">
            <v>DEFTAXSIGN</v>
          </cell>
          <cell r="G185" t="str">
            <v>(1)</v>
          </cell>
          <cell r="Q185" t="str">
            <v>(6)</v>
          </cell>
        </row>
        <row r="187">
          <cell r="D187" t="str">
            <v>S411</v>
          </cell>
          <cell r="E187" t="str">
            <v>NEG</v>
          </cell>
          <cell r="G187">
            <v>-1066</v>
          </cell>
          <cell r="Q187">
            <v>-1066</v>
          </cell>
        </row>
        <row r="188">
          <cell r="D188" t="str">
            <v>S411</v>
          </cell>
          <cell r="E188" t="str">
            <v>NEG</v>
          </cell>
          <cell r="G188">
            <v>-34</v>
          </cell>
          <cell r="Q188">
            <v>-34</v>
          </cell>
        </row>
        <row r="189">
          <cell r="D189" t="str">
            <v>S411</v>
          </cell>
          <cell r="E189" t="str">
            <v>POS</v>
          </cell>
          <cell r="G189">
            <v>0</v>
          </cell>
          <cell r="Q189">
            <v>0</v>
          </cell>
        </row>
        <row r="190">
          <cell r="D190" t="str">
            <v>S411</v>
          </cell>
          <cell r="E190" t="str">
            <v>POS</v>
          </cell>
          <cell r="G190">
            <v>0</v>
          </cell>
          <cell r="Q190">
            <v>0</v>
          </cell>
        </row>
        <row r="191">
          <cell r="D191" t="str">
            <v>S411</v>
          </cell>
          <cell r="E191" t="str">
            <v>NEG</v>
          </cell>
          <cell r="G191">
            <v>-1</v>
          </cell>
          <cell r="Q191">
            <v>-1</v>
          </cell>
        </row>
        <row r="192">
          <cell r="D192" t="str">
            <v>S411</v>
          </cell>
          <cell r="E192" t="str">
            <v>POS</v>
          </cell>
          <cell r="G192">
            <v>0</v>
          </cell>
          <cell r="Q192">
            <v>0</v>
          </cell>
        </row>
        <row r="193">
          <cell r="D193" t="str">
            <v>S411</v>
          </cell>
          <cell r="E193" t="str">
            <v>NEG</v>
          </cell>
          <cell r="G193">
            <v>-1</v>
          </cell>
          <cell r="Q193">
            <v>0</v>
          </cell>
        </row>
        <row r="194">
          <cell r="D194" t="str">
            <v>S411</v>
          </cell>
          <cell r="E194" t="str">
            <v>POS</v>
          </cell>
          <cell r="G194">
            <v>0</v>
          </cell>
          <cell r="Q194">
            <v>0</v>
          </cell>
        </row>
        <row r="195">
          <cell r="D195" t="str">
            <v>S411</v>
          </cell>
          <cell r="E195" t="str">
            <v>POS</v>
          </cell>
          <cell r="G195">
            <v>1587</v>
          </cell>
          <cell r="Q195">
            <v>33</v>
          </cell>
        </row>
        <row r="196">
          <cell r="D196" t="str">
            <v>S411</v>
          </cell>
          <cell r="E196" t="str">
            <v>POS</v>
          </cell>
          <cell r="G196">
            <v>0</v>
          </cell>
          <cell r="Q196">
            <v>0</v>
          </cell>
        </row>
        <row r="197">
          <cell r="D197" t="str">
            <v>S411</v>
          </cell>
          <cell r="E197" t="str">
            <v>NEG</v>
          </cell>
          <cell r="G197">
            <v>-1</v>
          </cell>
          <cell r="Q197">
            <v>-1</v>
          </cell>
        </row>
        <row r="198">
          <cell r="D198" t="str">
            <v>S411</v>
          </cell>
          <cell r="E198" t="str">
            <v>POS</v>
          </cell>
          <cell r="G198">
            <v>1</v>
          </cell>
          <cell r="Q198">
            <v>1</v>
          </cell>
        </row>
        <row r="199">
          <cell r="D199" t="str">
            <v>S411</v>
          </cell>
          <cell r="E199" t="str">
            <v>NEG</v>
          </cell>
          <cell r="G199">
            <v>-125</v>
          </cell>
          <cell r="Q199">
            <v>-236</v>
          </cell>
        </row>
        <row r="200">
          <cell r="D200" t="str">
            <v>S411</v>
          </cell>
          <cell r="E200" t="str">
            <v>POS</v>
          </cell>
          <cell r="G200">
            <v>14</v>
          </cell>
          <cell r="Q200">
            <v>-8</v>
          </cell>
        </row>
        <row r="201">
          <cell r="D201" t="str">
            <v>S411</v>
          </cell>
          <cell r="E201" t="str">
            <v>NEG</v>
          </cell>
          <cell r="G201">
            <v>-8</v>
          </cell>
          <cell r="Q201">
            <v>-4</v>
          </cell>
        </row>
        <row r="202">
          <cell r="D202" t="str">
            <v>S411</v>
          </cell>
          <cell r="E202" t="str">
            <v>NEG</v>
          </cell>
          <cell r="G202">
            <v>-722</v>
          </cell>
          <cell r="Q202">
            <v>0</v>
          </cell>
        </row>
        <row r="203">
          <cell r="D203" t="str">
            <v>S411</v>
          </cell>
          <cell r="E203" t="str">
            <v>POS</v>
          </cell>
          <cell r="G203">
            <v>0</v>
          </cell>
          <cell r="Q203">
            <v>0</v>
          </cell>
        </row>
        <row r="204">
          <cell r="D204" t="str">
            <v>S411</v>
          </cell>
          <cell r="E204" t="str">
            <v>POS</v>
          </cell>
          <cell r="G204">
            <v>70</v>
          </cell>
          <cell r="Q204">
            <v>132</v>
          </cell>
        </row>
        <row r="205">
          <cell r="D205" t="str">
            <v>S411</v>
          </cell>
          <cell r="E205" t="str">
            <v>NEG</v>
          </cell>
          <cell r="G205">
            <v>-9</v>
          </cell>
          <cell r="Q205">
            <v>2</v>
          </cell>
        </row>
        <row r="206">
          <cell r="D206" t="str">
            <v>S411</v>
          </cell>
          <cell r="E206" t="str">
            <v>POS</v>
          </cell>
          <cell r="G206">
            <v>0</v>
          </cell>
          <cell r="Q206">
            <v>0</v>
          </cell>
        </row>
        <row r="207">
          <cell r="D207" t="str">
            <v>S411</v>
          </cell>
          <cell r="E207" t="str">
            <v>POS</v>
          </cell>
          <cell r="G207">
            <v>44</v>
          </cell>
          <cell r="Q207">
            <v>-1</v>
          </cell>
        </row>
        <row r="208">
          <cell r="D208" t="str">
            <v>S411</v>
          </cell>
          <cell r="E208" t="str">
            <v>POS</v>
          </cell>
          <cell r="G208">
            <v>1740</v>
          </cell>
          <cell r="Q208">
            <v>0</v>
          </cell>
        </row>
        <row r="209">
          <cell r="D209" t="str">
            <v>S411</v>
          </cell>
          <cell r="E209" t="str">
            <v>NEG</v>
          </cell>
          <cell r="G209">
            <v>-190</v>
          </cell>
          <cell r="Q209">
            <v>-176</v>
          </cell>
        </row>
        <row r="210">
          <cell r="D210" t="str">
            <v>S411</v>
          </cell>
          <cell r="E210" t="str">
            <v>POS</v>
          </cell>
          <cell r="G210">
            <v>180</v>
          </cell>
          <cell r="Q210">
            <v>-1070</v>
          </cell>
        </row>
        <row r="211">
          <cell r="D211" t="str">
            <v>S411</v>
          </cell>
          <cell r="E211" t="str">
            <v>NEG</v>
          </cell>
          <cell r="G211">
            <v>-177</v>
          </cell>
          <cell r="Q211">
            <v>-140</v>
          </cell>
        </row>
        <row r="212">
          <cell r="D212" t="str">
            <v>S411</v>
          </cell>
          <cell r="E212" t="str">
            <v>NEG</v>
          </cell>
          <cell r="G212">
            <v>-197</v>
          </cell>
          <cell r="Q212">
            <v>5</v>
          </cell>
        </row>
        <row r="213">
          <cell r="D213" t="str">
            <v>S411</v>
          </cell>
          <cell r="E213" t="str">
            <v>NEG</v>
          </cell>
          <cell r="G213">
            <v>-128</v>
          </cell>
          <cell r="Q213">
            <v>-128</v>
          </cell>
        </row>
        <row r="214">
          <cell r="D214" t="str">
            <v>S411</v>
          </cell>
          <cell r="E214" t="str">
            <v>POS</v>
          </cell>
          <cell r="G214">
            <v>265</v>
          </cell>
          <cell r="Q214">
            <v>0</v>
          </cell>
        </row>
        <row r="215">
          <cell r="D215" t="str">
            <v>S411</v>
          </cell>
          <cell r="E215" t="str">
            <v>NEG</v>
          </cell>
          <cell r="G215">
            <v>-13</v>
          </cell>
          <cell r="Q215">
            <v>0</v>
          </cell>
        </row>
        <row r="216">
          <cell r="D216" t="str">
            <v>S411</v>
          </cell>
          <cell r="E216" t="str">
            <v>NEG</v>
          </cell>
          <cell r="G216">
            <v>-38</v>
          </cell>
          <cell r="Q216">
            <v>55</v>
          </cell>
        </row>
        <row r="217">
          <cell r="D217" t="str">
            <v>S411</v>
          </cell>
          <cell r="E217" t="str">
            <v>NEG</v>
          </cell>
          <cell r="G217">
            <v>-11</v>
          </cell>
          <cell r="Q217">
            <v>0</v>
          </cell>
        </row>
        <row r="218">
          <cell r="D218" t="str">
            <v>S411</v>
          </cell>
          <cell r="E218" t="str">
            <v>NEG</v>
          </cell>
          <cell r="G218">
            <v>-3</v>
          </cell>
          <cell r="Q218">
            <v>0</v>
          </cell>
        </row>
        <row r="219">
          <cell r="D219" t="str">
            <v>S411</v>
          </cell>
          <cell r="E219" t="str">
            <v>POS</v>
          </cell>
          <cell r="G219">
            <v>0</v>
          </cell>
          <cell r="Q219">
            <v>0</v>
          </cell>
        </row>
        <row r="220">
          <cell r="D220" t="str">
            <v>S411</v>
          </cell>
          <cell r="E220" t="str">
            <v>NEG</v>
          </cell>
          <cell r="G220">
            <v>-388</v>
          </cell>
          <cell r="Q220">
            <v>-388</v>
          </cell>
        </row>
        <row r="221">
          <cell r="D221" t="str">
            <v>S411</v>
          </cell>
          <cell r="E221" t="str">
            <v>NEG</v>
          </cell>
          <cell r="G221">
            <v>-3</v>
          </cell>
          <cell r="Q221">
            <v>0</v>
          </cell>
        </row>
        <row r="222">
          <cell r="D222" t="str">
            <v>S411</v>
          </cell>
          <cell r="E222" t="str">
            <v>NEG</v>
          </cell>
          <cell r="G222">
            <v>-95</v>
          </cell>
          <cell r="Q222">
            <v>187</v>
          </cell>
        </row>
        <row r="223">
          <cell r="D223" t="str">
            <v>S411</v>
          </cell>
          <cell r="E223" t="str">
            <v>NEG</v>
          </cell>
          <cell r="G223">
            <v>-335</v>
          </cell>
          <cell r="Q223">
            <v>0</v>
          </cell>
        </row>
        <row r="224">
          <cell r="D224" t="str">
            <v>S411</v>
          </cell>
          <cell r="E224" t="str">
            <v>NEG</v>
          </cell>
          <cell r="G224">
            <v>-52</v>
          </cell>
          <cell r="Q224">
            <v>0</v>
          </cell>
        </row>
        <row r="225">
          <cell r="D225" t="str">
            <v>S411</v>
          </cell>
          <cell r="E225" t="str">
            <v>POS</v>
          </cell>
          <cell r="G225">
            <v>43</v>
          </cell>
          <cell r="Q225">
            <v>0</v>
          </cell>
        </row>
        <row r="226">
          <cell r="D226" t="str">
            <v>S411</v>
          </cell>
          <cell r="E226" t="str">
            <v>NEG</v>
          </cell>
          <cell r="G226">
            <v>-1258</v>
          </cell>
          <cell r="Q226">
            <v>-1157</v>
          </cell>
        </row>
        <row r="227">
          <cell r="D227" t="str">
            <v>S411</v>
          </cell>
          <cell r="E227" t="str">
            <v>POS</v>
          </cell>
          <cell r="G227">
            <v>0</v>
          </cell>
          <cell r="Q227">
            <v>0</v>
          </cell>
        </row>
        <row r="228">
          <cell r="D228" t="str">
            <v>S411</v>
          </cell>
          <cell r="E228" t="str">
            <v>POS</v>
          </cell>
          <cell r="G228">
            <v>0</v>
          </cell>
          <cell r="Q228">
            <v>0</v>
          </cell>
        </row>
        <row r="229">
          <cell r="D229" t="str">
            <v>S411</v>
          </cell>
          <cell r="E229" t="str">
            <v>POS</v>
          </cell>
          <cell r="G229">
            <v>-911</v>
          </cell>
          <cell r="Q229">
            <v>-3995</v>
          </cell>
        </row>
        <row r="230">
          <cell r="D230" t="str">
            <v>S411</v>
          </cell>
          <cell r="E230" t="str">
            <v>POS</v>
          </cell>
          <cell r="G230">
            <v>5404</v>
          </cell>
          <cell r="Q230">
            <v>28472</v>
          </cell>
        </row>
        <row r="231">
          <cell r="G231">
            <v>-911</v>
          </cell>
          <cell r="Q231">
            <v>-3995</v>
          </cell>
        </row>
        <row r="232">
          <cell r="G232">
            <v>5414</v>
          </cell>
          <cell r="Q232">
            <v>32542</v>
          </cell>
        </row>
        <row r="242">
          <cell r="G242" t="str">
            <v>AT CURRENT RATES</v>
          </cell>
        </row>
        <row r="244">
          <cell r="D244" t="str">
            <v>HIDE COLUMNS</v>
          </cell>
          <cell r="G244" t="str">
            <v>UNADJUSTED</v>
          </cell>
          <cell r="Q244" t="str">
            <v>ADJUSTED</v>
          </cell>
        </row>
        <row r="245">
          <cell r="D245" t="str">
            <v>DEFTAXCODE</v>
          </cell>
          <cell r="E245" t="str">
            <v>DEFTAXSIGN</v>
          </cell>
          <cell r="G245" t="str">
            <v>(1)</v>
          </cell>
          <cell r="Q245" t="str">
            <v>(6)</v>
          </cell>
        </row>
        <row r="246">
          <cell r="D246" t="str">
            <v>HIDE COLUMNS</v>
          </cell>
          <cell r="G246" t="str">
            <v>($)</v>
          </cell>
          <cell r="Q246" t="str">
            <v>($)</v>
          </cell>
        </row>
        <row r="247">
          <cell r="D247" t="str">
            <v>DEFTAXCODE</v>
          </cell>
          <cell r="E247" t="str">
            <v>DEFTAXSIGN</v>
          </cell>
          <cell r="G247" t="str">
            <v>(1)</v>
          </cell>
          <cell r="Q247" t="str">
            <v>(6)</v>
          </cell>
        </row>
        <row r="248">
          <cell r="G248">
            <v>251527</v>
          </cell>
          <cell r="Q248">
            <v>320130</v>
          </cell>
        </row>
        <row r="250">
          <cell r="G250">
            <v>11654</v>
          </cell>
          <cell r="Q250">
            <v>29203</v>
          </cell>
        </row>
        <row r="251">
          <cell r="G251">
            <v>239873</v>
          </cell>
          <cell r="Q251">
            <v>290927</v>
          </cell>
        </row>
        <row r="252">
          <cell r="G252">
            <v>11386</v>
          </cell>
          <cell r="Q252">
            <v>32675</v>
          </cell>
        </row>
        <row r="253">
          <cell r="G253">
            <v>83954</v>
          </cell>
          <cell r="Q253">
            <v>101821</v>
          </cell>
        </row>
        <row r="254">
          <cell r="G254">
            <v>-74022</v>
          </cell>
          <cell r="Q254">
            <v>0</v>
          </cell>
        </row>
        <row r="255">
          <cell r="G255">
            <v>601</v>
          </cell>
          <cell r="Q255">
            <v>601</v>
          </cell>
        </row>
        <row r="256">
          <cell r="G256">
            <v>10533</v>
          </cell>
          <cell r="Q256">
            <v>102422</v>
          </cell>
        </row>
        <row r="257">
          <cell r="G257">
            <v>601</v>
          </cell>
          <cell r="Q257">
            <v>601</v>
          </cell>
        </row>
        <row r="258">
          <cell r="G258">
            <v>10533</v>
          </cell>
          <cell r="Q258">
            <v>106479</v>
          </cell>
        </row>
        <row r="259">
          <cell r="D259" t="str">
            <v>F410</v>
          </cell>
          <cell r="E259" t="str">
            <v>POS</v>
          </cell>
          <cell r="G259">
            <v>35140</v>
          </cell>
          <cell r="Q259">
            <v>33183</v>
          </cell>
        </row>
        <row r="260">
          <cell r="D260" t="str">
            <v>F410</v>
          </cell>
          <cell r="E260" t="str">
            <v>POS</v>
          </cell>
          <cell r="G260">
            <v>2847</v>
          </cell>
          <cell r="Q260">
            <v>3375</v>
          </cell>
        </row>
        <row r="261">
          <cell r="D261" t="str">
            <v>F410</v>
          </cell>
          <cell r="E261" t="str">
            <v>POS</v>
          </cell>
          <cell r="G261">
            <v>2294</v>
          </cell>
          <cell r="Q261">
            <v>-4316</v>
          </cell>
        </row>
        <row r="262">
          <cell r="D262" t="str">
            <v>F410</v>
          </cell>
          <cell r="E262" t="str">
            <v>POS</v>
          </cell>
          <cell r="G262">
            <v>61830</v>
          </cell>
          <cell r="Q262">
            <v>0</v>
          </cell>
        </row>
        <row r="263">
          <cell r="D263" t="str">
            <v>F410</v>
          </cell>
          <cell r="E263" t="str">
            <v>POS</v>
          </cell>
          <cell r="G263">
            <v>19</v>
          </cell>
          <cell r="Q263">
            <v>18</v>
          </cell>
        </row>
        <row r="264">
          <cell r="D264" t="str">
            <v>F410</v>
          </cell>
          <cell r="E264" t="str">
            <v>NEG</v>
          </cell>
          <cell r="G264">
            <v>-3720</v>
          </cell>
          <cell r="Q264">
            <v>55</v>
          </cell>
        </row>
        <row r="265">
          <cell r="D265" t="str">
            <v>F410</v>
          </cell>
          <cell r="E265" t="str">
            <v>POS</v>
          </cell>
          <cell r="G265">
            <v>0</v>
          </cell>
          <cell r="Q265">
            <v>0</v>
          </cell>
        </row>
        <row r="266">
          <cell r="D266" t="str">
            <v>F410</v>
          </cell>
          <cell r="E266" t="str">
            <v>POS</v>
          </cell>
          <cell r="G266">
            <v>173</v>
          </cell>
          <cell r="Q266">
            <v>173</v>
          </cell>
        </row>
        <row r="267">
          <cell r="D267" t="str">
            <v>F410</v>
          </cell>
          <cell r="E267" t="str">
            <v>POS</v>
          </cell>
          <cell r="G267">
            <v>195</v>
          </cell>
          <cell r="Q267">
            <v>0</v>
          </cell>
        </row>
        <row r="268">
          <cell r="D268" t="str">
            <v>F410</v>
          </cell>
          <cell r="E268" t="str">
            <v>NEG</v>
          </cell>
          <cell r="G268">
            <v>-32</v>
          </cell>
          <cell r="Q268">
            <v>0</v>
          </cell>
        </row>
        <row r="269">
          <cell r="D269" t="str">
            <v>F410</v>
          </cell>
          <cell r="E269" t="str">
            <v>POS</v>
          </cell>
          <cell r="G269">
            <v>940</v>
          </cell>
          <cell r="Q269">
            <v>760</v>
          </cell>
        </row>
        <row r="270">
          <cell r="D270" t="str">
            <v>F410</v>
          </cell>
          <cell r="E270" t="str">
            <v>NEG</v>
          </cell>
          <cell r="G270">
            <v>-17878</v>
          </cell>
          <cell r="Q270">
            <v>0</v>
          </cell>
        </row>
        <row r="271">
          <cell r="D271" t="str">
            <v>F410</v>
          </cell>
          <cell r="E271" t="str">
            <v>NEG</v>
          </cell>
          <cell r="G271">
            <v>-7530</v>
          </cell>
          <cell r="Q271">
            <v>3346</v>
          </cell>
        </row>
        <row r="272">
          <cell r="D272" t="str">
            <v>F410</v>
          </cell>
          <cell r="E272" t="str">
            <v>NEG</v>
          </cell>
          <cell r="G272">
            <v>-170</v>
          </cell>
          <cell r="Q272">
            <v>-170</v>
          </cell>
        </row>
        <row r="273">
          <cell r="D273" t="str">
            <v>F410</v>
          </cell>
          <cell r="E273" t="str">
            <v>POS</v>
          </cell>
          <cell r="G273">
            <v>235</v>
          </cell>
          <cell r="Q273">
            <v>0</v>
          </cell>
        </row>
        <row r="274">
          <cell r="D274" t="str">
            <v>F410</v>
          </cell>
          <cell r="E274" t="str">
            <v>NEG</v>
          </cell>
          <cell r="G274">
            <v>-88</v>
          </cell>
          <cell r="Q274">
            <v>0</v>
          </cell>
        </row>
        <row r="275">
          <cell r="D275" t="str">
            <v>F410</v>
          </cell>
          <cell r="E275" t="str">
            <v>POS</v>
          </cell>
          <cell r="G275">
            <v>561</v>
          </cell>
          <cell r="Q275">
            <v>360</v>
          </cell>
        </row>
        <row r="276">
          <cell r="D276" t="str">
            <v>F410</v>
          </cell>
          <cell r="E276" t="str">
            <v>POS</v>
          </cell>
          <cell r="G276">
            <v>3582</v>
          </cell>
          <cell r="Q276">
            <v>0</v>
          </cell>
        </row>
        <row r="277">
          <cell r="D277" t="str">
            <v>F410</v>
          </cell>
          <cell r="E277" t="str">
            <v>POS</v>
          </cell>
          <cell r="G277">
            <v>27</v>
          </cell>
          <cell r="Q277">
            <v>0</v>
          </cell>
        </row>
        <row r="278">
          <cell r="D278" t="str">
            <v>F410</v>
          </cell>
          <cell r="E278" t="str">
            <v>POS</v>
          </cell>
          <cell r="G278">
            <v>205</v>
          </cell>
          <cell r="Q278">
            <v>0</v>
          </cell>
        </row>
        <row r="279">
          <cell r="D279" t="str">
            <v>F410</v>
          </cell>
          <cell r="E279" t="str">
            <v>POS</v>
          </cell>
          <cell r="G279">
            <v>0</v>
          </cell>
          <cell r="Q279">
            <v>0</v>
          </cell>
        </row>
        <row r="280">
          <cell r="D280" t="str">
            <v>F410</v>
          </cell>
          <cell r="E280" t="str">
            <v>POS</v>
          </cell>
          <cell r="G280">
            <v>11</v>
          </cell>
          <cell r="Q280">
            <v>0</v>
          </cell>
        </row>
        <row r="281">
          <cell r="D281" t="str">
            <v>F410</v>
          </cell>
          <cell r="E281" t="str">
            <v>POS</v>
          </cell>
          <cell r="G281">
            <v>137</v>
          </cell>
          <cell r="Q281">
            <v>321</v>
          </cell>
        </row>
        <row r="282">
          <cell r="D282" t="str">
            <v>F410</v>
          </cell>
          <cell r="E282" t="str">
            <v>POS</v>
          </cell>
          <cell r="G282">
            <v>0</v>
          </cell>
          <cell r="Q282">
            <v>0</v>
          </cell>
        </row>
        <row r="283">
          <cell r="D283" t="str">
            <v>F410</v>
          </cell>
          <cell r="E283" t="str">
            <v>NEG</v>
          </cell>
          <cell r="G283">
            <v>-310</v>
          </cell>
          <cell r="Q283">
            <v>0</v>
          </cell>
        </row>
        <row r="284">
          <cell r="D284" t="str">
            <v>F410</v>
          </cell>
          <cell r="E284" t="str">
            <v>POS</v>
          </cell>
          <cell r="G284">
            <v>547</v>
          </cell>
          <cell r="Q284">
            <v>547</v>
          </cell>
        </row>
        <row r="285">
          <cell r="D285" t="str">
            <v>F410</v>
          </cell>
          <cell r="E285" t="str">
            <v>NEG</v>
          </cell>
          <cell r="G285">
            <v>-2616</v>
          </cell>
          <cell r="Q285">
            <v>-1968</v>
          </cell>
        </row>
        <row r="286">
          <cell r="D286" t="str">
            <v>F410</v>
          </cell>
          <cell r="E286" t="str">
            <v>NEG</v>
          </cell>
          <cell r="G286">
            <v>-1078</v>
          </cell>
          <cell r="Q286">
            <v>1441</v>
          </cell>
        </row>
        <row r="287">
          <cell r="D287" t="str">
            <v>F410</v>
          </cell>
          <cell r="E287" t="str">
            <v>POS</v>
          </cell>
          <cell r="G287">
            <v>1017</v>
          </cell>
          <cell r="Q287">
            <v>0</v>
          </cell>
        </row>
        <row r="288">
          <cell r="D288" t="str">
            <v>F410</v>
          </cell>
          <cell r="E288" t="str">
            <v>POS</v>
          </cell>
          <cell r="G288">
            <v>997</v>
          </cell>
          <cell r="Q288">
            <v>955</v>
          </cell>
        </row>
        <row r="289">
          <cell r="D289" t="str">
            <v>F410</v>
          </cell>
          <cell r="E289" t="str">
            <v>POS</v>
          </cell>
          <cell r="G289">
            <v>77335</v>
          </cell>
          <cell r="Q289">
            <v>38080</v>
          </cell>
        </row>
        <row r="290">
          <cell r="D290" t="str">
            <v>F410</v>
          </cell>
          <cell r="E290" t="str">
            <v>POS</v>
          </cell>
          <cell r="G290">
            <v>997</v>
          </cell>
          <cell r="Q290">
            <v>952</v>
          </cell>
        </row>
        <row r="291">
          <cell r="D291" t="str">
            <v>F410</v>
          </cell>
          <cell r="G291">
            <v>77335</v>
          </cell>
          <cell r="Q291">
            <v>37834</v>
          </cell>
        </row>
        <row r="304">
          <cell r="G304" t="str">
            <v>AT CURRENT RATES</v>
          </cell>
        </row>
        <row r="306">
          <cell r="D306" t="str">
            <v>HIDE COLUMNS</v>
          </cell>
          <cell r="G306" t="str">
            <v>UNADJUSTED</v>
          </cell>
          <cell r="Q306" t="str">
            <v>ADJUSTED</v>
          </cell>
        </row>
        <row r="307">
          <cell r="D307" t="str">
            <v>DEFTAXCODE</v>
          </cell>
          <cell r="E307" t="str">
            <v>DEFTAXSIGN</v>
          </cell>
          <cell r="G307" t="str">
            <v>(1)</v>
          </cell>
          <cell r="Q307" t="str">
            <v>(6)</v>
          </cell>
        </row>
        <row r="308">
          <cell r="D308" t="str">
            <v>HIDE COLUMNS</v>
          </cell>
          <cell r="G308" t="str">
            <v>($)</v>
          </cell>
          <cell r="Q308" t="str">
            <v>($)</v>
          </cell>
        </row>
        <row r="309">
          <cell r="D309" t="str">
            <v>DEFTAXCODE</v>
          </cell>
          <cell r="E309" t="str">
            <v>DEFTAXSIGN</v>
          </cell>
          <cell r="G309" t="str">
            <v>(1)</v>
          </cell>
          <cell r="Q309" t="str">
            <v>(6)</v>
          </cell>
        </row>
        <row r="310">
          <cell r="D310" t="str">
            <v>F411</v>
          </cell>
          <cell r="E310" t="str">
            <v>NEG</v>
          </cell>
          <cell r="G310">
            <v>-3179</v>
          </cell>
          <cell r="Q310">
            <v>-3179</v>
          </cell>
        </row>
        <row r="311">
          <cell r="D311" t="str">
            <v>F411</v>
          </cell>
          <cell r="E311" t="str">
            <v>NEG</v>
          </cell>
          <cell r="G311">
            <v>-15222</v>
          </cell>
          <cell r="Q311">
            <v>-15222</v>
          </cell>
        </row>
        <row r="312">
          <cell r="D312" t="str">
            <v>F411</v>
          </cell>
          <cell r="E312" t="str">
            <v>NEG</v>
          </cell>
          <cell r="G312">
            <v>-403</v>
          </cell>
          <cell r="Q312">
            <v>-403</v>
          </cell>
        </row>
        <row r="313">
          <cell r="D313" t="str">
            <v>F411</v>
          </cell>
          <cell r="E313" t="str">
            <v>NEG</v>
          </cell>
          <cell r="G313">
            <v>-5</v>
          </cell>
          <cell r="Q313">
            <v>0</v>
          </cell>
        </row>
        <row r="314">
          <cell r="D314" t="str">
            <v>F411</v>
          </cell>
          <cell r="E314" t="str">
            <v>NEG</v>
          </cell>
          <cell r="G314">
            <v>-4</v>
          </cell>
          <cell r="Q314">
            <v>-4</v>
          </cell>
        </row>
        <row r="315">
          <cell r="D315" t="str">
            <v>F411</v>
          </cell>
          <cell r="E315" t="str">
            <v>NEG</v>
          </cell>
          <cell r="G315">
            <v>-17</v>
          </cell>
          <cell r="Q315">
            <v>-17</v>
          </cell>
        </row>
        <row r="316">
          <cell r="D316" t="str">
            <v>F411</v>
          </cell>
          <cell r="E316" t="str">
            <v>NEG</v>
          </cell>
          <cell r="G316">
            <v>-1</v>
          </cell>
          <cell r="Q316">
            <v>-1</v>
          </cell>
        </row>
        <row r="317">
          <cell r="D317" t="str">
            <v>F411</v>
          </cell>
          <cell r="E317" t="str">
            <v>NEG</v>
          </cell>
          <cell r="G317">
            <v>-2</v>
          </cell>
          <cell r="Q317">
            <v>-2</v>
          </cell>
        </row>
        <row r="318">
          <cell r="D318" t="str">
            <v>F411</v>
          </cell>
          <cell r="E318" t="str">
            <v>NEG</v>
          </cell>
          <cell r="G318">
            <v>-48</v>
          </cell>
          <cell r="Q318">
            <v>0</v>
          </cell>
        </row>
        <row r="319">
          <cell r="D319" t="str">
            <v>F411</v>
          </cell>
          <cell r="E319" t="str">
            <v>NEG</v>
          </cell>
          <cell r="G319">
            <v>-7</v>
          </cell>
          <cell r="Q319">
            <v>-7</v>
          </cell>
        </row>
        <row r="320">
          <cell r="D320" t="str">
            <v>F411</v>
          </cell>
          <cell r="E320" t="str">
            <v>POS</v>
          </cell>
          <cell r="G320">
            <v>12510</v>
          </cell>
          <cell r="Q320">
            <v>276</v>
          </cell>
        </row>
        <row r="321">
          <cell r="D321" t="str">
            <v>F411</v>
          </cell>
          <cell r="E321" t="str">
            <v>NEG</v>
          </cell>
          <cell r="G321">
            <v>-3</v>
          </cell>
          <cell r="Q321">
            <v>-3</v>
          </cell>
        </row>
        <row r="322">
          <cell r="D322" t="str">
            <v>F411</v>
          </cell>
          <cell r="E322" t="str">
            <v>NEG</v>
          </cell>
          <cell r="G322">
            <v>-12</v>
          </cell>
          <cell r="Q322">
            <v>-12</v>
          </cell>
        </row>
        <row r="323">
          <cell r="D323" t="str">
            <v>F411</v>
          </cell>
          <cell r="E323" t="str">
            <v>NEG</v>
          </cell>
          <cell r="G323">
            <v>-91</v>
          </cell>
          <cell r="Q323">
            <v>-91</v>
          </cell>
        </row>
        <row r="324">
          <cell r="D324" t="str">
            <v>F411</v>
          </cell>
          <cell r="E324" t="str">
            <v>NEG</v>
          </cell>
          <cell r="G324">
            <v>-1007</v>
          </cell>
          <cell r="Q324">
            <v>-965</v>
          </cell>
        </row>
        <row r="325">
          <cell r="D325" t="str">
            <v>F411</v>
          </cell>
          <cell r="E325" t="str">
            <v>POS</v>
          </cell>
          <cell r="G325">
            <v>167</v>
          </cell>
          <cell r="Q325">
            <v>1</v>
          </cell>
        </row>
        <row r="326">
          <cell r="D326" t="str">
            <v>F411</v>
          </cell>
          <cell r="E326" t="str">
            <v>NEG</v>
          </cell>
          <cell r="G326">
            <v>-61</v>
          </cell>
          <cell r="Q326">
            <v>-32</v>
          </cell>
        </row>
        <row r="327">
          <cell r="D327" t="str">
            <v>F411</v>
          </cell>
          <cell r="E327" t="str">
            <v>NEG</v>
          </cell>
          <cell r="G327">
            <v>-5738</v>
          </cell>
          <cell r="Q327">
            <v>0</v>
          </cell>
        </row>
        <row r="328">
          <cell r="D328" t="str">
            <v>F411</v>
          </cell>
          <cell r="E328" t="str">
            <v>POS</v>
          </cell>
          <cell r="G328">
            <v>0</v>
          </cell>
          <cell r="Q328">
            <v>0</v>
          </cell>
        </row>
        <row r="329">
          <cell r="D329" t="str">
            <v>F411</v>
          </cell>
          <cell r="E329" t="str">
            <v>POS</v>
          </cell>
          <cell r="G329">
            <v>559</v>
          </cell>
          <cell r="Q329">
            <v>536</v>
          </cell>
        </row>
        <row r="330">
          <cell r="D330" t="str">
            <v>F411</v>
          </cell>
          <cell r="E330" t="str">
            <v>NEG</v>
          </cell>
          <cell r="G330">
            <v>-66</v>
          </cell>
          <cell r="Q330">
            <v>12</v>
          </cell>
        </row>
        <row r="331">
          <cell r="D331" t="str">
            <v>F411</v>
          </cell>
          <cell r="E331" t="str">
            <v>NEG</v>
          </cell>
          <cell r="G331">
            <v>-1</v>
          </cell>
          <cell r="Q331">
            <v>-1</v>
          </cell>
        </row>
        <row r="332">
          <cell r="D332" t="str">
            <v>F411</v>
          </cell>
          <cell r="E332" t="str">
            <v>POS</v>
          </cell>
          <cell r="G332">
            <v>361</v>
          </cell>
          <cell r="Q332">
            <v>-1</v>
          </cell>
        </row>
        <row r="333">
          <cell r="D333" t="str">
            <v>F411</v>
          </cell>
          <cell r="E333" t="str">
            <v>POS</v>
          </cell>
          <cell r="G333">
            <v>0</v>
          </cell>
          <cell r="Q333">
            <v>0</v>
          </cell>
        </row>
        <row r="334">
          <cell r="D334" t="str">
            <v>F411</v>
          </cell>
          <cell r="E334" t="str">
            <v>POS</v>
          </cell>
          <cell r="G334">
            <v>12921</v>
          </cell>
          <cell r="Q334">
            <v>0</v>
          </cell>
        </row>
        <row r="335">
          <cell r="D335" t="str">
            <v>F411</v>
          </cell>
          <cell r="E335" t="str">
            <v>NEG</v>
          </cell>
          <cell r="G335">
            <v>-1647</v>
          </cell>
          <cell r="Q335">
            <v>-1531</v>
          </cell>
        </row>
        <row r="336">
          <cell r="D336" t="str">
            <v>F411</v>
          </cell>
          <cell r="E336" t="str">
            <v>NEG</v>
          </cell>
          <cell r="G336">
            <v>-61</v>
          </cell>
          <cell r="Q336">
            <v>-9350</v>
          </cell>
        </row>
        <row r="337">
          <cell r="D337" t="str">
            <v>F411</v>
          </cell>
          <cell r="E337" t="str">
            <v>NEG</v>
          </cell>
          <cell r="G337">
            <v>-1520</v>
          </cell>
          <cell r="Q337">
            <v>-1218</v>
          </cell>
        </row>
        <row r="338">
          <cell r="D338" t="str">
            <v>F411</v>
          </cell>
          <cell r="E338" t="str">
            <v>NEG</v>
          </cell>
          <cell r="G338">
            <v>-1462</v>
          </cell>
          <cell r="Q338">
            <v>36</v>
          </cell>
        </row>
        <row r="339">
          <cell r="D339" t="str">
            <v>F411</v>
          </cell>
          <cell r="E339" t="str">
            <v>NEG</v>
          </cell>
          <cell r="G339">
            <v>-815</v>
          </cell>
          <cell r="Q339">
            <v>-815</v>
          </cell>
        </row>
        <row r="340">
          <cell r="D340" t="str">
            <v>F411</v>
          </cell>
          <cell r="E340" t="str">
            <v>POS</v>
          </cell>
          <cell r="G340">
            <v>1929</v>
          </cell>
          <cell r="Q340">
            <v>0</v>
          </cell>
        </row>
        <row r="341">
          <cell r="D341" t="str">
            <v>F411</v>
          </cell>
          <cell r="E341" t="str">
            <v>NEG</v>
          </cell>
          <cell r="G341">
            <v>-145</v>
          </cell>
          <cell r="Q341">
            <v>0</v>
          </cell>
        </row>
        <row r="342">
          <cell r="D342" t="str">
            <v>F411</v>
          </cell>
          <cell r="E342" t="str">
            <v>NEG</v>
          </cell>
          <cell r="G342">
            <v>-284</v>
          </cell>
          <cell r="Q342">
            <v>467</v>
          </cell>
        </row>
        <row r="343">
          <cell r="D343" t="str">
            <v>F411</v>
          </cell>
          <cell r="E343" t="str">
            <v>NEG</v>
          </cell>
          <cell r="G343">
            <v>-86</v>
          </cell>
          <cell r="Q343">
            <v>0</v>
          </cell>
        </row>
        <row r="344">
          <cell r="D344" t="str">
            <v>F411</v>
          </cell>
          <cell r="E344" t="str">
            <v>NEG</v>
          </cell>
          <cell r="G344">
            <v>-24</v>
          </cell>
          <cell r="Q344">
            <v>0</v>
          </cell>
        </row>
        <row r="345">
          <cell r="D345" t="str">
            <v>F411</v>
          </cell>
          <cell r="E345" t="str">
            <v>POS</v>
          </cell>
          <cell r="G345">
            <v>0</v>
          </cell>
          <cell r="Q345">
            <v>0</v>
          </cell>
        </row>
        <row r="346">
          <cell r="D346" t="str">
            <v>F411</v>
          </cell>
          <cell r="E346" t="str">
            <v>NEG</v>
          </cell>
          <cell r="G346">
            <v>-3205</v>
          </cell>
          <cell r="Q346">
            <v>-3205</v>
          </cell>
        </row>
        <row r="347">
          <cell r="D347" t="str">
            <v>F411</v>
          </cell>
          <cell r="E347" t="str">
            <v>NEG</v>
          </cell>
          <cell r="G347">
            <v>-26</v>
          </cell>
          <cell r="Q347">
            <v>-1</v>
          </cell>
        </row>
        <row r="348">
          <cell r="D348" t="str">
            <v>F411</v>
          </cell>
          <cell r="E348" t="str">
            <v>NEG</v>
          </cell>
          <cell r="G348">
            <v>-705</v>
          </cell>
          <cell r="Q348">
            <v>1386</v>
          </cell>
        </row>
        <row r="349">
          <cell r="D349" t="str">
            <v>F411</v>
          </cell>
          <cell r="E349" t="str">
            <v>NEG</v>
          </cell>
          <cell r="G349">
            <v>-2555</v>
          </cell>
          <cell r="Q349">
            <v>0</v>
          </cell>
        </row>
        <row r="350">
          <cell r="D350" t="str">
            <v>F411</v>
          </cell>
          <cell r="E350" t="str">
            <v>NEG</v>
          </cell>
          <cell r="G350">
            <v>-431</v>
          </cell>
          <cell r="Q350">
            <v>0</v>
          </cell>
        </row>
        <row r="351">
          <cell r="D351" t="str">
            <v>F411</v>
          </cell>
          <cell r="E351" t="str">
            <v>POS</v>
          </cell>
          <cell r="G351">
            <v>325</v>
          </cell>
          <cell r="Q351">
            <v>0</v>
          </cell>
        </row>
        <row r="352">
          <cell r="D352" t="str">
            <v>F411</v>
          </cell>
          <cell r="E352" t="str">
            <v>NEG</v>
          </cell>
          <cell r="G352">
            <v>-10229</v>
          </cell>
          <cell r="Q352">
            <v>-9405</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ACT"/>
      <sheetName val="General"/>
      <sheetName val="Valuation"/>
      <sheetName val="NEI"/>
      <sheetName val="Etown SERP"/>
      <sheetName val="Etown Directors"/>
      <sheetName val="Customize Your Invoice"/>
      <sheetName val="Assumptions"/>
      <sheetName val="Etown_SERP"/>
      <sheetName val="Etown_Directors"/>
      <sheetName val="Customize_Your_Invoice"/>
      <sheetName val="CA"/>
      <sheetName val="C LTV"/>
      <sheetName val="Scenario_Import"/>
    </sheetNames>
    <sheetDataSet>
      <sheetData sheetId="0" refreshError="1"/>
      <sheetData sheetId="1" refreshError="1">
        <row r="1">
          <cell r="B1">
            <v>38353</v>
          </cell>
        </row>
        <row r="2">
          <cell r="B2">
            <v>0.06</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Data"/>
      <sheetName val="TPACT"/>
      <sheetName val="NEI"/>
      <sheetName val="NEI-NEW"/>
      <sheetName val="NEI (Abernathy)"/>
      <sheetName val="Sheet2"/>
      <sheetName val="IO"/>
      <sheetName val="NEI_(Abernathy)"/>
      <sheetName val="General"/>
    </sheetNames>
    <sheetDataSet>
      <sheetData sheetId="0">
        <row r="287">
          <cell r="B287" t="str">
            <v>S&amp;U-Q</v>
          </cell>
        </row>
      </sheetData>
      <sheetData sheetId="1"/>
      <sheetData sheetId="2" refreshError="1">
        <row r="287">
          <cell r="B287" t="str">
            <v>S&amp;U-Q</v>
          </cell>
        </row>
        <row r="288">
          <cell r="B288">
            <v>1</v>
          </cell>
        </row>
        <row r="289">
          <cell r="B289">
            <v>125</v>
          </cell>
        </row>
        <row r="290">
          <cell r="B290">
            <v>1</v>
          </cell>
        </row>
        <row r="291">
          <cell r="B291">
            <v>126</v>
          </cell>
        </row>
        <row r="292">
          <cell r="B292">
            <v>-1</v>
          </cell>
        </row>
        <row r="293">
          <cell r="B293">
            <v>1</v>
          </cell>
        </row>
        <row r="294">
          <cell r="B294">
            <v>0</v>
          </cell>
        </row>
        <row r="295">
          <cell r="B295">
            <v>5</v>
          </cell>
        </row>
        <row r="296">
          <cell r="B296">
            <v>1</v>
          </cell>
        </row>
        <row r="297">
          <cell r="B297">
            <v>110</v>
          </cell>
        </row>
        <row r="298">
          <cell r="B298">
            <v>2</v>
          </cell>
        </row>
        <row r="299">
          <cell r="B299">
            <v>10000000</v>
          </cell>
        </row>
        <row r="300">
          <cell r="B300">
            <v>10000000</v>
          </cell>
        </row>
        <row r="301">
          <cell r="B301">
            <v>10000000</v>
          </cell>
        </row>
        <row r="302">
          <cell r="B302">
            <v>10000000</v>
          </cell>
        </row>
        <row r="303">
          <cell r="B303">
            <v>10000000</v>
          </cell>
        </row>
        <row r="304">
          <cell r="B304">
            <v>9996580</v>
          </cell>
        </row>
        <row r="305">
          <cell r="B305">
            <v>9993401.0875599999</v>
          </cell>
        </row>
        <row r="306">
          <cell r="B306">
            <v>9990383.0804315563</v>
          </cell>
        </row>
        <row r="307">
          <cell r="B307">
            <v>9987445.9078059085</v>
          </cell>
        </row>
        <row r="308">
          <cell r="B308">
            <v>9984529.5736008286</v>
          </cell>
        </row>
        <row r="309">
          <cell r="B309">
            <v>9981604.1064357646</v>
          </cell>
        </row>
        <row r="310">
          <cell r="B310">
            <v>9978629.5884120464</v>
          </cell>
        </row>
        <row r="311">
          <cell r="B311">
            <v>9975596.0850171689</v>
          </cell>
        </row>
        <row r="312">
          <cell r="B312">
            <v>9972503.6502308138</v>
          </cell>
        </row>
        <row r="313">
          <cell r="B313">
            <v>9969342.3665736914</v>
          </cell>
        </row>
        <row r="314">
          <cell r="B314">
            <v>9966102.3303045556</v>
          </cell>
        </row>
        <row r="315">
          <cell r="B315">
            <v>9962783.618228564</v>
          </cell>
        </row>
        <row r="316">
          <cell r="B316">
            <v>9959366.3834475111</v>
          </cell>
        </row>
        <row r="317">
          <cell r="B317">
            <v>9955850.727114154</v>
          </cell>
        </row>
        <row r="318">
          <cell r="B318">
            <v>9952216.8415987585</v>
          </cell>
        </row>
        <row r="319">
          <cell r="B319">
            <v>9948464.8558494765</v>
          </cell>
        </row>
        <row r="320">
          <cell r="B320">
            <v>9944565.0576259848</v>
          </cell>
        </row>
        <row r="321">
          <cell r="B321">
            <v>9940507.6750824731</v>
          </cell>
        </row>
        <row r="322">
          <cell r="B322">
            <v>9936292.8998282384</v>
          </cell>
        </row>
        <row r="323">
          <cell r="B323">
            <v>9931881.1857807152</v>
          </cell>
        </row>
        <row r="324">
          <cell r="B324">
            <v>9927272.7929105125</v>
          </cell>
        </row>
        <row r="325">
          <cell r="B325">
            <v>9922428.2837875709</v>
          </cell>
        </row>
        <row r="326">
          <cell r="B326">
            <v>9917338.0780779887</v>
          </cell>
        </row>
        <row r="327">
          <cell r="B327">
            <v>9911962.8808396701</v>
          </cell>
        </row>
        <row r="328">
          <cell r="B328">
            <v>9906293.2380718291</v>
          </cell>
        </row>
        <row r="329">
          <cell r="B329">
            <v>9900280.1180763189</v>
          </cell>
        </row>
        <row r="330">
          <cell r="B330">
            <v>9893894.4374001604</v>
          </cell>
        </row>
        <row r="331">
          <cell r="B331">
            <v>9887097.3319216669</v>
          </cell>
        </row>
        <row r="332">
          <cell r="B332">
            <v>9879840.2024800368</v>
          </cell>
        </row>
        <row r="333">
          <cell r="B333">
            <v>9872084.5279210899</v>
          </cell>
        </row>
        <row r="334">
          <cell r="B334">
            <v>9863594.5352270789</v>
          </cell>
        </row>
        <row r="335">
          <cell r="B335">
            <v>9854648.2549836282</v>
          </cell>
        </row>
        <row r="336">
          <cell r="B336">
            <v>9845128.6647693142</v>
          </cell>
        </row>
        <row r="337">
          <cell r="B337">
            <v>9834899.576086618</v>
          </cell>
        </row>
        <row r="338">
          <cell r="B338">
            <v>9823805.809364792</v>
          </cell>
        </row>
        <row r="339">
          <cell r="B339">
            <v>9811643.9377727993</v>
          </cell>
        </row>
        <row r="340">
          <cell r="B340">
            <v>9798201.9855780508</v>
          </cell>
        </row>
        <row r="341">
          <cell r="B341">
            <v>9783240.1311460733</v>
          </cell>
        </row>
        <row r="342">
          <cell r="B342">
            <v>9766461.8743211571</v>
          </cell>
        </row>
        <row r="343">
          <cell r="B343">
            <v>9747593.0699799675</v>
          </cell>
        </row>
        <row r="344">
          <cell r="B344">
            <v>9726314.0743082017</v>
          </cell>
        </row>
        <row r="345">
          <cell r="B345">
            <v>9702280.3522305861</v>
          </cell>
        </row>
        <row r="346">
          <cell r="B346">
            <v>9675210.9900478628</v>
          </cell>
        </row>
        <row r="347">
          <cell r="B347">
            <v>9644850.1779610924</v>
          </cell>
        </row>
        <row r="348">
          <cell r="B348">
            <v>9610967.8192859162</v>
          </cell>
        </row>
        <row r="349">
          <cell r="B349">
            <v>9573398.5460803267</v>
          </cell>
        </row>
        <row r="350">
          <cell r="B350">
            <v>9532003.1707670745</v>
          </cell>
        </row>
        <row r="351">
          <cell r="B351">
            <v>9486678.4956900775</v>
          </cell>
        </row>
        <row r="352">
          <cell r="B352">
            <v>9437347.7675124891</v>
          </cell>
        </row>
        <row r="353">
          <cell r="B353">
            <v>9383932.3791483678</v>
          </cell>
        </row>
        <row r="354">
          <cell r="B354">
            <v>9326399.4897318091</v>
          </cell>
        </row>
        <row r="355">
          <cell r="B355">
            <v>9264677.3779087644</v>
          </cell>
        </row>
        <row r="356">
          <cell r="B356">
            <v>9198536.8461078741</v>
          </cell>
        </row>
        <row r="357">
          <cell r="B357">
            <v>9127533.3401927669</v>
          </cell>
        </row>
        <row r="358">
          <cell r="B358">
            <v>9051008.1006685905</v>
          </cell>
        </row>
        <row r="359">
          <cell r="B359">
            <v>8968118.9684826676</v>
          </cell>
        </row>
        <row r="360">
          <cell r="B360">
            <v>8877863.8191838581</v>
          </cell>
        </row>
        <row r="361">
          <cell r="B361">
            <v>8779026.5612848848</v>
          </cell>
        </row>
        <row r="362">
          <cell r="B362">
            <v>8670245.6431640033</v>
          </cell>
        </row>
        <row r="363">
          <cell r="B363">
            <v>8550006.6765846051</v>
          </cell>
        </row>
        <row r="364">
          <cell r="B364">
            <v>8416694.9724832978</v>
          </cell>
        </row>
        <row r="365">
          <cell r="B365">
            <v>8268737.8915620139</v>
          </cell>
        </row>
        <row r="366">
          <cell r="B366">
            <v>8104983.8063575197</v>
          </cell>
        </row>
        <row r="367">
          <cell r="B367">
            <v>7924818.1213259976</v>
          </cell>
        </row>
        <row r="368">
          <cell r="B368">
            <v>7728147.9100090507</v>
          </cell>
        </row>
        <row r="369">
          <cell r="B369">
            <v>7515391.9980465015</v>
          </cell>
        </row>
        <row r="370">
          <cell r="B370">
            <v>7287269.789337798</v>
          </cell>
        </row>
        <row r="371">
          <cell r="B371">
            <v>7044093.5964675955</v>
          </cell>
        </row>
        <row r="372">
          <cell r="B372">
            <v>6785716.2433491638</v>
          </cell>
        </row>
        <row r="373">
          <cell r="B373">
            <v>6511654.7357127778</v>
          </cell>
        </row>
        <row r="374">
          <cell r="B374">
            <v>6221254.469464195</v>
          </cell>
        </row>
        <row r="375">
          <cell r="B375">
            <v>5913999.1537262974</v>
          </cell>
        </row>
        <row r="376">
          <cell r="B376">
            <v>5590160.3880665526</v>
          </cell>
        </row>
        <row r="377">
          <cell r="B377">
            <v>5250960.6360394498</v>
          </cell>
        </row>
        <row r="378">
          <cell r="B378">
            <v>4898489.9033453017</v>
          </cell>
        </row>
        <row r="379">
          <cell r="B379">
            <v>4535658.7562045157</v>
          </cell>
        </row>
        <row r="380">
          <cell r="B380">
            <v>4166075.1381139471</v>
          </cell>
        </row>
        <row r="381">
          <cell r="B381">
            <v>3793961.3067776095</v>
          </cell>
        </row>
        <row r="382">
          <cell r="B382">
            <v>3423955.2303341231</v>
          </cell>
        </row>
        <row r="383">
          <cell r="B383">
            <v>3060855.0500228805</v>
          </cell>
        </row>
        <row r="384">
          <cell r="B384">
            <v>2709358.6994984532</v>
          </cell>
        </row>
        <row r="385">
          <cell r="B385">
            <v>2372937.62978173</v>
          </cell>
        </row>
        <row r="386">
          <cell r="B386">
            <v>2055272.4692828499</v>
          </cell>
        </row>
        <row r="387">
          <cell r="B387">
            <v>1759163.1988158619</v>
          </cell>
        </row>
        <row r="388">
          <cell r="B388">
            <v>1486740.9450104365</v>
          </cell>
        </row>
        <row r="389">
          <cell r="B389">
            <v>1239485.5186685859</v>
          </cell>
        </row>
        <row r="390">
          <cell r="B390">
            <v>1018591.8464445826</v>
          </cell>
        </row>
        <row r="391">
          <cell r="B391">
            <v>824590.8433707474</v>
          </cell>
        </row>
        <row r="392">
          <cell r="B392">
            <v>657193.13003058219</v>
          </cell>
        </row>
        <row r="393">
          <cell r="B393">
            <v>513988.11822439823</v>
          </cell>
        </row>
        <row r="394">
          <cell r="B394">
            <v>393670.69558172172</v>
          </cell>
        </row>
        <row r="395">
          <cell r="B395">
            <v>295868.72265418113</v>
          </cell>
        </row>
        <row r="396">
          <cell r="B396">
            <v>217772.9898347194</v>
          </cell>
        </row>
        <row r="397">
          <cell r="B397">
            <v>156621.68097016067</v>
          </cell>
        </row>
        <row r="398">
          <cell r="B398">
            <v>109767.67862121324</v>
          </cell>
        </row>
        <row r="399">
          <cell r="B399">
            <v>74731.482120501285</v>
          </cell>
        </row>
        <row r="400">
          <cell r="B400">
            <v>49241.619809947981</v>
          </cell>
        </row>
        <row r="401">
          <cell r="B401">
            <v>31265.868015086853</v>
          </cell>
        </row>
        <row r="402">
          <cell r="B402">
            <v>18975.192766620177</v>
          </cell>
        </row>
        <row r="403">
          <cell r="B403">
            <v>10867.946781117875</v>
          </cell>
        </row>
        <row r="404">
          <cell r="B404">
            <v>5765.1088610328188</v>
          </cell>
        </row>
        <row r="405">
          <cell r="B405">
            <v>2756.0391165610445</v>
          </cell>
        </row>
        <row r="406">
          <cell r="B406">
            <v>1139.5725659938939</v>
          </cell>
        </row>
        <row r="407">
          <cell r="B407">
            <v>381.45140416026811</v>
          </cell>
        </row>
        <row r="408">
          <cell r="B408">
            <v>91.466324946569898</v>
          </cell>
        </row>
        <row r="409">
          <cell r="B409">
            <v>0</v>
          </cell>
        </row>
        <row r="410">
          <cell r="B410">
            <v>0</v>
          </cell>
        </row>
        <row r="411">
          <cell r="B411">
            <v>0</v>
          </cell>
        </row>
        <row r="412">
          <cell r="B412">
            <v>0</v>
          </cell>
        </row>
        <row r="413">
          <cell r="B413">
            <v>0</v>
          </cell>
        </row>
        <row r="414">
          <cell r="B414">
            <v>0</v>
          </cell>
        </row>
        <row r="415">
          <cell r="B415">
            <v>0</v>
          </cell>
        </row>
        <row r="416">
          <cell r="B416">
            <v>0</v>
          </cell>
        </row>
        <row r="417">
          <cell r="B417">
            <v>0</v>
          </cell>
        </row>
        <row r="418">
          <cell r="B418">
            <v>0</v>
          </cell>
        </row>
        <row r="419">
          <cell r="B419">
            <v>0</v>
          </cell>
        </row>
        <row r="420">
          <cell r="B420">
            <v>0</v>
          </cell>
        </row>
        <row r="421">
          <cell r="B421">
            <v>0</v>
          </cell>
        </row>
        <row r="422">
          <cell r="B422">
            <v>0</v>
          </cell>
        </row>
        <row r="423">
          <cell r="B423">
            <v>0</v>
          </cell>
        </row>
      </sheetData>
      <sheetData sheetId="3"/>
      <sheetData sheetId="4"/>
      <sheetData sheetId="5"/>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D-2.5Contributions&amp;Donations"/>
      <sheetName val="WP II-D-2.5-1 Educational "/>
      <sheetName val="WP II-D-2.5-2 Comm Service"/>
      <sheetName val="WP II-D-2.5-3 Econ Devel"/>
      <sheetName val="Donation Adjustment WP"/>
      <sheetName val="AP Donations"/>
      <sheetName val="Pivot GL"/>
      <sheetName val="TCC GL Detail Donations"/>
      <sheetName val="AP Dues"/>
      <sheetName val="Dues Adj WP"/>
      <sheetName val="II-D-2.6 Dues Summary"/>
      <sheetName val="II-D-2.6a Industry"/>
      <sheetName val="II-D-2.6b Business Economic"/>
      <sheetName val="II-D-2.6c Professional"/>
      <sheetName val="TCC GL Pivot Dues"/>
      <sheetName val="TCC GL Detail Dues"/>
      <sheetName val="Shannon's file 2 donations"/>
      <sheetName val="Shannon File 2 dues"/>
      <sheetName val="Sheet1"/>
    </sheetNames>
    <sheetDataSet>
      <sheetData sheetId="0">
        <row r="2">
          <cell r="B2" t="str">
            <v>PUBLIC UTILITY COMMISSION OF TEXAS</v>
          </cell>
        </row>
      </sheetData>
      <sheetData sheetId="1">
        <row r="1">
          <cell r="B1" t="str">
            <v>PUBLIC UTILITY COMMISSION OF TEXAS</v>
          </cell>
        </row>
      </sheetData>
      <sheetData sheetId="2">
        <row r="1">
          <cell r="B1" t="str">
            <v>PUBLIC UTILITY COMMISSION OF TEXAS</v>
          </cell>
        </row>
      </sheetData>
      <sheetData sheetId="3">
        <row r="2">
          <cell r="B2" t="str">
            <v>PUBLIC UTILITY COMMISSION OF TEXAS</v>
          </cell>
        </row>
      </sheetData>
      <sheetData sheetId="4">
        <row r="2">
          <cell r="A2" t="str">
            <v>Type</v>
          </cell>
        </row>
      </sheetData>
      <sheetData sheetId="5">
        <row r="1">
          <cell r="F1" t="str">
            <v>Use for Sched</v>
          </cell>
        </row>
      </sheetData>
      <sheetData sheetId="6">
        <row r="3">
          <cell r="A3" t="str">
            <v>Sum of Sum Amount</v>
          </cell>
        </row>
      </sheetData>
      <sheetData sheetId="7">
        <row r="1">
          <cell r="A1" t="str">
            <v>Unit</v>
          </cell>
        </row>
      </sheetData>
      <sheetData sheetId="8">
        <row r="1">
          <cell r="H1" t="str">
            <v>Use for Sched</v>
          </cell>
        </row>
      </sheetData>
      <sheetData sheetId="9">
        <row r="2">
          <cell r="A2" t="str">
            <v xml:space="preserve">Type </v>
          </cell>
        </row>
        <row r="3">
          <cell r="H3" t="str">
            <v>00644868</v>
          </cell>
          <cell r="I3">
            <v>84865.22</v>
          </cell>
          <cell r="J3">
            <v>65839.179999999993</v>
          </cell>
          <cell r="K3">
            <v>-19026.040000000008</v>
          </cell>
        </row>
        <row r="4">
          <cell r="H4" t="str">
            <v>00644869</v>
          </cell>
          <cell r="I4">
            <v>84865.22</v>
          </cell>
          <cell r="J4">
            <v>65839.179999999993</v>
          </cell>
          <cell r="K4">
            <v>-19026.040000000008</v>
          </cell>
        </row>
        <row r="5">
          <cell r="H5" t="str">
            <v>00647382</v>
          </cell>
          <cell r="I5">
            <v>84865.22</v>
          </cell>
          <cell r="J5">
            <v>65839.179999999993</v>
          </cell>
          <cell r="K5">
            <v>-19026.040000000008</v>
          </cell>
        </row>
        <row r="6">
          <cell r="H6" t="str">
            <v>00657812</v>
          </cell>
          <cell r="I6">
            <v>84865.22</v>
          </cell>
          <cell r="J6">
            <v>66277.290000000008</v>
          </cell>
          <cell r="K6">
            <v>-18587.929999999993</v>
          </cell>
        </row>
        <row r="7">
          <cell r="H7" t="str">
            <v>00672145</v>
          </cell>
          <cell r="I7">
            <v>84864.91</v>
          </cell>
          <cell r="J7">
            <v>66410.040000000008</v>
          </cell>
          <cell r="K7">
            <v>-18454.869999999995</v>
          </cell>
        </row>
        <row r="8">
          <cell r="H8" t="str">
            <v>00647383</v>
          </cell>
          <cell r="I8">
            <v>20000</v>
          </cell>
          <cell r="J8">
            <v>15516.17</v>
          </cell>
          <cell r="K8">
            <v>-4483.83</v>
          </cell>
        </row>
        <row r="9">
          <cell r="H9" t="str">
            <v>00667874</v>
          </cell>
          <cell r="I9">
            <v>7150</v>
          </cell>
          <cell r="J9">
            <v>5583.9400000000005</v>
          </cell>
          <cell r="K9">
            <v>-1566.0599999999995</v>
          </cell>
        </row>
        <row r="10">
          <cell r="H10" t="str">
            <v>00667875</v>
          </cell>
          <cell r="I10">
            <v>3850</v>
          </cell>
          <cell r="J10">
            <v>3006.74</v>
          </cell>
          <cell r="K10">
            <v>-843.26000000000022</v>
          </cell>
        </row>
        <row r="11">
          <cell r="H11" t="str">
            <v>00623023</v>
          </cell>
          <cell r="I11">
            <v>3000</v>
          </cell>
          <cell r="J11">
            <v>2324.7200000000003</v>
          </cell>
          <cell r="K11">
            <v>-675.27999999999975</v>
          </cell>
        </row>
        <row r="12">
          <cell r="H12" t="str">
            <v>00628313</v>
          </cell>
          <cell r="I12">
            <v>2042.68</v>
          </cell>
          <cell r="J12">
            <v>1582.8700000000001</v>
          </cell>
          <cell r="K12">
            <v>-459.80999999999995</v>
          </cell>
        </row>
        <row r="13">
          <cell r="H13" t="str">
            <v>00678119</v>
          </cell>
          <cell r="I13">
            <v>2089.9699999999998</v>
          </cell>
          <cell r="J13">
            <v>1635.4799999999998</v>
          </cell>
          <cell r="K13">
            <v>-454.49</v>
          </cell>
        </row>
        <row r="14">
          <cell r="H14" t="str">
            <v>00660146</v>
          </cell>
          <cell r="I14">
            <v>1344.46</v>
          </cell>
          <cell r="J14">
            <v>1049.99</v>
          </cell>
          <cell r="K14">
            <v>-294.47000000000003</v>
          </cell>
        </row>
        <row r="15">
          <cell r="H15" t="str">
            <v>00629842</v>
          </cell>
          <cell r="I15">
            <v>1190.03</v>
          </cell>
          <cell r="J15">
            <v>922.15</v>
          </cell>
          <cell r="K15">
            <v>-267.88</v>
          </cell>
        </row>
        <row r="16">
          <cell r="H16" t="str">
            <v>00654764</v>
          </cell>
          <cell r="I16">
            <v>767.13</v>
          </cell>
          <cell r="J16">
            <v>595.15</v>
          </cell>
          <cell r="K16">
            <v>-171.98000000000002</v>
          </cell>
        </row>
        <row r="17">
          <cell r="H17" t="str">
            <v>00628309</v>
          </cell>
          <cell r="I17">
            <v>659.24</v>
          </cell>
          <cell r="J17">
            <v>510.84000000000003</v>
          </cell>
          <cell r="K17">
            <v>-148.39999999999998</v>
          </cell>
        </row>
        <row r="18">
          <cell r="H18" t="str">
            <v>00652896</v>
          </cell>
          <cell r="I18">
            <v>659.24</v>
          </cell>
          <cell r="J18">
            <v>511.44</v>
          </cell>
          <cell r="K18">
            <v>-147.80000000000001</v>
          </cell>
        </row>
        <row r="19">
          <cell r="H19" t="str">
            <v>00682590</v>
          </cell>
          <cell r="I19">
            <v>637.97</v>
          </cell>
          <cell r="J19">
            <v>499.24</v>
          </cell>
          <cell r="K19">
            <v>-138.73000000000002</v>
          </cell>
        </row>
        <row r="20">
          <cell r="H20" t="str">
            <v>00627631</v>
          </cell>
          <cell r="I20">
            <v>564.26</v>
          </cell>
          <cell r="J20">
            <v>437.25</v>
          </cell>
          <cell r="K20">
            <v>-127.00999999999999</v>
          </cell>
        </row>
        <row r="21">
          <cell r="H21" t="str">
            <v>00660146</v>
          </cell>
          <cell r="I21">
            <v>579.77</v>
          </cell>
          <cell r="J21">
            <v>452.78</v>
          </cell>
          <cell r="K21">
            <v>-126.99000000000001</v>
          </cell>
        </row>
        <row r="22">
          <cell r="H22" t="str">
            <v>00673320</v>
          </cell>
          <cell r="I22">
            <v>416</v>
          </cell>
          <cell r="J22">
            <v>325.52999999999997</v>
          </cell>
          <cell r="K22">
            <v>-90.470000000000027</v>
          </cell>
        </row>
        <row r="23">
          <cell r="H23" t="str">
            <v>00683519</v>
          </cell>
          <cell r="I23">
            <v>363.14</v>
          </cell>
          <cell r="J23">
            <v>284.16999999999996</v>
          </cell>
          <cell r="K23">
            <v>-78.970000000000027</v>
          </cell>
        </row>
        <row r="24">
          <cell r="H24" t="str">
            <v>00644409</v>
          </cell>
          <cell r="I24">
            <v>350.1</v>
          </cell>
          <cell r="J24">
            <v>271.61</v>
          </cell>
          <cell r="K24">
            <v>-78.490000000000009</v>
          </cell>
        </row>
        <row r="25">
          <cell r="H25" t="str">
            <v>00652861</v>
          </cell>
          <cell r="I25">
            <v>345</v>
          </cell>
          <cell r="J25">
            <v>267.64999999999998</v>
          </cell>
          <cell r="K25">
            <v>-77.350000000000023</v>
          </cell>
        </row>
        <row r="26">
          <cell r="H26" t="str">
            <v>00660077</v>
          </cell>
          <cell r="I26">
            <v>340.95</v>
          </cell>
          <cell r="J26">
            <v>266.27</v>
          </cell>
          <cell r="K26">
            <v>-74.680000000000007</v>
          </cell>
        </row>
        <row r="27">
          <cell r="H27" t="str">
            <v>00632305</v>
          </cell>
          <cell r="I27">
            <v>330</v>
          </cell>
          <cell r="J27">
            <v>255.71</v>
          </cell>
          <cell r="K27">
            <v>-74.289999999999992</v>
          </cell>
        </row>
        <row r="28">
          <cell r="H28" t="str">
            <v>00632306</v>
          </cell>
          <cell r="I28">
            <v>324.95</v>
          </cell>
          <cell r="J28">
            <v>251.79999999999998</v>
          </cell>
          <cell r="K28">
            <v>-73.150000000000006</v>
          </cell>
        </row>
        <row r="29">
          <cell r="H29" t="str">
            <v>00644410</v>
          </cell>
          <cell r="I29">
            <v>326.12</v>
          </cell>
          <cell r="J29">
            <v>253</v>
          </cell>
          <cell r="K29">
            <v>-73.12</v>
          </cell>
        </row>
        <row r="30">
          <cell r="H30" t="str">
            <v>00623863</v>
          </cell>
          <cell r="I30">
            <v>320</v>
          </cell>
          <cell r="J30">
            <v>247.95999999999998</v>
          </cell>
          <cell r="K30">
            <v>-72.04000000000002</v>
          </cell>
        </row>
        <row r="31">
          <cell r="H31" t="str">
            <v>00660078</v>
          </cell>
          <cell r="I31">
            <v>325.11</v>
          </cell>
          <cell r="J31">
            <v>253.9</v>
          </cell>
          <cell r="K31">
            <v>-71.210000000000008</v>
          </cell>
        </row>
        <row r="32">
          <cell r="H32" t="str">
            <v>00667931</v>
          </cell>
          <cell r="I32">
            <v>320</v>
          </cell>
          <cell r="J32">
            <v>249.91</v>
          </cell>
          <cell r="K32">
            <v>-70.09</v>
          </cell>
        </row>
        <row r="33">
          <cell r="H33" t="str">
            <v>00682159</v>
          </cell>
          <cell r="I33">
            <v>320</v>
          </cell>
          <cell r="J33">
            <v>250.41</v>
          </cell>
          <cell r="K33">
            <v>-69.59</v>
          </cell>
        </row>
        <row r="34">
          <cell r="H34" t="str">
            <v>00660146</v>
          </cell>
          <cell r="I34">
            <v>260.45</v>
          </cell>
          <cell r="J34">
            <v>203.41</v>
          </cell>
          <cell r="K34">
            <v>-57.039999999999992</v>
          </cell>
        </row>
        <row r="35">
          <cell r="H35" t="str">
            <v>00654806</v>
          </cell>
          <cell r="I35">
            <v>104.85</v>
          </cell>
          <cell r="J35">
            <v>81.349999999999994</v>
          </cell>
          <cell r="K35">
            <v>-23.5</v>
          </cell>
        </row>
        <row r="36">
          <cell r="H36" t="str">
            <v>00652862</v>
          </cell>
          <cell r="I36">
            <v>100</v>
          </cell>
          <cell r="J36">
            <v>77.58</v>
          </cell>
          <cell r="K36">
            <v>-22.42</v>
          </cell>
        </row>
        <row r="37">
          <cell r="H37" t="str">
            <v>00673321</v>
          </cell>
          <cell r="I37">
            <v>96</v>
          </cell>
          <cell r="J37">
            <v>75.12</v>
          </cell>
          <cell r="K37">
            <v>-20.879999999999995</v>
          </cell>
        </row>
        <row r="38">
          <cell r="H38" t="str">
            <v>00673420</v>
          </cell>
          <cell r="I38">
            <v>96</v>
          </cell>
          <cell r="J38">
            <v>75.12</v>
          </cell>
          <cell r="K38">
            <v>-20.879999999999995</v>
          </cell>
        </row>
        <row r="39">
          <cell r="H39" t="str">
            <v>00675999</v>
          </cell>
          <cell r="I39">
            <v>96</v>
          </cell>
          <cell r="J39">
            <v>75.14</v>
          </cell>
          <cell r="K39">
            <v>-20.86</v>
          </cell>
        </row>
        <row r="40">
          <cell r="H40" t="str">
            <v>00646491</v>
          </cell>
          <cell r="I40">
            <v>89.3</v>
          </cell>
          <cell r="J40">
            <v>69.28</v>
          </cell>
          <cell r="K40">
            <v>-20.019999999999996</v>
          </cell>
        </row>
        <row r="41">
          <cell r="H41" t="str">
            <v>00682160</v>
          </cell>
          <cell r="I41">
            <v>89.3</v>
          </cell>
          <cell r="J41">
            <v>69.88</v>
          </cell>
          <cell r="K41">
            <v>-19.420000000000002</v>
          </cell>
        </row>
        <row r="42">
          <cell r="H42" t="str">
            <v>00625754</v>
          </cell>
          <cell r="I42">
            <v>77.63</v>
          </cell>
          <cell r="J42">
            <v>60.149999999999991</v>
          </cell>
          <cell r="K42">
            <v>-17.480000000000004</v>
          </cell>
        </row>
        <row r="43">
          <cell r="H43" t="str">
            <v>00637004</v>
          </cell>
          <cell r="I43">
            <v>75</v>
          </cell>
          <cell r="J43">
            <v>58.11</v>
          </cell>
          <cell r="K43">
            <v>-16.89</v>
          </cell>
        </row>
        <row r="44">
          <cell r="H44" t="str">
            <v>00667932</v>
          </cell>
          <cell r="I44">
            <v>73.05</v>
          </cell>
          <cell r="J44">
            <v>57.05</v>
          </cell>
          <cell r="K44">
            <v>-16</v>
          </cell>
        </row>
        <row r="45">
          <cell r="H45" t="str">
            <v>00652859</v>
          </cell>
          <cell r="I45">
            <v>61.2</v>
          </cell>
          <cell r="J45">
            <v>47.480000000000004</v>
          </cell>
          <cell r="K45">
            <v>-13.719999999999999</v>
          </cell>
        </row>
        <row r="46">
          <cell r="H46" t="str">
            <v>00634420</v>
          </cell>
          <cell r="I46">
            <v>31.65</v>
          </cell>
          <cell r="J46">
            <v>24.529999999999998</v>
          </cell>
          <cell r="K46">
            <v>-7.120000000000001</v>
          </cell>
        </row>
        <row r="47">
          <cell r="H47" t="str">
            <v>00652860</v>
          </cell>
          <cell r="I47">
            <v>25</v>
          </cell>
          <cell r="J47">
            <v>19.399999999999999</v>
          </cell>
          <cell r="K47">
            <v>-5.6000000000000014</v>
          </cell>
        </row>
        <row r="48">
          <cell r="H48" t="str">
            <v>00629368</v>
          </cell>
          <cell r="I48">
            <v>10</v>
          </cell>
          <cell r="J48">
            <v>7.74</v>
          </cell>
          <cell r="K48">
            <v>-2.2599999999999998</v>
          </cell>
        </row>
        <row r="49">
          <cell r="H49" t="str">
            <v>00629369</v>
          </cell>
          <cell r="I49">
            <v>10</v>
          </cell>
          <cell r="J49">
            <v>7.75</v>
          </cell>
          <cell r="K49">
            <v>-2.25</v>
          </cell>
        </row>
        <row r="50">
          <cell r="H50" t="str">
            <v>00629370</v>
          </cell>
          <cell r="I50">
            <v>10</v>
          </cell>
          <cell r="J50">
            <v>7.75</v>
          </cell>
          <cell r="K50">
            <v>-2.25</v>
          </cell>
        </row>
        <row r="51">
          <cell r="H51" t="str">
            <v>00667775</v>
          </cell>
          <cell r="I51">
            <v>4.42</v>
          </cell>
          <cell r="J51">
            <v>3.45</v>
          </cell>
          <cell r="K51">
            <v>-0.96999999999999975</v>
          </cell>
        </row>
        <row r="52">
          <cell r="H52" t="str">
            <v>00682718</v>
          </cell>
          <cell r="I52">
            <v>2.37</v>
          </cell>
          <cell r="J52">
            <v>1.86</v>
          </cell>
          <cell r="K52">
            <v>-0.51</v>
          </cell>
        </row>
        <row r="53">
          <cell r="H53" t="str">
            <v>00682181</v>
          </cell>
          <cell r="I53">
            <v>2.2599999999999998</v>
          </cell>
          <cell r="J53">
            <v>1.7699999999999998</v>
          </cell>
          <cell r="K53">
            <v>-0.49</v>
          </cell>
        </row>
        <row r="54">
          <cell r="H54" t="str">
            <v>00644408</v>
          </cell>
          <cell r="I54">
            <v>1.97</v>
          </cell>
          <cell r="J54">
            <v>1.53</v>
          </cell>
          <cell r="K54">
            <v>-0.43999999999999995</v>
          </cell>
        </row>
      </sheetData>
      <sheetData sheetId="10">
        <row r="2">
          <cell r="B2" t="str">
            <v>PUBLIC UTILITY COMMISSION OF TEXAS</v>
          </cell>
        </row>
      </sheetData>
      <sheetData sheetId="11">
        <row r="2">
          <cell r="B2" t="str">
            <v>PUBLIC UTILITY COMMISSION OF TEXAS</v>
          </cell>
        </row>
      </sheetData>
      <sheetData sheetId="12">
        <row r="1">
          <cell r="C1" t="str">
            <v>PUBLIC UTILITY COMMISSION OF TEXAS</v>
          </cell>
        </row>
      </sheetData>
      <sheetData sheetId="13">
        <row r="1">
          <cell r="C1" t="str">
            <v>AEP TEXAS CENTRAL COMPANY</v>
          </cell>
        </row>
      </sheetData>
      <sheetData sheetId="14">
        <row r="3">
          <cell r="A3" t="str">
            <v>Sum of Sum Amount</v>
          </cell>
        </row>
      </sheetData>
      <sheetData sheetId="15">
        <row r="1">
          <cell r="A1" t="str">
            <v>Unit</v>
          </cell>
        </row>
      </sheetData>
      <sheetData sheetId="16">
        <row r="1">
          <cell r="A1" t="str">
            <v>Voucher</v>
          </cell>
        </row>
        <row r="2">
          <cell r="A2" t="str">
            <v>00652654</v>
          </cell>
          <cell r="B2" t="str">
            <v>9554261000</v>
          </cell>
          <cell r="C2" t="str">
            <v>ICB4TARGET0000000031</v>
          </cell>
          <cell r="D2">
            <v>2014</v>
          </cell>
          <cell r="E2">
            <v>12</v>
          </cell>
          <cell r="F2" t="str">
            <v>2014-12-31</v>
          </cell>
          <cell r="G2" t="str">
            <v>PRJ</v>
          </cell>
          <cell r="H2" t="str">
            <v>119</v>
          </cell>
          <cell r="I2" t="str">
            <v>211</v>
          </cell>
          <cell r="K2" t="str">
            <v>000001120</v>
          </cell>
          <cell r="L2" t="str">
            <v>4261000</v>
          </cell>
          <cell r="M2" t="str">
            <v>1585</v>
          </cell>
          <cell r="N2" t="str">
            <v>99920</v>
          </cell>
          <cell r="O2" t="str">
            <v>11404</v>
          </cell>
          <cell r="P2" t="str">
            <v>294</v>
          </cell>
          <cell r="Q2" t="str">
            <v>955</v>
          </cell>
          <cell r="R2" t="str">
            <v>INTERCO BILL W/O</v>
          </cell>
          <cell r="S2" t="str">
            <v>PRA</v>
          </cell>
          <cell r="U2" t="str">
            <v>2014-12-31</v>
          </cell>
          <cell r="V2">
            <v>1469.86</v>
          </cell>
          <cell r="W2" t="str">
            <v>UTXECON101</v>
          </cell>
          <cell r="Y2" t="str">
            <v>LEGAL</v>
          </cell>
          <cell r="Z2" t="str">
            <v>ICB3</v>
          </cell>
          <cell r="AB2" t="str">
            <v>ICB</v>
          </cell>
          <cell r="AC2" t="str">
            <v>ICB</v>
          </cell>
          <cell r="AE2" t="str">
            <v>211</v>
          </cell>
          <cell r="AG2" t="str">
            <v>0000099027</v>
          </cell>
        </row>
        <row r="3">
          <cell r="A3" t="str">
            <v>00652649</v>
          </cell>
          <cell r="B3" t="str">
            <v>9554261000</v>
          </cell>
          <cell r="C3" t="str">
            <v>ICB4TARGET0000000032</v>
          </cell>
          <cell r="D3">
            <v>2014</v>
          </cell>
          <cell r="E3">
            <v>12</v>
          </cell>
          <cell r="F3" t="str">
            <v>2014-12-31</v>
          </cell>
          <cell r="G3" t="str">
            <v>PRJ</v>
          </cell>
          <cell r="H3" t="str">
            <v>119</v>
          </cell>
          <cell r="I3" t="str">
            <v>211</v>
          </cell>
          <cell r="K3" t="str">
            <v>000001120</v>
          </cell>
          <cell r="L3" t="str">
            <v>4261000</v>
          </cell>
          <cell r="M3" t="str">
            <v>1585</v>
          </cell>
          <cell r="N3" t="str">
            <v>99920</v>
          </cell>
          <cell r="O3" t="str">
            <v>11404</v>
          </cell>
          <cell r="P3" t="str">
            <v>294</v>
          </cell>
          <cell r="Q3" t="str">
            <v>955</v>
          </cell>
          <cell r="R3" t="str">
            <v>INTERCO BILL W/O</v>
          </cell>
          <cell r="S3" t="str">
            <v>PRA</v>
          </cell>
          <cell r="U3" t="str">
            <v>2014-12-31</v>
          </cell>
          <cell r="V3">
            <v>562.34</v>
          </cell>
          <cell r="W3" t="str">
            <v>UTXECON101</v>
          </cell>
          <cell r="Y3" t="str">
            <v>LEGAL</v>
          </cell>
          <cell r="Z3" t="str">
            <v>ICB3</v>
          </cell>
          <cell r="AB3" t="str">
            <v>ICB</v>
          </cell>
          <cell r="AC3" t="str">
            <v>ICB</v>
          </cell>
          <cell r="AE3" t="str">
            <v>211</v>
          </cell>
          <cell r="AG3" t="str">
            <v>0000101832</v>
          </cell>
        </row>
        <row r="4">
          <cell r="A4" t="str">
            <v>00684698</v>
          </cell>
          <cell r="B4" t="str">
            <v>9554265004</v>
          </cell>
          <cell r="C4" t="str">
            <v>ICB4TARGET0000000134</v>
          </cell>
          <cell r="D4">
            <v>2015</v>
          </cell>
          <cell r="E4">
            <v>6</v>
          </cell>
          <cell r="F4" t="str">
            <v>2015-06-30</v>
          </cell>
          <cell r="G4" t="str">
            <v>PRJ</v>
          </cell>
          <cell r="H4" t="str">
            <v>119</v>
          </cell>
          <cell r="I4" t="str">
            <v>211</v>
          </cell>
          <cell r="K4" t="str">
            <v>000001120</v>
          </cell>
          <cell r="L4" t="str">
            <v>4265004</v>
          </cell>
          <cell r="M4" t="str">
            <v>1585</v>
          </cell>
          <cell r="N4" t="str">
            <v>99920</v>
          </cell>
          <cell r="O4" t="str">
            <v>11404</v>
          </cell>
          <cell r="P4" t="str">
            <v>294</v>
          </cell>
          <cell r="Q4" t="str">
            <v>955</v>
          </cell>
          <cell r="R4" t="str">
            <v>INTERCO BILL W/O</v>
          </cell>
          <cell r="S4" t="str">
            <v>PRA</v>
          </cell>
          <cell r="U4" t="str">
            <v>2015-06-30</v>
          </cell>
          <cell r="V4">
            <v>4757.22</v>
          </cell>
          <cell r="W4" t="str">
            <v>UTXECON101</v>
          </cell>
          <cell r="Y4" t="str">
            <v>LEGAL</v>
          </cell>
          <cell r="Z4" t="str">
            <v>ICB3</v>
          </cell>
          <cell r="AB4" t="str">
            <v>ICB</v>
          </cell>
          <cell r="AC4" t="str">
            <v>ICB</v>
          </cell>
          <cell r="AE4" t="str">
            <v>211</v>
          </cell>
          <cell r="AG4" t="str">
            <v>0000101368</v>
          </cell>
        </row>
        <row r="5">
          <cell r="A5" t="str">
            <v>00636604</v>
          </cell>
          <cell r="B5" t="str">
            <v>9554261000</v>
          </cell>
          <cell r="C5" t="str">
            <v>ICB4TARGET0000000139</v>
          </cell>
          <cell r="D5">
            <v>2014</v>
          </cell>
          <cell r="E5">
            <v>9</v>
          </cell>
          <cell r="F5" t="str">
            <v>2014-09-30</v>
          </cell>
          <cell r="G5" t="str">
            <v>PRJ</v>
          </cell>
          <cell r="H5" t="str">
            <v>119</v>
          </cell>
          <cell r="I5" t="str">
            <v>211</v>
          </cell>
          <cell r="K5" t="str">
            <v>000001120</v>
          </cell>
          <cell r="L5" t="str">
            <v>4261000</v>
          </cell>
          <cell r="M5" t="str">
            <v>1585</v>
          </cell>
          <cell r="N5" t="str">
            <v>99920</v>
          </cell>
          <cell r="O5" t="str">
            <v>11404</v>
          </cell>
          <cell r="P5" t="str">
            <v>294</v>
          </cell>
          <cell r="Q5" t="str">
            <v>955</v>
          </cell>
          <cell r="R5" t="str">
            <v>INTERCO BILL W/O</v>
          </cell>
          <cell r="S5" t="str">
            <v>PRA</v>
          </cell>
          <cell r="U5" t="str">
            <v>2014-09-30</v>
          </cell>
          <cell r="V5">
            <v>369.79</v>
          </cell>
          <cell r="W5" t="str">
            <v>UTXECON101</v>
          </cell>
          <cell r="Y5" t="str">
            <v>LEGAL</v>
          </cell>
          <cell r="Z5" t="str">
            <v>ICB3</v>
          </cell>
          <cell r="AB5" t="str">
            <v>ICB</v>
          </cell>
          <cell r="AC5" t="str">
            <v>ICB</v>
          </cell>
          <cell r="AE5" t="str">
            <v>211</v>
          </cell>
          <cell r="AG5" t="str">
            <v>0000098214</v>
          </cell>
        </row>
        <row r="6">
          <cell r="A6" t="str">
            <v>00658042</v>
          </cell>
          <cell r="B6" t="str">
            <v>9554264000</v>
          </cell>
          <cell r="C6" t="str">
            <v>ICB4TARGET0000000150</v>
          </cell>
          <cell r="D6">
            <v>2015</v>
          </cell>
          <cell r="E6">
            <v>1</v>
          </cell>
          <cell r="F6" t="str">
            <v>2015-01-31</v>
          </cell>
          <cell r="G6" t="str">
            <v>PRJ</v>
          </cell>
          <cell r="H6" t="str">
            <v>119</v>
          </cell>
          <cell r="I6" t="str">
            <v>211</v>
          </cell>
          <cell r="K6" t="str">
            <v>000001120</v>
          </cell>
          <cell r="L6" t="str">
            <v>4264000</v>
          </cell>
          <cell r="M6" t="str">
            <v>1585</v>
          </cell>
          <cell r="N6" t="str">
            <v>99920</v>
          </cell>
          <cell r="O6" t="str">
            <v>13042</v>
          </cell>
          <cell r="P6" t="str">
            <v>289</v>
          </cell>
          <cell r="Q6" t="str">
            <v>955</v>
          </cell>
          <cell r="R6" t="str">
            <v>INTERCO BILL W/O</v>
          </cell>
          <cell r="S6" t="str">
            <v>PRA</v>
          </cell>
          <cell r="U6" t="str">
            <v>2015-01-31</v>
          </cell>
          <cell r="V6">
            <v>1493.17</v>
          </cell>
          <cell r="W6" t="str">
            <v>UTXECON101</v>
          </cell>
          <cell r="Y6" t="str">
            <v>LEGAL</v>
          </cell>
          <cell r="Z6" t="str">
            <v>ICB3</v>
          </cell>
          <cell r="AB6" t="str">
            <v>ICB</v>
          </cell>
          <cell r="AC6" t="str">
            <v>ICB</v>
          </cell>
          <cell r="AE6" t="str">
            <v>211</v>
          </cell>
          <cell r="AG6" t="str">
            <v>0000291754</v>
          </cell>
        </row>
        <row r="7">
          <cell r="A7" t="str">
            <v>00664254</v>
          </cell>
          <cell r="B7" t="str">
            <v>9554261000</v>
          </cell>
          <cell r="C7" t="str">
            <v>ICB4TARGET0000000184</v>
          </cell>
          <cell r="D7">
            <v>2015</v>
          </cell>
          <cell r="E7">
            <v>2</v>
          </cell>
          <cell r="F7" t="str">
            <v>2015-02-28</v>
          </cell>
          <cell r="G7" t="str">
            <v>PRJ</v>
          </cell>
          <cell r="H7" t="str">
            <v>119</v>
          </cell>
          <cell r="I7" t="str">
            <v>211</v>
          </cell>
          <cell r="K7" t="str">
            <v>000001120</v>
          </cell>
          <cell r="L7" t="str">
            <v>4261000</v>
          </cell>
          <cell r="M7" t="str">
            <v>1585</v>
          </cell>
          <cell r="N7" t="str">
            <v>99920</v>
          </cell>
          <cell r="O7" t="str">
            <v>11404</v>
          </cell>
          <cell r="P7" t="str">
            <v>294</v>
          </cell>
          <cell r="Q7" t="str">
            <v>955</v>
          </cell>
          <cell r="R7" t="str">
            <v>INTERCO BILL W/O</v>
          </cell>
          <cell r="S7" t="str">
            <v>PRA</v>
          </cell>
          <cell r="U7" t="str">
            <v>2015-02-28</v>
          </cell>
          <cell r="V7">
            <v>597.27</v>
          </cell>
          <cell r="W7" t="str">
            <v>UTXECON101</v>
          </cell>
          <cell r="Y7" t="str">
            <v>LEGAL</v>
          </cell>
          <cell r="Z7" t="str">
            <v>ICB3</v>
          </cell>
          <cell r="AB7" t="str">
            <v>ICB</v>
          </cell>
          <cell r="AC7" t="str">
            <v>ICB</v>
          </cell>
          <cell r="AE7" t="str">
            <v>211</v>
          </cell>
          <cell r="AG7" t="str">
            <v>0000009726</v>
          </cell>
        </row>
        <row r="8">
          <cell r="A8" t="str">
            <v>00635076</v>
          </cell>
          <cell r="B8" t="str">
            <v>9554261000</v>
          </cell>
          <cell r="C8" t="str">
            <v>ICB4TARGET0000000203</v>
          </cell>
          <cell r="D8">
            <v>2014</v>
          </cell>
          <cell r="E8">
            <v>9</v>
          </cell>
          <cell r="F8" t="str">
            <v>2014-09-30</v>
          </cell>
          <cell r="G8" t="str">
            <v>PRJ</v>
          </cell>
          <cell r="H8" t="str">
            <v>119</v>
          </cell>
          <cell r="I8" t="str">
            <v>211</v>
          </cell>
          <cell r="K8" t="str">
            <v>000001120</v>
          </cell>
          <cell r="L8" t="str">
            <v>4261000</v>
          </cell>
          <cell r="M8" t="str">
            <v>1517</v>
          </cell>
          <cell r="N8" t="str">
            <v>99920</v>
          </cell>
          <cell r="O8" t="str">
            <v>11404</v>
          </cell>
          <cell r="P8" t="str">
            <v>294</v>
          </cell>
          <cell r="Q8" t="str">
            <v>955</v>
          </cell>
          <cell r="R8" t="str">
            <v>INTERCO BILL W/O</v>
          </cell>
          <cell r="S8" t="str">
            <v>PRA</v>
          </cell>
          <cell r="U8" t="str">
            <v>2014-09-30</v>
          </cell>
          <cell r="V8">
            <v>547.59</v>
          </cell>
          <cell r="W8" t="str">
            <v>UTXECON301</v>
          </cell>
          <cell r="Y8" t="str">
            <v>LEGAL</v>
          </cell>
          <cell r="Z8" t="str">
            <v>ICB3</v>
          </cell>
          <cell r="AB8" t="str">
            <v>ICB</v>
          </cell>
          <cell r="AC8" t="str">
            <v>ICB</v>
          </cell>
          <cell r="AE8" t="str">
            <v>211</v>
          </cell>
          <cell r="AG8" t="str">
            <v>0000072802</v>
          </cell>
        </row>
        <row r="9">
          <cell r="A9" t="str">
            <v>00641055</v>
          </cell>
          <cell r="B9" t="str">
            <v>9554265004</v>
          </cell>
          <cell r="C9" t="str">
            <v>ICB4TARGET0000000218</v>
          </cell>
          <cell r="D9">
            <v>2014</v>
          </cell>
          <cell r="E9">
            <v>10</v>
          </cell>
          <cell r="F9" t="str">
            <v>2014-10-31</v>
          </cell>
          <cell r="G9" t="str">
            <v>PRJ</v>
          </cell>
          <cell r="H9" t="str">
            <v>119</v>
          </cell>
          <cell r="I9" t="str">
            <v>211</v>
          </cell>
          <cell r="K9" t="str">
            <v>000001120</v>
          </cell>
          <cell r="L9" t="str">
            <v>4265004</v>
          </cell>
          <cell r="M9" t="str">
            <v>1585</v>
          </cell>
          <cell r="N9" t="str">
            <v>99920</v>
          </cell>
          <cell r="O9" t="str">
            <v>11404</v>
          </cell>
          <cell r="P9" t="str">
            <v>294</v>
          </cell>
          <cell r="Q9" t="str">
            <v>955</v>
          </cell>
          <cell r="R9" t="str">
            <v>INTERCO BILL W/O</v>
          </cell>
          <cell r="S9" t="str">
            <v>PRA</v>
          </cell>
          <cell r="U9" t="str">
            <v>2014-10-31</v>
          </cell>
          <cell r="V9">
            <v>1224.8800000000001</v>
          </cell>
          <cell r="W9" t="str">
            <v>UTXECON101</v>
          </cell>
          <cell r="Y9" t="str">
            <v>LEGAL</v>
          </cell>
          <cell r="Z9" t="str">
            <v>ICB3</v>
          </cell>
          <cell r="AB9" t="str">
            <v>ICB</v>
          </cell>
          <cell r="AC9" t="str">
            <v>ICB</v>
          </cell>
          <cell r="AE9" t="str">
            <v>211</v>
          </cell>
          <cell r="AG9" t="str">
            <v>0000101369</v>
          </cell>
        </row>
        <row r="10">
          <cell r="A10" t="str">
            <v>00641056</v>
          </cell>
          <cell r="B10" t="str">
            <v>9554265004</v>
          </cell>
          <cell r="C10" t="str">
            <v>ICB4TARGET0000000219</v>
          </cell>
          <cell r="D10">
            <v>2014</v>
          </cell>
          <cell r="E10">
            <v>10</v>
          </cell>
          <cell r="F10" t="str">
            <v>2014-10-31</v>
          </cell>
          <cell r="G10" t="str">
            <v>PRJ</v>
          </cell>
          <cell r="H10" t="str">
            <v>119</v>
          </cell>
          <cell r="I10" t="str">
            <v>211</v>
          </cell>
          <cell r="K10" t="str">
            <v>000001120</v>
          </cell>
          <cell r="L10" t="str">
            <v>4265004</v>
          </cell>
          <cell r="M10" t="str">
            <v>1585</v>
          </cell>
          <cell r="N10" t="str">
            <v>99920</v>
          </cell>
          <cell r="O10" t="str">
            <v>11404</v>
          </cell>
          <cell r="P10" t="str">
            <v>294</v>
          </cell>
          <cell r="Q10" t="str">
            <v>955</v>
          </cell>
          <cell r="R10" t="str">
            <v>INTERCO BILL W/O</v>
          </cell>
          <cell r="S10" t="str">
            <v>PRA</v>
          </cell>
          <cell r="U10" t="str">
            <v>2014-10-31</v>
          </cell>
          <cell r="V10">
            <v>85.74</v>
          </cell>
          <cell r="W10" t="str">
            <v>UTXECON101</v>
          </cell>
          <cell r="Y10" t="str">
            <v>LEGAL</v>
          </cell>
          <cell r="Z10" t="str">
            <v>ICB3</v>
          </cell>
          <cell r="AB10" t="str">
            <v>ICB</v>
          </cell>
          <cell r="AC10" t="str">
            <v>ICB</v>
          </cell>
          <cell r="AE10" t="str">
            <v>211</v>
          </cell>
          <cell r="AG10" t="str">
            <v>0000101369</v>
          </cell>
        </row>
        <row r="11">
          <cell r="A11" t="str">
            <v>00641057</v>
          </cell>
          <cell r="B11" t="str">
            <v>9554265004</v>
          </cell>
          <cell r="C11" t="str">
            <v>ICB4TARGET0000000220</v>
          </cell>
          <cell r="D11">
            <v>2014</v>
          </cell>
          <cell r="E11">
            <v>10</v>
          </cell>
          <cell r="F11" t="str">
            <v>2014-10-31</v>
          </cell>
          <cell r="G11" t="str">
            <v>PRJ</v>
          </cell>
          <cell r="H11" t="str">
            <v>119</v>
          </cell>
          <cell r="I11" t="str">
            <v>211</v>
          </cell>
          <cell r="K11" t="str">
            <v>000001120</v>
          </cell>
          <cell r="L11" t="str">
            <v>4265004</v>
          </cell>
          <cell r="M11" t="str">
            <v>1585</v>
          </cell>
          <cell r="N11" t="str">
            <v>99920</v>
          </cell>
          <cell r="O11" t="str">
            <v>11404</v>
          </cell>
          <cell r="P11" t="str">
            <v>294</v>
          </cell>
          <cell r="Q11" t="str">
            <v>955</v>
          </cell>
          <cell r="R11" t="str">
            <v>INTERCO BILL W/O</v>
          </cell>
          <cell r="S11" t="str">
            <v>PRA</v>
          </cell>
          <cell r="U11" t="str">
            <v>2014-10-31</v>
          </cell>
          <cell r="V11">
            <v>204.19</v>
          </cell>
          <cell r="W11" t="str">
            <v>UTXECON101</v>
          </cell>
          <cell r="Y11" t="str">
            <v>LEGAL</v>
          </cell>
          <cell r="Z11" t="str">
            <v>ICB3</v>
          </cell>
          <cell r="AB11" t="str">
            <v>ICB</v>
          </cell>
          <cell r="AC11" t="str">
            <v>ICB</v>
          </cell>
          <cell r="AE11" t="str">
            <v>211</v>
          </cell>
          <cell r="AG11" t="str">
            <v>0000101369</v>
          </cell>
        </row>
        <row r="12">
          <cell r="A12" t="str">
            <v>00641417</v>
          </cell>
          <cell r="B12" t="str">
            <v>9554265004</v>
          </cell>
          <cell r="C12" t="str">
            <v>ICB4TARGET0000000221</v>
          </cell>
          <cell r="D12">
            <v>2014</v>
          </cell>
          <cell r="E12">
            <v>10</v>
          </cell>
          <cell r="F12" t="str">
            <v>2014-10-31</v>
          </cell>
          <cell r="G12" t="str">
            <v>PRJ</v>
          </cell>
          <cell r="H12" t="str">
            <v>119</v>
          </cell>
          <cell r="I12" t="str">
            <v>211</v>
          </cell>
          <cell r="K12" t="str">
            <v>000001120</v>
          </cell>
          <cell r="L12" t="str">
            <v>4265004</v>
          </cell>
          <cell r="M12" t="str">
            <v>1585</v>
          </cell>
          <cell r="N12" t="str">
            <v>99920</v>
          </cell>
          <cell r="O12" t="str">
            <v>11404</v>
          </cell>
          <cell r="P12" t="str">
            <v>294</v>
          </cell>
          <cell r="Q12" t="str">
            <v>955</v>
          </cell>
          <cell r="R12" t="str">
            <v>INTERCO BILL W/O</v>
          </cell>
          <cell r="S12" t="str">
            <v>PRA</v>
          </cell>
          <cell r="U12" t="str">
            <v>2014-10-31</v>
          </cell>
          <cell r="V12">
            <v>306.22000000000003</v>
          </cell>
          <cell r="W12" t="str">
            <v>UTXECON101</v>
          </cell>
          <cell r="Y12" t="str">
            <v>LEGAL</v>
          </cell>
          <cell r="Z12" t="str">
            <v>ICB3</v>
          </cell>
          <cell r="AB12" t="str">
            <v>ICB</v>
          </cell>
          <cell r="AC12" t="str">
            <v>ICB</v>
          </cell>
          <cell r="AE12" t="str">
            <v>211</v>
          </cell>
          <cell r="AG12" t="str">
            <v>0000261324</v>
          </cell>
        </row>
        <row r="13">
          <cell r="A13" t="str">
            <v>00643373</v>
          </cell>
          <cell r="B13" t="str">
            <v>9554265004</v>
          </cell>
          <cell r="C13" t="str">
            <v>ICB4TARGET0000000222</v>
          </cell>
          <cell r="D13">
            <v>2014</v>
          </cell>
          <cell r="E13">
            <v>10</v>
          </cell>
          <cell r="F13" t="str">
            <v>2014-10-31</v>
          </cell>
          <cell r="G13" t="str">
            <v>PRJ</v>
          </cell>
          <cell r="H13" t="str">
            <v>119</v>
          </cell>
          <cell r="I13" t="str">
            <v>211</v>
          </cell>
          <cell r="K13" t="str">
            <v>000001120</v>
          </cell>
          <cell r="L13" t="str">
            <v>4265004</v>
          </cell>
          <cell r="M13" t="str">
            <v>1585</v>
          </cell>
          <cell r="N13" t="str">
            <v>99920</v>
          </cell>
          <cell r="O13" t="str">
            <v>11404</v>
          </cell>
          <cell r="P13" t="str">
            <v>289</v>
          </cell>
          <cell r="Q13" t="str">
            <v>955</v>
          </cell>
          <cell r="R13" t="str">
            <v>INTERCO BILL W/O</v>
          </cell>
          <cell r="S13" t="str">
            <v>PRA</v>
          </cell>
          <cell r="U13" t="str">
            <v>2014-10-31</v>
          </cell>
          <cell r="V13">
            <v>367.46</v>
          </cell>
          <cell r="W13" t="str">
            <v>UTXECON101</v>
          </cell>
          <cell r="Y13" t="str">
            <v>LEGAL</v>
          </cell>
          <cell r="Z13" t="str">
            <v>ICB3</v>
          </cell>
          <cell r="AB13" t="str">
            <v>ICB</v>
          </cell>
          <cell r="AC13" t="str">
            <v>ICB</v>
          </cell>
          <cell r="AE13" t="str">
            <v>211</v>
          </cell>
          <cell r="AG13" t="str">
            <v>0000101387</v>
          </cell>
        </row>
        <row r="14">
          <cell r="A14" t="str">
            <v>00667117</v>
          </cell>
          <cell r="B14" t="str">
            <v>9554261000</v>
          </cell>
          <cell r="C14" t="str">
            <v>ICB4TARGET0000000238</v>
          </cell>
          <cell r="D14">
            <v>2015</v>
          </cell>
          <cell r="E14">
            <v>3</v>
          </cell>
          <cell r="F14" t="str">
            <v>2015-03-31</v>
          </cell>
          <cell r="G14" t="str">
            <v>PRJ</v>
          </cell>
          <cell r="H14" t="str">
            <v>119</v>
          </cell>
          <cell r="I14" t="str">
            <v>211</v>
          </cell>
          <cell r="K14" t="str">
            <v>000001120</v>
          </cell>
          <cell r="L14" t="str">
            <v>4261000</v>
          </cell>
          <cell r="M14" t="str">
            <v>1585</v>
          </cell>
          <cell r="N14" t="str">
            <v>99920</v>
          </cell>
          <cell r="O14" t="str">
            <v>11404</v>
          </cell>
          <cell r="P14" t="str">
            <v>294</v>
          </cell>
          <cell r="Q14" t="str">
            <v>955</v>
          </cell>
          <cell r="R14" t="str">
            <v>INTERCO BILL W/O</v>
          </cell>
          <cell r="S14" t="str">
            <v>PRA</v>
          </cell>
          <cell r="U14" t="str">
            <v>2015-03-31</v>
          </cell>
          <cell r="V14">
            <v>1194.54</v>
          </cell>
          <cell r="W14" t="str">
            <v>UTXECON101</v>
          </cell>
          <cell r="Y14" t="str">
            <v>LEGAL</v>
          </cell>
          <cell r="Z14" t="str">
            <v>ICB3</v>
          </cell>
          <cell r="AB14" t="str">
            <v>ICB</v>
          </cell>
          <cell r="AC14" t="str">
            <v>ICB</v>
          </cell>
          <cell r="AE14" t="str">
            <v>211</v>
          </cell>
          <cell r="AG14" t="str">
            <v>0000144626</v>
          </cell>
        </row>
        <row r="15">
          <cell r="A15" t="str">
            <v>00648201</v>
          </cell>
          <cell r="B15" t="str">
            <v>9554265004</v>
          </cell>
          <cell r="C15" t="str">
            <v>ICB4TARGET0000000269</v>
          </cell>
          <cell r="D15">
            <v>2014</v>
          </cell>
          <cell r="E15">
            <v>11</v>
          </cell>
          <cell r="F15" t="str">
            <v>2014-11-30</v>
          </cell>
          <cell r="G15" t="str">
            <v>PRJ</v>
          </cell>
          <cell r="H15" t="str">
            <v>119</v>
          </cell>
          <cell r="I15" t="str">
            <v>211</v>
          </cell>
          <cell r="K15" t="str">
            <v>000001120</v>
          </cell>
          <cell r="L15" t="str">
            <v>4265004</v>
          </cell>
          <cell r="M15" t="str">
            <v>1585</v>
          </cell>
          <cell r="N15" t="str">
            <v>99920</v>
          </cell>
          <cell r="O15" t="str">
            <v>11404</v>
          </cell>
          <cell r="P15" t="str">
            <v>294</v>
          </cell>
          <cell r="Q15" t="str">
            <v>955</v>
          </cell>
          <cell r="R15" t="str">
            <v>INTERCO BILL W/O</v>
          </cell>
          <cell r="S15" t="str">
            <v>PRA</v>
          </cell>
          <cell r="U15" t="str">
            <v>2014-11-30</v>
          </cell>
          <cell r="V15">
            <v>122.49</v>
          </cell>
          <cell r="W15" t="str">
            <v>UTXECON101</v>
          </cell>
          <cell r="Y15" t="str">
            <v>LEGAL</v>
          </cell>
          <cell r="Z15" t="str">
            <v>ICB3</v>
          </cell>
          <cell r="AB15" t="str">
            <v>ICB</v>
          </cell>
          <cell r="AC15" t="str">
            <v>ICB</v>
          </cell>
          <cell r="AE15" t="str">
            <v>211</v>
          </cell>
          <cell r="AG15" t="str">
            <v>0000101368</v>
          </cell>
        </row>
        <row r="16">
          <cell r="A16" t="str">
            <v>00669384</v>
          </cell>
          <cell r="B16" t="str">
            <v>9554261000</v>
          </cell>
          <cell r="C16" t="str">
            <v>ICB4TARGET0000000318</v>
          </cell>
          <cell r="D16">
            <v>2015</v>
          </cell>
          <cell r="E16">
            <v>3</v>
          </cell>
          <cell r="F16" t="str">
            <v>2015-03-31</v>
          </cell>
          <cell r="G16" t="str">
            <v>PRJ</v>
          </cell>
          <cell r="H16" t="str">
            <v>119</v>
          </cell>
          <cell r="I16" t="str">
            <v>211</v>
          </cell>
          <cell r="K16" t="str">
            <v>000001120</v>
          </cell>
          <cell r="L16" t="str">
            <v>4261000</v>
          </cell>
          <cell r="M16" t="str">
            <v>1517</v>
          </cell>
          <cell r="N16" t="str">
            <v>99920</v>
          </cell>
          <cell r="O16" t="str">
            <v>11404</v>
          </cell>
          <cell r="P16" t="str">
            <v>294</v>
          </cell>
          <cell r="Q16" t="str">
            <v>955</v>
          </cell>
          <cell r="R16" t="str">
            <v>INTERCO BILL W/O</v>
          </cell>
          <cell r="S16" t="str">
            <v>PRA</v>
          </cell>
          <cell r="U16" t="str">
            <v>2015-03-31</v>
          </cell>
          <cell r="V16">
            <v>1332.91</v>
          </cell>
          <cell r="W16" t="str">
            <v>UTXECON301</v>
          </cell>
          <cell r="Y16" t="str">
            <v>LEGAL</v>
          </cell>
          <cell r="Z16" t="str">
            <v>ICB3</v>
          </cell>
          <cell r="AB16" t="str">
            <v>ICB</v>
          </cell>
          <cell r="AC16" t="str">
            <v>ICB</v>
          </cell>
          <cell r="AE16" t="str">
            <v>211</v>
          </cell>
          <cell r="AG16" t="str">
            <v>0000100758</v>
          </cell>
        </row>
        <row r="17">
          <cell r="A17" t="str">
            <v>00678822</v>
          </cell>
          <cell r="B17" t="str">
            <v>9554265004</v>
          </cell>
          <cell r="C17" t="str">
            <v>ICB4TARGET0000000328</v>
          </cell>
          <cell r="D17">
            <v>2015</v>
          </cell>
          <cell r="E17">
            <v>5</v>
          </cell>
          <cell r="F17" t="str">
            <v>2015-05-31</v>
          </cell>
          <cell r="G17" t="str">
            <v>PRJ</v>
          </cell>
          <cell r="H17" t="str">
            <v>119</v>
          </cell>
          <cell r="I17" t="str">
            <v>211</v>
          </cell>
          <cell r="K17" t="str">
            <v>000001120</v>
          </cell>
          <cell r="L17" t="str">
            <v>4265004</v>
          </cell>
          <cell r="M17" t="str">
            <v>1585</v>
          </cell>
          <cell r="N17" t="str">
            <v>99920</v>
          </cell>
          <cell r="O17" t="str">
            <v>11404</v>
          </cell>
          <cell r="P17" t="str">
            <v>294</v>
          </cell>
          <cell r="Q17" t="str">
            <v>955</v>
          </cell>
          <cell r="R17" t="str">
            <v>INTERCO BILL W/O</v>
          </cell>
          <cell r="S17" t="str">
            <v>PRA</v>
          </cell>
          <cell r="U17" t="str">
            <v>2015-05-31</v>
          </cell>
          <cell r="V17">
            <v>1189.3</v>
          </cell>
          <cell r="W17" t="str">
            <v>UTXECON101</v>
          </cell>
          <cell r="Y17" t="str">
            <v>LEGAL</v>
          </cell>
          <cell r="Z17" t="str">
            <v>ICB3</v>
          </cell>
          <cell r="AB17" t="str">
            <v>ICB</v>
          </cell>
          <cell r="AC17" t="str">
            <v>ICB</v>
          </cell>
          <cell r="AE17" t="str">
            <v>211</v>
          </cell>
          <cell r="AG17" t="str">
            <v>0000101369</v>
          </cell>
        </row>
        <row r="18">
          <cell r="A18" t="str">
            <v>00652656</v>
          </cell>
          <cell r="B18" t="str">
            <v>9554265004</v>
          </cell>
          <cell r="C18" t="str">
            <v>ICB4TARGET0000000345</v>
          </cell>
          <cell r="D18">
            <v>2014</v>
          </cell>
          <cell r="E18">
            <v>12</v>
          </cell>
          <cell r="F18" t="str">
            <v>2014-12-31</v>
          </cell>
          <cell r="G18" t="str">
            <v>PRJ</v>
          </cell>
          <cell r="H18" t="str">
            <v>119</v>
          </cell>
          <cell r="I18" t="str">
            <v>211</v>
          </cell>
          <cell r="K18" t="str">
            <v>000001120</v>
          </cell>
          <cell r="L18" t="str">
            <v>4265004</v>
          </cell>
          <cell r="M18" t="str">
            <v>1585</v>
          </cell>
          <cell r="N18" t="str">
            <v>99920</v>
          </cell>
          <cell r="O18" t="str">
            <v>11404</v>
          </cell>
          <cell r="P18" t="str">
            <v>294</v>
          </cell>
          <cell r="Q18" t="str">
            <v>955</v>
          </cell>
          <cell r="R18" t="str">
            <v>INTERCO BILL W/O</v>
          </cell>
          <cell r="S18" t="str">
            <v>PRA</v>
          </cell>
          <cell r="U18" t="str">
            <v>2014-12-31</v>
          </cell>
          <cell r="V18">
            <v>1531.1</v>
          </cell>
          <cell r="W18" t="str">
            <v>UTXECON101</v>
          </cell>
          <cell r="Y18" t="str">
            <v>LEGAL</v>
          </cell>
          <cell r="Z18" t="str">
            <v>ICB3</v>
          </cell>
          <cell r="AB18" t="str">
            <v>ICB</v>
          </cell>
          <cell r="AC18" t="str">
            <v>ICB</v>
          </cell>
          <cell r="AE18" t="str">
            <v>211</v>
          </cell>
          <cell r="AG18" t="str">
            <v>0000101369</v>
          </cell>
        </row>
        <row r="19">
          <cell r="A19" t="str">
            <v>00673096</v>
          </cell>
          <cell r="B19" t="str">
            <v>9554265004</v>
          </cell>
          <cell r="C19" t="str">
            <v>ICB4TARGET0000000393</v>
          </cell>
          <cell r="D19">
            <v>2015</v>
          </cell>
          <cell r="E19">
            <v>4</v>
          </cell>
          <cell r="F19" t="str">
            <v>2015-04-30</v>
          </cell>
          <cell r="G19" t="str">
            <v>PRJ</v>
          </cell>
          <cell r="H19" t="str">
            <v>119</v>
          </cell>
          <cell r="I19" t="str">
            <v>211</v>
          </cell>
          <cell r="K19" t="str">
            <v>000001120</v>
          </cell>
          <cell r="L19" t="str">
            <v>4265004</v>
          </cell>
          <cell r="M19" t="str">
            <v>1585</v>
          </cell>
          <cell r="N19" t="str">
            <v>99920</v>
          </cell>
          <cell r="O19" t="str">
            <v>11404</v>
          </cell>
          <cell r="P19" t="str">
            <v>294</v>
          </cell>
          <cell r="Q19" t="str">
            <v>955</v>
          </cell>
          <cell r="R19" t="str">
            <v>INTERCO BILL W/O</v>
          </cell>
          <cell r="S19" t="str">
            <v>PRA</v>
          </cell>
          <cell r="U19" t="str">
            <v>2015-04-30</v>
          </cell>
          <cell r="V19">
            <v>178.39</v>
          </cell>
          <cell r="W19" t="str">
            <v>UTXECON101</v>
          </cell>
          <cell r="Y19" t="str">
            <v>LEGAL</v>
          </cell>
          <cell r="Z19" t="str">
            <v>ICB3</v>
          </cell>
          <cell r="AB19" t="str">
            <v>ICB</v>
          </cell>
          <cell r="AC19" t="str">
            <v>ICB</v>
          </cell>
          <cell r="AE19" t="str">
            <v>211</v>
          </cell>
          <cell r="AG19" t="str">
            <v>0000098369</v>
          </cell>
        </row>
        <row r="20">
          <cell r="A20" t="str">
            <v>00632232</v>
          </cell>
          <cell r="B20" t="str">
            <v>9554261000</v>
          </cell>
          <cell r="C20" t="str">
            <v>ICB4TARGET0000000635</v>
          </cell>
          <cell r="D20">
            <v>2014</v>
          </cell>
          <cell r="E20">
            <v>8</v>
          </cell>
          <cell r="F20" t="str">
            <v>2014-08-31</v>
          </cell>
          <cell r="G20" t="str">
            <v>PRJ</v>
          </cell>
          <cell r="H20" t="str">
            <v>119</v>
          </cell>
          <cell r="I20" t="str">
            <v>211</v>
          </cell>
          <cell r="K20" t="str">
            <v>000001120</v>
          </cell>
          <cell r="L20" t="str">
            <v>4261000</v>
          </cell>
          <cell r="M20" t="str">
            <v>1517</v>
          </cell>
          <cell r="N20" t="str">
            <v>99920</v>
          </cell>
          <cell r="O20" t="str">
            <v>11404</v>
          </cell>
          <cell r="P20" t="str">
            <v>294</v>
          </cell>
          <cell r="Q20" t="str">
            <v>955</v>
          </cell>
          <cell r="R20" t="str">
            <v>INTERCO BILL W/O</v>
          </cell>
          <cell r="S20" t="str">
            <v>PRA</v>
          </cell>
          <cell r="U20" t="str">
            <v>2014-08-31</v>
          </cell>
          <cell r="V20">
            <v>547.59</v>
          </cell>
          <cell r="W20" t="str">
            <v>UTXECON301</v>
          </cell>
          <cell r="Y20" t="str">
            <v>LEGAL</v>
          </cell>
          <cell r="Z20" t="str">
            <v>ICB3</v>
          </cell>
          <cell r="AB20" t="str">
            <v>ICB</v>
          </cell>
          <cell r="AC20" t="str">
            <v>ICB</v>
          </cell>
          <cell r="AE20" t="str">
            <v>211</v>
          </cell>
          <cell r="AG20" t="str">
            <v>0000132549</v>
          </cell>
        </row>
        <row r="21">
          <cell r="A21" t="str">
            <v>00632120</v>
          </cell>
          <cell r="B21" t="str">
            <v>9554261000</v>
          </cell>
          <cell r="C21" t="str">
            <v>ICB4TARGET0000000636</v>
          </cell>
          <cell r="D21">
            <v>2014</v>
          </cell>
          <cell r="E21">
            <v>8</v>
          </cell>
          <cell r="F21" t="str">
            <v>2014-08-31</v>
          </cell>
          <cell r="G21" t="str">
            <v>PRJ</v>
          </cell>
          <cell r="H21" t="str">
            <v>119</v>
          </cell>
          <cell r="I21" t="str">
            <v>211</v>
          </cell>
          <cell r="K21" t="str">
            <v>000001120</v>
          </cell>
          <cell r="L21" t="str">
            <v>4261000</v>
          </cell>
          <cell r="M21" t="str">
            <v>1517</v>
          </cell>
          <cell r="N21" t="str">
            <v>99920</v>
          </cell>
          <cell r="O21" t="str">
            <v>11404</v>
          </cell>
          <cell r="P21" t="str">
            <v>294</v>
          </cell>
          <cell r="Q21" t="str">
            <v>955</v>
          </cell>
          <cell r="R21" t="str">
            <v>INTERCO BILL W/O</v>
          </cell>
          <cell r="S21" t="str">
            <v>PRA</v>
          </cell>
          <cell r="U21" t="str">
            <v>2014-08-31</v>
          </cell>
          <cell r="V21">
            <v>821.39</v>
          </cell>
          <cell r="W21" t="str">
            <v>UTXECON301</v>
          </cell>
          <cell r="Y21" t="str">
            <v>LEGAL</v>
          </cell>
          <cell r="Z21" t="str">
            <v>ICB3</v>
          </cell>
          <cell r="AB21" t="str">
            <v>ICB</v>
          </cell>
          <cell r="AC21" t="str">
            <v>ICB</v>
          </cell>
          <cell r="AE21" t="str">
            <v>211</v>
          </cell>
          <cell r="AG21" t="str">
            <v>0000132917</v>
          </cell>
        </row>
        <row r="22">
          <cell r="A22" t="str">
            <v>00632112</v>
          </cell>
          <cell r="B22" t="str">
            <v>9554261000</v>
          </cell>
          <cell r="C22" t="str">
            <v>ICB4TARGET0000000637</v>
          </cell>
          <cell r="D22">
            <v>2014</v>
          </cell>
          <cell r="E22">
            <v>8</v>
          </cell>
          <cell r="F22" t="str">
            <v>2014-08-31</v>
          </cell>
          <cell r="G22" t="str">
            <v>PRJ</v>
          </cell>
          <cell r="H22" t="str">
            <v>119</v>
          </cell>
          <cell r="I22" t="str">
            <v>211</v>
          </cell>
          <cell r="K22" t="str">
            <v>000001120</v>
          </cell>
          <cell r="L22" t="str">
            <v>4261000</v>
          </cell>
          <cell r="M22" t="str">
            <v>1517</v>
          </cell>
          <cell r="N22" t="str">
            <v>99920</v>
          </cell>
          <cell r="O22" t="str">
            <v>11404</v>
          </cell>
          <cell r="P22" t="str">
            <v>294</v>
          </cell>
          <cell r="Q22" t="str">
            <v>955</v>
          </cell>
          <cell r="R22" t="str">
            <v>INTERCO BILL W/O</v>
          </cell>
          <cell r="S22" t="str">
            <v>PRA</v>
          </cell>
          <cell r="U22" t="str">
            <v>2014-08-31</v>
          </cell>
          <cell r="V22">
            <v>547.59</v>
          </cell>
          <cell r="W22" t="str">
            <v>UTXECON301</v>
          </cell>
          <cell r="Y22" t="str">
            <v>LEGAL</v>
          </cell>
          <cell r="Z22" t="str">
            <v>ICB3</v>
          </cell>
          <cell r="AB22" t="str">
            <v>ICB</v>
          </cell>
          <cell r="AC22" t="str">
            <v>ICB</v>
          </cell>
          <cell r="AE22" t="str">
            <v>211</v>
          </cell>
          <cell r="AG22" t="str">
            <v>0000225332</v>
          </cell>
        </row>
        <row r="23">
          <cell r="A23" t="str">
            <v>00632121</v>
          </cell>
          <cell r="B23" t="str">
            <v>9554261000</v>
          </cell>
          <cell r="C23" t="str">
            <v>ICB4TARGET0000000638</v>
          </cell>
          <cell r="D23">
            <v>2014</v>
          </cell>
          <cell r="E23">
            <v>8</v>
          </cell>
          <cell r="F23" t="str">
            <v>2014-08-31</v>
          </cell>
          <cell r="G23" t="str">
            <v>PRJ</v>
          </cell>
          <cell r="H23" t="str">
            <v>119</v>
          </cell>
          <cell r="I23" t="str">
            <v>211</v>
          </cell>
          <cell r="K23" t="str">
            <v>000001120</v>
          </cell>
          <cell r="L23" t="str">
            <v>4261000</v>
          </cell>
          <cell r="M23" t="str">
            <v>1517</v>
          </cell>
          <cell r="N23" t="str">
            <v>99920</v>
          </cell>
          <cell r="O23" t="str">
            <v>11404</v>
          </cell>
          <cell r="P23" t="str">
            <v>294</v>
          </cell>
          <cell r="Q23" t="str">
            <v>955</v>
          </cell>
          <cell r="R23" t="str">
            <v>INTERCO BILL W/O</v>
          </cell>
          <cell r="S23" t="str">
            <v>PRA</v>
          </cell>
          <cell r="U23" t="str">
            <v>2014-08-31</v>
          </cell>
          <cell r="V23">
            <v>821.39</v>
          </cell>
          <cell r="W23" t="str">
            <v>UTXECON301</v>
          </cell>
          <cell r="Y23" t="str">
            <v>LEGAL</v>
          </cell>
          <cell r="Z23" t="str">
            <v>ICB3</v>
          </cell>
          <cell r="AB23" t="str">
            <v>ICB</v>
          </cell>
          <cell r="AC23" t="str">
            <v>ICB</v>
          </cell>
          <cell r="AE23" t="str">
            <v>211</v>
          </cell>
          <cell r="AG23" t="str">
            <v>0000280812</v>
          </cell>
        </row>
        <row r="24">
          <cell r="A24" t="str">
            <v>00630059</v>
          </cell>
          <cell r="B24" t="str">
            <v>9554264000</v>
          </cell>
          <cell r="C24" t="str">
            <v>ICB4TARGET0000000706</v>
          </cell>
          <cell r="D24">
            <v>2014</v>
          </cell>
          <cell r="E24">
            <v>8</v>
          </cell>
          <cell r="F24" t="str">
            <v>2014-08-31</v>
          </cell>
          <cell r="G24" t="str">
            <v>PRJ</v>
          </cell>
          <cell r="H24" t="str">
            <v>119</v>
          </cell>
          <cell r="I24" t="str">
            <v>211</v>
          </cell>
          <cell r="K24" t="str">
            <v>TDOANDA</v>
          </cell>
          <cell r="L24" t="str">
            <v>4264000</v>
          </cell>
          <cell r="M24" t="str">
            <v>1585</v>
          </cell>
          <cell r="N24" t="str">
            <v>99920</v>
          </cell>
          <cell r="O24" t="str">
            <v>13042</v>
          </cell>
          <cell r="P24" t="str">
            <v>289</v>
          </cell>
          <cell r="Q24" t="str">
            <v>955</v>
          </cell>
          <cell r="R24" t="str">
            <v>INTERCO BILL W/O</v>
          </cell>
          <cell r="S24" t="str">
            <v>PRA</v>
          </cell>
          <cell r="U24" t="str">
            <v>2014-08-31</v>
          </cell>
          <cell r="V24">
            <v>120.73</v>
          </cell>
          <cell r="W24" t="str">
            <v>UTXE000301</v>
          </cell>
          <cell r="Y24" t="str">
            <v>TDOTH</v>
          </cell>
          <cell r="Z24" t="str">
            <v>ICB3</v>
          </cell>
          <cell r="AB24" t="str">
            <v>ICB</v>
          </cell>
          <cell r="AC24" t="str">
            <v>ICB</v>
          </cell>
          <cell r="AE24" t="str">
            <v>211</v>
          </cell>
          <cell r="AG24" t="str">
            <v>0000146747</v>
          </cell>
        </row>
        <row r="25">
          <cell r="A25" t="str">
            <v>00631031</v>
          </cell>
          <cell r="B25" t="str">
            <v>9554265004</v>
          </cell>
          <cell r="C25" t="str">
            <v>ICB4TARGET0000000789</v>
          </cell>
          <cell r="D25">
            <v>2014</v>
          </cell>
          <cell r="E25">
            <v>8</v>
          </cell>
          <cell r="F25" t="str">
            <v>2014-08-31</v>
          </cell>
          <cell r="G25" t="str">
            <v>PRJ</v>
          </cell>
          <cell r="H25" t="str">
            <v>119</v>
          </cell>
          <cell r="I25" t="str">
            <v>211</v>
          </cell>
          <cell r="K25" t="str">
            <v>000001120</v>
          </cell>
          <cell r="L25" t="str">
            <v>4265004</v>
          </cell>
          <cell r="M25" t="str">
            <v>1585</v>
          </cell>
          <cell r="N25" t="str">
            <v>99920</v>
          </cell>
          <cell r="O25" t="str">
            <v>11404</v>
          </cell>
          <cell r="P25" t="str">
            <v>289</v>
          </cell>
          <cell r="Q25" t="str">
            <v>955</v>
          </cell>
          <cell r="R25" t="str">
            <v>INTERCO BILL W/O</v>
          </cell>
          <cell r="S25" t="str">
            <v>PRA</v>
          </cell>
          <cell r="U25" t="str">
            <v>2014-08-31</v>
          </cell>
          <cell r="V25">
            <v>369.78</v>
          </cell>
          <cell r="W25" t="str">
            <v>UTXECON101</v>
          </cell>
          <cell r="Y25" t="str">
            <v>LEGAL</v>
          </cell>
          <cell r="Z25" t="str">
            <v>ICB3</v>
          </cell>
          <cell r="AB25" t="str">
            <v>ICB</v>
          </cell>
          <cell r="AC25" t="str">
            <v>ICB</v>
          </cell>
          <cell r="AE25" t="str">
            <v>211</v>
          </cell>
          <cell r="AG25" t="str">
            <v>0000164207</v>
          </cell>
        </row>
        <row r="26">
          <cell r="A26" t="str">
            <v>00629663</v>
          </cell>
          <cell r="B26" t="str">
            <v>9554265004</v>
          </cell>
          <cell r="C26" t="str">
            <v>ICB4TARGET0000000790</v>
          </cell>
          <cell r="D26">
            <v>2014</v>
          </cell>
          <cell r="E26">
            <v>8</v>
          </cell>
          <cell r="F26" t="str">
            <v>2014-08-31</v>
          </cell>
          <cell r="G26" t="str">
            <v>PRJ</v>
          </cell>
          <cell r="H26" t="str">
            <v>119</v>
          </cell>
          <cell r="I26" t="str">
            <v>211</v>
          </cell>
          <cell r="K26" t="str">
            <v>000001120</v>
          </cell>
          <cell r="L26" t="str">
            <v>4265004</v>
          </cell>
          <cell r="M26" t="str">
            <v>1585</v>
          </cell>
          <cell r="N26" t="str">
            <v>99920</v>
          </cell>
          <cell r="O26" t="str">
            <v>11404</v>
          </cell>
          <cell r="P26" t="str">
            <v>289</v>
          </cell>
          <cell r="Q26" t="str">
            <v>955</v>
          </cell>
          <cell r="R26" t="str">
            <v>INTERCO BILL W/O</v>
          </cell>
          <cell r="S26" t="str">
            <v>PRA</v>
          </cell>
          <cell r="U26" t="str">
            <v>2014-08-31</v>
          </cell>
          <cell r="V26">
            <v>1232.6600000000001</v>
          </cell>
          <cell r="W26" t="str">
            <v>UTXECON101</v>
          </cell>
          <cell r="Y26" t="str">
            <v>LEGAL</v>
          </cell>
          <cell r="Z26" t="str">
            <v>ICB3</v>
          </cell>
          <cell r="AB26" t="str">
            <v>ICB</v>
          </cell>
          <cell r="AC26" t="str">
            <v>ICB</v>
          </cell>
          <cell r="AE26" t="str">
            <v>211</v>
          </cell>
          <cell r="AG26" t="str">
            <v>0000253003</v>
          </cell>
        </row>
        <row r="27">
          <cell r="A27" t="str">
            <v>00627315</v>
          </cell>
          <cell r="B27" t="str">
            <v>9554261000</v>
          </cell>
          <cell r="C27" t="str">
            <v>ICB4TARGET0000000950</v>
          </cell>
          <cell r="D27">
            <v>2014</v>
          </cell>
          <cell r="E27">
            <v>7</v>
          </cell>
          <cell r="F27" t="str">
            <v>2014-07-31</v>
          </cell>
          <cell r="G27" t="str">
            <v>PRJ</v>
          </cell>
          <cell r="H27" t="str">
            <v>119</v>
          </cell>
          <cell r="I27" t="str">
            <v>211</v>
          </cell>
          <cell r="K27" t="str">
            <v>000001120</v>
          </cell>
          <cell r="L27" t="str">
            <v>4261000</v>
          </cell>
          <cell r="M27" t="str">
            <v>1517</v>
          </cell>
          <cell r="N27" t="str">
            <v>99920</v>
          </cell>
          <cell r="O27" t="str">
            <v>11404</v>
          </cell>
          <cell r="P27" t="str">
            <v>294</v>
          </cell>
          <cell r="Q27" t="str">
            <v>955</v>
          </cell>
          <cell r="R27" t="str">
            <v>INTERCO BILL W/O</v>
          </cell>
          <cell r="S27" t="str">
            <v>PRA</v>
          </cell>
          <cell r="U27" t="str">
            <v>2014-07-31</v>
          </cell>
          <cell r="V27">
            <v>2737.96</v>
          </cell>
          <cell r="W27" t="str">
            <v>UTXECON301</v>
          </cell>
          <cell r="Y27" t="str">
            <v>LEGAL</v>
          </cell>
          <cell r="Z27" t="str">
            <v>ICB3</v>
          </cell>
          <cell r="AB27" t="str">
            <v>ICB</v>
          </cell>
          <cell r="AC27" t="str">
            <v>ICB</v>
          </cell>
          <cell r="AE27" t="str">
            <v>211</v>
          </cell>
          <cell r="AG27" t="str">
            <v>0000120374</v>
          </cell>
        </row>
        <row r="28">
          <cell r="A28" t="str">
            <v>00685364</v>
          </cell>
          <cell r="B28" t="str">
            <v>9544261000</v>
          </cell>
          <cell r="C28" t="str">
            <v>ICB4TARGET0000000007</v>
          </cell>
          <cell r="D28">
            <v>2015</v>
          </cell>
          <cell r="E28">
            <v>6</v>
          </cell>
          <cell r="F28" t="str">
            <v>2015-06-30</v>
          </cell>
          <cell r="G28" t="str">
            <v>PRJ</v>
          </cell>
          <cell r="H28" t="str">
            <v>169</v>
          </cell>
          <cell r="I28" t="str">
            <v>211</v>
          </cell>
          <cell r="K28" t="str">
            <v>000001120</v>
          </cell>
          <cell r="L28" t="str">
            <v>4261000</v>
          </cell>
          <cell r="M28" t="str">
            <v>1113</v>
          </cell>
          <cell r="N28" t="str">
            <v>99920</v>
          </cell>
          <cell r="O28" t="str">
            <v>11404</v>
          </cell>
          <cell r="P28" t="str">
            <v>292</v>
          </cell>
          <cell r="Q28" t="str">
            <v>954</v>
          </cell>
          <cell r="R28" t="str">
            <v>INTERCO BILL W/O</v>
          </cell>
          <cell r="S28" t="str">
            <v>PRA</v>
          </cell>
          <cell r="U28" t="str">
            <v>2015-06-30</v>
          </cell>
          <cell r="V28">
            <v>202.78</v>
          </cell>
          <cell r="W28" t="str">
            <v>UTXECON201</v>
          </cell>
          <cell r="Y28" t="str">
            <v>LEGAL</v>
          </cell>
          <cell r="Z28" t="str">
            <v>ICB3</v>
          </cell>
          <cell r="AB28" t="str">
            <v>ICB</v>
          </cell>
          <cell r="AC28" t="str">
            <v>ICB</v>
          </cell>
          <cell r="AE28" t="str">
            <v>211</v>
          </cell>
          <cell r="AG28" t="str">
            <v>0000132609</v>
          </cell>
        </row>
        <row r="29">
          <cell r="A29" t="str">
            <v>00685363</v>
          </cell>
          <cell r="B29" t="str">
            <v>9544261000</v>
          </cell>
          <cell r="C29" t="str">
            <v>ICB4TARGET0000000008</v>
          </cell>
          <cell r="D29">
            <v>2015</v>
          </cell>
          <cell r="E29">
            <v>6</v>
          </cell>
          <cell r="F29" t="str">
            <v>2015-06-30</v>
          </cell>
          <cell r="G29" t="str">
            <v>PRJ</v>
          </cell>
          <cell r="H29" t="str">
            <v>169</v>
          </cell>
          <cell r="I29" t="str">
            <v>211</v>
          </cell>
          <cell r="K29" t="str">
            <v>000001120</v>
          </cell>
          <cell r="L29" t="str">
            <v>4261000</v>
          </cell>
          <cell r="M29" t="str">
            <v>1113</v>
          </cell>
          <cell r="N29" t="str">
            <v>99920</v>
          </cell>
          <cell r="O29" t="str">
            <v>11404</v>
          </cell>
          <cell r="P29" t="str">
            <v>292</v>
          </cell>
          <cell r="Q29" t="str">
            <v>954</v>
          </cell>
          <cell r="R29" t="str">
            <v>INTERCO BILL W/O</v>
          </cell>
          <cell r="S29" t="str">
            <v>PRA</v>
          </cell>
          <cell r="U29" t="str">
            <v>2015-06-30</v>
          </cell>
          <cell r="V29">
            <v>115.59</v>
          </cell>
          <cell r="W29" t="str">
            <v>UTXECON201</v>
          </cell>
          <cell r="Y29" t="str">
            <v>LEGAL</v>
          </cell>
          <cell r="Z29" t="str">
            <v>ICB3</v>
          </cell>
          <cell r="AB29" t="str">
            <v>ICB</v>
          </cell>
          <cell r="AC29" t="str">
            <v>ICB</v>
          </cell>
          <cell r="AE29" t="str">
            <v>211</v>
          </cell>
          <cell r="AG29" t="str">
            <v>0000286843</v>
          </cell>
        </row>
        <row r="30">
          <cell r="A30" t="str">
            <v>00681531</v>
          </cell>
          <cell r="B30" t="str">
            <v>9554261000</v>
          </cell>
          <cell r="C30" t="str">
            <v>ICB4TARGET0000000009</v>
          </cell>
          <cell r="D30">
            <v>2015</v>
          </cell>
          <cell r="E30">
            <v>6</v>
          </cell>
          <cell r="F30" t="str">
            <v>2015-06-30</v>
          </cell>
          <cell r="G30" t="str">
            <v>PRJ</v>
          </cell>
          <cell r="H30" t="str">
            <v>169</v>
          </cell>
          <cell r="I30" t="str">
            <v>211</v>
          </cell>
          <cell r="K30" t="str">
            <v>000001120</v>
          </cell>
          <cell r="L30" t="str">
            <v>4261000</v>
          </cell>
          <cell r="M30" t="str">
            <v>1113</v>
          </cell>
          <cell r="N30" t="str">
            <v>99920</v>
          </cell>
          <cell r="O30" t="str">
            <v>11404</v>
          </cell>
          <cell r="P30" t="str">
            <v>294</v>
          </cell>
          <cell r="Q30" t="str">
            <v>955</v>
          </cell>
          <cell r="R30" t="str">
            <v>INTERCO BILL W/O</v>
          </cell>
          <cell r="S30" t="str">
            <v>PRA</v>
          </cell>
          <cell r="U30" t="str">
            <v>2015-06-30</v>
          </cell>
          <cell r="V30">
            <v>456.66</v>
          </cell>
          <cell r="W30" t="str">
            <v>UTXECON201</v>
          </cell>
          <cell r="Y30" t="str">
            <v>LEGAL</v>
          </cell>
          <cell r="Z30" t="str">
            <v>ICB3</v>
          </cell>
          <cell r="AB30" t="str">
            <v>ICB</v>
          </cell>
          <cell r="AC30" t="str">
            <v>ICB</v>
          </cell>
          <cell r="AE30" t="str">
            <v>211</v>
          </cell>
          <cell r="AG30" t="str">
            <v>0000035634</v>
          </cell>
        </row>
        <row r="31">
          <cell r="A31" t="str">
            <v>00681532</v>
          </cell>
          <cell r="B31" t="str">
            <v>9554261000</v>
          </cell>
          <cell r="C31" t="str">
            <v>ICB4TARGET0000000010</v>
          </cell>
          <cell r="D31">
            <v>2015</v>
          </cell>
          <cell r="E31">
            <v>6</v>
          </cell>
          <cell r="F31" t="str">
            <v>2015-06-30</v>
          </cell>
          <cell r="G31" t="str">
            <v>PRJ</v>
          </cell>
          <cell r="H31" t="str">
            <v>169</v>
          </cell>
          <cell r="I31" t="str">
            <v>211</v>
          </cell>
          <cell r="K31" t="str">
            <v>000001120</v>
          </cell>
          <cell r="L31" t="str">
            <v>4261000</v>
          </cell>
          <cell r="M31" t="str">
            <v>1113</v>
          </cell>
          <cell r="N31" t="str">
            <v>99920</v>
          </cell>
          <cell r="O31" t="str">
            <v>11404</v>
          </cell>
          <cell r="P31" t="str">
            <v>294</v>
          </cell>
          <cell r="Q31" t="str">
            <v>955</v>
          </cell>
          <cell r="R31" t="str">
            <v>INTERCO BILL W/O</v>
          </cell>
          <cell r="S31" t="str">
            <v>PRA</v>
          </cell>
          <cell r="U31" t="str">
            <v>2015-06-30</v>
          </cell>
          <cell r="V31">
            <v>1441.77</v>
          </cell>
          <cell r="W31" t="str">
            <v>UTXECON201</v>
          </cell>
          <cell r="Y31" t="str">
            <v>LEGAL</v>
          </cell>
          <cell r="Z31" t="str">
            <v>ICB3</v>
          </cell>
          <cell r="AB31" t="str">
            <v>ICB</v>
          </cell>
          <cell r="AC31" t="str">
            <v>ICB</v>
          </cell>
          <cell r="AE31" t="str">
            <v>211</v>
          </cell>
          <cell r="AG31" t="str">
            <v>0000035634</v>
          </cell>
        </row>
        <row r="32">
          <cell r="A32" t="str">
            <v>00681535</v>
          </cell>
          <cell r="B32" t="str">
            <v>9554261000</v>
          </cell>
          <cell r="C32" t="str">
            <v>ICB4TARGET0000000011</v>
          </cell>
          <cell r="D32">
            <v>2015</v>
          </cell>
          <cell r="E32">
            <v>6</v>
          </cell>
          <cell r="F32" t="str">
            <v>2015-06-30</v>
          </cell>
          <cell r="G32" t="str">
            <v>PRJ</v>
          </cell>
          <cell r="H32" t="str">
            <v>169</v>
          </cell>
          <cell r="I32" t="str">
            <v>211</v>
          </cell>
          <cell r="K32" t="str">
            <v>000001120</v>
          </cell>
          <cell r="L32" t="str">
            <v>4261000</v>
          </cell>
          <cell r="M32" t="str">
            <v>1113</v>
          </cell>
          <cell r="N32" t="str">
            <v>99920</v>
          </cell>
          <cell r="O32" t="str">
            <v>11404</v>
          </cell>
          <cell r="P32" t="str">
            <v>294</v>
          </cell>
          <cell r="Q32" t="str">
            <v>955</v>
          </cell>
          <cell r="R32" t="str">
            <v>INTERCO BILL W/O</v>
          </cell>
          <cell r="S32" t="str">
            <v>PRA</v>
          </cell>
          <cell r="U32" t="str">
            <v>2015-06-30</v>
          </cell>
          <cell r="V32">
            <v>239.28</v>
          </cell>
          <cell r="W32" t="str">
            <v>UTXECON201</v>
          </cell>
          <cell r="Y32" t="str">
            <v>LEGAL</v>
          </cell>
          <cell r="Z32" t="str">
            <v>ICB3</v>
          </cell>
          <cell r="AB32" t="str">
            <v>ICB</v>
          </cell>
          <cell r="AC32" t="str">
            <v>ICB</v>
          </cell>
          <cell r="AE32" t="str">
            <v>211</v>
          </cell>
          <cell r="AG32" t="str">
            <v>0000040061</v>
          </cell>
        </row>
        <row r="33">
          <cell r="A33" t="str">
            <v>00682671</v>
          </cell>
          <cell r="B33" t="str">
            <v>9554261000</v>
          </cell>
          <cell r="C33" t="str">
            <v>ICB4TARGET0000000012</v>
          </cell>
          <cell r="D33">
            <v>2015</v>
          </cell>
          <cell r="E33">
            <v>6</v>
          </cell>
          <cell r="F33" t="str">
            <v>2015-06-30</v>
          </cell>
          <cell r="G33" t="str">
            <v>PRJ</v>
          </cell>
          <cell r="H33" t="str">
            <v>169</v>
          </cell>
          <cell r="I33" t="str">
            <v>211</v>
          </cell>
          <cell r="K33" t="str">
            <v>000001120</v>
          </cell>
          <cell r="L33" t="str">
            <v>4261000</v>
          </cell>
          <cell r="M33" t="str">
            <v>1113</v>
          </cell>
          <cell r="N33" t="str">
            <v>99920</v>
          </cell>
          <cell r="O33" t="str">
            <v>11404</v>
          </cell>
          <cell r="P33" t="str">
            <v>294</v>
          </cell>
          <cell r="Q33" t="str">
            <v>955</v>
          </cell>
          <cell r="R33" t="str">
            <v>INTERCO BILL W/O</v>
          </cell>
          <cell r="S33" t="str">
            <v>PRA</v>
          </cell>
          <cell r="U33" t="str">
            <v>2015-06-30</v>
          </cell>
          <cell r="V33">
            <v>202.78</v>
          </cell>
          <cell r="W33" t="str">
            <v>UTXECON201</v>
          </cell>
          <cell r="Y33" t="str">
            <v>LEGAL</v>
          </cell>
          <cell r="Z33" t="str">
            <v>ICB3</v>
          </cell>
          <cell r="AB33" t="str">
            <v>ICB</v>
          </cell>
          <cell r="AC33" t="str">
            <v>ICB</v>
          </cell>
          <cell r="AE33" t="str">
            <v>211</v>
          </cell>
          <cell r="AG33" t="str">
            <v>0000086873</v>
          </cell>
        </row>
        <row r="34">
          <cell r="A34" t="str">
            <v>00684695</v>
          </cell>
          <cell r="B34" t="str">
            <v>9554261000</v>
          </cell>
          <cell r="C34" t="str">
            <v>ICB4TARGET0000000013</v>
          </cell>
          <cell r="D34">
            <v>2015</v>
          </cell>
          <cell r="E34">
            <v>6</v>
          </cell>
          <cell r="F34" t="str">
            <v>2015-06-30</v>
          </cell>
          <cell r="G34" t="str">
            <v>PRJ</v>
          </cell>
          <cell r="H34" t="str">
            <v>169</v>
          </cell>
          <cell r="I34" t="str">
            <v>211</v>
          </cell>
          <cell r="K34" t="str">
            <v>000001120</v>
          </cell>
          <cell r="L34" t="str">
            <v>4261000</v>
          </cell>
          <cell r="M34" t="str">
            <v>1113</v>
          </cell>
          <cell r="N34" t="str">
            <v>99920</v>
          </cell>
          <cell r="O34" t="str">
            <v>11404</v>
          </cell>
          <cell r="P34" t="str">
            <v>294</v>
          </cell>
          <cell r="Q34" t="str">
            <v>955</v>
          </cell>
          <cell r="R34" t="str">
            <v>INTERCO BILL W/O</v>
          </cell>
          <cell r="S34" t="str">
            <v>PRA</v>
          </cell>
          <cell r="U34" t="str">
            <v>2015-06-30</v>
          </cell>
          <cell r="V34">
            <v>405.56</v>
          </cell>
          <cell r="W34" t="str">
            <v>UTXECON201</v>
          </cell>
          <cell r="Y34" t="str">
            <v>LEGAL</v>
          </cell>
          <cell r="Z34" t="str">
            <v>ICB3</v>
          </cell>
          <cell r="AB34" t="str">
            <v>ICB</v>
          </cell>
          <cell r="AC34" t="str">
            <v>ICB</v>
          </cell>
          <cell r="AE34" t="str">
            <v>211</v>
          </cell>
          <cell r="AG34" t="str">
            <v>0000132906</v>
          </cell>
        </row>
        <row r="35">
          <cell r="A35" t="str">
            <v>00681602</v>
          </cell>
          <cell r="B35" t="str">
            <v>9554261000</v>
          </cell>
          <cell r="C35" t="str">
            <v>ICB4TARGET0000000014</v>
          </cell>
          <cell r="D35">
            <v>2015</v>
          </cell>
          <cell r="E35">
            <v>6</v>
          </cell>
          <cell r="F35" t="str">
            <v>2015-06-30</v>
          </cell>
          <cell r="G35" t="str">
            <v>PRJ</v>
          </cell>
          <cell r="H35" t="str">
            <v>169</v>
          </cell>
          <cell r="I35" t="str">
            <v>211</v>
          </cell>
          <cell r="K35" t="str">
            <v>000001120</v>
          </cell>
          <cell r="L35" t="str">
            <v>4261000</v>
          </cell>
          <cell r="M35" t="str">
            <v>1113</v>
          </cell>
          <cell r="N35" t="str">
            <v>99920</v>
          </cell>
          <cell r="O35" t="str">
            <v>11404</v>
          </cell>
          <cell r="P35" t="str">
            <v>294</v>
          </cell>
          <cell r="Q35" t="str">
            <v>955</v>
          </cell>
          <cell r="R35" t="str">
            <v>INTERCO BILL W/O</v>
          </cell>
          <cell r="S35" t="str">
            <v>PRA</v>
          </cell>
          <cell r="U35" t="str">
            <v>2015-06-30</v>
          </cell>
          <cell r="V35">
            <v>506.95</v>
          </cell>
          <cell r="W35" t="str">
            <v>UTXECON201</v>
          </cell>
          <cell r="Y35" t="str">
            <v>LEGAL</v>
          </cell>
          <cell r="Z35" t="str">
            <v>ICB3</v>
          </cell>
          <cell r="AB35" t="str">
            <v>ICB</v>
          </cell>
          <cell r="AC35" t="str">
            <v>ICB</v>
          </cell>
          <cell r="AE35" t="str">
            <v>211</v>
          </cell>
          <cell r="AG35" t="str">
            <v>0000133071</v>
          </cell>
        </row>
        <row r="36">
          <cell r="A36" t="str">
            <v>00682590</v>
          </cell>
          <cell r="B36" t="str">
            <v>9554261000</v>
          </cell>
          <cell r="C36" t="str">
            <v>ICB4TARGET0000000015</v>
          </cell>
          <cell r="D36">
            <v>2015</v>
          </cell>
          <cell r="E36">
            <v>6</v>
          </cell>
          <cell r="F36" t="str">
            <v>2015-06-30</v>
          </cell>
          <cell r="G36" t="str">
            <v>PRJ</v>
          </cell>
          <cell r="H36" t="str">
            <v>169</v>
          </cell>
          <cell r="I36" t="str">
            <v>211</v>
          </cell>
          <cell r="K36" t="str">
            <v>000001120</v>
          </cell>
          <cell r="L36" t="str">
            <v>4261000</v>
          </cell>
          <cell r="M36" t="str">
            <v>1113</v>
          </cell>
          <cell r="N36" t="str">
            <v>99920</v>
          </cell>
          <cell r="O36" t="str">
            <v>10381</v>
          </cell>
          <cell r="P36" t="str">
            <v>294</v>
          </cell>
          <cell r="Q36" t="str">
            <v>955</v>
          </cell>
          <cell r="R36" t="str">
            <v>INTERCO BILL W/O</v>
          </cell>
          <cell r="S36" t="str">
            <v>PRA</v>
          </cell>
          <cell r="U36" t="str">
            <v>2015-06-30</v>
          </cell>
          <cell r="V36">
            <v>1530.95</v>
          </cell>
          <cell r="W36" t="str">
            <v>UTXECON201</v>
          </cell>
          <cell r="Y36" t="str">
            <v>LEGAL</v>
          </cell>
          <cell r="Z36" t="str">
            <v>ICB3</v>
          </cell>
          <cell r="AB36" t="str">
            <v>ICB</v>
          </cell>
          <cell r="AC36" t="str">
            <v>ICB</v>
          </cell>
          <cell r="AE36" t="str">
            <v>211</v>
          </cell>
          <cell r="AG36" t="str">
            <v>0000146747</v>
          </cell>
        </row>
        <row r="37">
          <cell r="A37" t="str">
            <v>00684145</v>
          </cell>
          <cell r="B37" t="str">
            <v>9554261000</v>
          </cell>
          <cell r="C37" t="str">
            <v>ICB4TARGET0000000016</v>
          </cell>
          <cell r="D37">
            <v>2015</v>
          </cell>
          <cell r="E37">
            <v>6</v>
          </cell>
          <cell r="F37" t="str">
            <v>2015-06-30</v>
          </cell>
          <cell r="G37" t="str">
            <v>PRJ</v>
          </cell>
          <cell r="H37" t="str">
            <v>169</v>
          </cell>
          <cell r="I37" t="str">
            <v>211</v>
          </cell>
          <cell r="K37" t="str">
            <v>000001120</v>
          </cell>
          <cell r="L37" t="str">
            <v>4261000</v>
          </cell>
          <cell r="M37" t="str">
            <v>1113</v>
          </cell>
          <cell r="N37" t="str">
            <v>99920</v>
          </cell>
          <cell r="O37" t="str">
            <v>11404</v>
          </cell>
          <cell r="P37" t="str">
            <v>294</v>
          </cell>
          <cell r="Q37" t="str">
            <v>955</v>
          </cell>
          <cell r="R37" t="str">
            <v>INTERCO BILL W/O</v>
          </cell>
          <cell r="S37" t="str">
            <v>PRA</v>
          </cell>
          <cell r="U37" t="str">
            <v>2015-06-30</v>
          </cell>
          <cell r="V37">
            <v>405.56</v>
          </cell>
          <cell r="W37" t="str">
            <v>UTXECON201</v>
          </cell>
          <cell r="Y37" t="str">
            <v>LEGAL</v>
          </cell>
          <cell r="Z37" t="str">
            <v>ICB3</v>
          </cell>
          <cell r="AB37" t="str">
            <v>ICB</v>
          </cell>
          <cell r="AC37" t="str">
            <v>ICB</v>
          </cell>
          <cell r="AE37" t="str">
            <v>211</v>
          </cell>
          <cell r="AG37" t="str">
            <v>0000151361</v>
          </cell>
        </row>
        <row r="38">
          <cell r="A38" t="str">
            <v>00657599</v>
          </cell>
          <cell r="B38" t="str">
            <v>9554261000</v>
          </cell>
          <cell r="C38" t="str">
            <v>ICB4TARGET0000000017</v>
          </cell>
          <cell r="D38">
            <v>2015</v>
          </cell>
          <cell r="E38">
            <v>1</v>
          </cell>
          <cell r="F38" t="str">
            <v>2015-01-31</v>
          </cell>
          <cell r="G38" t="str">
            <v>PRJ</v>
          </cell>
          <cell r="H38" t="str">
            <v>169</v>
          </cell>
          <cell r="I38" t="str">
            <v>211</v>
          </cell>
          <cell r="K38" t="str">
            <v>000001120</v>
          </cell>
          <cell r="L38" t="str">
            <v>4261000</v>
          </cell>
          <cell r="M38" t="str">
            <v>1113</v>
          </cell>
          <cell r="N38" t="str">
            <v>99920</v>
          </cell>
          <cell r="O38" t="str">
            <v>11404</v>
          </cell>
          <cell r="P38" t="str">
            <v>294</v>
          </cell>
          <cell r="Q38" t="str">
            <v>955</v>
          </cell>
          <cell r="R38" t="str">
            <v>INTERCO BILL W/O</v>
          </cell>
          <cell r="S38" t="str">
            <v>PRA</v>
          </cell>
          <cell r="U38" t="str">
            <v>2015-01-31</v>
          </cell>
          <cell r="V38">
            <v>2030.65</v>
          </cell>
          <cell r="W38" t="str">
            <v>UTXECON201</v>
          </cell>
          <cell r="Y38" t="str">
            <v>LEGAL</v>
          </cell>
          <cell r="Z38" t="str">
            <v>ICB3</v>
          </cell>
          <cell r="AB38" t="str">
            <v>ICB</v>
          </cell>
          <cell r="AC38" t="str">
            <v>ICB</v>
          </cell>
          <cell r="AE38" t="str">
            <v>211</v>
          </cell>
          <cell r="AG38" t="str">
            <v>0000009885</v>
          </cell>
        </row>
        <row r="39">
          <cell r="A39" t="str">
            <v>00681534</v>
          </cell>
          <cell r="B39" t="str">
            <v>9554261000</v>
          </cell>
          <cell r="C39" t="str">
            <v>ICB4TARGET0000000017</v>
          </cell>
          <cell r="D39">
            <v>2015</v>
          </cell>
          <cell r="E39">
            <v>6</v>
          </cell>
          <cell r="F39" t="str">
            <v>2015-06-30</v>
          </cell>
          <cell r="G39" t="str">
            <v>PRJ</v>
          </cell>
          <cell r="H39" t="str">
            <v>169</v>
          </cell>
          <cell r="I39" t="str">
            <v>211</v>
          </cell>
          <cell r="K39" t="str">
            <v>000001120</v>
          </cell>
          <cell r="L39" t="str">
            <v>4261000</v>
          </cell>
          <cell r="M39" t="str">
            <v>1113</v>
          </cell>
          <cell r="N39" t="str">
            <v>99920</v>
          </cell>
          <cell r="O39" t="str">
            <v>11404</v>
          </cell>
          <cell r="P39" t="str">
            <v>294</v>
          </cell>
          <cell r="Q39" t="str">
            <v>955</v>
          </cell>
          <cell r="R39" t="str">
            <v>INTERCO BILL W/O</v>
          </cell>
          <cell r="S39" t="str">
            <v>PRA</v>
          </cell>
          <cell r="U39" t="str">
            <v>2015-06-30</v>
          </cell>
          <cell r="V39">
            <v>405.56</v>
          </cell>
          <cell r="W39" t="str">
            <v>UTXECON201</v>
          </cell>
          <cell r="Y39" t="str">
            <v>LEGAL</v>
          </cell>
          <cell r="Z39" t="str">
            <v>ICB3</v>
          </cell>
          <cell r="AB39" t="str">
            <v>ICB</v>
          </cell>
          <cell r="AC39" t="str">
            <v>ICB</v>
          </cell>
          <cell r="AE39" t="str">
            <v>211</v>
          </cell>
          <cell r="AG39" t="str">
            <v>0000151362</v>
          </cell>
        </row>
        <row r="40">
          <cell r="A40" t="str">
            <v>00659393</v>
          </cell>
          <cell r="B40" t="str">
            <v>9554261000</v>
          </cell>
          <cell r="C40" t="str">
            <v>ICB4TARGET0000000018</v>
          </cell>
          <cell r="D40">
            <v>2015</v>
          </cell>
          <cell r="E40">
            <v>1</v>
          </cell>
          <cell r="F40" t="str">
            <v>2015-01-31</v>
          </cell>
          <cell r="G40" t="str">
            <v>PRJ</v>
          </cell>
          <cell r="H40" t="str">
            <v>169</v>
          </cell>
          <cell r="I40" t="str">
            <v>211</v>
          </cell>
          <cell r="K40" t="str">
            <v>000001120</v>
          </cell>
          <cell r="L40" t="str">
            <v>4261000</v>
          </cell>
          <cell r="M40" t="str">
            <v>1113</v>
          </cell>
          <cell r="N40" t="str">
            <v>99920</v>
          </cell>
          <cell r="O40" t="str">
            <v>11404</v>
          </cell>
          <cell r="P40" t="str">
            <v>294</v>
          </cell>
          <cell r="Q40" t="str">
            <v>955</v>
          </cell>
          <cell r="R40" t="str">
            <v>INTERCO BILL W/O</v>
          </cell>
          <cell r="S40" t="str">
            <v>PRA</v>
          </cell>
          <cell r="U40" t="str">
            <v>2015-01-31</v>
          </cell>
          <cell r="V40">
            <v>243.68</v>
          </cell>
          <cell r="W40" t="str">
            <v>UTXECON201</v>
          </cell>
          <cell r="Y40" t="str">
            <v>LEGAL</v>
          </cell>
          <cell r="Z40" t="str">
            <v>ICB3</v>
          </cell>
          <cell r="AB40" t="str">
            <v>ICB</v>
          </cell>
          <cell r="AC40" t="str">
            <v>ICB</v>
          </cell>
          <cell r="AE40" t="str">
            <v>211</v>
          </cell>
          <cell r="AG40" t="str">
            <v>0000014464</v>
          </cell>
        </row>
        <row r="41">
          <cell r="A41" t="str">
            <v>00684280</v>
          </cell>
          <cell r="B41" t="str">
            <v>9554261000</v>
          </cell>
          <cell r="C41" t="str">
            <v>ICB4TARGET0000000018</v>
          </cell>
          <cell r="D41">
            <v>2015</v>
          </cell>
          <cell r="E41">
            <v>6</v>
          </cell>
          <cell r="F41" t="str">
            <v>2015-06-30</v>
          </cell>
          <cell r="G41" t="str">
            <v>PRJ</v>
          </cell>
          <cell r="H41" t="str">
            <v>169</v>
          </cell>
          <cell r="I41" t="str">
            <v>211</v>
          </cell>
          <cell r="K41" t="str">
            <v>000001120</v>
          </cell>
          <cell r="L41" t="str">
            <v>4261000</v>
          </cell>
          <cell r="M41" t="str">
            <v>1113</v>
          </cell>
          <cell r="N41" t="str">
            <v>99920</v>
          </cell>
          <cell r="O41" t="str">
            <v>11404</v>
          </cell>
          <cell r="P41" t="str">
            <v>294</v>
          </cell>
          <cell r="Q41" t="str">
            <v>955</v>
          </cell>
          <cell r="R41" t="str">
            <v>INTERCO BILL W/O</v>
          </cell>
          <cell r="S41" t="str">
            <v>PRA</v>
          </cell>
          <cell r="U41" t="str">
            <v>2015-06-30</v>
          </cell>
          <cell r="V41">
            <v>1419.46</v>
          </cell>
          <cell r="W41" t="str">
            <v>UTXECON201</v>
          </cell>
          <cell r="Y41" t="str">
            <v>LEGAL</v>
          </cell>
          <cell r="Z41" t="str">
            <v>ICB3</v>
          </cell>
          <cell r="AB41" t="str">
            <v>ICB</v>
          </cell>
          <cell r="AC41" t="str">
            <v>ICB</v>
          </cell>
          <cell r="AE41" t="str">
            <v>211</v>
          </cell>
          <cell r="AG41" t="str">
            <v>0000245573</v>
          </cell>
        </row>
        <row r="42">
          <cell r="A42" t="str">
            <v>00657813</v>
          </cell>
          <cell r="B42" t="str">
            <v>9554261000</v>
          </cell>
          <cell r="C42" t="str">
            <v>ICB4TARGET0000000019</v>
          </cell>
          <cell r="D42">
            <v>2015</v>
          </cell>
          <cell r="E42">
            <v>1</v>
          </cell>
          <cell r="F42" t="str">
            <v>2015-01-31</v>
          </cell>
          <cell r="G42" t="str">
            <v>PRJ</v>
          </cell>
          <cell r="H42" t="str">
            <v>169</v>
          </cell>
          <cell r="I42" t="str">
            <v>211</v>
          </cell>
          <cell r="K42" t="str">
            <v>000001120</v>
          </cell>
          <cell r="L42" t="str">
            <v>4261000</v>
          </cell>
          <cell r="M42" t="str">
            <v>1113</v>
          </cell>
          <cell r="N42" t="str">
            <v>99920</v>
          </cell>
          <cell r="O42" t="str">
            <v>11404</v>
          </cell>
          <cell r="P42" t="str">
            <v>294</v>
          </cell>
          <cell r="Q42" t="str">
            <v>955</v>
          </cell>
          <cell r="R42" t="str">
            <v>INTERCO BILL W/O</v>
          </cell>
          <cell r="S42" t="str">
            <v>PRA</v>
          </cell>
          <cell r="U42" t="str">
            <v>2015-01-31</v>
          </cell>
          <cell r="V42">
            <v>1015.32</v>
          </cell>
          <cell r="W42" t="str">
            <v>UTXECON201</v>
          </cell>
          <cell r="Y42" t="str">
            <v>LEGAL</v>
          </cell>
          <cell r="Z42" t="str">
            <v>ICB3</v>
          </cell>
          <cell r="AB42" t="str">
            <v>ICB</v>
          </cell>
          <cell r="AC42" t="str">
            <v>ICB</v>
          </cell>
          <cell r="AE42" t="str">
            <v>211</v>
          </cell>
          <cell r="AG42" t="str">
            <v>0000052445</v>
          </cell>
        </row>
        <row r="43">
          <cell r="A43" t="str">
            <v>00681533</v>
          </cell>
          <cell r="B43" t="str">
            <v>9554261000</v>
          </cell>
          <cell r="C43" t="str">
            <v>ICB4TARGET0000000019</v>
          </cell>
          <cell r="D43">
            <v>2015</v>
          </cell>
          <cell r="E43">
            <v>6</v>
          </cell>
          <cell r="F43" t="str">
            <v>2015-06-30</v>
          </cell>
          <cell r="G43" t="str">
            <v>PRJ</v>
          </cell>
          <cell r="H43" t="str">
            <v>169</v>
          </cell>
          <cell r="I43" t="str">
            <v>211</v>
          </cell>
          <cell r="K43" t="str">
            <v>000001120</v>
          </cell>
          <cell r="L43" t="str">
            <v>4261000</v>
          </cell>
          <cell r="M43" t="str">
            <v>1113</v>
          </cell>
          <cell r="N43" t="str">
            <v>99920</v>
          </cell>
          <cell r="O43" t="str">
            <v>11404</v>
          </cell>
          <cell r="P43" t="str">
            <v>294</v>
          </cell>
          <cell r="Q43" t="str">
            <v>955</v>
          </cell>
          <cell r="R43" t="str">
            <v>INTERCO BILL W/O</v>
          </cell>
          <cell r="S43" t="str">
            <v>PRA</v>
          </cell>
          <cell r="U43" t="str">
            <v>2015-06-30</v>
          </cell>
          <cell r="V43">
            <v>405.56</v>
          </cell>
          <cell r="W43" t="str">
            <v>UTXECON201</v>
          </cell>
          <cell r="Y43" t="str">
            <v>LEGAL</v>
          </cell>
          <cell r="Z43" t="str">
            <v>ICB3</v>
          </cell>
          <cell r="AB43" t="str">
            <v>ICB</v>
          </cell>
          <cell r="AC43" t="str">
            <v>ICB</v>
          </cell>
          <cell r="AE43" t="str">
            <v>211</v>
          </cell>
          <cell r="AG43" t="str">
            <v>0000258568</v>
          </cell>
        </row>
        <row r="44">
          <cell r="A44" t="str">
            <v>00658157</v>
          </cell>
          <cell r="B44" t="str">
            <v>9554261000</v>
          </cell>
          <cell r="C44" t="str">
            <v>ICB4TARGET0000000020</v>
          </cell>
          <cell r="D44">
            <v>2015</v>
          </cell>
          <cell r="E44">
            <v>1</v>
          </cell>
          <cell r="F44" t="str">
            <v>2015-01-31</v>
          </cell>
          <cell r="G44" t="str">
            <v>PRJ</v>
          </cell>
          <cell r="H44" t="str">
            <v>169</v>
          </cell>
          <cell r="I44" t="str">
            <v>211</v>
          </cell>
          <cell r="K44" t="str">
            <v>000001120</v>
          </cell>
          <cell r="L44" t="str">
            <v>4261000</v>
          </cell>
          <cell r="M44" t="str">
            <v>1113</v>
          </cell>
          <cell r="N44" t="str">
            <v>99920</v>
          </cell>
          <cell r="O44" t="str">
            <v>11404</v>
          </cell>
          <cell r="P44" t="str">
            <v>294</v>
          </cell>
          <cell r="Q44" t="str">
            <v>955</v>
          </cell>
          <cell r="R44" t="str">
            <v>INTERCO BILL W/O</v>
          </cell>
          <cell r="S44" t="str">
            <v>PRA</v>
          </cell>
          <cell r="U44" t="str">
            <v>2015-01-31</v>
          </cell>
          <cell r="V44">
            <v>812.26</v>
          </cell>
          <cell r="W44" t="str">
            <v>UTXECON201</v>
          </cell>
          <cell r="Y44" t="str">
            <v>LEGAL</v>
          </cell>
          <cell r="Z44" t="str">
            <v>ICB3</v>
          </cell>
          <cell r="AB44" t="str">
            <v>ICB</v>
          </cell>
          <cell r="AC44" t="str">
            <v>ICB</v>
          </cell>
          <cell r="AE44" t="str">
            <v>211</v>
          </cell>
          <cell r="AG44" t="str">
            <v>0000121144</v>
          </cell>
        </row>
        <row r="45">
          <cell r="A45" t="str">
            <v>00682825</v>
          </cell>
          <cell r="B45" t="str">
            <v>9554261000</v>
          </cell>
          <cell r="C45" t="str">
            <v>ICB4TARGET0000000020</v>
          </cell>
          <cell r="D45">
            <v>2015</v>
          </cell>
          <cell r="E45">
            <v>6</v>
          </cell>
          <cell r="F45" t="str">
            <v>2015-06-30</v>
          </cell>
          <cell r="G45" t="str">
            <v>PRJ</v>
          </cell>
          <cell r="H45" t="str">
            <v>169</v>
          </cell>
          <cell r="I45" t="str">
            <v>211</v>
          </cell>
          <cell r="K45" t="str">
            <v>000001120</v>
          </cell>
          <cell r="L45" t="str">
            <v>4261000</v>
          </cell>
          <cell r="M45" t="str">
            <v>1113</v>
          </cell>
          <cell r="N45" t="str">
            <v>99920</v>
          </cell>
          <cell r="O45" t="str">
            <v>11404</v>
          </cell>
          <cell r="P45" t="str">
            <v>294</v>
          </cell>
          <cell r="Q45" t="str">
            <v>955</v>
          </cell>
          <cell r="R45" t="str">
            <v>INTERCO BILL W/O</v>
          </cell>
          <cell r="S45" t="str">
            <v>PRA</v>
          </cell>
          <cell r="U45" t="str">
            <v>2015-06-30</v>
          </cell>
          <cell r="V45">
            <v>405.56</v>
          </cell>
          <cell r="W45" t="str">
            <v>UTXECON201</v>
          </cell>
          <cell r="Y45" t="str">
            <v>LEGAL</v>
          </cell>
          <cell r="Z45" t="str">
            <v>ICB3</v>
          </cell>
          <cell r="AB45" t="str">
            <v>ICB</v>
          </cell>
          <cell r="AC45" t="str">
            <v>ICB</v>
          </cell>
          <cell r="AE45" t="str">
            <v>211</v>
          </cell>
          <cell r="AG45" t="str">
            <v>0000275097</v>
          </cell>
        </row>
        <row r="46">
          <cell r="A46" t="str">
            <v>00659392</v>
          </cell>
          <cell r="B46" t="str">
            <v>9554261000</v>
          </cell>
          <cell r="C46" t="str">
            <v>ICB4TARGET0000000021</v>
          </cell>
          <cell r="D46">
            <v>2015</v>
          </cell>
          <cell r="E46">
            <v>1</v>
          </cell>
          <cell r="F46" t="str">
            <v>2015-01-31</v>
          </cell>
          <cell r="G46" t="str">
            <v>PRJ</v>
          </cell>
          <cell r="H46" t="str">
            <v>169</v>
          </cell>
          <cell r="I46" t="str">
            <v>211</v>
          </cell>
          <cell r="K46" t="str">
            <v>000001120</v>
          </cell>
          <cell r="L46" t="str">
            <v>4261000</v>
          </cell>
          <cell r="M46" t="str">
            <v>1113</v>
          </cell>
          <cell r="N46" t="str">
            <v>99920</v>
          </cell>
          <cell r="O46" t="str">
            <v>11404</v>
          </cell>
          <cell r="P46" t="str">
            <v>294</v>
          </cell>
          <cell r="Q46" t="str">
            <v>955</v>
          </cell>
          <cell r="R46" t="str">
            <v>INTERCO BILL W/O</v>
          </cell>
          <cell r="S46" t="str">
            <v>PRA</v>
          </cell>
          <cell r="U46" t="str">
            <v>2015-01-31</v>
          </cell>
          <cell r="V46">
            <v>1015.32</v>
          </cell>
          <cell r="W46" t="str">
            <v>UTXECON201</v>
          </cell>
          <cell r="Y46" t="str">
            <v>LEGAL</v>
          </cell>
          <cell r="Z46" t="str">
            <v>ICB3</v>
          </cell>
          <cell r="AB46" t="str">
            <v>ICB</v>
          </cell>
          <cell r="AC46" t="str">
            <v>ICB</v>
          </cell>
          <cell r="AE46" t="str">
            <v>211</v>
          </cell>
          <cell r="AG46" t="str">
            <v>0000124114</v>
          </cell>
        </row>
        <row r="47">
          <cell r="A47" t="str">
            <v>00681530</v>
          </cell>
          <cell r="B47" t="str">
            <v>9554261000</v>
          </cell>
          <cell r="C47" t="str">
            <v>ICB4TARGET0000000021</v>
          </cell>
          <cell r="D47">
            <v>2015</v>
          </cell>
          <cell r="E47">
            <v>6</v>
          </cell>
          <cell r="F47" t="str">
            <v>2015-06-30</v>
          </cell>
          <cell r="G47" t="str">
            <v>PRJ</v>
          </cell>
          <cell r="H47" t="str">
            <v>169</v>
          </cell>
          <cell r="I47" t="str">
            <v>211</v>
          </cell>
          <cell r="K47" t="str">
            <v>000001120</v>
          </cell>
          <cell r="L47" t="str">
            <v>4261000</v>
          </cell>
          <cell r="M47" t="str">
            <v>1113</v>
          </cell>
          <cell r="N47" t="str">
            <v>99920</v>
          </cell>
          <cell r="O47" t="str">
            <v>11404</v>
          </cell>
          <cell r="P47" t="str">
            <v>294</v>
          </cell>
          <cell r="Q47" t="str">
            <v>955</v>
          </cell>
          <cell r="R47" t="str">
            <v>INTERCO BILL W/O</v>
          </cell>
          <cell r="S47" t="str">
            <v>PRA</v>
          </cell>
          <cell r="U47" t="str">
            <v>2015-06-30</v>
          </cell>
          <cell r="V47">
            <v>4055.6</v>
          </cell>
          <cell r="W47" t="str">
            <v>UTXECON201</v>
          </cell>
          <cell r="Y47" t="str">
            <v>LEGAL</v>
          </cell>
          <cell r="Z47" t="str">
            <v>ICB3</v>
          </cell>
          <cell r="AB47" t="str">
            <v>ICB</v>
          </cell>
          <cell r="AC47" t="str">
            <v>ICB</v>
          </cell>
          <cell r="AE47" t="str">
            <v>211</v>
          </cell>
          <cell r="AG47" t="str">
            <v>0000277657</v>
          </cell>
        </row>
        <row r="48">
          <cell r="A48" t="str">
            <v>00658158</v>
          </cell>
          <cell r="B48" t="str">
            <v>9554261000</v>
          </cell>
          <cell r="C48" t="str">
            <v>ICB4TARGET0000000022</v>
          </cell>
          <cell r="D48">
            <v>2015</v>
          </cell>
          <cell r="E48">
            <v>1</v>
          </cell>
          <cell r="F48" t="str">
            <v>2015-01-31</v>
          </cell>
          <cell r="G48" t="str">
            <v>PRJ</v>
          </cell>
          <cell r="H48" t="str">
            <v>169</v>
          </cell>
          <cell r="I48" t="str">
            <v>211</v>
          </cell>
          <cell r="K48" t="str">
            <v>000001120</v>
          </cell>
          <cell r="L48" t="str">
            <v>4261000</v>
          </cell>
          <cell r="M48" t="str">
            <v>1113</v>
          </cell>
          <cell r="N48" t="str">
            <v>99920</v>
          </cell>
          <cell r="O48" t="str">
            <v>11404</v>
          </cell>
          <cell r="P48" t="str">
            <v>294</v>
          </cell>
          <cell r="Q48" t="str">
            <v>955</v>
          </cell>
          <cell r="R48" t="str">
            <v>INTERCO BILL W/O</v>
          </cell>
          <cell r="S48" t="str">
            <v>PRA</v>
          </cell>
          <cell r="U48" t="str">
            <v>2015-01-31</v>
          </cell>
          <cell r="V48">
            <v>507.66</v>
          </cell>
          <cell r="W48" t="str">
            <v>UTXECON201</v>
          </cell>
          <cell r="Y48" t="str">
            <v>LEGAL</v>
          </cell>
          <cell r="Z48" t="str">
            <v>ICB3</v>
          </cell>
          <cell r="AB48" t="str">
            <v>ICB</v>
          </cell>
          <cell r="AC48" t="str">
            <v>ICB</v>
          </cell>
          <cell r="AE48" t="str">
            <v>211</v>
          </cell>
          <cell r="AG48" t="str">
            <v>0000124825</v>
          </cell>
        </row>
        <row r="49">
          <cell r="A49" t="str">
            <v>00682313</v>
          </cell>
          <cell r="B49" t="str">
            <v>9554261000</v>
          </cell>
          <cell r="C49" t="str">
            <v>ICB4TARGET0000000022</v>
          </cell>
          <cell r="D49">
            <v>2015</v>
          </cell>
          <cell r="E49">
            <v>6</v>
          </cell>
          <cell r="F49" t="str">
            <v>2015-06-30</v>
          </cell>
          <cell r="G49" t="str">
            <v>PRJ</v>
          </cell>
          <cell r="H49" t="str">
            <v>169</v>
          </cell>
          <cell r="I49" t="str">
            <v>211</v>
          </cell>
          <cell r="K49" t="str">
            <v>000001120</v>
          </cell>
          <cell r="L49" t="str">
            <v>4261000</v>
          </cell>
          <cell r="M49" t="str">
            <v>1113</v>
          </cell>
          <cell r="N49" t="str">
            <v>99920</v>
          </cell>
          <cell r="O49" t="str">
            <v>11404</v>
          </cell>
          <cell r="P49" t="str">
            <v>294</v>
          </cell>
          <cell r="Q49" t="str">
            <v>955</v>
          </cell>
          <cell r="R49" t="str">
            <v>INTERCO BILL W/O</v>
          </cell>
          <cell r="S49" t="str">
            <v>PRA</v>
          </cell>
          <cell r="U49" t="str">
            <v>2015-06-30</v>
          </cell>
          <cell r="V49">
            <v>141.94999999999999</v>
          </cell>
          <cell r="W49" t="str">
            <v>UTXECON201</v>
          </cell>
          <cell r="Y49" t="str">
            <v>LEGAL</v>
          </cell>
          <cell r="Z49" t="str">
            <v>ICB3</v>
          </cell>
          <cell r="AB49" t="str">
            <v>ICB</v>
          </cell>
          <cell r="AC49" t="str">
            <v>ICB</v>
          </cell>
          <cell r="AE49" t="str">
            <v>211</v>
          </cell>
          <cell r="AG49" t="str">
            <v>0000284285</v>
          </cell>
        </row>
        <row r="50">
          <cell r="A50" t="str">
            <v>00659232</v>
          </cell>
          <cell r="B50" t="str">
            <v>9554261000</v>
          </cell>
          <cell r="C50" t="str">
            <v>ICB4TARGET0000000023</v>
          </cell>
          <cell r="D50">
            <v>2015</v>
          </cell>
          <cell r="E50">
            <v>1</v>
          </cell>
          <cell r="F50" t="str">
            <v>2015-01-31</v>
          </cell>
          <cell r="G50" t="str">
            <v>PRJ</v>
          </cell>
          <cell r="H50" t="str">
            <v>169</v>
          </cell>
          <cell r="I50" t="str">
            <v>211</v>
          </cell>
          <cell r="K50" t="str">
            <v>000001120</v>
          </cell>
          <cell r="L50" t="str">
            <v>4261000</v>
          </cell>
          <cell r="M50" t="str">
            <v>1113</v>
          </cell>
          <cell r="N50" t="str">
            <v>99920</v>
          </cell>
          <cell r="O50" t="str">
            <v>11404</v>
          </cell>
          <cell r="P50" t="str">
            <v>294</v>
          </cell>
          <cell r="Q50" t="str">
            <v>955</v>
          </cell>
          <cell r="R50" t="str">
            <v>INTERCO BILL W/O</v>
          </cell>
          <cell r="S50" t="str">
            <v>PRA</v>
          </cell>
          <cell r="U50" t="str">
            <v>2015-01-31</v>
          </cell>
          <cell r="V50">
            <v>101.53</v>
          </cell>
          <cell r="W50" t="str">
            <v>UTXECON201</v>
          </cell>
          <cell r="Y50" t="str">
            <v>LEGAL</v>
          </cell>
          <cell r="Z50" t="str">
            <v>ICB3</v>
          </cell>
          <cell r="AB50" t="str">
            <v>ICB</v>
          </cell>
          <cell r="AC50" t="str">
            <v>ICB</v>
          </cell>
          <cell r="AE50" t="str">
            <v>211</v>
          </cell>
          <cell r="AG50" t="str">
            <v>0000131129</v>
          </cell>
        </row>
        <row r="51">
          <cell r="A51" t="str">
            <v>00682616</v>
          </cell>
          <cell r="B51" t="str">
            <v>9554261000</v>
          </cell>
          <cell r="C51" t="str">
            <v>ICB4TARGET0000000023</v>
          </cell>
          <cell r="D51">
            <v>2015</v>
          </cell>
          <cell r="E51">
            <v>6</v>
          </cell>
          <cell r="F51" t="str">
            <v>2015-06-30</v>
          </cell>
          <cell r="G51" t="str">
            <v>PRJ</v>
          </cell>
          <cell r="H51" t="str">
            <v>169</v>
          </cell>
          <cell r="I51" t="str">
            <v>211</v>
          </cell>
          <cell r="K51" t="str">
            <v>000001120</v>
          </cell>
          <cell r="L51" t="str">
            <v>4261000</v>
          </cell>
          <cell r="M51" t="str">
            <v>1113</v>
          </cell>
          <cell r="N51" t="str">
            <v>99920</v>
          </cell>
          <cell r="O51" t="str">
            <v>11404</v>
          </cell>
          <cell r="P51" t="str">
            <v>294</v>
          </cell>
          <cell r="Q51" t="str">
            <v>955</v>
          </cell>
          <cell r="R51" t="str">
            <v>INTERCO BILL W/O</v>
          </cell>
          <cell r="S51" t="str">
            <v>PRA</v>
          </cell>
          <cell r="U51" t="str">
            <v>2015-06-30</v>
          </cell>
          <cell r="V51">
            <v>506.95</v>
          </cell>
          <cell r="W51" t="str">
            <v>UTXECON201</v>
          </cell>
          <cell r="Y51" t="str">
            <v>LEGAL</v>
          </cell>
          <cell r="Z51" t="str">
            <v>ICB3</v>
          </cell>
          <cell r="AB51" t="str">
            <v>ICB</v>
          </cell>
          <cell r="AC51" t="str">
            <v>ICB</v>
          </cell>
          <cell r="AE51" t="str">
            <v>211</v>
          </cell>
          <cell r="AG51" t="str">
            <v>0000284306</v>
          </cell>
        </row>
        <row r="52">
          <cell r="A52" t="str">
            <v>00659237</v>
          </cell>
          <cell r="B52" t="str">
            <v>9554261000</v>
          </cell>
          <cell r="C52" t="str">
            <v>ICB4TARGET0000000024</v>
          </cell>
          <cell r="D52">
            <v>2015</v>
          </cell>
          <cell r="E52">
            <v>1</v>
          </cell>
          <cell r="F52" t="str">
            <v>2015-01-31</v>
          </cell>
          <cell r="G52" t="str">
            <v>PRJ</v>
          </cell>
          <cell r="H52" t="str">
            <v>169</v>
          </cell>
          <cell r="I52" t="str">
            <v>211</v>
          </cell>
          <cell r="K52" t="str">
            <v>000001120</v>
          </cell>
          <cell r="L52" t="str">
            <v>4261000</v>
          </cell>
          <cell r="M52" t="str">
            <v>1113</v>
          </cell>
          <cell r="N52" t="str">
            <v>99920</v>
          </cell>
          <cell r="O52" t="str">
            <v>11404</v>
          </cell>
          <cell r="P52" t="str">
            <v>294</v>
          </cell>
          <cell r="Q52" t="str">
            <v>955</v>
          </cell>
          <cell r="R52" t="str">
            <v>INTERCO BILL W/O</v>
          </cell>
          <cell r="S52" t="str">
            <v>PRA</v>
          </cell>
          <cell r="U52" t="str">
            <v>2015-01-31</v>
          </cell>
          <cell r="V52">
            <v>101.53</v>
          </cell>
          <cell r="W52" t="str">
            <v>UTXECON201</v>
          </cell>
          <cell r="Y52" t="str">
            <v>LEGAL</v>
          </cell>
          <cell r="Z52" t="str">
            <v>ICB3</v>
          </cell>
          <cell r="AB52" t="str">
            <v>ICB</v>
          </cell>
          <cell r="AC52" t="str">
            <v>ICB</v>
          </cell>
          <cell r="AE52" t="str">
            <v>211</v>
          </cell>
          <cell r="AG52" t="str">
            <v>0000131129</v>
          </cell>
        </row>
        <row r="53">
          <cell r="A53" t="str">
            <v>00682617</v>
          </cell>
          <cell r="B53" t="str">
            <v>9554261000</v>
          </cell>
          <cell r="C53" t="str">
            <v>ICB4TARGET0000000024</v>
          </cell>
          <cell r="D53">
            <v>2015</v>
          </cell>
          <cell r="E53">
            <v>6</v>
          </cell>
          <cell r="F53" t="str">
            <v>2015-06-30</v>
          </cell>
          <cell r="G53" t="str">
            <v>PRJ</v>
          </cell>
          <cell r="H53" t="str">
            <v>169</v>
          </cell>
          <cell r="I53" t="str">
            <v>211</v>
          </cell>
          <cell r="K53" t="str">
            <v>000001120</v>
          </cell>
          <cell r="L53" t="str">
            <v>4261000</v>
          </cell>
          <cell r="M53" t="str">
            <v>1113</v>
          </cell>
          <cell r="N53" t="str">
            <v>99920</v>
          </cell>
          <cell r="O53" t="str">
            <v>11404</v>
          </cell>
          <cell r="P53" t="str">
            <v>294</v>
          </cell>
          <cell r="Q53" t="str">
            <v>955</v>
          </cell>
          <cell r="R53" t="str">
            <v>INTERCO BILL W/O</v>
          </cell>
          <cell r="S53" t="str">
            <v>PRA</v>
          </cell>
          <cell r="U53" t="str">
            <v>2015-06-30</v>
          </cell>
          <cell r="V53">
            <v>506.95</v>
          </cell>
          <cell r="W53" t="str">
            <v>UTXECON201</v>
          </cell>
          <cell r="Y53" t="str">
            <v>LEGAL</v>
          </cell>
          <cell r="Z53" t="str">
            <v>ICB3</v>
          </cell>
          <cell r="AB53" t="str">
            <v>ICB</v>
          </cell>
          <cell r="AC53" t="str">
            <v>ICB</v>
          </cell>
          <cell r="AE53" t="str">
            <v>211</v>
          </cell>
          <cell r="AG53" t="str">
            <v>0000284306</v>
          </cell>
        </row>
        <row r="54">
          <cell r="A54" t="str">
            <v>00659261</v>
          </cell>
          <cell r="B54" t="str">
            <v>9554261000</v>
          </cell>
          <cell r="C54" t="str">
            <v>ICB4TARGET0000000025</v>
          </cell>
          <cell r="D54">
            <v>2015</v>
          </cell>
          <cell r="E54">
            <v>1</v>
          </cell>
          <cell r="F54" t="str">
            <v>2015-01-31</v>
          </cell>
          <cell r="G54" t="str">
            <v>PRJ</v>
          </cell>
          <cell r="H54" t="str">
            <v>169</v>
          </cell>
          <cell r="I54" t="str">
            <v>211</v>
          </cell>
          <cell r="K54" t="str">
            <v>000001120</v>
          </cell>
          <cell r="L54" t="str">
            <v>4261000</v>
          </cell>
          <cell r="M54" t="str">
            <v>1113</v>
          </cell>
          <cell r="N54" t="str">
            <v>99920</v>
          </cell>
          <cell r="O54" t="str">
            <v>11404</v>
          </cell>
          <cell r="P54" t="str">
            <v>294</v>
          </cell>
          <cell r="Q54" t="str">
            <v>955</v>
          </cell>
          <cell r="R54" t="str">
            <v>INTERCO BILL W/O</v>
          </cell>
          <cell r="S54" t="str">
            <v>PRA</v>
          </cell>
          <cell r="U54" t="str">
            <v>2015-01-31</v>
          </cell>
          <cell r="V54">
            <v>162.44999999999999</v>
          </cell>
          <cell r="W54" t="str">
            <v>UTXECON201</v>
          </cell>
          <cell r="Y54" t="str">
            <v>LEGAL</v>
          </cell>
          <cell r="Z54" t="str">
            <v>ICB3</v>
          </cell>
          <cell r="AB54" t="str">
            <v>ICB</v>
          </cell>
          <cell r="AC54" t="str">
            <v>ICB</v>
          </cell>
          <cell r="AE54" t="str">
            <v>211</v>
          </cell>
          <cell r="AG54" t="str">
            <v>0000135610</v>
          </cell>
        </row>
        <row r="55">
          <cell r="A55" t="str">
            <v>00682824</v>
          </cell>
          <cell r="B55" t="str">
            <v>9554261000</v>
          </cell>
          <cell r="C55" t="str">
            <v>ICB4TARGET0000000025</v>
          </cell>
          <cell r="D55">
            <v>2015</v>
          </cell>
          <cell r="E55">
            <v>6</v>
          </cell>
          <cell r="F55" t="str">
            <v>2015-06-30</v>
          </cell>
          <cell r="G55" t="str">
            <v>PRJ</v>
          </cell>
          <cell r="H55" t="str">
            <v>169</v>
          </cell>
          <cell r="I55" t="str">
            <v>211</v>
          </cell>
          <cell r="K55" t="str">
            <v>000001120</v>
          </cell>
          <cell r="L55" t="str">
            <v>4261000</v>
          </cell>
          <cell r="M55" t="str">
            <v>1113</v>
          </cell>
          <cell r="N55" t="str">
            <v>99920</v>
          </cell>
          <cell r="O55" t="str">
            <v>11404</v>
          </cell>
          <cell r="P55" t="str">
            <v>294</v>
          </cell>
          <cell r="Q55" t="str">
            <v>955</v>
          </cell>
          <cell r="R55" t="str">
            <v>INTERCO BILL W/O</v>
          </cell>
          <cell r="S55" t="str">
            <v>PRA</v>
          </cell>
          <cell r="U55" t="str">
            <v>2015-06-30</v>
          </cell>
          <cell r="V55">
            <v>202.78</v>
          </cell>
          <cell r="W55" t="str">
            <v>UTXECON201</v>
          </cell>
          <cell r="Y55" t="str">
            <v>LEGAL</v>
          </cell>
          <cell r="Z55" t="str">
            <v>ICB3</v>
          </cell>
          <cell r="AB55" t="str">
            <v>ICB</v>
          </cell>
          <cell r="AC55" t="str">
            <v>ICB</v>
          </cell>
          <cell r="AE55" t="str">
            <v>211</v>
          </cell>
          <cell r="AG55" t="str">
            <v>0000286179</v>
          </cell>
        </row>
        <row r="56">
          <cell r="A56" t="str">
            <v>00659523</v>
          </cell>
          <cell r="B56" t="str">
            <v>9554261000</v>
          </cell>
          <cell r="C56" t="str">
            <v>ICB4TARGET0000000026</v>
          </cell>
          <cell r="D56">
            <v>2015</v>
          </cell>
          <cell r="E56">
            <v>1</v>
          </cell>
          <cell r="F56" t="str">
            <v>2015-01-31</v>
          </cell>
          <cell r="G56" t="str">
            <v>PRJ</v>
          </cell>
          <cell r="H56" t="str">
            <v>169</v>
          </cell>
          <cell r="I56" t="str">
            <v>211</v>
          </cell>
          <cell r="K56" t="str">
            <v>000001120</v>
          </cell>
          <cell r="L56" t="str">
            <v>4261000</v>
          </cell>
          <cell r="M56" t="str">
            <v>1113</v>
          </cell>
          <cell r="N56" t="str">
            <v>99920</v>
          </cell>
          <cell r="O56" t="str">
            <v>11404</v>
          </cell>
          <cell r="P56" t="str">
            <v>294</v>
          </cell>
          <cell r="Q56" t="str">
            <v>955</v>
          </cell>
          <cell r="R56" t="str">
            <v>INTERCO BILL W/O</v>
          </cell>
          <cell r="S56" t="str">
            <v>PRA</v>
          </cell>
          <cell r="U56" t="str">
            <v>2015-01-31</v>
          </cell>
          <cell r="V56">
            <v>81.23</v>
          </cell>
          <cell r="W56" t="str">
            <v>UTXECON201</v>
          </cell>
          <cell r="Y56" t="str">
            <v>LEGAL</v>
          </cell>
          <cell r="Z56" t="str">
            <v>ICB3</v>
          </cell>
          <cell r="AB56" t="str">
            <v>ICB</v>
          </cell>
          <cell r="AC56" t="str">
            <v>ICB</v>
          </cell>
          <cell r="AE56" t="str">
            <v>211</v>
          </cell>
          <cell r="AG56" t="str">
            <v>0000135977</v>
          </cell>
        </row>
        <row r="57">
          <cell r="A57" t="str">
            <v>00659233</v>
          </cell>
          <cell r="B57" t="str">
            <v>9554261000</v>
          </cell>
          <cell r="C57" t="str">
            <v>ICB4TARGET0000000027</v>
          </cell>
          <cell r="D57">
            <v>2015</v>
          </cell>
          <cell r="E57">
            <v>1</v>
          </cell>
          <cell r="F57" t="str">
            <v>2015-01-31</v>
          </cell>
          <cell r="G57" t="str">
            <v>PRJ</v>
          </cell>
          <cell r="H57" t="str">
            <v>169</v>
          </cell>
          <cell r="I57" t="str">
            <v>211</v>
          </cell>
          <cell r="K57" t="str">
            <v>000001120</v>
          </cell>
          <cell r="L57" t="str">
            <v>4261000</v>
          </cell>
          <cell r="M57" t="str">
            <v>1113</v>
          </cell>
          <cell r="N57" t="str">
            <v>99920</v>
          </cell>
          <cell r="O57" t="str">
            <v>11404</v>
          </cell>
          <cell r="P57" t="str">
            <v>294</v>
          </cell>
          <cell r="Q57" t="str">
            <v>955</v>
          </cell>
          <cell r="R57" t="str">
            <v>INTERCO BILL W/O</v>
          </cell>
          <cell r="S57" t="str">
            <v>PRA</v>
          </cell>
          <cell r="U57" t="str">
            <v>2015-01-31</v>
          </cell>
          <cell r="V57">
            <v>609.19000000000005</v>
          </cell>
          <cell r="W57" t="str">
            <v>UTXECON201</v>
          </cell>
          <cell r="Y57" t="str">
            <v>LEGAL</v>
          </cell>
          <cell r="Z57" t="str">
            <v>ICB3</v>
          </cell>
          <cell r="AB57" t="str">
            <v>ICB</v>
          </cell>
          <cell r="AC57" t="str">
            <v>ICB</v>
          </cell>
          <cell r="AE57" t="str">
            <v>211</v>
          </cell>
          <cell r="AG57" t="str">
            <v>0000137010</v>
          </cell>
        </row>
        <row r="58">
          <cell r="A58" t="str">
            <v>00659231</v>
          </cell>
          <cell r="B58" t="str">
            <v>9554261000</v>
          </cell>
          <cell r="C58" t="str">
            <v>ICB4TARGET0000000028</v>
          </cell>
          <cell r="D58">
            <v>2015</v>
          </cell>
          <cell r="E58">
            <v>1</v>
          </cell>
          <cell r="F58" t="str">
            <v>2015-01-31</v>
          </cell>
          <cell r="G58" t="str">
            <v>PRJ</v>
          </cell>
          <cell r="H58" t="str">
            <v>169</v>
          </cell>
          <cell r="I58" t="str">
            <v>211</v>
          </cell>
          <cell r="K58" t="str">
            <v>000001120</v>
          </cell>
          <cell r="L58" t="str">
            <v>4261000</v>
          </cell>
          <cell r="M58" t="str">
            <v>1113</v>
          </cell>
          <cell r="N58" t="str">
            <v>99920</v>
          </cell>
          <cell r="O58" t="str">
            <v>11404</v>
          </cell>
          <cell r="P58" t="str">
            <v>294</v>
          </cell>
          <cell r="Q58" t="str">
            <v>955</v>
          </cell>
          <cell r="R58" t="str">
            <v>INTERCO BILL W/O</v>
          </cell>
          <cell r="S58" t="str">
            <v>PRA</v>
          </cell>
          <cell r="U58" t="str">
            <v>2015-01-31</v>
          </cell>
          <cell r="V58">
            <v>243.68</v>
          </cell>
          <cell r="W58" t="str">
            <v>UTXECON201</v>
          </cell>
          <cell r="Y58" t="str">
            <v>LEGAL</v>
          </cell>
          <cell r="Z58" t="str">
            <v>ICB3</v>
          </cell>
          <cell r="AB58" t="str">
            <v>ICB</v>
          </cell>
          <cell r="AC58" t="str">
            <v>ICB</v>
          </cell>
          <cell r="AE58" t="str">
            <v>211</v>
          </cell>
          <cell r="AG58" t="str">
            <v>0000140778</v>
          </cell>
        </row>
        <row r="59">
          <cell r="A59" t="str">
            <v>00659230</v>
          </cell>
          <cell r="B59" t="str">
            <v>9554261000</v>
          </cell>
          <cell r="C59" t="str">
            <v>ICB4TARGET0000000029</v>
          </cell>
          <cell r="D59">
            <v>2015</v>
          </cell>
          <cell r="E59">
            <v>1</v>
          </cell>
          <cell r="F59" t="str">
            <v>2015-01-31</v>
          </cell>
          <cell r="G59" t="str">
            <v>PRJ</v>
          </cell>
          <cell r="H59" t="str">
            <v>169</v>
          </cell>
          <cell r="I59" t="str">
            <v>211</v>
          </cell>
          <cell r="K59" t="str">
            <v>000001120</v>
          </cell>
          <cell r="L59" t="str">
            <v>4261000</v>
          </cell>
          <cell r="M59" t="str">
            <v>1113</v>
          </cell>
          <cell r="N59" t="str">
            <v>99920</v>
          </cell>
          <cell r="O59" t="str">
            <v>11404</v>
          </cell>
          <cell r="P59" t="str">
            <v>294</v>
          </cell>
          <cell r="Q59" t="str">
            <v>955</v>
          </cell>
          <cell r="R59" t="str">
            <v>INTERCO BILL W/O</v>
          </cell>
          <cell r="S59" t="str">
            <v>PRA</v>
          </cell>
          <cell r="U59" t="str">
            <v>2015-01-31</v>
          </cell>
          <cell r="V59">
            <v>203.07</v>
          </cell>
          <cell r="W59" t="str">
            <v>UTXECON201</v>
          </cell>
          <cell r="Y59" t="str">
            <v>LEGAL</v>
          </cell>
          <cell r="Z59" t="str">
            <v>ICB3</v>
          </cell>
          <cell r="AB59" t="str">
            <v>ICB</v>
          </cell>
          <cell r="AC59" t="str">
            <v>ICB</v>
          </cell>
          <cell r="AE59" t="str">
            <v>211</v>
          </cell>
          <cell r="AG59" t="str">
            <v>0000163140</v>
          </cell>
        </row>
        <row r="60">
          <cell r="A60" t="str">
            <v>00659236</v>
          </cell>
          <cell r="B60" t="str">
            <v>9554261000</v>
          </cell>
          <cell r="C60" t="str">
            <v>ICB4TARGET0000000030</v>
          </cell>
          <cell r="D60">
            <v>2015</v>
          </cell>
          <cell r="E60">
            <v>1</v>
          </cell>
          <cell r="F60" t="str">
            <v>2015-01-31</v>
          </cell>
          <cell r="G60" t="str">
            <v>PRJ</v>
          </cell>
          <cell r="H60" t="str">
            <v>169</v>
          </cell>
          <cell r="I60" t="str">
            <v>211</v>
          </cell>
          <cell r="K60" t="str">
            <v>000001120</v>
          </cell>
          <cell r="L60" t="str">
            <v>4261000</v>
          </cell>
          <cell r="M60" t="str">
            <v>1113</v>
          </cell>
          <cell r="N60" t="str">
            <v>99920</v>
          </cell>
          <cell r="O60" t="str">
            <v>11404</v>
          </cell>
          <cell r="P60" t="str">
            <v>294</v>
          </cell>
          <cell r="Q60" t="str">
            <v>955</v>
          </cell>
          <cell r="R60" t="str">
            <v>INTERCO BILL W/O</v>
          </cell>
          <cell r="S60" t="str">
            <v>PRA</v>
          </cell>
          <cell r="U60" t="str">
            <v>2015-01-31</v>
          </cell>
          <cell r="V60">
            <v>162.44999999999999</v>
          </cell>
          <cell r="W60" t="str">
            <v>UTXECON201</v>
          </cell>
          <cell r="Y60" t="str">
            <v>LEGAL</v>
          </cell>
          <cell r="Z60" t="str">
            <v>ICB3</v>
          </cell>
          <cell r="AB60" t="str">
            <v>ICB</v>
          </cell>
          <cell r="AC60" t="str">
            <v>ICB</v>
          </cell>
          <cell r="AE60" t="str">
            <v>211</v>
          </cell>
          <cell r="AG60" t="str">
            <v>0000199372</v>
          </cell>
        </row>
        <row r="61">
          <cell r="A61" t="str">
            <v>00658159</v>
          </cell>
          <cell r="B61" t="str">
            <v>9554261000</v>
          </cell>
          <cell r="C61" t="str">
            <v>ICB4TARGET0000000031</v>
          </cell>
          <cell r="D61">
            <v>2015</v>
          </cell>
          <cell r="E61">
            <v>1</v>
          </cell>
          <cell r="F61" t="str">
            <v>2015-01-31</v>
          </cell>
          <cell r="G61" t="str">
            <v>PRJ</v>
          </cell>
          <cell r="H61" t="str">
            <v>169</v>
          </cell>
          <cell r="I61" t="str">
            <v>211</v>
          </cell>
          <cell r="K61" t="str">
            <v>000001120</v>
          </cell>
          <cell r="L61" t="str">
            <v>4261000</v>
          </cell>
          <cell r="M61" t="str">
            <v>1113</v>
          </cell>
          <cell r="N61" t="str">
            <v>99920</v>
          </cell>
          <cell r="O61" t="str">
            <v>11404</v>
          </cell>
          <cell r="P61" t="str">
            <v>294</v>
          </cell>
          <cell r="Q61" t="str">
            <v>955</v>
          </cell>
          <cell r="R61" t="str">
            <v>INTERCO BILL W/O</v>
          </cell>
          <cell r="S61" t="str">
            <v>PRA</v>
          </cell>
          <cell r="U61" t="str">
            <v>2015-01-31</v>
          </cell>
          <cell r="V61">
            <v>121.84</v>
          </cell>
          <cell r="W61" t="str">
            <v>UTXECON201</v>
          </cell>
          <cell r="Y61" t="str">
            <v>LEGAL</v>
          </cell>
          <cell r="Z61" t="str">
            <v>ICB3</v>
          </cell>
          <cell r="AB61" t="str">
            <v>ICB</v>
          </cell>
          <cell r="AC61" t="str">
            <v>ICB</v>
          </cell>
          <cell r="AE61" t="str">
            <v>211</v>
          </cell>
          <cell r="AG61" t="str">
            <v>0000200253</v>
          </cell>
        </row>
        <row r="62">
          <cell r="A62" t="str">
            <v>00658156</v>
          </cell>
          <cell r="B62" t="str">
            <v>9554261000</v>
          </cell>
          <cell r="C62" t="str">
            <v>ICB4TARGET0000000032</v>
          </cell>
          <cell r="D62">
            <v>2015</v>
          </cell>
          <cell r="E62">
            <v>1</v>
          </cell>
          <cell r="F62" t="str">
            <v>2015-01-31</v>
          </cell>
          <cell r="G62" t="str">
            <v>PRJ</v>
          </cell>
          <cell r="H62" t="str">
            <v>169</v>
          </cell>
          <cell r="I62" t="str">
            <v>211</v>
          </cell>
          <cell r="K62" t="str">
            <v>000001120</v>
          </cell>
          <cell r="L62" t="str">
            <v>4261000</v>
          </cell>
          <cell r="M62" t="str">
            <v>1113</v>
          </cell>
          <cell r="N62" t="str">
            <v>99920</v>
          </cell>
          <cell r="O62" t="str">
            <v>11404</v>
          </cell>
          <cell r="P62" t="str">
            <v>294</v>
          </cell>
          <cell r="Q62" t="str">
            <v>955</v>
          </cell>
          <cell r="R62" t="str">
            <v>INTERCO BILL W/O</v>
          </cell>
          <cell r="S62" t="str">
            <v>PRA</v>
          </cell>
          <cell r="U62" t="str">
            <v>2015-01-31</v>
          </cell>
          <cell r="V62">
            <v>324.87</v>
          </cell>
          <cell r="W62" t="str">
            <v>UTXECON201</v>
          </cell>
          <cell r="Y62" t="str">
            <v>LEGAL</v>
          </cell>
          <cell r="Z62" t="str">
            <v>ICB3</v>
          </cell>
          <cell r="AB62" t="str">
            <v>ICB</v>
          </cell>
          <cell r="AC62" t="str">
            <v>ICB</v>
          </cell>
          <cell r="AE62" t="str">
            <v>211</v>
          </cell>
          <cell r="AG62" t="str">
            <v>0000209065</v>
          </cell>
        </row>
        <row r="63">
          <cell r="A63" t="str">
            <v>00652654</v>
          </cell>
          <cell r="B63" t="str">
            <v>9554261000</v>
          </cell>
          <cell r="C63" t="str">
            <v>ICB4TARGET0000000033</v>
          </cell>
          <cell r="D63">
            <v>2014</v>
          </cell>
          <cell r="E63">
            <v>12</v>
          </cell>
          <cell r="F63" t="str">
            <v>2014-12-31</v>
          </cell>
          <cell r="G63" t="str">
            <v>PRJ</v>
          </cell>
          <cell r="H63" t="str">
            <v>169</v>
          </cell>
          <cell r="I63" t="str">
            <v>211</v>
          </cell>
          <cell r="K63" t="str">
            <v>000001120</v>
          </cell>
          <cell r="L63" t="str">
            <v>4261000</v>
          </cell>
          <cell r="M63" t="str">
            <v>1585</v>
          </cell>
          <cell r="N63" t="str">
            <v>99920</v>
          </cell>
          <cell r="O63" t="str">
            <v>11404</v>
          </cell>
          <cell r="P63" t="str">
            <v>294</v>
          </cell>
          <cell r="Q63" t="str">
            <v>955</v>
          </cell>
          <cell r="R63" t="str">
            <v>INTERCO BILL W/O</v>
          </cell>
          <cell r="S63" t="str">
            <v>PRA</v>
          </cell>
          <cell r="U63" t="str">
            <v>2014-12-31</v>
          </cell>
          <cell r="V63">
            <v>3643.83</v>
          </cell>
          <cell r="W63" t="str">
            <v>UTXECON101</v>
          </cell>
          <cell r="Y63" t="str">
            <v>LEGAL</v>
          </cell>
          <cell r="Z63" t="str">
            <v>ICB3</v>
          </cell>
          <cell r="AB63" t="str">
            <v>ICB</v>
          </cell>
          <cell r="AC63" t="str">
            <v>ICB</v>
          </cell>
          <cell r="AE63" t="str">
            <v>211</v>
          </cell>
          <cell r="AG63" t="str">
            <v>0000099027</v>
          </cell>
        </row>
        <row r="64">
          <cell r="A64" t="str">
            <v>00659229</v>
          </cell>
          <cell r="B64" t="str">
            <v>9554261000</v>
          </cell>
          <cell r="C64" t="str">
            <v>ICB4TARGET0000000033</v>
          </cell>
          <cell r="D64">
            <v>2015</v>
          </cell>
          <cell r="E64">
            <v>1</v>
          </cell>
          <cell r="F64" t="str">
            <v>2015-01-31</v>
          </cell>
          <cell r="G64" t="str">
            <v>PRJ</v>
          </cell>
          <cell r="H64" t="str">
            <v>169</v>
          </cell>
          <cell r="I64" t="str">
            <v>211</v>
          </cell>
          <cell r="K64" t="str">
            <v>000001120</v>
          </cell>
          <cell r="L64" t="str">
            <v>4261000</v>
          </cell>
          <cell r="M64" t="str">
            <v>1113</v>
          </cell>
          <cell r="N64" t="str">
            <v>99920</v>
          </cell>
          <cell r="O64" t="str">
            <v>11404</v>
          </cell>
          <cell r="P64" t="str">
            <v>294</v>
          </cell>
          <cell r="Q64" t="str">
            <v>955</v>
          </cell>
          <cell r="R64" t="str">
            <v>INTERCO BILL W/O</v>
          </cell>
          <cell r="S64" t="str">
            <v>PRA</v>
          </cell>
          <cell r="U64" t="str">
            <v>2015-01-31</v>
          </cell>
          <cell r="V64">
            <v>203.07</v>
          </cell>
          <cell r="W64" t="str">
            <v>UTXECON201</v>
          </cell>
          <cell r="Y64" t="str">
            <v>LEGAL</v>
          </cell>
          <cell r="Z64" t="str">
            <v>ICB3</v>
          </cell>
          <cell r="AB64" t="str">
            <v>ICB</v>
          </cell>
          <cell r="AC64" t="str">
            <v>ICB</v>
          </cell>
          <cell r="AE64" t="str">
            <v>211</v>
          </cell>
          <cell r="AG64" t="str">
            <v>0000240973</v>
          </cell>
        </row>
        <row r="65">
          <cell r="A65" t="str">
            <v>00652649</v>
          </cell>
          <cell r="B65" t="str">
            <v>9554261000</v>
          </cell>
          <cell r="C65" t="str">
            <v>ICB4TARGET0000000034</v>
          </cell>
          <cell r="D65">
            <v>2014</v>
          </cell>
          <cell r="E65">
            <v>12</v>
          </cell>
          <cell r="F65" t="str">
            <v>2014-12-31</v>
          </cell>
          <cell r="G65" t="str">
            <v>PRJ</v>
          </cell>
          <cell r="H65" t="str">
            <v>169</v>
          </cell>
          <cell r="I65" t="str">
            <v>211</v>
          </cell>
          <cell r="K65" t="str">
            <v>000001120</v>
          </cell>
          <cell r="L65" t="str">
            <v>4261000</v>
          </cell>
          <cell r="M65" t="str">
            <v>1585</v>
          </cell>
          <cell r="N65" t="str">
            <v>99920</v>
          </cell>
          <cell r="O65" t="str">
            <v>11404</v>
          </cell>
          <cell r="P65" t="str">
            <v>294</v>
          </cell>
          <cell r="Q65" t="str">
            <v>955</v>
          </cell>
          <cell r="R65" t="str">
            <v>INTERCO BILL W/O</v>
          </cell>
          <cell r="S65" t="str">
            <v>PRA</v>
          </cell>
          <cell r="U65" t="str">
            <v>2014-12-31</v>
          </cell>
          <cell r="V65">
            <v>1394.07</v>
          </cell>
          <cell r="W65" t="str">
            <v>UTXECON101</v>
          </cell>
          <cell r="Y65" t="str">
            <v>LEGAL</v>
          </cell>
          <cell r="Z65" t="str">
            <v>ICB3</v>
          </cell>
          <cell r="AB65" t="str">
            <v>ICB</v>
          </cell>
          <cell r="AC65" t="str">
            <v>ICB</v>
          </cell>
          <cell r="AE65" t="str">
            <v>211</v>
          </cell>
          <cell r="AG65" t="str">
            <v>0000101832</v>
          </cell>
        </row>
        <row r="66">
          <cell r="A66" t="str">
            <v>00657836</v>
          </cell>
          <cell r="B66" t="str">
            <v>9554261000</v>
          </cell>
          <cell r="C66" t="str">
            <v>ICB4TARGET0000000034</v>
          </cell>
          <cell r="D66">
            <v>2015</v>
          </cell>
          <cell r="E66">
            <v>1</v>
          </cell>
          <cell r="F66" t="str">
            <v>2015-01-31</v>
          </cell>
          <cell r="G66" t="str">
            <v>PRJ</v>
          </cell>
          <cell r="H66" t="str">
            <v>169</v>
          </cell>
          <cell r="I66" t="str">
            <v>211</v>
          </cell>
          <cell r="K66" t="str">
            <v>000001120</v>
          </cell>
          <cell r="L66" t="str">
            <v>4261000</v>
          </cell>
          <cell r="M66" t="str">
            <v>1113</v>
          </cell>
          <cell r="N66" t="str">
            <v>99920</v>
          </cell>
          <cell r="O66" t="str">
            <v>11404</v>
          </cell>
          <cell r="P66" t="str">
            <v>294</v>
          </cell>
          <cell r="Q66" t="str">
            <v>955</v>
          </cell>
          <cell r="R66" t="str">
            <v>INTERCO BILL W/O</v>
          </cell>
          <cell r="S66" t="str">
            <v>PRA</v>
          </cell>
          <cell r="U66" t="str">
            <v>2015-01-31</v>
          </cell>
          <cell r="V66">
            <v>609.19000000000005</v>
          </cell>
          <cell r="W66" t="str">
            <v>UTXECON201</v>
          </cell>
          <cell r="Y66" t="str">
            <v>LEGAL</v>
          </cell>
          <cell r="Z66" t="str">
            <v>ICB3</v>
          </cell>
          <cell r="AB66" t="str">
            <v>ICB</v>
          </cell>
          <cell r="AC66" t="str">
            <v>ICB</v>
          </cell>
          <cell r="AE66" t="str">
            <v>211</v>
          </cell>
          <cell r="AG66" t="str">
            <v>0000291734</v>
          </cell>
        </row>
        <row r="67">
          <cell r="A67" t="str">
            <v>00658274</v>
          </cell>
          <cell r="B67" t="str">
            <v>9554261000</v>
          </cell>
          <cell r="C67" t="str">
            <v>ICB4TARGET0000000035</v>
          </cell>
          <cell r="D67">
            <v>2015</v>
          </cell>
          <cell r="E67">
            <v>1</v>
          </cell>
          <cell r="F67" t="str">
            <v>2015-01-31</v>
          </cell>
          <cell r="G67" t="str">
            <v>PRJ</v>
          </cell>
          <cell r="H67" t="str">
            <v>169</v>
          </cell>
          <cell r="I67" t="str">
            <v>211</v>
          </cell>
          <cell r="K67" t="str">
            <v>000001120</v>
          </cell>
          <cell r="L67" t="str">
            <v>4261000</v>
          </cell>
          <cell r="M67" t="str">
            <v>1113</v>
          </cell>
          <cell r="N67" t="str">
            <v>99920</v>
          </cell>
          <cell r="O67" t="str">
            <v>11404</v>
          </cell>
          <cell r="P67" t="str">
            <v>294</v>
          </cell>
          <cell r="Q67" t="str">
            <v>955</v>
          </cell>
          <cell r="R67" t="str">
            <v>INTERCO BILL W/O</v>
          </cell>
          <cell r="S67" t="str">
            <v>PRA</v>
          </cell>
          <cell r="U67" t="str">
            <v>2015-01-31</v>
          </cell>
          <cell r="V67">
            <v>487.36</v>
          </cell>
          <cell r="W67" t="str">
            <v>UTXECON201</v>
          </cell>
          <cell r="Y67" t="str">
            <v>LEGAL</v>
          </cell>
          <cell r="Z67" t="str">
            <v>ICB3</v>
          </cell>
          <cell r="AB67" t="str">
            <v>ICB</v>
          </cell>
          <cell r="AC67" t="str">
            <v>ICB</v>
          </cell>
          <cell r="AE67" t="str">
            <v>211</v>
          </cell>
          <cell r="AG67" t="str">
            <v>0000291805</v>
          </cell>
        </row>
        <row r="68">
          <cell r="A68" t="str">
            <v>00659260</v>
          </cell>
          <cell r="B68" t="str">
            <v>9554261000</v>
          </cell>
          <cell r="C68" t="str">
            <v>ICB4TARGET0000000036</v>
          </cell>
          <cell r="D68">
            <v>2015</v>
          </cell>
          <cell r="E68">
            <v>1</v>
          </cell>
          <cell r="F68" t="str">
            <v>2015-01-31</v>
          </cell>
          <cell r="G68" t="str">
            <v>PRJ</v>
          </cell>
          <cell r="H68" t="str">
            <v>169</v>
          </cell>
          <cell r="I68" t="str">
            <v>211</v>
          </cell>
          <cell r="K68" t="str">
            <v>000001120</v>
          </cell>
          <cell r="L68" t="str">
            <v>4261000</v>
          </cell>
          <cell r="M68" t="str">
            <v>1113</v>
          </cell>
          <cell r="N68" t="str">
            <v>99920</v>
          </cell>
          <cell r="O68" t="str">
            <v>11404</v>
          </cell>
          <cell r="P68" t="str">
            <v>294</v>
          </cell>
          <cell r="Q68" t="str">
            <v>955</v>
          </cell>
          <cell r="R68" t="str">
            <v>INTERCO BILL W/O</v>
          </cell>
          <cell r="S68" t="str">
            <v>PRA</v>
          </cell>
          <cell r="U68" t="str">
            <v>2015-01-31</v>
          </cell>
          <cell r="V68">
            <v>81.23</v>
          </cell>
          <cell r="W68" t="str">
            <v>UTXECON201</v>
          </cell>
          <cell r="Y68" t="str">
            <v>LEGAL</v>
          </cell>
          <cell r="Z68" t="str">
            <v>ICB3</v>
          </cell>
          <cell r="AB68" t="str">
            <v>ICB</v>
          </cell>
          <cell r="AC68" t="str">
            <v>ICB</v>
          </cell>
          <cell r="AE68" t="str">
            <v>211</v>
          </cell>
          <cell r="AG68" t="str">
            <v>0000291895</v>
          </cell>
        </row>
        <row r="69">
          <cell r="A69" t="str">
            <v>00652573</v>
          </cell>
          <cell r="B69" t="str">
            <v>5104261000</v>
          </cell>
          <cell r="C69" t="str">
            <v>ICB4TARGET0000000039</v>
          </cell>
          <cell r="D69">
            <v>2014</v>
          </cell>
          <cell r="E69">
            <v>12</v>
          </cell>
          <cell r="F69" t="str">
            <v>2014-12-31</v>
          </cell>
          <cell r="G69" t="str">
            <v>PRJ</v>
          </cell>
          <cell r="H69" t="str">
            <v>169</v>
          </cell>
          <cell r="I69" t="str">
            <v>211</v>
          </cell>
          <cell r="K69" t="str">
            <v>000001120</v>
          </cell>
          <cell r="L69" t="str">
            <v>4261000</v>
          </cell>
          <cell r="M69" t="str">
            <v>1113</v>
          </cell>
          <cell r="N69" t="str">
            <v>99920</v>
          </cell>
          <cell r="O69" t="str">
            <v>11833</v>
          </cell>
          <cell r="P69" t="str">
            <v>294</v>
          </cell>
          <cell r="Q69" t="str">
            <v>510</v>
          </cell>
          <cell r="R69" t="str">
            <v>INTERCO BILL W/O</v>
          </cell>
          <cell r="S69" t="str">
            <v>PRA</v>
          </cell>
          <cell r="U69" t="str">
            <v>2014-12-31</v>
          </cell>
          <cell r="V69">
            <v>39.14</v>
          </cell>
          <cell r="W69" t="str">
            <v>UTXECON201</v>
          </cell>
          <cell r="Y69" t="str">
            <v>LEGAL</v>
          </cell>
          <cell r="Z69" t="str">
            <v>ICB3</v>
          </cell>
          <cell r="AB69" t="str">
            <v>ICB</v>
          </cell>
          <cell r="AC69" t="str">
            <v>ICB</v>
          </cell>
          <cell r="AE69" t="str">
            <v>211</v>
          </cell>
          <cell r="AG69" t="str">
            <v>0000146747</v>
          </cell>
        </row>
        <row r="70">
          <cell r="A70" t="str">
            <v>00652901</v>
          </cell>
          <cell r="B70" t="str">
            <v>9554261000</v>
          </cell>
          <cell r="C70" t="str">
            <v>ICB4TARGET0000000040</v>
          </cell>
          <cell r="D70">
            <v>2014</v>
          </cell>
          <cell r="E70">
            <v>12</v>
          </cell>
          <cell r="F70" t="str">
            <v>2014-12-31</v>
          </cell>
          <cell r="G70" t="str">
            <v>PRJ</v>
          </cell>
          <cell r="H70" t="str">
            <v>169</v>
          </cell>
          <cell r="I70" t="str">
            <v>211</v>
          </cell>
          <cell r="K70" t="str">
            <v>000001120</v>
          </cell>
          <cell r="L70" t="str">
            <v>4261000</v>
          </cell>
          <cell r="M70" t="str">
            <v>1113</v>
          </cell>
          <cell r="N70" t="str">
            <v>99920</v>
          </cell>
          <cell r="O70" t="str">
            <v>11404</v>
          </cell>
          <cell r="P70" t="str">
            <v>294</v>
          </cell>
          <cell r="Q70" t="str">
            <v>955</v>
          </cell>
          <cell r="R70" t="str">
            <v>INTERCO BILL W/O</v>
          </cell>
          <cell r="S70" t="str">
            <v>PRA</v>
          </cell>
          <cell r="U70" t="str">
            <v>2014-12-31</v>
          </cell>
          <cell r="V70">
            <v>1956.98</v>
          </cell>
          <cell r="W70" t="str">
            <v>UTXECON201</v>
          </cell>
          <cell r="Y70" t="str">
            <v>LEGAL</v>
          </cell>
          <cell r="Z70" t="str">
            <v>ICB3</v>
          </cell>
          <cell r="AB70" t="str">
            <v>ICB</v>
          </cell>
          <cell r="AC70" t="str">
            <v>ICB</v>
          </cell>
          <cell r="AE70" t="str">
            <v>211</v>
          </cell>
          <cell r="AG70" t="str">
            <v>0000009885</v>
          </cell>
        </row>
        <row r="71">
          <cell r="A71" t="str">
            <v>00646306</v>
          </cell>
          <cell r="B71" t="str">
            <v>5104261000</v>
          </cell>
          <cell r="C71" t="str">
            <v>ICB4TARGET0000000040</v>
          </cell>
          <cell r="D71">
            <v>2014</v>
          </cell>
          <cell r="E71">
            <v>11</v>
          </cell>
          <cell r="F71" t="str">
            <v>2014-11-30</v>
          </cell>
          <cell r="G71" t="str">
            <v>PRJ</v>
          </cell>
          <cell r="H71" t="str">
            <v>169</v>
          </cell>
          <cell r="I71" t="str">
            <v>211</v>
          </cell>
          <cell r="K71" t="str">
            <v>000001120</v>
          </cell>
          <cell r="L71" t="str">
            <v>4261000</v>
          </cell>
          <cell r="M71" t="str">
            <v>1113</v>
          </cell>
          <cell r="N71" t="str">
            <v>99920</v>
          </cell>
          <cell r="O71" t="str">
            <v>13123</v>
          </cell>
          <cell r="P71" t="str">
            <v>294</v>
          </cell>
          <cell r="Q71" t="str">
            <v>510</v>
          </cell>
          <cell r="R71" t="str">
            <v>INTERCO BILL W/O</v>
          </cell>
          <cell r="S71" t="str">
            <v>PRA</v>
          </cell>
          <cell r="U71" t="str">
            <v>2014-11-30</v>
          </cell>
          <cell r="V71">
            <v>1643.89</v>
          </cell>
          <cell r="W71" t="str">
            <v>UTXECON201</v>
          </cell>
          <cell r="Y71" t="str">
            <v>LEGAL</v>
          </cell>
          <cell r="Z71" t="str">
            <v>ICB3</v>
          </cell>
          <cell r="AB71" t="str">
            <v>ICB</v>
          </cell>
          <cell r="AC71" t="str">
            <v>ICB</v>
          </cell>
          <cell r="AE71" t="str">
            <v>211</v>
          </cell>
          <cell r="AG71" t="str">
            <v>0000146747</v>
          </cell>
        </row>
        <row r="72">
          <cell r="A72" t="str">
            <v>00647380</v>
          </cell>
          <cell r="B72" t="str">
            <v>9554261000</v>
          </cell>
          <cell r="C72" t="str">
            <v>ICB4TARGET0000000041</v>
          </cell>
          <cell r="D72">
            <v>2014</v>
          </cell>
          <cell r="E72">
            <v>11</v>
          </cell>
          <cell r="F72" t="str">
            <v>2014-11-30</v>
          </cell>
          <cell r="G72" t="str">
            <v>PRJ</v>
          </cell>
          <cell r="H72" t="str">
            <v>169</v>
          </cell>
          <cell r="I72" t="str">
            <v>211</v>
          </cell>
          <cell r="K72" t="str">
            <v>000001120</v>
          </cell>
          <cell r="L72" t="str">
            <v>4261000</v>
          </cell>
          <cell r="M72" t="str">
            <v>1113</v>
          </cell>
          <cell r="N72" t="str">
            <v>99920</v>
          </cell>
          <cell r="O72" t="str">
            <v>11404</v>
          </cell>
          <cell r="P72" t="str">
            <v>294</v>
          </cell>
          <cell r="Q72" t="str">
            <v>955</v>
          </cell>
          <cell r="R72" t="str">
            <v>INTERCO BILL W/O</v>
          </cell>
          <cell r="S72" t="str">
            <v>PRA</v>
          </cell>
          <cell r="U72" t="str">
            <v>2014-11-30</v>
          </cell>
          <cell r="V72">
            <v>1956.98</v>
          </cell>
          <cell r="W72" t="str">
            <v>UTXECON201</v>
          </cell>
          <cell r="Y72" t="str">
            <v>LEGAL</v>
          </cell>
          <cell r="Z72" t="str">
            <v>ICB3</v>
          </cell>
          <cell r="AB72" t="str">
            <v>ICB</v>
          </cell>
          <cell r="AC72" t="str">
            <v>ICB</v>
          </cell>
          <cell r="AE72" t="str">
            <v>211</v>
          </cell>
          <cell r="AG72" t="str">
            <v>0000009885</v>
          </cell>
        </row>
        <row r="73">
          <cell r="A73" t="str">
            <v>00651514</v>
          </cell>
          <cell r="B73" t="str">
            <v>9554261000</v>
          </cell>
          <cell r="C73" t="str">
            <v>ICB4TARGET0000000041</v>
          </cell>
          <cell r="D73">
            <v>2014</v>
          </cell>
          <cell r="E73">
            <v>12</v>
          </cell>
          <cell r="F73" t="str">
            <v>2014-12-31</v>
          </cell>
          <cell r="G73" t="str">
            <v>PRJ</v>
          </cell>
          <cell r="H73" t="str">
            <v>169</v>
          </cell>
          <cell r="I73" t="str">
            <v>211</v>
          </cell>
          <cell r="K73" t="str">
            <v>000001120</v>
          </cell>
          <cell r="L73" t="str">
            <v>4261000</v>
          </cell>
          <cell r="M73" t="str">
            <v>1113</v>
          </cell>
          <cell r="N73" t="str">
            <v>99920</v>
          </cell>
          <cell r="O73" t="str">
            <v>11404</v>
          </cell>
          <cell r="P73" t="str">
            <v>294</v>
          </cell>
          <cell r="Q73" t="str">
            <v>955</v>
          </cell>
          <cell r="R73" t="str">
            <v>INTERCO BILL W/O</v>
          </cell>
          <cell r="S73" t="str">
            <v>PRA</v>
          </cell>
          <cell r="U73" t="str">
            <v>2014-12-31</v>
          </cell>
          <cell r="V73">
            <v>978.5</v>
          </cell>
          <cell r="W73" t="str">
            <v>UTXECON201</v>
          </cell>
          <cell r="Y73" t="str">
            <v>LEGAL</v>
          </cell>
          <cell r="Z73" t="str">
            <v>ICB3</v>
          </cell>
          <cell r="AB73" t="str">
            <v>ICB</v>
          </cell>
          <cell r="AC73" t="str">
            <v>ICB</v>
          </cell>
          <cell r="AE73" t="str">
            <v>211</v>
          </cell>
          <cell r="AG73" t="str">
            <v>0000014384</v>
          </cell>
        </row>
        <row r="74">
          <cell r="A74" t="str">
            <v>00647253</v>
          </cell>
          <cell r="B74" t="str">
            <v>9554261000</v>
          </cell>
          <cell r="C74" t="str">
            <v>ICB4TARGET0000000042</v>
          </cell>
          <cell r="D74">
            <v>2014</v>
          </cell>
          <cell r="E74">
            <v>11</v>
          </cell>
          <cell r="F74" t="str">
            <v>2014-11-30</v>
          </cell>
          <cell r="G74" t="str">
            <v>PRJ</v>
          </cell>
          <cell r="H74" t="str">
            <v>169</v>
          </cell>
          <cell r="I74" t="str">
            <v>211</v>
          </cell>
          <cell r="K74" t="str">
            <v>000001120</v>
          </cell>
          <cell r="L74" t="str">
            <v>4261000</v>
          </cell>
          <cell r="M74" t="str">
            <v>1113</v>
          </cell>
          <cell r="N74" t="str">
            <v>99920</v>
          </cell>
          <cell r="O74" t="str">
            <v>11404</v>
          </cell>
          <cell r="P74" t="str">
            <v>294</v>
          </cell>
          <cell r="Q74" t="str">
            <v>955</v>
          </cell>
          <cell r="R74" t="str">
            <v>INTERCO BILL W/O</v>
          </cell>
          <cell r="S74" t="str">
            <v>PRA</v>
          </cell>
          <cell r="U74" t="str">
            <v>2014-11-30</v>
          </cell>
          <cell r="V74">
            <v>195.7</v>
          </cell>
          <cell r="W74" t="str">
            <v>UTXECON201</v>
          </cell>
          <cell r="Y74" t="str">
            <v>LEGAL</v>
          </cell>
          <cell r="Z74" t="str">
            <v>ICB3</v>
          </cell>
          <cell r="AB74" t="str">
            <v>ICB</v>
          </cell>
          <cell r="AC74" t="str">
            <v>ICB</v>
          </cell>
          <cell r="AE74" t="str">
            <v>211</v>
          </cell>
          <cell r="AG74" t="str">
            <v>0000013355</v>
          </cell>
        </row>
        <row r="75">
          <cell r="A75" t="str">
            <v>00651444</v>
          </cell>
          <cell r="B75" t="str">
            <v>9554261000</v>
          </cell>
          <cell r="C75" t="str">
            <v>ICB4TARGET0000000042</v>
          </cell>
          <cell r="D75">
            <v>2014</v>
          </cell>
          <cell r="E75">
            <v>12</v>
          </cell>
          <cell r="F75" t="str">
            <v>2014-12-31</v>
          </cell>
          <cell r="G75" t="str">
            <v>PRJ</v>
          </cell>
          <cell r="H75" t="str">
            <v>169</v>
          </cell>
          <cell r="I75" t="str">
            <v>211</v>
          </cell>
          <cell r="K75" t="str">
            <v>000001120</v>
          </cell>
          <cell r="L75" t="str">
            <v>4261000</v>
          </cell>
          <cell r="M75" t="str">
            <v>1113</v>
          </cell>
          <cell r="N75" t="str">
            <v>99920</v>
          </cell>
          <cell r="O75" t="str">
            <v>11404</v>
          </cell>
          <cell r="P75" t="str">
            <v>294</v>
          </cell>
          <cell r="Q75" t="str">
            <v>955</v>
          </cell>
          <cell r="R75" t="str">
            <v>INTERCO BILL W/O</v>
          </cell>
          <cell r="S75" t="str">
            <v>PRA</v>
          </cell>
          <cell r="U75" t="str">
            <v>2014-12-31</v>
          </cell>
          <cell r="V75">
            <v>782.8</v>
          </cell>
          <cell r="W75" t="str">
            <v>UTXECON201</v>
          </cell>
          <cell r="Y75" t="str">
            <v>LEGAL</v>
          </cell>
          <cell r="Z75" t="str">
            <v>ICB3</v>
          </cell>
          <cell r="AB75" t="str">
            <v>ICB</v>
          </cell>
          <cell r="AC75" t="str">
            <v>ICB</v>
          </cell>
          <cell r="AE75" t="str">
            <v>211</v>
          </cell>
          <cell r="AG75" t="str">
            <v>0000014464</v>
          </cell>
        </row>
        <row r="76">
          <cell r="A76" t="str">
            <v>00648538</v>
          </cell>
          <cell r="B76" t="str">
            <v>9554261000</v>
          </cell>
          <cell r="C76" t="str">
            <v>ICB4TARGET0000000043</v>
          </cell>
          <cell r="D76">
            <v>2014</v>
          </cell>
          <cell r="E76">
            <v>11</v>
          </cell>
          <cell r="F76" t="str">
            <v>2014-11-30</v>
          </cell>
          <cell r="G76" t="str">
            <v>PRJ</v>
          </cell>
          <cell r="H76" t="str">
            <v>169</v>
          </cell>
          <cell r="I76" t="str">
            <v>211</v>
          </cell>
          <cell r="K76" t="str">
            <v>000001120</v>
          </cell>
          <cell r="L76" t="str">
            <v>4261000</v>
          </cell>
          <cell r="M76" t="str">
            <v>1113</v>
          </cell>
          <cell r="N76" t="str">
            <v>99920</v>
          </cell>
          <cell r="O76" t="str">
            <v>11404</v>
          </cell>
          <cell r="P76" t="str">
            <v>294</v>
          </cell>
          <cell r="Q76" t="str">
            <v>955</v>
          </cell>
          <cell r="R76" t="str">
            <v>INTERCO BILL W/O</v>
          </cell>
          <cell r="S76" t="str">
            <v>PRA</v>
          </cell>
          <cell r="U76" t="str">
            <v>2014-11-30</v>
          </cell>
          <cell r="V76">
            <v>180.05</v>
          </cell>
          <cell r="W76" t="str">
            <v>UTXECON201</v>
          </cell>
          <cell r="Y76" t="str">
            <v>LEGAL</v>
          </cell>
          <cell r="Z76" t="str">
            <v>ICB3</v>
          </cell>
          <cell r="AB76" t="str">
            <v>ICB</v>
          </cell>
          <cell r="AC76" t="str">
            <v>ICB</v>
          </cell>
          <cell r="AE76" t="str">
            <v>211</v>
          </cell>
          <cell r="AG76" t="str">
            <v>0000052445</v>
          </cell>
        </row>
        <row r="77">
          <cell r="A77" t="str">
            <v>00651647</v>
          </cell>
          <cell r="B77" t="str">
            <v>9554261000</v>
          </cell>
          <cell r="C77" t="str">
            <v>ICB4TARGET0000000043</v>
          </cell>
          <cell r="D77">
            <v>2014</v>
          </cell>
          <cell r="E77">
            <v>12</v>
          </cell>
          <cell r="F77" t="str">
            <v>2014-12-31</v>
          </cell>
          <cell r="G77" t="str">
            <v>PRJ</v>
          </cell>
          <cell r="H77" t="str">
            <v>169</v>
          </cell>
          <cell r="I77" t="str">
            <v>211</v>
          </cell>
          <cell r="K77" t="str">
            <v>000001120</v>
          </cell>
          <cell r="L77" t="str">
            <v>4261000</v>
          </cell>
          <cell r="M77" t="str">
            <v>1113</v>
          </cell>
          <cell r="N77" t="str">
            <v>99920</v>
          </cell>
          <cell r="O77" t="str">
            <v>11404</v>
          </cell>
          <cell r="P77" t="str">
            <v>294</v>
          </cell>
          <cell r="Q77" t="str">
            <v>955</v>
          </cell>
          <cell r="R77" t="str">
            <v>INTERCO BILL W/O</v>
          </cell>
          <cell r="S77" t="str">
            <v>PRA</v>
          </cell>
          <cell r="U77" t="str">
            <v>2014-12-31</v>
          </cell>
          <cell r="V77">
            <v>1957.01</v>
          </cell>
          <cell r="W77" t="str">
            <v>UTXECON201</v>
          </cell>
          <cell r="Y77" t="str">
            <v>LEGAL</v>
          </cell>
          <cell r="Z77" t="str">
            <v>ICB3</v>
          </cell>
          <cell r="AB77" t="str">
            <v>ICB</v>
          </cell>
          <cell r="AC77" t="str">
            <v>ICB</v>
          </cell>
          <cell r="AE77" t="str">
            <v>211</v>
          </cell>
          <cell r="AG77" t="str">
            <v>0000097118</v>
          </cell>
        </row>
        <row r="78">
          <cell r="A78" t="str">
            <v>00647447</v>
          </cell>
          <cell r="B78" t="str">
            <v>9554261000</v>
          </cell>
          <cell r="C78" t="str">
            <v>ICB4TARGET0000000044</v>
          </cell>
          <cell r="D78">
            <v>2014</v>
          </cell>
          <cell r="E78">
            <v>11</v>
          </cell>
          <cell r="F78" t="str">
            <v>2014-11-30</v>
          </cell>
          <cell r="G78" t="str">
            <v>PRJ</v>
          </cell>
          <cell r="H78" t="str">
            <v>169</v>
          </cell>
          <cell r="I78" t="str">
            <v>211</v>
          </cell>
          <cell r="K78" t="str">
            <v>000001120</v>
          </cell>
          <cell r="L78" t="str">
            <v>4261000</v>
          </cell>
          <cell r="M78" t="str">
            <v>1113</v>
          </cell>
          <cell r="N78" t="str">
            <v>99920</v>
          </cell>
          <cell r="O78" t="str">
            <v>11404</v>
          </cell>
          <cell r="P78" t="str">
            <v>294</v>
          </cell>
          <cell r="Q78" t="str">
            <v>955</v>
          </cell>
          <cell r="R78" t="str">
            <v>INTERCO BILL W/O</v>
          </cell>
          <cell r="S78" t="str">
            <v>PRA</v>
          </cell>
          <cell r="U78" t="str">
            <v>2014-11-30</v>
          </cell>
          <cell r="V78">
            <v>391.4</v>
          </cell>
          <cell r="W78" t="str">
            <v>UTXECON201</v>
          </cell>
          <cell r="Y78" t="str">
            <v>LEGAL</v>
          </cell>
          <cell r="Z78" t="str">
            <v>ICB3</v>
          </cell>
          <cell r="AB78" t="str">
            <v>ICB</v>
          </cell>
          <cell r="AC78" t="str">
            <v>ICB</v>
          </cell>
          <cell r="AE78" t="str">
            <v>211</v>
          </cell>
          <cell r="AG78" t="str">
            <v>0000073558</v>
          </cell>
        </row>
        <row r="79">
          <cell r="A79" t="str">
            <v>00651649</v>
          </cell>
          <cell r="B79" t="str">
            <v>9554261000</v>
          </cell>
          <cell r="C79" t="str">
            <v>ICB4TARGET0000000044</v>
          </cell>
          <cell r="D79">
            <v>2014</v>
          </cell>
          <cell r="E79">
            <v>12</v>
          </cell>
          <cell r="F79" t="str">
            <v>2014-12-31</v>
          </cell>
          <cell r="G79" t="str">
            <v>PRJ</v>
          </cell>
          <cell r="H79" t="str">
            <v>169</v>
          </cell>
          <cell r="I79" t="str">
            <v>211</v>
          </cell>
          <cell r="K79" t="str">
            <v>000001120</v>
          </cell>
          <cell r="L79" t="str">
            <v>4261000</v>
          </cell>
          <cell r="M79" t="str">
            <v>1113</v>
          </cell>
          <cell r="N79" t="str">
            <v>99920</v>
          </cell>
          <cell r="O79" t="str">
            <v>11404</v>
          </cell>
          <cell r="P79" t="str">
            <v>294</v>
          </cell>
          <cell r="Q79" t="str">
            <v>955</v>
          </cell>
          <cell r="R79" t="str">
            <v>INTERCO BILL W/O</v>
          </cell>
          <cell r="S79" t="str">
            <v>PRA</v>
          </cell>
          <cell r="U79" t="str">
            <v>2014-12-31</v>
          </cell>
          <cell r="V79">
            <v>587.1</v>
          </cell>
          <cell r="W79" t="str">
            <v>UTXECON201</v>
          </cell>
          <cell r="Y79" t="str">
            <v>LEGAL</v>
          </cell>
          <cell r="Z79" t="str">
            <v>ICB3</v>
          </cell>
          <cell r="AB79" t="str">
            <v>ICB</v>
          </cell>
          <cell r="AC79" t="str">
            <v>ICB</v>
          </cell>
          <cell r="AE79" t="str">
            <v>211</v>
          </cell>
          <cell r="AG79" t="str">
            <v>0000099469</v>
          </cell>
        </row>
        <row r="80">
          <cell r="A80" t="str">
            <v>00644563</v>
          </cell>
          <cell r="B80" t="str">
            <v>9554261000</v>
          </cell>
          <cell r="C80" t="str">
            <v>ICB4TARGET0000000045</v>
          </cell>
          <cell r="D80">
            <v>2014</v>
          </cell>
          <cell r="E80">
            <v>11</v>
          </cell>
          <cell r="F80" t="str">
            <v>2014-11-30</v>
          </cell>
          <cell r="G80" t="str">
            <v>PRJ</v>
          </cell>
          <cell r="H80" t="str">
            <v>169</v>
          </cell>
          <cell r="I80" t="str">
            <v>211</v>
          </cell>
          <cell r="K80" t="str">
            <v>000001120</v>
          </cell>
          <cell r="L80" t="str">
            <v>4261000</v>
          </cell>
          <cell r="M80" t="str">
            <v>1113</v>
          </cell>
          <cell r="N80" t="str">
            <v>99920</v>
          </cell>
          <cell r="O80" t="str">
            <v>11404</v>
          </cell>
          <cell r="P80" t="str">
            <v>294</v>
          </cell>
          <cell r="Q80" t="str">
            <v>955</v>
          </cell>
          <cell r="R80" t="str">
            <v>INTERCO BILL W/O</v>
          </cell>
          <cell r="S80" t="str">
            <v>PRA</v>
          </cell>
          <cell r="U80" t="str">
            <v>2014-11-30</v>
          </cell>
          <cell r="V80">
            <v>4060.4</v>
          </cell>
          <cell r="W80" t="str">
            <v>UTXECON201</v>
          </cell>
          <cell r="Y80" t="str">
            <v>LEGAL</v>
          </cell>
          <cell r="Z80" t="str">
            <v>ICB3</v>
          </cell>
          <cell r="AB80" t="str">
            <v>ICB</v>
          </cell>
          <cell r="AC80" t="str">
            <v>ICB</v>
          </cell>
          <cell r="AE80" t="str">
            <v>211</v>
          </cell>
          <cell r="AG80" t="str">
            <v>0000093544</v>
          </cell>
        </row>
        <row r="81">
          <cell r="A81" t="str">
            <v>00651192</v>
          </cell>
          <cell r="B81" t="str">
            <v>9554261000</v>
          </cell>
          <cell r="C81" t="str">
            <v>ICB4TARGET0000000045</v>
          </cell>
          <cell r="D81">
            <v>2014</v>
          </cell>
          <cell r="E81">
            <v>12</v>
          </cell>
          <cell r="F81" t="str">
            <v>2014-12-31</v>
          </cell>
          <cell r="G81" t="str">
            <v>PRJ</v>
          </cell>
          <cell r="H81" t="str">
            <v>169</v>
          </cell>
          <cell r="I81" t="str">
            <v>211</v>
          </cell>
          <cell r="K81" t="str">
            <v>000001120</v>
          </cell>
          <cell r="L81" t="str">
            <v>4261000</v>
          </cell>
          <cell r="M81" t="str">
            <v>1113</v>
          </cell>
          <cell r="N81" t="str">
            <v>99920</v>
          </cell>
          <cell r="O81" t="str">
            <v>11404</v>
          </cell>
          <cell r="P81" t="str">
            <v>294</v>
          </cell>
          <cell r="Q81" t="str">
            <v>955</v>
          </cell>
          <cell r="R81" t="str">
            <v>INTERCO BILL W/O</v>
          </cell>
          <cell r="S81" t="str">
            <v>PRA</v>
          </cell>
          <cell r="U81" t="str">
            <v>2014-12-31</v>
          </cell>
          <cell r="V81">
            <v>195.7</v>
          </cell>
          <cell r="W81" t="str">
            <v>UTXECON201</v>
          </cell>
          <cell r="Y81" t="str">
            <v>LEGAL</v>
          </cell>
          <cell r="Z81" t="str">
            <v>ICB3</v>
          </cell>
          <cell r="AB81" t="str">
            <v>ICB</v>
          </cell>
          <cell r="AC81" t="str">
            <v>ICB</v>
          </cell>
          <cell r="AE81" t="str">
            <v>211</v>
          </cell>
          <cell r="AG81" t="str">
            <v>0000101376</v>
          </cell>
        </row>
        <row r="82">
          <cell r="A82" t="str">
            <v>00648202</v>
          </cell>
          <cell r="B82" t="str">
            <v>9554261000</v>
          </cell>
          <cell r="C82" t="str">
            <v>ICB4TARGET0000000046</v>
          </cell>
          <cell r="D82">
            <v>2014</v>
          </cell>
          <cell r="E82">
            <v>11</v>
          </cell>
          <cell r="F82" t="str">
            <v>2014-11-30</v>
          </cell>
          <cell r="G82" t="str">
            <v>PRJ</v>
          </cell>
          <cell r="H82" t="str">
            <v>169</v>
          </cell>
          <cell r="I82" t="str">
            <v>211</v>
          </cell>
          <cell r="K82" t="str">
            <v>000001120</v>
          </cell>
          <cell r="L82" t="str">
            <v>4261000</v>
          </cell>
          <cell r="M82" t="str">
            <v>1113</v>
          </cell>
          <cell r="N82" t="str">
            <v>99920</v>
          </cell>
          <cell r="O82" t="str">
            <v>11404</v>
          </cell>
          <cell r="P82" t="str">
            <v>294</v>
          </cell>
          <cell r="Q82" t="str">
            <v>955</v>
          </cell>
          <cell r="R82" t="str">
            <v>INTERCO BILL W/O</v>
          </cell>
          <cell r="S82" t="str">
            <v>PRA</v>
          </cell>
          <cell r="U82" t="str">
            <v>2014-11-30</v>
          </cell>
          <cell r="V82">
            <v>1369.91</v>
          </cell>
          <cell r="W82" t="str">
            <v>UTXECON201</v>
          </cell>
          <cell r="Y82" t="str">
            <v>LEGAL</v>
          </cell>
          <cell r="Z82" t="str">
            <v>ICB3</v>
          </cell>
          <cell r="AB82" t="str">
            <v>ICB</v>
          </cell>
          <cell r="AC82" t="str">
            <v>ICB</v>
          </cell>
          <cell r="AE82" t="str">
            <v>211</v>
          </cell>
          <cell r="AG82" t="str">
            <v>0000093563</v>
          </cell>
        </row>
        <row r="83">
          <cell r="A83" t="str">
            <v>00651196</v>
          </cell>
          <cell r="B83" t="str">
            <v>9554261000</v>
          </cell>
          <cell r="C83" t="str">
            <v>ICB4TARGET0000000046</v>
          </cell>
          <cell r="D83">
            <v>2014</v>
          </cell>
          <cell r="E83">
            <v>12</v>
          </cell>
          <cell r="F83" t="str">
            <v>2014-12-31</v>
          </cell>
          <cell r="G83" t="str">
            <v>PRJ</v>
          </cell>
          <cell r="H83" t="str">
            <v>169</v>
          </cell>
          <cell r="I83" t="str">
            <v>211</v>
          </cell>
          <cell r="K83" t="str">
            <v>000001120</v>
          </cell>
          <cell r="L83" t="str">
            <v>4261000</v>
          </cell>
          <cell r="M83" t="str">
            <v>1113</v>
          </cell>
          <cell r="N83" t="str">
            <v>99920</v>
          </cell>
          <cell r="O83" t="str">
            <v>12397</v>
          </cell>
          <cell r="P83" t="str">
            <v>294</v>
          </cell>
          <cell r="Q83" t="str">
            <v>955</v>
          </cell>
          <cell r="R83" t="str">
            <v>INTERCO BILL W/O</v>
          </cell>
          <cell r="S83" t="str">
            <v>PRA</v>
          </cell>
          <cell r="U83" t="str">
            <v>2014-12-31</v>
          </cell>
          <cell r="V83">
            <v>9785.0400000000009</v>
          </cell>
          <cell r="W83" t="str">
            <v>UTXECON201</v>
          </cell>
          <cell r="Y83" t="str">
            <v>LEGAL</v>
          </cell>
          <cell r="Z83" t="str">
            <v>ICB3</v>
          </cell>
          <cell r="AB83" t="str">
            <v>ICB</v>
          </cell>
          <cell r="AC83" t="str">
            <v>ICB</v>
          </cell>
          <cell r="AE83" t="str">
            <v>211</v>
          </cell>
          <cell r="AG83" t="str">
            <v>0000101435</v>
          </cell>
        </row>
        <row r="84">
          <cell r="A84" t="str">
            <v>00644367</v>
          </cell>
          <cell r="B84" t="str">
            <v>9554261000</v>
          </cell>
          <cell r="C84" t="str">
            <v>ICB4TARGET0000000047</v>
          </cell>
          <cell r="D84">
            <v>2014</v>
          </cell>
          <cell r="E84">
            <v>11</v>
          </cell>
          <cell r="F84" t="str">
            <v>2014-11-30</v>
          </cell>
          <cell r="G84" t="str">
            <v>PRJ</v>
          </cell>
          <cell r="H84" t="str">
            <v>169</v>
          </cell>
          <cell r="I84" t="str">
            <v>211</v>
          </cell>
          <cell r="K84" t="str">
            <v>000001120</v>
          </cell>
          <cell r="L84" t="str">
            <v>4261000</v>
          </cell>
          <cell r="M84" t="str">
            <v>1113</v>
          </cell>
          <cell r="N84" t="str">
            <v>99920</v>
          </cell>
          <cell r="O84" t="str">
            <v>11404</v>
          </cell>
          <cell r="P84" t="str">
            <v>294</v>
          </cell>
          <cell r="Q84" t="str">
            <v>955</v>
          </cell>
          <cell r="R84" t="str">
            <v>INTERCO BILL W/O</v>
          </cell>
          <cell r="S84" t="str">
            <v>PRA</v>
          </cell>
          <cell r="U84" t="str">
            <v>2014-11-30</v>
          </cell>
          <cell r="V84">
            <v>391.4</v>
          </cell>
          <cell r="W84" t="str">
            <v>UTXECON201</v>
          </cell>
          <cell r="Y84" t="str">
            <v>LEGAL</v>
          </cell>
          <cell r="Z84" t="str">
            <v>ICB3</v>
          </cell>
          <cell r="AB84" t="str">
            <v>ICB</v>
          </cell>
          <cell r="AC84" t="str">
            <v>ICB</v>
          </cell>
          <cell r="AE84" t="str">
            <v>211</v>
          </cell>
          <cell r="AG84" t="str">
            <v>0000097349</v>
          </cell>
        </row>
        <row r="85">
          <cell r="A85" t="str">
            <v>00651711</v>
          </cell>
          <cell r="B85" t="str">
            <v>9554261000</v>
          </cell>
          <cell r="C85" t="str">
            <v>ICB4TARGET0000000047</v>
          </cell>
          <cell r="D85">
            <v>2014</v>
          </cell>
          <cell r="E85">
            <v>12</v>
          </cell>
          <cell r="F85" t="str">
            <v>2014-12-31</v>
          </cell>
          <cell r="G85" t="str">
            <v>PRJ</v>
          </cell>
          <cell r="H85" t="str">
            <v>169</v>
          </cell>
          <cell r="I85" t="str">
            <v>211</v>
          </cell>
          <cell r="K85" t="str">
            <v>000001120</v>
          </cell>
          <cell r="L85" t="str">
            <v>4261000</v>
          </cell>
          <cell r="M85" t="str">
            <v>1113</v>
          </cell>
          <cell r="N85" t="str">
            <v>99920</v>
          </cell>
          <cell r="O85" t="str">
            <v>12494</v>
          </cell>
          <cell r="P85" t="str">
            <v>294</v>
          </cell>
          <cell r="Q85" t="str">
            <v>955</v>
          </cell>
          <cell r="R85" t="str">
            <v>INTERCO BILL W/O</v>
          </cell>
          <cell r="S85" t="str">
            <v>PRA</v>
          </cell>
          <cell r="U85" t="str">
            <v>2014-12-31</v>
          </cell>
          <cell r="V85">
            <v>97.85</v>
          </cell>
          <cell r="W85" t="str">
            <v>UTXECON201</v>
          </cell>
          <cell r="Y85" t="str">
            <v>LEGAL</v>
          </cell>
          <cell r="Z85" t="str">
            <v>ICB3</v>
          </cell>
          <cell r="AB85" t="str">
            <v>ICB</v>
          </cell>
          <cell r="AC85" t="str">
            <v>ICB</v>
          </cell>
          <cell r="AE85" t="str">
            <v>211</v>
          </cell>
          <cell r="AG85" t="str">
            <v>0000101827</v>
          </cell>
        </row>
        <row r="86">
          <cell r="A86" t="str">
            <v>00646382</v>
          </cell>
          <cell r="B86" t="str">
            <v>9554261000</v>
          </cell>
          <cell r="C86" t="str">
            <v>ICB4TARGET0000000048</v>
          </cell>
          <cell r="D86">
            <v>2014</v>
          </cell>
          <cell r="E86">
            <v>11</v>
          </cell>
          <cell r="F86" t="str">
            <v>2014-11-30</v>
          </cell>
          <cell r="G86" t="str">
            <v>PRJ</v>
          </cell>
          <cell r="H86" t="str">
            <v>169</v>
          </cell>
          <cell r="I86" t="str">
            <v>211</v>
          </cell>
          <cell r="K86" t="str">
            <v>000001120</v>
          </cell>
          <cell r="L86" t="str">
            <v>4261000</v>
          </cell>
          <cell r="M86" t="str">
            <v>1113</v>
          </cell>
          <cell r="N86" t="str">
            <v>99920</v>
          </cell>
          <cell r="O86" t="str">
            <v>11404</v>
          </cell>
          <cell r="P86" t="str">
            <v>294</v>
          </cell>
          <cell r="Q86" t="str">
            <v>955</v>
          </cell>
          <cell r="R86" t="str">
            <v>INTERCO BILL W/O</v>
          </cell>
          <cell r="S86" t="str">
            <v>PRA</v>
          </cell>
          <cell r="U86" t="str">
            <v>2014-11-30</v>
          </cell>
          <cell r="V86">
            <v>587.1</v>
          </cell>
          <cell r="W86" t="str">
            <v>UTXECON201</v>
          </cell>
          <cell r="Y86" t="str">
            <v>LEGAL</v>
          </cell>
          <cell r="Z86" t="str">
            <v>ICB3</v>
          </cell>
          <cell r="AB86" t="str">
            <v>ICB</v>
          </cell>
          <cell r="AC86" t="str">
            <v>ICB</v>
          </cell>
          <cell r="AE86" t="str">
            <v>211</v>
          </cell>
          <cell r="AG86" t="str">
            <v>0000097349</v>
          </cell>
        </row>
        <row r="87">
          <cell r="A87" t="str">
            <v>00647721</v>
          </cell>
          <cell r="B87" t="str">
            <v>9554261000</v>
          </cell>
          <cell r="C87" t="str">
            <v>ICB4TARGET0000000048</v>
          </cell>
          <cell r="D87">
            <v>2014</v>
          </cell>
          <cell r="E87">
            <v>12</v>
          </cell>
          <cell r="F87" t="str">
            <v>2014-12-31</v>
          </cell>
          <cell r="G87" t="str">
            <v>PRJ</v>
          </cell>
          <cell r="H87" t="str">
            <v>169</v>
          </cell>
          <cell r="I87" t="str">
            <v>211</v>
          </cell>
          <cell r="K87" t="str">
            <v>000001120</v>
          </cell>
          <cell r="L87" t="str">
            <v>4261000</v>
          </cell>
          <cell r="M87" t="str">
            <v>1113</v>
          </cell>
          <cell r="N87" t="str">
            <v>99920</v>
          </cell>
          <cell r="O87" t="str">
            <v>11404</v>
          </cell>
          <cell r="P87" t="str">
            <v>294</v>
          </cell>
          <cell r="Q87" t="str">
            <v>955</v>
          </cell>
          <cell r="R87" t="str">
            <v>INTERCO BILL W/O</v>
          </cell>
          <cell r="S87" t="str">
            <v>PRA</v>
          </cell>
          <cell r="U87" t="str">
            <v>2014-12-31</v>
          </cell>
          <cell r="V87">
            <v>-587.1</v>
          </cell>
          <cell r="W87" t="str">
            <v>UTXECON201</v>
          </cell>
          <cell r="Y87" t="str">
            <v>LEGAL</v>
          </cell>
          <cell r="Z87" t="str">
            <v>ICB3</v>
          </cell>
          <cell r="AB87" t="str">
            <v>ICB</v>
          </cell>
          <cell r="AC87" t="str">
            <v>ICB</v>
          </cell>
          <cell r="AE87" t="str">
            <v>211</v>
          </cell>
          <cell r="AG87" t="str">
            <v>0000101832</v>
          </cell>
        </row>
        <row r="88">
          <cell r="A88" t="str">
            <v>00640321</v>
          </cell>
          <cell r="B88" t="str">
            <v>9554261000</v>
          </cell>
          <cell r="C88" t="str">
            <v>ICB4TARGET0000000049</v>
          </cell>
          <cell r="D88">
            <v>2014</v>
          </cell>
          <cell r="E88">
            <v>10</v>
          </cell>
          <cell r="F88" t="str">
            <v>2014-10-31</v>
          </cell>
          <cell r="G88" t="str">
            <v>PRJ</v>
          </cell>
          <cell r="H88" t="str">
            <v>169</v>
          </cell>
          <cell r="I88" t="str">
            <v>211</v>
          </cell>
          <cell r="K88" t="str">
            <v>000001120</v>
          </cell>
          <cell r="L88" t="str">
            <v>4261000</v>
          </cell>
          <cell r="M88" t="str">
            <v>1113</v>
          </cell>
          <cell r="N88" t="str">
            <v>99920</v>
          </cell>
          <cell r="O88" t="str">
            <v>11404</v>
          </cell>
          <cell r="P88" t="str">
            <v>294</v>
          </cell>
          <cell r="Q88" t="str">
            <v>955</v>
          </cell>
          <cell r="R88" t="str">
            <v>INTERCO BILL W/O</v>
          </cell>
          <cell r="S88" t="str">
            <v>PRA</v>
          </cell>
          <cell r="U88" t="str">
            <v>2014-10-31</v>
          </cell>
          <cell r="V88">
            <v>97.85</v>
          </cell>
          <cell r="W88" t="str">
            <v>UTXECON201</v>
          </cell>
          <cell r="Y88" t="str">
            <v>LEGAL</v>
          </cell>
          <cell r="Z88" t="str">
            <v>ICB3</v>
          </cell>
          <cell r="AB88" t="str">
            <v>ICB</v>
          </cell>
          <cell r="AC88" t="str">
            <v>ICB</v>
          </cell>
          <cell r="AE88" t="str">
            <v>211</v>
          </cell>
          <cell r="AG88" t="str">
            <v>0000035634</v>
          </cell>
        </row>
        <row r="89">
          <cell r="A89" t="str">
            <v>00645859</v>
          </cell>
          <cell r="B89" t="str">
            <v>9554261000</v>
          </cell>
          <cell r="C89" t="str">
            <v>ICB4TARGET0000000049</v>
          </cell>
          <cell r="D89">
            <v>2014</v>
          </cell>
          <cell r="E89">
            <v>11</v>
          </cell>
          <cell r="F89" t="str">
            <v>2014-11-30</v>
          </cell>
          <cell r="G89" t="str">
            <v>PRJ</v>
          </cell>
          <cell r="H89" t="str">
            <v>169</v>
          </cell>
          <cell r="I89" t="str">
            <v>211</v>
          </cell>
          <cell r="K89" t="str">
            <v>000001120</v>
          </cell>
          <cell r="L89" t="str">
            <v>4261000</v>
          </cell>
          <cell r="M89" t="str">
            <v>1113</v>
          </cell>
          <cell r="N89" t="str">
            <v>99920</v>
          </cell>
          <cell r="O89" t="str">
            <v>11404</v>
          </cell>
          <cell r="P89" t="str">
            <v>294</v>
          </cell>
          <cell r="Q89" t="str">
            <v>955</v>
          </cell>
          <cell r="R89" t="str">
            <v>INTERCO BILL W/O</v>
          </cell>
          <cell r="S89" t="str">
            <v>PRA</v>
          </cell>
          <cell r="U89" t="str">
            <v>2014-11-30</v>
          </cell>
          <cell r="V89">
            <v>978.5</v>
          </cell>
          <cell r="W89" t="str">
            <v>UTXECON201</v>
          </cell>
          <cell r="Y89" t="str">
            <v>LEGAL</v>
          </cell>
          <cell r="Z89" t="str">
            <v>ICB3</v>
          </cell>
          <cell r="AB89" t="str">
            <v>ICB</v>
          </cell>
          <cell r="AC89" t="str">
            <v>ICB</v>
          </cell>
          <cell r="AE89" t="str">
            <v>211</v>
          </cell>
          <cell r="AG89" t="str">
            <v>0000101430</v>
          </cell>
        </row>
        <row r="90">
          <cell r="A90" t="str">
            <v>00651190</v>
          </cell>
          <cell r="B90" t="str">
            <v>9554261000</v>
          </cell>
          <cell r="C90" t="str">
            <v>ICB4TARGET0000000049</v>
          </cell>
          <cell r="D90">
            <v>2014</v>
          </cell>
          <cell r="E90">
            <v>12</v>
          </cell>
          <cell r="F90" t="str">
            <v>2014-12-31</v>
          </cell>
          <cell r="G90" t="str">
            <v>PRJ</v>
          </cell>
          <cell r="H90" t="str">
            <v>169</v>
          </cell>
          <cell r="I90" t="str">
            <v>211</v>
          </cell>
          <cell r="K90" t="str">
            <v>000001120</v>
          </cell>
          <cell r="L90" t="str">
            <v>4261000</v>
          </cell>
          <cell r="M90" t="str">
            <v>1113</v>
          </cell>
          <cell r="N90" t="str">
            <v>99920</v>
          </cell>
          <cell r="O90" t="str">
            <v>11404</v>
          </cell>
          <cell r="P90" t="str">
            <v>294</v>
          </cell>
          <cell r="Q90" t="str">
            <v>955</v>
          </cell>
          <cell r="R90" t="str">
            <v>INTERCO BILL W/O</v>
          </cell>
          <cell r="S90" t="str">
            <v>PRA</v>
          </cell>
          <cell r="U90" t="str">
            <v>2014-12-31</v>
          </cell>
          <cell r="V90">
            <v>391.4</v>
          </cell>
          <cell r="W90" t="str">
            <v>UTXECON201</v>
          </cell>
          <cell r="Y90" t="str">
            <v>LEGAL</v>
          </cell>
          <cell r="Z90" t="str">
            <v>ICB3</v>
          </cell>
          <cell r="AB90" t="str">
            <v>ICB</v>
          </cell>
          <cell r="AC90" t="str">
            <v>ICB</v>
          </cell>
          <cell r="AE90" t="str">
            <v>211</v>
          </cell>
          <cell r="AG90" t="str">
            <v>0000110984</v>
          </cell>
        </row>
        <row r="91">
          <cell r="A91" t="str">
            <v>00640322</v>
          </cell>
          <cell r="B91" t="str">
            <v>9554261000</v>
          </cell>
          <cell r="C91" t="str">
            <v>ICB4TARGET0000000050</v>
          </cell>
          <cell r="D91">
            <v>2014</v>
          </cell>
          <cell r="E91">
            <v>10</v>
          </cell>
          <cell r="F91" t="str">
            <v>2014-10-31</v>
          </cell>
          <cell r="G91" t="str">
            <v>PRJ</v>
          </cell>
          <cell r="H91" t="str">
            <v>169</v>
          </cell>
          <cell r="I91" t="str">
            <v>211</v>
          </cell>
          <cell r="K91" t="str">
            <v>000001120</v>
          </cell>
          <cell r="L91" t="str">
            <v>4261000</v>
          </cell>
          <cell r="M91" t="str">
            <v>1113</v>
          </cell>
          <cell r="N91" t="str">
            <v>99920</v>
          </cell>
          <cell r="O91" t="str">
            <v>11404</v>
          </cell>
          <cell r="P91" t="str">
            <v>294</v>
          </cell>
          <cell r="Q91" t="str">
            <v>955</v>
          </cell>
          <cell r="R91" t="str">
            <v>INTERCO BILL W/O</v>
          </cell>
          <cell r="S91" t="str">
            <v>PRA</v>
          </cell>
          <cell r="U91" t="str">
            <v>2014-10-31</v>
          </cell>
          <cell r="V91">
            <v>117.42</v>
          </cell>
          <cell r="W91" t="str">
            <v>UTXECON201</v>
          </cell>
          <cell r="Y91" t="str">
            <v>LEGAL</v>
          </cell>
          <cell r="Z91" t="str">
            <v>ICB3</v>
          </cell>
          <cell r="AB91" t="str">
            <v>ICB</v>
          </cell>
          <cell r="AC91" t="str">
            <v>ICB</v>
          </cell>
          <cell r="AE91" t="str">
            <v>211</v>
          </cell>
          <cell r="AG91" t="str">
            <v>0000093544</v>
          </cell>
        </row>
        <row r="92">
          <cell r="A92" t="str">
            <v>00647721</v>
          </cell>
          <cell r="B92" t="str">
            <v>9554261000</v>
          </cell>
          <cell r="C92" t="str">
            <v>ICB4TARGET0000000050</v>
          </cell>
          <cell r="D92">
            <v>2014</v>
          </cell>
          <cell r="E92">
            <v>11</v>
          </cell>
          <cell r="F92" t="str">
            <v>2014-11-30</v>
          </cell>
          <cell r="G92" t="str">
            <v>PRJ</v>
          </cell>
          <cell r="H92" t="str">
            <v>169</v>
          </cell>
          <cell r="I92" t="str">
            <v>211</v>
          </cell>
          <cell r="K92" t="str">
            <v>000001120</v>
          </cell>
          <cell r="L92" t="str">
            <v>4261000</v>
          </cell>
          <cell r="M92" t="str">
            <v>1113</v>
          </cell>
          <cell r="N92" t="str">
            <v>99920</v>
          </cell>
          <cell r="O92" t="str">
            <v>11404</v>
          </cell>
          <cell r="P92" t="str">
            <v>294</v>
          </cell>
          <cell r="Q92" t="str">
            <v>955</v>
          </cell>
          <cell r="R92" t="str">
            <v>INTERCO BILL W/O</v>
          </cell>
          <cell r="S92" t="str">
            <v>PRA</v>
          </cell>
          <cell r="U92" t="str">
            <v>2014-11-30</v>
          </cell>
          <cell r="V92">
            <v>587.1</v>
          </cell>
          <cell r="W92" t="str">
            <v>UTXECON201</v>
          </cell>
          <cell r="Y92" t="str">
            <v>LEGAL</v>
          </cell>
          <cell r="Z92" t="str">
            <v>ICB3</v>
          </cell>
          <cell r="AB92" t="str">
            <v>ICB</v>
          </cell>
          <cell r="AC92" t="str">
            <v>ICB</v>
          </cell>
          <cell r="AE92" t="str">
            <v>211</v>
          </cell>
          <cell r="AG92" t="str">
            <v>0000101832</v>
          </cell>
        </row>
        <row r="93">
          <cell r="A93" t="str">
            <v>00652904</v>
          </cell>
          <cell r="B93" t="str">
            <v>9554261000</v>
          </cell>
          <cell r="C93" t="str">
            <v>ICB4TARGET0000000050</v>
          </cell>
          <cell r="D93">
            <v>2014</v>
          </cell>
          <cell r="E93">
            <v>12</v>
          </cell>
          <cell r="F93" t="str">
            <v>2014-12-31</v>
          </cell>
          <cell r="G93" t="str">
            <v>PRJ</v>
          </cell>
          <cell r="H93" t="str">
            <v>169</v>
          </cell>
          <cell r="I93" t="str">
            <v>211</v>
          </cell>
          <cell r="K93" t="str">
            <v>000001120</v>
          </cell>
          <cell r="L93" t="str">
            <v>4261000</v>
          </cell>
          <cell r="M93" t="str">
            <v>1113</v>
          </cell>
          <cell r="N93" t="str">
            <v>99920</v>
          </cell>
          <cell r="O93" t="str">
            <v>11404</v>
          </cell>
          <cell r="P93" t="str">
            <v>294</v>
          </cell>
          <cell r="Q93" t="str">
            <v>955</v>
          </cell>
          <cell r="R93" t="str">
            <v>INTERCO BILL W/O</v>
          </cell>
          <cell r="S93" t="str">
            <v>PRA</v>
          </cell>
          <cell r="U93" t="str">
            <v>2014-12-31</v>
          </cell>
          <cell r="V93">
            <v>1056.79</v>
          </cell>
          <cell r="W93" t="str">
            <v>UTXECON201</v>
          </cell>
          <cell r="Y93" t="str">
            <v>LEGAL</v>
          </cell>
          <cell r="Z93" t="str">
            <v>ICB3</v>
          </cell>
          <cell r="AB93" t="str">
            <v>ICB</v>
          </cell>
          <cell r="AC93" t="str">
            <v>ICB</v>
          </cell>
          <cell r="AE93" t="str">
            <v>211</v>
          </cell>
          <cell r="AG93" t="str">
            <v>0000121145</v>
          </cell>
        </row>
        <row r="94">
          <cell r="A94" t="str">
            <v>00643214</v>
          </cell>
          <cell r="B94" t="str">
            <v>9554261000</v>
          </cell>
          <cell r="C94" t="str">
            <v>ICB4TARGET0000000051</v>
          </cell>
          <cell r="D94">
            <v>2014</v>
          </cell>
          <cell r="E94">
            <v>10</v>
          </cell>
          <cell r="F94" t="str">
            <v>2014-10-31</v>
          </cell>
          <cell r="G94" t="str">
            <v>PRJ</v>
          </cell>
          <cell r="H94" t="str">
            <v>169</v>
          </cell>
          <cell r="I94" t="str">
            <v>211</v>
          </cell>
          <cell r="K94" t="str">
            <v>000001120</v>
          </cell>
          <cell r="L94" t="str">
            <v>4261000</v>
          </cell>
          <cell r="M94" t="str">
            <v>1113</v>
          </cell>
          <cell r="N94" t="str">
            <v>99920</v>
          </cell>
          <cell r="O94" t="str">
            <v>11404</v>
          </cell>
          <cell r="P94" t="str">
            <v>294</v>
          </cell>
          <cell r="Q94" t="str">
            <v>955</v>
          </cell>
          <cell r="R94" t="str">
            <v>INTERCO BILL W/O</v>
          </cell>
          <cell r="S94" t="str">
            <v>PRA</v>
          </cell>
          <cell r="U94" t="str">
            <v>2014-10-31</v>
          </cell>
          <cell r="V94">
            <v>234.84</v>
          </cell>
          <cell r="W94" t="str">
            <v>UTXECON201</v>
          </cell>
          <cell r="Y94" t="str">
            <v>LEGAL</v>
          </cell>
          <cell r="Z94" t="str">
            <v>ICB3</v>
          </cell>
          <cell r="AB94" t="str">
            <v>ICB</v>
          </cell>
          <cell r="AC94" t="str">
            <v>ICB</v>
          </cell>
          <cell r="AE94" t="str">
            <v>211</v>
          </cell>
          <cell r="AG94" t="str">
            <v>0000100764</v>
          </cell>
        </row>
        <row r="95">
          <cell r="A95" t="str">
            <v>00645863</v>
          </cell>
          <cell r="B95" t="str">
            <v>9554261000</v>
          </cell>
          <cell r="C95" t="str">
            <v>ICB4TARGET0000000051</v>
          </cell>
          <cell r="D95">
            <v>2014</v>
          </cell>
          <cell r="E95">
            <v>11</v>
          </cell>
          <cell r="F95" t="str">
            <v>2014-11-30</v>
          </cell>
          <cell r="G95" t="str">
            <v>PRJ</v>
          </cell>
          <cell r="H95" t="str">
            <v>169</v>
          </cell>
          <cell r="I95" t="str">
            <v>211</v>
          </cell>
          <cell r="K95" t="str">
            <v>000001120</v>
          </cell>
          <cell r="L95" t="str">
            <v>4261000</v>
          </cell>
          <cell r="M95" t="str">
            <v>1113</v>
          </cell>
          <cell r="N95" t="str">
            <v>99920</v>
          </cell>
          <cell r="O95" t="str">
            <v>11404</v>
          </cell>
          <cell r="P95" t="str">
            <v>294</v>
          </cell>
          <cell r="Q95" t="str">
            <v>955</v>
          </cell>
          <cell r="R95" t="str">
            <v>INTERCO BILL W/O</v>
          </cell>
          <cell r="S95" t="str">
            <v>PRA</v>
          </cell>
          <cell r="U95" t="str">
            <v>2014-11-30</v>
          </cell>
          <cell r="V95">
            <v>587.1</v>
          </cell>
          <cell r="W95" t="str">
            <v>UTXECON201</v>
          </cell>
          <cell r="Y95" t="str">
            <v>LEGAL</v>
          </cell>
          <cell r="Z95" t="str">
            <v>ICB3</v>
          </cell>
          <cell r="AB95" t="str">
            <v>ICB</v>
          </cell>
          <cell r="AC95" t="str">
            <v>ICB</v>
          </cell>
          <cell r="AE95" t="str">
            <v>211</v>
          </cell>
          <cell r="AG95" t="str">
            <v>0000120050</v>
          </cell>
        </row>
        <row r="96">
          <cell r="A96" t="str">
            <v>00651193</v>
          </cell>
          <cell r="B96" t="str">
            <v>9554261000</v>
          </cell>
          <cell r="C96" t="str">
            <v>ICB4TARGET0000000051</v>
          </cell>
          <cell r="D96">
            <v>2014</v>
          </cell>
          <cell r="E96">
            <v>12</v>
          </cell>
          <cell r="F96" t="str">
            <v>2014-12-31</v>
          </cell>
          <cell r="G96" t="str">
            <v>PRJ</v>
          </cell>
          <cell r="H96" t="str">
            <v>169</v>
          </cell>
          <cell r="I96" t="str">
            <v>211</v>
          </cell>
          <cell r="K96" t="str">
            <v>000001120</v>
          </cell>
          <cell r="L96" t="str">
            <v>4261000</v>
          </cell>
          <cell r="M96" t="str">
            <v>1113</v>
          </cell>
          <cell r="N96" t="str">
            <v>99920</v>
          </cell>
          <cell r="O96" t="str">
            <v>11404</v>
          </cell>
          <cell r="P96" t="str">
            <v>294</v>
          </cell>
          <cell r="Q96" t="str">
            <v>955</v>
          </cell>
          <cell r="R96" t="str">
            <v>INTERCO BILL W/O</v>
          </cell>
          <cell r="S96" t="str">
            <v>PRA</v>
          </cell>
          <cell r="U96" t="str">
            <v>2014-12-31</v>
          </cell>
          <cell r="V96">
            <v>5158.68</v>
          </cell>
          <cell r="W96" t="str">
            <v>UTXECON201</v>
          </cell>
          <cell r="Y96" t="str">
            <v>LEGAL</v>
          </cell>
          <cell r="Z96" t="str">
            <v>ICB3</v>
          </cell>
          <cell r="AB96" t="str">
            <v>ICB</v>
          </cell>
          <cell r="AC96" t="str">
            <v>ICB</v>
          </cell>
          <cell r="AE96" t="str">
            <v>211</v>
          </cell>
          <cell r="AG96" t="str">
            <v>0000124002</v>
          </cell>
        </row>
        <row r="97">
          <cell r="A97" t="str">
            <v>00640320</v>
          </cell>
          <cell r="B97" t="str">
            <v>9554261000</v>
          </cell>
          <cell r="C97" t="str">
            <v>ICB4TARGET0000000052</v>
          </cell>
          <cell r="D97">
            <v>2014</v>
          </cell>
          <cell r="E97">
            <v>10</v>
          </cell>
          <cell r="F97" t="str">
            <v>2014-10-31</v>
          </cell>
          <cell r="G97" t="str">
            <v>PRJ</v>
          </cell>
          <cell r="H97" t="str">
            <v>169</v>
          </cell>
          <cell r="I97" t="str">
            <v>211</v>
          </cell>
          <cell r="K97" t="str">
            <v>000001120</v>
          </cell>
          <cell r="L97" t="str">
            <v>4261000</v>
          </cell>
          <cell r="M97" t="str">
            <v>1113</v>
          </cell>
          <cell r="N97" t="str">
            <v>99920</v>
          </cell>
          <cell r="O97" t="str">
            <v>11404</v>
          </cell>
          <cell r="P97" t="str">
            <v>294</v>
          </cell>
          <cell r="Q97" t="str">
            <v>955</v>
          </cell>
          <cell r="R97" t="str">
            <v>INTERCO BILL W/O</v>
          </cell>
          <cell r="S97" t="str">
            <v>PRA</v>
          </cell>
          <cell r="U97" t="str">
            <v>2014-10-31</v>
          </cell>
          <cell r="V97">
            <v>136.99</v>
          </cell>
          <cell r="W97" t="str">
            <v>UTXECON201</v>
          </cell>
          <cell r="Y97" t="str">
            <v>LEGAL</v>
          </cell>
          <cell r="Z97" t="str">
            <v>ICB3</v>
          </cell>
          <cell r="AB97" t="str">
            <v>ICB</v>
          </cell>
          <cell r="AC97" t="str">
            <v>ICB</v>
          </cell>
          <cell r="AE97" t="str">
            <v>211</v>
          </cell>
          <cell r="AG97" t="str">
            <v>0000121145</v>
          </cell>
        </row>
        <row r="98">
          <cell r="A98" t="str">
            <v>00644561</v>
          </cell>
          <cell r="B98" t="str">
            <v>9554261000</v>
          </cell>
          <cell r="C98" t="str">
            <v>ICB4TARGET0000000052</v>
          </cell>
          <cell r="D98">
            <v>2014</v>
          </cell>
          <cell r="E98">
            <v>11</v>
          </cell>
          <cell r="F98" t="str">
            <v>2014-11-30</v>
          </cell>
          <cell r="G98" t="str">
            <v>PRJ</v>
          </cell>
          <cell r="H98" t="str">
            <v>169</v>
          </cell>
          <cell r="I98" t="str">
            <v>211</v>
          </cell>
          <cell r="K98" t="str">
            <v>000001120</v>
          </cell>
          <cell r="L98" t="str">
            <v>4261000</v>
          </cell>
          <cell r="M98" t="str">
            <v>1113</v>
          </cell>
          <cell r="N98" t="str">
            <v>99920</v>
          </cell>
          <cell r="O98" t="str">
            <v>11404</v>
          </cell>
          <cell r="P98" t="str">
            <v>294</v>
          </cell>
          <cell r="Q98" t="str">
            <v>955</v>
          </cell>
          <cell r="R98" t="str">
            <v>INTERCO BILL W/O</v>
          </cell>
          <cell r="S98" t="str">
            <v>PRA</v>
          </cell>
          <cell r="U98" t="str">
            <v>2014-11-30</v>
          </cell>
          <cell r="V98">
            <v>782.8</v>
          </cell>
          <cell r="W98" t="str">
            <v>UTXECON201</v>
          </cell>
          <cell r="Y98" t="str">
            <v>LEGAL</v>
          </cell>
          <cell r="Z98" t="str">
            <v>ICB3</v>
          </cell>
          <cell r="AB98" t="str">
            <v>ICB</v>
          </cell>
          <cell r="AC98" t="str">
            <v>ICB</v>
          </cell>
          <cell r="AE98" t="str">
            <v>211</v>
          </cell>
          <cell r="AG98" t="str">
            <v>0000121145</v>
          </cell>
        </row>
        <row r="99">
          <cell r="A99" t="str">
            <v>00651876</v>
          </cell>
          <cell r="B99" t="str">
            <v>9554261000</v>
          </cell>
          <cell r="C99" t="str">
            <v>ICB4TARGET0000000052</v>
          </cell>
          <cell r="D99">
            <v>2014</v>
          </cell>
          <cell r="E99">
            <v>12</v>
          </cell>
          <cell r="F99" t="str">
            <v>2014-12-31</v>
          </cell>
          <cell r="G99" t="str">
            <v>PRJ</v>
          </cell>
          <cell r="H99" t="str">
            <v>169</v>
          </cell>
          <cell r="I99" t="str">
            <v>211</v>
          </cell>
          <cell r="K99" t="str">
            <v>000001120</v>
          </cell>
          <cell r="L99" t="str">
            <v>4261000</v>
          </cell>
          <cell r="M99" t="str">
            <v>1113</v>
          </cell>
          <cell r="N99" t="str">
            <v>99920</v>
          </cell>
          <cell r="O99" t="str">
            <v>11404</v>
          </cell>
          <cell r="P99" t="str">
            <v>294</v>
          </cell>
          <cell r="Q99" t="str">
            <v>955</v>
          </cell>
          <cell r="R99" t="str">
            <v>INTERCO BILL W/O</v>
          </cell>
          <cell r="S99" t="str">
            <v>PRA</v>
          </cell>
          <cell r="U99" t="str">
            <v>2014-12-31</v>
          </cell>
          <cell r="V99">
            <v>978.5</v>
          </cell>
          <cell r="W99" t="str">
            <v>UTXECON201</v>
          </cell>
          <cell r="Y99" t="str">
            <v>LEGAL</v>
          </cell>
          <cell r="Z99" t="str">
            <v>ICB3</v>
          </cell>
          <cell r="AB99" t="str">
            <v>ICB</v>
          </cell>
          <cell r="AC99" t="str">
            <v>ICB</v>
          </cell>
          <cell r="AE99" t="str">
            <v>211</v>
          </cell>
          <cell r="AG99" t="str">
            <v>0000124825</v>
          </cell>
        </row>
        <row r="100">
          <cell r="A100" t="str">
            <v>00640324</v>
          </cell>
          <cell r="B100" t="str">
            <v>9554261000</v>
          </cell>
          <cell r="C100" t="str">
            <v>ICB4TARGET0000000053</v>
          </cell>
          <cell r="D100">
            <v>2014</v>
          </cell>
          <cell r="E100">
            <v>10</v>
          </cell>
          <cell r="F100" t="str">
            <v>2014-10-31</v>
          </cell>
          <cell r="G100" t="str">
            <v>PRJ</v>
          </cell>
          <cell r="H100" t="str">
            <v>169</v>
          </cell>
          <cell r="I100" t="str">
            <v>211</v>
          </cell>
          <cell r="K100" t="str">
            <v>000001120</v>
          </cell>
          <cell r="L100" t="str">
            <v>4261000</v>
          </cell>
          <cell r="M100" t="str">
            <v>1113</v>
          </cell>
          <cell r="N100" t="str">
            <v>99920</v>
          </cell>
          <cell r="O100" t="str">
            <v>11404</v>
          </cell>
          <cell r="P100" t="str">
            <v>294</v>
          </cell>
          <cell r="Q100" t="str">
            <v>955</v>
          </cell>
          <cell r="R100" t="str">
            <v>INTERCO BILL W/O</v>
          </cell>
          <cell r="S100" t="str">
            <v>PRA</v>
          </cell>
          <cell r="U100" t="str">
            <v>2014-10-31</v>
          </cell>
          <cell r="V100">
            <v>391.4</v>
          </cell>
          <cell r="W100" t="str">
            <v>UTXECON201</v>
          </cell>
          <cell r="Y100" t="str">
            <v>LEGAL</v>
          </cell>
          <cell r="Z100" t="str">
            <v>ICB3</v>
          </cell>
          <cell r="AB100" t="str">
            <v>ICB</v>
          </cell>
          <cell r="AC100" t="str">
            <v>ICB</v>
          </cell>
          <cell r="AE100" t="str">
            <v>211</v>
          </cell>
          <cell r="AG100" t="str">
            <v>0000121258</v>
          </cell>
        </row>
        <row r="101">
          <cell r="A101" t="str">
            <v>00648832</v>
          </cell>
          <cell r="B101" t="str">
            <v>9554261000</v>
          </cell>
          <cell r="C101" t="str">
            <v>ICB4TARGET0000000053</v>
          </cell>
          <cell r="D101">
            <v>2014</v>
          </cell>
          <cell r="E101">
            <v>11</v>
          </cell>
          <cell r="F101" t="str">
            <v>2014-11-30</v>
          </cell>
          <cell r="G101" t="str">
            <v>PRJ</v>
          </cell>
          <cell r="H101" t="str">
            <v>169</v>
          </cell>
          <cell r="I101" t="str">
            <v>211</v>
          </cell>
          <cell r="K101" t="str">
            <v>000001120</v>
          </cell>
          <cell r="L101" t="str">
            <v>4261000</v>
          </cell>
          <cell r="M101" t="str">
            <v>1113</v>
          </cell>
          <cell r="N101" t="str">
            <v>99920</v>
          </cell>
          <cell r="O101" t="str">
            <v>11404</v>
          </cell>
          <cell r="P101" t="str">
            <v>294</v>
          </cell>
          <cell r="Q101" t="str">
            <v>955</v>
          </cell>
          <cell r="R101" t="str">
            <v>INTERCO BILL W/O</v>
          </cell>
          <cell r="S101" t="str">
            <v>PRA</v>
          </cell>
          <cell r="U101" t="str">
            <v>2014-11-30</v>
          </cell>
          <cell r="V101">
            <v>587.1</v>
          </cell>
          <cell r="W101" t="str">
            <v>UTXECON201</v>
          </cell>
          <cell r="Y101" t="str">
            <v>LEGAL</v>
          </cell>
          <cell r="Z101" t="str">
            <v>ICB3</v>
          </cell>
          <cell r="AB101" t="str">
            <v>ICB</v>
          </cell>
          <cell r="AC101" t="str">
            <v>ICB</v>
          </cell>
          <cell r="AE101" t="str">
            <v>211</v>
          </cell>
          <cell r="AG101" t="str">
            <v>0000124002</v>
          </cell>
        </row>
        <row r="102">
          <cell r="A102" t="str">
            <v>00651298</v>
          </cell>
          <cell r="B102" t="str">
            <v>9554261000</v>
          </cell>
          <cell r="C102" t="str">
            <v>ICB4TARGET0000000053</v>
          </cell>
          <cell r="D102">
            <v>2014</v>
          </cell>
          <cell r="E102">
            <v>12</v>
          </cell>
          <cell r="F102" t="str">
            <v>2014-12-31</v>
          </cell>
          <cell r="G102" t="str">
            <v>PRJ</v>
          </cell>
          <cell r="H102" t="str">
            <v>169</v>
          </cell>
          <cell r="I102" t="str">
            <v>211</v>
          </cell>
          <cell r="K102" t="str">
            <v>000001120</v>
          </cell>
          <cell r="L102" t="str">
            <v>4261000</v>
          </cell>
          <cell r="M102" t="str">
            <v>1113</v>
          </cell>
          <cell r="N102" t="str">
            <v>99920</v>
          </cell>
          <cell r="O102" t="str">
            <v>12397</v>
          </cell>
          <cell r="P102" t="str">
            <v>294</v>
          </cell>
          <cell r="Q102" t="str">
            <v>955</v>
          </cell>
          <cell r="R102" t="str">
            <v>INTERCO BILL W/O</v>
          </cell>
          <cell r="S102" t="str">
            <v>PRA</v>
          </cell>
          <cell r="U102" t="str">
            <v>2014-12-31</v>
          </cell>
          <cell r="V102">
            <v>293.55</v>
          </cell>
          <cell r="W102" t="str">
            <v>UTXECON201</v>
          </cell>
          <cell r="Y102" t="str">
            <v>LEGAL</v>
          </cell>
          <cell r="Z102" t="str">
            <v>ICB3</v>
          </cell>
          <cell r="AB102" t="str">
            <v>ICB</v>
          </cell>
          <cell r="AC102" t="str">
            <v>ICB</v>
          </cell>
          <cell r="AE102" t="str">
            <v>211</v>
          </cell>
          <cell r="AG102" t="str">
            <v>0000125871</v>
          </cell>
        </row>
        <row r="103">
          <cell r="A103" t="str">
            <v>00644250</v>
          </cell>
          <cell r="B103" t="str">
            <v>9554261000</v>
          </cell>
          <cell r="C103" t="str">
            <v>ICB4TARGET0000000054</v>
          </cell>
          <cell r="D103">
            <v>2014</v>
          </cell>
          <cell r="E103">
            <v>10</v>
          </cell>
          <cell r="F103" t="str">
            <v>2014-10-31</v>
          </cell>
          <cell r="G103" t="str">
            <v>PRJ</v>
          </cell>
          <cell r="H103" t="str">
            <v>169</v>
          </cell>
          <cell r="I103" t="str">
            <v>211</v>
          </cell>
          <cell r="K103" t="str">
            <v>000001120</v>
          </cell>
          <cell r="L103" t="str">
            <v>4261000</v>
          </cell>
          <cell r="M103" t="str">
            <v>1113</v>
          </cell>
          <cell r="N103" t="str">
            <v>99920</v>
          </cell>
          <cell r="O103" t="str">
            <v>11404</v>
          </cell>
          <cell r="P103" t="str">
            <v>294</v>
          </cell>
          <cell r="Q103" t="str">
            <v>955</v>
          </cell>
          <cell r="R103" t="str">
            <v>INTERCO BILL W/O</v>
          </cell>
          <cell r="S103" t="str">
            <v>PRA</v>
          </cell>
          <cell r="U103" t="str">
            <v>2014-10-31</v>
          </cell>
          <cell r="V103">
            <v>391.4</v>
          </cell>
          <cell r="W103" t="str">
            <v>UTXECON201</v>
          </cell>
          <cell r="Y103" t="str">
            <v>LEGAL</v>
          </cell>
          <cell r="Z103" t="str">
            <v>ICB3</v>
          </cell>
          <cell r="AB103" t="str">
            <v>ICB</v>
          </cell>
          <cell r="AC103" t="str">
            <v>ICB</v>
          </cell>
          <cell r="AE103" t="str">
            <v>211</v>
          </cell>
          <cell r="AG103" t="str">
            <v>0000121258</v>
          </cell>
        </row>
        <row r="104">
          <cell r="A104" t="str">
            <v>00646091</v>
          </cell>
          <cell r="B104" t="str">
            <v>9554261000</v>
          </cell>
          <cell r="C104" t="str">
            <v>ICB4TARGET0000000054</v>
          </cell>
          <cell r="D104">
            <v>2014</v>
          </cell>
          <cell r="E104">
            <v>11</v>
          </cell>
          <cell r="F104" t="str">
            <v>2014-11-30</v>
          </cell>
          <cell r="G104" t="str">
            <v>PRJ</v>
          </cell>
          <cell r="H104" t="str">
            <v>169</v>
          </cell>
          <cell r="I104" t="str">
            <v>211</v>
          </cell>
          <cell r="K104" t="str">
            <v>000001120</v>
          </cell>
          <cell r="L104" t="str">
            <v>4261000</v>
          </cell>
          <cell r="M104" t="str">
            <v>1113</v>
          </cell>
          <cell r="N104" t="str">
            <v>99920</v>
          </cell>
          <cell r="O104" t="str">
            <v>11404</v>
          </cell>
          <cell r="P104" t="str">
            <v>294</v>
          </cell>
          <cell r="Q104" t="str">
            <v>955</v>
          </cell>
          <cell r="R104" t="str">
            <v>INTERCO BILL W/O</v>
          </cell>
          <cell r="S104" t="str">
            <v>PRA</v>
          </cell>
          <cell r="U104" t="str">
            <v>2014-11-30</v>
          </cell>
          <cell r="V104">
            <v>587.1</v>
          </cell>
          <cell r="W104" t="str">
            <v>UTXECON201</v>
          </cell>
          <cell r="Y104" t="str">
            <v>LEGAL</v>
          </cell>
          <cell r="Z104" t="str">
            <v>ICB3</v>
          </cell>
          <cell r="AB104" t="str">
            <v>ICB</v>
          </cell>
          <cell r="AC104" t="str">
            <v>ICB</v>
          </cell>
          <cell r="AE104" t="str">
            <v>211</v>
          </cell>
          <cell r="AG104" t="str">
            <v>0000126813</v>
          </cell>
        </row>
        <row r="105">
          <cell r="A105" t="str">
            <v>00652132</v>
          </cell>
          <cell r="B105" t="str">
            <v>9554261000</v>
          </cell>
          <cell r="C105" t="str">
            <v>ICB4TARGET0000000054</v>
          </cell>
          <cell r="D105">
            <v>2014</v>
          </cell>
          <cell r="E105">
            <v>12</v>
          </cell>
          <cell r="F105" t="str">
            <v>2014-12-31</v>
          </cell>
          <cell r="G105" t="str">
            <v>PRJ</v>
          </cell>
          <cell r="H105" t="str">
            <v>169</v>
          </cell>
          <cell r="I105" t="str">
            <v>211</v>
          </cell>
          <cell r="K105" t="str">
            <v>000001120</v>
          </cell>
          <cell r="L105" t="str">
            <v>4261000</v>
          </cell>
          <cell r="M105" t="str">
            <v>1113</v>
          </cell>
          <cell r="N105" t="str">
            <v>99920</v>
          </cell>
          <cell r="O105" t="str">
            <v>11404</v>
          </cell>
          <cell r="P105" t="str">
            <v>294</v>
          </cell>
          <cell r="Q105" t="str">
            <v>955</v>
          </cell>
          <cell r="R105" t="str">
            <v>INTERCO BILL W/O</v>
          </cell>
          <cell r="S105" t="str">
            <v>PRA</v>
          </cell>
          <cell r="U105" t="str">
            <v>2014-12-31</v>
          </cell>
          <cell r="V105">
            <v>117.42</v>
          </cell>
          <cell r="W105" t="str">
            <v>UTXECON201</v>
          </cell>
          <cell r="Y105" t="str">
            <v>LEGAL</v>
          </cell>
          <cell r="Z105" t="str">
            <v>ICB3</v>
          </cell>
          <cell r="AB105" t="str">
            <v>ICB</v>
          </cell>
          <cell r="AC105" t="str">
            <v>ICB</v>
          </cell>
          <cell r="AE105" t="str">
            <v>211</v>
          </cell>
          <cell r="AG105" t="str">
            <v>0000133492</v>
          </cell>
        </row>
        <row r="106">
          <cell r="A106" t="str">
            <v>00640325</v>
          </cell>
          <cell r="B106" t="str">
            <v>9554261000</v>
          </cell>
          <cell r="C106" t="str">
            <v>ICB4TARGET0000000055</v>
          </cell>
          <cell r="D106">
            <v>2014</v>
          </cell>
          <cell r="E106">
            <v>10</v>
          </cell>
          <cell r="F106" t="str">
            <v>2014-10-31</v>
          </cell>
          <cell r="G106" t="str">
            <v>PRJ</v>
          </cell>
          <cell r="H106" t="str">
            <v>169</v>
          </cell>
          <cell r="I106" t="str">
            <v>211</v>
          </cell>
          <cell r="K106" t="str">
            <v>000001120</v>
          </cell>
          <cell r="L106" t="str">
            <v>4261000</v>
          </cell>
          <cell r="M106" t="str">
            <v>1113</v>
          </cell>
          <cell r="N106" t="str">
            <v>99920</v>
          </cell>
          <cell r="O106" t="str">
            <v>11404</v>
          </cell>
          <cell r="P106" t="str">
            <v>294</v>
          </cell>
          <cell r="Q106" t="str">
            <v>955</v>
          </cell>
          <cell r="R106" t="str">
            <v>INTERCO BILL W/O</v>
          </cell>
          <cell r="S106" t="str">
            <v>PRA</v>
          </cell>
          <cell r="U106" t="str">
            <v>2014-10-31</v>
          </cell>
          <cell r="V106">
            <v>489.25</v>
          </cell>
          <cell r="W106" t="str">
            <v>UTXECON201</v>
          </cell>
          <cell r="Y106" t="str">
            <v>LEGAL</v>
          </cell>
          <cell r="Z106" t="str">
            <v>ICB3</v>
          </cell>
          <cell r="AB106" t="str">
            <v>ICB</v>
          </cell>
          <cell r="AC106" t="str">
            <v>ICB</v>
          </cell>
          <cell r="AE106" t="str">
            <v>211</v>
          </cell>
          <cell r="AG106" t="str">
            <v>0000124825</v>
          </cell>
        </row>
        <row r="107">
          <cell r="A107" t="str">
            <v>00648536</v>
          </cell>
          <cell r="B107" t="str">
            <v>9554261000</v>
          </cell>
          <cell r="C107" t="str">
            <v>ICB4TARGET0000000055</v>
          </cell>
          <cell r="D107">
            <v>2014</v>
          </cell>
          <cell r="E107">
            <v>11</v>
          </cell>
          <cell r="F107" t="str">
            <v>2014-11-30</v>
          </cell>
          <cell r="G107" t="str">
            <v>PRJ</v>
          </cell>
          <cell r="H107" t="str">
            <v>169</v>
          </cell>
          <cell r="I107" t="str">
            <v>211</v>
          </cell>
          <cell r="K107" t="str">
            <v>000001120</v>
          </cell>
          <cell r="L107" t="str">
            <v>4261000</v>
          </cell>
          <cell r="M107" t="str">
            <v>1113</v>
          </cell>
          <cell r="N107" t="str">
            <v>99920</v>
          </cell>
          <cell r="O107" t="str">
            <v>11404</v>
          </cell>
          <cell r="P107" t="str">
            <v>294</v>
          </cell>
          <cell r="Q107" t="str">
            <v>955</v>
          </cell>
          <cell r="R107" t="str">
            <v>INTERCO BILL W/O</v>
          </cell>
          <cell r="S107" t="str">
            <v>PRA</v>
          </cell>
          <cell r="U107" t="str">
            <v>2014-11-30</v>
          </cell>
          <cell r="V107">
            <v>391.4</v>
          </cell>
          <cell r="W107" t="str">
            <v>UTXECON201</v>
          </cell>
          <cell r="Y107" t="str">
            <v>LEGAL</v>
          </cell>
          <cell r="Z107" t="str">
            <v>ICB3</v>
          </cell>
          <cell r="AB107" t="str">
            <v>ICB</v>
          </cell>
          <cell r="AC107" t="str">
            <v>ICB</v>
          </cell>
          <cell r="AE107" t="str">
            <v>211</v>
          </cell>
          <cell r="AG107" t="str">
            <v>0000130706</v>
          </cell>
        </row>
        <row r="108">
          <cell r="A108" t="str">
            <v>00651186</v>
          </cell>
          <cell r="B108" t="str">
            <v>9554261000</v>
          </cell>
          <cell r="C108" t="str">
            <v>ICB4TARGET0000000055</v>
          </cell>
          <cell r="D108">
            <v>2014</v>
          </cell>
          <cell r="E108">
            <v>12</v>
          </cell>
          <cell r="F108" t="str">
            <v>2014-12-31</v>
          </cell>
          <cell r="G108" t="str">
            <v>PRJ</v>
          </cell>
          <cell r="H108" t="str">
            <v>169</v>
          </cell>
          <cell r="I108" t="str">
            <v>211</v>
          </cell>
          <cell r="K108" t="str">
            <v>000001120</v>
          </cell>
          <cell r="L108" t="str">
            <v>4261000</v>
          </cell>
          <cell r="M108" t="str">
            <v>1113</v>
          </cell>
          <cell r="N108" t="str">
            <v>99920</v>
          </cell>
          <cell r="O108" t="str">
            <v>12397</v>
          </cell>
          <cell r="P108" t="str">
            <v>294</v>
          </cell>
          <cell r="Q108" t="str">
            <v>955</v>
          </cell>
          <cell r="R108" t="str">
            <v>INTERCO BILL W/O</v>
          </cell>
          <cell r="S108" t="str">
            <v>PRA</v>
          </cell>
          <cell r="U108" t="str">
            <v>2014-12-31</v>
          </cell>
          <cell r="V108">
            <v>3914.02</v>
          </cell>
          <cell r="W108" t="str">
            <v>UTXECON201</v>
          </cell>
          <cell r="Y108" t="str">
            <v>LEGAL</v>
          </cell>
          <cell r="Z108" t="str">
            <v>ICB3</v>
          </cell>
          <cell r="AB108" t="str">
            <v>ICB</v>
          </cell>
          <cell r="AC108" t="str">
            <v>ICB</v>
          </cell>
          <cell r="AE108" t="str">
            <v>211</v>
          </cell>
          <cell r="AG108" t="str">
            <v>0000133757</v>
          </cell>
        </row>
        <row r="109">
          <cell r="A109" t="str">
            <v>00640896</v>
          </cell>
          <cell r="B109" t="str">
            <v>9554261000</v>
          </cell>
          <cell r="C109" t="str">
            <v>ICB4TARGET0000000056</v>
          </cell>
          <cell r="D109">
            <v>2014</v>
          </cell>
          <cell r="E109">
            <v>10</v>
          </cell>
          <cell r="F109" t="str">
            <v>2014-10-31</v>
          </cell>
          <cell r="G109" t="str">
            <v>PRJ</v>
          </cell>
          <cell r="H109" t="str">
            <v>169</v>
          </cell>
          <cell r="I109" t="str">
            <v>211</v>
          </cell>
          <cell r="K109" t="str">
            <v>000001120</v>
          </cell>
          <cell r="L109" t="str">
            <v>4261000</v>
          </cell>
          <cell r="M109" t="str">
            <v>1113</v>
          </cell>
          <cell r="N109" t="str">
            <v>99920</v>
          </cell>
          <cell r="O109" t="str">
            <v>11404</v>
          </cell>
          <cell r="P109" t="str">
            <v>294</v>
          </cell>
          <cell r="Q109" t="str">
            <v>955</v>
          </cell>
          <cell r="R109" t="str">
            <v>INTERCO BILL W/O</v>
          </cell>
          <cell r="S109" t="str">
            <v>PRA</v>
          </cell>
          <cell r="U109" t="str">
            <v>2014-10-31</v>
          </cell>
          <cell r="V109">
            <v>311.16000000000003</v>
          </cell>
          <cell r="W109" t="str">
            <v>UTXECON201</v>
          </cell>
          <cell r="Y109" t="str">
            <v>LEGAL</v>
          </cell>
          <cell r="Z109" t="str">
            <v>ICB3</v>
          </cell>
          <cell r="AB109" t="str">
            <v>ICB</v>
          </cell>
          <cell r="AC109" t="str">
            <v>ICB</v>
          </cell>
          <cell r="AE109" t="str">
            <v>211</v>
          </cell>
          <cell r="AG109" t="str">
            <v>0000131109</v>
          </cell>
        </row>
        <row r="110">
          <cell r="A110" t="str">
            <v>00647379</v>
          </cell>
          <cell r="B110" t="str">
            <v>9554261000</v>
          </cell>
          <cell r="C110" t="str">
            <v>ICB4TARGET0000000056</v>
          </cell>
          <cell r="D110">
            <v>2014</v>
          </cell>
          <cell r="E110">
            <v>11</v>
          </cell>
          <cell r="F110" t="str">
            <v>2014-11-30</v>
          </cell>
          <cell r="G110" t="str">
            <v>PRJ</v>
          </cell>
          <cell r="H110" t="str">
            <v>169</v>
          </cell>
          <cell r="I110" t="str">
            <v>211</v>
          </cell>
          <cell r="K110" t="str">
            <v>000001120</v>
          </cell>
          <cell r="L110" t="str">
            <v>4261000</v>
          </cell>
          <cell r="M110" t="str">
            <v>1113</v>
          </cell>
          <cell r="N110" t="str">
            <v>99920</v>
          </cell>
          <cell r="O110" t="str">
            <v>11404</v>
          </cell>
          <cell r="P110" t="str">
            <v>294</v>
          </cell>
          <cell r="Q110" t="str">
            <v>955</v>
          </cell>
          <cell r="R110" t="str">
            <v>INTERCO BILL W/O</v>
          </cell>
          <cell r="S110" t="str">
            <v>PRA</v>
          </cell>
          <cell r="U110" t="str">
            <v>2014-11-30</v>
          </cell>
          <cell r="V110">
            <v>195.7</v>
          </cell>
          <cell r="W110" t="str">
            <v>UTXECON201</v>
          </cell>
          <cell r="Y110" t="str">
            <v>LEGAL</v>
          </cell>
          <cell r="Z110" t="str">
            <v>ICB3</v>
          </cell>
          <cell r="AB110" t="str">
            <v>ICB</v>
          </cell>
          <cell r="AC110" t="str">
            <v>ICB</v>
          </cell>
          <cell r="AE110" t="str">
            <v>211</v>
          </cell>
          <cell r="AG110" t="str">
            <v>0000132609</v>
          </cell>
        </row>
        <row r="111">
          <cell r="A111" t="str">
            <v>00651646</v>
          </cell>
          <cell r="B111" t="str">
            <v>9554261000</v>
          </cell>
          <cell r="C111" t="str">
            <v>ICB4TARGET0000000056</v>
          </cell>
          <cell r="D111">
            <v>2014</v>
          </cell>
          <cell r="E111">
            <v>12</v>
          </cell>
          <cell r="F111" t="str">
            <v>2014-12-31</v>
          </cell>
          <cell r="G111" t="str">
            <v>PRJ</v>
          </cell>
          <cell r="H111" t="str">
            <v>169</v>
          </cell>
          <cell r="I111" t="str">
            <v>211</v>
          </cell>
          <cell r="K111" t="str">
            <v>000001120</v>
          </cell>
          <cell r="L111" t="str">
            <v>4261000</v>
          </cell>
          <cell r="M111" t="str">
            <v>1113</v>
          </cell>
          <cell r="N111" t="str">
            <v>99920</v>
          </cell>
          <cell r="O111" t="str">
            <v>12397</v>
          </cell>
          <cell r="P111" t="str">
            <v>294</v>
          </cell>
          <cell r="Q111" t="str">
            <v>955</v>
          </cell>
          <cell r="R111" t="str">
            <v>INTERCO BILL W/O</v>
          </cell>
          <cell r="S111" t="str">
            <v>PRA</v>
          </cell>
          <cell r="U111" t="str">
            <v>2014-12-31</v>
          </cell>
          <cell r="V111">
            <v>1957.01</v>
          </cell>
          <cell r="W111" t="str">
            <v>UTXECON201</v>
          </cell>
          <cell r="Y111" t="str">
            <v>LEGAL</v>
          </cell>
          <cell r="Z111" t="str">
            <v>ICB3</v>
          </cell>
          <cell r="AB111" t="str">
            <v>ICB</v>
          </cell>
          <cell r="AC111" t="str">
            <v>ICB</v>
          </cell>
          <cell r="AE111" t="str">
            <v>211</v>
          </cell>
          <cell r="AG111" t="str">
            <v>0000134745</v>
          </cell>
        </row>
        <row r="112">
          <cell r="A112" t="str">
            <v>00644249</v>
          </cell>
          <cell r="B112" t="str">
            <v>9554261000</v>
          </cell>
          <cell r="C112" t="str">
            <v>ICB4TARGET0000000057</v>
          </cell>
          <cell r="D112">
            <v>2014</v>
          </cell>
          <cell r="E112">
            <v>10</v>
          </cell>
          <cell r="F112" t="str">
            <v>2014-10-31</v>
          </cell>
          <cell r="G112" t="str">
            <v>PRJ</v>
          </cell>
          <cell r="H112" t="str">
            <v>169</v>
          </cell>
          <cell r="I112" t="str">
            <v>211</v>
          </cell>
          <cell r="K112" t="str">
            <v>000001120</v>
          </cell>
          <cell r="L112" t="str">
            <v>4261000</v>
          </cell>
          <cell r="M112" t="str">
            <v>1113</v>
          </cell>
          <cell r="N112" t="str">
            <v>99920</v>
          </cell>
          <cell r="O112" t="str">
            <v>11404</v>
          </cell>
          <cell r="P112" t="str">
            <v>294</v>
          </cell>
          <cell r="Q112" t="str">
            <v>955</v>
          </cell>
          <cell r="R112" t="str">
            <v>INTERCO BILL W/O</v>
          </cell>
          <cell r="S112" t="str">
            <v>PRA</v>
          </cell>
          <cell r="U112" t="str">
            <v>2014-10-31</v>
          </cell>
          <cell r="V112">
            <v>207.44</v>
          </cell>
          <cell r="W112" t="str">
            <v>UTXECON201</v>
          </cell>
          <cell r="Y112" t="str">
            <v>LEGAL</v>
          </cell>
          <cell r="Z112" t="str">
            <v>ICB3</v>
          </cell>
          <cell r="AB112" t="str">
            <v>ICB</v>
          </cell>
          <cell r="AC112" t="str">
            <v>ICB</v>
          </cell>
          <cell r="AE112" t="str">
            <v>211</v>
          </cell>
          <cell r="AG112" t="str">
            <v>0000131754</v>
          </cell>
        </row>
        <row r="113">
          <cell r="A113" t="str">
            <v>00647378</v>
          </cell>
          <cell r="B113" t="str">
            <v>9554261000</v>
          </cell>
          <cell r="C113" t="str">
            <v>ICB4TARGET0000000057</v>
          </cell>
          <cell r="D113">
            <v>2014</v>
          </cell>
          <cell r="E113">
            <v>11</v>
          </cell>
          <cell r="F113" t="str">
            <v>2014-11-30</v>
          </cell>
          <cell r="G113" t="str">
            <v>PRJ</v>
          </cell>
          <cell r="H113" t="str">
            <v>169</v>
          </cell>
          <cell r="I113" t="str">
            <v>211</v>
          </cell>
          <cell r="K113" t="str">
            <v>000001120</v>
          </cell>
          <cell r="L113" t="str">
            <v>4261000</v>
          </cell>
          <cell r="M113" t="str">
            <v>1113</v>
          </cell>
          <cell r="N113" t="str">
            <v>99920</v>
          </cell>
          <cell r="O113" t="str">
            <v>11404</v>
          </cell>
          <cell r="P113" t="str">
            <v>294</v>
          </cell>
          <cell r="Q113" t="str">
            <v>955</v>
          </cell>
          <cell r="R113" t="str">
            <v>INTERCO BILL W/O</v>
          </cell>
          <cell r="S113" t="str">
            <v>PRA</v>
          </cell>
          <cell r="U113" t="str">
            <v>2014-11-30</v>
          </cell>
          <cell r="V113">
            <v>195.7</v>
          </cell>
          <cell r="W113" t="str">
            <v>UTXECON201</v>
          </cell>
          <cell r="Y113" t="str">
            <v>LEGAL</v>
          </cell>
          <cell r="Z113" t="str">
            <v>ICB3</v>
          </cell>
          <cell r="AB113" t="str">
            <v>ICB</v>
          </cell>
          <cell r="AC113" t="str">
            <v>ICB</v>
          </cell>
          <cell r="AE113" t="str">
            <v>211</v>
          </cell>
          <cell r="AG113" t="str">
            <v>0000132616</v>
          </cell>
        </row>
        <row r="114">
          <cell r="A114" t="str">
            <v>00651297</v>
          </cell>
          <cell r="B114" t="str">
            <v>9554261000</v>
          </cell>
          <cell r="C114" t="str">
            <v>ICB4TARGET0000000057</v>
          </cell>
          <cell r="D114">
            <v>2014</v>
          </cell>
          <cell r="E114">
            <v>12</v>
          </cell>
          <cell r="F114" t="str">
            <v>2014-12-31</v>
          </cell>
          <cell r="G114" t="str">
            <v>PRJ</v>
          </cell>
          <cell r="H114" t="str">
            <v>169</v>
          </cell>
          <cell r="I114" t="str">
            <v>211</v>
          </cell>
          <cell r="K114" t="str">
            <v>000001120</v>
          </cell>
          <cell r="L114" t="str">
            <v>4261000</v>
          </cell>
          <cell r="M114" t="str">
            <v>1113</v>
          </cell>
          <cell r="N114" t="str">
            <v>99920</v>
          </cell>
          <cell r="O114" t="str">
            <v>11404</v>
          </cell>
          <cell r="P114" t="str">
            <v>294</v>
          </cell>
          <cell r="Q114" t="str">
            <v>955</v>
          </cell>
          <cell r="R114" t="str">
            <v>INTERCO BILL W/O</v>
          </cell>
          <cell r="S114" t="str">
            <v>PRA</v>
          </cell>
          <cell r="U114" t="str">
            <v>2014-12-31</v>
          </cell>
          <cell r="V114">
            <v>391.4</v>
          </cell>
          <cell r="W114" t="str">
            <v>UTXECON201</v>
          </cell>
          <cell r="Y114" t="str">
            <v>LEGAL</v>
          </cell>
          <cell r="Z114" t="str">
            <v>ICB3</v>
          </cell>
          <cell r="AB114" t="str">
            <v>ICB</v>
          </cell>
          <cell r="AC114" t="str">
            <v>ICB</v>
          </cell>
          <cell r="AE114" t="str">
            <v>211</v>
          </cell>
          <cell r="AG114" t="str">
            <v>0000137756</v>
          </cell>
        </row>
        <row r="115">
          <cell r="A115" t="str">
            <v>00643208</v>
          </cell>
          <cell r="B115" t="str">
            <v>9554261000</v>
          </cell>
          <cell r="C115" t="str">
            <v>ICB4TARGET0000000058</v>
          </cell>
          <cell r="D115">
            <v>2014</v>
          </cell>
          <cell r="E115">
            <v>10</v>
          </cell>
          <cell r="F115" t="str">
            <v>2014-10-31</v>
          </cell>
          <cell r="G115" t="str">
            <v>PRJ</v>
          </cell>
          <cell r="H115" t="str">
            <v>169</v>
          </cell>
          <cell r="I115" t="str">
            <v>211</v>
          </cell>
          <cell r="K115" t="str">
            <v>000001120</v>
          </cell>
          <cell r="L115" t="str">
            <v>4261000</v>
          </cell>
          <cell r="M115" t="str">
            <v>1113</v>
          </cell>
          <cell r="N115" t="str">
            <v>99920</v>
          </cell>
          <cell r="O115" t="str">
            <v>11404</v>
          </cell>
          <cell r="P115" t="str">
            <v>294</v>
          </cell>
          <cell r="Q115" t="str">
            <v>955</v>
          </cell>
          <cell r="R115" t="str">
            <v>INTERCO BILL W/O</v>
          </cell>
          <cell r="S115" t="str">
            <v>PRA</v>
          </cell>
          <cell r="U115" t="str">
            <v>2014-10-31</v>
          </cell>
          <cell r="V115">
            <v>195.7</v>
          </cell>
          <cell r="W115" t="str">
            <v>UTXECON201</v>
          </cell>
          <cell r="Y115" t="str">
            <v>LEGAL</v>
          </cell>
          <cell r="Z115" t="str">
            <v>ICB3</v>
          </cell>
          <cell r="AB115" t="str">
            <v>ICB</v>
          </cell>
          <cell r="AC115" t="str">
            <v>ICB</v>
          </cell>
          <cell r="AE115" t="str">
            <v>211</v>
          </cell>
          <cell r="AG115" t="str">
            <v>0000132843</v>
          </cell>
        </row>
        <row r="116">
          <cell r="A116" t="str">
            <v>00646088</v>
          </cell>
          <cell r="B116" t="str">
            <v>9554261000</v>
          </cell>
          <cell r="C116" t="str">
            <v>ICB4TARGET0000000058</v>
          </cell>
          <cell r="D116">
            <v>2014</v>
          </cell>
          <cell r="E116">
            <v>11</v>
          </cell>
          <cell r="F116" t="str">
            <v>2014-11-30</v>
          </cell>
          <cell r="G116" t="str">
            <v>PRJ</v>
          </cell>
          <cell r="H116" t="str">
            <v>169</v>
          </cell>
          <cell r="I116" t="str">
            <v>211</v>
          </cell>
          <cell r="K116" t="str">
            <v>000001120</v>
          </cell>
          <cell r="L116" t="str">
            <v>4261000</v>
          </cell>
          <cell r="M116" t="str">
            <v>1113</v>
          </cell>
          <cell r="N116" t="str">
            <v>99920</v>
          </cell>
          <cell r="O116" t="str">
            <v>11404</v>
          </cell>
          <cell r="P116" t="str">
            <v>294</v>
          </cell>
          <cell r="Q116" t="str">
            <v>955</v>
          </cell>
          <cell r="R116" t="str">
            <v>INTERCO BILL W/O</v>
          </cell>
          <cell r="S116" t="str">
            <v>PRA</v>
          </cell>
          <cell r="U116" t="str">
            <v>2014-11-30</v>
          </cell>
          <cell r="V116">
            <v>117.42</v>
          </cell>
          <cell r="W116" t="str">
            <v>UTXECON201</v>
          </cell>
          <cell r="Y116" t="str">
            <v>LEGAL</v>
          </cell>
          <cell r="Z116" t="str">
            <v>ICB3</v>
          </cell>
          <cell r="AB116" t="str">
            <v>ICB</v>
          </cell>
          <cell r="AC116" t="str">
            <v>ICB</v>
          </cell>
          <cell r="AE116" t="str">
            <v>211</v>
          </cell>
          <cell r="AG116" t="str">
            <v>0000132685</v>
          </cell>
        </row>
        <row r="117">
          <cell r="A117" t="str">
            <v>00653233</v>
          </cell>
          <cell r="B117" t="str">
            <v>9554261000</v>
          </cell>
          <cell r="C117" t="str">
            <v>ICB4TARGET0000000058</v>
          </cell>
          <cell r="D117">
            <v>2014</v>
          </cell>
          <cell r="E117">
            <v>12</v>
          </cell>
          <cell r="F117" t="str">
            <v>2014-12-31</v>
          </cell>
          <cell r="G117" t="str">
            <v>PRJ</v>
          </cell>
          <cell r="H117" t="str">
            <v>169</v>
          </cell>
          <cell r="I117" t="str">
            <v>211</v>
          </cell>
          <cell r="K117" t="str">
            <v>000001120</v>
          </cell>
          <cell r="L117" t="str">
            <v>4261000</v>
          </cell>
          <cell r="M117" t="str">
            <v>1113</v>
          </cell>
          <cell r="N117" t="str">
            <v>99920</v>
          </cell>
          <cell r="O117" t="str">
            <v>11404</v>
          </cell>
          <cell r="P117" t="str">
            <v>294</v>
          </cell>
          <cell r="Q117" t="str">
            <v>955</v>
          </cell>
          <cell r="R117" t="str">
            <v>INTERCO BILL W/O</v>
          </cell>
          <cell r="S117" t="str">
            <v>PRA</v>
          </cell>
          <cell r="U117" t="str">
            <v>2014-12-31</v>
          </cell>
          <cell r="V117">
            <v>88.07</v>
          </cell>
          <cell r="W117" t="str">
            <v>UTXECON201</v>
          </cell>
          <cell r="Y117" t="str">
            <v>LEGAL</v>
          </cell>
          <cell r="Z117" t="str">
            <v>ICB3</v>
          </cell>
          <cell r="AB117" t="str">
            <v>ICB</v>
          </cell>
          <cell r="AC117" t="str">
            <v>ICB</v>
          </cell>
          <cell r="AE117" t="str">
            <v>211</v>
          </cell>
          <cell r="AG117" t="str">
            <v>0000138274</v>
          </cell>
        </row>
        <row r="118">
          <cell r="A118" t="str">
            <v>00643210</v>
          </cell>
          <cell r="B118" t="str">
            <v>9554261000</v>
          </cell>
          <cell r="C118" t="str">
            <v>ICB4TARGET0000000059</v>
          </cell>
          <cell r="D118">
            <v>2014</v>
          </cell>
          <cell r="E118">
            <v>10</v>
          </cell>
          <cell r="F118" t="str">
            <v>2014-10-31</v>
          </cell>
          <cell r="G118" t="str">
            <v>PRJ</v>
          </cell>
          <cell r="H118" t="str">
            <v>169</v>
          </cell>
          <cell r="I118" t="str">
            <v>211</v>
          </cell>
          <cell r="K118" t="str">
            <v>000001120</v>
          </cell>
          <cell r="L118" t="str">
            <v>4261000</v>
          </cell>
          <cell r="M118" t="str">
            <v>1113</v>
          </cell>
          <cell r="N118" t="str">
            <v>99920</v>
          </cell>
          <cell r="O118" t="str">
            <v>11404</v>
          </cell>
          <cell r="P118" t="str">
            <v>294</v>
          </cell>
          <cell r="Q118" t="str">
            <v>955</v>
          </cell>
          <cell r="R118" t="str">
            <v>INTERCO BILL W/O</v>
          </cell>
          <cell r="S118" t="str">
            <v>PRA</v>
          </cell>
          <cell r="U118" t="str">
            <v>2014-10-31</v>
          </cell>
          <cell r="V118">
            <v>125.25</v>
          </cell>
          <cell r="W118" t="str">
            <v>UTXECON201</v>
          </cell>
          <cell r="Y118" t="str">
            <v>LEGAL</v>
          </cell>
          <cell r="Z118" t="str">
            <v>ICB3</v>
          </cell>
          <cell r="AB118" t="str">
            <v>ICB</v>
          </cell>
          <cell r="AC118" t="str">
            <v>ICB</v>
          </cell>
          <cell r="AE118" t="str">
            <v>211</v>
          </cell>
          <cell r="AG118" t="str">
            <v>0000133492</v>
          </cell>
        </row>
        <row r="119">
          <cell r="A119" t="str">
            <v>00647251</v>
          </cell>
          <cell r="B119" t="str">
            <v>9554261000</v>
          </cell>
          <cell r="C119" t="str">
            <v>ICB4TARGET0000000059</v>
          </cell>
          <cell r="D119">
            <v>2014</v>
          </cell>
          <cell r="E119">
            <v>11</v>
          </cell>
          <cell r="F119" t="str">
            <v>2014-11-30</v>
          </cell>
          <cell r="G119" t="str">
            <v>PRJ</v>
          </cell>
          <cell r="H119" t="str">
            <v>169</v>
          </cell>
          <cell r="I119" t="str">
            <v>211</v>
          </cell>
          <cell r="K119" t="str">
            <v>000001120</v>
          </cell>
          <cell r="L119" t="str">
            <v>4261000</v>
          </cell>
          <cell r="M119" t="str">
            <v>1113</v>
          </cell>
          <cell r="N119" t="str">
            <v>99920</v>
          </cell>
          <cell r="O119" t="str">
            <v>11404</v>
          </cell>
          <cell r="P119" t="str">
            <v>294</v>
          </cell>
          <cell r="Q119" t="str">
            <v>955</v>
          </cell>
          <cell r="R119" t="str">
            <v>INTERCO BILL W/O</v>
          </cell>
          <cell r="S119" t="str">
            <v>PRA</v>
          </cell>
          <cell r="U119" t="str">
            <v>2014-11-30</v>
          </cell>
          <cell r="V119">
            <v>46.97</v>
          </cell>
          <cell r="W119" t="str">
            <v>UTXECON201</v>
          </cell>
          <cell r="Y119" t="str">
            <v>LEGAL</v>
          </cell>
          <cell r="Z119" t="str">
            <v>ICB3</v>
          </cell>
          <cell r="AB119" t="str">
            <v>ICB</v>
          </cell>
          <cell r="AC119" t="str">
            <v>ICB</v>
          </cell>
          <cell r="AE119" t="str">
            <v>211</v>
          </cell>
          <cell r="AG119" t="str">
            <v>0000135814</v>
          </cell>
        </row>
        <row r="120">
          <cell r="A120" t="str">
            <v>00652021</v>
          </cell>
          <cell r="B120" t="str">
            <v>9554261000</v>
          </cell>
          <cell r="C120" t="str">
            <v>ICB4TARGET0000000059</v>
          </cell>
          <cell r="D120">
            <v>2014</v>
          </cell>
          <cell r="E120">
            <v>12</v>
          </cell>
          <cell r="F120" t="str">
            <v>2014-12-31</v>
          </cell>
          <cell r="G120" t="str">
            <v>PRJ</v>
          </cell>
          <cell r="H120" t="str">
            <v>169</v>
          </cell>
          <cell r="I120" t="str">
            <v>211</v>
          </cell>
          <cell r="K120" t="str">
            <v>000001120</v>
          </cell>
          <cell r="L120" t="str">
            <v>4261000</v>
          </cell>
          <cell r="M120" t="str">
            <v>1113</v>
          </cell>
          <cell r="N120" t="str">
            <v>99920</v>
          </cell>
          <cell r="O120" t="str">
            <v>11404</v>
          </cell>
          <cell r="P120" t="str">
            <v>294</v>
          </cell>
          <cell r="Q120" t="str">
            <v>955</v>
          </cell>
          <cell r="R120" t="str">
            <v>INTERCO BILL W/O</v>
          </cell>
          <cell r="S120" t="str">
            <v>PRA</v>
          </cell>
          <cell r="U120" t="str">
            <v>2014-12-31</v>
          </cell>
          <cell r="V120">
            <v>117.42</v>
          </cell>
          <cell r="W120" t="str">
            <v>UTXECON201</v>
          </cell>
          <cell r="Y120" t="str">
            <v>LEGAL</v>
          </cell>
          <cell r="Z120" t="str">
            <v>ICB3</v>
          </cell>
          <cell r="AB120" t="str">
            <v>ICB</v>
          </cell>
          <cell r="AC120" t="str">
            <v>ICB</v>
          </cell>
          <cell r="AE120" t="str">
            <v>211</v>
          </cell>
          <cell r="AG120" t="str">
            <v>0000141982</v>
          </cell>
        </row>
        <row r="121">
          <cell r="A121" t="str">
            <v>00634447</v>
          </cell>
          <cell r="B121" t="str">
            <v>9554261000</v>
          </cell>
          <cell r="C121" t="str">
            <v>ICB4TARGET0000000060</v>
          </cell>
          <cell r="D121">
            <v>2014</v>
          </cell>
          <cell r="E121">
            <v>10</v>
          </cell>
          <cell r="F121" t="str">
            <v>2014-10-31</v>
          </cell>
          <cell r="G121" t="str">
            <v>PRJ</v>
          </cell>
          <cell r="H121" t="str">
            <v>169</v>
          </cell>
          <cell r="I121" t="str">
            <v>211</v>
          </cell>
          <cell r="K121" t="str">
            <v>000001120</v>
          </cell>
          <cell r="L121" t="str">
            <v>4261000</v>
          </cell>
          <cell r="M121" t="str">
            <v>1113</v>
          </cell>
          <cell r="N121" t="str">
            <v>99920</v>
          </cell>
          <cell r="O121" t="str">
            <v>11404</v>
          </cell>
          <cell r="P121" t="str">
            <v>294</v>
          </cell>
          <cell r="Q121" t="str">
            <v>955</v>
          </cell>
          <cell r="R121" t="str">
            <v>INTERCO BILL W/O</v>
          </cell>
          <cell r="S121" t="str">
            <v>PRA</v>
          </cell>
          <cell r="U121" t="str">
            <v>2014-10-31</v>
          </cell>
          <cell r="V121">
            <v>-1174.21</v>
          </cell>
          <cell r="W121" t="str">
            <v>UTXECON201</v>
          </cell>
          <cell r="Y121" t="str">
            <v>LEGAL</v>
          </cell>
          <cell r="Z121" t="str">
            <v>ICB3</v>
          </cell>
          <cell r="AB121" t="str">
            <v>ICB</v>
          </cell>
          <cell r="AC121" t="str">
            <v>ICB</v>
          </cell>
          <cell r="AE121" t="str">
            <v>211</v>
          </cell>
          <cell r="AG121" t="str">
            <v>0000136782</v>
          </cell>
        </row>
        <row r="122">
          <cell r="A122" t="str">
            <v>00644562</v>
          </cell>
          <cell r="B122" t="str">
            <v>9554261000</v>
          </cell>
          <cell r="C122" t="str">
            <v>ICB4TARGET0000000060</v>
          </cell>
          <cell r="D122">
            <v>2014</v>
          </cell>
          <cell r="E122">
            <v>11</v>
          </cell>
          <cell r="F122" t="str">
            <v>2014-11-30</v>
          </cell>
          <cell r="G122" t="str">
            <v>PRJ</v>
          </cell>
          <cell r="H122" t="str">
            <v>169</v>
          </cell>
          <cell r="I122" t="str">
            <v>211</v>
          </cell>
          <cell r="K122" t="str">
            <v>000001120</v>
          </cell>
          <cell r="L122" t="str">
            <v>4261000</v>
          </cell>
          <cell r="M122" t="str">
            <v>1113</v>
          </cell>
          <cell r="N122" t="str">
            <v>99920</v>
          </cell>
          <cell r="O122" t="str">
            <v>11404</v>
          </cell>
          <cell r="P122" t="str">
            <v>294</v>
          </cell>
          <cell r="Q122" t="str">
            <v>955</v>
          </cell>
          <cell r="R122" t="str">
            <v>INTERCO BILL W/O</v>
          </cell>
          <cell r="S122" t="str">
            <v>PRA</v>
          </cell>
          <cell r="U122" t="str">
            <v>2014-11-30</v>
          </cell>
          <cell r="V122">
            <v>195.7</v>
          </cell>
          <cell r="W122" t="str">
            <v>UTXECON201</v>
          </cell>
          <cell r="Y122" t="str">
            <v>LEGAL</v>
          </cell>
          <cell r="Z122" t="str">
            <v>ICB3</v>
          </cell>
          <cell r="AB122" t="str">
            <v>ICB</v>
          </cell>
          <cell r="AC122" t="str">
            <v>ICB</v>
          </cell>
          <cell r="AE122" t="str">
            <v>211</v>
          </cell>
          <cell r="AG122" t="str">
            <v>0000136501</v>
          </cell>
        </row>
        <row r="123">
          <cell r="A123" t="str">
            <v>00651648</v>
          </cell>
          <cell r="B123" t="str">
            <v>9554261000</v>
          </cell>
          <cell r="C123" t="str">
            <v>ICB4TARGET0000000060</v>
          </cell>
          <cell r="D123">
            <v>2014</v>
          </cell>
          <cell r="E123">
            <v>12</v>
          </cell>
          <cell r="F123" t="str">
            <v>2014-12-31</v>
          </cell>
          <cell r="G123" t="str">
            <v>PRJ</v>
          </cell>
          <cell r="H123" t="str">
            <v>169</v>
          </cell>
          <cell r="I123" t="str">
            <v>211</v>
          </cell>
          <cell r="K123" t="str">
            <v>000001120</v>
          </cell>
          <cell r="L123" t="str">
            <v>4261000</v>
          </cell>
          <cell r="M123" t="str">
            <v>1113</v>
          </cell>
          <cell r="N123" t="str">
            <v>99920</v>
          </cell>
          <cell r="O123" t="str">
            <v>11404</v>
          </cell>
          <cell r="P123" t="str">
            <v>294</v>
          </cell>
          <cell r="Q123" t="str">
            <v>955</v>
          </cell>
          <cell r="R123" t="str">
            <v>INTERCO BILL W/O</v>
          </cell>
          <cell r="S123" t="str">
            <v>PRA</v>
          </cell>
          <cell r="U123" t="str">
            <v>2014-12-31</v>
          </cell>
          <cell r="V123">
            <v>587.1</v>
          </cell>
          <cell r="W123" t="str">
            <v>UTXECON201</v>
          </cell>
          <cell r="Y123" t="str">
            <v>LEGAL</v>
          </cell>
          <cell r="Z123" t="str">
            <v>ICB3</v>
          </cell>
          <cell r="AB123" t="str">
            <v>ICB</v>
          </cell>
          <cell r="AC123" t="str">
            <v>ICB</v>
          </cell>
          <cell r="AE123" t="str">
            <v>211</v>
          </cell>
          <cell r="AG123" t="str">
            <v>0000142875</v>
          </cell>
        </row>
        <row r="124">
          <cell r="A124" t="str">
            <v>00643207</v>
          </cell>
          <cell r="B124" t="str">
            <v>9554261000</v>
          </cell>
          <cell r="C124" t="str">
            <v>ICB4TARGET0000000061</v>
          </cell>
          <cell r="D124">
            <v>2014</v>
          </cell>
          <cell r="E124">
            <v>10</v>
          </cell>
          <cell r="F124" t="str">
            <v>2014-10-31</v>
          </cell>
          <cell r="G124" t="str">
            <v>PRJ</v>
          </cell>
          <cell r="H124" t="str">
            <v>169</v>
          </cell>
          <cell r="I124" t="str">
            <v>211</v>
          </cell>
          <cell r="K124" t="str">
            <v>000001120</v>
          </cell>
          <cell r="L124" t="str">
            <v>4261000</v>
          </cell>
          <cell r="M124" t="str">
            <v>1113</v>
          </cell>
          <cell r="N124" t="str">
            <v>99920</v>
          </cell>
          <cell r="O124" t="str">
            <v>11404</v>
          </cell>
          <cell r="P124" t="str">
            <v>294</v>
          </cell>
          <cell r="Q124" t="str">
            <v>955</v>
          </cell>
          <cell r="R124" t="str">
            <v>INTERCO BILL W/O</v>
          </cell>
          <cell r="S124" t="str">
            <v>PRA</v>
          </cell>
          <cell r="U124" t="str">
            <v>2014-10-31</v>
          </cell>
          <cell r="V124">
            <v>136.99</v>
          </cell>
          <cell r="W124" t="str">
            <v>UTXECON201</v>
          </cell>
          <cell r="Y124" t="str">
            <v>LEGAL</v>
          </cell>
          <cell r="Z124" t="str">
            <v>ICB3</v>
          </cell>
          <cell r="AB124" t="str">
            <v>ICB</v>
          </cell>
          <cell r="AC124" t="str">
            <v>ICB</v>
          </cell>
          <cell r="AE124" t="str">
            <v>211</v>
          </cell>
          <cell r="AG124" t="str">
            <v>0000140778</v>
          </cell>
        </row>
        <row r="125">
          <cell r="A125" t="str">
            <v>00645857</v>
          </cell>
          <cell r="B125" t="str">
            <v>9554261000</v>
          </cell>
          <cell r="C125" t="str">
            <v>ICB4TARGET0000000061</v>
          </cell>
          <cell r="D125">
            <v>2014</v>
          </cell>
          <cell r="E125">
            <v>11</v>
          </cell>
          <cell r="F125" t="str">
            <v>2014-11-30</v>
          </cell>
          <cell r="G125" t="str">
            <v>PRJ</v>
          </cell>
          <cell r="H125" t="str">
            <v>169</v>
          </cell>
          <cell r="I125" t="str">
            <v>211</v>
          </cell>
          <cell r="K125" t="str">
            <v>000001120</v>
          </cell>
          <cell r="L125" t="str">
            <v>4261000</v>
          </cell>
          <cell r="M125" t="str">
            <v>1113</v>
          </cell>
          <cell r="N125" t="str">
            <v>99920</v>
          </cell>
          <cell r="O125" t="str">
            <v>11404</v>
          </cell>
          <cell r="P125" t="str">
            <v>294</v>
          </cell>
          <cell r="Q125" t="str">
            <v>955</v>
          </cell>
          <cell r="R125" t="str">
            <v>INTERCO BILL W/O</v>
          </cell>
          <cell r="S125" t="str">
            <v>PRA</v>
          </cell>
          <cell r="U125" t="str">
            <v>2014-11-30</v>
          </cell>
          <cell r="V125">
            <v>195.7</v>
          </cell>
          <cell r="W125" t="str">
            <v>UTXECON201</v>
          </cell>
          <cell r="Y125" t="str">
            <v>LEGAL</v>
          </cell>
          <cell r="Z125" t="str">
            <v>ICB3</v>
          </cell>
          <cell r="AB125" t="str">
            <v>ICB</v>
          </cell>
          <cell r="AC125" t="str">
            <v>ICB</v>
          </cell>
          <cell r="AE125" t="str">
            <v>211</v>
          </cell>
          <cell r="AG125" t="str">
            <v>0000140296</v>
          </cell>
        </row>
        <row r="126">
          <cell r="A126" t="str">
            <v>00654083</v>
          </cell>
          <cell r="B126" t="str">
            <v>9554261000</v>
          </cell>
          <cell r="C126" t="str">
            <v>ICB4TARGET0000000061</v>
          </cell>
          <cell r="D126">
            <v>2014</v>
          </cell>
          <cell r="E126">
            <v>12</v>
          </cell>
          <cell r="F126" t="str">
            <v>2014-12-31</v>
          </cell>
          <cell r="G126" t="str">
            <v>PRJ</v>
          </cell>
          <cell r="H126" t="str">
            <v>169</v>
          </cell>
          <cell r="I126" t="str">
            <v>211</v>
          </cell>
          <cell r="K126" t="str">
            <v>000001120</v>
          </cell>
          <cell r="L126" t="str">
            <v>4261000</v>
          </cell>
          <cell r="M126" t="str">
            <v>1113</v>
          </cell>
          <cell r="N126" t="str">
            <v>99920</v>
          </cell>
          <cell r="O126" t="str">
            <v>13123</v>
          </cell>
          <cell r="P126" t="str">
            <v>294</v>
          </cell>
          <cell r="Q126" t="str">
            <v>955</v>
          </cell>
          <cell r="R126" t="str">
            <v>INTERCO BILL W/O</v>
          </cell>
          <cell r="S126" t="str">
            <v>PRA</v>
          </cell>
          <cell r="U126" t="str">
            <v>2014-12-31</v>
          </cell>
          <cell r="V126">
            <v>821.94</v>
          </cell>
          <cell r="W126" t="str">
            <v>UTXECON201</v>
          </cell>
          <cell r="Y126" t="str">
            <v>LEGAL</v>
          </cell>
          <cell r="Z126" t="str">
            <v>ICB3</v>
          </cell>
          <cell r="AB126" t="str">
            <v>ICB</v>
          </cell>
          <cell r="AC126" t="str">
            <v>ICB</v>
          </cell>
          <cell r="AE126" t="str">
            <v>211</v>
          </cell>
          <cell r="AG126" t="str">
            <v>0000146747</v>
          </cell>
        </row>
        <row r="127">
          <cell r="A127" t="str">
            <v>00640898</v>
          </cell>
          <cell r="B127" t="str">
            <v>9554261000</v>
          </cell>
          <cell r="C127" t="str">
            <v>ICB4TARGET0000000062</v>
          </cell>
          <cell r="D127">
            <v>2014</v>
          </cell>
          <cell r="E127">
            <v>10</v>
          </cell>
          <cell r="F127" t="str">
            <v>2014-10-31</v>
          </cell>
          <cell r="G127" t="str">
            <v>PRJ</v>
          </cell>
          <cell r="H127" t="str">
            <v>169</v>
          </cell>
          <cell r="I127" t="str">
            <v>211</v>
          </cell>
          <cell r="K127" t="str">
            <v>000001120</v>
          </cell>
          <cell r="L127" t="str">
            <v>4261000</v>
          </cell>
          <cell r="M127" t="str">
            <v>1113</v>
          </cell>
          <cell r="N127" t="str">
            <v>99920</v>
          </cell>
          <cell r="O127" t="str">
            <v>11404</v>
          </cell>
          <cell r="P127" t="str">
            <v>294</v>
          </cell>
          <cell r="Q127" t="str">
            <v>955</v>
          </cell>
          <cell r="R127" t="str">
            <v>INTERCO BILL W/O</v>
          </cell>
          <cell r="S127" t="str">
            <v>PRA</v>
          </cell>
          <cell r="U127" t="str">
            <v>2014-10-31</v>
          </cell>
          <cell r="V127">
            <v>117.42</v>
          </cell>
          <cell r="W127" t="str">
            <v>UTXECON201</v>
          </cell>
          <cell r="Y127" t="str">
            <v>LEGAL</v>
          </cell>
          <cell r="Z127" t="str">
            <v>ICB3</v>
          </cell>
          <cell r="AB127" t="str">
            <v>ICB</v>
          </cell>
          <cell r="AC127" t="str">
            <v>ICB</v>
          </cell>
          <cell r="AE127" t="str">
            <v>211</v>
          </cell>
          <cell r="AG127" t="str">
            <v>0000141208</v>
          </cell>
        </row>
        <row r="128">
          <cell r="A128" t="str">
            <v>00645858</v>
          </cell>
          <cell r="B128" t="str">
            <v>9554261000</v>
          </cell>
          <cell r="C128" t="str">
            <v>ICB4TARGET0000000062</v>
          </cell>
          <cell r="D128">
            <v>2014</v>
          </cell>
          <cell r="E128">
            <v>11</v>
          </cell>
          <cell r="F128" t="str">
            <v>2014-11-30</v>
          </cell>
          <cell r="G128" t="str">
            <v>PRJ</v>
          </cell>
          <cell r="H128" t="str">
            <v>169</v>
          </cell>
          <cell r="I128" t="str">
            <v>211</v>
          </cell>
          <cell r="K128" t="str">
            <v>000001120</v>
          </cell>
          <cell r="L128" t="str">
            <v>4261000</v>
          </cell>
          <cell r="M128" t="str">
            <v>1113</v>
          </cell>
          <cell r="N128" t="str">
            <v>99920</v>
          </cell>
          <cell r="O128" t="str">
            <v>11404</v>
          </cell>
          <cell r="P128" t="str">
            <v>294</v>
          </cell>
          <cell r="Q128" t="str">
            <v>955</v>
          </cell>
          <cell r="R128" t="str">
            <v>INTERCO BILL W/O</v>
          </cell>
          <cell r="S128" t="str">
            <v>PRA</v>
          </cell>
          <cell r="U128" t="str">
            <v>2014-11-30</v>
          </cell>
          <cell r="V128">
            <v>391.4</v>
          </cell>
          <cell r="W128" t="str">
            <v>UTXECON201</v>
          </cell>
          <cell r="Y128" t="str">
            <v>LEGAL</v>
          </cell>
          <cell r="Z128" t="str">
            <v>ICB3</v>
          </cell>
          <cell r="AB128" t="str">
            <v>ICB</v>
          </cell>
          <cell r="AC128" t="str">
            <v>ICB</v>
          </cell>
          <cell r="AE128" t="str">
            <v>211</v>
          </cell>
          <cell r="AG128" t="str">
            <v>0000140296</v>
          </cell>
        </row>
        <row r="129">
          <cell r="A129" t="str">
            <v>00651445</v>
          </cell>
          <cell r="B129" t="str">
            <v>9554261000</v>
          </cell>
          <cell r="C129" t="str">
            <v>ICB4TARGET0000000062</v>
          </cell>
          <cell r="D129">
            <v>2014</v>
          </cell>
          <cell r="E129">
            <v>12</v>
          </cell>
          <cell r="F129" t="str">
            <v>2014-12-31</v>
          </cell>
          <cell r="G129" t="str">
            <v>PRJ</v>
          </cell>
          <cell r="H129" t="str">
            <v>169</v>
          </cell>
          <cell r="I129" t="str">
            <v>211</v>
          </cell>
          <cell r="K129" t="str">
            <v>000001120</v>
          </cell>
          <cell r="L129" t="str">
            <v>4261000</v>
          </cell>
          <cell r="M129" t="str">
            <v>1113</v>
          </cell>
          <cell r="N129" t="str">
            <v>99920</v>
          </cell>
          <cell r="O129" t="str">
            <v>11404</v>
          </cell>
          <cell r="P129" t="str">
            <v>294</v>
          </cell>
          <cell r="Q129" t="str">
            <v>955</v>
          </cell>
          <cell r="R129" t="str">
            <v>INTERCO BILL W/O</v>
          </cell>
          <cell r="S129" t="str">
            <v>PRA</v>
          </cell>
          <cell r="U129" t="str">
            <v>2014-12-31</v>
          </cell>
          <cell r="V129">
            <v>391.4</v>
          </cell>
          <cell r="W129" t="str">
            <v>UTXECON201</v>
          </cell>
          <cell r="Y129" t="str">
            <v>LEGAL</v>
          </cell>
          <cell r="Z129" t="str">
            <v>ICB3</v>
          </cell>
          <cell r="AB129" t="str">
            <v>ICB</v>
          </cell>
          <cell r="AC129" t="str">
            <v>ICB</v>
          </cell>
          <cell r="AE129" t="str">
            <v>211</v>
          </cell>
          <cell r="AG129" t="str">
            <v>0000151361</v>
          </cell>
        </row>
        <row r="130">
          <cell r="A130" t="str">
            <v>00640319</v>
          </cell>
          <cell r="B130" t="str">
            <v>9554261000</v>
          </cell>
          <cell r="C130" t="str">
            <v>ICB4TARGET0000000063</v>
          </cell>
          <cell r="D130">
            <v>2014</v>
          </cell>
          <cell r="E130">
            <v>10</v>
          </cell>
          <cell r="F130" t="str">
            <v>2014-10-31</v>
          </cell>
          <cell r="G130" t="str">
            <v>PRJ</v>
          </cell>
          <cell r="H130" t="str">
            <v>169</v>
          </cell>
          <cell r="I130" t="str">
            <v>211</v>
          </cell>
          <cell r="K130" t="str">
            <v>000001120</v>
          </cell>
          <cell r="L130" t="str">
            <v>4261000</v>
          </cell>
          <cell r="M130" t="str">
            <v>1113</v>
          </cell>
          <cell r="N130" t="str">
            <v>99920</v>
          </cell>
          <cell r="O130" t="str">
            <v>11404</v>
          </cell>
          <cell r="P130" t="str">
            <v>294</v>
          </cell>
          <cell r="Q130" t="str">
            <v>955</v>
          </cell>
          <cell r="R130" t="str">
            <v>INTERCO BILL W/O</v>
          </cell>
          <cell r="S130" t="str">
            <v>PRA</v>
          </cell>
          <cell r="U130" t="str">
            <v>2014-10-31</v>
          </cell>
          <cell r="V130">
            <v>391.4</v>
          </cell>
          <cell r="W130" t="str">
            <v>UTXECON201</v>
          </cell>
          <cell r="Y130" t="str">
            <v>LEGAL</v>
          </cell>
          <cell r="Z130" t="str">
            <v>ICB3</v>
          </cell>
          <cell r="AB130" t="str">
            <v>ICB</v>
          </cell>
          <cell r="AC130" t="str">
            <v>ICB</v>
          </cell>
          <cell r="AE130" t="str">
            <v>211</v>
          </cell>
          <cell r="AG130" t="str">
            <v>0000141982</v>
          </cell>
        </row>
        <row r="131">
          <cell r="A131" t="str">
            <v>00647722</v>
          </cell>
          <cell r="B131" t="str">
            <v>9554261000</v>
          </cell>
          <cell r="C131" t="str">
            <v>ICB4TARGET0000000063</v>
          </cell>
          <cell r="D131">
            <v>2014</v>
          </cell>
          <cell r="E131">
            <v>11</v>
          </cell>
          <cell r="F131" t="str">
            <v>2014-11-30</v>
          </cell>
          <cell r="G131" t="str">
            <v>PRJ</v>
          </cell>
          <cell r="H131" t="str">
            <v>169</v>
          </cell>
          <cell r="I131" t="str">
            <v>211</v>
          </cell>
          <cell r="K131" t="str">
            <v>000001120</v>
          </cell>
          <cell r="L131" t="str">
            <v>4261000</v>
          </cell>
          <cell r="M131" t="str">
            <v>1113</v>
          </cell>
          <cell r="N131" t="str">
            <v>99920</v>
          </cell>
          <cell r="O131" t="str">
            <v>11404</v>
          </cell>
          <cell r="P131" t="str">
            <v>294</v>
          </cell>
          <cell r="Q131" t="str">
            <v>955</v>
          </cell>
          <cell r="R131" t="str">
            <v>INTERCO BILL W/O</v>
          </cell>
          <cell r="S131" t="str">
            <v>PRA</v>
          </cell>
          <cell r="U131" t="str">
            <v>2014-11-30</v>
          </cell>
          <cell r="V131">
            <v>782.8</v>
          </cell>
          <cell r="W131" t="str">
            <v>UTXECON201</v>
          </cell>
          <cell r="Y131" t="str">
            <v>LEGAL</v>
          </cell>
          <cell r="Z131" t="str">
            <v>ICB3</v>
          </cell>
          <cell r="AB131" t="str">
            <v>ICB</v>
          </cell>
          <cell r="AC131" t="str">
            <v>ICB</v>
          </cell>
          <cell r="AE131" t="str">
            <v>211</v>
          </cell>
          <cell r="AG131" t="str">
            <v>0000141436</v>
          </cell>
        </row>
        <row r="132">
          <cell r="A132" t="str">
            <v>00651446</v>
          </cell>
          <cell r="B132" t="str">
            <v>9554261000</v>
          </cell>
          <cell r="C132" t="str">
            <v>ICB4TARGET0000000063</v>
          </cell>
          <cell r="D132">
            <v>2014</v>
          </cell>
          <cell r="E132">
            <v>12</v>
          </cell>
          <cell r="F132" t="str">
            <v>2014-12-31</v>
          </cell>
          <cell r="G132" t="str">
            <v>PRJ</v>
          </cell>
          <cell r="H132" t="str">
            <v>169</v>
          </cell>
          <cell r="I132" t="str">
            <v>211</v>
          </cell>
          <cell r="K132" t="str">
            <v>000001120</v>
          </cell>
          <cell r="L132" t="str">
            <v>4261000</v>
          </cell>
          <cell r="M132" t="str">
            <v>1113</v>
          </cell>
          <cell r="N132" t="str">
            <v>99920</v>
          </cell>
          <cell r="O132" t="str">
            <v>11404</v>
          </cell>
          <cell r="P132" t="str">
            <v>294</v>
          </cell>
          <cell r="Q132" t="str">
            <v>955</v>
          </cell>
          <cell r="R132" t="str">
            <v>INTERCO BILL W/O</v>
          </cell>
          <cell r="S132" t="str">
            <v>PRA</v>
          </cell>
          <cell r="U132" t="str">
            <v>2014-12-31</v>
          </cell>
          <cell r="V132">
            <v>978.5</v>
          </cell>
          <cell r="W132" t="str">
            <v>UTXECON201</v>
          </cell>
          <cell r="Y132" t="str">
            <v>LEGAL</v>
          </cell>
          <cell r="Z132" t="str">
            <v>ICB3</v>
          </cell>
          <cell r="AB132" t="str">
            <v>ICB</v>
          </cell>
          <cell r="AC132" t="str">
            <v>ICB</v>
          </cell>
          <cell r="AE132" t="str">
            <v>211</v>
          </cell>
          <cell r="AG132" t="str">
            <v>0000151361</v>
          </cell>
        </row>
        <row r="133">
          <cell r="A133" t="str">
            <v>00640897</v>
          </cell>
          <cell r="B133" t="str">
            <v>9554261000</v>
          </cell>
          <cell r="C133" t="str">
            <v>ICB4TARGET0000000064</v>
          </cell>
          <cell r="D133">
            <v>2014</v>
          </cell>
          <cell r="E133">
            <v>10</v>
          </cell>
          <cell r="F133" t="str">
            <v>2014-10-31</v>
          </cell>
          <cell r="G133" t="str">
            <v>PRJ</v>
          </cell>
          <cell r="H133" t="str">
            <v>169</v>
          </cell>
          <cell r="I133" t="str">
            <v>211</v>
          </cell>
          <cell r="K133" t="str">
            <v>000001120</v>
          </cell>
          <cell r="L133" t="str">
            <v>4261000</v>
          </cell>
          <cell r="M133" t="str">
            <v>1113</v>
          </cell>
          <cell r="N133" t="str">
            <v>99920</v>
          </cell>
          <cell r="O133" t="str">
            <v>11404</v>
          </cell>
          <cell r="P133" t="str">
            <v>294</v>
          </cell>
          <cell r="Q133" t="str">
            <v>955</v>
          </cell>
          <cell r="R133" t="str">
            <v>INTERCO BILL W/O</v>
          </cell>
          <cell r="S133" t="str">
            <v>PRA</v>
          </cell>
          <cell r="U133" t="str">
            <v>2014-10-31</v>
          </cell>
          <cell r="V133">
            <v>117.42</v>
          </cell>
          <cell r="W133" t="str">
            <v>UTXECON201</v>
          </cell>
          <cell r="Y133" t="str">
            <v>LEGAL</v>
          </cell>
          <cell r="Z133" t="str">
            <v>ICB3</v>
          </cell>
          <cell r="AB133" t="str">
            <v>ICB</v>
          </cell>
          <cell r="AC133" t="str">
            <v>ICB</v>
          </cell>
          <cell r="AE133" t="str">
            <v>211</v>
          </cell>
          <cell r="AG133" t="str">
            <v>0000142834</v>
          </cell>
        </row>
        <row r="134">
          <cell r="A134" t="str">
            <v>00647723</v>
          </cell>
          <cell r="B134" t="str">
            <v>9554261000</v>
          </cell>
          <cell r="C134" t="str">
            <v>ICB4TARGET0000000064</v>
          </cell>
          <cell r="D134">
            <v>2014</v>
          </cell>
          <cell r="E134">
            <v>11</v>
          </cell>
          <cell r="F134" t="str">
            <v>2014-11-30</v>
          </cell>
          <cell r="G134" t="str">
            <v>PRJ</v>
          </cell>
          <cell r="H134" t="str">
            <v>169</v>
          </cell>
          <cell r="I134" t="str">
            <v>211</v>
          </cell>
          <cell r="K134" t="str">
            <v>000001120</v>
          </cell>
          <cell r="L134" t="str">
            <v>4261000</v>
          </cell>
          <cell r="M134" t="str">
            <v>1113</v>
          </cell>
          <cell r="N134" t="str">
            <v>99920</v>
          </cell>
          <cell r="O134" t="str">
            <v>11404</v>
          </cell>
          <cell r="P134" t="str">
            <v>294</v>
          </cell>
          <cell r="Q134" t="str">
            <v>955</v>
          </cell>
          <cell r="R134" t="str">
            <v>INTERCO BILL W/O</v>
          </cell>
          <cell r="S134" t="str">
            <v>PRA</v>
          </cell>
          <cell r="U134" t="str">
            <v>2014-11-30</v>
          </cell>
          <cell r="V134">
            <v>978.5</v>
          </cell>
          <cell r="W134" t="str">
            <v>UTXECON201</v>
          </cell>
          <cell r="Y134" t="str">
            <v>LEGAL</v>
          </cell>
          <cell r="Z134" t="str">
            <v>ICB3</v>
          </cell>
          <cell r="AB134" t="str">
            <v>ICB</v>
          </cell>
          <cell r="AC134" t="str">
            <v>ICB</v>
          </cell>
          <cell r="AE134" t="str">
            <v>211</v>
          </cell>
          <cell r="AG134" t="str">
            <v>0000143142</v>
          </cell>
        </row>
        <row r="135">
          <cell r="A135" t="str">
            <v>00652903</v>
          </cell>
          <cell r="B135" t="str">
            <v>9554261000</v>
          </cell>
          <cell r="C135" t="str">
            <v>ICB4TARGET0000000064</v>
          </cell>
          <cell r="D135">
            <v>2014</v>
          </cell>
          <cell r="E135">
            <v>12</v>
          </cell>
          <cell r="F135" t="str">
            <v>2014-12-31</v>
          </cell>
          <cell r="G135" t="str">
            <v>PRJ</v>
          </cell>
          <cell r="H135" t="str">
            <v>169</v>
          </cell>
          <cell r="I135" t="str">
            <v>211</v>
          </cell>
          <cell r="K135" t="str">
            <v>000001120</v>
          </cell>
          <cell r="L135" t="str">
            <v>4261000</v>
          </cell>
          <cell r="M135" t="str">
            <v>1113</v>
          </cell>
          <cell r="N135" t="str">
            <v>99920</v>
          </cell>
          <cell r="O135" t="str">
            <v>11404</v>
          </cell>
          <cell r="P135" t="str">
            <v>294</v>
          </cell>
          <cell r="Q135" t="str">
            <v>955</v>
          </cell>
          <cell r="R135" t="str">
            <v>INTERCO BILL W/O</v>
          </cell>
          <cell r="S135" t="str">
            <v>PRA</v>
          </cell>
          <cell r="U135" t="str">
            <v>2014-12-31</v>
          </cell>
          <cell r="V135">
            <v>978.5</v>
          </cell>
          <cell r="W135" t="str">
            <v>UTXECON201</v>
          </cell>
          <cell r="Y135" t="str">
            <v>LEGAL</v>
          </cell>
          <cell r="Z135" t="str">
            <v>ICB3</v>
          </cell>
          <cell r="AB135" t="str">
            <v>ICB</v>
          </cell>
          <cell r="AC135" t="str">
            <v>ICB</v>
          </cell>
          <cell r="AE135" t="str">
            <v>211</v>
          </cell>
          <cell r="AG135" t="str">
            <v>0000151361</v>
          </cell>
        </row>
        <row r="136">
          <cell r="A136" t="str">
            <v>00643252</v>
          </cell>
          <cell r="B136" t="str">
            <v>9554261000</v>
          </cell>
          <cell r="C136" t="str">
            <v>ICB4TARGET0000000065</v>
          </cell>
          <cell r="D136">
            <v>2014</v>
          </cell>
          <cell r="E136">
            <v>10</v>
          </cell>
          <cell r="F136" t="str">
            <v>2014-10-31</v>
          </cell>
          <cell r="G136" t="str">
            <v>PRJ</v>
          </cell>
          <cell r="H136" t="str">
            <v>169</v>
          </cell>
          <cell r="I136" t="str">
            <v>211</v>
          </cell>
          <cell r="K136" t="str">
            <v>000001120</v>
          </cell>
          <cell r="L136" t="str">
            <v>4261000</v>
          </cell>
          <cell r="M136" t="str">
            <v>1113</v>
          </cell>
          <cell r="N136" t="str">
            <v>99920</v>
          </cell>
          <cell r="O136" t="str">
            <v>11404</v>
          </cell>
          <cell r="P136" t="str">
            <v>294</v>
          </cell>
          <cell r="Q136" t="str">
            <v>955</v>
          </cell>
          <cell r="R136" t="str">
            <v>INTERCO BILL W/O</v>
          </cell>
          <cell r="S136" t="str">
            <v>PRA</v>
          </cell>
          <cell r="U136" t="str">
            <v>2014-10-31</v>
          </cell>
          <cell r="V136">
            <v>78.28</v>
          </cell>
          <cell r="W136" t="str">
            <v>UTXECON201</v>
          </cell>
          <cell r="Y136" t="str">
            <v>LEGAL</v>
          </cell>
          <cell r="Z136" t="str">
            <v>ICB3</v>
          </cell>
          <cell r="AB136" t="str">
            <v>ICB</v>
          </cell>
          <cell r="AC136" t="str">
            <v>ICB</v>
          </cell>
          <cell r="AE136" t="str">
            <v>211</v>
          </cell>
          <cell r="AG136" t="str">
            <v>0000142835</v>
          </cell>
        </row>
        <row r="137">
          <cell r="A137" t="str">
            <v>00647375</v>
          </cell>
          <cell r="B137" t="str">
            <v>9554261000</v>
          </cell>
          <cell r="C137" t="str">
            <v>ICB4TARGET0000000065</v>
          </cell>
          <cell r="D137">
            <v>2014</v>
          </cell>
          <cell r="E137">
            <v>11</v>
          </cell>
          <cell r="F137" t="str">
            <v>2014-11-30</v>
          </cell>
          <cell r="G137" t="str">
            <v>PRJ</v>
          </cell>
          <cell r="H137" t="str">
            <v>169</v>
          </cell>
          <cell r="I137" t="str">
            <v>211</v>
          </cell>
          <cell r="K137" t="str">
            <v>000001120</v>
          </cell>
          <cell r="L137" t="str">
            <v>4261000</v>
          </cell>
          <cell r="M137" t="str">
            <v>1113</v>
          </cell>
          <cell r="N137" t="str">
            <v>99920</v>
          </cell>
          <cell r="O137" t="str">
            <v>11404</v>
          </cell>
          <cell r="P137" t="str">
            <v>294</v>
          </cell>
          <cell r="Q137" t="str">
            <v>955</v>
          </cell>
          <cell r="R137" t="str">
            <v>INTERCO BILL W/O</v>
          </cell>
          <cell r="S137" t="str">
            <v>PRA</v>
          </cell>
          <cell r="U137" t="str">
            <v>2014-11-30</v>
          </cell>
          <cell r="V137">
            <v>782.8</v>
          </cell>
          <cell r="W137" t="str">
            <v>UTXECON201</v>
          </cell>
          <cell r="Y137" t="str">
            <v>LEGAL</v>
          </cell>
          <cell r="Z137" t="str">
            <v>ICB3</v>
          </cell>
          <cell r="AB137" t="str">
            <v>ICB</v>
          </cell>
          <cell r="AC137" t="str">
            <v>ICB</v>
          </cell>
          <cell r="AE137" t="str">
            <v>211</v>
          </cell>
          <cell r="AG137" t="str">
            <v>0000144827</v>
          </cell>
        </row>
        <row r="138">
          <cell r="A138" t="str">
            <v>00651194</v>
          </cell>
          <cell r="B138" t="str">
            <v>9554261000</v>
          </cell>
          <cell r="C138" t="str">
            <v>ICB4TARGET0000000065</v>
          </cell>
          <cell r="D138">
            <v>2014</v>
          </cell>
          <cell r="E138">
            <v>12</v>
          </cell>
          <cell r="F138" t="str">
            <v>2014-12-31</v>
          </cell>
          <cell r="G138" t="str">
            <v>PRJ</v>
          </cell>
          <cell r="H138" t="str">
            <v>169</v>
          </cell>
          <cell r="I138" t="str">
            <v>211</v>
          </cell>
          <cell r="K138" t="str">
            <v>000001120</v>
          </cell>
          <cell r="L138" t="str">
            <v>4261000</v>
          </cell>
          <cell r="M138" t="str">
            <v>1113</v>
          </cell>
          <cell r="N138" t="str">
            <v>99920</v>
          </cell>
          <cell r="O138" t="str">
            <v>12397</v>
          </cell>
          <cell r="P138" t="str">
            <v>294</v>
          </cell>
          <cell r="Q138" t="str">
            <v>955</v>
          </cell>
          <cell r="R138" t="str">
            <v>INTERCO BILL W/O</v>
          </cell>
          <cell r="S138" t="str">
            <v>PRA</v>
          </cell>
          <cell r="U138" t="str">
            <v>2014-12-31</v>
          </cell>
          <cell r="V138">
            <v>1957.01</v>
          </cell>
          <cell r="W138" t="str">
            <v>UTXECON201</v>
          </cell>
          <cell r="Y138" t="str">
            <v>LEGAL</v>
          </cell>
          <cell r="Z138" t="str">
            <v>ICB3</v>
          </cell>
          <cell r="AB138" t="str">
            <v>ICB</v>
          </cell>
          <cell r="AC138" t="str">
            <v>ICB</v>
          </cell>
          <cell r="AE138" t="str">
            <v>211</v>
          </cell>
          <cell r="AG138" t="str">
            <v>0000164599</v>
          </cell>
        </row>
        <row r="139">
          <cell r="A139" t="str">
            <v>00640948</v>
          </cell>
          <cell r="B139" t="str">
            <v>9554261000</v>
          </cell>
          <cell r="C139" t="str">
            <v>ICB4TARGET0000000066</v>
          </cell>
          <cell r="D139">
            <v>2014</v>
          </cell>
          <cell r="E139">
            <v>10</v>
          </cell>
          <cell r="F139" t="str">
            <v>2014-10-31</v>
          </cell>
          <cell r="G139" t="str">
            <v>PRJ</v>
          </cell>
          <cell r="H139" t="str">
            <v>169</v>
          </cell>
          <cell r="I139" t="str">
            <v>211</v>
          </cell>
          <cell r="K139" t="str">
            <v>000001120</v>
          </cell>
          <cell r="L139" t="str">
            <v>4261000</v>
          </cell>
          <cell r="M139" t="str">
            <v>1113</v>
          </cell>
          <cell r="N139" t="str">
            <v>99920</v>
          </cell>
          <cell r="O139" t="str">
            <v>11404</v>
          </cell>
          <cell r="P139" t="str">
            <v>294</v>
          </cell>
          <cell r="Q139" t="str">
            <v>955</v>
          </cell>
          <cell r="R139" t="str">
            <v>INTERCO BILL W/O</v>
          </cell>
          <cell r="S139" t="str">
            <v>PRA</v>
          </cell>
          <cell r="U139" t="str">
            <v>2014-10-31</v>
          </cell>
          <cell r="V139">
            <v>391.4</v>
          </cell>
          <cell r="W139" t="str">
            <v>UTXECON201</v>
          </cell>
          <cell r="Y139" t="str">
            <v>LEGAL</v>
          </cell>
          <cell r="Z139" t="str">
            <v>ICB3</v>
          </cell>
          <cell r="AB139" t="str">
            <v>ICB</v>
          </cell>
          <cell r="AC139" t="str">
            <v>ICB</v>
          </cell>
          <cell r="AE139" t="str">
            <v>211</v>
          </cell>
          <cell r="AG139" t="str">
            <v>0000154863</v>
          </cell>
        </row>
        <row r="140">
          <cell r="A140" t="str">
            <v>00647122</v>
          </cell>
          <cell r="B140" t="str">
            <v>9554261000</v>
          </cell>
          <cell r="C140" t="str">
            <v>ICB4TARGET0000000066</v>
          </cell>
          <cell r="D140">
            <v>2014</v>
          </cell>
          <cell r="E140">
            <v>11</v>
          </cell>
          <cell r="F140" t="str">
            <v>2014-11-30</v>
          </cell>
          <cell r="G140" t="str">
            <v>PRJ</v>
          </cell>
          <cell r="H140" t="str">
            <v>169</v>
          </cell>
          <cell r="I140" t="str">
            <v>211</v>
          </cell>
          <cell r="K140" t="str">
            <v>000001120</v>
          </cell>
          <cell r="L140" t="str">
            <v>4261000</v>
          </cell>
          <cell r="M140" t="str">
            <v>1113</v>
          </cell>
          <cell r="N140" t="str">
            <v>99920</v>
          </cell>
          <cell r="O140" t="str">
            <v>11404</v>
          </cell>
          <cell r="P140" t="str">
            <v>294</v>
          </cell>
          <cell r="Q140" t="str">
            <v>955</v>
          </cell>
          <cell r="R140" t="str">
            <v>INTERCO BILL W/O</v>
          </cell>
          <cell r="S140" t="str">
            <v>PRA</v>
          </cell>
          <cell r="U140" t="str">
            <v>2014-11-30</v>
          </cell>
          <cell r="V140">
            <v>391.4</v>
          </cell>
          <cell r="W140" t="str">
            <v>UTXECON201</v>
          </cell>
          <cell r="Y140" t="str">
            <v>LEGAL</v>
          </cell>
          <cell r="Z140" t="str">
            <v>ICB3</v>
          </cell>
          <cell r="AB140" t="str">
            <v>ICB</v>
          </cell>
          <cell r="AC140" t="str">
            <v>ICB</v>
          </cell>
          <cell r="AE140" t="str">
            <v>211</v>
          </cell>
          <cell r="AG140" t="str">
            <v>0000151056</v>
          </cell>
        </row>
        <row r="141">
          <cell r="A141" t="str">
            <v>00652131</v>
          </cell>
          <cell r="B141" t="str">
            <v>9554261000</v>
          </cell>
          <cell r="C141" t="str">
            <v>ICB4TARGET0000000066</v>
          </cell>
          <cell r="D141">
            <v>2014</v>
          </cell>
          <cell r="E141">
            <v>12</v>
          </cell>
          <cell r="F141" t="str">
            <v>2014-12-31</v>
          </cell>
          <cell r="G141" t="str">
            <v>PRJ</v>
          </cell>
          <cell r="H141" t="str">
            <v>169</v>
          </cell>
          <cell r="I141" t="str">
            <v>211</v>
          </cell>
          <cell r="K141" t="str">
            <v>000001120</v>
          </cell>
          <cell r="L141" t="str">
            <v>4261000</v>
          </cell>
          <cell r="M141" t="str">
            <v>1113</v>
          </cell>
          <cell r="N141" t="str">
            <v>99920</v>
          </cell>
          <cell r="O141" t="str">
            <v>11404</v>
          </cell>
          <cell r="P141" t="str">
            <v>294</v>
          </cell>
          <cell r="Q141" t="str">
            <v>955</v>
          </cell>
          <cell r="R141" t="str">
            <v>INTERCO BILL W/O</v>
          </cell>
          <cell r="S141" t="str">
            <v>PRA</v>
          </cell>
          <cell r="U141" t="str">
            <v>2014-12-31</v>
          </cell>
          <cell r="V141">
            <v>234.84</v>
          </cell>
          <cell r="W141" t="str">
            <v>UTXECON201</v>
          </cell>
          <cell r="Y141" t="str">
            <v>LEGAL</v>
          </cell>
          <cell r="Z141" t="str">
            <v>ICB3</v>
          </cell>
          <cell r="AB141" t="str">
            <v>ICB</v>
          </cell>
          <cell r="AC141" t="str">
            <v>ICB</v>
          </cell>
          <cell r="AE141" t="str">
            <v>211</v>
          </cell>
          <cell r="AG141" t="str">
            <v>0000169482</v>
          </cell>
        </row>
        <row r="142">
          <cell r="A142" t="str">
            <v>00644248</v>
          </cell>
          <cell r="B142" t="str">
            <v>9554261000</v>
          </cell>
          <cell r="C142" t="str">
            <v>ICB4TARGET0000000067</v>
          </cell>
          <cell r="D142">
            <v>2014</v>
          </cell>
          <cell r="E142">
            <v>10</v>
          </cell>
          <cell r="F142" t="str">
            <v>2014-10-31</v>
          </cell>
          <cell r="G142" t="str">
            <v>PRJ</v>
          </cell>
          <cell r="H142" t="str">
            <v>169</v>
          </cell>
          <cell r="I142" t="str">
            <v>211</v>
          </cell>
          <cell r="K142" t="str">
            <v>000001120</v>
          </cell>
          <cell r="L142" t="str">
            <v>4261000</v>
          </cell>
          <cell r="M142" t="str">
            <v>1113</v>
          </cell>
          <cell r="N142" t="str">
            <v>99920</v>
          </cell>
          <cell r="O142" t="str">
            <v>11404</v>
          </cell>
          <cell r="P142" t="str">
            <v>294</v>
          </cell>
          <cell r="Q142" t="str">
            <v>955</v>
          </cell>
          <cell r="R142" t="str">
            <v>INTERCO BILL W/O</v>
          </cell>
          <cell r="S142" t="str">
            <v>PRA</v>
          </cell>
          <cell r="U142" t="str">
            <v>2014-10-31</v>
          </cell>
          <cell r="V142">
            <v>782.8</v>
          </cell>
          <cell r="W142" t="str">
            <v>UTXECON201</v>
          </cell>
          <cell r="Y142" t="str">
            <v>LEGAL</v>
          </cell>
          <cell r="Z142" t="str">
            <v>ICB3</v>
          </cell>
          <cell r="AB142" t="str">
            <v>ICB</v>
          </cell>
          <cell r="AC142" t="str">
            <v>ICB</v>
          </cell>
          <cell r="AE142" t="str">
            <v>211</v>
          </cell>
          <cell r="AG142" t="str">
            <v>0000210694</v>
          </cell>
        </row>
        <row r="143">
          <cell r="A143" t="str">
            <v>00644560</v>
          </cell>
          <cell r="B143" t="str">
            <v>9554261000</v>
          </cell>
          <cell r="C143" t="str">
            <v>ICB4TARGET0000000067</v>
          </cell>
          <cell r="D143">
            <v>2014</v>
          </cell>
          <cell r="E143">
            <v>11</v>
          </cell>
          <cell r="F143" t="str">
            <v>2014-11-30</v>
          </cell>
          <cell r="G143" t="str">
            <v>PRJ</v>
          </cell>
          <cell r="H143" t="str">
            <v>169</v>
          </cell>
          <cell r="I143" t="str">
            <v>211</v>
          </cell>
          <cell r="K143" t="str">
            <v>000001120</v>
          </cell>
          <cell r="L143" t="str">
            <v>4261000</v>
          </cell>
          <cell r="M143" t="str">
            <v>1113</v>
          </cell>
          <cell r="N143" t="str">
            <v>99920</v>
          </cell>
          <cell r="O143" t="str">
            <v>11404</v>
          </cell>
          <cell r="P143" t="str">
            <v>294</v>
          </cell>
          <cell r="Q143" t="str">
            <v>955</v>
          </cell>
          <cell r="R143" t="str">
            <v>INTERCO BILL W/O</v>
          </cell>
          <cell r="S143" t="str">
            <v>PRA</v>
          </cell>
          <cell r="U143" t="str">
            <v>2014-11-30</v>
          </cell>
          <cell r="V143">
            <v>78.28</v>
          </cell>
          <cell r="W143" t="str">
            <v>UTXECON201</v>
          </cell>
          <cell r="Y143" t="str">
            <v>LEGAL</v>
          </cell>
          <cell r="Z143" t="str">
            <v>ICB3</v>
          </cell>
          <cell r="AB143" t="str">
            <v>ICB</v>
          </cell>
          <cell r="AC143" t="str">
            <v>ICB</v>
          </cell>
          <cell r="AE143" t="str">
            <v>211</v>
          </cell>
          <cell r="AG143" t="str">
            <v>0000160753</v>
          </cell>
        </row>
        <row r="144">
          <cell r="A144" t="str">
            <v>00651191</v>
          </cell>
          <cell r="B144" t="str">
            <v>9554261000</v>
          </cell>
          <cell r="C144" t="str">
            <v>ICB4TARGET0000000067</v>
          </cell>
          <cell r="D144">
            <v>2014</v>
          </cell>
          <cell r="E144">
            <v>12</v>
          </cell>
          <cell r="F144" t="str">
            <v>2014-12-31</v>
          </cell>
          <cell r="G144" t="str">
            <v>PRJ</v>
          </cell>
          <cell r="H144" t="str">
            <v>169</v>
          </cell>
          <cell r="I144" t="str">
            <v>211</v>
          </cell>
          <cell r="K144" t="str">
            <v>000001120</v>
          </cell>
          <cell r="L144" t="str">
            <v>4261000</v>
          </cell>
          <cell r="M144" t="str">
            <v>1113</v>
          </cell>
          <cell r="N144" t="str">
            <v>99920</v>
          </cell>
          <cell r="O144" t="str">
            <v>11404</v>
          </cell>
          <cell r="P144" t="str">
            <v>294</v>
          </cell>
          <cell r="Q144" t="str">
            <v>955</v>
          </cell>
          <cell r="R144" t="str">
            <v>INTERCO BILL W/O</v>
          </cell>
          <cell r="S144" t="str">
            <v>PRA</v>
          </cell>
          <cell r="U144" t="str">
            <v>2014-12-31</v>
          </cell>
          <cell r="V144">
            <v>156.56</v>
          </cell>
          <cell r="W144" t="str">
            <v>UTXECON201</v>
          </cell>
          <cell r="Y144" t="str">
            <v>LEGAL</v>
          </cell>
          <cell r="Z144" t="str">
            <v>ICB3</v>
          </cell>
          <cell r="AB144" t="str">
            <v>ICB</v>
          </cell>
          <cell r="AC144" t="str">
            <v>ICB</v>
          </cell>
          <cell r="AE144" t="str">
            <v>211</v>
          </cell>
          <cell r="AG144" t="str">
            <v>0000210695</v>
          </cell>
        </row>
        <row r="145">
          <cell r="A145" t="str">
            <v>00640323</v>
          </cell>
          <cell r="B145" t="str">
            <v>9554261000</v>
          </cell>
          <cell r="C145" t="str">
            <v>ICB4TARGET0000000068</v>
          </cell>
          <cell r="D145">
            <v>2014</v>
          </cell>
          <cell r="E145">
            <v>10</v>
          </cell>
          <cell r="F145" t="str">
            <v>2014-10-31</v>
          </cell>
          <cell r="G145" t="str">
            <v>PRJ</v>
          </cell>
          <cell r="H145" t="str">
            <v>169</v>
          </cell>
          <cell r="I145" t="str">
            <v>211</v>
          </cell>
          <cell r="K145" t="str">
            <v>000001120</v>
          </cell>
          <cell r="L145" t="str">
            <v>4261000</v>
          </cell>
          <cell r="M145" t="str">
            <v>1113</v>
          </cell>
          <cell r="N145" t="str">
            <v>99920</v>
          </cell>
          <cell r="O145" t="str">
            <v>11404</v>
          </cell>
          <cell r="P145" t="str">
            <v>294</v>
          </cell>
          <cell r="Q145" t="str">
            <v>955</v>
          </cell>
          <cell r="R145" t="str">
            <v>INTERCO BILL W/O</v>
          </cell>
          <cell r="S145" t="str">
            <v>PRA</v>
          </cell>
          <cell r="U145" t="str">
            <v>2014-10-31</v>
          </cell>
          <cell r="V145">
            <v>195.7</v>
          </cell>
          <cell r="W145" t="str">
            <v>UTXECON201</v>
          </cell>
          <cell r="Y145" t="str">
            <v>LEGAL</v>
          </cell>
          <cell r="Z145" t="str">
            <v>ICB3</v>
          </cell>
          <cell r="AB145" t="str">
            <v>ICB</v>
          </cell>
          <cell r="AC145" t="str">
            <v>ICB</v>
          </cell>
          <cell r="AE145" t="str">
            <v>211</v>
          </cell>
          <cell r="AG145" t="str">
            <v>0000223627</v>
          </cell>
        </row>
        <row r="146">
          <cell r="A146" t="str">
            <v>00648537</v>
          </cell>
          <cell r="B146" t="str">
            <v>9554261000</v>
          </cell>
          <cell r="C146" t="str">
            <v>ICB4TARGET0000000068</v>
          </cell>
          <cell r="D146">
            <v>2014</v>
          </cell>
          <cell r="E146">
            <v>11</v>
          </cell>
          <cell r="F146" t="str">
            <v>2014-11-30</v>
          </cell>
          <cell r="G146" t="str">
            <v>PRJ</v>
          </cell>
          <cell r="H146" t="str">
            <v>169</v>
          </cell>
          <cell r="I146" t="str">
            <v>211</v>
          </cell>
          <cell r="K146" t="str">
            <v>000001120</v>
          </cell>
          <cell r="L146" t="str">
            <v>4261000</v>
          </cell>
          <cell r="M146" t="str">
            <v>1113</v>
          </cell>
          <cell r="N146" t="str">
            <v>99920</v>
          </cell>
          <cell r="O146" t="str">
            <v>11404</v>
          </cell>
          <cell r="P146" t="str">
            <v>294</v>
          </cell>
          <cell r="Q146" t="str">
            <v>955</v>
          </cell>
          <cell r="R146" t="str">
            <v>INTERCO BILL W/O</v>
          </cell>
          <cell r="S146" t="str">
            <v>PRA</v>
          </cell>
          <cell r="U146" t="str">
            <v>2014-11-30</v>
          </cell>
          <cell r="V146">
            <v>1174.21</v>
          </cell>
          <cell r="W146" t="str">
            <v>UTXECON201</v>
          </cell>
          <cell r="Y146" t="str">
            <v>LEGAL</v>
          </cell>
          <cell r="Z146" t="str">
            <v>ICB3</v>
          </cell>
          <cell r="AB146" t="str">
            <v>ICB</v>
          </cell>
          <cell r="AC146" t="str">
            <v>ICB</v>
          </cell>
          <cell r="AE146" t="str">
            <v>211</v>
          </cell>
          <cell r="AG146" t="str">
            <v>0000169483</v>
          </cell>
        </row>
        <row r="147">
          <cell r="A147" t="str">
            <v>00651645</v>
          </cell>
          <cell r="B147" t="str">
            <v>9554261000</v>
          </cell>
          <cell r="C147" t="str">
            <v>ICB4TARGET0000000068</v>
          </cell>
          <cell r="D147">
            <v>2014</v>
          </cell>
          <cell r="E147">
            <v>12</v>
          </cell>
          <cell r="F147" t="str">
            <v>2014-12-31</v>
          </cell>
          <cell r="G147" t="str">
            <v>PRJ</v>
          </cell>
          <cell r="H147" t="str">
            <v>169</v>
          </cell>
          <cell r="I147" t="str">
            <v>211</v>
          </cell>
          <cell r="K147" t="str">
            <v>000001120</v>
          </cell>
          <cell r="L147" t="str">
            <v>4261000</v>
          </cell>
          <cell r="M147" t="str">
            <v>1113</v>
          </cell>
          <cell r="N147" t="str">
            <v>99920</v>
          </cell>
          <cell r="O147" t="str">
            <v>12397</v>
          </cell>
          <cell r="P147" t="str">
            <v>294</v>
          </cell>
          <cell r="Q147" t="str">
            <v>955</v>
          </cell>
          <cell r="R147" t="str">
            <v>INTERCO BILL W/O</v>
          </cell>
          <cell r="S147" t="str">
            <v>PRA</v>
          </cell>
          <cell r="U147" t="str">
            <v>2014-12-31</v>
          </cell>
          <cell r="V147">
            <v>1291.6300000000001</v>
          </cell>
          <cell r="W147" t="str">
            <v>UTXECON201</v>
          </cell>
          <cell r="Y147" t="str">
            <v>LEGAL</v>
          </cell>
          <cell r="Z147" t="str">
            <v>ICB3</v>
          </cell>
          <cell r="AB147" t="str">
            <v>ICB</v>
          </cell>
          <cell r="AC147" t="str">
            <v>ICB</v>
          </cell>
          <cell r="AE147" t="str">
            <v>211</v>
          </cell>
          <cell r="AG147" t="str">
            <v>0000225954</v>
          </cell>
        </row>
        <row r="148">
          <cell r="A148" t="str">
            <v>00643209</v>
          </cell>
          <cell r="B148" t="str">
            <v>9554261000</v>
          </cell>
          <cell r="C148" t="str">
            <v>ICB4TARGET0000000069</v>
          </cell>
          <cell r="D148">
            <v>2014</v>
          </cell>
          <cell r="E148">
            <v>10</v>
          </cell>
          <cell r="F148" t="str">
            <v>2014-10-31</v>
          </cell>
          <cell r="G148" t="str">
            <v>PRJ</v>
          </cell>
          <cell r="H148" t="str">
            <v>169</v>
          </cell>
          <cell r="I148" t="str">
            <v>211</v>
          </cell>
          <cell r="K148" t="str">
            <v>000001120</v>
          </cell>
          <cell r="L148" t="str">
            <v>4261000</v>
          </cell>
          <cell r="M148" t="str">
            <v>1113</v>
          </cell>
          <cell r="N148" t="str">
            <v>99920</v>
          </cell>
          <cell r="O148" t="str">
            <v>11404</v>
          </cell>
          <cell r="P148" t="str">
            <v>294</v>
          </cell>
          <cell r="Q148" t="str">
            <v>955</v>
          </cell>
          <cell r="R148" t="str">
            <v>INTERCO BILL W/O</v>
          </cell>
          <cell r="S148" t="str">
            <v>PRA</v>
          </cell>
          <cell r="U148" t="str">
            <v>2014-10-31</v>
          </cell>
          <cell r="V148">
            <v>195.7</v>
          </cell>
          <cell r="W148" t="str">
            <v>UTXECON201</v>
          </cell>
          <cell r="Y148" t="str">
            <v>LEGAL</v>
          </cell>
          <cell r="Z148" t="str">
            <v>ICB3</v>
          </cell>
          <cell r="AB148" t="str">
            <v>ICB</v>
          </cell>
          <cell r="AC148" t="str">
            <v>ICB</v>
          </cell>
          <cell r="AE148" t="str">
            <v>211</v>
          </cell>
          <cell r="AG148" t="str">
            <v>0000229362</v>
          </cell>
        </row>
        <row r="149">
          <cell r="A149" t="str">
            <v>00647254</v>
          </cell>
          <cell r="B149" t="str">
            <v>9554261000</v>
          </cell>
          <cell r="C149" t="str">
            <v>ICB4TARGET0000000069</v>
          </cell>
          <cell r="D149">
            <v>2014</v>
          </cell>
          <cell r="E149">
            <v>11</v>
          </cell>
          <cell r="F149" t="str">
            <v>2014-11-30</v>
          </cell>
          <cell r="G149" t="str">
            <v>PRJ</v>
          </cell>
          <cell r="H149" t="str">
            <v>169</v>
          </cell>
          <cell r="I149" t="str">
            <v>211</v>
          </cell>
          <cell r="K149" t="str">
            <v>000001120</v>
          </cell>
          <cell r="L149" t="str">
            <v>4261000</v>
          </cell>
          <cell r="M149" t="str">
            <v>1113</v>
          </cell>
          <cell r="N149" t="str">
            <v>99920</v>
          </cell>
          <cell r="O149" t="str">
            <v>11404</v>
          </cell>
          <cell r="P149" t="str">
            <v>294</v>
          </cell>
          <cell r="Q149" t="str">
            <v>955</v>
          </cell>
          <cell r="R149" t="str">
            <v>INTERCO BILL W/O</v>
          </cell>
          <cell r="S149" t="str">
            <v>PRA</v>
          </cell>
          <cell r="U149" t="str">
            <v>2014-11-30</v>
          </cell>
          <cell r="V149">
            <v>1565.61</v>
          </cell>
          <cell r="W149" t="str">
            <v>UTXECON201</v>
          </cell>
          <cell r="Y149" t="str">
            <v>LEGAL</v>
          </cell>
          <cell r="Z149" t="str">
            <v>ICB3</v>
          </cell>
          <cell r="AB149" t="str">
            <v>ICB</v>
          </cell>
          <cell r="AC149" t="str">
            <v>ICB</v>
          </cell>
          <cell r="AE149" t="str">
            <v>211</v>
          </cell>
          <cell r="AG149" t="str">
            <v>0000201315</v>
          </cell>
        </row>
        <row r="150">
          <cell r="A150" t="str">
            <v>00651447</v>
          </cell>
          <cell r="B150" t="str">
            <v>9554261000</v>
          </cell>
          <cell r="C150" t="str">
            <v>ICB4TARGET0000000069</v>
          </cell>
          <cell r="D150">
            <v>2014</v>
          </cell>
          <cell r="E150">
            <v>12</v>
          </cell>
          <cell r="F150" t="str">
            <v>2014-12-31</v>
          </cell>
          <cell r="G150" t="str">
            <v>PRJ</v>
          </cell>
          <cell r="H150" t="str">
            <v>169</v>
          </cell>
          <cell r="I150" t="str">
            <v>211</v>
          </cell>
          <cell r="K150" t="str">
            <v>000001120</v>
          </cell>
          <cell r="L150" t="str">
            <v>4261000</v>
          </cell>
          <cell r="M150" t="str">
            <v>1113</v>
          </cell>
          <cell r="N150" t="str">
            <v>99920</v>
          </cell>
          <cell r="O150" t="str">
            <v>11404</v>
          </cell>
          <cell r="P150" t="str">
            <v>294</v>
          </cell>
          <cell r="Q150" t="str">
            <v>955</v>
          </cell>
          <cell r="R150" t="str">
            <v>INTERCO BILL W/O</v>
          </cell>
          <cell r="S150" t="str">
            <v>PRA</v>
          </cell>
          <cell r="U150" t="str">
            <v>2014-12-31</v>
          </cell>
          <cell r="V150">
            <v>391.4</v>
          </cell>
          <cell r="W150" t="str">
            <v>UTXECON201</v>
          </cell>
          <cell r="Y150" t="str">
            <v>LEGAL</v>
          </cell>
          <cell r="Z150" t="str">
            <v>ICB3</v>
          </cell>
          <cell r="AB150" t="str">
            <v>ICB</v>
          </cell>
          <cell r="AC150" t="str">
            <v>ICB</v>
          </cell>
          <cell r="AE150" t="str">
            <v>211</v>
          </cell>
          <cell r="AG150" t="str">
            <v>0000236011</v>
          </cell>
        </row>
        <row r="151">
          <cell r="A151" t="str">
            <v>00643372</v>
          </cell>
          <cell r="B151" t="str">
            <v>9554261000</v>
          </cell>
          <cell r="C151" t="str">
            <v>ICB4TARGET0000000070</v>
          </cell>
          <cell r="D151">
            <v>2014</v>
          </cell>
          <cell r="E151">
            <v>10</v>
          </cell>
          <cell r="F151" t="str">
            <v>2014-10-31</v>
          </cell>
          <cell r="G151" t="str">
            <v>PRJ</v>
          </cell>
          <cell r="H151" t="str">
            <v>169</v>
          </cell>
          <cell r="I151" t="str">
            <v>211</v>
          </cell>
          <cell r="K151" t="str">
            <v>000001120</v>
          </cell>
          <cell r="L151" t="str">
            <v>4261000</v>
          </cell>
          <cell r="M151" t="str">
            <v>1113</v>
          </cell>
          <cell r="N151" t="str">
            <v>99920</v>
          </cell>
          <cell r="O151" t="str">
            <v>11404</v>
          </cell>
          <cell r="P151" t="str">
            <v>294</v>
          </cell>
          <cell r="Q151" t="str">
            <v>955</v>
          </cell>
          <cell r="R151" t="str">
            <v>INTERCO BILL W/O</v>
          </cell>
          <cell r="S151" t="str">
            <v>PRA</v>
          </cell>
          <cell r="U151" t="str">
            <v>2014-10-31</v>
          </cell>
          <cell r="V151">
            <v>234.84</v>
          </cell>
          <cell r="W151" t="str">
            <v>UTXECON201</v>
          </cell>
          <cell r="Y151" t="str">
            <v>LEGAL</v>
          </cell>
          <cell r="Z151" t="str">
            <v>ICB3</v>
          </cell>
          <cell r="AB151" t="str">
            <v>ICB</v>
          </cell>
          <cell r="AC151" t="str">
            <v>ICB</v>
          </cell>
          <cell r="AE151" t="str">
            <v>211</v>
          </cell>
          <cell r="AG151" t="str">
            <v>0000239199</v>
          </cell>
        </row>
        <row r="152">
          <cell r="A152" t="str">
            <v>00647720</v>
          </cell>
          <cell r="B152" t="str">
            <v>9554261000</v>
          </cell>
          <cell r="C152" t="str">
            <v>ICB4TARGET0000000070</v>
          </cell>
          <cell r="D152">
            <v>2014</v>
          </cell>
          <cell r="E152">
            <v>11</v>
          </cell>
          <cell r="F152" t="str">
            <v>2014-11-30</v>
          </cell>
          <cell r="G152" t="str">
            <v>PRJ</v>
          </cell>
          <cell r="H152" t="str">
            <v>169</v>
          </cell>
          <cell r="I152" t="str">
            <v>211</v>
          </cell>
          <cell r="K152" t="str">
            <v>000001120</v>
          </cell>
          <cell r="L152" t="str">
            <v>4261000</v>
          </cell>
          <cell r="M152" t="str">
            <v>1113</v>
          </cell>
          <cell r="N152" t="str">
            <v>99920</v>
          </cell>
          <cell r="O152" t="str">
            <v>11404</v>
          </cell>
          <cell r="P152" t="str">
            <v>294</v>
          </cell>
          <cell r="Q152" t="str">
            <v>955</v>
          </cell>
          <cell r="R152" t="str">
            <v>INTERCO BILL W/O</v>
          </cell>
          <cell r="S152" t="str">
            <v>PRA</v>
          </cell>
          <cell r="U152" t="str">
            <v>2014-11-30</v>
          </cell>
          <cell r="V152">
            <v>195.7</v>
          </cell>
          <cell r="W152" t="str">
            <v>UTXECON201</v>
          </cell>
          <cell r="Y152" t="str">
            <v>LEGAL</v>
          </cell>
          <cell r="Z152" t="str">
            <v>ICB3</v>
          </cell>
          <cell r="AB152" t="str">
            <v>ICB</v>
          </cell>
          <cell r="AC152" t="str">
            <v>ICB</v>
          </cell>
          <cell r="AE152" t="str">
            <v>211</v>
          </cell>
          <cell r="AG152" t="str">
            <v>0000203985</v>
          </cell>
        </row>
        <row r="153">
          <cell r="A153" t="str">
            <v>00652133</v>
          </cell>
          <cell r="B153" t="str">
            <v>9554261000</v>
          </cell>
          <cell r="C153" t="str">
            <v>ICB4TARGET0000000070</v>
          </cell>
          <cell r="D153">
            <v>2014</v>
          </cell>
          <cell r="E153">
            <v>12</v>
          </cell>
          <cell r="F153" t="str">
            <v>2014-12-31</v>
          </cell>
          <cell r="G153" t="str">
            <v>PRJ</v>
          </cell>
          <cell r="H153" t="str">
            <v>169</v>
          </cell>
          <cell r="I153" t="str">
            <v>211</v>
          </cell>
          <cell r="K153" t="str">
            <v>000001120</v>
          </cell>
          <cell r="L153" t="str">
            <v>4261000</v>
          </cell>
          <cell r="M153" t="str">
            <v>1113</v>
          </cell>
          <cell r="N153" t="str">
            <v>99920</v>
          </cell>
          <cell r="O153" t="str">
            <v>11404</v>
          </cell>
          <cell r="P153" t="str">
            <v>294</v>
          </cell>
          <cell r="Q153" t="str">
            <v>955</v>
          </cell>
          <cell r="R153" t="str">
            <v>INTERCO BILL W/O</v>
          </cell>
          <cell r="S153" t="str">
            <v>PRA</v>
          </cell>
          <cell r="U153" t="str">
            <v>2014-12-31</v>
          </cell>
          <cell r="V153">
            <v>513.91</v>
          </cell>
          <cell r="W153" t="str">
            <v>UTXECON201</v>
          </cell>
          <cell r="Y153" t="str">
            <v>LEGAL</v>
          </cell>
          <cell r="Z153" t="str">
            <v>ICB3</v>
          </cell>
          <cell r="AB153" t="str">
            <v>ICB</v>
          </cell>
          <cell r="AC153" t="str">
            <v>ICB</v>
          </cell>
          <cell r="AE153" t="str">
            <v>211</v>
          </cell>
          <cell r="AG153" t="str">
            <v>0000264440</v>
          </cell>
        </row>
        <row r="154">
          <cell r="A154" t="str">
            <v>00643215</v>
          </cell>
          <cell r="B154" t="str">
            <v>9554261000</v>
          </cell>
          <cell r="C154" t="str">
            <v>ICB4TARGET0000000071</v>
          </cell>
          <cell r="D154">
            <v>2014</v>
          </cell>
          <cell r="E154">
            <v>10</v>
          </cell>
          <cell r="F154" t="str">
            <v>2014-10-31</v>
          </cell>
          <cell r="G154" t="str">
            <v>PRJ</v>
          </cell>
          <cell r="H154" t="str">
            <v>169</v>
          </cell>
          <cell r="I154" t="str">
            <v>211</v>
          </cell>
          <cell r="K154" t="str">
            <v>000001120</v>
          </cell>
          <cell r="L154" t="str">
            <v>4261000</v>
          </cell>
          <cell r="M154" t="str">
            <v>1113</v>
          </cell>
          <cell r="N154" t="str">
            <v>99920</v>
          </cell>
          <cell r="O154" t="str">
            <v>11404</v>
          </cell>
          <cell r="P154" t="str">
            <v>294</v>
          </cell>
          <cell r="Q154" t="str">
            <v>955</v>
          </cell>
          <cell r="R154" t="str">
            <v>INTERCO BILL W/O</v>
          </cell>
          <cell r="S154" t="str">
            <v>PRA</v>
          </cell>
          <cell r="U154" t="str">
            <v>2014-10-31</v>
          </cell>
          <cell r="V154">
            <v>58.71</v>
          </cell>
          <cell r="W154" t="str">
            <v>UTXECON201</v>
          </cell>
          <cell r="Y154" t="str">
            <v>LEGAL</v>
          </cell>
          <cell r="Z154" t="str">
            <v>ICB3</v>
          </cell>
          <cell r="AB154" t="str">
            <v>ICB</v>
          </cell>
          <cell r="AC154" t="str">
            <v>ICB</v>
          </cell>
          <cell r="AE154" t="str">
            <v>211</v>
          </cell>
          <cell r="AG154" t="str">
            <v>0000244713</v>
          </cell>
        </row>
        <row r="155">
          <cell r="A155" t="str">
            <v>00645856</v>
          </cell>
          <cell r="B155" t="str">
            <v>9554261000</v>
          </cell>
          <cell r="C155" t="str">
            <v>ICB4TARGET0000000071</v>
          </cell>
          <cell r="D155">
            <v>2014</v>
          </cell>
          <cell r="E155">
            <v>11</v>
          </cell>
          <cell r="F155" t="str">
            <v>2014-11-30</v>
          </cell>
          <cell r="G155" t="str">
            <v>PRJ</v>
          </cell>
          <cell r="H155" t="str">
            <v>169</v>
          </cell>
          <cell r="I155" t="str">
            <v>211</v>
          </cell>
          <cell r="K155" t="str">
            <v>000001120</v>
          </cell>
          <cell r="L155" t="str">
            <v>4261000</v>
          </cell>
          <cell r="M155" t="str">
            <v>1113</v>
          </cell>
          <cell r="N155" t="str">
            <v>99920</v>
          </cell>
          <cell r="O155" t="str">
            <v>11404</v>
          </cell>
          <cell r="P155" t="str">
            <v>294</v>
          </cell>
          <cell r="Q155" t="str">
            <v>955</v>
          </cell>
          <cell r="R155" t="str">
            <v>INTERCO BILL W/O</v>
          </cell>
          <cell r="S155" t="str">
            <v>PRA</v>
          </cell>
          <cell r="U155" t="str">
            <v>2014-11-30</v>
          </cell>
          <cell r="V155">
            <v>39.14</v>
          </cell>
          <cell r="W155" t="str">
            <v>UTXECON201</v>
          </cell>
          <cell r="Y155" t="str">
            <v>LEGAL</v>
          </cell>
          <cell r="Z155" t="str">
            <v>ICB3</v>
          </cell>
          <cell r="AB155" t="str">
            <v>ICB</v>
          </cell>
          <cell r="AC155" t="str">
            <v>ICB</v>
          </cell>
          <cell r="AE155" t="str">
            <v>211</v>
          </cell>
          <cell r="AG155" t="str">
            <v>0000236786</v>
          </cell>
        </row>
        <row r="156">
          <cell r="A156" t="str">
            <v>00651294</v>
          </cell>
          <cell r="B156" t="str">
            <v>9554261000</v>
          </cell>
          <cell r="C156" t="str">
            <v>ICB4TARGET0000000071</v>
          </cell>
          <cell r="D156">
            <v>2014</v>
          </cell>
          <cell r="E156">
            <v>12</v>
          </cell>
          <cell r="F156" t="str">
            <v>2014-12-31</v>
          </cell>
          <cell r="G156" t="str">
            <v>PRJ</v>
          </cell>
          <cell r="H156" t="str">
            <v>169</v>
          </cell>
          <cell r="I156" t="str">
            <v>211</v>
          </cell>
          <cell r="K156" t="str">
            <v>000001120</v>
          </cell>
          <cell r="L156" t="str">
            <v>4261000</v>
          </cell>
          <cell r="M156" t="str">
            <v>1113</v>
          </cell>
          <cell r="N156" t="str">
            <v>99920</v>
          </cell>
          <cell r="O156" t="str">
            <v>11404</v>
          </cell>
          <cell r="P156" t="str">
            <v>294</v>
          </cell>
          <cell r="Q156" t="str">
            <v>955</v>
          </cell>
          <cell r="R156" t="str">
            <v>INTERCO BILL W/O</v>
          </cell>
          <cell r="S156" t="str">
            <v>PRA</v>
          </cell>
          <cell r="U156" t="str">
            <v>2014-12-31</v>
          </cell>
          <cell r="V156">
            <v>391.4</v>
          </cell>
          <cell r="W156" t="str">
            <v>UTXECON201</v>
          </cell>
          <cell r="Y156" t="str">
            <v>LEGAL</v>
          </cell>
          <cell r="Z156" t="str">
            <v>ICB3</v>
          </cell>
          <cell r="AB156" t="str">
            <v>ICB</v>
          </cell>
          <cell r="AC156" t="str">
            <v>ICB</v>
          </cell>
          <cell r="AE156" t="str">
            <v>211</v>
          </cell>
          <cell r="AG156" t="str">
            <v>0000290858</v>
          </cell>
        </row>
        <row r="157">
          <cell r="A157" t="str">
            <v>00642077</v>
          </cell>
          <cell r="B157" t="str">
            <v>9554261000</v>
          </cell>
          <cell r="C157" t="str">
            <v>ICB4TARGET0000000072</v>
          </cell>
          <cell r="D157">
            <v>2014</v>
          </cell>
          <cell r="E157">
            <v>10</v>
          </cell>
          <cell r="F157" t="str">
            <v>2014-10-31</v>
          </cell>
          <cell r="G157" t="str">
            <v>PRJ</v>
          </cell>
          <cell r="H157" t="str">
            <v>169</v>
          </cell>
          <cell r="I157" t="str">
            <v>211</v>
          </cell>
          <cell r="K157" t="str">
            <v>000001120</v>
          </cell>
          <cell r="L157" t="str">
            <v>4261000</v>
          </cell>
          <cell r="M157" t="str">
            <v>1113</v>
          </cell>
          <cell r="N157" t="str">
            <v>99920</v>
          </cell>
          <cell r="O157" t="str">
            <v>11404</v>
          </cell>
          <cell r="P157" t="str">
            <v>294</v>
          </cell>
          <cell r="Q157" t="str">
            <v>955</v>
          </cell>
          <cell r="R157" t="str">
            <v>INTERCO BILL W/O</v>
          </cell>
          <cell r="S157" t="str">
            <v>PRA</v>
          </cell>
          <cell r="U157" t="str">
            <v>2014-10-31</v>
          </cell>
          <cell r="V157">
            <v>58.71</v>
          </cell>
          <cell r="W157" t="str">
            <v>UTXECON201</v>
          </cell>
          <cell r="Y157" t="str">
            <v>LEGAL</v>
          </cell>
          <cell r="Z157" t="str">
            <v>ICB3</v>
          </cell>
          <cell r="AB157" t="str">
            <v>ICB</v>
          </cell>
          <cell r="AC157" t="str">
            <v>ICB</v>
          </cell>
          <cell r="AE157" t="str">
            <v>211</v>
          </cell>
          <cell r="AG157" t="str">
            <v>0000250581</v>
          </cell>
        </row>
        <row r="158">
          <cell r="A158" t="str">
            <v>00647381</v>
          </cell>
          <cell r="B158" t="str">
            <v>9554261000</v>
          </cell>
          <cell r="C158" t="str">
            <v>ICB4TARGET0000000072</v>
          </cell>
          <cell r="D158">
            <v>2014</v>
          </cell>
          <cell r="E158">
            <v>11</v>
          </cell>
          <cell r="F158" t="str">
            <v>2014-11-30</v>
          </cell>
          <cell r="G158" t="str">
            <v>PRJ</v>
          </cell>
          <cell r="H158" t="str">
            <v>169</v>
          </cell>
          <cell r="I158" t="str">
            <v>211</v>
          </cell>
          <cell r="K158" t="str">
            <v>000001120</v>
          </cell>
          <cell r="L158" t="str">
            <v>4261000</v>
          </cell>
          <cell r="M158" t="str">
            <v>1113</v>
          </cell>
          <cell r="N158" t="str">
            <v>99920</v>
          </cell>
          <cell r="O158" t="str">
            <v>11404</v>
          </cell>
          <cell r="P158" t="str">
            <v>294</v>
          </cell>
          <cell r="Q158" t="str">
            <v>955</v>
          </cell>
          <cell r="R158" t="str">
            <v>INTERCO BILL W/O</v>
          </cell>
          <cell r="S158" t="str">
            <v>PRA</v>
          </cell>
          <cell r="U158" t="str">
            <v>2014-11-30</v>
          </cell>
          <cell r="V158">
            <v>978.5</v>
          </cell>
          <cell r="W158" t="str">
            <v>UTXECON201</v>
          </cell>
          <cell r="Y158" t="str">
            <v>LEGAL</v>
          </cell>
          <cell r="Z158" t="str">
            <v>ICB3</v>
          </cell>
          <cell r="AB158" t="str">
            <v>ICB</v>
          </cell>
          <cell r="AC158" t="str">
            <v>ICB</v>
          </cell>
          <cell r="AE158" t="str">
            <v>211</v>
          </cell>
          <cell r="AG158" t="str">
            <v>0000245573</v>
          </cell>
        </row>
        <row r="159">
          <cell r="A159" t="str">
            <v>00651295</v>
          </cell>
          <cell r="B159" t="str">
            <v>9554261000</v>
          </cell>
          <cell r="C159" t="str">
            <v>ICB4TARGET0000000072</v>
          </cell>
          <cell r="D159">
            <v>2014</v>
          </cell>
          <cell r="E159">
            <v>12</v>
          </cell>
          <cell r="F159" t="str">
            <v>2014-12-31</v>
          </cell>
          <cell r="G159" t="str">
            <v>PRJ</v>
          </cell>
          <cell r="H159" t="str">
            <v>169</v>
          </cell>
          <cell r="I159" t="str">
            <v>211</v>
          </cell>
          <cell r="K159" t="str">
            <v>000001120</v>
          </cell>
          <cell r="L159" t="str">
            <v>4261000</v>
          </cell>
          <cell r="M159" t="str">
            <v>1113</v>
          </cell>
          <cell r="N159" t="str">
            <v>99920</v>
          </cell>
          <cell r="O159" t="str">
            <v>11404</v>
          </cell>
          <cell r="P159" t="str">
            <v>294</v>
          </cell>
          <cell r="Q159" t="str">
            <v>955</v>
          </cell>
          <cell r="R159" t="str">
            <v>INTERCO BILL W/O</v>
          </cell>
          <cell r="S159" t="str">
            <v>PRA</v>
          </cell>
          <cell r="U159" t="str">
            <v>2014-12-31</v>
          </cell>
          <cell r="V159">
            <v>626.24</v>
          </cell>
          <cell r="W159" t="str">
            <v>UTXECON201</v>
          </cell>
          <cell r="Y159" t="str">
            <v>LEGAL</v>
          </cell>
          <cell r="Z159" t="str">
            <v>ICB3</v>
          </cell>
          <cell r="AB159" t="str">
            <v>ICB</v>
          </cell>
          <cell r="AC159" t="str">
            <v>ICB</v>
          </cell>
          <cell r="AE159" t="str">
            <v>211</v>
          </cell>
          <cell r="AG159" t="str">
            <v>0000290860</v>
          </cell>
        </row>
        <row r="160">
          <cell r="A160" t="str">
            <v>00640895</v>
          </cell>
          <cell r="B160" t="str">
            <v>9554261000</v>
          </cell>
          <cell r="C160" t="str">
            <v>ICB4TARGET0000000073</v>
          </cell>
          <cell r="D160">
            <v>2014</v>
          </cell>
          <cell r="E160">
            <v>10</v>
          </cell>
          <cell r="F160" t="str">
            <v>2014-10-31</v>
          </cell>
          <cell r="G160" t="str">
            <v>PRJ</v>
          </cell>
          <cell r="H160" t="str">
            <v>169</v>
          </cell>
          <cell r="I160" t="str">
            <v>211</v>
          </cell>
          <cell r="K160" t="str">
            <v>000001120</v>
          </cell>
          <cell r="L160" t="str">
            <v>4261000</v>
          </cell>
          <cell r="M160" t="str">
            <v>1113</v>
          </cell>
          <cell r="N160" t="str">
            <v>99920</v>
          </cell>
          <cell r="O160" t="str">
            <v>11404</v>
          </cell>
          <cell r="P160" t="str">
            <v>294</v>
          </cell>
          <cell r="Q160" t="str">
            <v>955</v>
          </cell>
          <cell r="R160" t="str">
            <v>INTERCO BILL W/O</v>
          </cell>
          <cell r="S160" t="str">
            <v>PRA</v>
          </cell>
          <cell r="U160" t="str">
            <v>2014-10-31</v>
          </cell>
          <cell r="V160">
            <v>313.12</v>
          </cell>
          <cell r="W160" t="str">
            <v>UTXECON201</v>
          </cell>
          <cell r="Y160" t="str">
            <v>LEGAL</v>
          </cell>
          <cell r="Z160" t="str">
            <v>ICB3</v>
          </cell>
          <cell r="AB160" t="str">
            <v>ICB</v>
          </cell>
          <cell r="AC160" t="str">
            <v>ICB</v>
          </cell>
          <cell r="AE160" t="str">
            <v>211</v>
          </cell>
          <cell r="AG160" t="str">
            <v>0000281154</v>
          </cell>
        </row>
        <row r="161">
          <cell r="A161" t="str">
            <v>00648585</v>
          </cell>
          <cell r="B161" t="str">
            <v>9554261000</v>
          </cell>
          <cell r="C161" t="str">
            <v>ICB4TARGET0000000073</v>
          </cell>
          <cell r="D161">
            <v>2014</v>
          </cell>
          <cell r="E161">
            <v>11</v>
          </cell>
          <cell r="F161" t="str">
            <v>2014-11-30</v>
          </cell>
          <cell r="G161" t="str">
            <v>PRJ</v>
          </cell>
          <cell r="H161" t="str">
            <v>169</v>
          </cell>
          <cell r="I161" t="str">
            <v>211</v>
          </cell>
          <cell r="K161" t="str">
            <v>000001120</v>
          </cell>
          <cell r="L161" t="str">
            <v>4261000</v>
          </cell>
          <cell r="M161" t="str">
            <v>1113</v>
          </cell>
          <cell r="N161" t="str">
            <v>99920</v>
          </cell>
          <cell r="O161" t="str">
            <v>11404</v>
          </cell>
          <cell r="P161" t="str">
            <v>294</v>
          </cell>
          <cell r="Q161" t="str">
            <v>955</v>
          </cell>
          <cell r="R161" t="str">
            <v>INTERCO BILL W/O</v>
          </cell>
          <cell r="S161" t="str">
            <v>PRA</v>
          </cell>
          <cell r="U161" t="str">
            <v>2014-11-30</v>
          </cell>
          <cell r="V161">
            <v>156.56</v>
          </cell>
          <cell r="W161" t="str">
            <v>UTXECON201</v>
          </cell>
          <cell r="Y161" t="str">
            <v>LEGAL</v>
          </cell>
          <cell r="Z161" t="str">
            <v>ICB3</v>
          </cell>
          <cell r="AB161" t="str">
            <v>ICB</v>
          </cell>
          <cell r="AC161" t="str">
            <v>ICB</v>
          </cell>
          <cell r="AE161" t="str">
            <v>211</v>
          </cell>
          <cell r="AG161" t="str">
            <v>0000266791</v>
          </cell>
        </row>
        <row r="162">
          <cell r="A162" t="str">
            <v>00651296</v>
          </cell>
          <cell r="B162" t="str">
            <v>9554261000</v>
          </cell>
          <cell r="C162" t="str">
            <v>ICB4TARGET0000000073</v>
          </cell>
          <cell r="D162">
            <v>2014</v>
          </cell>
          <cell r="E162">
            <v>12</v>
          </cell>
          <cell r="F162" t="str">
            <v>2014-12-31</v>
          </cell>
          <cell r="G162" t="str">
            <v>PRJ</v>
          </cell>
          <cell r="H162" t="str">
            <v>169</v>
          </cell>
          <cell r="I162" t="str">
            <v>211</v>
          </cell>
          <cell r="K162" t="str">
            <v>000001120</v>
          </cell>
          <cell r="L162" t="str">
            <v>4261000</v>
          </cell>
          <cell r="M162" t="str">
            <v>1113</v>
          </cell>
          <cell r="N162" t="str">
            <v>99920</v>
          </cell>
          <cell r="O162" t="str">
            <v>11404</v>
          </cell>
          <cell r="P162" t="str">
            <v>294</v>
          </cell>
          <cell r="Q162" t="str">
            <v>955</v>
          </cell>
          <cell r="R162" t="str">
            <v>INTERCO BILL W/O</v>
          </cell>
          <cell r="S162" t="str">
            <v>PRA</v>
          </cell>
          <cell r="U162" t="str">
            <v>2014-12-31</v>
          </cell>
          <cell r="V162">
            <v>293.55</v>
          </cell>
          <cell r="W162" t="str">
            <v>UTXECON201</v>
          </cell>
          <cell r="Y162" t="str">
            <v>LEGAL</v>
          </cell>
          <cell r="Z162" t="str">
            <v>ICB3</v>
          </cell>
          <cell r="AB162" t="str">
            <v>ICB</v>
          </cell>
          <cell r="AC162" t="str">
            <v>ICB</v>
          </cell>
          <cell r="AE162" t="str">
            <v>211</v>
          </cell>
          <cell r="AG162" t="str">
            <v>0000290861</v>
          </cell>
        </row>
        <row r="163">
          <cell r="A163" t="str">
            <v>00637063</v>
          </cell>
          <cell r="B163" t="str">
            <v>9554261000</v>
          </cell>
          <cell r="C163" t="str">
            <v>ICB4TARGET0000000074</v>
          </cell>
          <cell r="D163">
            <v>2014</v>
          </cell>
          <cell r="E163">
            <v>10</v>
          </cell>
          <cell r="F163" t="str">
            <v>2014-10-31</v>
          </cell>
          <cell r="G163" t="str">
            <v>PRJ</v>
          </cell>
          <cell r="H163" t="str">
            <v>169</v>
          </cell>
          <cell r="I163" t="str">
            <v>211</v>
          </cell>
          <cell r="K163" t="str">
            <v>000001120</v>
          </cell>
          <cell r="L163" t="str">
            <v>4261000</v>
          </cell>
          <cell r="M163" t="str">
            <v>1113</v>
          </cell>
          <cell r="N163" t="str">
            <v>99920</v>
          </cell>
          <cell r="O163" t="str">
            <v>11404</v>
          </cell>
          <cell r="P163" t="str">
            <v>294</v>
          </cell>
          <cell r="Q163" t="str">
            <v>955</v>
          </cell>
          <cell r="R163" t="str">
            <v>INTERCO BILL W/O</v>
          </cell>
          <cell r="S163" t="str">
            <v>PRA</v>
          </cell>
          <cell r="U163" t="str">
            <v>2014-10-31</v>
          </cell>
          <cell r="V163">
            <v>97.85</v>
          </cell>
          <cell r="W163" t="str">
            <v>UTXECON201</v>
          </cell>
          <cell r="Y163" t="str">
            <v>LEGAL</v>
          </cell>
          <cell r="Z163" t="str">
            <v>ICB3</v>
          </cell>
          <cell r="AB163" t="str">
            <v>ICB</v>
          </cell>
          <cell r="AC163" t="str">
            <v>ICB</v>
          </cell>
          <cell r="AE163" t="str">
            <v>211</v>
          </cell>
          <cell r="AG163" t="str">
            <v>0000289117</v>
          </cell>
        </row>
        <row r="164">
          <cell r="A164" t="str">
            <v>00645903</v>
          </cell>
          <cell r="B164" t="str">
            <v>9554261000</v>
          </cell>
          <cell r="C164" t="str">
            <v>ICB4TARGET0000000074</v>
          </cell>
          <cell r="D164">
            <v>2014</v>
          </cell>
          <cell r="E164">
            <v>11</v>
          </cell>
          <cell r="F164" t="str">
            <v>2014-11-30</v>
          </cell>
          <cell r="G164" t="str">
            <v>PRJ</v>
          </cell>
          <cell r="H164" t="str">
            <v>169</v>
          </cell>
          <cell r="I164" t="str">
            <v>211</v>
          </cell>
          <cell r="K164" t="str">
            <v>000001120</v>
          </cell>
          <cell r="L164" t="str">
            <v>4261000</v>
          </cell>
          <cell r="M164" t="str">
            <v>1113</v>
          </cell>
          <cell r="N164" t="str">
            <v>99920</v>
          </cell>
          <cell r="O164" t="str">
            <v>11404</v>
          </cell>
          <cell r="P164" t="str">
            <v>294</v>
          </cell>
          <cell r="Q164" t="str">
            <v>955</v>
          </cell>
          <cell r="R164" t="str">
            <v>INTERCO BILL W/O</v>
          </cell>
          <cell r="S164" t="str">
            <v>PRA</v>
          </cell>
          <cell r="U164" t="str">
            <v>2014-11-30</v>
          </cell>
          <cell r="V164">
            <v>391.4</v>
          </cell>
          <cell r="W164" t="str">
            <v>UTXECON201</v>
          </cell>
          <cell r="Y164" t="str">
            <v>LEGAL</v>
          </cell>
          <cell r="Z164" t="str">
            <v>ICB3</v>
          </cell>
          <cell r="AB164" t="str">
            <v>ICB</v>
          </cell>
          <cell r="AC164" t="str">
            <v>ICB</v>
          </cell>
          <cell r="AE164" t="str">
            <v>211</v>
          </cell>
          <cell r="AG164" t="str">
            <v>0000290325</v>
          </cell>
        </row>
        <row r="165">
          <cell r="A165" t="str">
            <v>00652785</v>
          </cell>
          <cell r="B165" t="str">
            <v>9554261000</v>
          </cell>
          <cell r="C165" t="str">
            <v>ICB4TARGET0000000074</v>
          </cell>
          <cell r="D165">
            <v>2014</v>
          </cell>
          <cell r="E165">
            <v>12</v>
          </cell>
          <cell r="F165" t="str">
            <v>2014-12-31</v>
          </cell>
          <cell r="G165" t="str">
            <v>PRJ</v>
          </cell>
          <cell r="H165" t="str">
            <v>169</v>
          </cell>
          <cell r="I165" t="str">
            <v>211</v>
          </cell>
          <cell r="K165" t="str">
            <v>000001120</v>
          </cell>
          <cell r="L165" t="str">
            <v>4261000</v>
          </cell>
          <cell r="M165" t="str">
            <v>1113</v>
          </cell>
          <cell r="N165" t="str">
            <v>99920</v>
          </cell>
          <cell r="O165" t="str">
            <v>11404</v>
          </cell>
          <cell r="P165" t="str">
            <v>294</v>
          </cell>
          <cell r="Q165" t="str">
            <v>955</v>
          </cell>
          <cell r="R165" t="str">
            <v>INTERCO BILL W/O</v>
          </cell>
          <cell r="S165" t="str">
            <v>PRA</v>
          </cell>
          <cell r="U165" t="str">
            <v>2014-12-31</v>
          </cell>
          <cell r="V165">
            <v>391.4</v>
          </cell>
          <cell r="W165" t="str">
            <v>UTXECON201</v>
          </cell>
          <cell r="Y165" t="str">
            <v>LEGAL</v>
          </cell>
          <cell r="Z165" t="str">
            <v>ICB3</v>
          </cell>
          <cell r="AB165" t="str">
            <v>ICB</v>
          </cell>
          <cell r="AC165" t="str">
            <v>ICB</v>
          </cell>
          <cell r="AE165" t="str">
            <v>211</v>
          </cell>
          <cell r="AG165" t="str">
            <v>0000291207</v>
          </cell>
        </row>
        <row r="166">
          <cell r="A166" t="str">
            <v>00640410</v>
          </cell>
          <cell r="B166" t="str">
            <v>9554261000</v>
          </cell>
          <cell r="C166" t="str">
            <v>ICB4TARGET0000000075</v>
          </cell>
          <cell r="D166">
            <v>2014</v>
          </cell>
          <cell r="E166">
            <v>10</v>
          </cell>
          <cell r="F166" t="str">
            <v>2014-10-31</v>
          </cell>
          <cell r="G166" t="str">
            <v>PRJ</v>
          </cell>
          <cell r="H166" t="str">
            <v>169</v>
          </cell>
          <cell r="I166" t="str">
            <v>211</v>
          </cell>
          <cell r="K166" t="str">
            <v>000001120</v>
          </cell>
          <cell r="L166" t="str">
            <v>4261000</v>
          </cell>
          <cell r="M166" t="str">
            <v>1113</v>
          </cell>
          <cell r="N166" t="str">
            <v>99920</v>
          </cell>
          <cell r="O166" t="str">
            <v>11404</v>
          </cell>
          <cell r="P166" t="str">
            <v>294</v>
          </cell>
          <cell r="Q166" t="str">
            <v>955</v>
          </cell>
          <cell r="R166" t="str">
            <v>INTERCO BILL W/O</v>
          </cell>
          <cell r="S166" t="str">
            <v>PRA</v>
          </cell>
          <cell r="U166" t="str">
            <v>2014-10-31</v>
          </cell>
          <cell r="V166">
            <v>1957.01</v>
          </cell>
          <cell r="W166" t="str">
            <v>UTXECON201</v>
          </cell>
          <cell r="Y166" t="str">
            <v>LEGAL</v>
          </cell>
          <cell r="Z166" t="str">
            <v>ICB3</v>
          </cell>
          <cell r="AB166" t="str">
            <v>ICB</v>
          </cell>
          <cell r="AC166" t="str">
            <v>ICB</v>
          </cell>
          <cell r="AE166" t="str">
            <v>211</v>
          </cell>
          <cell r="AG166" t="str">
            <v>0000289681</v>
          </cell>
        </row>
        <row r="167">
          <cell r="A167" t="str">
            <v>00647252</v>
          </cell>
          <cell r="B167" t="str">
            <v>9554261000</v>
          </cell>
          <cell r="C167" t="str">
            <v>ICB4TARGET0000000075</v>
          </cell>
          <cell r="D167">
            <v>2014</v>
          </cell>
          <cell r="E167">
            <v>11</v>
          </cell>
          <cell r="F167" t="str">
            <v>2014-11-30</v>
          </cell>
          <cell r="G167" t="str">
            <v>PRJ</v>
          </cell>
          <cell r="H167" t="str">
            <v>169</v>
          </cell>
          <cell r="I167" t="str">
            <v>211</v>
          </cell>
          <cell r="K167" t="str">
            <v>000001120</v>
          </cell>
          <cell r="L167" t="str">
            <v>4261000</v>
          </cell>
          <cell r="M167" t="str">
            <v>1113</v>
          </cell>
          <cell r="N167" t="str">
            <v>99920</v>
          </cell>
          <cell r="O167" t="str">
            <v>11404</v>
          </cell>
          <cell r="P167" t="str">
            <v>294</v>
          </cell>
          <cell r="Q167" t="str">
            <v>955</v>
          </cell>
          <cell r="R167" t="str">
            <v>INTERCO BILL W/O</v>
          </cell>
          <cell r="S167" t="str">
            <v>PRA</v>
          </cell>
          <cell r="U167" t="str">
            <v>2014-11-30</v>
          </cell>
          <cell r="V167">
            <v>195.7</v>
          </cell>
          <cell r="W167" t="str">
            <v>UTXECON201</v>
          </cell>
          <cell r="Y167" t="str">
            <v>LEGAL</v>
          </cell>
          <cell r="Z167" t="str">
            <v>ICB3</v>
          </cell>
          <cell r="AB167" t="str">
            <v>ICB</v>
          </cell>
          <cell r="AC167" t="str">
            <v>ICB</v>
          </cell>
          <cell r="AE167" t="str">
            <v>211</v>
          </cell>
          <cell r="AG167" t="str">
            <v>0000290407</v>
          </cell>
        </row>
        <row r="168">
          <cell r="A168" t="str">
            <v>00640411</v>
          </cell>
          <cell r="B168" t="str">
            <v>9554261000</v>
          </cell>
          <cell r="C168" t="str">
            <v>ICB4TARGET0000000076</v>
          </cell>
          <cell r="D168">
            <v>2014</v>
          </cell>
          <cell r="E168">
            <v>10</v>
          </cell>
          <cell r="F168" t="str">
            <v>2014-10-31</v>
          </cell>
          <cell r="G168" t="str">
            <v>PRJ</v>
          </cell>
          <cell r="H168" t="str">
            <v>169</v>
          </cell>
          <cell r="I168" t="str">
            <v>211</v>
          </cell>
          <cell r="K168" t="str">
            <v>000001120</v>
          </cell>
          <cell r="L168" t="str">
            <v>4261000</v>
          </cell>
          <cell r="M168" t="str">
            <v>1113</v>
          </cell>
          <cell r="N168" t="str">
            <v>99920</v>
          </cell>
          <cell r="O168" t="str">
            <v>11404</v>
          </cell>
          <cell r="P168" t="str">
            <v>294</v>
          </cell>
          <cell r="Q168" t="str">
            <v>955</v>
          </cell>
          <cell r="R168" t="str">
            <v>INTERCO BILL W/O</v>
          </cell>
          <cell r="S168" t="str">
            <v>PRA</v>
          </cell>
          <cell r="U168" t="str">
            <v>2014-10-31</v>
          </cell>
          <cell r="V168">
            <v>1957.01</v>
          </cell>
          <cell r="W168" t="str">
            <v>UTXECON201</v>
          </cell>
          <cell r="Y168" t="str">
            <v>LEGAL</v>
          </cell>
          <cell r="Z168" t="str">
            <v>ICB3</v>
          </cell>
          <cell r="AB168" t="str">
            <v>ICB</v>
          </cell>
          <cell r="AC168" t="str">
            <v>ICB</v>
          </cell>
          <cell r="AE168" t="str">
            <v>211</v>
          </cell>
          <cell r="AG168" t="str">
            <v>0000289681</v>
          </cell>
        </row>
        <row r="169">
          <cell r="A169" t="str">
            <v>00648584</v>
          </cell>
          <cell r="B169" t="str">
            <v>9554261000</v>
          </cell>
          <cell r="C169" t="str">
            <v>ICB4TARGET0000000076</v>
          </cell>
          <cell r="D169">
            <v>2014</v>
          </cell>
          <cell r="E169">
            <v>11</v>
          </cell>
          <cell r="F169" t="str">
            <v>2014-11-30</v>
          </cell>
          <cell r="G169" t="str">
            <v>PRJ</v>
          </cell>
          <cell r="H169" t="str">
            <v>169</v>
          </cell>
          <cell r="I169" t="str">
            <v>211</v>
          </cell>
          <cell r="K169" t="str">
            <v>000001120</v>
          </cell>
          <cell r="L169" t="str">
            <v>4261000</v>
          </cell>
          <cell r="M169" t="str">
            <v>1113</v>
          </cell>
          <cell r="N169" t="str">
            <v>99920</v>
          </cell>
          <cell r="O169" t="str">
            <v>11404</v>
          </cell>
          <cell r="P169" t="str">
            <v>294</v>
          </cell>
          <cell r="Q169" t="str">
            <v>955</v>
          </cell>
          <cell r="R169" t="str">
            <v>INTERCO BILL W/O</v>
          </cell>
          <cell r="S169" t="str">
            <v>PRA</v>
          </cell>
          <cell r="U169" t="str">
            <v>2014-11-30</v>
          </cell>
          <cell r="V169">
            <v>78.28</v>
          </cell>
          <cell r="W169" t="str">
            <v>UTXECON201</v>
          </cell>
          <cell r="Y169" t="str">
            <v>LEGAL</v>
          </cell>
          <cell r="Z169" t="str">
            <v>ICB3</v>
          </cell>
          <cell r="AB169" t="str">
            <v>ICB</v>
          </cell>
          <cell r="AC169" t="str">
            <v>ICB</v>
          </cell>
          <cell r="AE169" t="str">
            <v>211</v>
          </cell>
          <cell r="AG169" t="str">
            <v>0000290520</v>
          </cell>
        </row>
        <row r="170">
          <cell r="A170" t="str">
            <v>00640412</v>
          </cell>
          <cell r="B170" t="str">
            <v>9554261000</v>
          </cell>
          <cell r="C170" t="str">
            <v>ICB4TARGET0000000077</v>
          </cell>
          <cell r="D170">
            <v>2014</v>
          </cell>
          <cell r="E170">
            <v>10</v>
          </cell>
          <cell r="F170" t="str">
            <v>2014-10-31</v>
          </cell>
          <cell r="G170" t="str">
            <v>PRJ</v>
          </cell>
          <cell r="H170" t="str">
            <v>169</v>
          </cell>
          <cell r="I170" t="str">
            <v>211</v>
          </cell>
          <cell r="K170" t="str">
            <v>000001120</v>
          </cell>
          <cell r="L170" t="str">
            <v>4261000</v>
          </cell>
          <cell r="M170" t="str">
            <v>1113</v>
          </cell>
          <cell r="N170" t="str">
            <v>99920</v>
          </cell>
          <cell r="O170" t="str">
            <v>11404</v>
          </cell>
          <cell r="P170" t="str">
            <v>294</v>
          </cell>
          <cell r="Q170" t="str">
            <v>955</v>
          </cell>
          <cell r="R170" t="str">
            <v>INTERCO BILL W/O</v>
          </cell>
          <cell r="S170" t="str">
            <v>PRA</v>
          </cell>
          <cell r="U170" t="str">
            <v>2014-10-31</v>
          </cell>
          <cell r="V170">
            <v>97.85</v>
          </cell>
          <cell r="W170" t="str">
            <v>UTXECON201</v>
          </cell>
          <cell r="Y170" t="str">
            <v>LEGAL</v>
          </cell>
          <cell r="Z170" t="str">
            <v>ICB3</v>
          </cell>
          <cell r="AB170" t="str">
            <v>ICB</v>
          </cell>
          <cell r="AC170" t="str">
            <v>ICB</v>
          </cell>
          <cell r="AE170" t="str">
            <v>211</v>
          </cell>
          <cell r="AG170" t="str">
            <v>0000289682</v>
          </cell>
        </row>
        <row r="171">
          <cell r="A171" t="str">
            <v>00640413</v>
          </cell>
          <cell r="B171" t="str">
            <v>9554261000</v>
          </cell>
          <cell r="C171" t="str">
            <v>ICB4TARGET0000000078</v>
          </cell>
          <cell r="D171">
            <v>2014</v>
          </cell>
          <cell r="E171">
            <v>10</v>
          </cell>
          <cell r="F171" t="str">
            <v>2014-10-31</v>
          </cell>
          <cell r="G171" t="str">
            <v>PRJ</v>
          </cell>
          <cell r="H171" t="str">
            <v>169</v>
          </cell>
          <cell r="I171" t="str">
            <v>211</v>
          </cell>
          <cell r="K171" t="str">
            <v>000001120</v>
          </cell>
          <cell r="L171" t="str">
            <v>4261000</v>
          </cell>
          <cell r="M171" t="str">
            <v>1113</v>
          </cell>
          <cell r="N171" t="str">
            <v>99920</v>
          </cell>
          <cell r="O171" t="str">
            <v>11404</v>
          </cell>
          <cell r="P171" t="str">
            <v>294</v>
          </cell>
          <cell r="Q171" t="str">
            <v>955</v>
          </cell>
          <cell r="R171" t="str">
            <v>INTERCO BILL W/O</v>
          </cell>
          <cell r="S171" t="str">
            <v>PRA</v>
          </cell>
          <cell r="U171" t="str">
            <v>2014-10-31</v>
          </cell>
          <cell r="V171">
            <v>7045.23</v>
          </cell>
          <cell r="W171" t="str">
            <v>UTXECON201</v>
          </cell>
          <cell r="Y171" t="str">
            <v>LEGAL</v>
          </cell>
          <cell r="Z171" t="str">
            <v>ICB3</v>
          </cell>
          <cell r="AB171" t="str">
            <v>ICB</v>
          </cell>
          <cell r="AC171" t="str">
            <v>ICB</v>
          </cell>
          <cell r="AE171" t="str">
            <v>211</v>
          </cell>
          <cell r="AG171" t="str">
            <v>0000289684</v>
          </cell>
        </row>
        <row r="172">
          <cell r="A172" t="str">
            <v>00640934</v>
          </cell>
          <cell r="B172" t="str">
            <v>9554261000</v>
          </cell>
          <cell r="C172" t="str">
            <v>ICB4TARGET0000000079</v>
          </cell>
          <cell r="D172">
            <v>2014</v>
          </cell>
          <cell r="E172">
            <v>10</v>
          </cell>
          <cell r="F172" t="str">
            <v>2014-10-31</v>
          </cell>
          <cell r="G172" t="str">
            <v>PRJ</v>
          </cell>
          <cell r="H172" t="str">
            <v>169</v>
          </cell>
          <cell r="I172" t="str">
            <v>211</v>
          </cell>
          <cell r="K172" t="str">
            <v>000001120</v>
          </cell>
          <cell r="L172" t="str">
            <v>4261000</v>
          </cell>
          <cell r="M172" t="str">
            <v>1113</v>
          </cell>
          <cell r="N172" t="str">
            <v>99920</v>
          </cell>
          <cell r="O172" t="str">
            <v>11404</v>
          </cell>
          <cell r="P172" t="str">
            <v>294</v>
          </cell>
          <cell r="Q172" t="str">
            <v>955</v>
          </cell>
          <cell r="R172" t="str">
            <v>INTERCO BILL W/O</v>
          </cell>
          <cell r="S172" t="str">
            <v>PRA</v>
          </cell>
          <cell r="U172" t="str">
            <v>2014-10-31</v>
          </cell>
          <cell r="V172">
            <v>391.4</v>
          </cell>
          <cell r="W172" t="str">
            <v>UTXECON201</v>
          </cell>
          <cell r="Y172" t="str">
            <v>LEGAL</v>
          </cell>
          <cell r="Z172" t="str">
            <v>ICB3</v>
          </cell>
          <cell r="AB172" t="str">
            <v>ICB</v>
          </cell>
          <cell r="AC172" t="str">
            <v>ICB</v>
          </cell>
          <cell r="AE172" t="str">
            <v>211</v>
          </cell>
          <cell r="AG172" t="str">
            <v>0000289730</v>
          </cell>
        </row>
        <row r="173">
          <cell r="A173" t="str">
            <v>00640935</v>
          </cell>
          <cell r="B173" t="str">
            <v>9554261000</v>
          </cell>
          <cell r="C173" t="str">
            <v>ICB4TARGET0000000080</v>
          </cell>
          <cell r="D173">
            <v>2014</v>
          </cell>
          <cell r="E173">
            <v>10</v>
          </cell>
          <cell r="F173" t="str">
            <v>2014-10-31</v>
          </cell>
          <cell r="G173" t="str">
            <v>PRJ</v>
          </cell>
          <cell r="H173" t="str">
            <v>169</v>
          </cell>
          <cell r="I173" t="str">
            <v>211</v>
          </cell>
          <cell r="K173" t="str">
            <v>000001120</v>
          </cell>
          <cell r="L173" t="str">
            <v>4261000</v>
          </cell>
          <cell r="M173" t="str">
            <v>1113</v>
          </cell>
          <cell r="N173" t="str">
            <v>99920</v>
          </cell>
          <cell r="O173" t="str">
            <v>11404</v>
          </cell>
          <cell r="P173" t="str">
            <v>294</v>
          </cell>
          <cell r="Q173" t="str">
            <v>955</v>
          </cell>
          <cell r="R173" t="str">
            <v>INTERCO BILL W/O</v>
          </cell>
          <cell r="S173" t="str">
            <v>PRA</v>
          </cell>
          <cell r="U173" t="str">
            <v>2014-10-31</v>
          </cell>
          <cell r="V173">
            <v>156.56</v>
          </cell>
          <cell r="W173" t="str">
            <v>UTXECON201</v>
          </cell>
          <cell r="Y173" t="str">
            <v>LEGAL</v>
          </cell>
          <cell r="Z173" t="str">
            <v>ICB3</v>
          </cell>
          <cell r="AB173" t="str">
            <v>ICB</v>
          </cell>
          <cell r="AC173" t="str">
            <v>ICB</v>
          </cell>
          <cell r="AE173" t="str">
            <v>211</v>
          </cell>
          <cell r="AG173" t="str">
            <v>0000289731</v>
          </cell>
        </row>
        <row r="174">
          <cell r="A174" t="str">
            <v>00642078</v>
          </cell>
          <cell r="B174" t="str">
            <v>9554261000</v>
          </cell>
          <cell r="C174" t="str">
            <v>ICB4TARGET0000000081</v>
          </cell>
          <cell r="D174">
            <v>2014</v>
          </cell>
          <cell r="E174">
            <v>10</v>
          </cell>
          <cell r="F174" t="str">
            <v>2014-10-31</v>
          </cell>
          <cell r="G174" t="str">
            <v>PRJ</v>
          </cell>
          <cell r="H174" t="str">
            <v>169</v>
          </cell>
          <cell r="I174" t="str">
            <v>211</v>
          </cell>
          <cell r="K174" t="str">
            <v>000001120</v>
          </cell>
          <cell r="L174" t="str">
            <v>4261000</v>
          </cell>
          <cell r="M174" t="str">
            <v>1113</v>
          </cell>
          <cell r="N174" t="str">
            <v>99920</v>
          </cell>
          <cell r="O174" t="str">
            <v>11404</v>
          </cell>
          <cell r="P174" t="str">
            <v>294</v>
          </cell>
          <cell r="Q174" t="str">
            <v>955</v>
          </cell>
          <cell r="R174" t="str">
            <v>INTERCO BILL W/O</v>
          </cell>
          <cell r="S174" t="str">
            <v>PRA</v>
          </cell>
          <cell r="U174" t="str">
            <v>2014-10-31</v>
          </cell>
          <cell r="V174">
            <v>1174.21</v>
          </cell>
          <cell r="W174" t="str">
            <v>UTXECON201</v>
          </cell>
          <cell r="Y174" t="str">
            <v>LEGAL</v>
          </cell>
          <cell r="Z174" t="str">
            <v>ICB3</v>
          </cell>
          <cell r="AB174" t="str">
            <v>ICB</v>
          </cell>
          <cell r="AC174" t="str">
            <v>ICB</v>
          </cell>
          <cell r="AE174" t="str">
            <v>211</v>
          </cell>
          <cell r="AG174" t="str">
            <v>0000289926</v>
          </cell>
        </row>
        <row r="175">
          <cell r="A175" t="str">
            <v>00684698</v>
          </cell>
          <cell r="B175" t="str">
            <v>9554265004</v>
          </cell>
          <cell r="C175" t="str">
            <v>ICB4TARGET0000000135</v>
          </cell>
          <cell r="D175">
            <v>2015</v>
          </cell>
          <cell r="E175">
            <v>6</v>
          </cell>
          <cell r="F175" t="str">
            <v>2015-06-30</v>
          </cell>
          <cell r="G175" t="str">
            <v>PRJ</v>
          </cell>
          <cell r="H175" t="str">
            <v>169</v>
          </cell>
          <cell r="I175" t="str">
            <v>211</v>
          </cell>
          <cell r="K175" t="str">
            <v>000001120</v>
          </cell>
          <cell r="L175" t="str">
            <v>4265004</v>
          </cell>
          <cell r="M175" t="str">
            <v>1585</v>
          </cell>
          <cell r="N175" t="str">
            <v>99920</v>
          </cell>
          <cell r="O175" t="str">
            <v>11404</v>
          </cell>
          <cell r="P175" t="str">
            <v>294</v>
          </cell>
          <cell r="Q175" t="str">
            <v>955</v>
          </cell>
          <cell r="R175" t="str">
            <v>INTERCO BILL W/O</v>
          </cell>
          <cell r="S175" t="str">
            <v>PRA</v>
          </cell>
          <cell r="U175" t="str">
            <v>2015-06-30</v>
          </cell>
          <cell r="V175">
            <v>12694.66</v>
          </cell>
          <cell r="W175" t="str">
            <v>UTXECON101</v>
          </cell>
          <cell r="Y175" t="str">
            <v>LEGAL</v>
          </cell>
          <cell r="Z175" t="str">
            <v>ICB3</v>
          </cell>
          <cell r="AB175" t="str">
            <v>ICB</v>
          </cell>
          <cell r="AC175" t="str">
            <v>ICB</v>
          </cell>
          <cell r="AE175" t="str">
            <v>211</v>
          </cell>
          <cell r="AG175" t="str">
            <v>0000101368</v>
          </cell>
        </row>
        <row r="176">
          <cell r="A176" t="str">
            <v>00680253</v>
          </cell>
          <cell r="B176" t="str">
            <v>9554265004</v>
          </cell>
          <cell r="C176" t="str">
            <v>ICB4TARGET0000000138</v>
          </cell>
          <cell r="D176">
            <v>2015</v>
          </cell>
          <cell r="E176">
            <v>6</v>
          </cell>
          <cell r="F176" t="str">
            <v>2015-06-30</v>
          </cell>
          <cell r="G176" t="str">
            <v>PRJ</v>
          </cell>
          <cell r="H176" t="str">
            <v>169</v>
          </cell>
          <cell r="I176" t="str">
            <v>211</v>
          </cell>
          <cell r="K176" t="str">
            <v>000001120</v>
          </cell>
          <cell r="L176" t="str">
            <v>4265004</v>
          </cell>
          <cell r="M176" t="str">
            <v>1113</v>
          </cell>
          <cell r="N176" t="str">
            <v>99920</v>
          </cell>
          <cell r="O176" t="str">
            <v>11404</v>
          </cell>
          <cell r="P176" t="str">
            <v>294</v>
          </cell>
          <cell r="Q176" t="str">
            <v>955</v>
          </cell>
          <cell r="R176" t="str">
            <v>INTERCO BILL W/O</v>
          </cell>
          <cell r="S176" t="str">
            <v>PRA</v>
          </cell>
          <cell r="U176" t="str">
            <v>2015-06-30</v>
          </cell>
          <cell r="V176">
            <v>190.61</v>
          </cell>
          <cell r="W176" t="str">
            <v>UTXECON201</v>
          </cell>
          <cell r="Y176" t="str">
            <v>LEGAL</v>
          </cell>
          <cell r="Z176" t="str">
            <v>ICB3</v>
          </cell>
          <cell r="AB176" t="str">
            <v>ICB</v>
          </cell>
          <cell r="AC176" t="str">
            <v>ICB</v>
          </cell>
          <cell r="AE176" t="str">
            <v>211</v>
          </cell>
          <cell r="AG176" t="str">
            <v>0000120927</v>
          </cell>
        </row>
        <row r="177">
          <cell r="A177" t="str">
            <v>00682615</v>
          </cell>
          <cell r="B177" t="str">
            <v>9554265004</v>
          </cell>
          <cell r="C177" t="str">
            <v>ICB4TARGET0000000139</v>
          </cell>
          <cell r="D177">
            <v>2015</v>
          </cell>
          <cell r="E177">
            <v>6</v>
          </cell>
          <cell r="F177" t="str">
            <v>2015-06-30</v>
          </cell>
          <cell r="G177" t="str">
            <v>PRJ</v>
          </cell>
          <cell r="H177" t="str">
            <v>169</v>
          </cell>
          <cell r="I177" t="str">
            <v>211</v>
          </cell>
          <cell r="K177" t="str">
            <v>000001120</v>
          </cell>
          <cell r="L177" t="str">
            <v>4265004</v>
          </cell>
          <cell r="M177" t="str">
            <v>1113</v>
          </cell>
          <cell r="N177" t="str">
            <v>99920</v>
          </cell>
          <cell r="O177" t="str">
            <v>11404</v>
          </cell>
          <cell r="P177" t="str">
            <v>294</v>
          </cell>
          <cell r="Q177" t="str">
            <v>955</v>
          </cell>
          <cell r="R177" t="str">
            <v>INTERCO BILL W/O</v>
          </cell>
          <cell r="S177" t="str">
            <v>PRA</v>
          </cell>
          <cell r="U177" t="str">
            <v>2015-06-30</v>
          </cell>
          <cell r="V177">
            <v>202.78</v>
          </cell>
          <cell r="W177" t="str">
            <v>UTXECON201</v>
          </cell>
          <cell r="Y177" t="str">
            <v>LEGAL</v>
          </cell>
          <cell r="Z177" t="str">
            <v>ICB3</v>
          </cell>
          <cell r="AB177" t="str">
            <v>ICB</v>
          </cell>
          <cell r="AC177" t="str">
            <v>ICB</v>
          </cell>
          <cell r="AE177" t="str">
            <v>211</v>
          </cell>
          <cell r="AG177" t="str">
            <v>0000147871</v>
          </cell>
        </row>
        <row r="178">
          <cell r="A178" t="str">
            <v>00636604</v>
          </cell>
          <cell r="B178" t="str">
            <v>9554261000</v>
          </cell>
          <cell r="C178" t="str">
            <v>ICB4TARGET0000000140</v>
          </cell>
          <cell r="D178">
            <v>2014</v>
          </cell>
          <cell r="E178">
            <v>9</v>
          </cell>
          <cell r="F178" t="str">
            <v>2014-09-30</v>
          </cell>
          <cell r="G178" t="str">
            <v>PRJ</v>
          </cell>
          <cell r="H178" t="str">
            <v>169</v>
          </cell>
          <cell r="I178" t="str">
            <v>211</v>
          </cell>
          <cell r="K178" t="str">
            <v>000001120</v>
          </cell>
          <cell r="L178" t="str">
            <v>4261000</v>
          </cell>
          <cell r="M178" t="str">
            <v>1585</v>
          </cell>
          <cell r="N178" t="str">
            <v>99920</v>
          </cell>
          <cell r="O178" t="str">
            <v>11404</v>
          </cell>
          <cell r="P178" t="str">
            <v>294</v>
          </cell>
          <cell r="Q178" t="str">
            <v>955</v>
          </cell>
          <cell r="R178" t="str">
            <v>INTERCO BILL W/O</v>
          </cell>
          <cell r="S178" t="str">
            <v>PRA</v>
          </cell>
          <cell r="U178" t="str">
            <v>2014-09-30</v>
          </cell>
          <cell r="V178">
            <v>918.83</v>
          </cell>
          <cell r="W178" t="str">
            <v>UTXECON101</v>
          </cell>
          <cell r="Y178" t="str">
            <v>LEGAL</v>
          </cell>
          <cell r="Z178" t="str">
            <v>ICB3</v>
          </cell>
          <cell r="AB178" t="str">
            <v>ICB</v>
          </cell>
          <cell r="AC178" t="str">
            <v>ICB</v>
          </cell>
          <cell r="AE178" t="str">
            <v>211</v>
          </cell>
          <cell r="AG178" t="str">
            <v>0000098214</v>
          </cell>
        </row>
        <row r="179">
          <cell r="A179" t="str">
            <v>00682614</v>
          </cell>
          <cell r="B179" t="str">
            <v>9554265004</v>
          </cell>
          <cell r="C179" t="str">
            <v>ICB4TARGET0000000140</v>
          </cell>
          <cell r="D179">
            <v>2015</v>
          </cell>
          <cell r="E179">
            <v>6</v>
          </cell>
          <cell r="F179" t="str">
            <v>2015-06-30</v>
          </cell>
          <cell r="G179" t="str">
            <v>PRJ</v>
          </cell>
          <cell r="H179" t="str">
            <v>169</v>
          </cell>
          <cell r="I179" t="str">
            <v>211</v>
          </cell>
          <cell r="K179" t="str">
            <v>000001120</v>
          </cell>
          <cell r="L179" t="str">
            <v>4265004</v>
          </cell>
          <cell r="M179" t="str">
            <v>1113</v>
          </cell>
          <cell r="N179" t="str">
            <v>99920</v>
          </cell>
          <cell r="O179" t="str">
            <v>11404</v>
          </cell>
          <cell r="P179" t="str">
            <v>294</v>
          </cell>
          <cell r="Q179" t="str">
            <v>955</v>
          </cell>
          <cell r="R179" t="str">
            <v>INTERCO BILL W/O</v>
          </cell>
          <cell r="S179" t="str">
            <v>PRA</v>
          </cell>
          <cell r="U179" t="str">
            <v>2015-06-30</v>
          </cell>
          <cell r="V179">
            <v>405.56</v>
          </cell>
          <cell r="W179" t="str">
            <v>UTXECON201</v>
          </cell>
          <cell r="Y179" t="str">
            <v>LEGAL</v>
          </cell>
          <cell r="Z179" t="str">
            <v>ICB3</v>
          </cell>
          <cell r="AB179" t="str">
            <v>ICB</v>
          </cell>
          <cell r="AC179" t="str">
            <v>ICB</v>
          </cell>
          <cell r="AE179" t="str">
            <v>211</v>
          </cell>
          <cell r="AG179" t="str">
            <v>0000195703</v>
          </cell>
        </row>
        <row r="180">
          <cell r="A180" t="str">
            <v>00638008</v>
          </cell>
          <cell r="B180" t="str">
            <v>9554261000</v>
          </cell>
          <cell r="C180" t="str">
            <v>ICB4TARGET0000000145</v>
          </cell>
          <cell r="D180">
            <v>2014</v>
          </cell>
          <cell r="E180">
            <v>9</v>
          </cell>
          <cell r="F180" t="str">
            <v>2014-09-30</v>
          </cell>
          <cell r="G180" t="str">
            <v>PRJ</v>
          </cell>
          <cell r="H180" t="str">
            <v>169</v>
          </cell>
          <cell r="I180" t="str">
            <v>211</v>
          </cell>
          <cell r="K180" t="str">
            <v>000001120</v>
          </cell>
          <cell r="L180" t="str">
            <v>4261000</v>
          </cell>
          <cell r="M180" t="str">
            <v>1113</v>
          </cell>
          <cell r="N180" t="str">
            <v>99920</v>
          </cell>
          <cell r="O180" t="str">
            <v>11404</v>
          </cell>
          <cell r="P180" t="str">
            <v>294</v>
          </cell>
          <cell r="Q180" t="str">
            <v>955</v>
          </cell>
          <cell r="R180" t="str">
            <v>INTERCO BILL W/O</v>
          </cell>
          <cell r="S180" t="str">
            <v>PRA</v>
          </cell>
          <cell r="U180" t="str">
            <v>2014-09-30</v>
          </cell>
          <cell r="V180">
            <v>592.86</v>
          </cell>
          <cell r="W180" t="str">
            <v>UTXECON201</v>
          </cell>
          <cell r="Y180" t="str">
            <v>LEGAL</v>
          </cell>
          <cell r="Z180" t="str">
            <v>ICB3</v>
          </cell>
          <cell r="AB180" t="str">
            <v>ICB</v>
          </cell>
          <cell r="AC180" t="str">
            <v>ICB</v>
          </cell>
          <cell r="AE180" t="str">
            <v>211</v>
          </cell>
          <cell r="AG180" t="str">
            <v>0000014464</v>
          </cell>
        </row>
        <row r="181">
          <cell r="A181" t="str">
            <v>00637046</v>
          </cell>
          <cell r="B181" t="str">
            <v>9554261000</v>
          </cell>
          <cell r="C181" t="str">
            <v>ICB4TARGET0000000146</v>
          </cell>
          <cell r="D181">
            <v>2014</v>
          </cell>
          <cell r="E181">
            <v>9</v>
          </cell>
          <cell r="F181" t="str">
            <v>2014-09-30</v>
          </cell>
          <cell r="G181" t="str">
            <v>PRJ</v>
          </cell>
          <cell r="H181" t="str">
            <v>169</v>
          </cell>
          <cell r="I181" t="str">
            <v>211</v>
          </cell>
          <cell r="K181" t="str">
            <v>000001120</v>
          </cell>
          <cell r="L181" t="str">
            <v>4261000</v>
          </cell>
          <cell r="M181" t="str">
            <v>1113</v>
          </cell>
          <cell r="N181" t="str">
            <v>99920</v>
          </cell>
          <cell r="O181" t="str">
            <v>11404</v>
          </cell>
          <cell r="P181" t="str">
            <v>294</v>
          </cell>
          <cell r="Q181" t="str">
            <v>955</v>
          </cell>
          <cell r="R181" t="str">
            <v>INTERCO BILL W/O</v>
          </cell>
          <cell r="S181" t="str">
            <v>PRA</v>
          </cell>
          <cell r="U181" t="str">
            <v>2014-09-30</v>
          </cell>
          <cell r="V181">
            <v>39.53</v>
          </cell>
          <cell r="W181" t="str">
            <v>UTXECON201</v>
          </cell>
          <cell r="Y181" t="str">
            <v>LEGAL</v>
          </cell>
          <cell r="Z181" t="str">
            <v>ICB3</v>
          </cell>
          <cell r="AB181" t="str">
            <v>ICB</v>
          </cell>
          <cell r="AC181" t="str">
            <v>ICB</v>
          </cell>
          <cell r="AE181" t="str">
            <v>211</v>
          </cell>
          <cell r="AG181" t="str">
            <v>0000052445</v>
          </cell>
        </row>
        <row r="182">
          <cell r="A182" t="str">
            <v>00634702</v>
          </cell>
          <cell r="B182" t="str">
            <v>9554261000</v>
          </cell>
          <cell r="C182" t="str">
            <v>ICB4TARGET0000000147</v>
          </cell>
          <cell r="D182">
            <v>2014</v>
          </cell>
          <cell r="E182">
            <v>9</v>
          </cell>
          <cell r="F182" t="str">
            <v>2014-09-30</v>
          </cell>
          <cell r="G182" t="str">
            <v>PRJ</v>
          </cell>
          <cell r="H182" t="str">
            <v>169</v>
          </cell>
          <cell r="I182" t="str">
            <v>211</v>
          </cell>
          <cell r="K182" t="str">
            <v>000001120</v>
          </cell>
          <cell r="L182" t="str">
            <v>4261000</v>
          </cell>
          <cell r="M182" t="str">
            <v>1113</v>
          </cell>
          <cell r="N182" t="str">
            <v>99920</v>
          </cell>
          <cell r="O182" t="str">
            <v>11404</v>
          </cell>
          <cell r="P182" t="str">
            <v>294</v>
          </cell>
          <cell r="Q182" t="str">
            <v>955</v>
          </cell>
          <cell r="R182" t="str">
            <v>INTERCO BILL W/O</v>
          </cell>
          <cell r="S182" t="str">
            <v>PRA</v>
          </cell>
          <cell r="U182" t="str">
            <v>2014-09-30</v>
          </cell>
          <cell r="V182">
            <v>217.39</v>
          </cell>
          <cell r="W182" t="str">
            <v>UTXECON201</v>
          </cell>
          <cell r="Y182" t="str">
            <v>LEGAL</v>
          </cell>
          <cell r="Z182" t="str">
            <v>ICB3</v>
          </cell>
          <cell r="AB182" t="str">
            <v>ICB</v>
          </cell>
          <cell r="AC182" t="str">
            <v>ICB</v>
          </cell>
          <cell r="AE182" t="str">
            <v>211</v>
          </cell>
          <cell r="AG182" t="str">
            <v>0000083461</v>
          </cell>
        </row>
        <row r="183">
          <cell r="A183" t="str">
            <v>00635771</v>
          </cell>
          <cell r="B183" t="str">
            <v>9554261000</v>
          </cell>
          <cell r="C183" t="str">
            <v>ICB4TARGET0000000148</v>
          </cell>
          <cell r="D183">
            <v>2014</v>
          </cell>
          <cell r="E183">
            <v>9</v>
          </cell>
          <cell r="F183" t="str">
            <v>2014-09-30</v>
          </cell>
          <cell r="G183" t="str">
            <v>PRJ</v>
          </cell>
          <cell r="H183" t="str">
            <v>169</v>
          </cell>
          <cell r="I183" t="str">
            <v>211</v>
          </cell>
          <cell r="K183" t="str">
            <v>000001120</v>
          </cell>
          <cell r="L183" t="str">
            <v>4261000</v>
          </cell>
          <cell r="M183" t="str">
            <v>1113</v>
          </cell>
          <cell r="N183" t="str">
            <v>99920</v>
          </cell>
          <cell r="O183" t="str">
            <v>11404</v>
          </cell>
          <cell r="P183" t="str">
            <v>294</v>
          </cell>
          <cell r="Q183" t="str">
            <v>955</v>
          </cell>
          <cell r="R183" t="str">
            <v>INTERCO BILL W/O</v>
          </cell>
          <cell r="S183" t="str">
            <v>PRA</v>
          </cell>
          <cell r="U183" t="str">
            <v>2014-09-30</v>
          </cell>
          <cell r="V183">
            <v>395.25</v>
          </cell>
          <cell r="W183" t="str">
            <v>UTXECON201</v>
          </cell>
          <cell r="Y183" t="str">
            <v>LEGAL</v>
          </cell>
          <cell r="Z183" t="str">
            <v>ICB3</v>
          </cell>
          <cell r="AB183" t="str">
            <v>ICB</v>
          </cell>
          <cell r="AC183" t="str">
            <v>ICB</v>
          </cell>
          <cell r="AE183" t="str">
            <v>211</v>
          </cell>
          <cell r="AG183" t="str">
            <v>0000093544</v>
          </cell>
        </row>
        <row r="184">
          <cell r="A184" t="str">
            <v>00635218</v>
          </cell>
          <cell r="B184" t="str">
            <v>9554261000</v>
          </cell>
          <cell r="C184" t="str">
            <v>ICB4TARGET0000000149</v>
          </cell>
          <cell r="D184">
            <v>2014</v>
          </cell>
          <cell r="E184">
            <v>9</v>
          </cell>
          <cell r="F184" t="str">
            <v>2014-09-30</v>
          </cell>
          <cell r="G184" t="str">
            <v>PRJ</v>
          </cell>
          <cell r="H184" t="str">
            <v>169</v>
          </cell>
          <cell r="I184" t="str">
            <v>211</v>
          </cell>
          <cell r="K184" t="str">
            <v>000001120</v>
          </cell>
          <cell r="L184" t="str">
            <v>4261000</v>
          </cell>
          <cell r="M184" t="str">
            <v>1113</v>
          </cell>
          <cell r="N184" t="str">
            <v>99920</v>
          </cell>
          <cell r="O184" t="str">
            <v>11404</v>
          </cell>
          <cell r="P184" t="str">
            <v>294</v>
          </cell>
          <cell r="Q184" t="str">
            <v>955</v>
          </cell>
          <cell r="R184" t="str">
            <v>INTERCO BILL W/O</v>
          </cell>
          <cell r="S184" t="str">
            <v>PRA</v>
          </cell>
          <cell r="U184" t="str">
            <v>2014-09-30</v>
          </cell>
          <cell r="V184">
            <v>395.25</v>
          </cell>
          <cell r="W184" t="str">
            <v>UTXECON201</v>
          </cell>
          <cell r="Y184" t="str">
            <v>LEGAL</v>
          </cell>
          <cell r="Z184" t="str">
            <v>ICB3</v>
          </cell>
          <cell r="AB184" t="str">
            <v>ICB</v>
          </cell>
          <cell r="AC184" t="str">
            <v>ICB</v>
          </cell>
          <cell r="AE184" t="str">
            <v>211</v>
          </cell>
          <cell r="AG184" t="str">
            <v>0000124114</v>
          </cell>
        </row>
        <row r="185">
          <cell r="A185" t="str">
            <v>00635075</v>
          </cell>
          <cell r="B185" t="str">
            <v>9554261000</v>
          </cell>
          <cell r="C185" t="str">
            <v>ICB4TARGET0000000150</v>
          </cell>
          <cell r="D185">
            <v>2014</v>
          </cell>
          <cell r="E185">
            <v>9</v>
          </cell>
          <cell r="F185" t="str">
            <v>2014-09-30</v>
          </cell>
          <cell r="G185" t="str">
            <v>PRJ</v>
          </cell>
          <cell r="H185" t="str">
            <v>169</v>
          </cell>
          <cell r="I185" t="str">
            <v>211</v>
          </cell>
          <cell r="K185" t="str">
            <v>000001120</v>
          </cell>
          <cell r="L185" t="str">
            <v>4261000</v>
          </cell>
          <cell r="M185" t="str">
            <v>1113</v>
          </cell>
          <cell r="N185" t="str">
            <v>99920</v>
          </cell>
          <cell r="O185" t="str">
            <v>11404</v>
          </cell>
          <cell r="P185" t="str">
            <v>294</v>
          </cell>
          <cell r="Q185" t="str">
            <v>955</v>
          </cell>
          <cell r="R185" t="str">
            <v>INTERCO BILL W/O</v>
          </cell>
          <cell r="S185" t="str">
            <v>PRA</v>
          </cell>
          <cell r="U185" t="str">
            <v>2014-09-30</v>
          </cell>
          <cell r="V185">
            <v>592.87</v>
          </cell>
          <cell r="W185" t="str">
            <v>UTXECON201</v>
          </cell>
          <cell r="Y185" t="str">
            <v>LEGAL</v>
          </cell>
          <cell r="Z185" t="str">
            <v>ICB3</v>
          </cell>
          <cell r="AB185" t="str">
            <v>ICB</v>
          </cell>
          <cell r="AC185" t="str">
            <v>ICB</v>
          </cell>
          <cell r="AE185" t="str">
            <v>211</v>
          </cell>
          <cell r="AG185" t="str">
            <v>0000126681</v>
          </cell>
        </row>
        <row r="186">
          <cell r="A186" t="str">
            <v>00635722</v>
          </cell>
          <cell r="B186" t="str">
            <v>9554261000</v>
          </cell>
          <cell r="C186" t="str">
            <v>ICB4TARGET0000000151</v>
          </cell>
          <cell r="D186">
            <v>2014</v>
          </cell>
          <cell r="E186">
            <v>9</v>
          </cell>
          <cell r="F186" t="str">
            <v>2014-09-30</v>
          </cell>
          <cell r="G186" t="str">
            <v>PRJ</v>
          </cell>
          <cell r="H186" t="str">
            <v>169</v>
          </cell>
          <cell r="I186" t="str">
            <v>211</v>
          </cell>
          <cell r="K186" t="str">
            <v>000001120</v>
          </cell>
          <cell r="L186" t="str">
            <v>4261000</v>
          </cell>
          <cell r="M186" t="str">
            <v>1113</v>
          </cell>
          <cell r="N186" t="str">
            <v>99920</v>
          </cell>
          <cell r="O186" t="str">
            <v>11404</v>
          </cell>
          <cell r="P186" t="str">
            <v>294</v>
          </cell>
          <cell r="Q186" t="str">
            <v>955</v>
          </cell>
          <cell r="R186" t="str">
            <v>INTERCO BILL W/O</v>
          </cell>
          <cell r="S186" t="str">
            <v>PRA</v>
          </cell>
          <cell r="U186" t="str">
            <v>2014-09-30</v>
          </cell>
          <cell r="V186">
            <v>197.62</v>
          </cell>
          <cell r="W186" t="str">
            <v>UTXECON201</v>
          </cell>
          <cell r="Y186" t="str">
            <v>LEGAL</v>
          </cell>
          <cell r="Z186" t="str">
            <v>ICB3</v>
          </cell>
          <cell r="AB186" t="str">
            <v>ICB</v>
          </cell>
          <cell r="AC186" t="str">
            <v>ICB</v>
          </cell>
          <cell r="AE186" t="str">
            <v>211</v>
          </cell>
          <cell r="AG186" t="str">
            <v>0000133170</v>
          </cell>
        </row>
        <row r="187">
          <cell r="A187" t="str">
            <v>00658042</v>
          </cell>
          <cell r="B187" t="str">
            <v>9554264000</v>
          </cell>
          <cell r="C187" t="str">
            <v>ICB4TARGET0000000151</v>
          </cell>
          <cell r="D187">
            <v>2015</v>
          </cell>
          <cell r="E187">
            <v>1</v>
          </cell>
          <cell r="F187" t="str">
            <v>2015-01-31</v>
          </cell>
          <cell r="G187" t="str">
            <v>PRJ</v>
          </cell>
          <cell r="H187" t="str">
            <v>169</v>
          </cell>
          <cell r="I187" t="str">
            <v>211</v>
          </cell>
          <cell r="K187" t="str">
            <v>000001120</v>
          </cell>
          <cell r="L187" t="str">
            <v>4264000</v>
          </cell>
          <cell r="M187" t="str">
            <v>1585</v>
          </cell>
          <cell r="N187" t="str">
            <v>99920</v>
          </cell>
          <cell r="O187" t="str">
            <v>13042</v>
          </cell>
          <cell r="P187" t="str">
            <v>289</v>
          </cell>
          <cell r="Q187" t="str">
            <v>955</v>
          </cell>
          <cell r="R187" t="str">
            <v>INTERCO BILL W/O</v>
          </cell>
          <cell r="S187" t="str">
            <v>PRA</v>
          </cell>
          <cell r="U187" t="str">
            <v>2015-01-31</v>
          </cell>
          <cell r="V187">
            <v>3964.69</v>
          </cell>
          <cell r="W187" t="str">
            <v>UTXECON101</v>
          </cell>
          <cell r="Y187" t="str">
            <v>LEGAL</v>
          </cell>
          <cell r="Z187" t="str">
            <v>ICB3</v>
          </cell>
          <cell r="AB187" t="str">
            <v>ICB</v>
          </cell>
          <cell r="AC187" t="str">
            <v>ICB</v>
          </cell>
          <cell r="AE187" t="str">
            <v>211</v>
          </cell>
          <cell r="AG187" t="str">
            <v>0000291754</v>
          </cell>
        </row>
        <row r="188">
          <cell r="A188" t="str">
            <v>00635768</v>
          </cell>
          <cell r="B188" t="str">
            <v>9554261000</v>
          </cell>
          <cell r="C188" t="str">
            <v>ICB4TARGET0000000152</v>
          </cell>
          <cell r="D188">
            <v>2014</v>
          </cell>
          <cell r="E188">
            <v>9</v>
          </cell>
          <cell r="F188" t="str">
            <v>2014-09-30</v>
          </cell>
          <cell r="G188" t="str">
            <v>PRJ</v>
          </cell>
          <cell r="H188" t="str">
            <v>169</v>
          </cell>
          <cell r="I188" t="str">
            <v>211</v>
          </cell>
          <cell r="K188" t="str">
            <v>000001120</v>
          </cell>
          <cell r="L188" t="str">
            <v>4261000</v>
          </cell>
          <cell r="M188" t="str">
            <v>1113</v>
          </cell>
          <cell r="N188" t="str">
            <v>99920</v>
          </cell>
          <cell r="O188" t="str">
            <v>11404</v>
          </cell>
          <cell r="P188" t="str">
            <v>294</v>
          </cell>
          <cell r="Q188" t="str">
            <v>955</v>
          </cell>
          <cell r="R188" t="str">
            <v>INTERCO BILL W/O</v>
          </cell>
          <cell r="S188" t="str">
            <v>PRA</v>
          </cell>
          <cell r="U188" t="str">
            <v>2014-09-30</v>
          </cell>
          <cell r="V188">
            <v>395.25</v>
          </cell>
          <cell r="W188" t="str">
            <v>UTXECON201</v>
          </cell>
          <cell r="Y188" t="str">
            <v>LEGAL</v>
          </cell>
          <cell r="Z188" t="str">
            <v>ICB3</v>
          </cell>
          <cell r="AB188" t="str">
            <v>ICB</v>
          </cell>
          <cell r="AC188" t="str">
            <v>ICB</v>
          </cell>
          <cell r="AE188" t="str">
            <v>211</v>
          </cell>
          <cell r="AG188" t="str">
            <v>0000134865</v>
          </cell>
        </row>
        <row r="189">
          <cell r="A189" t="str">
            <v>00635772</v>
          </cell>
          <cell r="B189" t="str">
            <v>9554261000</v>
          </cell>
          <cell r="C189" t="str">
            <v>ICB4TARGET0000000153</v>
          </cell>
          <cell r="D189">
            <v>2014</v>
          </cell>
          <cell r="E189">
            <v>9</v>
          </cell>
          <cell r="F189" t="str">
            <v>2014-09-30</v>
          </cell>
          <cell r="G189" t="str">
            <v>PRJ</v>
          </cell>
          <cell r="H189" t="str">
            <v>169</v>
          </cell>
          <cell r="I189" t="str">
            <v>211</v>
          </cell>
          <cell r="K189" t="str">
            <v>000001120</v>
          </cell>
          <cell r="L189" t="str">
            <v>4261000</v>
          </cell>
          <cell r="M189" t="str">
            <v>1113</v>
          </cell>
          <cell r="N189" t="str">
            <v>99920</v>
          </cell>
          <cell r="O189" t="str">
            <v>11404</v>
          </cell>
          <cell r="P189" t="str">
            <v>294</v>
          </cell>
          <cell r="Q189" t="str">
            <v>955</v>
          </cell>
          <cell r="R189" t="str">
            <v>INTERCO BILL W/O</v>
          </cell>
          <cell r="S189" t="str">
            <v>PRA</v>
          </cell>
          <cell r="U189" t="str">
            <v>2014-09-30</v>
          </cell>
          <cell r="V189">
            <v>1976.24</v>
          </cell>
          <cell r="W189" t="str">
            <v>UTXECON201</v>
          </cell>
          <cell r="Y189" t="str">
            <v>LEGAL</v>
          </cell>
          <cell r="Z189" t="str">
            <v>ICB3</v>
          </cell>
          <cell r="AB189" t="str">
            <v>ICB</v>
          </cell>
          <cell r="AC189" t="str">
            <v>ICB</v>
          </cell>
          <cell r="AE189" t="str">
            <v>211</v>
          </cell>
          <cell r="AG189" t="str">
            <v>0000135535</v>
          </cell>
        </row>
        <row r="190">
          <cell r="A190" t="str">
            <v>00635077</v>
          </cell>
          <cell r="B190" t="str">
            <v>9554261000</v>
          </cell>
          <cell r="C190" t="str">
            <v>ICB4TARGET0000000154</v>
          </cell>
          <cell r="D190">
            <v>2014</v>
          </cell>
          <cell r="E190">
            <v>9</v>
          </cell>
          <cell r="F190" t="str">
            <v>2014-09-30</v>
          </cell>
          <cell r="G190" t="str">
            <v>PRJ</v>
          </cell>
          <cell r="H190" t="str">
            <v>169</v>
          </cell>
          <cell r="I190" t="str">
            <v>211</v>
          </cell>
          <cell r="K190" t="str">
            <v>000001120</v>
          </cell>
          <cell r="L190" t="str">
            <v>4261000</v>
          </cell>
          <cell r="M190" t="str">
            <v>1113</v>
          </cell>
          <cell r="N190" t="str">
            <v>99920</v>
          </cell>
          <cell r="O190" t="str">
            <v>11404</v>
          </cell>
          <cell r="P190" t="str">
            <v>294</v>
          </cell>
          <cell r="Q190" t="str">
            <v>955</v>
          </cell>
          <cell r="R190" t="str">
            <v>INTERCO BILL W/O</v>
          </cell>
          <cell r="S190" t="str">
            <v>PRA</v>
          </cell>
          <cell r="U190" t="str">
            <v>2014-09-30</v>
          </cell>
          <cell r="V190">
            <v>592.87</v>
          </cell>
          <cell r="W190" t="str">
            <v>UTXECON201</v>
          </cell>
          <cell r="Y190" t="str">
            <v>LEGAL</v>
          </cell>
          <cell r="Z190" t="str">
            <v>ICB3</v>
          </cell>
          <cell r="AB190" t="str">
            <v>ICB</v>
          </cell>
          <cell r="AC190" t="str">
            <v>ICB</v>
          </cell>
          <cell r="AE190" t="str">
            <v>211</v>
          </cell>
          <cell r="AG190" t="str">
            <v>0000136523</v>
          </cell>
        </row>
        <row r="191">
          <cell r="A191" t="str">
            <v>00634447</v>
          </cell>
          <cell r="B191" t="str">
            <v>9554261000</v>
          </cell>
          <cell r="C191" t="str">
            <v>ICB4TARGET0000000155</v>
          </cell>
          <cell r="D191">
            <v>2014</v>
          </cell>
          <cell r="E191">
            <v>9</v>
          </cell>
          <cell r="F191" t="str">
            <v>2014-09-30</v>
          </cell>
          <cell r="G191" t="str">
            <v>PRJ</v>
          </cell>
          <cell r="H191" t="str">
            <v>169</v>
          </cell>
          <cell r="I191" t="str">
            <v>211</v>
          </cell>
          <cell r="K191" t="str">
            <v>000001120</v>
          </cell>
          <cell r="L191" t="str">
            <v>4261000</v>
          </cell>
          <cell r="M191" t="str">
            <v>1113</v>
          </cell>
          <cell r="N191" t="str">
            <v>99920</v>
          </cell>
          <cell r="O191" t="str">
            <v>11404</v>
          </cell>
          <cell r="P191" t="str">
            <v>294</v>
          </cell>
          <cell r="Q191" t="str">
            <v>955</v>
          </cell>
          <cell r="R191" t="str">
            <v>INTERCO BILL W/O</v>
          </cell>
          <cell r="S191" t="str">
            <v>PRA</v>
          </cell>
          <cell r="U191" t="str">
            <v>2014-09-30</v>
          </cell>
          <cell r="V191">
            <v>1185.74</v>
          </cell>
          <cell r="W191" t="str">
            <v>UTXECON201</v>
          </cell>
          <cell r="Y191" t="str">
            <v>LEGAL</v>
          </cell>
          <cell r="Z191" t="str">
            <v>ICB3</v>
          </cell>
          <cell r="AB191" t="str">
            <v>ICB</v>
          </cell>
          <cell r="AC191" t="str">
            <v>ICB</v>
          </cell>
          <cell r="AE191" t="str">
            <v>211</v>
          </cell>
          <cell r="AG191" t="str">
            <v>0000136782</v>
          </cell>
        </row>
        <row r="192">
          <cell r="A192" t="str">
            <v>00635769</v>
          </cell>
          <cell r="B192" t="str">
            <v>9554261000</v>
          </cell>
          <cell r="C192" t="str">
            <v>ICB4TARGET0000000156</v>
          </cell>
          <cell r="D192">
            <v>2014</v>
          </cell>
          <cell r="E192">
            <v>9</v>
          </cell>
          <cell r="F192" t="str">
            <v>2014-09-30</v>
          </cell>
          <cell r="G192" t="str">
            <v>PRJ</v>
          </cell>
          <cell r="H192" t="str">
            <v>169</v>
          </cell>
          <cell r="I192" t="str">
            <v>211</v>
          </cell>
          <cell r="K192" t="str">
            <v>000001120</v>
          </cell>
          <cell r="L192" t="str">
            <v>4261000</v>
          </cell>
          <cell r="M192" t="str">
            <v>1113</v>
          </cell>
          <cell r="N192" t="str">
            <v>99920</v>
          </cell>
          <cell r="O192" t="str">
            <v>11404</v>
          </cell>
          <cell r="P192" t="str">
            <v>294</v>
          </cell>
          <cell r="Q192" t="str">
            <v>955</v>
          </cell>
          <cell r="R192" t="str">
            <v>INTERCO BILL W/O</v>
          </cell>
          <cell r="S192" t="str">
            <v>PRA</v>
          </cell>
          <cell r="U192" t="str">
            <v>2014-09-30</v>
          </cell>
          <cell r="V192">
            <v>1185.74</v>
          </cell>
          <cell r="W192" t="str">
            <v>UTXECON201</v>
          </cell>
          <cell r="Y192" t="str">
            <v>LEGAL</v>
          </cell>
          <cell r="Z192" t="str">
            <v>ICB3</v>
          </cell>
          <cell r="AB192" t="str">
            <v>ICB</v>
          </cell>
          <cell r="AC192" t="str">
            <v>ICB</v>
          </cell>
          <cell r="AE192" t="str">
            <v>211</v>
          </cell>
          <cell r="AG192" t="str">
            <v>0000137195</v>
          </cell>
        </row>
        <row r="193">
          <cell r="A193" t="str">
            <v>00677989</v>
          </cell>
          <cell r="B193" t="str">
            <v>9544261000</v>
          </cell>
          <cell r="C193" t="str">
            <v>ICB4TARGET0000000156</v>
          </cell>
          <cell r="D193">
            <v>2015</v>
          </cell>
          <cell r="E193">
            <v>5</v>
          </cell>
          <cell r="F193" t="str">
            <v>2015-05-31</v>
          </cell>
          <cell r="G193" t="str">
            <v>PRJ</v>
          </cell>
          <cell r="H193" t="str">
            <v>169</v>
          </cell>
          <cell r="I193" t="str">
            <v>211</v>
          </cell>
          <cell r="K193" t="str">
            <v>000001120</v>
          </cell>
          <cell r="L193" t="str">
            <v>4261000</v>
          </cell>
          <cell r="M193" t="str">
            <v>1113</v>
          </cell>
          <cell r="N193" t="str">
            <v>99920</v>
          </cell>
          <cell r="O193" t="str">
            <v>11404</v>
          </cell>
          <cell r="P193" t="str">
            <v>294</v>
          </cell>
          <cell r="Q193" t="str">
            <v>954</v>
          </cell>
          <cell r="R193" t="str">
            <v>INTERCO BILL W/O</v>
          </cell>
          <cell r="S193" t="str">
            <v>PRA</v>
          </cell>
          <cell r="U193" t="str">
            <v>2015-05-31</v>
          </cell>
          <cell r="V193">
            <v>243.34</v>
          </cell>
          <cell r="W193" t="str">
            <v>UTXECON201</v>
          </cell>
          <cell r="Y193" t="str">
            <v>LEGAL</v>
          </cell>
          <cell r="Z193" t="str">
            <v>ICB3</v>
          </cell>
          <cell r="AB193" t="str">
            <v>ICB</v>
          </cell>
          <cell r="AC193" t="str">
            <v>ICB</v>
          </cell>
          <cell r="AE193" t="str">
            <v>211</v>
          </cell>
          <cell r="AG193" t="str">
            <v>0000160093</v>
          </cell>
        </row>
        <row r="194">
          <cell r="A194" t="str">
            <v>00633937</v>
          </cell>
          <cell r="B194" t="str">
            <v>9554261000</v>
          </cell>
          <cell r="C194" t="str">
            <v>ICB4TARGET0000000157</v>
          </cell>
          <cell r="D194">
            <v>2014</v>
          </cell>
          <cell r="E194">
            <v>9</v>
          </cell>
          <cell r="F194" t="str">
            <v>2014-09-30</v>
          </cell>
          <cell r="G194" t="str">
            <v>PRJ</v>
          </cell>
          <cell r="H194" t="str">
            <v>169</v>
          </cell>
          <cell r="I194" t="str">
            <v>211</v>
          </cell>
          <cell r="K194" t="str">
            <v>000001120</v>
          </cell>
          <cell r="L194" t="str">
            <v>4261000</v>
          </cell>
          <cell r="M194" t="str">
            <v>1113</v>
          </cell>
          <cell r="N194" t="str">
            <v>99920</v>
          </cell>
          <cell r="O194" t="str">
            <v>13123</v>
          </cell>
          <cell r="P194" t="str">
            <v>294</v>
          </cell>
          <cell r="Q194" t="str">
            <v>955</v>
          </cell>
          <cell r="R194" t="str">
            <v>INTERCO BILL W/O</v>
          </cell>
          <cell r="S194" t="str">
            <v>PRA</v>
          </cell>
          <cell r="U194" t="str">
            <v>2014-09-30</v>
          </cell>
          <cell r="V194">
            <v>869.54</v>
          </cell>
          <cell r="W194" t="str">
            <v>UTXECON201</v>
          </cell>
          <cell r="Y194" t="str">
            <v>LEGAL</v>
          </cell>
          <cell r="Z194" t="str">
            <v>ICB3</v>
          </cell>
          <cell r="AB194" t="str">
            <v>ICB</v>
          </cell>
          <cell r="AC194" t="str">
            <v>ICB</v>
          </cell>
          <cell r="AE194" t="str">
            <v>211</v>
          </cell>
          <cell r="AG194" t="str">
            <v>0000146747</v>
          </cell>
        </row>
        <row r="195">
          <cell r="A195" t="str">
            <v>00672839</v>
          </cell>
          <cell r="B195" t="str">
            <v>9554261000</v>
          </cell>
          <cell r="C195" t="str">
            <v>ICB4TARGET0000000157</v>
          </cell>
          <cell r="D195">
            <v>2015</v>
          </cell>
          <cell r="E195">
            <v>5</v>
          </cell>
          <cell r="F195" t="str">
            <v>2015-05-31</v>
          </cell>
          <cell r="G195" t="str">
            <v>PRJ</v>
          </cell>
          <cell r="H195" t="str">
            <v>169</v>
          </cell>
          <cell r="I195" t="str">
            <v>211</v>
          </cell>
          <cell r="K195" t="str">
            <v>000001120</v>
          </cell>
          <cell r="L195" t="str">
            <v>4261000</v>
          </cell>
          <cell r="M195" t="str">
            <v>1113</v>
          </cell>
          <cell r="N195" t="str">
            <v>99920</v>
          </cell>
          <cell r="O195" t="str">
            <v>11404</v>
          </cell>
          <cell r="P195" t="str">
            <v>294</v>
          </cell>
          <cell r="Q195" t="str">
            <v>955</v>
          </cell>
          <cell r="R195" t="str">
            <v>INTERCO BILL W/O</v>
          </cell>
          <cell r="S195" t="str">
            <v>PRA</v>
          </cell>
          <cell r="U195" t="str">
            <v>2015-05-31</v>
          </cell>
          <cell r="V195">
            <v>-405.56</v>
          </cell>
          <cell r="W195" t="str">
            <v>UTXECON201</v>
          </cell>
          <cell r="Y195" t="str">
            <v>LEGAL</v>
          </cell>
          <cell r="Z195" t="str">
            <v>ICB3</v>
          </cell>
          <cell r="AB195" t="str">
            <v>ICB</v>
          </cell>
          <cell r="AC195" t="str">
            <v>ICB</v>
          </cell>
          <cell r="AE195" t="str">
            <v>211</v>
          </cell>
          <cell r="AG195" t="str">
            <v>0000009761</v>
          </cell>
        </row>
        <row r="196">
          <cell r="A196" t="str">
            <v>00635833</v>
          </cell>
          <cell r="B196" t="str">
            <v>9554261000</v>
          </cell>
          <cell r="C196" t="str">
            <v>ICB4TARGET0000000158</v>
          </cell>
          <cell r="D196">
            <v>2014</v>
          </cell>
          <cell r="E196">
            <v>9</v>
          </cell>
          <cell r="F196" t="str">
            <v>2014-09-30</v>
          </cell>
          <cell r="G196" t="str">
            <v>PRJ</v>
          </cell>
          <cell r="H196" t="str">
            <v>169</v>
          </cell>
          <cell r="I196" t="str">
            <v>211</v>
          </cell>
          <cell r="K196" t="str">
            <v>000001120</v>
          </cell>
          <cell r="L196" t="str">
            <v>4261000</v>
          </cell>
          <cell r="M196" t="str">
            <v>1113</v>
          </cell>
          <cell r="N196" t="str">
            <v>99920</v>
          </cell>
          <cell r="O196" t="str">
            <v>11404</v>
          </cell>
          <cell r="P196" t="str">
            <v>294</v>
          </cell>
          <cell r="Q196" t="str">
            <v>955</v>
          </cell>
          <cell r="R196" t="str">
            <v>INTERCO BILL W/O</v>
          </cell>
          <cell r="S196" t="str">
            <v>PRA</v>
          </cell>
          <cell r="U196" t="str">
            <v>2014-09-30</v>
          </cell>
          <cell r="V196">
            <v>395.25</v>
          </cell>
          <cell r="W196" t="str">
            <v>UTXECON201</v>
          </cell>
          <cell r="Y196" t="str">
            <v>LEGAL</v>
          </cell>
          <cell r="Z196" t="str">
            <v>ICB3</v>
          </cell>
          <cell r="AB196" t="str">
            <v>ICB</v>
          </cell>
          <cell r="AC196" t="str">
            <v>ICB</v>
          </cell>
          <cell r="AE196" t="str">
            <v>211</v>
          </cell>
          <cell r="AG196" t="str">
            <v>0000151361</v>
          </cell>
        </row>
        <row r="197">
          <cell r="A197" t="str">
            <v>00675835</v>
          </cell>
          <cell r="B197" t="str">
            <v>9554261000</v>
          </cell>
          <cell r="C197" t="str">
            <v>ICB4TARGET0000000158</v>
          </cell>
          <cell r="D197">
            <v>2015</v>
          </cell>
          <cell r="E197">
            <v>5</v>
          </cell>
          <cell r="F197" t="str">
            <v>2015-05-31</v>
          </cell>
          <cell r="G197" t="str">
            <v>PRJ</v>
          </cell>
          <cell r="H197" t="str">
            <v>169</v>
          </cell>
          <cell r="I197" t="str">
            <v>211</v>
          </cell>
          <cell r="K197" t="str">
            <v>000001120</v>
          </cell>
          <cell r="L197" t="str">
            <v>4261000</v>
          </cell>
          <cell r="M197" t="str">
            <v>1113</v>
          </cell>
          <cell r="N197" t="str">
            <v>99920</v>
          </cell>
          <cell r="O197" t="str">
            <v>11404</v>
          </cell>
          <cell r="P197" t="str">
            <v>294</v>
          </cell>
          <cell r="Q197" t="str">
            <v>955</v>
          </cell>
          <cell r="R197" t="str">
            <v>INTERCO BILL W/O</v>
          </cell>
          <cell r="S197" t="str">
            <v>PRA</v>
          </cell>
          <cell r="U197" t="str">
            <v>2015-05-31</v>
          </cell>
          <cell r="V197">
            <v>202.78</v>
          </cell>
          <cell r="W197" t="str">
            <v>UTXECON201</v>
          </cell>
          <cell r="Y197" t="str">
            <v>LEGAL</v>
          </cell>
          <cell r="Z197" t="str">
            <v>ICB3</v>
          </cell>
          <cell r="AB197" t="str">
            <v>ICB</v>
          </cell>
          <cell r="AC197" t="str">
            <v>ICB</v>
          </cell>
          <cell r="AE197" t="str">
            <v>211</v>
          </cell>
          <cell r="AG197" t="str">
            <v>0000014384</v>
          </cell>
        </row>
        <row r="198">
          <cell r="A198" t="str">
            <v>00635835</v>
          </cell>
          <cell r="B198" t="str">
            <v>9554261000</v>
          </cell>
          <cell r="C198" t="str">
            <v>ICB4TARGET0000000159</v>
          </cell>
          <cell r="D198">
            <v>2014</v>
          </cell>
          <cell r="E198">
            <v>9</v>
          </cell>
          <cell r="F198" t="str">
            <v>2014-09-30</v>
          </cell>
          <cell r="G198" t="str">
            <v>PRJ</v>
          </cell>
          <cell r="H198" t="str">
            <v>169</v>
          </cell>
          <cell r="I198" t="str">
            <v>211</v>
          </cell>
          <cell r="K198" t="str">
            <v>000001120</v>
          </cell>
          <cell r="L198" t="str">
            <v>4261000</v>
          </cell>
          <cell r="M198" t="str">
            <v>1113</v>
          </cell>
          <cell r="N198" t="str">
            <v>99920</v>
          </cell>
          <cell r="O198" t="str">
            <v>11404</v>
          </cell>
          <cell r="P198" t="str">
            <v>294</v>
          </cell>
          <cell r="Q198" t="str">
            <v>955</v>
          </cell>
          <cell r="R198" t="str">
            <v>INTERCO BILL W/O</v>
          </cell>
          <cell r="S198" t="str">
            <v>PRA</v>
          </cell>
          <cell r="U198" t="str">
            <v>2014-09-30</v>
          </cell>
          <cell r="V198">
            <v>79.05</v>
          </cell>
          <cell r="W198" t="str">
            <v>UTXECON201</v>
          </cell>
          <cell r="Y198" t="str">
            <v>LEGAL</v>
          </cell>
          <cell r="Z198" t="str">
            <v>ICB3</v>
          </cell>
          <cell r="AB198" t="str">
            <v>ICB</v>
          </cell>
          <cell r="AC198" t="str">
            <v>ICB</v>
          </cell>
          <cell r="AE198" t="str">
            <v>211</v>
          </cell>
          <cell r="AG198" t="str">
            <v>0000151361</v>
          </cell>
        </row>
        <row r="199">
          <cell r="A199" t="str">
            <v>00677991</v>
          </cell>
          <cell r="B199" t="str">
            <v>9554261000</v>
          </cell>
          <cell r="C199" t="str">
            <v>ICB4TARGET0000000159</v>
          </cell>
          <cell r="D199">
            <v>2015</v>
          </cell>
          <cell r="E199">
            <v>5</v>
          </cell>
          <cell r="F199" t="str">
            <v>2015-05-31</v>
          </cell>
          <cell r="G199" t="str">
            <v>PRJ</v>
          </cell>
          <cell r="H199" t="str">
            <v>169</v>
          </cell>
          <cell r="I199" t="str">
            <v>211</v>
          </cell>
          <cell r="K199" t="str">
            <v>000001120</v>
          </cell>
          <cell r="L199" t="str">
            <v>4261000</v>
          </cell>
          <cell r="M199" t="str">
            <v>1113</v>
          </cell>
          <cell r="N199" t="str">
            <v>99920</v>
          </cell>
          <cell r="O199" t="str">
            <v>11404</v>
          </cell>
          <cell r="P199" t="str">
            <v>294</v>
          </cell>
          <cell r="Q199" t="str">
            <v>955</v>
          </cell>
          <cell r="R199" t="str">
            <v>INTERCO BILL W/O</v>
          </cell>
          <cell r="S199" t="str">
            <v>PRA</v>
          </cell>
          <cell r="U199" t="str">
            <v>2015-05-31</v>
          </cell>
          <cell r="V199">
            <v>405.56</v>
          </cell>
          <cell r="W199" t="str">
            <v>UTXECON201</v>
          </cell>
          <cell r="Y199" t="str">
            <v>LEGAL</v>
          </cell>
          <cell r="Z199" t="str">
            <v>ICB3</v>
          </cell>
          <cell r="AB199" t="str">
            <v>ICB</v>
          </cell>
          <cell r="AC199" t="str">
            <v>ICB</v>
          </cell>
          <cell r="AE199" t="str">
            <v>211</v>
          </cell>
          <cell r="AG199" t="str">
            <v>0000014384</v>
          </cell>
        </row>
        <row r="200">
          <cell r="A200" t="str">
            <v>00635770</v>
          </cell>
          <cell r="B200" t="str">
            <v>9554261000</v>
          </cell>
          <cell r="C200" t="str">
            <v>ICB4TARGET0000000160</v>
          </cell>
          <cell r="D200">
            <v>2014</v>
          </cell>
          <cell r="E200">
            <v>9</v>
          </cell>
          <cell r="F200" t="str">
            <v>2014-09-30</v>
          </cell>
          <cell r="G200" t="str">
            <v>PRJ</v>
          </cell>
          <cell r="H200" t="str">
            <v>169</v>
          </cell>
          <cell r="I200" t="str">
            <v>211</v>
          </cell>
          <cell r="K200" t="str">
            <v>000001120</v>
          </cell>
          <cell r="L200" t="str">
            <v>4261000</v>
          </cell>
          <cell r="M200" t="str">
            <v>1113</v>
          </cell>
          <cell r="N200" t="str">
            <v>99920</v>
          </cell>
          <cell r="O200" t="str">
            <v>11404</v>
          </cell>
          <cell r="P200" t="str">
            <v>294</v>
          </cell>
          <cell r="Q200" t="str">
            <v>955</v>
          </cell>
          <cell r="R200" t="str">
            <v>INTERCO BILL W/O</v>
          </cell>
          <cell r="S200" t="str">
            <v>PRA</v>
          </cell>
          <cell r="U200" t="str">
            <v>2014-09-30</v>
          </cell>
          <cell r="V200">
            <v>197.62</v>
          </cell>
          <cell r="W200" t="str">
            <v>UTXECON201</v>
          </cell>
          <cell r="Y200" t="str">
            <v>LEGAL</v>
          </cell>
          <cell r="Z200" t="str">
            <v>ICB3</v>
          </cell>
          <cell r="AB200" t="str">
            <v>ICB</v>
          </cell>
          <cell r="AC200" t="str">
            <v>ICB</v>
          </cell>
          <cell r="AE200" t="str">
            <v>211</v>
          </cell>
          <cell r="AG200" t="str">
            <v>0000163838</v>
          </cell>
        </row>
        <row r="201">
          <cell r="A201" t="str">
            <v>00677992</v>
          </cell>
          <cell r="B201" t="str">
            <v>9554261000</v>
          </cell>
          <cell r="C201" t="str">
            <v>ICB4TARGET0000000160</v>
          </cell>
          <cell r="D201">
            <v>2015</v>
          </cell>
          <cell r="E201">
            <v>5</v>
          </cell>
          <cell r="F201" t="str">
            <v>2015-05-31</v>
          </cell>
          <cell r="G201" t="str">
            <v>PRJ</v>
          </cell>
          <cell r="H201" t="str">
            <v>169</v>
          </cell>
          <cell r="I201" t="str">
            <v>211</v>
          </cell>
          <cell r="K201" t="str">
            <v>000001120</v>
          </cell>
          <cell r="L201" t="str">
            <v>4261000</v>
          </cell>
          <cell r="M201" t="str">
            <v>1113</v>
          </cell>
          <cell r="N201" t="str">
            <v>99920</v>
          </cell>
          <cell r="O201" t="str">
            <v>11404</v>
          </cell>
          <cell r="P201" t="str">
            <v>294</v>
          </cell>
          <cell r="Q201" t="str">
            <v>955</v>
          </cell>
          <cell r="R201" t="str">
            <v>INTERCO BILL W/O</v>
          </cell>
          <cell r="S201" t="str">
            <v>PRA</v>
          </cell>
          <cell r="U201" t="str">
            <v>2015-05-31</v>
          </cell>
          <cell r="V201">
            <v>405.56</v>
          </cell>
          <cell r="W201" t="str">
            <v>UTXECON201</v>
          </cell>
          <cell r="Y201" t="str">
            <v>LEGAL</v>
          </cell>
          <cell r="Z201" t="str">
            <v>ICB3</v>
          </cell>
          <cell r="AB201" t="str">
            <v>ICB</v>
          </cell>
          <cell r="AC201" t="str">
            <v>ICB</v>
          </cell>
          <cell r="AE201" t="str">
            <v>211</v>
          </cell>
          <cell r="AG201" t="str">
            <v>0000014384</v>
          </cell>
        </row>
        <row r="202">
          <cell r="A202" t="str">
            <v>00635600</v>
          </cell>
          <cell r="B202" t="str">
            <v>9554261000</v>
          </cell>
          <cell r="C202" t="str">
            <v>ICB4TARGET0000000161</v>
          </cell>
          <cell r="D202">
            <v>2014</v>
          </cell>
          <cell r="E202">
            <v>9</v>
          </cell>
          <cell r="F202" t="str">
            <v>2014-09-30</v>
          </cell>
          <cell r="G202" t="str">
            <v>PRJ</v>
          </cell>
          <cell r="H202" t="str">
            <v>169</v>
          </cell>
          <cell r="I202" t="str">
            <v>211</v>
          </cell>
          <cell r="K202" t="str">
            <v>000001120</v>
          </cell>
          <cell r="L202" t="str">
            <v>4261000</v>
          </cell>
          <cell r="M202" t="str">
            <v>1113</v>
          </cell>
          <cell r="N202" t="str">
            <v>99920</v>
          </cell>
          <cell r="O202" t="str">
            <v>11404</v>
          </cell>
          <cell r="P202" t="str">
            <v>294</v>
          </cell>
          <cell r="Q202" t="str">
            <v>955</v>
          </cell>
          <cell r="R202" t="str">
            <v>INTERCO BILL W/O</v>
          </cell>
          <cell r="S202" t="str">
            <v>PRA</v>
          </cell>
          <cell r="U202" t="str">
            <v>2014-09-30</v>
          </cell>
          <cell r="V202">
            <v>1185.74</v>
          </cell>
          <cell r="W202" t="str">
            <v>UTXECON201</v>
          </cell>
          <cell r="Y202" t="str">
            <v>LEGAL</v>
          </cell>
          <cell r="Z202" t="str">
            <v>ICB3</v>
          </cell>
          <cell r="AB202" t="str">
            <v>ICB</v>
          </cell>
          <cell r="AC202" t="str">
            <v>ICB</v>
          </cell>
          <cell r="AE202" t="str">
            <v>211</v>
          </cell>
          <cell r="AG202" t="str">
            <v>0000179454</v>
          </cell>
        </row>
        <row r="203">
          <cell r="A203" t="str">
            <v>00675394</v>
          </cell>
          <cell r="B203" t="str">
            <v>9554261000</v>
          </cell>
          <cell r="C203" t="str">
            <v>ICB4TARGET0000000161</v>
          </cell>
          <cell r="D203">
            <v>2015</v>
          </cell>
          <cell r="E203">
            <v>5</v>
          </cell>
          <cell r="F203" t="str">
            <v>2015-05-31</v>
          </cell>
          <cell r="G203" t="str">
            <v>PRJ</v>
          </cell>
          <cell r="H203" t="str">
            <v>169</v>
          </cell>
          <cell r="I203" t="str">
            <v>211</v>
          </cell>
          <cell r="K203" t="str">
            <v>000001120</v>
          </cell>
          <cell r="L203" t="str">
            <v>4261000</v>
          </cell>
          <cell r="M203" t="str">
            <v>1113</v>
          </cell>
          <cell r="N203" t="str">
            <v>99920</v>
          </cell>
          <cell r="O203" t="str">
            <v>11404</v>
          </cell>
          <cell r="P203" t="str">
            <v>294</v>
          </cell>
          <cell r="Q203" t="str">
            <v>955</v>
          </cell>
          <cell r="R203" t="str">
            <v>INTERCO BILL W/O</v>
          </cell>
          <cell r="S203" t="str">
            <v>PRA</v>
          </cell>
          <cell r="U203" t="str">
            <v>2015-05-31</v>
          </cell>
          <cell r="V203">
            <v>81.11</v>
          </cell>
          <cell r="W203" t="str">
            <v>UTXECON201</v>
          </cell>
          <cell r="Y203" t="str">
            <v>LEGAL</v>
          </cell>
          <cell r="Z203" t="str">
            <v>ICB3</v>
          </cell>
          <cell r="AB203" t="str">
            <v>ICB</v>
          </cell>
          <cell r="AC203" t="str">
            <v>ICB</v>
          </cell>
          <cell r="AE203" t="str">
            <v>211</v>
          </cell>
          <cell r="AG203" t="str">
            <v>0000093537</v>
          </cell>
        </row>
        <row r="204">
          <cell r="A204" t="str">
            <v>00635601</v>
          </cell>
          <cell r="B204" t="str">
            <v>9554261000</v>
          </cell>
          <cell r="C204" t="str">
            <v>ICB4TARGET0000000162</v>
          </cell>
          <cell r="D204">
            <v>2014</v>
          </cell>
          <cell r="E204">
            <v>9</v>
          </cell>
          <cell r="F204" t="str">
            <v>2014-09-30</v>
          </cell>
          <cell r="G204" t="str">
            <v>PRJ</v>
          </cell>
          <cell r="H204" t="str">
            <v>169</v>
          </cell>
          <cell r="I204" t="str">
            <v>211</v>
          </cell>
          <cell r="K204" t="str">
            <v>000001120</v>
          </cell>
          <cell r="L204" t="str">
            <v>4261000</v>
          </cell>
          <cell r="M204" t="str">
            <v>1113</v>
          </cell>
          <cell r="N204" t="str">
            <v>99920</v>
          </cell>
          <cell r="O204" t="str">
            <v>11404</v>
          </cell>
          <cell r="P204" t="str">
            <v>294</v>
          </cell>
          <cell r="Q204" t="str">
            <v>955</v>
          </cell>
          <cell r="R204" t="str">
            <v>INTERCO BILL W/O</v>
          </cell>
          <cell r="S204" t="str">
            <v>PRA</v>
          </cell>
          <cell r="U204" t="str">
            <v>2014-09-30</v>
          </cell>
          <cell r="V204">
            <v>1185.74</v>
          </cell>
          <cell r="W204" t="str">
            <v>UTXECON201</v>
          </cell>
          <cell r="Y204" t="str">
            <v>LEGAL</v>
          </cell>
          <cell r="Z204" t="str">
            <v>ICB3</v>
          </cell>
          <cell r="AB204" t="str">
            <v>ICB</v>
          </cell>
          <cell r="AC204" t="str">
            <v>ICB</v>
          </cell>
          <cell r="AE204" t="str">
            <v>211</v>
          </cell>
          <cell r="AG204" t="str">
            <v>0000179454</v>
          </cell>
        </row>
        <row r="205">
          <cell r="A205" t="str">
            <v>00646089</v>
          </cell>
          <cell r="B205" t="str">
            <v>9554265004</v>
          </cell>
          <cell r="C205" t="str">
            <v>ICB4TARGET0000000162</v>
          </cell>
          <cell r="D205">
            <v>2015</v>
          </cell>
          <cell r="E205">
            <v>1</v>
          </cell>
          <cell r="F205" t="str">
            <v>2015-01-31</v>
          </cell>
          <cell r="G205" t="str">
            <v>PRJ</v>
          </cell>
          <cell r="H205" t="str">
            <v>169</v>
          </cell>
          <cell r="I205" t="str">
            <v>211</v>
          </cell>
          <cell r="K205" t="str">
            <v>000001120</v>
          </cell>
          <cell r="L205" t="str">
            <v>4265004</v>
          </cell>
          <cell r="M205" t="str">
            <v>1113</v>
          </cell>
          <cell r="N205" t="str">
            <v>99920</v>
          </cell>
          <cell r="O205" t="str">
            <v>11404</v>
          </cell>
          <cell r="P205" t="str">
            <v>294</v>
          </cell>
          <cell r="Q205" t="str">
            <v>955</v>
          </cell>
          <cell r="R205" t="str">
            <v>INTERCO BILL W/O</v>
          </cell>
          <cell r="S205" t="str">
            <v>PRA</v>
          </cell>
          <cell r="U205" t="str">
            <v>2015-01-31</v>
          </cell>
          <cell r="V205">
            <v>-40.61</v>
          </cell>
          <cell r="W205" t="str">
            <v>UTXECON201</v>
          </cell>
          <cell r="Y205" t="str">
            <v>LEGAL</v>
          </cell>
          <cell r="Z205" t="str">
            <v>ICB3</v>
          </cell>
          <cell r="AB205" t="str">
            <v>ICB</v>
          </cell>
          <cell r="AC205" t="str">
            <v>ICB</v>
          </cell>
          <cell r="AE205" t="str">
            <v>211</v>
          </cell>
          <cell r="AG205" t="str">
            <v>0000017421</v>
          </cell>
        </row>
        <row r="206">
          <cell r="A206" t="str">
            <v>00675397</v>
          </cell>
          <cell r="B206" t="str">
            <v>9554261000</v>
          </cell>
          <cell r="C206" t="str">
            <v>ICB4TARGET0000000162</v>
          </cell>
          <cell r="D206">
            <v>2015</v>
          </cell>
          <cell r="E206">
            <v>5</v>
          </cell>
          <cell r="F206" t="str">
            <v>2015-05-31</v>
          </cell>
          <cell r="G206" t="str">
            <v>PRJ</v>
          </cell>
          <cell r="H206" t="str">
            <v>169</v>
          </cell>
          <cell r="I206" t="str">
            <v>211</v>
          </cell>
          <cell r="K206" t="str">
            <v>000001120</v>
          </cell>
          <cell r="L206" t="str">
            <v>4261000</v>
          </cell>
          <cell r="M206" t="str">
            <v>1113</v>
          </cell>
          <cell r="N206" t="str">
            <v>99920</v>
          </cell>
          <cell r="O206" t="str">
            <v>11404</v>
          </cell>
          <cell r="P206" t="str">
            <v>294</v>
          </cell>
          <cell r="Q206" t="str">
            <v>955</v>
          </cell>
          <cell r="R206" t="str">
            <v>INTERCO BILL W/O</v>
          </cell>
          <cell r="S206" t="str">
            <v>PRA</v>
          </cell>
          <cell r="U206" t="str">
            <v>2015-05-31</v>
          </cell>
          <cell r="V206">
            <v>405.56</v>
          </cell>
          <cell r="W206" t="str">
            <v>UTXECON201</v>
          </cell>
          <cell r="Y206" t="str">
            <v>LEGAL</v>
          </cell>
          <cell r="Z206" t="str">
            <v>ICB3</v>
          </cell>
          <cell r="AB206" t="str">
            <v>ICB</v>
          </cell>
          <cell r="AC206" t="str">
            <v>ICB</v>
          </cell>
          <cell r="AE206" t="str">
            <v>211</v>
          </cell>
          <cell r="AG206" t="str">
            <v>0000114268</v>
          </cell>
        </row>
        <row r="207">
          <cell r="A207" t="str">
            <v>00635073</v>
          </cell>
          <cell r="B207" t="str">
            <v>9554261000</v>
          </cell>
          <cell r="C207" t="str">
            <v>ICB4TARGET0000000163</v>
          </cell>
          <cell r="D207">
            <v>2014</v>
          </cell>
          <cell r="E207">
            <v>9</v>
          </cell>
          <cell r="F207" t="str">
            <v>2014-09-30</v>
          </cell>
          <cell r="G207" t="str">
            <v>PRJ</v>
          </cell>
          <cell r="H207" t="str">
            <v>169</v>
          </cell>
          <cell r="I207" t="str">
            <v>211</v>
          </cell>
          <cell r="K207" t="str">
            <v>000001120</v>
          </cell>
          <cell r="L207" t="str">
            <v>4261000</v>
          </cell>
          <cell r="M207" t="str">
            <v>1113</v>
          </cell>
          <cell r="N207" t="str">
            <v>99920</v>
          </cell>
          <cell r="O207" t="str">
            <v>11404</v>
          </cell>
          <cell r="P207" t="str">
            <v>294</v>
          </cell>
          <cell r="Q207" t="str">
            <v>955</v>
          </cell>
          <cell r="R207" t="str">
            <v>INTERCO BILL W/O</v>
          </cell>
          <cell r="S207" t="str">
            <v>PRA</v>
          </cell>
          <cell r="U207" t="str">
            <v>2014-09-30</v>
          </cell>
          <cell r="V207">
            <v>158.1</v>
          </cell>
          <cell r="W207" t="str">
            <v>UTXECON201</v>
          </cell>
          <cell r="Y207" t="str">
            <v>LEGAL</v>
          </cell>
          <cell r="Z207" t="str">
            <v>ICB3</v>
          </cell>
          <cell r="AB207" t="str">
            <v>ICB</v>
          </cell>
          <cell r="AC207" t="str">
            <v>ICB</v>
          </cell>
          <cell r="AE207" t="str">
            <v>211</v>
          </cell>
          <cell r="AG207" t="str">
            <v>0000212982</v>
          </cell>
        </row>
        <row r="208">
          <cell r="A208" t="str">
            <v>00659227</v>
          </cell>
          <cell r="B208" t="str">
            <v>9554265004</v>
          </cell>
          <cell r="C208" t="str">
            <v>ICB4TARGET0000000163</v>
          </cell>
          <cell r="D208">
            <v>2015</v>
          </cell>
          <cell r="E208">
            <v>1</v>
          </cell>
          <cell r="F208" t="str">
            <v>2015-01-31</v>
          </cell>
          <cell r="G208" t="str">
            <v>PRJ</v>
          </cell>
          <cell r="H208" t="str">
            <v>169</v>
          </cell>
          <cell r="I208" t="str">
            <v>211</v>
          </cell>
          <cell r="K208" t="str">
            <v>000001120</v>
          </cell>
          <cell r="L208" t="str">
            <v>4265004</v>
          </cell>
          <cell r="M208" t="str">
            <v>1113</v>
          </cell>
          <cell r="N208" t="str">
            <v>99920</v>
          </cell>
          <cell r="O208" t="str">
            <v>11404</v>
          </cell>
          <cell r="P208" t="str">
            <v>294</v>
          </cell>
          <cell r="Q208" t="str">
            <v>955</v>
          </cell>
          <cell r="R208" t="str">
            <v>INTERCO BILL W/O</v>
          </cell>
          <cell r="S208" t="str">
            <v>PRA</v>
          </cell>
          <cell r="U208" t="str">
            <v>2015-01-31</v>
          </cell>
          <cell r="V208">
            <v>213.22</v>
          </cell>
          <cell r="W208" t="str">
            <v>UTXECON201</v>
          </cell>
          <cell r="Y208" t="str">
            <v>LEGAL</v>
          </cell>
          <cell r="Z208" t="str">
            <v>ICB3</v>
          </cell>
          <cell r="AB208" t="str">
            <v>ICB</v>
          </cell>
          <cell r="AC208" t="str">
            <v>ICB</v>
          </cell>
          <cell r="AE208" t="str">
            <v>211</v>
          </cell>
          <cell r="AG208" t="str">
            <v>0000130709</v>
          </cell>
        </row>
        <row r="209">
          <cell r="A209" t="str">
            <v>00664466</v>
          </cell>
          <cell r="B209" t="str">
            <v>9554261000</v>
          </cell>
          <cell r="C209" t="str">
            <v>ICB4TARGET0000000163</v>
          </cell>
          <cell r="D209">
            <v>2015</v>
          </cell>
          <cell r="E209">
            <v>5</v>
          </cell>
          <cell r="F209" t="str">
            <v>2015-05-31</v>
          </cell>
          <cell r="G209" t="str">
            <v>PRJ</v>
          </cell>
          <cell r="H209" t="str">
            <v>169</v>
          </cell>
          <cell r="I209" t="str">
            <v>211</v>
          </cell>
          <cell r="K209" t="str">
            <v>000001120</v>
          </cell>
          <cell r="L209" t="str">
            <v>4261000</v>
          </cell>
          <cell r="M209" t="str">
            <v>1113</v>
          </cell>
          <cell r="N209" t="str">
            <v>99920</v>
          </cell>
          <cell r="O209" t="str">
            <v>11404</v>
          </cell>
          <cell r="P209" t="str">
            <v>294</v>
          </cell>
          <cell r="Q209" t="str">
            <v>955</v>
          </cell>
          <cell r="R209" t="str">
            <v>INTERCO BILL W/O</v>
          </cell>
          <cell r="S209" t="str">
            <v>PRA</v>
          </cell>
          <cell r="U209" t="str">
            <v>2015-05-31</v>
          </cell>
          <cell r="V209">
            <v>-101.39</v>
          </cell>
          <cell r="W209" t="str">
            <v>UTXECON201</v>
          </cell>
          <cell r="Y209" t="str">
            <v>LEGAL</v>
          </cell>
          <cell r="Z209" t="str">
            <v>ICB3</v>
          </cell>
          <cell r="AB209" t="str">
            <v>ICB</v>
          </cell>
          <cell r="AC209" t="str">
            <v>ICB</v>
          </cell>
          <cell r="AE209" t="str">
            <v>211</v>
          </cell>
          <cell r="AG209" t="str">
            <v>0000115116</v>
          </cell>
        </row>
        <row r="210">
          <cell r="A210" t="str">
            <v>00638007</v>
          </cell>
          <cell r="B210" t="str">
            <v>9554261000</v>
          </cell>
          <cell r="C210" t="str">
            <v>ICB4TARGET0000000164</v>
          </cell>
          <cell r="D210">
            <v>2014</v>
          </cell>
          <cell r="E210">
            <v>9</v>
          </cell>
          <cell r="F210" t="str">
            <v>2014-09-30</v>
          </cell>
          <cell r="G210" t="str">
            <v>PRJ</v>
          </cell>
          <cell r="H210" t="str">
            <v>169</v>
          </cell>
          <cell r="I210" t="str">
            <v>211</v>
          </cell>
          <cell r="K210" t="str">
            <v>000001120</v>
          </cell>
          <cell r="L210" t="str">
            <v>4261000</v>
          </cell>
          <cell r="M210" t="str">
            <v>1113</v>
          </cell>
          <cell r="N210" t="str">
            <v>99920</v>
          </cell>
          <cell r="O210" t="str">
            <v>11404</v>
          </cell>
          <cell r="P210" t="str">
            <v>294</v>
          </cell>
          <cell r="Q210" t="str">
            <v>955</v>
          </cell>
          <cell r="R210" t="str">
            <v>INTERCO BILL W/O</v>
          </cell>
          <cell r="S210" t="str">
            <v>PRA</v>
          </cell>
          <cell r="U210" t="str">
            <v>2014-09-30</v>
          </cell>
          <cell r="V210">
            <v>988.12</v>
          </cell>
          <cell r="W210" t="str">
            <v>UTXECON201</v>
          </cell>
          <cell r="Y210" t="str">
            <v>LEGAL</v>
          </cell>
          <cell r="Z210" t="str">
            <v>ICB3</v>
          </cell>
          <cell r="AB210" t="str">
            <v>ICB</v>
          </cell>
          <cell r="AC210" t="str">
            <v>ICB</v>
          </cell>
          <cell r="AE210" t="str">
            <v>211</v>
          </cell>
          <cell r="AG210" t="str">
            <v>0000248400</v>
          </cell>
        </row>
        <row r="211">
          <cell r="A211" t="str">
            <v>00659228</v>
          </cell>
          <cell r="B211" t="str">
            <v>9554265004</v>
          </cell>
          <cell r="C211" t="str">
            <v>ICB4TARGET0000000164</v>
          </cell>
          <cell r="D211">
            <v>2015</v>
          </cell>
          <cell r="E211">
            <v>1</v>
          </cell>
          <cell r="F211" t="str">
            <v>2015-01-31</v>
          </cell>
          <cell r="G211" t="str">
            <v>PRJ</v>
          </cell>
          <cell r="H211" t="str">
            <v>169</v>
          </cell>
          <cell r="I211" t="str">
            <v>211</v>
          </cell>
          <cell r="K211" t="str">
            <v>000001120</v>
          </cell>
          <cell r="L211" t="str">
            <v>4265004</v>
          </cell>
          <cell r="M211" t="str">
            <v>1113</v>
          </cell>
          <cell r="N211" t="str">
            <v>99920</v>
          </cell>
          <cell r="O211" t="str">
            <v>11404</v>
          </cell>
          <cell r="P211" t="str">
            <v>294</v>
          </cell>
          <cell r="Q211" t="str">
            <v>955</v>
          </cell>
          <cell r="R211" t="str">
            <v>INTERCO BILL W/O</v>
          </cell>
          <cell r="S211" t="str">
            <v>PRA</v>
          </cell>
          <cell r="U211" t="str">
            <v>2015-01-31</v>
          </cell>
          <cell r="V211">
            <v>81.23</v>
          </cell>
          <cell r="W211" t="str">
            <v>UTXECON201</v>
          </cell>
          <cell r="Y211" t="str">
            <v>LEGAL</v>
          </cell>
          <cell r="Z211" t="str">
            <v>ICB3</v>
          </cell>
          <cell r="AB211" t="str">
            <v>ICB</v>
          </cell>
          <cell r="AC211" t="str">
            <v>ICB</v>
          </cell>
          <cell r="AE211" t="str">
            <v>211</v>
          </cell>
          <cell r="AG211" t="str">
            <v>0000135545</v>
          </cell>
        </row>
        <row r="212">
          <cell r="A212" t="str">
            <v>00676965</v>
          </cell>
          <cell r="B212" t="str">
            <v>9554261000</v>
          </cell>
          <cell r="C212" t="str">
            <v>ICB4TARGET0000000164</v>
          </cell>
          <cell r="D212">
            <v>2015</v>
          </cell>
          <cell r="E212">
            <v>5</v>
          </cell>
          <cell r="F212" t="str">
            <v>2015-05-31</v>
          </cell>
          <cell r="G212" t="str">
            <v>PRJ</v>
          </cell>
          <cell r="H212" t="str">
            <v>169</v>
          </cell>
          <cell r="I212" t="str">
            <v>211</v>
          </cell>
          <cell r="K212" t="str">
            <v>000001120</v>
          </cell>
          <cell r="L212" t="str">
            <v>4261000</v>
          </cell>
          <cell r="M212" t="str">
            <v>1113</v>
          </cell>
          <cell r="N212" t="str">
            <v>99920</v>
          </cell>
          <cell r="O212" t="str">
            <v>11404</v>
          </cell>
          <cell r="P212" t="str">
            <v>294</v>
          </cell>
          <cell r="Q212" t="str">
            <v>955</v>
          </cell>
          <cell r="R212" t="str">
            <v>INTERCO BILL W/O</v>
          </cell>
          <cell r="S212" t="str">
            <v>PRA</v>
          </cell>
          <cell r="U212" t="str">
            <v>2015-05-31</v>
          </cell>
          <cell r="V212">
            <v>811.12</v>
          </cell>
          <cell r="W212" t="str">
            <v>UTXECON201</v>
          </cell>
          <cell r="Y212" t="str">
            <v>LEGAL</v>
          </cell>
          <cell r="Z212" t="str">
            <v>ICB3</v>
          </cell>
          <cell r="AB212" t="str">
            <v>ICB</v>
          </cell>
          <cell r="AC212" t="str">
            <v>ICB</v>
          </cell>
          <cell r="AE212" t="str">
            <v>211</v>
          </cell>
          <cell r="AG212" t="str">
            <v>0000121145</v>
          </cell>
        </row>
        <row r="213">
          <cell r="A213" t="str">
            <v>00634403</v>
          </cell>
          <cell r="B213" t="str">
            <v>9554261000</v>
          </cell>
          <cell r="C213" t="str">
            <v>ICB4TARGET0000000165</v>
          </cell>
          <cell r="D213">
            <v>2014</v>
          </cell>
          <cell r="E213">
            <v>9</v>
          </cell>
          <cell r="F213" t="str">
            <v>2014-09-30</v>
          </cell>
          <cell r="G213" t="str">
            <v>PRJ</v>
          </cell>
          <cell r="H213" t="str">
            <v>169</v>
          </cell>
          <cell r="I213" t="str">
            <v>211</v>
          </cell>
          <cell r="K213" t="str">
            <v>000001120</v>
          </cell>
          <cell r="L213" t="str">
            <v>4261000</v>
          </cell>
          <cell r="M213" t="str">
            <v>1113</v>
          </cell>
          <cell r="N213" t="str">
            <v>99920</v>
          </cell>
          <cell r="O213" t="str">
            <v>11404</v>
          </cell>
          <cell r="P213" t="str">
            <v>294</v>
          </cell>
          <cell r="Q213" t="str">
            <v>955</v>
          </cell>
          <cell r="R213" t="str">
            <v>INTERCO BILL W/O</v>
          </cell>
          <cell r="S213" t="str">
            <v>PRA</v>
          </cell>
          <cell r="U213" t="str">
            <v>2014-09-30</v>
          </cell>
          <cell r="V213">
            <v>988.12</v>
          </cell>
          <cell r="W213" t="str">
            <v>UTXECON201</v>
          </cell>
          <cell r="Y213" t="str">
            <v>LEGAL</v>
          </cell>
          <cell r="Z213" t="str">
            <v>ICB3</v>
          </cell>
          <cell r="AB213" t="str">
            <v>ICB</v>
          </cell>
          <cell r="AC213" t="str">
            <v>ICB</v>
          </cell>
          <cell r="AE213" t="str">
            <v>211</v>
          </cell>
          <cell r="AG213" t="str">
            <v>0000255460</v>
          </cell>
        </row>
        <row r="214">
          <cell r="A214" t="str">
            <v>00659234</v>
          </cell>
          <cell r="B214" t="str">
            <v>9554265004</v>
          </cell>
          <cell r="C214" t="str">
            <v>ICB4TARGET0000000165</v>
          </cell>
          <cell r="D214">
            <v>2015</v>
          </cell>
          <cell r="E214">
            <v>1</v>
          </cell>
          <cell r="F214" t="str">
            <v>2015-01-31</v>
          </cell>
          <cell r="G214" t="str">
            <v>PRJ</v>
          </cell>
          <cell r="H214" t="str">
            <v>169</v>
          </cell>
          <cell r="I214" t="str">
            <v>211</v>
          </cell>
          <cell r="K214" t="str">
            <v>000001120</v>
          </cell>
          <cell r="L214" t="str">
            <v>4265004</v>
          </cell>
          <cell r="M214" t="str">
            <v>1113</v>
          </cell>
          <cell r="N214" t="str">
            <v>99920</v>
          </cell>
          <cell r="O214" t="str">
            <v>11404</v>
          </cell>
          <cell r="P214" t="str">
            <v>294</v>
          </cell>
          <cell r="Q214" t="str">
            <v>955</v>
          </cell>
          <cell r="R214" t="str">
            <v>INTERCO BILL W/O</v>
          </cell>
          <cell r="S214" t="str">
            <v>PRA</v>
          </cell>
          <cell r="U214" t="str">
            <v>2015-01-31</v>
          </cell>
          <cell r="V214">
            <v>609.19000000000005</v>
          </cell>
          <cell r="W214" t="str">
            <v>UTXECON201</v>
          </cell>
          <cell r="Y214" t="str">
            <v>LEGAL</v>
          </cell>
          <cell r="Z214" t="str">
            <v>ICB3</v>
          </cell>
          <cell r="AB214" t="str">
            <v>ICB</v>
          </cell>
          <cell r="AC214" t="str">
            <v>ICB</v>
          </cell>
          <cell r="AE214" t="str">
            <v>211</v>
          </cell>
          <cell r="AG214" t="str">
            <v>0000140418</v>
          </cell>
        </row>
        <row r="215">
          <cell r="A215" t="str">
            <v>00676964</v>
          </cell>
          <cell r="B215" t="str">
            <v>9554261000</v>
          </cell>
          <cell r="C215" t="str">
            <v>ICB4TARGET0000000165</v>
          </cell>
          <cell r="D215">
            <v>2015</v>
          </cell>
          <cell r="E215">
            <v>5</v>
          </cell>
          <cell r="F215" t="str">
            <v>2015-05-31</v>
          </cell>
          <cell r="G215" t="str">
            <v>PRJ</v>
          </cell>
          <cell r="H215" t="str">
            <v>169</v>
          </cell>
          <cell r="I215" t="str">
            <v>211</v>
          </cell>
          <cell r="K215" t="str">
            <v>000001120</v>
          </cell>
          <cell r="L215" t="str">
            <v>4261000</v>
          </cell>
          <cell r="M215" t="str">
            <v>1113</v>
          </cell>
          <cell r="N215" t="str">
            <v>99920</v>
          </cell>
          <cell r="O215" t="str">
            <v>11404</v>
          </cell>
          <cell r="P215" t="str">
            <v>294</v>
          </cell>
          <cell r="Q215" t="str">
            <v>955</v>
          </cell>
          <cell r="R215" t="str">
            <v>INTERCO BILL W/O</v>
          </cell>
          <cell r="S215" t="str">
            <v>PRA</v>
          </cell>
          <cell r="U215" t="str">
            <v>2015-05-31</v>
          </cell>
          <cell r="V215">
            <v>4055.6</v>
          </cell>
          <cell r="W215" t="str">
            <v>UTXECON201</v>
          </cell>
          <cell r="Y215" t="str">
            <v>LEGAL</v>
          </cell>
          <cell r="Z215" t="str">
            <v>ICB3</v>
          </cell>
          <cell r="AB215" t="str">
            <v>ICB</v>
          </cell>
          <cell r="AC215" t="str">
            <v>ICB</v>
          </cell>
          <cell r="AE215" t="str">
            <v>211</v>
          </cell>
          <cell r="AG215" t="str">
            <v>0000126659</v>
          </cell>
        </row>
        <row r="216">
          <cell r="A216" t="str">
            <v>00635216</v>
          </cell>
          <cell r="B216" t="str">
            <v>9554261000</v>
          </cell>
          <cell r="C216" t="str">
            <v>ICB4TARGET0000000166</v>
          </cell>
          <cell r="D216">
            <v>2014</v>
          </cell>
          <cell r="E216">
            <v>9</v>
          </cell>
          <cell r="F216" t="str">
            <v>2014-09-30</v>
          </cell>
          <cell r="G216" t="str">
            <v>PRJ</v>
          </cell>
          <cell r="H216" t="str">
            <v>169</v>
          </cell>
          <cell r="I216" t="str">
            <v>211</v>
          </cell>
          <cell r="K216" t="str">
            <v>000001120</v>
          </cell>
          <cell r="L216" t="str">
            <v>4261000</v>
          </cell>
          <cell r="M216" t="str">
            <v>1113</v>
          </cell>
          <cell r="N216" t="str">
            <v>99920</v>
          </cell>
          <cell r="O216" t="str">
            <v>11404</v>
          </cell>
          <cell r="P216" t="str">
            <v>294</v>
          </cell>
          <cell r="Q216" t="str">
            <v>955</v>
          </cell>
          <cell r="R216" t="str">
            <v>INTERCO BILL W/O</v>
          </cell>
          <cell r="S216" t="str">
            <v>PRA</v>
          </cell>
          <cell r="U216" t="str">
            <v>2014-09-30</v>
          </cell>
          <cell r="V216">
            <v>197.62</v>
          </cell>
          <cell r="W216" t="str">
            <v>UTXECON201</v>
          </cell>
          <cell r="Y216" t="str">
            <v>LEGAL</v>
          </cell>
          <cell r="Z216" t="str">
            <v>ICB3</v>
          </cell>
          <cell r="AB216" t="str">
            <v>ICB</v>
          </cell>
          <cell r="AC216" t="str">
            <v>ICB</v>
          </cell>
          <cell r="AE216" t="str">
            <v>211</v>
          </cell>
          <cell r="AG216" t="str">
            <v>0000288754</v>
          </cell>
        </row>
        <row r="217">
          <cell r="A217" t="str">
            <v>00675396</v>
          </cell>
          <cell r="B217" t="str">
            <v>9554261000</v>
          </cell>
          <cell r="C217" t="str">
            <v>ICB4TARGET0000000166</v>
          </cell>
          <cell r="D217">
            <v>2015</v>
          </cell>
          <cell r="E217">
            <v>5</v>
          </cell>
          <cell r="F217" t="str">
            <v>2015-05-31</v>
          </cell>
          <cell r="G217" t="str">
            <v>PRJ</v>
          </cell>
          <cell r="H217" t="str">
            <v>169</v>
          </cell>
          <cell r="I217" t="str">
            <v>211</v>
          </cell>
          <cell r="K217" t="str">
            <v>000001120</v>
          </cell>
          <cell r="L217" t="str">
            <v>4261000</v>
          </cell>
          <cell r="M217" t="str">
            <v>1113</v>
          </cell>
          <cell r="N217" t="str">
            <v>99920</v>
          </cell>
          <cell r="O217" t="str">
            <v>11404</v>
          </cell>
          <cell r="P217" t="str">
            <v>294</v>
          </cell>
          <cell r="Q217" t="str">
            <v>955</v>
          </cell>
          <cell r="R217" t="str">
            <v>INTERCO BILL W/O</v>
          </cell>
          <cell r="S217" t="str">
            <v>PRA</v>
          </cell>
          <cell r="U217" t="str">
            <v>2015-05-31</v>
          </cell>
          <cell r="V217">
            <v>202.78</v>
          </cell>
          <cell r="W217" t="str">
            <v>UTXECON201</v>
          </cell>
          <cell r="Y217" t="str">
            <v>LEGAL</v>
          </cell>
          <cell r="Z217" t="str">
            <v>ICB3</v>
          </cell>
          <cell r="AB217" t="str">
            <v>ICB</v>
          </cell>
          <cell r="AC217" t="str">
            <v>ICB</v>
          </cell>
          <cell r="AE217" t="str">
            <v>211</v>
          </cell>
          <cell r="AG217" t="str">
            <v>0000132709</v>
          </cell>
        </row>
        <row r="218">
          <cell r="A218" t="str">
            <v>00635217</v>
          </cell>
          <cell r="B218" t="str">
            <v>9554261000</v>
          </cell>
          <cell r="C218" t="str">
            <v>ICB4TARGET0000000167</v>
          </cell>
          <cell r="D218">
            <v>2014</v>
          </cell>
          <cell r="E218">
            <v>9</v>
          </cell>
          <cell r="F218" t="str">
            <v>2014-09-30</v>
          </cell>
          <cell r="G218" t="str">
            <v>PRJ</v>
          </cell>
          <cell r="H218" t="str">
            <v>169</v>
          </cell>
          <cell r="I218" t="str">
            <v>211</v>
          </cell>
          <cell r="K218" t="str">
            <v>000001120</v>
          </cell>
          <cell r="L218" t="str">
            <v>4261000</v>
          </cell>
          <cell r="M218" t="str">
            <v>1113</v>
          </cell>
          <cell r="N218" t="str">
            <v>99920</v>
          </cell>
          <cell r="O218" t="str">
            <v>11404</v>
          </cell>
          <cell r="P218" t="str">
            <v>294</v>
          </cell>
          <cell r="Q218" t="str">
            <v>955</v>
          </cell>
          <cell r="R218" t="str">
            <v>INTERCO BILL W/O</v>
          </cell>
          <cell r="S218" t="str">
            <v>PRA</v>
          </cell>
          <cell r="U218" t="str">
            <v>2014-09-30</v>
          </cell>
          <cell r="V218">
            <v>197.62</v>
          </cell>
          <cell r="W218" t="str">
            <v>UTXECON201</v>
          </cell>
          <cell r="Y218" t="str">
            <v>LEGAL</v>
          </cell>
          <cell r="Z218" t="str">
            <v>ICB3</v>
          </cell>
          <cell r="AB218" t="str">
            <v>ICB</v>
          </cell>
          <cell r="AC218" t="str">
            <v>ICB</v>
          </cell>
          <cell r="AE218" t="str">
            <v>211</v>
          </cell>
          <cell r="AG218" t="str">
            <v>0000288755</v>
          </cell>
        </row>
        <row r="219">
          <cell r="A219" t="str">
            <v>00678606</v>
          </cell>
          <cell r="B219" t="str">
            <v>9554261000</v>
          </cell>
          <cell r="C219" t="str">
            <v>ICB4TARGET0000000167</v>
          </cell>
          <cell r="D219">
            <v>2015</v>
          </cell>
          <cell r="E219">
            <v>5</v>
          </cell>
          <cell r="F219" t="str">
            <v>2015-05-31</v>
          </cell>
          <cell r="G219" t="str">
            <v>PRJ</v>
          </cell>
          <cell r="H219" t="str">
            <v>169</v>
          </cell>
          <cell r="I219" t="str">
            <v>211</v>
          </cell>
          <cell r="K219" t="str">
            <v>000001120</v>
          </cell>
          <cell r="L219" t="str">
            <v>4261000</v>
          </cell>
          <cell r="M219" t="str">
            <v>1113</v>
          </cell>
          <cell r="N219" t="str">
            <v>99920</v>
          </cell>
          <cell r="O219" t="str">
            <v>11404</v>
          </cell>
          <cell r="P219" t="str">
            <v>294</v>
          </cell>
          <cell r="Q219" t="str">
            <v>955</v>
          </cell>
          <cell r="R219" t="str">
            <v>INTERCO BILL W/O</v>
          </cell>
          <cell r="S219" t="str">
            <v>PRA</v>
          </cell>
          <cell r="U219" t="str">
            <v>2015-05-31</v>
          </cell>
          <cell r="V219">
            <v>1013.9</v>
          </cell>
          <cell r="W219" t="str">
            <v>UTXECON201</v>
          </cell>
          <cell r="Y219" t="str">
            <v>LEGAL</v>
          </cell>
          <cell r="Z219" t="str">
            <v>ICB3</v>
          </cell>
          <cell r="AB219" t="str">
            <v>ICB</v>
          </cell>
          <cell r="AC219" t="str">
            <v>ICB</v>
          </cell>
          <cell r="AE219" t="str">
            <v>211</v>
          </cell>
          <cell r="AG219" t="str">
            <v>0000133757</v>
          </cell>
        </row>
        <row r="220">
          <cell r="A220" t="str">
            <v>00635834</v>
          </cell>
          <cell r="B220" t="str">
            <v>9554261000</v>
          </cell>
          <cell r="C220" t="str">
            <v>ICB4TARGET0000000168</v>
          </cell>
          <cell r="D220">
            <v>2014</v>
          </cell>
          <cell r="E220">
            <v>9</v>
          </cell>
          <cell r="F220" t="str">
            <v>2014-09-30</v>
          </cell>
          <cell r="G220" t="str">
            <v>PRJ</v>
          </cell>
          <cell r="H220" t="str">
            <v>169</v>
          </cell>
          <cell r="I220" t="str">
            <v>211</v>
          </cell>
          <cell r="K220" t="str">
            <v>000001120</v>
          </cell>
          <cell r="L220" t="str">
            <v>4261000</v>
          </cell>
          <cell r="M220" t="str">
            <v>1113</v>
          </cell>
          <cell r="N220" t="str">
            <v>99920</v>
          </cell>
          <cell r="O220" t="str">
            <v>11404</v>
          </cell>
          <cell r="P220" t="str">
            <v>294</v>
          </cell>
          <cell r="Q220" t="str">
            <v>955</v>
          </cell>
          <cell r="R220" t="str">
            <v>INTERCO BILL W/O</v>
          </cell>
          <cell r="S220" t="str">
            <v>PRA</v>
          </cell>
          <cell r="U220" t="str">
            <v>2014-09-30</v>
          </cell>
          <cell r="V220">
            <v>395.25</v>
          </cell>
          <cell r="W220" t="str">
            <v>UTXECON201</v>
          </cell>
          <cell r="Y220" t="str">
            <v>LEGAL</v>
          </cell>
          <cell r="Z220" t="str">
            <v>ICB3</v>
          </cell>
          <cell r="AB220" t="str">
            <v>ICB</v>
          </cell>
          <cell r="AC220" t="str">
            <v>ICB</v>
          </cell>
          <cell r="AE220" t="str">
            <v>211</v>
          </cell>
          <cell r="AG220" t="str">
            <v>0000288930</v>
          </cell>
        </row>
        <row r="221">
          <cell r="A221" t="str">
            <v>00659523</v>
          </cell>
          <cell r="B221" t="str">
            <v>9554261000</v>
          </cell>
          <cell r="C221" t="str">
            <v>ICB4TARGET0000000168</v>
          </cell>
          <cell r="D221">
            <v>2015</v>
          </cell>
          <cell r="E221">
            <v>5</v>
          </cell>
          <cell r="F221" t="str">
            <v>2015-05-31</v>
          </cell>
          <cell r="G221" t="str">
            <v>PRJ</v>
          </cell>
          <cell r="H221" t="str">
            <v>169</v>
          </cell>
          <cell r="I221" t="str">
            <v>211</v>
          </cell>
          <cell r="K221" t="str">
            <v>000001120</v>
          </cell>
          <cell r="L221" t="str">
            <v>4261000</v>
          </cell>
          <cell r="M221" t="str">
            <v>1113</v>
          </cell>
          <cell r="N221" t="str">
            <v>99920</v>
          </cell>
          <cell r="O221" t="str">
            <v>11404</v>
          </cell>
          <cell r="P221" t="str">
            <v>294</v>
          </cell>
          <cell r="Q221" t="str">
            <v>955</v>
          </cell>
          <cell r="R221" t="str">
            <v>INTERCO BILL W/O</v>
          </cell>
          <cell r="S221" t="str">
            <v>PRA</v>
          </cell>
          <cell r="U221" t="str">
            <v>2015-05-31</v>
          </cell>
          <cell r="V221">
            <v>-81.11</v>
          </cell>
          <cell r="W221" t="str">
            <v>UTXECON201</v>
          </cell>
          <cell r="Y221" t="str">
            <v>LEGAL</v>
          </cell>
          <cell r="Z221" t="str">
            <v>ICB3</v>
          </cell>
          <cell r="AB221" t="str">
            <v>ICB</v>
          </cell>
          <cell r="AC221" t="str">
            <v>ICB</v>
          </cell>
          <cell r="AE221" t="str">
            <v>211</v>
          </cell>
          <cell r="AG221" t="str">
            <v>0000135977</v>
          </cell>
        </row>
        <row r="222">
          <cell r="A222" t="str">
            <v>00637062</v>
          </cell>
          <cell r="B222" t="str">
            <v>9554261000</v>
          </cell>
          <cell r="C222" t="str">
            <v>ICB4TARGET0000000169</v>
          </cell>
          <cell r="D222">
            <v>2014</v>
          </cell>
          <cell r="E222">
            <v>9</v>
          </cell>
          <cell r="F222" t="str">
            <v>2014-09-30</v>
          </cell>
          <cell r="G222" t="str">
            <v>PRJ</v>
          </cell>
          <cell r="H222" t="str">
            <v>169</v>
          </cell>
          <cell r="I222" t="str">
            <v>211</v>
          </cell>
          <cell r="K222" t="str">
            <v>000001120</v>
          </cell>
          <cell r="L222" t="str">
            <v>4261000</v>
          </cell>
          <cell r="M222" t="str">
            <v>1113</v>
          </cell>
          <cell r="N222" t="str">
            <v>99920</v>
          </cell>
          <cell r="O222" t="str">
            <v>11404</v>
          </cell>
          <cell r="P222" t="str">
            <v>294</v>
          </cell>
          <cell r="Q222" t="str">
            <v>955</v>
          </cell>
          <cell r="R222" t="str">
            <v>INTERCO BILL W/O</v>
          </cell>
          <cell r="S222" t="str">
            <v>PRA</v>
          </cell>
          <cell r="U222" t="str">
            <v>2014-09-30</v>
          </cell>
          <cell r="V222">
            <v>98.81</v>
          </cell>
          <cell r="W222" t="str">
            <v>UTXECON201</v>
          </cell>
          <cell r="Y222" t="str">
            <v>LEGAL</v>
          </cell>
          <cell r="Z222" t="str">
            <v>ICB3</v>
          </cell>
          <cell r="AB222" t="str">
            <v>ICB</v>
          </cell>
          <cell r="AC222" t="str">
            <v>ICB</v>
          </cell>
          <cell r="AE222" t="str">
            <v>211</v>
          </cell>
          <cell r="AG222" t="str">
            <v>0000289117</v>
          </cell>
        </row>
        <row r="223">
          <cell r="A223" t="str">
            <v>00676970</v>
          </cell>
          <cell r="B223" t="str">
            <v>9554261000</v>
          </cell>
          <cell r="C223" t="str">
            <v>ICB4TARGET0000000169</v>
          </cell>
          <cell r="D223">
            <v>2015</v>
          </cell>
          <cell r="E223">
            <v>5</v>
          </cell>
          <cell r="F223" t="str">
            <v>2015-05-31</v>
          </cell>
          <cell r="G223" t="str">
            <v>PRJ</v>
          </cell>
          <cell r="H223" t="str">
            <v>169</v>
          </cell>
          <cell r="I223" t="str">
            <v>211</v>
          </cell>
          <cell r="K223" t="str">
            <v>000001120</v>
          </cell>
          <cell r="L223" t="str">
            <v>4261000</v>
          </cell>
          <cell r="M223" t="str">
            <v>1113</v>
          </cell>
          <cell r="N223" t="str">
            <v>99920</v>
          </cell>
          <cell r="O223" t="str">
            <v>11404</v>
          </cell>
          <cell r="P223" t="str">
            <v>294</v>
          </cell>
          <cell r="Q223" t="str">
            <v>955</v>
          </cell>
          <cell r="R223" t="str">
            <v>INTERCO BILL W/O</v>
          </cell>
          <cell r="S223" t="str">
            <v>PRA</v>
          </cell>
          <cell r="U223" t="str">
            <v>2015-05-31</v>
          </cell>
          <cell r="V223">
            <v>202.78</v>
          </cell>
          <cell r="W223" t="str">
            <v>UTXECON201</v>
          </cell>
          <cell r="Y223" t="str">
            <v>LEGAL</v>
          </cell>
          <cell r="Z223" t="str">
            <v>ICB3</v>
          </cell>
          <cell r="AB223" t="str">
            <v>ICB</v>
          </cell>
          <cell r="AC223" t="str">
            <v>ICB</v>
          </cell>
          <cell r="AE223" t="str">
            <v>211</v>
          </cell>
          <cell r="AG223" t="str">
            <v>0000137195</v>
          </cell>
        </row>
        <row r="224">
          <cell r="A224" t="str">
            <v>00676966</v>
          </cell>
          <cell r="B224" t="str">
            <v>9554261000</v>
          </cell>
          <cell r="C224" t="str">
            <v>ICB4TARGET0000000170</v>
          </cell>
          <cell r="D224">
            <v>2015</v>
          </cell>
          <cell r="E224">
            <v>5</v>
          </cell>
          <cell r="F224" t="str">
            <v>2015-05-31</v>
          </cell>
          <cell r="G224" t="str">
            <v>PRJ</v>
          </cell>
          <cell r="H224" t="str">
            <v>169</v>
          </cell>
          <cell r="I224" t="str">
            <v>211</v>
          </cell>
          <cell r="K224" t="str">
            <v>000001120</v>
          </cell>
          <cell r="L224" t="str">
            <v>4261000</v>
          </cell>
          <cell r="M224" t="str">
            <v>1113</v>
          </cell>
          <cell r="N224" t="str">
            <v>99920</v>
          </cell>
          <cell r="O224" t="str">
            <v>11404</v>
          </cell>
          <cell r="P224" t="str">
            <v>294</v>
          </cell>
          <cell r="Q224" t="str">
            <v>955</v>
          </cell>
          <cell r="R224" t="str">
            <v>INTERCO BILL W/O</v>
          </cell>
          <cell r="S224" t="str">
            <v>PRA</v>
          </cell>
          <cell r="U224" t="str">
            <v>2015-05-31</v>
          </cell>
          <cell r="V224">
            <v>1013.9</v>
          </cell>
          <cell r="W224" t="str">
            <v>UTXECON201</v>
          </cell>
          <cell r="Y224" t="str">
            <v>LEGAL</v>
          </cell>
          <cell r="Z224" t="str">
            <v>ICB3</v>
          </cell>
          <cell r="AB224" t="str">
            <v>ICB</v>
          </cell>
          <cell r="AC224" t="str">
            <v>ICB</v>
          </cell>
          <cell r="AE224" t="str">
            <v>211</v>
          </cell>
          <cell r="AG224" t="str">
            <v>0000142541</v>
          </cell>
        </row>
        <row r="225">
          <cell r="A225" t="str">
            <v>00676971</v>
          </cell>
          <cell r="B225" t="str">
            <v>9554261000</v>
          </cell>
          <cell r="C225" t="str">
            <v>ICB4TARGET0000000171</v>
          </cell>
          <cell r="D225">
            <v>2015</v>
          </cell>
          <cell r="E225">
            <v>5</v>
          </cell>
          <cell r="F225" t="str">
            <v>2015-05-31</v>
          </cell>
          <cell r="G225" t="str">
            <v>PRJ</v>
          </cell>
          <cell r="H225" t="str">
            <v>169</v>
          </cell>
          <cell r="I225" t="str">
            <v>211</v>
          </cell>
          <cell r="K225" t="str">
            <v>000001120</v>
          </cell>
          <cell r="L225" t="str">
            <v>4261000</v>
          </cell>
          <cell r="M225" t="str">
            <v>1113</v>
          </cell>
          <cell r="N225" t="str">
            <v>99920</v>
          </cell>
          <cell r="O225" t="str">
            <v>11404</v>
          </cell>
          <cell r="P225" t="str">
            <v>294</v>
          </cell>
          <cell r="Q225" t="str">
            <v>955</v>
          </cell>
          <cell r="R225" t="str">
            <v>INTERCO BILL W/O</v>
          </cell>
          <cell r="S225" t="str">
            <v>PRA</v>
          </cell>
          <cell r="U225" t="str">
            <v>2015-05-31</v>
          </cell>
          <cell r="V225">
            <v>202.78</v>
          </cell>
          <cell r="W225" t="str">
            <v>UTXECON201</v>
          </cell>
          <cell r="Y225" t="str">
            <v>LEGAL</v>
          </cell>
          <cell r="Z225" t="str">
            <v>ICB3</v>
          </cell>
          <cell r="AB225" t="str">
            <v>ICB</v>
          </cell>
          <cell r="AC225" t="str">
            <v>ICB</v>
          </cell>
          <cell r="AE225" t="str">
            <v>211</v>
          </cell>
          <cell r="AG225" t="str">
            <v>0000145162</v>
          </cell>
        </row>
        <row r="226">
          <cell r="A226" t="str">
            <v>00679174</v>
          </cell>
          <cell r="B226" t="str">
            <v>9554261000</v>
          </cell>
          <cell r="C226" t="str">
            <v>ICB4TARGET0000000172</v>
          </cell>
          <cell r="D226">
            <v>2015</v>
          </cell>
          <cell r="E226">
            <v>5</v>
          </cell>
          <cell r="F226" t="str">
            <v>2015-05-31</v>
          </cell>
          <cell r="G226" t="str">
            <v>PRJ</v>
          </cell>
          <cell r="H226" t="str">
            <v>169</v>
          </cell>
          <cell r="I226" t="str">
            <v>211</v>
          </cell>
          <cell r="K226" t="str">
            <v>000001120</v>
          </cell>
          <cell r="L226" t="str">
            <v>4261000</v>
          </cell>
          <cell r="M226" t="str">
            <v>1113</v>
          </cell>
          <cell r="N226" t="str">
            <v>99920</v>
          </cell>
          <cell r="O226" t="str">
            <v>11404</v>
          </cell>
          <cell r="P226" t="str">
            <v>294</v>
          </cell>
          <cell r="Q226" t="str">
            <v>955</v>
          </cell>
          <cell r="R226" t="str">
            <v>INTERCO BILL W/O</v>
          </cell>
          <cell r="S226" t="str">
            <v>PRA</v>
          </cell>
          <cell r="U226" t="str">
            <v>2015-05-31</v>
          </cell>
          <cell r="V226">
            <v>405.56</v>
          </cell>
          <cell r="W226" t="str">
            <v>UTXECON201</v>
          </cell>
          <cell r="Y226" t="str">
            <v>LEGAL</v>
          </cell>
          <cell r="Z226" t="str">
            <v>ICB3</v>
          </cell>
          <cell r="AB226" t="str">
            <v>ICB</v>
          </cell>
          <cell r="AC226" t="str">
            <v>ICB</v>
          </cell>
          <cell r="AE226" t="str">
            <v>211</v>
          </cell>
          <cell r="AG226" t="str">
            <v>0000151362</v>
          </cell>
        </row>
        <row r="227">
          <cell r="A227" t="str">
            <v>00677993</v>
          </cell>
          <cell r="B227" t="str">
            <v>9554261000</v>
          </cell>
          <cell r="C227" t="str">
            <v>ICB4TARGET0000000173</v>
          </cell>
          <cell r="D227">
            <v>2015</v>
          </cell>
          <cell r="E227">
            <v>5</v>
          </cell>
          <cell r="F227" t="str">
            <v>2015-05-31</v>
          </cell>
          <cell r="G227" t="str">
            <v>PRJ</v>
          </cell>
          <cell r="H227" t="str">
            <v>169</v>
          </cell>
          <cell r="I227" t="str">
            <v>211</v>
          </cell>
          <cell r="K227" t="str">
            <v>000001120</v>
          </cell>
          <cell r="L227" t="str">
            <v>4261000</v>
          </cell>
          <cell r="M227" t="str">
            <v>1113</v>
          </cell>
          <cell r="N227" t="str">
            <v>99920</v>
          </cell>
          <cell r="O227" t="str">
            <v>11404</v>
          </cell>
          <cell r="P227" t="str">
            <v>294</v>
          </cell>
          <cell r="Q227" t="str">
            <v>955</v>
          </cell>
          <cell r="R227" t="str">
            <v>INTERCO BILL W/O</v>
          </cell>
          <cell r="S227" t="str">
            <v>PRA</v>
          </cell>
          <cell r="U227" t="str">
            <v>2015-05-31</v>
          </cell>
          <cell r="V227">
            <v>60.83</v>
          </cell>
          <cell r="W227" t="str">
            <v>UTXECON201</v>
          </cell>
          <cell r="Y227" t="str">
            <v>LEGAL</v>
          </cell>
          <cell r="Z227" t="str">
            <v>ICB3</v>
          </cell>
          <cell r="AB227" t="str">
            <v>ICB</v>
          </cell>
          <cell r="AC227" t="str">
            <v>ICB</v>
          </cell>
          <cell r="AE227" t="str">
            <v>211</v>
          </cell>
          <cell r="AG227" t="str">
            <v>0000173608</v>
          </cell>
        </row>
        <row r="228">
          <cell r="A228" t="str">
            <v>00677994</v>
          </cell>
          <cell r="B228" t="str">
            <v>9554261000</v>
          </cell>
          <cell r="C228" t="str">
            <v>ICB4TARGET0000000174</v>
          </cell>
          <cell r="D228">
            <v>2015</v>
          </cell>
          <cell r="E228">
            <v>5</v>
          </cell>
          <cell r="F228" t="str">
            <v>2015-05-31</v>
          </cell>
          <cell r="G228" t="str">
            <v>PRJ</v>
          </cell>
          <cell r="H228" t="str">
            <v>169</v>
          </cell>
          <cell r="I228" t="str">
            <v>211</v>
          </cell>
          <cell r="K228" t="str">
            <v>000001120</v>
          </cell>
          <cell r="L228" t="str">
            <v>4261000</v>
          </cell>
          <cell r="M228" t="str">
            <v>1113</v>
          </cell>
          <cell r="N228" t="str">
            <v>99920</v>
          </cell>
          <cell r="O228" t="str">
            <v>11404</v>
          </cell>
          <cell r="P228" t="str">
            <v>294</v>
          </cell>
          <cell r="Q228" t="str">
            <v>955</v>
          </cell>
          <cell r="R228" t="str">
            <v>INTERCO BILL W/O</v>
          </cell>
          <cell r="S228" t="str">
            <v>PRA</v>
          </cell>
          <cell r="U228" t="str">
            <v>2015-05-31</v>
          </cell>
          <cell r="V228">
            <v>81.11</v>
          </cell>
          <cell r="W228" t="str">
            <v>UTXECON201</v>
          </cell>
          <cell r="Y228" t="str">
            <v>LEGAL</v>
          </cell>
          <cell r="Z228" t="str">
            <v>ICB3</v>
          </cell>
          <cell r="AB228" t="str">
            <v>ICB</v>
          </cell>
          <cell r="AC228" t="str">
            <v>ICB</v>
          </cell>
          <cell r="AE228" t="str">
            <v>211</v>
          </cell>
          <cell r="AG228" t="str">
            <v>0000208992</v>
          </cell>
        </row>
        <row r="229">
          <cell r="A229" t="str">
            <v>00675395</v>
          </cell>
          <cell r="B229" t="str">
            <v>9554261000</v>
          </cell>
          <cell r="C229" t="str">
            <v>ICB4TARGET0000000175</v>
          </cell>
          <cell r="D229">
            <v>2015</v>
          </cell>
          <cell r="E229">
            <v>5</v>
          </cell>
          <cell r="F229" t="str">
            <v>2015-05-31</v>
          </cell>
          <cell r="G229" t="str">
            <v>PRJ</v>
          </cell>
          <cell r="H229" t="str">
            <v>169</v>
          </cell>
          <cell r="I229" t="str">
            <v>211</v>
          </cell>
          <cell r="K229" t="str">
            <v>000001120</v>
          </cell>
          <cell r="L229" t="str">
            <v>4261000</v>
          </cell>
          <cell r="M229" t="str">
            <v>1113</v>
          </cell>
          <cell r="N229" t="str">
            <v>99920</v>
          </cell>
          <cell r="O229" t="str">
            <v>11404</v>
          </cell>
          <cell r="P229" t="str">
            <v>294</v>
          </cell>
          <cell r="Q229" t="str">
            <v>955</v>
          </cell>
          <cell r="R229" t="str">
            <v>INTERCO BILL W/O</v>
          </cell>
          <cell r="S229" t="str">
            <v>PRA</v>
          </cell>
          <cell r="U229" t="str">
            <v>2015-05-31</v>
          </cell>
          <cell r="V229">
            <v>202.78</v>
          </cell>
          <cell r="W229" t="str">
            <v>UTXECON201</v>
          </cell>
          <cell r="Y229" t="str">
            <v>LEGAL</v>
          </cell>
          <cell r="Z229" t="str">
            <v>ICB3</v>
          </cell>
          <cell r="AB229" t="str">
            <v>ICB</v>
          </cell>
          <cell r="AC229" t="str">
            <v>ICB</v>
          </cell>
          <cell r="AE229" t="str">
            <v>211</v>
          </cell>
          <cell r="AG229" t="str">
            <v>0000217649</v>
          </cell>
        </row>
        <row r="230">
          <cell r="A230" t="str">
            <v>00677990</v>
          </cell>
          <cell r="B230" t="str">
            <v>9554261000</v>
          </cell>
          <cell r="C230" t="str">
            <v>ICB4TARGET0000000176</v>
          </cell>
          <cell r="D230">
            <v>2015</v>
          </cell>
          <cell r="E230">
            <v>5</v>
          </cell>
          <cell r="F230" t="str">
            <v>2015-05-31</v>
          </cell>
          <cell r="G230" t="str">
            <v>PRJ</v>
          </cell>
          <cell r="H230" t="str">
            <v>169</v>
          </cell>
          <cell r="I230" t="str">
            <v>211</v>
          </cell>
          <cell r="K230" t="str">
            <v>000001120</v>
          </cell>
          <cell r="L230" t="str">
            <v>4261000</v>
          </cell>
          <cell r="M230" t="str">
            <v>1113</v>
          </cell>
          <cell r="N230" t="str">
            <v>99920</v>
          </cell>
          <cell r="O230" t="str">
            <v>11404</v>
          </cell>
          <cell r="P230" t="str">
            <v>294</v>
          </cell>
          <cell r="Q230" t="str">
            <v>955</v>
          </cell>
          <cell r="R230" t="str">
            <v>INTERCO BILL W/O</v>
          </cell>
          <cell r="S230" t="str">
            <v>PRA</v>
          </cell>
          <cell r="U230" t="str">
            <v>2015-05-31</v>
          </cell>
          <cell r="V230">
            <v>202.78</v>
          </cell>
          <cell r="W230" t="str">
            <v>UTXECON201</v>
          </cell>
          <cell r="Y230" t="str">
            <v>LEGAL</v>
          </cell>
          <cell r="Z230" t="str">
            <v>ICB3</v>
          </cell>
          <cell r="AB230" t="str">
            <v>ICB</v>
          </cell>
          <cell r="AC230" t="str">
            <v>ICB</v>
          </cell>
          <cell r="AE230" t="str">
            <v>211</v>
          </cell>
          <cell r="AG230" t="str">
            <v>0000239199</v>
          </cell>
        </row>
        <row r="231">
          <cell r="A231" t="str">
            <v>00676967</v>
          </cell>
          <cell r="B231" t="str">
            <v>9554261000</v>
          </cell>
          <cell r="C231" t="str">
            <v>ICB4TARGET0000000177</v>
          </cell>
          <cell r="D231">
            <v>2015</v>
          </cell>
          <cell r="E231">
            <v>5</v>
          </cell>
          <cell r="F231" t="str">
            <v>2015-05-31</v>
          </cell>
          <cell r="G231" t="str">
            <v>PRJ</v>
          </cell>
          <cell r="H231" t="str">
            <v>169</v>
          </cell>
          <cell r="I231" t="str">
            <v>211</v>
          </cell>
          <cell r="K231" t="str">
            <v>000001120</v>
          </cell>
          <cell r="L231" t="str">
            <v>4261000</v>
          </cell>
          <cell r="M231" t="str">
            <v>1113</v>
          </cell>
          <cell r="N231" t="str">
            <v>99920</v>
          </cell>
          <cell r="O231" t="str">
            <v>11404</v>
          </cell>
          <cell r="P231" t="str">
            <v>294</v>
          </cell>
          <cell r="Q231" t="str">
            <v>955</v>
          </cell>
          <cell r="R231" t="str">
            <v>INTERCO BILL W/O</v>
          </cell>
          <cell r="S231" t="str">
            <v>PRA</v>
          </cell>
          <cell r="U231" t="str">
            <v>2015-05-31</v>
          </cell>
          <cell r="V231">
            <v>243.34</v>
          </cell>
          <cell r="W231" t="str">
            <v>UTXECON201</v>
          </cell>
          <cell r="Y231" t="str">
            <v>LEGAL</v>
          </cell>
          <cell r="Z231" t="str">
            <v>ICB3</v>
          </cell>
          <cell r="AB231" t="str">
            <v>ICB</v>
          </cell>
          <cell r="AC231" t="str">
            <v>ICB</v>
          </cell>
          <cell r="AE231" t="str">
            <v>211</v>
          </cell>
          <cell r="AG231" t="str">
            <v>0000242587</v>
          </cell>
        </row>
        <row r="232">
          <cell r="A232" t="str">
            <v>00675399</v>
          </cell>
          <cell r="B232" t="str">
            <v>9554261000</v>
          </cell>
          <cell r="C232" t="str">
            <v>ICB4TARGET0000000178</v>
          </cell>
          <cell r="D232">
            <v>2015</v>
          </cell>
          <cell r="E232">
            <v>5</v>
          </cell>
          <cell r="F232" t="str">
            <v>2015-05-31</v>
          </cell>
          <cell r="G232" t="str">
            <v>PRJ</v>
          </cell>
          <cell r="H232" t="str">
            <v>169</v>
          </cell>
          <cell r="I232" t="str">
            <v>211</v>
          </cell>
          <cell r="K232" t="str">
            <v>000001120</v>
          </cell>
          <cell r="L232" t="str">
            <v>4261000</v>
          </cell>
          <cell r="M232" t="str">
            <v>1113</v>
          </cell>
          <cell r="N232" t="str">
            <v>99920</v>
          </cell>
          <cell r="O232" t="str">
            <v>11404</v>
          </cell>
          <cell r="P232" t="str">
            <v>294</v>
          </cell>
          <cell r="Q232" t="str">
            <v>955</v>
          </cell>
          <cell r="R232" t="str">
            <v>INTERCO BILL W/O</v>
          </cell>
          <cell r="S232" t="str">
            <v>PRA</v>
          </cell>
          <cell r="U232" t="str">
            <v>2015-05-31</v>
          </cell>
          <cell r="V232">
            <v>101.39</v>
          </cell>
          <cell r="W232" t="str">
            <v>UTXECON201</v>
          </cell>
          <cell r="Y232" t="str">
            <v>LEGAL</v>
          </cell>
          <cell r="Z232" t="str">
            <v>ICB3</v>
          </cell>
          <cell r="AB232" t="str">
            <v>ICB</v>
          </cell>
          <cell r="AC232" t="str">
            <v>ICB</v>
          </cell>
          <cell r="AE232" t="str">
            <v>211</v>
          </cell>
          <cell r="AG232" t="str">
            <v>0000247004</v>
          </cell>
        </row>
        <row r="233">
          <cell r="A233" t="str">
            <v>00679724</v>
          </cell>
          <cell r="B233" t="str">
            <v>9554261000</v>
          </cell>
          <cell r="C233" t="str">
            <v>ICB4TARGET0000000179</v>
          </cell>
          <cell r="D233">
            <v>2015</v>
          </cell>
          <cell r="E233">
            <v>5</v>
          </cell>
          <cell r="F233" t="str">
            <v>2015-05-31</v>
          </cell>
          <cell r="G233" t="str">
            <v>PRJ</v>
          </cell>
          <cell r="H233" t="str">
            <v>169</v>
          </cell>
          <cell r="I233" t="str">
            <v>211</v>
          </cell>
          <cell r="K233" t="str">
            <v>000001120</v>
          </cell>
          <cell r="L233" t="str">
            <v>4261000</v>
          </cell>
          <cell r="M233" t="str">
            <v>1113</v>
          </cell>
          <cell r="N233" t="str">
            <v>99920</v>
          </cell>
          <cell r="O233" t="str">
            <v>11404</v>
          </cell>
          <cell r="P233" t="str">
            <v>294</v>
          </cell>
          <cell r="Q233" t="str">
            <v>955</v>
          </cell>
          <cell r="R233" t="str">
            <v>INTERCO BILL W/O</v>
          </cell>
          <cell r="S233" t="str">
            <v>PRA</v>
          </cell>
          <cell r="U233" t="str">
            <v>2015-05-31</v>
          </cell>
          <cell r="V233">
            <v>4562.55</v>
          </cell>
          <cell r="W233" t="str">
            <v>UTXECON201</v>
          </cell>
          <cell r="Y233" t="str">
            <v>LEGAL</v>
          </cell>
          <cell r="Z233" t="str">
            <v>ICB3</v>
          </cell>
          <cell r="AB233" t="str">
            <v>ICB</v>
          </cell>
          <cell r="AC233" t="str">
            <v>ICB</v>
          </cell>
          <cell r="AE233" t="str">
            <v>211</v>
          </cell>
          <cell r="AG233" t="str">
            <v>0000286180</v>
          </cell>
        </row>
        <row r="234">
          <cell r="A234" t="str">
            <v>00679413</v>
          </cell>
          <cell r="B234" t="str">
            <v>9554261000</v>
          </cell>
          <cell r="C234" t="str">
            <v>ICB4TARGET0000000180</v>
          </cell>
          <cell r="D234">
            <v>2015</v>
          </cell>
          <cell r="E234">
            <v>5</v>
          </cell>
          <cell r="F234" t="str">
            <v>2015-05-31</v>
          </cell>
          <cell r="G234" t="str">
            <v>PRJ</v>
          </cell>
          <cell r="H234" t="str">
            <v>169</v>
          </cell>
          <cell r="I234" t="str">
            <v>211</v>
          </cell>
          <cell r="K234" t="str">
            <v>000001120</v>
          </cell>
          <cell r="L234" t="str">
            <v>4261000</v>
          </cell>
          <cell r="M234" t="str">
            <v>1113</v>
          </cell>
          <cell r="N234" t="str">
            <v>99920</v>
          </cell>
          <cell r="O234" t="str">
            <v>11404</v>
          </cell>
          <cell r="P234" t="str">
            <v>294</v>
          </cell>
          <cell r="Q234" t="str">
            <v>955</v>
          </cell>
          <cell r="R234" t="str">
            <v>INTERCO BILL W/O</v>
          </cell>
          <cell r="S234" t="str">
            <v>PRA</v>
          </cell>
          <cell r="U234" t="str">
            <v>2015-05-31</v>
          </cell>
          <cell r="V234">
            <v>405.56</v>
          </cell>
          <cell r="W234" t="str">
            <v>UTXECON201</v>
          </cell>
          <cell r="Y234" t="str">
            <v>LEGAL</v>
          </cell>
          <cell r="Z234" t="str">
            <v>ICB3</v>
          </cell>
          <cell r="AB234" t="str">
            <v>ICB</v>
          </cell>
          <cell r="AC234" t="str">
            <v>ICB</v>
          </cell>
          <cell r="AE234" t="str">
            <v>211</v>
          </cell>
          <cell r="AG234" t="str">
            <v>0000286322</v>
          </cell>
        </row>
        <row r="235">
          <cell r="A235" t="str">
            <v>00678821</v>
          </cell>
          <cell r="B235" t="str">
            <v>9554261000</v>
          </cell>
          <cell r="C235" t="str">
            <v>ICB4TARGET0000000181</v>
          </cell>
          <cell r="D235">
            <v>2015</v>
          </cell>
          <cell r="E235">
            <v>5</v>
          </cell>
          <cell r="F235" t="str">
            <v>2015-05-31</v>
          </cell>
          <cell r="G235" t="str">
            <v>PRJ</v>
          </cell>
          <cell r="H235" t="str">
            <v>169</v>
          </cell>
          <cell r="I235" t="str">
            <v>211</v>
          </cell>
          <cell r="K235" t="str">
            <v>000001120</v>
          </cell>
          <cell r="L235" t="str">
            <v>4261000</v>
          </cell>
          <cell r="M235" t="str">
            <v>1113</v>
          </cell>
          <cell r="N235" t="str">
            <v>99920</v>
          </cell>
          <cell r="O235" t="str">
            <v>11404</v>
          </cell>
          <cell r="P235" t="str">
            <v>294</v>
          </cell>
          <cell r="Q235" t="str">
            <v>955</v>
          </cell>
          <cell r="R235" t="str">
            <v>INTERCO BILL W/O</v>
          </cell>
          <cell r="S235" t="str">
            <v>PRA</v>
          </cell>
          <cell r="U235" t="str">
            <v>2015-05-31</v>
          </cell>
          <cell r="V235">
            <v>405.56</v>
          </cell>
          <cell r="W235" t="str">
            <v>UTXECON201</v>
          </cell>
          <cell r="Y235" t="str">
            <v>LEGAL</v>
          </cell>
          <cell r="Z235" t="str">
            <v>ICB3</v>
          </cell>
          <cell r="AB235" t="str">
            <v>ICB</v>
          </cell>
          <cell r="AC235" t="str">
            <v>ICB</v>
          </cell>
          <cell r="AE235" t="str">
            <v>211</v>
          </cell>
          <cell r="AG235" t="str">
            <v>0000289117</v>
          </cell>
        </row>
        <row r="236">
          <cell r="A236" t="str">
            <v>00678095</v>
          </cell>
          <cell r="B236" t="str">
            <v>9554261000</v>
          </cell>
          <cell r="C236" t="str">
            <v>ICB4TARGET0000000182</v>
          </cell>
          <cell r="D236">
            <v>2015</v>
          </cell>
          <cell r="E236">
            <v>5</v>
          </cell>
          <cell r="F236" t="str">
            <v>2015-05-31</v>
          </cell>
          <cell r="G236" t="str">
            <v>PRJ</v>
          </cell>
          <cell r="H236" t="str">
            <v>169</v>
          </cell>
          <cell r="I236" t="str">
            <v>211</v>
          </cell>
          <cell r="K236" t="str">
            <v>000001120</v>
          </cell>
          <cell r="L236" t="str">
            <v>4261000</v>
          </cell>
          <cell r="M236" t="str">
            <v>1113</v>
          </cell>
          <cell r="N236" t="str">
            <v>99920</v>
          </cell>
          <cell r="O236" t="str">
            <v>11404</v>
          </cell>
          <cell r="P236" t="str">
            <v>294</v>
          </cell>
          <cell r="Q236" t="str">
            <v>955</v>
          </cell>
          <cell r="R236" t="str">
            <v>INTERCO BILL W/O</v>
          </cell>
          <cell r="S236" t="str">
            <v>PRA</v>
          </cell>
          <cell r="U236" t="str">
            <v>2015-05-31</v>
          </cell>
          <cell r="V236">
            <v>101.39</v>
          </cell>
          <cell r="W236" t="str">
            <v>UTXECON201</v>
          </cell>
          <cell r="Y236" t="str">
            <v>LEGAL</v>
          </cell>
          <cell r="Z236" t="str">
            <v>ICB3</v>
          </cell>
          <cell r="AB236" t="str">
            <v>ICB</v>
          </cell>
          <cell r="AC236" t="str">
            <v>ICB</v>
          </cell>
          <cell r="AE236" t="str">
            <v>211</v>
          </cell>
          <cell r="AG236" t="str">
            <v>0000294250</v>
          </cell>
        </row>
        <row r="237">
          <cell r="A237" t="str">
            <v>00678096</v>
          </cell>
          <cell r="B237" t="str">
            <v>9554261000</v>
          </cell>
          <cell r="C237" t="str">
            <v>ICB4TARGET0000000183</v>
          </cell>
          <cell r="D237">
            <v>2015</v>
          </cell>
          <cell r="E237">
            <v>5</v>
          </cell>
          <cell r="F237" t="str">
            <v>2015-05-31</v>
          </cell>
          <cell r="G237" t="str">
            <v>PRJ</v>
          </cell>
          <cell r="H237" t="str">
            <v>169</v>
          </cell>
          <cell r="I237" t="str">
            <v>211</v>
          </cell>
          <cell r="K237" t="str">
            <v>000001120</v>
          </cell>
          <cell r="L237" t="str">
            <v>4261000</v>
          </cell>
          <cell r="M237" t="str">
            <v>1113</v>
          </cell>
          <cell r="N237" t="str">
            <v>99920</v>
          </cell>
          <cell r="O237" t="str">
            <v>11404</v>
          </cell>
          <cell r="P237" t="str">
            <v>294</v>
          </cell>
          <cell r="Q237" t="str">
            <v>955</v>
          </cell>
          <cell r="R237" t="str">
            <v>INTERCO BILL W/O</v>
          </cell>
          <cell r="S237" t="str">
            <v>PRA</v>
          </cell>
          <cell r="U237" t="str">
            <v>2015-05-31</v>
          </cell>
          <cell r="V237">
            <v>405.56</v>
          </cell>
          <cell r="W237" t="str">
            <v>UTXECON201</v>
          </cell>
          <cell r="Y237" t="str">
            <v>LEGAL</v>
          </cell>
          <cell r="Z237" t="str">
            <v>ICB3</v>
          </cell>
          <cell r="AB237" t="str">
            <v>ICB</v>
          </cell>
          <cell r="AC237" t="str">
            <v>ICB</v>
          </cell>
          <cell r="AE237" t="str">
            <v>211</v>
          </cell>
          <cell r="AG237" t="str">
            <v>0000294251</v>
          </cell>
        </row>
        <row r="238">
          <cell r="A238" t="str">
            <v>00679723</v>
          </cell>
          <cell r="B238" t="str">
            <v>9554261000</v>
          </cell>
          <cell r="C238" t="str">
            <v>ICB4TARGET0000000184</v>
          </cell>
          <cell r="D238">
            <v>2015</v>
          </cell>
          <cell r="E238">
            <v>5</v>
          </cell>
          <cell r="F238" t="str">
            <v>2015-05-31</v>
          </cell>
          <cell r="G238" t="str">
            <v>PRJ</v>
          </cell>
          <cell r="H238" t="str">
            <v>169</v>
          </cell>
          <cell r="I238" t="str">
            <v>211</v>
          </cell>
          <cell r="K238" t="str">
            <v>000001120</v>
          </cell>
          <cell r="L238" t="str">
            <v>4261000</v>
          </cell>
          <cell r="M238" t="str">
            <v>1113</v>
          </cell>
          <cell r="N238" t="str">
            <v>99920</v>
          </cell>
          <cell r="O238" t="str">
            <v>11404</v>
          </cell>
          <cell r="P238" t="str">
            <v>294</v>
          </cell>
          <cell r="Q238" t="str">
            <v>955</v>
          </cell>
          <cell r="R238" t="str">
            <v>INTERCO BILL W/O</v>
          </cell>
          <cell r="S238" t="str">
            <v>PRA</v>
          </cell>
          <cell r="U238" t="str">
            <v>2015-05-31</v>
          </cell>
          <cell r="V238">
            <v>202.78</v>
          </cell>
          <cell r="W238" t="str">
            <v>UTXECON201</v>
          </cell>
          <cell r="Y238" t="str">
            <v>LEGAL</v>
          </cell>
          <cell r="Z238" t="str">
            <v>ICB3</v>
          </cell>
          <cell r="AB238" t="str">
            <v>ICB</v>
          </cell>
          <cell r="AC238" t="str">
            <v>ICB</v>
          </cell>
          <cell r="AE238" t="str">
            <v>211</v>
          </cell>
          <cell r="AG238" t="str">
            <v>0000294603</v>
          </cell>
        </row>
        <row r="239">
          <cell r="A239" t="str">
            <v>00664254</v>
          </cell>
          <cell r="B239" t="str">
            <v>9554261000</v>
          </cell>
          <cell r="C239" t="str">
            <v>ICB4TARGET0000000185</v>
          </cell>
          <cell r="D239">
            <v>2015</v>
          </cell>
          <cell r="E239">
            <v>2</v>
          </cell>
          <cell r="F239" t="str">
            <v>2015-02-28</v>
          </cell>
          <cell r="G239" t="str">
            <v>PRJ</v>
          </cell>
          <cell r="H239" t="str">
            <v>169</v>
          </cell>
          <cell r="I239" t="str">
            <v>211</v>
          </cell>
          <cell r="K239" t="str">
            <v>000001120</v>
          </cell>
          <cell r="L239" t="str">
            <v>4261000</v>
          </cell>
          <cell r="M239" t="str">
            <v>1585</v>
          </cell>
          <cell r="N239" t="str">
            <v>99920</v>
          </cell>
          <cell r="O239" t="str">
            <v>11404</v>
          </cell>
          <cell r="P239" t="str">
            <v>294</v>
          </cell>
          <cell r="Q239" t="str">
            <v>955</v>
          </cell>
          <cell r="R239" t="str">
            <v>INTERCO BILL W/O</v>
          </cell>
          <cell r="S239" t="str">
            <v>PRA</v>
          </cell>
          <cell r="U239" t="str">
            <v>2015-02-28</v>
          </cell>
          <cell r="V239">
            <v>1585.88</v>
          </cell>
          <cell r="W239" t="str">
            <v>UTXECON101</v>
          </cell>
          <cell r="Y239" t="str">
            <v>LEGAL</v>
          </cell>
          <cell r="Z239" t="str">
            <v>ICB3</v>
          </cell>
          <cell r="AB239" t="str">
            <v>ICB</v>
          </cell>
          <cell r="AC239" t="str">
            <v>ICB</v>
          </cell>
          <cell r="AE239" t="str">
            <v>211</v>
          </cell>
          <cell r="AG239" t="str">
            <v>0000009726</v>
          </cell>
        </row>
        <row r="240">
          <cell r="A240" t="str">
            <v>00662840</v>
          </cell>
          <cell r="B240" t="str">
            <v>9554261000</v>
          </cell>
          <cell r="C240" t="str">
            <v>ICB4TARGET0000000188</v>
          </cell>
          <cell r="D240">
            <v>2015</v>
          </cell>
          <cell r="E240">
            <v>2</v>
          </cell>
          <cell r="F240" t="str">
            <v>2015-02-28</v>
          </cell>
          <cell r="G240" t="str">
            <v>PRJ</v>
          </cell>
          <cell r="H240" t="str">
            <v>169</v>
          </cell>
          <cell r="I240" t="str">
            <v>211</v>
          </cell>
          <cell r="K240" t="str">
            <v>000001120</v>
          </cell>
          <cell r="L240" t="str">
            <v>4261000</v>
          </cell>
          <cell r="M240" t="str">
            <v>1113</v>
          </cell>
          <cell r="N240" t="str">
            <v>99920</v>
          </cell>
          <cell r="O240" t="str">
            <v>11404</v>
          </cell>
          <cell r="P240" t="str">
            <v>294</v>
          </cell>
          <cell r="Q240" t="str">
            <v>955</v>
          </cell>
          <cell r="R240" t="str">
            <v>INTERCO BILL W/O</v>
          </cell>
          <cell r="S240" t="str">
            <v>PRA</v>
          </cell>
          <cell r="U240" t="str">
            <v>2015-02-28</v>
          </cell>
          <cell r="V240">
            <v>1015.32</v>
          </cell>
          <cell r="W240" t="str">
            <v>UTXECON201</v>
          </cell>
          <cell r="Y240" t="str">
            <v>LEGAL</v>
          </cell>
          <cell r="Z240" t="str">
            <v>ICB3</v>
          </cell>
          <cell r="AB240" t="str">
            <v>ICB</v>
          </cell>
          <cell r="AC240" t="str">
            <v>ICB</v>
          </cell>
          <cell r="AE240" t="str">
            <v>211</v>
          </cell>
          <cell r="AG240" t="str">
            <v>0000009885</v>
          </cell>
        </row>
        <row r="241">
          <cell r="A241" t="str">
            <v>00663818</v>
          </cell>
          <cell r="B241" t="str">
            <v>9554261000</v>
          </cell>
          <cell r="C241" t="str">
            <v>ICB4TARGET0000000189</v>
          </cell>
          <cell r="D241">
            <v>2015</v>
          </cell>
          <cell r="E241">
            <v>2</v>
          </cell>
          <cell r="F241" t="str">
            <v>2015-02-28</v>
          </cell>
          <cell r="G241" t="str">
            <v>PRJ</v>
          </cell>
          <cell r="H241" t="str">
            <v>169</v>
          </cell>
          <cell r="I241" t="str">
            <v>211</v>
          </cell>
          <cell r="K241" t="str">
            <v>000001120</v>
          </cell>
          <cell r="L241" t="str">
            <v>4261000</v>
          </cell>
          <cell r="M241" t="str">
            <v>1113</v>
          </cell>
          <cell r="N241" t="str">
            <v>99920</v>
          </cell>
          <cell r="O241" t="str">
            <v>11404</v>
          </cell>
          <cell r="P241" t="str">
            <v>294</v>
          </cell>
          <cell r="Q241" t="str">
            <v>955</v>
          </cell>
          <cell r="R241" t="str">
            <v>INTERCO BILL W/O</v>
          </cell>
          <cell r="S241" t="str">
            <v>PRA</v>
          </cell>
          <cell r="U241" t="str">
            <v>2015-02-28</v>
          </cell>
          <cell r="V241">
            <v>1015.32</v>
          </cell>
          <cell r="W241" t="str">
            <v>UTXECON201</v>
          </cell>
          <cell r="Y241" t="str">
            <v>LEGAL</v>
          </cell>
          <cell r="Z241" t="str">
            <v>ICB3</v>
          </cell>
          <cell r="AB241" t="str">
            <v>ICB</v>
          </cell>
          <cell r="AC241" t="str">
            <v>ICB</v>
          </cell>
          <cell r="AE241" t="str">
            <v>211</v>
          </cell>
          <cell r="AG241" t="str">
            <v>0000014384</v>
          </cell>
        </row>
        <row r="242">
          <cell r="A242" t="str">
            <v>00664470</v>
          </cell>
          <cell r="B242" t="str">
            <v>9554261000</v>
          </cell>
          <cell r="C242" t="str">
            <v>ICB4TARGET0000000190</v>
          </cell>
          <cell r="D242">
            <v>2015</v>
          </cell>
          <cell r="E242">
            <v>2</v>
          </cell>
          <cell r="F242" t="str">
            <v>2015-02-28</v>
          </cell>
          <cell r="G242" t="str">
            <v>PRJ</v>
          </cell>
          <cell r="H242" t="str">
            <v>169</v>
          </cell>
          <cell r="I242" t="str">
            <v>211</v>
          </cell>
          <cell r="K242" t="str">
            <v>000001120</v>
          </cell>
          <cell r="L242" t="str">
            <v>4261000</v>
          </cell>
          <cell r="M242" t="str">
            <v>1113</v>
          </cell>
          <cell r="N242" t="str">
            <v>99920</v>
          </cell>
          <cell r="O242" t="str">
            <v>11404</v>
          </cell>
          <cell r="P242" t="str">
            <v>294</v>
          </cell>
          <cell r="Q242" t="str">
            <v>955</v>
          </cell>
          <cell r="R242" t="str">
            <v>INTERCO BILL W/O</v>
          </cell>
          <cell r="S242" t="str">
            <v>PRA</v>
          </cell>
          <cell r="U242" t="str">
            <v>2015-02-28</v>
          </cell>
          <cell r="V242">
            <v>517.82000000000005</v>
          </cell>
          <cell r="W242" t="str">
            <v>UTXECON201</v>
          </cell>
          <cell r="Y242" t="str">
            <v>LEGAL</v>
          </cell>
          <cell r="Z242" t="str">
            <v>ICB3</v>
          </cell>
          <cell r="AB242" t="str">
            <v>ICB</v>
          </cell>
          <cell r="AC242" t="str">
            <v>ICB</v>
          </cell>
          <cell r="AE242" t="str">
            <v>211</v>
          </cell>
          <cell r="AG242" t="str">
            <v>0000014384</v>
          </cell>
        </row>
        <row r="243">
          <cell r="A243" t="str">
            <v>00660853</v>
          </cell>
          <cell r="B243" t="str">
            <v>9554261000</v>
          </cell>
          <cell r="C243" t="str">
            <v>ICB4TARGET0000000191</v>
          </cell>
          <cell r="D243">
            <v>2015</v>
          </cell>
          <cell r="E243">
            <v>2</v>
          </cell>
          <cell r="F243" t="str">
            <v>2015-02-28</v>
          </cell>
          <cell r="G243" t="str">
            <v>PRJ</v>
          </cell>
          <cell r="H243" t="str">
            <v>169</v>
          </cell>
          <cell r="I243" t="str">
            <v>211</v>
          </cell>
          <cell r="K243" t="str">
            <v>000001120</v>
          </cell>
          <cell r="L243" t="str">
            <v>4261000</v>
          </cell>
          <cell r="M243" t="str">
            <v>1113</v>
          </cell>
          <cell r="N243" t="str">
            <v>99920</v>
          </cell>
          <cell r="O243" t="str">
            <v>11404</v>
          </cell>
          <cell r="P243" t="str">
            <v>294</v>
          </cell>
          <cell r="Q243" t="str">
            <v>955</v>
          </cell>
          <cell r="R243" t="str">
            <v>INTERCO BILL W/O</v>
          </cell>
          <cell r="S243" t="str">
            <v>PRA</v>
          </cell>
          <cell r="U243" t="str">
            <v>2015-02-28</v>
          </cell>
          <cell r="V243">
            <v>406.13</v>
          </cell>
          <cell r="W243" t="str">
            <v>UTXECON201</v>
          </cell>
          <cell r="Y243" t="str">
            <v>LEGAL</v>
          </cell>
          <cell r="Z243" t="str">
            <v>ICB3</v>
          </cell>
          <cell r="AB243" t="str">
            <v>ICB</v>
          </cell>
          <cell r="AC243" t="str">
            <v>ICB</v>
          </cell>
          <cell r="AE243" t="str">
            <v>211</v>
          </cell>
          <cell r="AG243" t="str">
            <v>0000017421</v>
          </cell>
        </row>
        <row r="244">
          <cell r="A244" t="str">
            <v>00663608</v>
          </cell>
          <cell r="B244" t="str">
            <v>9554261000</v>
          </cell>
          <cell r="C244" t="str">
            <v>ICB4TARGET0000000192</v>
          </cell>
          <cell r="D244">
            <v>2015</v>
          </cell>
          <cell r="E244">
            <v>2</v>
          </cell>
          <cell r="F244" t="str">
            <v>2015-02-28</v>
          </cell>
          <cell r="G244" t="str">
            <v>PRJ</v>
          </cell>
          <cell r="H244" t="str">
            <v>169</v>
          </cell>
          <cell r="I244" t="str">
            <v>211</v>
          </cell>
          <cell r="K244" t="str">
            <v>000001120</v>
          </cell>
          <cell r="L244" t="str">
            <v>4261000</v>
          </cell>
          <cell r="M244" t="str">
            <v>1113</v>
          </cell>
          <cell r="N244" t="str">
            <v>99920</v>
          </cell>
          <cell r="O244" t="str">
            <v>11404</v>
          </cell>
          <cell r="P244" t="str">
            <v>294</v>
          </cell>
          <cell r="Q244" t="str">
            <v>955</v>
          </cell>
          <cell r="R244" t="str">
            <v>INTERCO BILL W/O</v>
          </cell>
          <cell r="S244" t="str">
            <v>PRA</v>
          </cell>
          <cell r="U244" t="str">
            <v>2015-02-28</v>
          </cell>
          <cell r="V244">
            <v>507.66</v>
          </cell>
          <cell r="W244" t="str">
            <v>UTXECON201</v>
          </cell>
          <cell r="Y244" t="str">
            <v>LEGAL</v>
          </cell>
          <cell r="Z244" t="str">
            <v>ICB3</v>
          </cell>
          <cell r="AB244" t="str">
            <v>ICB</v>
          </cell>
          <cell r="AC244" t="str">
            <v>ICB</v>
          </cell>
          <cell r="AE244" t="str">
            <v>211</v>
          </cell>
          <cell r="AG244" t="str">
            <v>0000066457</v>
          </cell>
        </row>
        <row r="245">
          <cell r="A245" t="str">
            <v>00663934</v>
          </cell>
          <cell r="B245" t="str">
            <v>9554261000</v>
          </cell>
          <cell r="C245" t="str">
            <v>ICB4TARGET0000000193</v>
          </cell>
          <cell r="D245">
            <v>2015</v>
          </cell>
          <cell r="E245">
            <v>2</v>
          </cell>
          <cell r="F245" t="str">
            <v>2015-02-28</v>
          </cell>
          <cell r="G245" t="str">
            <v>PRJ</v>
          </cell>
          <cell r="H245" t="str">
            <v>169</v>
          </cell>
          <cell r="I245" t="str">
            <v>211</v>
          </cell>
          <cell r="K245" t="str">
            <v>000001120</v>
          </cell>
          <cell r="L245" t="str">
            <v>4261000</v>
          </cell>
          <cell r="M245" t="str">
            <v>1113</v>
          </cell>
          <cell r="N245" t="str">
            <v>99920</v>
          </cell>
          <cell r="O245" t="str">
            <v>11404</v>
          </cell>
          <cell r="P245" t="str">
            <v>294</v>
          </cell>
          <cell r="Q245" t="str">
            <v>955</v>
          </cell>
          <cell r="R245" t="str">
            <v>INTERCO BILL W/O</v>
          </cell>
          <cell r="S245" t="str">
            <v>PRA</v>
          </cell>
          <cell r="U245" t="str">
            <v>2015-02-28</v>
          </cell>
          <cell r="V245">
            <v>1218.3900000000001</v>
          </cell>
          <cell r="W245" t="str">
            <v>UTXECON201</v>
          </cell>
          <cell r="Y245" t="str">
            <v>LEGAL</v>
          </cell>
          <cell r="Z245" t="str">
            <v>ICB3</v>
          </cell>
          <cell r="AB245" t="str">
            <v>ICB</v>
          </cell>
          <cell r="AC245" t="str">
            <v>ICB</v>
          </cell>
          <cell r="AE245" t="str">
            <v>211</v>
          </cell>
          <cell r="AG245" t="str">
            <v>0000074992</v>
          </cell>
        </row>
        <row r="246">
          <cell r="A246" t="str">
            <v>00663606</v>
          </cell>
          <cell r="B246" t="str">
            <v>9554261000</v>
          </cell>
          <cell r="C246" t="str">
            <v>ICB4TARGET0000000194</v>
          </cell>
          <cell r="D246">
            <v>2015</v>
          </cell>
          <cell r="E246">
            <v>2</v>
          </cell>
          <cell r="F246" t="str">
            <v>2015-02-28</v>
          </cell>
          <cell r="G246" t="str">
            <v>PRJ</v>
          </cell>
          <cell r="H246" t="str">
            <v>169</v>
          </cell>
          <cell r="I246" t="str">
            <v>211</v>
          </cell>
          <cell r="K246" t="str">
            <v>000001120</v>
          </cell>
          <cell r="L246" t="str">
            <v>4261000</v>
          </cell>
          <cell r="M246" t="str">
            <v>1113</v>
          </cell>
          <cell r="N246" t="str">
            <v>99920</v>
          </cell>
          <cell r="O246" t="str">
            <v>11404</v>
          </cell>
          <cell r="P246" t="str">
            <v>294</v>
          </cell>
          <cell r="Q246" t="str">
            <v>955</v>
          </cell>
          <cell r="R246" t="str">
            <v>INTERCO BILL W/O</v>
          </cell>
          <cell r="S246" t="str">
            <v>PRA</v>
          </cell>
          <cell r="U246" t="str">
            <v>2015-02-28</v>
          </cell>
          <cell r="V246">
            <v>1820.88</v>
          </cell>
          <cell r="W246" t="str">
            <v>UTXECON201</v>
          </cell>
          <cell r="Y246" t="str">
            <v>LEGAL</v>
          </cell>
          <cell r="Z246" t="str">
            <v>ICB3</v>
          </cell>
          <cell r="AB246" t="str">
            <v>ICB</v>
          </cell>
          <cell r="AC246" t="str">
            <v>ICB</v>
          </cell>
          <cell r="AE246" t="str">
            <v>211</v>
          </cell>
          <cell r="AG246" t="str">
            <v>0000093544</v>
          </cell>
        </row>
        <row r="247">
          <cell r="A247" t="str">
            <v>00662842</v>
          </cell>
          <cell r="B247" t="str">
            <v>9554261000</v>
          </cell>
          <cell r="C247" t="str">
            <v>ICB4TARGET0000000195</v>
          </cell>
          <cell r="D247">
            <v>2015</v>
          </cell>
          <cell r="E247">
            <v>2</v>
          </cell>
          <cell r="F247" t="str">
            <v>2015-02-28</v>
          </cell>
          <cell r="G247" t="str">
            <v>PRJ</v>
          </cell>
          <cell r="H247" t="str">
            <v>169</v>
          </cell>
          <cell r="I247" t="str">
            <v>211</v>
          </cell>
          <cell r="K247" t="str">
            <v>000001120</v>
          </cell>
          <cell r="L247" t="str">
            <v>4261000</v>
          </cell>
          <cell r="M247" t="str">
            <v>1113</v>
          </cell>
          <cell r="N247" t="str">
            <v>99920</v>
          </cell>
          <cell r="O247" t="str">
            <v>11404</v>
          </cell>
          <cell r="P247" t="str">
            <v>294</v>
          </cell>
          <cell r="Q247" t="str">
            <v>955</v>
          </cell>
          <cell r="R247" t="str">
            <v>INTERCO BILL W/O</v>
          </cell>
          <cell r="S247" t="str">
            <v>PRA</v>
          </cell>
          <cell r="U247" t="str">
            <v>2015-02-28</v>
          </cell>
          <cell r="V247">
            <v>203.07</v>
          </cell>
          <cell r="W247" t="str">
            <v>UTXECON201</v>
          </cell>
          <cell r="Y247" t="str">
            <v>LEGAL</v>
          </cell>
          <cell r="Z247" t="str">
            <v>ICB3</v>
          </cell>
          <cell r="AB247" t="str">
            <v>ICB</v>
          </cell>
          <cell r="AC247" t="str">
            <v>ICB</v>
          </cell>
          <cell r="AE247" t="str">
            <v>211</v>
          </cell>
          <cell r="AG247" t="str">
            <v>0000097118</v>
          </cell>
        </row>
        <row r="248">
          <cell r="A248" t="str">
            <v>00663068</v>
          </cell>
          <cell r="B248" t="str">
            <v>9554261000</v>
          </cell>
          <cell r="C248" t="str">
            <v>ICB4TARGET0000000196</v>
          </cell>
          <cell r="D248">
            <v>2015</v>
          </cell>
          <cell r="E248">
            <v>2</v>
          </cell>
          <cell r="F248" t="str">
            <v>2015-02-28</v>
          </cell>
          <cell r="G248" t="str">
            <v>PRJ</v>
          </cell>
          <cell r="H248" t="str">
            <v>169</v>
          </cell>
          <cell r="I248" t="str">
            <v>211</v>
          </cell>
          <cell r="K248" t="str">
            <v>000001120</v>
          </cell>
          <cell r="L248" t="str">
            <v>4261000</v>
          </cell>
          <cell r="M248" t="str">
            <v>1113</v>
          </cell>
          <cell r="N248" t="str">
            <v>99920</v>
          </cell>
          <cell r="O248" t="str">
            <v>11404</v>
          </cell>
          <cell r="P248" t="str">
            <v>294</v>
          </cell>
          <cell r="Q248" t="str">
            <v>955</v>
          </cell>
          <cell r="R248" t="str">
            <v>INTERCO BILL W/O</v>
          </cell>
          <cell r="S248" t="str">
            <v>PRA</v>
          </cell>
          <cell r="U248" t="str">
            <v>2015-02-28</v>
          </cell>
          <cell r="V248">
            <v>1015.32</v>
          </cell>
          <cell r="W248" t="str">
            <v>UTXECON201</v>
          </cell>
          <cell r="Y248" t="str">
            <v>LEGAL</v>
          </cell>
          <cell r="Z248" t="str">
            <v>ICB3</v>
          </cell>
          <cell r="AB248" t="str">
            <v>ICB</v>
          </cell>
          <cell r="AC248" t="str">
            <v>ICB</v>
          </cell>
          <cell r="AE248" t="str">
            <v>211</v>
          </cell>
          <cell r="AG248" t="str">
            <v>0000097121</v>
          </cell>
        </row>
        <row r="249">
          <cell r="A249" t="str">
            <v>00662223</v>
          </cell>
          <cell r="B249" t="str">
            <v>9554261000</v>
          </cell>
          <cell r="C249" t="str">
            <v>ICB4TARGET0000000197</v>
          </cell>
          <cell r="D249">
            <v>2015</v>
          </cell>
          <cell r="E249">
            <v>2</v>
          </cell>
          <cell r="F249" t="str">
            <v>2015-02-28</v>
          </cell>
          <cell r="G249" t="str">
            <v>PRJ</v>
          </cell>
          <cell r="H249" t="str">
            <v>169</v>
          </cell>
          <cell r="I249" t="str">
            <v>211</v>
          </cell>
          <cell r="K249" t="str">
            <v>000001120</v>
          </cell>
          <cell r="L249" t="str">
            <v>4261000</v>
          </cell>
          <cell r="M249" t="str">
            <v>1113</v>
          </cell>
          <cell r="N249" t="str">
            <v>99920</v>
          </cell>
          <cell r="O249" t="str">
            <v>11404</v>
          </cell>
          <cell r="P249" t="str">
            <v>294</v>
          </cell>
          <cell r="Q249" t="str">
            <v>955</v>
          </cell>
          <cell r="R249" t="str">
            <v>INTERCO BILL W/O</v>
          </cell>
          <cell r="S249" t="str">
            <v>PRA</v>
          </cell>
          <cell r="U249" t="str">
            <v>2015-02-28</v>
          </cell>
          <cell r="V249">
            <v>50.77</v>
          </cell>
          <cell r="W249" t="str">
            <v>UTXECON201</v>
          </cell>
          <cell r="Y249" t="str">
            <v>LEGAL</v>
          </cell>
          <cell r="Z249" t="str">
            <v>ICB3</v>
          </cell>
          <cell r="AB249" t="str">
            <v>ICB</v>
          </cell>
          <cell r="AC249" t="str">
            <v>ICB</v>
          </cell>
          <cell r="AE249" t="str">
            <v>211</v>
          </cell>
          <cell r="AG249" t="str">
            <v>0000099042</v>
          </cell>
        </row>
        <row r="250">
          <cell r="A250" t="str">
            <v>00664461</v>
          </cell>
          <cell r="B250" t="str">
            <v>9554261000</v>
          </cell>
          <cell r="C250" t="str">
            <v>ICB4TARGET0000000198</v>
          </cell>
          <cell r="D250">
            <v>2015</v>
          </cell>
          <cell r="E250">
            <v>2</v>
          </cell>
          <cell r="F250" t="str">
            <v>2015-02-28</v>
          </cell>
          <cell r="G250" t="str">
            <v>PRJ</v>
          </cell>
          <cell r="H250" t="str">
            <v>169</v>
          </cell>
          <cell r="I250" t="str">
            <v>211</v>
          </cell>
          <cell r="K250" t="str">
            <v>000001120</v>
          </cell>
          <cell r="L250" t="str">
            <v>4261000</v>
          </cell>
          <cell r="M250" t="str">
            <v>1113</v>
          </cell>
          <cell r="N250" t="str">
            <v>99920</v>
          </cell>
          <cell r="O250" t="str">
            <v>11404</v>
          </cell>
          <cell r="P250" t="str">
            <v>294</v>
          </cell>
          <cell r="Q250" t="str">
            <v>955</v>
          </cell>
          <cell r="R250" t="str">
            <v>INTERCO BILL W/O</v>
          </cell>
          <cell r="S250" t="str">
            <v>PRA</v>
          </cell>
          <cell r="U250" t="str">
            <v>2015-02-28</v>
          </cell>
          <cell r="V250">
            <v>710.73</v>
          </cell>
          <cell r="W250" t="str">
            <v>UTXECON201</v>
          </cell>
          <cell r="Y250" t="str">
            <v>LEGAL</v>
          </cell>
          <cell r="Z250" t="str">
            <v>ICB3</v>
          </cell>
          <cell r="AB250" t="str">
            <v>ICB</v>
          </cell>
          <cell r="AC250" t="str">
            <v>ICB</v>
          </cell>
          <cell r="AE250" t="str">
            <v>211</v>
          </cell>
          <cell r="AG250" t="str">
            <v>0000099444</v>
          </cell>
        </row>
        <row r="251">
          <cell r="A251" t="str">
            <v>00662411</v>
          </cell>
          <cell r="B251" t="str">
            <v>9554261000</v>
          </cell>
          <cell r="C251" t="str">
            <v>ICB4TARGET0000000199</v>
          </cell>
          <cell r="D251">
            <v>2015</v>
          </cell>
          <cell r="E251">
            <v>2</v>
          </cell>
          <cell r="F251" t="str">
            <v>2015-02-28</v>
          </cell>
          <cell r="G251" t="str">
            <v>PRJ</v>
          </cell>
          <cell r="H251" t="str">
            <v>169</v>
          </cell>
          <cell r="I251" t="str">
            <v>211</v>
          </cell>
          <cell r="K251" t="str">
            <v>000001120</v>
          </cell>
          <cell r="L251" t="str">
            <v>4261000</v>
          </cell>
          <cell r="M251" t="str">
            <v>1113</v>
          </cell>
          <cell r="N251" t="str">
            <v>99920</v>
          </cell>
          <cell r="O251" t="str">
            <v>11404</v>
          </cell>
          <cell r="P251" t="str">
            <v>294</v>
          </cell>
          <cell r="Q251" t="str">
            <v>955</v>
          </cell>
          <cell r="R251" t="str">
            <v>INTERCO BILL W/O</v>
          </cell>
          <cell r="S251" t="str">
            <v>PRA</v>
          </cell>
          <cell r="U251" t="str">
            <v>2015-02-28</v>
          </cell>
          <cell r="V251">
            <v>3093.15</v>
          </cell>
          <cell r="W251" t="str">
            <v>UTXECON201</v>
          </cell>
          <cell r="Y251" t="str">
            <v>LEGAL</v>
          </cell>
          <cell r="Z251" t="str">
            <v>ICB3</v>
          </cell>
          <cell r="AB251" t="str">
            <v>ICB</v>
          </cell>
          <cell r="AC251" t="str">
            <v>ICB</v>
          </cell>
          <cell r="AE251" t="str">
            <v>211</v>
          </cell>
          <cell r="AG251" t="str">
            <v>0000109944</v>
          </cell>
        </row>
        <row r="252">
          <cell r="A252" t="str">
            <v>00664463</v>
          </cell>
          <cell r="B252" t="str">
            <v>9554261000</v>
          </cell>
          <cell r="C252" t="str">
            <v>ICB4TARGET0000000200</v>
          </cell>
          <cell r="D252">
            <v>2015</v>
          </cell>
          <cell r="E252">
            <v>2</v>
          </cell>
          <cell r="F252" t="str">
            <v>2015-02-28</v>
          </cell>
          <cell r="G252" t="str">
            <v>PRJ</v>
          </cell>
          <cell r="H252" t="str">
            <v>169</v>
          </cell>
          <cell r="I252" t="str">
            <v>211</v>
          </cell>
          <cell r="K252" t="str">
            <v>000001120</v>
          </cell>
          <cell r="L252" t="str">
            <v>4261000</v>
          </cell>
          <cell r="M252" t="str">
            <v>1113</v>
          </cell>
          <cell r="N252" t="str">
            <v>99920</v>
          </cell>
          <cell r="O252" t="str">
            <v>11404</v>
          </cell>
          <cell r="P252" t="str">
            <v>294</v>
          </cell>
          <cell r="Q252" t="str">
            <v>955</v>
          </cell>
          <cell r="R252" t="str">
            <v>INTERCO BILL W/O</v>
          </cell>
          <cell r="S252" t="str">
            <v>PRA</v>
          </cell>
          <cell r="U252" t="str">
            <v>2015-02-28</v>
          </cell>
          <cell r="V252">
            <v>30.46</v>
          </cell>
          <cell r="W252" t="str">
            <v>UTXECON201</v>
          </cell>
          <cell r="Y252" t="str">
            <v>LEGAL</v>
          </cell>
          <cell r="Z252" t="str">
            <v>ICB3</v>
          </cell>
          <cell r="AB252" t="str">
            <v>ICB</v>
          </cell>
          <cell r="AC252" t="str">
            <v>ICB</v>
          </cell>
          <cell r="AE252" t="str">
            <v>211</v>
          </cell>
          <cell r="AG252" t="str">
            <v>0000114786</v>
          </cell>
        </row>
        <row r="253">
          <cell r="A253" t="str">
            <v>00662015</v>
          </cell>
          <cell r="B253" t="str">
            <v>9554261000</v>
          </cell>
          <cell r="C253" t="str">
            <v>ICB4TARGET0000000201</v>
          </cell>
          <cell r="D253">
            <v>2015</v>
          </cell>
          <cell r="E253">
            <v>2</v>
          </cell>
          <cell r="F253" t="str">
            <v>2015-02-28</v>
          </cell>
          <cell r="G253" t="str">
            <v>PRJ</v>
          </cell>
          <cell r="H253" t="str">
            <v>169</v>
          </cell>
          <cell r="I253" t="str">
            <v>211</v>
          </cell>
          <cell r="K253" t="str">
            <v>000001120</v>
          </cell>
          <cell r="L253" t="str">
            <v>4261000</v>
          </cell>
          <cell r="M253" t="str">
            <v>1113</v>
          </cell>
          <cell r="N253" t="str">
            <v>99920</v>
          </cell>
          <cell r="O253" t="str">
            <v>11404</v>
          </cell>
          <cell r="P253" t="str">
            <v>294</v>
          </cell>
          <cell r="Q253" t="str">
            <v>955</v>
          </cell>
          <cell r="R253" t="str">
            <v>INTERCO BILL W/O</v>
          </cell>
          <cell r="S253" t="str">
            <v>PRA</v>
          </cell>
          <cell r="U253" t="str">
            <v>2015-02-28</v>
          </cell>
          <cell r="V253">
            <v>121.84</v>
          </cell>
          <cell r="W253" t="str">
            <v>UTXECON201</v>
          </cell>
          <cell r="Y253" t="str">
            <v>LEGAL</v>
          </cell>
          <cell r="Z253" t="str">
            <v>ICB3</v>
          </cell>
          <cell r="AB253" t="str">
            <v>ICB</v>
          </cell>
          <cell r="AC253" t="str">
            <v>ICB</v>
          </cell>
          <cell r="AE253" t="str">
            <v>211</v>
          </cell>
          <cell r="AG253" t="str">
            <v>0000114789</v>
          </cell>
        </row>
        <row r="254">
          <cell r="A254" t="str">
            <v>00672839</v>
          </cell>
          <cell r="B254" t="str">
            <v>9554261000</v>
          </cell>
          <cell r="C254" t="str">
            <v>ICB4TARGET0000000201</v>
          </cell>
          <cell r="D254">
            <v>2015</v>
          </cell>
          <cell r="E254">
            <v>4</v>
          </cell>
          <cell r="F254" t="str">
            <v>2015-04-30</v>
          </cell>
          <cell r="G254" t="str">
            <v>PRJ</v>
          </cell>
          <cell r="H254" t="str">
            <v>169</v>
          </cell>
          <cell r="I254" t="str">
            <v>211</v>
          </cell>
          <cell r="K254" t="str">
            <v>000001120</v>
          </cell>
          <cell r="L254" t="str">
            <v>4261000</v>
          </cell>
          <cell r="M254" t="str">
            <v>1113</v>
          </cell>
          <cell r="N254" t="str">
            <v>99920</v>
          </cell>
          <cell r="O254" t="str">
            <v>11404</v>
          </cell>
          <cell r="P254" t="str">
            <v>294</v>
          </cell>
          <cell r="Q254" t="str">
            <v>955</v>
          </cell>
          <cell r="R254" t="str">
            <v>INTERCO BILL W/O</v>
          </cell>
          <cell r="S254" t="str">
            <v>PRA</v>
          </cell>
          <cell r="U254" t="str">
            <v>2015-04-30</v>
          </cell>
          <cell r="V254">
            <v>405.54</v>
          </cell>
          <cell r="W254" t="str">
            <v>UTXECON201</v>
          </cell>
          <cell r="Y254" t="str">
            <v>LEGAL</v>
          </cell>
          <cell r="Z254" t="str">
            <v>ICB3</v>
          </cell>
          <cell r="AB254" t="str">
            <v>ICB</v>
          </cell>
          <cell r="AC254" t="str">
            <v>ICB</v>
          </cell>
          <cell r="AE254" t="str">
            <v>211</v>
          </cell>
          <cell r="AG254" t="str">
            <v>0000009761</v>
          </cell>
        </row>
        <row r="255">
          <cell r="A255" t="str">
            <v>00662225</v>
          </cell>
          <cell r="B255" t="str">
            <v>9554261000</v>
          </cell>
          <cell r="C255" t="str">
            <v>ICB4TARGET0000000202</v>
          </cell>
          <cell r="D255">
            <v>2015</v>
          </cell>
          <cell r="E255">
            <v>2</v>
          </cell>
          <cell r="F255" t="str">
            <v>2015-02-28</v>
          </cell>
          <cell r="G255" t="str">
            <v>PRJ</v>
          </cell>
          <cell r="H255" t="str">
            <v>169</v>
          </cell>
          <cell r="I255" t="str">
            <v>211</v>
          </cell>
          <cell r="K255" t="str">
            <v>000001120</v>
          </cell>
          <cell r="L255" t="str">
            <v>4261000</v>
          </cell>
          <cell r="M255" t="str">
            <v>1113</v>
          </cell>
          <cell r="N255" t="str">
            <v>99920</v>
          </cell>
          <cell r="O255" t="str">
            <v>11404</v>
          </cell>
          <cell r="P255" t="str">
            <v>294</v>
          </cell>
          <cell r="Q255" t="str">
            <v>955</v>
          </cell>
          <cell r="R255" t="str">
            <v>INTERCO BILL W/O</v>
          </cell>
          <cell r="S255" t="str">
            <v>PRA</v>
          </cell>
          <cell r="U255" t="str">
            <v>2015-02-28</v>
          </cell>
          <cell r="V255">
            <v>101.53</v>
          </cell>
          <cell r="W255" t="str">
            <v>UTXECON201</v>
          </cell>
          <cell r="Y255" t="str">
            <v>LEGAL</v>
          </cell>
          <cell r="Z255" t="str">
            <v>ICB3</v>
          </cell>
          <cell r="AB255" t="str">
            <v>ICB</v>
          </cell>
          <cell r="AC255" t="str">
            <v>ICB</v>
          </cell>
          <cell r="AE255" t="str">
            <v>211</v>
          </cell>
          <cell r="AG255" t="str">
            <v>0000115116</v>
          </cell>
        </row>
        <row r="256">
          <cell r="A256" t="str">
            <v>00673089</v>
          </cell>
          <cell r="B256" t="str">
            <v>9554261000</v>
          </cell>
          <cell r="C256" t="str">
            <v>ICB4TARGET0000000202</v>
          </cell>
          <cell r="D256">
            <v>2015</v>
          </cell>
          <cell r="E256">
            <v>4</v>
          </cell>
          <cell r="F256" t="str">
            <v>2015-04-30</v>
          </cell>
          <cell r="G256" t="str">
            <v>PRJ</v>
          </cell>
          <cell r="H256" t="str">
            <v>169</v>
          </cell>
          <cell r="I256" t="str">
            <v>211</v>
          </cell>
          <cell r="K256" t="str">
            <v>000001120</v>
          </cell>
          <cell r="L256" t="str">
            <v>4261000</v>
          </cell>
          <cell r="M256" t="str">
            <v>1113</v>
          </cell>
          <cell r="N256" t="str">
            <v>99920</v>
          </cell>
          <cell r="O256" t="str">
            <v>11404</v>
          </cell>
          <cell r="P256" t="str">
            <v>294</v>
          </cell>
          <cell r="Q256" t="str">
            <v>955</v>
          </cell>
          <cell r="R256" t="str">
            <v>INTERCO BILL W/O</v>
          </cell>
          <cell r="S256" t="str">
            <v>PRA</v>
          </cell>
          <cell r="U256" t="str">
            <v>2015-04-30</v>
          </cell>
          <cell r="V256">
            <v>405.56</v>
          </cell>
          <cell r="W256" t="str">
            <v>UTXECON201</v>
          </cell>
          <cell r="Y256" t="str">
            <v>LEGAL</v>
          </cell>
          <cell r="Z256" t="str">
            <v>ICB3</v>
          </cell>
          <cell r="AB256" t="str">
            <v>ICB</v>
          </cell>
          <cell r="AC256" t="str">
            <v>ICB</v>
          </cell>
          <cell r="AE256" t="str">
            <v>211</v>
          </cell>
          <cell r="AG256" t="str">
            <v>0000009761</v>
          </cell>
        </row>
        <row r="257">
          <cell r="A257" t="str">
            <v>00664466</v>
          </cell>
          <cell r="B257" t="str">
            <v>9554261000</v>
          </cell>
          <cell r="C257" t="str">
            <v>ICB4TARGET0000000203</v>
          </cell>
          <cell r="D257">
            <v>2015</v>
          </cell>
          <cell r="E257">
            <v>2</v>
          </cell>
          <cell r="F257" t="str">
            <v>2015-02-28</v>
          </cell>
          <cell r="G257" t="str">
            <v>PRJ</v>
          </cell>
          <cell r="H257" t="str">
            <v>169</v>
          </cell>
          <cell r="I257" t="str">
            <v>211</v>
          </cell>
          <cell r="K257" t="str">
            <v>000001120</v>
          </cell>
          <cell r="L257" t="str">
            <v>4261000</v>
          </cell>
          <cell r="M257" t="str">
            <v>1113</v>
          </cell>
          <cell r="N257" t="str">
            <v>99920</v>
          </cell>
          <cell r="O257" t="str">
            <v>11404</v>
          </cell>
          <cell r="P257" t="str">
            <v>294</v>
          </cell>
          <cell r="Q257" t="str">
            <v>955</v>
          </cell>
          <cell r="R257" t="str">
            <v>INTERCO BILL W/O</v>
          </cell>
          <cell r="S257" t="str">
            <v>PRA</v>
          </cell>
          <cell r="U257" t="str">
            <v>2015-02-28</v>
          </cell>
          <cell r="V257">
            <v>101.53</v>
          </cell>
          <cell r="W257" t="str">
            <v>UTXECON201</v>
          </cell>
          <cell r="Y257" t="str">
            <v>LEGAL</v>
          </cell>
          <cell r="Z257" t="str">
            <v>ICB3</v>
          </cell>
          <cell r="AB257" t="str">
            <v>ICB</v>
          </cell>
          <cell r="AC257" t="str">
            <v>ICB</v>
          </cell>
          <cell r="AE257" t="str">
            <v>211</v>
          </cell>
          <cell r="AG257" t="str">
            <v>0000115116</v>
          </cell>
        </row>
        <row r="258">
          <cell r="A258" t="str">
            <v>00672143</v>
          </cell>
          <cell r="B258" t="str">
            <v>9554261000</v>
          </cell>
          <cell r="C258" t="str">
            <v>ICB4TARGET0000000203</v>
          </cell>
          <cell r="D258">
            <v>2015</v>
          </cell>
          <cell r="E258">
            <v>4</v>
          </cell>
          <cell r="F258" t="str">
            <v>2015-04-30</v>
          </cell>
          <cell r="G258" t="str">
            <v>PRJ</v>
          </cell>
          <cell r="H258" t="str">
            <v>169</v>
          </cell>
          <cell r="I258" t="str">
            <v>211</v>
          </cell>
          <cell r="K258" t="str">
            <v>000001120</v>
          </cell>
          <cell r="L258" t="str">
            <v>4261000</v>
          </cell>
          <cell r="M258" t="str">
            <v>1113</v>
          </cell>
          <cell r="N258" t="str">
            <v>99920</v>
          </cell>
          <cell r="O258" t="str">
            <v>11404</v>
          </cell>
          <cell r="P258" t="str">
            <v>294</v>
          </cell>
          <cell r="Q258" t="str">
            <v>955</v>
          </cell>
          <cell r="R258" t="str">
            <v>INTERCO BILL W/O</v>
          </cell>
          <cell r="S258" t="str">
            <v>PRA</v>
          </cell>
          <cell r="U258" t="str">
            <v>2015-04-30</v>
          </cell>
          <cell r="V258">
            <v>4055.6</v>
          </cell>
          <cell r="W258" t="str">
            <v>UTXECON201</v>
          </cell>
          <cell r="Y258" t="str">
            <v>LEGAL</v>
          </cell>
          <cell r="Z258" t="str">
            <v>ICB3</v>
          </cell>
          <cell r="AB258" t="str">
            <v>ICB</v>
          </cell>
          <cell r="AC258" t="str">
            <v>ICB</v>
          </cell>
          <cell r="AE258" t="str">
            <v>211</v>
          </cell>
          <cell r="AG258" t="str">
            <v>0000009998</v>
          </cell>
        </row>
        <row r="259">
          <cell r="A259" t="str">
            <v>00663817</v>
          </cell>
          <cell r="B259" t="str">
            <v>9554261000</v>
          </cell>
          <cell r="C259" t="str">
            <v>ICB4TARGET0000000204</v>
          </cell>
          <cell r="D259">
            <v>2015</v>
          </cell>
          <cell r="E259">
            <v>2</v>
          </cell>
          <cell r="F259" t="str">
            <v>2015-02-28</v>
          </cell>
          <cell r="G259" t="str">
            <v>PRJ</v>
          </cell>
          <cell r="H259" t="str">
            <v>169</v>
          </cell>
          <cell r="I259" t="str">
            <v>211</v>
          </cell>
          <cell r="K259" t="str">
            <v>000001120</v>
          </cell>
          <cell r="L259" t="str">
            <v>4261000</v>
          </cell>
          <cell r="M259" t="str">
            <v>1113</v>
          </cell>
          <cell r="N259" t="str">
            <v>99920</v>
          </cell>
          <cell r="O259" t="str">
            <v>11404</v>
          </cell>
          <cell r="P259" t="str">
            <v>294</v>
          </cell>
          <cell r="Q259" t="str">
            <v>955</v>
          </cell>
          <cell r="R259" t="str">
            <v>INTERCO BILL W/O</v>
          </cell>
          <cell r="S259" t="str">
            <v>PRA</v>
          </cell>
          <cell r="U259" t="str">
            <v>2015-02-28</v>
          </cell>
          <cell r="V259">
            <v>406.13</v>
          </cell>
          <cell r="W259" t="str">
            <v>UTXECON201</v>
          </cell>
          <cell r="Y259" t="str">
            <v>LEGAL</v>
          </cell>
          <cell r="Z259" t="str">
            <v>ICB3</v>
          </cell>
          <cell r="AB259" t="str">
            <v>ICB</v>
          </cell>
          <cell r="AC259" t="str">
            <v>ICB</v>
          </cell>
          <cell r="AE259" t="str">
            <v>211</v>
          </cell>
          <cell r="AG259" t="str">
            <v>0000120050</v>
          </cell>
        </row>
        <row r="260">
          <cell r="A260" t="str">
            <v>00672838</v>
          </cell>
          <cell r="B260" t="str">
            <v>9554261000</v>
          </cell>
          <cell r="C260" t="str">
            <v>ICB4TARGET0000000204</v>
          </cell>
          <cell r="D260">
            <v>2015</v>
          </cell>
          <cell r="E260">
            <v>4</v>
          </cell>
          <cell r="F260" t="str">
            <v>2015-04-30</v>
          </cell>
          <cell r="G260" t="str">
            <v>PRJ</v>
          </cell>
          <cell r="H260" t="str">
            <v>169</v>
          </cell>
          <cell r="I260" t="str">
            <v>211</v>
          </cell>
          <cell r="K260" t="str">
            <v>000001120</v>
          </cell>
          <cell r="L260" t="str">
            <v>4261000</v>
          </cell>
          <cell r="M260" t="str">
            <v>1113</v>
          </cell>
          <cell r="N260" t="str">
            <v>99920</v>
          </cell>
          <cell r="O260" t="str">
            <v>11404</v>
          </cell>
          <cell r="P260" t="str">
            <v>294</v>
          </cell>
          <cell r="Q260" t="str">
            <v>955</v>
          </cell>
          <cell r="R260" t="str">
            <v>INTERCO BILL W/O</v>
          </cell>
          <cell r="S260" t="str">
            <v>PRA</v>
          </cell>
          <cell r="U260" t="str">
            <v>2015-04-30</v>
          </cell>
          <cell r="V260">
            <v>2027.8</v>
          </cell>
          <cell r="W260" t="str">
            <v>UTXECON201</v>
          </cell>
          <cell r="Y260" t="str">
            <v>LEGAL</v>
          </cell>
          <cell r="Z260" t="str">
            <v>ICB3</v>
          </cell>
          <cell r="AB260" t="str">
            <v>ICB</v>
          </cell>
          <cell r="AC260" t="str">
            <v>ICB</v>
          </cell>
          <cell r="AE260" t="str">
            <v>211</v>
          </cell>
          <cell r="AG260" t="str">
            <v>0000014464</v>
          </cell>
        </row>
        <row r="261">
          <cell r="A261" t="str">
            <v>00663635</v>
          </cell>
          <cell r="B261" t="str">
            <v>9554261000</v>
          </cell>
          <cell r="C261" t="str">
            <v>ICB4TARGET0000000205</v>
          </cell>
          <cell r="D261">
            <v>2015</v>
          </cell>
          <cell r="E261">
            <v>2</v>
          </cell>
          <cell r="F261" t="str">
            <v>2015-02-28</v>
          </cell>
          <cell r="G261" t="str">
            <v>PRJ</v>
          </cell>
          <cell r="H261" t="str">
            <v>169</v>
          </cell>
          <cell r="I261" t="str">
            <v>211</v>
          </cell>
          <cell r="K261" t="str">
            <v>000001120</v>
          </cell>
          <cell r="L261" t="str">
            <v>4261000</v>
          </cell>
          <cell r="M261" t="str">
            <v>1113</v>
          </cell>
          <cell r="N261" t="str">
            <v>99920</v>
          </cell>
          <cell r="O261" t="str">
            <v>11404</v>
          </cell>
          <cell r="P261" t="str">
            <v>294</v>
          </cell>
          <cell r="Q261" t="str">
            <v>955</v>
          </cell>
          <cell r="R261" t="str">
            <v>INTERCO BILL W/O</v>
          </cell>
          <cell r="S261" t="str">
            <v>PRA</v>
          </cell>
          <cell r="U261" t="str">
            <v>2015-02-28</v>
          </cell>
          <cell r="V261">
            <v>40.61</v>
          </cell>
          <cell r="W261" t="str">
            <v>UTXECON201</v>
          </cell>
          <cell r="Y261" t="str">
            <v>LEGAL</v>
          </cell>
          <cell r="Z261" t="str">
            <v>ICB3</v>
          </cell>
          <cell r="AB261" t="str">
            <v>ICB</v>
          </cell>
          <cell r="AC261" t="str">
            <v>ICB</v>
          </cell>
          <cell r="AE261" t="str">
            <v>211</v>
          </cell>
          <cell r="AG261" t="str">
            <v>0000120921</v>
          </cell>
        </row>
        <row r="262">
          <cell r="A262" t="str">
            <v>00673223</v>
          </cell>
          <cell r="B262" t="str">
            <v>9554261000</v>
          </cell>
          <cell r="C262" t="str">
            <v>ICB4TARGET0000000205</v>
          </cell>
          <cell r="D262">
            <v>2015</v>
          </cell>
          <cell r="E262">
            <v>4</v>
          </cell>
          <cell r="F262" t="str">
            <v>2015-04-30</v>
          </cell>
          <cell r="G262" t="str">
            <v>PRJ</v>
          </cell>
          <cell r="H262" t="str">
            <v>169</v>
          </cell>
          <cell r="I262" t="str">
            <v>211</v>
          </cell>
          <cell r="K262" t="str">
            <v>000001120</v>
          </cell>
          <cell r="L262" t="str">
            <v>4261000</v>
          </cell>
          <cell r="M262" t="str">
            <v>1113</v>
          </cell>
          <cell r="N262" t="str">
            <v>99920</v>
          </cell>
          <cell r="O262" t="str">
            <v>11404</v>
          </cell>
          <cell r="P262" t="str">
            <v>294</v>
          </cell>
          <cell r="Q262" t="str">
            <v>955</v>
          </cell>
          <cell r="R262" t="str">
            <v>INTERCO BILL W/O</v>
          </cell>
          <cell r="S262" t="str">
            <v>PRA</v>
          </cell>
          <cell r="U262" t="str">
            <v>2015-04-30</v>
          </cell>
          <cell r="V262">
            <v>101.39</v>
          </cell>
          <cell r="W262" t="str">
            <v>UTXECON201</v>
          </cell>
          <cell r="Y262" t="str">
            <v>LEGAL</v>
          </cell>
          <cell r="Z262" t="str">
            <v>ICB3</v>
          </cell>
          <cell r="AB262" t="str">
            <v>ICB</v>
          </cell>
          <cell r="AC262" t="str">
            <v>ICB</v>
          </cell>
          <cell r="AE262" t="str">
            <v>211</v>
          </cell>
          <cell r="AG262" t="str">
            <v>0000021363</v>
          </cell>
        </row>
        <row r="263">
          <cell r="A263" t="str">
            <v>00662841</v>
          </cell>
          <cell r="B263" t="str">
            <v>9554261000</v>
          </cell>
          <cell r="C263" t="str">
            <v>ICB4TARGET0000000206</v>
          </cell>
          <cell r="D263">
            <v>2015</v>
          </cell>
          <cell r="E263">
            <v>2</v>
          </cell>
          <cell r="F263" t="str">
            <v>2015-02-28</v>
          </cell>
          <cell r="G263" t="str">
            <v>PRJ</v>
          </cell>
          <cell r="H263" t="str">
            <v>169</v>
          </cell>
          <cell r="I263" t="str">
            <v>211</v>
          </cell>
          <cell r="K263" t="str">
            <v>000001120</v>
          </cell>
          <cell r="L263" t="str">
            <v>4261000</v>
          </cell>
          <cell r="M263" t="str">
            <v>1113</v>
          </cell>
          <cell r="N263" t="str">
            <v>99920</v>
          </cell>
          <cell r="O263" t="str">
            <v>11404</v>
          </cell>
          <cell r="P263" t="str">
            <v>294</v>
          </cell>
          <cell r="Q263" t="str">
            <v>955</v>
          </cell>
          <cell r="R263" t="str">
            <v>INTERCO BILL W/O</v>
          </cell>
          <cell r="S263" t="str">
            <v>PRA</v>
          </cell>
          <cell r="U263" t="str">
            <v>2015-02-28</v>
          </cell>
          <cell r="V263">
            <v>406.13</v>
          </cell>
          <cell r="W263" t="str">
            <v>UTXECON201</v>
          </cell>
          <cell r="Y263" t="str">
            <v>LEGAL</v>
          </cell>
          <cell r="Z263" t="str">
            <v>ICB3</v>
          </cell>
          <cell r="AB263" t="str">
            <v>ICB</v>
          </cell>
          <cell r="AC263" t="str">
            <v>ICB</v>
          </cell>
          <cell r="AE263" t="str">
            <v>211</v>
          </cell>
          <cell r="AG263" t="str">
            <v>0000121258</v>
          </cell>
        </row>
        <row r="264">
          <cell r="A264" t="str">
            <v>00670282</v>
          </cell>
          <cell r="B264" t="str">
            <v>9554261000</v>
          </cell>
          <cell r="C264" t="str">
            <v>ICB4TARGET0000000206</v>
          </cell>
          <cell r="D264">
            <v>2015</v>
          </cell>
          <cell r="E264">
            <v>4</v>
          </cell>
          <cell r="F264" t="str">
            <v>2015-04-30</v>
          </cell>
          <cell r="G264" t="str">
            <v>PRJ</v>
          </cell>
          <cell r="H264" t="str">
            <v>169</v>
          </cell>
          <cell r="I264" t="str">
            <v>211</v>
          </cell>
          <cell r="K264" t="str">
            <v>000001120</v>
          </cell>
          <cell r="L264" t="str">
            <v>4261000</v>
          </cell>
          <cell r="M264" t="str">
            <v>1113</v>
          </cell>
          <cell r="N264" t="str">
            <v>99920</v>
          </cell>
          <cell r="O264" t="str">
            <v>11404</v>
          </cell>
          <cell r="P264" t="str">
            <v>294</v>
          </cell>
          <cell r="Q264" t="str">
            <v>955</v>
          </cell>
          <cell r="R264" t="str">
            <v>INTERCO BILL W/O</v>
          </cell>
          <cell r="S264" t="str">
            <v>PRA</v>
          </cell>
          <cell r="U264" t="str">
            <v>2015-04-30</v>
          </cell>
          <cell r="V264">
            <v>223.06</v>
          </cell>
          <cell r="W264" t="str">
            <v>UTXECON201</v>
          </cell>
          <cell r="Y264" t="str">
            <v>LEGAL</v>
          </cell>
          <cell r="Z264" t="str">
            <v>ICB3</v>
          </cell>
          <cell r="AB264" t="str">
            <v>ICB</v>
          </cell>
          <cell r="AC264" t="str">
            <v>ICB</v>
          </cell>
          <cell r="AE264" t="str">
            <v>211</v>
          </cell>
          <cell r="AG264" t="str">
            <v>0000029880</v>
          </cell>
        </row>
        <row r="265">
          <cell r="A265" t="str">
            <v>00663819</v>
          </cell>
          <cell r="B265" t="str">
            <v>9554261000</v>
          </cell>
          <cell r="C265" t="str">
            <v>ICB4TARGET0000000207</v>
          </cell>
          <cell r="D265">
            <v>2015</v>
          </cell>
          <cell r="E265">
            <v>2</v>
          </cell>
          <cell r="F265" t="str">
            <v>2015-02-28</v>
          </cell>
          <cell r="G265" t="str">
            <v>PRJ</v>
          </cell>
          <cell r="H265" t="str">
            <v>169</v>
          </cell>
          <cell r="I265" t="str">
            <v>211</v>
          </cell>
          <cell r="K265" t="str">
            <v>000001120</v>
          </cell>
          <cell r="L265" t="str">
            <v>4261000</v>
          </cell>
          <cell r="M265" t="str">
            <v>1113</v>
          </cell>
          <cell r="N265" t="str">
            <v>99920</v>
          </cell>
          <cell r="O265" t="str">
            <v>11404</v>
          </cell>
          <cell r="P265" t="str">
            <v>294</v>
          </cell>
          <cell r="Q265" t="str">
            <v>955</v>
          </cell>
          <cell r="R265" t="str">
            <v>INTERCO BILL W/O</v>
          </cell>
          <cell r="S265" t="str">
            <v>PRA</v>
          </cell>
          <cell r="U265" t="str">
            <v>2015-02-28</v>
          </cell>
          <cell r="V265">
            <v>812.26</v>
          </cell>
          <cell r="W265" t="str">
            <v>UTXECON201</v>
          </cell>
          <cell r="Y265" t="str">
            <v>LEGAL</v>
          </cell>
          <cell r="Z265" t="str">
            <v>ICB3</v>
          </cell>
          <cell r="AB265" t="str">
            <v>ICB</v>
          </cell>
          <cell r="AC265" t="str">
            <v>ICB</v>
          </cell>
          <cell r="AE265" t="str">
            <v>211</v>
          </cell>
          <cell r="AG265" t="str">
            <v>0000123563</v>
          </cell>
        </row>
        <row r="266">
          <cell r="A266" t="str">
            <v>00673324</v>
          </cell>
          <cell r="B266" t="str">
            <v>9554261000</v>
          </cell>
          <cell r="C266" t="str">
            <v>ICB4TARGET0000000207</v>
          </cell>
          <cell r="D266">
            <v>2015</v>
          </cell>
          <cell r="E266">
            <v>4</v>
          </cell>
          <cell r="F266" t="str">
            <v>2015-04-30</v>
          </cell>
          <cell r="G266" t="str">
            <v>PRJ</v>
          </cell>
          <cell r="H266" t="str">
            <v>169</v>
          </cell>
          <cell r="I266" t="str">
            <v>211</v>
          </cell>
          <cell r="K266" t="str">
            <v>000001120</v>
          </cell>
          <cell r="L266" t="str">
            <v>4261000</v>
          </cell>
          <cell r="M266" t="str">
            <v>1113</v>
          </cell>
          <cell r="N266" t="str">
            <v>99920</v>
          </cell>
          <cell r="O266" t="str">
            <v>11404</v>
          </cell>
          <cell r="P266" t="str">
            <v>294</v>
          </cell>
          <cell r="Q266" t="str">
            <v>955</v>
          </cell>
          <cell r="R266" t="str">
            <v>INTERCO BILL W/O</v>
          </cell>
          <cell r="S266" t="str">
            <v>PRA</v>
          </cell>
          <cell r="U266" t="str">
            <v>2015-04-30</v>
          </cell>
          <cell r="V266">
            <v>547.51</v>
          </cell>
          <cell r="W266" t="str">
            <v>UTXECON201</v>
          </cell>
          <cell r="Y266" t="str">
            <v>LEGAL</v>
          </cell>
          <cell r="Z266" t="str">
            <v>ICB3</v>
          </cell>
          <cell r="AB266" t="str">
            <v>ICB</v>
          </cell>
          <cell r="AC266" t="str">
            <v>ICB</v>
          </cell>
          <cell r="AE266" t="str">
            <v>211</v>
          </cell>
          <cell r="AG266" t="str">
            <v>0000035634</v>
          </cell>
        </row>
        <row r="267">
          <cell r="A267" t="str">
            <v>00664464</v>
          </cell>
          <cell r="B267" t="str">
            <v>9554261000</v>
          </cell>
          <cell r="C267" t="str">
            <v>ICB4TARGET0000000208</v>
          </cell>
          <cell r="D267">
            <v>2015</v>
          </cell>
          <cell r="E267">
            <v>2</v>
          </cell>
          <cell r="F267" t="str">
            <v>2015-02-28</v>
          </cell>
          <cell r="G267" t="str">
            <v>PRJ</v>
          </cell>
          <cell r="H267" t="str">
            <v>169</v>
          </cell>
          <cell r="I267" t="str">
            <v>211</v>
          </cell>
          <cell r="K267" t="str">
            <v>000001120</v>
          </cell>
          <cell r="L267" t="str">
            <v>4261000</v>
          </cell>
          <cell r="M267" t="str">
            <v>1113</v>
          </cell>
          <cell r="N267" t="str">
            <v>99920</v>
          </cell>
          <cell r="O267" t="str">
            <v>11404</v>
          </cell>
          <cell r="P267" t="str">
            <v>294</v>
          </cell>
          <cell r="Q267" t="str">
            <v>955</v>
          </cell>
          <cell r="R267" t="str">
            <v>INTERCO BILL W/O</v>
          </cell>
          <cell r="S267" t="str">
            <v>PRA</v>
          </cell>
          <cell r="U267" t="str">
            <v>2015-02-28</v>
          </cell>
          <cell r="V267">
            <v>852.87</v>
          </cell>
          <cell r="W267" t="str">
            <v>UTXECON201</v>
          </cell>
          <cell r="Y267" t="str">
            <v>LEGAL</v>
          </cell>
          <cell r="Z267" t="str">
            <v>ICB3</v>
          </cell>
          <cell r="AB267" t="str">
            <v>ICB</v>
          </cell>
          <cell r="AC267" t="str">
            <v>ICB</v>
          </cell>
          <cell r="AE267" t="str">
            <v>211</v>
          </cell>
          <cell r="AG267" t="str">
            <v>0000123783</v>
          </cell>
        </row>
        <row r="268">
          <cell r="A268" t="str">
            <v>00673087</v>
          </cell>
          <cell r="B268" t="str">
            <v>9554261000</v>
          </cell>
          <cell r="C268" t="str">
            <v>ICB4TARGET0000000208</v>
          </cell>
          <cell r="D268">
            <v>2015</v>
          </cell>
          <cell r="E268">
            <v>4</v>
          </cell>
          <cell r="F268" t="str">
            <v>2015-04-30</v>
          </cell>
          <cell r="G268" t="str">
            <v>PRJ</v>
          </cell>
          <cell r="H268" t="str">
            <v>169</v>
          </cell>
          <cell r="I268" t="str">
            <v>211</v>
          </cell>
          <cell r="K268" t="str">
            <v>000001120</v>
          </cell>
          <cell r="L268" t="str">
            <v>4261000</v>
          </cell>
          <cell r="M268" t="str">
            <v>1113</v>
          </cell>
          <cell r="N268" t="str">
            <v>99920</v>
          </cell>
          <cell r="O268" t="str">
            <v>11404</v>
          </cell>
          <cell r="P268" t="str">
            <v>294</v>
          </cell>
          <cell r="Q268" t="str">
            <v>955</v>
          </cell>
          <cell r="R268" t="str">
            <v>INTERCO BILL W/O</v>
          </cell>
          <cell r="S268" t="str">
            <v>PRA</v>
          </cell>
          <cell r="U268" t="str">
            <v>2015-04-30</v>
          </cell>
          <cell r="V268">
            <v>2027.8</v>
          </cell>
          <cell r="W268" t="str">
            <v>UTXECON201</v>
          </cell>
          <cell r="Y268" t="str">
            <v>LEGAL</v>
          </cell>
          <cell r="Z268" t="str">
            <v>ICB3</v>
          </cell>
          <cell r="AB268" t="str">
            <v>ICB</v>
          </cell>
          <cell r="AC268" t="str">
            <v>ICB</v>
          </cell>
          <cell r="AE268" t="str">
            <v>211</v>
          </cell>
          <cell r="AG268" t="str">
            <v>0000039853</v>
          </cell>
        </row>
        <row r="269">
          <cell r="A269" t="str">
            <v>00662226</v>
          </cell>
          <cell r="B269" t="str">
            <v>9554261000</v>
          </cell>
          <cell r="C269" t="str">
            <v>ICB4TARGET0000000209</v>
          </cell>
          <cell r="D269">
            <v>2015</v>
          </cell>
          <cell r="E269">
            <v>2</v>
          </cell>
          <cell r="F269" t="str">
            <v>2015-02-28</v>
          </cell>
          <cell r="G269" t="str">
            <v>PRJ</v>
          </cell>
          <cell r="H269" t="str">
            <v>169</v>
          </cell>
          <cell r="I269" t="str">
            <v>211</v>
          </cell>
          <cell r="K269" t="str">
            <v>000001120</v>
          </cell>
          <cell r="L269" t="str">
            <v>4261000</v>
          </cell>
          <cell r="M269" t="str">
            <v>1113</v>
          </cell>
          <cell r="N269" t="str">
            <v>99920</v>
          </cell>
          <cell r="O269" t="str">
            <v>11404</v>
          </cell>
          <cell r="P269" t="str">
            <v>294</v>
          </cell>
          <cell r="Q269" t="str">
            <v>955</v>
          </cell>
          <cell r="R269" t="str">
            <v>INTERCO BILL W/O</v>
          </cell>
          <cell r="S269" t="str">
            <v>PRA</v>
          </cell>
          <cell r="U269" t="str">
            <v>2015-02-28</v>
          </cell>
          <cell r="V269">
            <v>203.07</v>
          </cell>
          <cell r="W269" t="str">
            <v>UTXECON201</v>
          </cell>
          <cell r="Y269" t="str">
            <v>LEGAL</v>
          </cell>
          <cell r="Z269" t="str">
            <v>ICB3</v>
          </cell>
          <cell r="AB269" t="str">
            <v>ICB</v>
          </cell>
          <cell r="AC269" t="str">
            <v>ICB</v>
          </cell>
          <cell r="AE269" t="str">
            <v>211</v>
          </cell>
          <cell r="AG269" t="str">
            <v>0000126446</v>
          </cell>
        </row>
        <row r="270">
          <cell r="A270" t="str">
            <v>00670285</v>
          </cell>
          <cell r="B270" t="str">
            <v>9554261000</v>
          </cell>
          <cell r="C270" t="str">
            <v>ICB4TARGET0000000209</v>
          </cell>
          <cell r="D270">
            <v>2015</v>
          </cell>
          <cell r="E270">
            <v>4</v>
          </cell>
          <cell r="F270" t="str">
            <v>2015-04-30</v>
          </cell>
          <cell r="G270" t="str">
            <v>PRJ</v>
          </cell>
          <cell r="H270" t="str">
            <v>169</v>
          </cell>
          <cell r="I270" t="str">
            <v>211</v>
          </cell>
          <cell r="K270" t="str">
            <v>000001120</v>
          </cell>
          <cell r="L270" t="str">
            <v>4261000</v>
          </cell>
          <cell r="M270" t="str">
            <v>1113</v>
          </cell>
          <cell r="N270" t="str">
            <v>99920</v>
          </cell>
          <cell r="O270" t="str">
            <v>11404</v>
          </cell>
          <cell r="P270" t="str">
            <v>294</v>
          </cell>
          <cell r="Q270" t="str">
            <v>955</v>
          </cell>
          <cell r="R270" t="str">
            <v>INTERCO BILL W/O</v>
          </cell>
          <cell r="S270" t="str">
            <v>PRA</v>
          </cell>
          <cell r="U270" t="str">
            <v>2015-04-30</v>
          </cell>
          <cell r="V270">
            <v>4055.6</v>
          </cell>
          <cell r="W270" t="str">
            <v>UTXECON201</v>
          </cell>
          <cell r="Y270" t="str">
            <v>LEGAL</v>
          </cell>
          <cell r="Z270" t="str">
            <v>ICB3</v>
          </cell>
          <cell r="AB270" t="str">
            <v>ICB</v>
          </cell>
          <cell r="AC270" t="str">
            <v>ICB</v>
          </cell>
          <cell r="AE270" t="str">
            <v>211</v>
          </cell>
          <cell r="AG270" t="str">
            <v>0000040061</v>
          </cell>
        </row>
        <row r="271">
          <cell r="A271" t="str">
            <v>00662612</v>
          </cell>
          <cell r="B271" t="str">
            <v>9554261000</v>
          </cell>
          <cell r="C271" t="str">
            <v>ICB4TARGET0000000210</v>
          </cell>
          <cell r="D271">
            <v>2015</v>
          </cell>
          <cell r="E271">
            <v>2</v>
          </cell>
          <cell r="F271" t="str">
            <v>2015-02-28</v>
          </cell>
          <cell r="G271" t="str">
            <v>PRJ</v>
          </cell>
          <cell r="H271" t="str">
            <v>169</v>
          </cell>
          <cell r="I271" t="str">
            <v>211</v>
          </cell>
          <cell r="K271" t="str">
            <v>000001120</v>
          </cell>
          <cell r="L271" t="str">
            <v>4261000</v>
          </cell>
          <cell r="M271" t="str">
            <v>1113</v>
          </cell>
          <cell r="N271" t="str">
            <v>99920</v>
          </cell>
          <cell r="O271" t="str">
            <v>11404</v>
          </cell>
          <cell r="P271" t="str">
            <v>294</v>
          </cell>
          <cell r="Q271" t="str">
            <v>955</v>
          </cell>
          <cell r="R271" t="str">
            <v>INTERCO BILL W/O</v>
          </cell>
          <cell r="S271" t="str">
            <v>PRA</v>
          </cell>
          <cell r="U271" t="str">
            <v>2015-02-28</v>
          </cell>
          <cell r="V271">
            <v>203.07</v>
          </cell>
          <cell r="W271" t="str">
            <v>UTXECON201</v>
          </cell>
          <cell r="Y271" t="str">
            <v>LEGAL</v>
          </cell>
          <cell r="Z271" t="str">
            <v>ICB3</v>
          </cell>
          <cell r="AB271" t="str">
            <v>ICB</v>
          </cell>
          <cell r="AC271" t="str">
            <v>ICB</v>
          </cell>
          <cell r="AE271" t="str">
            <v>211</v>
          </cell>
          <cell r="AG271" t="str">
            <v>0000130711</v>
          </cell>
        </row>
        <row r="272">
          <cell r="A272" t="str">
            <v>00670274</v>
          </cell>
          <cell r="B272" t="str">
            <v>9554261000</v>
          </cell>
          <cell r="C272" t="str">
            <v>ICB4TARGET0000000210</v>
          </cell>
          <cell r="D272">
            <v>2015</v>
          </cell>
          <cell r="E272">
            <v>4</v>
          </cell>
          <cell r="F272" t="str">
            <v>2015-04-30</v>
          </cell>
          <cell r="G272" t="str">
            <v>PRJ</v>
          </cell>
          <cell r="H272" t="str">
            <v>169</v>
          </cell>
          <cell r="I272" t="str">
            <v>211</v>
          </cell>
          <cell r="K272" t="str">
            <v>000001120</v>
          </cell>
          <cell r="L272" t="str">
            <v>4261000</v>
          </cell>
          <cell r="M272" t="str">
            <v>1113</v>
          </cell>
          <cell r="N272" t="str">
            <v>99920</v>
          </cell>
          <cell r="O272" t="str">
            <v>11404</v>
          </cell>
          <cell r="P272" t="str">
            <v>294</v>
          </cell>
          <cell r="Q272" t="str">
            <v>955</v>
          </cell>
          <cell r="R272" t="str">
            <v>INTERCO BILL W/O</v>
          </cell>
          <cell r="S272" t="str">
            <v>PRA</v>
          </cell>
          <cell r="U272" t="str">
            <v>2015-04-30</v>
          </cell>
          <cell r="V272">
            <v>737.24</v>
          </cell>
          <cell r="W272" t="str">
            <v>UTXECON201</v>
          </cell>
          <cell r="Y272" t="str">
            <v>LEGAL</v>
          </cell>
          <cell r="Z272" t="str">
            <v>ICB3</v>
          </cell>
          <cell r="AB272" t="str">
            <v>ICB</v>
          </cell>
          <cell r="AC272" t="str">
            <v>ICB</v>
          </cell>
          <cell r="AE272" t="str">
            <v>211</v>
          </cell>
          <cell r="AG272" t="str">
            <v>0000093522</v>
          </cell>
        </row>
        <row r="273">
          <cell r="A273" t="str">
            <v>00663611</v>
          </cell>
          <cell r="B273" t="str">
            <v>9554261000</v>
          </cell>
          <cell r="C273" t="str">
            <v>ICB4TARGET0000000211</v>
          </cell>
          <cell r="D273">
            <v>2015</v>
          </cell>
          <cell r="E273">
            <v>2</v>
          </cell>
          <cell r="F273" t="str">
            <v>2015-02-28</v>
          </cell>
          <cell r="G273" t="str">
            <v>PRJ</v>
          </cell>
          <cell r="H273" t="str">
            <v>169</v>
          </cell>
          <cell r="I273" t="str">
            <v>211</v>
          </cell>
          <cell r="K273" t="str">
            <v>000001120</v>
          </cell>
          <cell r="L273" t="str">
            <v>4261000</v>
          </cell>
          <cell r="M273" t="str">
            <v>1113</v>
          </cell>
          <cell r="N273" t="str">
            <v>99920</v>
          </cell>
          <cell r="O273" t="str">
            <v>11404</v>
          </cell>
          <cell r="P273" t="str">
            <v>294</v>
          </cell>
          <cell r="Q273" t="str">
            <v>955</v>
          </cell>
          <cell r="R273" t="str">
            <v>INTERCO BILL W/O</v>
          </cell>
          <cell r="S273" t="str">
            <v>PRA</v>
          </cell>
          <cell r="U273" t="str">
            <v>2015-02-28</v>
          </cell>
          <cell r="V273">
            <v>406.13</v>
          </cell>
          <cell r="W273" t="str">
            <v>UTXECON201</v>
          </cell>
          <cell r="Y273" t="str">
            <v>LEGAL</v>
          </cell>
          <cell r="Z273" t="str">
            <v>ICB3</v>
          </cell>
          <cell r="AB273" t="str">
            <v>ICB</v>
          </cell>
          <cell r="AC273" t="str">
            <v>ICB</v>
          </cell>
          <cell r="AE273" t="str">
            <v>211</v>
          </cell>
          <cell r="AG273" t="str">
            <v>0000133061</v>
          </cell>
        </row>
        <row r="274">
          <cell r="A274" t="str">
            <v>00673090</v>
          </cell>
          <cell r="B274" t="str">
            <v>9554261000</v>
          </cell>
          <cell r="C274" t="str">
            <v>ICB4TARGET0000000211</v>
          </cell>
          <cell r="D274">
            <v>2015</v>
          </cell>
          <cell r="E274">
            <v>4</v>
          </cell>
          <cell r="F274" t="str">
            <v>2015-04-30</v>
          </cell>
          <cell r="G274" t="str">
            <v>PRJ</v>
          </cell>
          <cell r="H274" t="str">
            <v>169</v>
          </cell>
          <cell r="I274" t="str">
            <v>211</v>
          </cell>
          <cell r="K274" t="str">
            <v>000001120</v>
          </cell>
          <cell r="L274" t="str">
            <v>4261000</v>
          </cell>
          <cell r="M274" t="str">
            <v>1113</v>
          </cell>
          <cell r="N274" t="str">
            <v>99920</v>
          </cell>
          <cell r="O274" t="str">
            <v>11404</v>
          </cell>
          <cell r="P274" t="str">
            <v>294</v>
          </cell>
          <cell r="Q274" t="str">
            <v>955</v>
          </cell>
          <cell r="R274" t="str">
            <v>INTERCO BILL W/O</v>
          </cell>
          <cell r="S274" t="str">
            <v>PRA</v>
          </cell>
          <cell r="U274" t="str">
            <v>2015-04-30</v>
          </cell>
          <cell r="V274">
            <v>1216.68</v>
          </cell>
          <cell r="W274" t="str">
            <v>UTXECON201</v>
          </cell>
          <cell r="Y274" t="str">
            <v>LEGAL</v>
          </cell>
          <cell r="Z274" t="str">
            <v>ICB3</v>
          </cell>
          <cell r="AB274" t="str">
            <v>ICB</v>
          </cell>
          <cell r="AC274" t="str">
            <v>ICB</v>
          </cell>
          <cell r="AE274" t="str">
            <v>211</v>
          </cell>
          <cell r="AG274" t="str">
            <v>0000097118</v>
          </cell>
        </row>
        <row r="275">
          <cell r="A275" t="str">
            <v>00662224</v>
          </cell>
          <cell r="B275" t="str">
            <v>9554261000</v>
          </cell>
          <cell r="C275" t="str">
            <v>ICB4TARGET0000000212</v>
          </cell>
          <cell r="D275">
            <v>2015</v>
          </cell>
          <cell r="E275">
            <v>2</v>
          </cell>
          <cell r="F275" t="str">
            <v>2015-02-28</v>
          </cell>
          <cell r="G275" t="str">
            <v>PRJ</v>
          </cell>
          <cell r="H275" t="str">
            <v>169</v>
          </cell>
          <cell r="I275" t="str">
            <v>211</v>
          </cell>
          <cell r="K275" t="str">
            <v>000001120</v>
          </cell>
          <cell r="L275" t="str">
            <v>4261000</v>
          </cell>
          <cell r="M275" t="str">
            <v>1113</v>
          </cell>
          <cell r="N275" t="str">
            <v>99920</v>
          </cell>
          <cell r="O275" t="str">
            <v>11404</v>
          </cell>
          <cell r="P275" t="str">
            <v>294</v>
          </cell>
          <cell r="Q275" t="str">
            <v>955</v>
          </cell>
          <cell r="R275" t="str">
            <v>INTERCO BILL W/O</v>
          </cell>
          <cell r="S275" t="str">
            <v>PRA</v>
          </cell>
          <cell r="U275" t="str">
            <v>2015-02-28</v>
          </cell>
          <cell r="V275">
            <v>121.84</v>
          </cell>
          <cell r="W275" t="str">
            <v>UTXECON201</v>
          </cell>
          <cell r="Y275" t="str">
            <v>LEGAL</v>
          </cell>
          <cell r="Z275" t="str">
            <v>ICB3</v>
          </cell>
          <cell r="AB275" t="str">
            <v>ICB</v>
          </cell>
          <cell r="AC275" t="str">
            <v>ICB</v>
          </cell>
          <cell r="AE275" t="str">
            <v>211</v>
          </cell>
          <cell r="AG275" t="str">
            <v>0000133873</v>
          </cell>
        </row>
        <row r="276">
          <cell r="A276" t="str">
            <v>00670275</v>
          </cell>
          <cell r="B276" t="str">
            <v>9554261000</v>
          </cell>
          <cell r="C276" t="str">
            <v>ICB4TARGET0000000212</v>
          </cell>
          <cell r="D276">
            <v>2015</v>
          </cell>
          <cell r="E276">
            <v>4</v>
          </cell>
          <cell r="F276" t="str">
            <v>2015-04-30</v>
          </cell>
          <cell r="G276" t="str">
            <v>PRJ</v>
          </cell>
          <cell r="H276" t="str">
            <v>169</v>
          </cell>
          <cell r="I276" t="str">
            <v>211</v>
          </cell>
          <cell r="K276" t="str">
            <v>000001120</v>
          </cell>
          <cell r="L276" t="str">
            <v>4261000</v>
          </cell>
          <cell r="M276" t="str">
            <v>1113</v>
          </cell>
          <cell r="N276" t="str">
            <v>99920</v>
          </cell>
          <cell r="O276" t="str">
            <v>11404</v>
          </cell>
          <cell r="P276" t="str">
            <v>294</v>
          </cell>
          <cell r="Q276" t="str">
            <v>955</v>
          </cell>
          <cell r="R276" t="str">
            <v>INTERCO BILL W/O</v>
          </cell>
          <cell r="S276" t="str">
            <v>PRA</v>
          </cell>
          <cell r="U276" t="str">
            <v>2015-04-30</v>
          </cell>
          <cell r="V276">
            <v>1013.9</v>
          </cell>
          <cell r="W276" t="str">
            <v>UTXECON201</v>
          </cell>
          <cell r="Y276" t="str">
            <v>LEGAL</v>
          </cell>
          <cell r="Z276" t="str">
            <v>ICB3</v>
          </cell>
          <cell r="AB276" t="str">
            <v>ICB</v>
          </cell>
          <cell r="AC276" t="str">
            <v>ICB</v>
          </cell>
          <cell r="AE276" t="str">
            <v>211</v>
          </cell>
          <cell r="AG276" t="str">
            <v>0000099469</v>
          </cell>
        </row>
        <row r="277">
          <cell r="A277" t="str">
            <v>00663069</v>
          </cell>
          <cell r="B277" t="str">
            <v>9554261000</v>
          </cell>
          <cell r="C277" t="str">
            <v>ICB4TARGET0000000213</v>
          </cell>
          <cell r="D277">
            <v>2015</v>
          </cell>
          <cell r="E277">
            <v>2</v>
          </cell>
          <cell r="F277" t="str">
            <v>2015-02-28</v>
          </cell>
          <cell r="G277" t="str">
            <v>PRJ</v>
          </cell>
          <cell r="H277" t="str">
            <v>169</v>
          </cell>
          <cell r="I277" t="str">
            <v>211</v>
          </cell>
          <cell r="K277" t="str">
            <v>000001120</v>
          </cell>
          <cell r="L277" t="str">
            <v>4261000</v>
          </cell>
          <cell r="M277" t="str">
            <v>1113</v>
          </cell>
          <cell r="N277" t="str">
            <v>99920</v>
          </cell>
          <cell r="O277" t="str">
            <v>11404</v>
          </cell>
          <cell r="P277" t="str">
            <v>294</v>
          </cell>
          <cell r="Q277" t="str">
            <v>955</v>
          </cell>
          <cell r="R277" t="str">
            <v>INTERCO BILL W/O</v>
          </cell>
          <cell r="S277" t="str">
            <v>PRA</v>
          </cell>
          <cell r="U277" t="str">
            <v>2015-02-28</v>
          </cell>
          <cell r="V277">
            <v>2030.65</v>
          </cell>
          <cell r="W277" t="str">
            <v>UTXECON201</v>
          </cell>
          <cell r="Y277" t="str">
            <v>LEGAL</v>
          </cell>
          <cell r="Z277" t="str">
            <v>ICB3</v>
          </cell>
          <cell r="AB277" t="str">
            <v>ICB</v>
          </cell>
          <cell r="AC277" t="str">
            <v>ICB</v>
          </cell>
          <cell r="AE277" t="str">
            <v>211</v>
          </cell>
          <cell r="AG277" t="str">
            <v>0000135160</v>
          </cell>
        </row>
        <row r="278">
          <cell r="A278" t="str">
            <v>00673094</v>
          </cell>
          <cell r="B278" t="str">
            <v>9554261000</v>
          </cell>
          <cell r="C278" t="str">
            <v>ICB4TARGET0000000213</v>
          </cell>
          <cell r="D278">
            <v>2015</v>
          </cell>
          <cell r="E278">
            <v>4</v>
          </cell>
          <cell r="F278" t="str">
            <v>2015-04-30</v>
          </cell>
          <cell r="G278" t="str">
            <v>PRJ</v>
          </cell>
          <cell r="H278" t="str">
            <v>169</v>
          </cell>
          <cell r="I278" t="str">
            <v>211</v>
          </cell>
          <cell r="K278" t="str">
            <v>000001120</v>
          </cell>
          <cell r="L278" t="str">
            <v>4261000</v>
          </cell>
          <cell r="M278" t="str">
            <v>1113</v>
          </cell>
          <cell r="N278" t="str">
            <v>99920</v>
          </cell>
          <cell r="O278" t="str">
            <v>11404</v>
          </cell>
          <cell r="P278" t="str">
            <v>294</v>
          </cell>
          <cell r="Q278" t="str">
            <v>955</v>
          </cell>
          <cell r="R278" t="str">
            <v>INTERCO BILL W/O</v>
          </cell>
          <cell r="S278" t="str">
            <v>PRA</v>
          </cell>
          <cell r="U278" t="str">
            <v>2015-04-30</v>
          </cell>
          <cell r="V278">
            <v>1013.9</v>
          </cell>
          <cell r="W278" t="str">
            <v>UTXECON201</v>
          </cell>
          <cell r="Y278" t="str">
            <v>LEGAL</v>
          </cell>
          <cell r="Z278" t="str">
            <v>ICB3</v>
          </cell>
          <cell r="AB278" t="str">
            <v>ICB</v>
          </cell>
          <cell r="AC278" t="str">
            <v>ICB</v>
          </cell>
          <cell r="AE278" t="str">
            <v>211</v>
          </cell>
          <cell r="AG278" t="str">
            <v>0000120162</v>
          </cell>
        </row>
        <row r="279">
          <cell r="A279" t="str">
            <v>00661022</v>
          </cell>
          <cell r="B279" t="str">
            <v>9554261000</v>
          </cell>
          <cell r="C279" t="str">
            <v>ICB4TARGET0000000214</v>
          </cell>
          <cell r="D279">
            <v>2015</v>
          </cell>
          <cell r="E279">
            <v>2</v>
          </cell>
          <cell r="F279" t="str">
            <v>2015-02-28</v>
          </cell>
          <cell r="G279" t="str">
            <v>PRJ</v>
          </cell>
          <cell r="H279" t="str">
            <v>169</v>
          </cell>
          <cell r="I279" t="str">
            <v>211</v>
          </cell>
          <cell r="K279" t="str">
            <v>000001120</v>
          </cell>
          <cell r="L279" t="str">
            <v>4261000</v>
          </cell>
          <cell r="M279" t="str">
            <v>1113</v>
          </cell>
          <cell r="N279" t="str">
            <v>99920</v>
          </cell>
          <cell r="O279" t="str">
            <v>11404</v>
          </cell>
          <cell r="P279" t="str">
            <v>294</v>
          </cell>
          <cell r="Q279" t="str">
            <v>955</v>
          </cell>
          <cell r="R279" t="str">
            <v>INTERCO BILL W/O</v>
          </cell>
          <cell r="S279" t="str">
            <v>PRA</v>
          </cell>
          <cell r="U279" t="str">
            <v>2015-02-28</v>
          </cell>
          <cell r="V279">
            <v>162.44999999999999</v>
          </cell>
          <cell r="W279" t="str">
            <v>UTXECON201</v>
          </cell>
          <cell r="Y279" t="str">
            <v>LEGAL</v>
          </cell>
          <cell r="Z279" t="str">
            <v>ICB3</v>
          </cell>
          <cell r="AB279" t="str">
            <v>ICB</v>
          </cell>
          <cell r="AC279" t="str">
            <v>ICB</v>
          </cell>
          <cell r="AE279" t="str">
            <v>211</v>
          </cell>
          <cell r="AG279" t="str">
            <v>0000135610</v>
          </cell>
        </row>
        <row r="280">
          <cell r="A280" t="str">
            <v>00672832</v>
          </cell>
          <cell r="B280" t="str">
            <v>9554261000</v>
          </cell>
          <cell r="C280" t="str">
            <v>ICB4TARGET0000000214</v>
          </cell>
          <cell r="D280">
            <v>2015</v>
          </cell>
          <cell r="E280">
            <v>4</v>
          </cell>
          <cell r="F280" t="str">
            <v>2015-04-30</v>
          </cell>
          <cell r="G280" t="str">
            <v>PRJ</v>
          </cell>
          <cell r="H280" t="str">
            <v>169</v>
          </cell>
          <cell r="I280" t="str">
            <v>211</v>
          </cell>
          <cell r="K280" t="str">
            <v>000001120</v>
          </cell>
          <cell r="L280" t="str">
            <v>4261000</v>
          </cell>
          <cell r="M280" t="str">
            <v>1113</v>
          </cell>
          <cell r="N280" t="str">
            <v>99920</v>
          </cell>
          <cell r="O280" t="str">
            <v>11404</v>
          </cell>
          <cell r="P280" t="str">
            <v>294</v>
          </cell>
          <cell r="Q280" t="str">
            <v>955</v>
          </cell>
          <cell r="R280" t="str">
            <v>INTERCO BILL W/O</v>
          </cell>
          <cell r="S280" t="str">
            <v>PRA</v>
          </cell>
          <cell r="U280" t="str">
            <v>2015-04-30</v>
          </cell>
          <cell r="V280">
            <v>202.78</v>
          </cell>
          <cell r="W280" t="str">
            <v>UTXECON201</v>
          </cell>
          <cell r="Y280" t="str">
            <v>LEGAL</v>
          </cell>
          <cell r="Z280" t="str">
            <v>ICB3</v>
          </cell>
          <cell r="AB280" t="str">
            <v>ICB</v>
          </cell>
          <cell r="AC280" t="str">
            <v>ICB</v>
          </cell>
          <cell r="AE280" t="str">
            <v>211</v>
          </cell>
          <cell r="AG280" t="str">
            <v>0000122745</v>
          </cell>
        </row>
        <row r="281">
          <cell r="A281" t="str">
            <v>00664471</v>
          </cell>
          <cell r="B281" t="str">
            <v>9554261000</v>
          </cell>
          <cell r="C281" t="str">
            <v>ICB4TARGET0000000215</v>
          </cell>
          <cell r="D281">
            <v>2015</v>
          </cell>
          <cell r="E281">
            <v>2</v>
          </cell>
          <cell r="F281" t="str">
            <v>2015-02-28</v>
          </cell>
          <cell r="G281" t="str">
            <v>PRJ</v>
          </cell>
          <cell r="H281" t="str">
            <v>169</v>
          </cell>
          <cell r="I281" t="str">
            <v>211</v>
          </cell>
          <cell r="K281" t="str">
            <v>000001120</v>
          </cell>
          <cell r="L281" t="str">
            <v>4261000</v>
          </cell>
          <cell r="M281" t="str">
            <v>1113</v>
          </cell>
          <cell r="N281" t="str">
            <v>99920</v>
          </cell>
          <cell r="O281" t="str">
            <v>11404</v>
          </cell>
          <cell r="P281" t="str">
            <v>294</v>
          </cell>
          <cell r="Q281" t="str">
            <v>955</v>
          </cell>
          <cell r="R281" t="str">
            <v>INTERCO BILL W/O</v>
          </cell>
          <cell r="S281" t="str">
            <v>PRA</v>
          </cell>
          <cell r="U281" t="str">
            <v>2015-02-28</v>
          </cell>
          <cell r="V281">
            <v>81.23</v>
          </cell>
          <cell r="W281" t="str">
            <v>UTXECON201</v>
          </cell>
          <cell r="Y281" t="str">
            <v>LEGAL</v>
          </cell>
          <cell r="Z281" t="str">
            <v>ICB3</v>
          </cell>
          <cell r="AB281" t="str">
            <v>ICB</v>
          </cell>
          <cell r="AC281" t="str">
            <v>ICB</v>
          </cell>
          <cell r="AE281" t="str">
            <v>211</v>
          </cell>
          <cell r="AG281" t="str">
            <v>0000135977</v>
          </cell>
        </row>
        <row r="282">
          <cell r="A282" t="str">
            <v>00674154</v>
          </cell>
          <cell r="B282" t="str">
            <v>9554261000</v>
          </cell>
          <cell r="C282" t="str">
            <v>ICB4TARGET0000000215</v>
          </cell>
          <cell r="D282">
            <v>2015</v>
          </cell>
          <cell r="E282">
            <v>4</v>
          </cell>
          <cell r="F282" t="str">
            <v>2015-04-30</v>
          </cell>
          <cell r="G282" t="str">
            <v>PRJ</v>
          </cell>
          <cell r="H282" t="str">
            <v>169</v>
          </cell>
          <cell r="I282" t="str">
            <v>211</v>
          </cell>
          <cell r="K282" t="str">
            <v>000001120</v>
          </cell>
          <cell r="L282" t="str">
            <v>4261000</v>
          </cell>
          <cell r="M282" t="str">
            <v>1113</v>
          </cell>
          <cell r="N282" t="str">
            <v>99920</v>
          </cell>
          <cell r="O282" t="str">
            <v>11404</v>
          </cell>
          <cell r="P282" t="str">
            <v>294</v>
          </cell>
          <cell r="Q282" t="str">
            <v>955</v>
          </cell>
          <cell r="R282" t="str">
            <v>INTERCO BILL W/O</v>
          </cell>
          <cell r="S282" t="str">
            <v>PRA</v>
          </cell>
          <cell r="U282" t="str">
            <v>2015-04-30</v>
          </cell>
          <cell r="V282">
            <v>811.12</v>
          </cell>
          <cell r="W282" t="str">
            <v>UTXECON201</v>
          </cell>
          <cell r="Y282" t="str">
            <v>LEGAL</v>
          </cell>
          <cell r="Z282" t="str">
            <v>ICB3</v>
          </cell>
          <cell r="AB282" t="str">
            <v>ICB</v>
          </cell>
          <cell r="AC282" t="str">
            <v>ICB</v>
          </cell>
          <cell r="AE282" t="str">
            <v>211</v>
          </cell>
          <cell r="AG282" t="str">
            <v>0000123878</v>
          </cell>
        </row>
        <row r="283">
          <cell r="A283" t="str">
            <v>00662230</v>
          </cell>
          <cell r="B283" t="str">
            <v>9554261000</v>
          </cell>
          <cell r="C283" t="str">
            <v>ICB4TARGET0000000216</v>
          </cell>
          <cell r="D283">
            <v>2015</v>
          </cell>
          <cell r="E283">
            <v>2</v>
          </cell>
          <cell r="F283" t="str">
            <v>2015-02-28</v>
          </cell>
          <cell r="G283" t="str">
            <v>PRJ</v>
          </cell>
          <cell r="H283" t="str">
            <v>169</v>
          </cell>
          <cell r="I283" t="str">
            <v>211</v>
          </cell>
          <cell r="K283" t="str">
            <v>000001120</v>
          </cell>
          <cell r="L283" t="str">
            <v>4261000</v>
          </cell>
          <cell r="M283" t="str">
            <v>1113</v>
          </cell>
          <cell r="N283" t="str">
            <v>99920</v>
          </cell>
          <cell r="O283" t="str">
            <v>11404</v>
          </cell>
          <cell r="P283" t="str">
            <v>294</v>
          </cell>
          <cell r="Q283" t="str">
            <v>955</v>
          </cell>
          <cell r="R283" t="str">
            <v>INTERCO BILL W/O</v>
          </cell>
          <cell r="S283" t="str">
            <v>PRA</v>
          </cell>
          <cell r="U283" t="str">
            <v>2015-02-28</v>
          </cell>
          <cell r="V283">
            <v>81.23</v>
          </cell>
          <cell r="W283" t="str">
            <v>UTXECON201</v>
          </cell>
          <cell r="Y283" t="str">
            <v>LEGAL</v>
          </cell>
          <cell r="Z283" t="str">
            <v>ICB3</v>
          </cell>
          <cell r="AB283" t="str">
            <v>ICB</v>
          </cell>
          <cell r="AC283" t="str">
            <v>ICB</v>
          </cell>
          <cell r="AE283" t="str">
            <v>211</v>
          </cell>
          <cell r="AG283" t="str">
            <v>0000138759</v>
          </cell>
        </row>
        <row r="284">
          <cell r="A284" t="str">
            <v>00670281</v>
          </cell>
          <cell r="B284" t="str">
            <v>9554261000</v>
          </cell>
          <cell r="C284" t="str">
            <v>ICB4TARGET0000000216</v>
          </cell>
          <cell r="D284">
            <v>2015</v>
          </cell>
          <cell r="E284">
            <v>4</v>
          </cell>
          <cell r="F284" t="str">
            <v>2015-04-30</v>
          </cell>
          <cell r="G284" t="str">
            <v>PRJ</v>
          </cell>
          <cell r="H284" t="str">
            <v>169</v>
          </cell>
          <cell r="I284" t="str">
            <v>211</v>
          </cell>
          <cell r="K284" t="str">
            <v>000001120</v>
          </cell>
          <cell r="L284" t="str">
            <v>4261000</v>
          </cell>
          <cell r="M284" t="str">
            <v>1113</v>
          </cell>
          <cell r="N284" t="str">
            <v>99920</v>
          </cell>
          <cell r="O284" t="str">
            <v>11404</v>
          </cell>
          <cell r="P284" t="str">
            <v>294</v>
          </cell>
          <cell r="Q284" t="str">
            <v>955</v>
          </cell>
          <cell r="R284" t="str">
            <v>INTERCO BILL W/O</v>
          </cell>
          <cell r="S284" t="str">
            <v>PRA</v>
          </cell>
          <cell r="U284" t="str">
            <v>2015-04-30</v>
          </cell>
          <cell r="V284">
            <v>2027.8</v>
          </cell>
          <cell r="W284" t="str">
            <v>UTXECON201</v>
          </cell>
          <cell r="Y284" t="str">
            <v>LEGAL</v>
          </cell>
          <cell r="Z284" t="str">
            <v>ICB3</v>
          </cell>
          <cell r="AB284" t="str">
            <v>ICB</v>
          </cell>
          <cell r="AC284" t="str">
            <v>ICB</v>
          </cell>
          <cell r="AE284" t="str">
            <v>211</v>
          </cell>
          <cell r="AG284" t="str">
            <v>0000131511</v>
          </cell>
        </row>
        <row r="285">
          <cell r="A285" t="str">
            <v>00663610</v>
          </cell>
          <cell r="B285" t="str">
            <v>9554261000</v>
          </cell>
          <cell r="C285" t="str">
            <v>ICB4TARGET0000000217</v>
          </cell>
          <cell r="D285">
            <v>2015</v>
          </cell>
          <cell r="E285">
            <v>2</v>
          </cell>
          <cell r="F285" t="str">
            <v>2015-02-28</v>
          </cell>
          <cell r="G285" t="str">
            <v>PRJ</v>
          </cell>
          <cell r="H285" t="str">
            <v>169</v>
          </cell>
          <cell r="I285" t="str">
            <v>211</v>
          </cell>
          <cell r="K285" t="str">
            <v>000001120</v>
          </cell>
          <cell r="L285" t="str">
            <v>4261000</v>
          </cell>
          <cell r="M285" t="str">
            <v>1113</v>
          </cell>
          <cell r="N285" t="str">
            <v>99920</v>
          </cell>
          <cell r="O285" t="str">
            <v>11404</v>
          </cell>
          <cell r="P285" t="str">
            <v>294</v>
          </cell>
          <cell r="Q285" t="str">
            <v>955</v>
          </cell>
          <cell r="R285" t="str">
            <v>INTERCO BILL W/O</v>
          </cell>
          <cell r="S285" t="str">
            <v>PRA</v>
          </cell>
          <cell r="U285" t="str">
            <v>2015-02-28</v>
          </cell>
          <cell r="V285">
            <v>324.89999999999998</v>
          </cell>
          <cell r="W285" t="str">
            <v>UTXECON201</v>
          </cell>
          <cell r="Y285" t="str">
            <v>LEGAL</v>
          </cell>
          <cell r="Z285" t="str">
            <v>ICB3</v>
          </cell>
          <cell r="AB285" t="str">
            <v>ICB</v>
          </cell>
          <cell r="AC285" t="str">
            <v>ICB</v>
          </cell>
          <cell r="AE285" t="str">
            <v>211</v>
          </cell>
          <cell r="AG285" t="str">
            <v>0000142541</v>
          </cell>
        </row>
        <row r="286">
          <cell r="A286" t="str">
            <v>00673095</v>
          </cell>
          <cell r="B286" t="str">
            <v>9554261000</v>
          </cell>
          <cell r="C286" t="str">
            <v>ICB4TARGET0000000217</v>
          </cell>
          <cell r="D286">
            <v>2015</v>
          </cell>
          <cell r="E286">
            <v>4</v>
          </cell>
          <cell r="F286" t="str">
            <v>2015-04-30</v>
          </cell>
          <cell r="G286" t="str">
            <v>PRJ</v>
          </cell>
          <cell r="H286" t="str">
            <v>169</v>
          </cell>
          <cell r="I286" t="str">
            <v>211</v>
          </cell>
          <cell r="K286" t="str">
            <v>000001120</v>
          </cell>
          <cell r="L286" t="str">
            <v>4261000</v>
          </cell>
          <cell r="M286" t="str">
            <v>1113</v>
          </cell>
          <cell r="N286" t="str">
            <v>99920</v>
          </cell>
          <cell r="O286" t="str">
            <v>11404</v>
          </cell>
          <cell r="P286" t="str">
            <v>294</v>
          </cell>
          <cell r="Q286" t="str">
            <v>955</v>
          </cell>
          <cell r="R286" t="str">
            <v>INTERCO BILL W/O</v>
          </cell>
          <cell r="S286" t="str">
            <v>PRA</v>
          </cell>
          <cell r="U286" t="str">
            <v>2015-04-30</v>
          </cell>
          <cell r="V286">
            <v>117.61</v>
          </cell>
          <cell r="W286" t="str">
            <v>UTXECON201</v>
          </cell>
          <cell r="Y286" t="str">
            <v>LEGAL</v>
          </cell>
          <cell r="Z286" t="str">
            <v>ICB3</v>
          </cell>
          <cell r="AB286" t="str">
            <v>ICB</v>
          </cell>
          <cell r="AC286" t="str">
            <v>ICB</v>
          </cell>
          <cell r="AE286" t="str">
            <v>211</v>
          </cell>
          <cell r="AG286" t="str">
            <v>0000131754</v>
          </cell>
        </row>
        <row r="287">
          <cell r="A287" t="str">
            <v>00663612</v>
          </cell>
          <cell r="B287" t="str">
            <v>9554261000</v>
          </cell>
          <cell r="C287" t="str">
            <v>ICB4TARGET0000000218</v>
          </cell>
          <cell r="D287">
            <v>2015</v>
          </cell>
          <cell r="E287">
            <v>2</v>
          </cell>
          <cell r="F287" t="str">
            <v>2015-02-28</v>
          </cell>
          <cell r="G287" t="str">
            <v>PRJ</v>
          </cell>
          <cell r="H287" t="str">
            <v>169</v>
          </cell>
          <cell r="I287" t="str">
            <v>211</v>
          </cell>
          <cell r="K287" t="str">
            <v>000001120</v>
          </cell>
          <cell r="L287" t="str">
            <v>4261000</v>
          </cell>
          <cell r="M287" t="str">
            <v>1113</v>
          </cell>
          <cell r="N287" t="str">
            <v>99920</v>
          </cell>
          <cell r="O287" t="str">
            <v>11404</v>
          </cell>
          <cell r="P287" t="str">
            <v>294</v>
          </cell>
          <cell r="Q287" t="str">
            <v>955</v>
          </cell>
          <cell r="R287" t="str">
            <v>INTERCO BILL W/O</v>
          </cell>
          <cell r="S287" t="str">
            <v>PRA</v>
          </cell>
          <cell r="U287" t="str">
            <v>2015-02-28</v>
          </cell>
          <cell r="V287">
            <v>40.61</v>
          </cell>
          <cell r="W287" t="str">
            <v>UTXECON201</v>
          </cell>
          <cell r="Y287" t="str">
            <v>LEGAL</v>
          </cell>
          <cell r="Z287" t="str">
            <v>ICB3</v>
          </cell>
          <cell r="AB287" t="str">
            <v>ICB</v>
          </cell>
          <cell r="AC287" t="str">
            <v>ICB</v>
          </cell>
          <cell r="AE287" t="str">
            <v>211</v>
          </cell>
          <cell r="AG287" t="str">
            <v>0000142541</v>
          </cell>
        </row>
        <row r="288">
          <cell r="A288" t="str">
            <v>00670278</v>
          </cell>
          <cell r="B288" t="str">
            <v>9554261000</v>
          </cell>
          <cell r="C288" t="str">
            <v>ICB4TARGET0000000218</v>
          </cell>
          <cell r="D288">
            <v>2015</v>
          </cell>
          <cell r="E288">
            <v>4</v>
          </cell>
          <cell r="F288" t="str">
            <v>2015-04-30</v>
          </cell>
          <cell r="G288" t="str">
            <v>PRJ</v>
          </cell>
          <cell r="H288" t="str">
            <v>169</v>
          </cell>
          <cell r="I288" t="str">
            <v>211</v>
          </cell>
          <cell r="K288" t="str">
            <v>000001120</v>
          </cell>
          <cell r="L288" t="str">
            <v>4261000</v>
          </cell>
          <cell r="M288" t="str">
            <v>1113</v>
          </cell>
          <cell r="N288" t="str">
            <v>99920</v>
          </cell>
          <cell r="O288" t="str">
            <v>11404</v>
          </cell>
          <cell r="P288" t="str">
            <v>294</v>
          </cell>
          <cell r="Q288" t="str">
            <v>955</v>
          </cell>
          <cell r="R288" t="str">
            <v>INTERCO BILL W/O</v>
          </cell>
          <cell r="S288" t="str">
            <v>PRA</v>
          </cell>
          <cell r="U288" t="str">
            <v>2015-04-30</v>
          </cell>
          <cell r="V288">
            <v>101.39</v>
          </cell>
          <cell r="W288" t="str">
            <v>UTXECON201</v>
          </cell>
          <cell r="Y288" t="str">
            <v>LEGAL</v>
          </cell>
          <cell r="Z288" t="str">
            <v>ICB3</v>
          </cell>
          <cell r="AB288" t="str">
            <v>ICB</v>
          </cell>
          <cell r="AC288" t="str">
            <v>ICB</v>
          </cell>
          <cell r="AE288" t="str">
            <v>211</v>
          </cell>
          <cell r="AG288" t="str">
            <v>0000138730</v>
          </cell>
        </row>
        <row r="289">
          <cell r="A289" t="str">
            <v>00664462</v>
          </cell>
          <cell r="B289" t="str">
            <v>9554261000</v>
          </cell>
          <cell r="C289" t="str">
            <v>ICB4TARGET0000000219</v>
          </cell>
          <cell r="D289">
            <v>2015</v>
          </cell>
          <cell r="E289">
            <v>2</v>
          </cell>
          <cell r="F289" t="str">
            <v>2015-02-28</v>
          </cell>
          <cell r="G289" t="str">
            <v>PRJ</v>
          </cell>
          <cell r="H289" t="str">
            <v>169</v>
          </cell>
          <cell r="I289" t="str">
            <v>211</v>
          </cell>
          <cell r="K289" t="str">
            <v>000001120</v>
          </cell>
          <cell r="L289" t="str">
            <v>4261000</v>
          </cell>
          <cell r="M289" t="str">
            <v>1113</v>
          </cell>
          <cell r="N289" t="str">
            <v>99920</v>
          </cell>
          <cell r="O289" t="str">
            <v>11404</v>
          </cell>
          <cell r="P289" t="str">
            <v>294</v>
          </cell>
          <cell r="Q289" t="str">
            <v>955</v>
          </cell>
          <cell r="R289" t="str">
            <v>INTERCO BILL W/O</v>
          </cell>
          <cell r="S289" t="str">
            <v>PRA</v>
          </cell>
          <cell r="U289" t="str">
            <v>2015-02-28</v>
          </cell>
          <cell r="V289">
            <v>203.07</v>
          </cell>
          <cell r="W289" t="str">
            <v>UTXECON201</v>
          </cell>
          <cell r="Y289" t="str">
            <v>LEGAL</v>
          </cell>
          <cell r="Z289" t="str">
            <v>ICB3</v>
          </cell>
          <cell r="AB289" t="str">
            <v>ICB</v>
          </cell>
          <cell r="AC289" t="str">
            <v>ICB</v>
          </cell>
          <cell r="AE289" t="str">
            <v>211</v>
          </cell>
          <cell r="AG289" t="str">
            <v>0000146684</v>
          </cell>
        </row>
        <row r="290">
          <cell r="A290" t="str">
            <v>00672836</v>
          </cell>
          <cell r="B290" t="str">
            <v>9554261000</v>
          </cell>
          <cell r="C290" t="str">
            <v>ICB4TARGET0000000219</v>
          </cell>
          <cell r="D290">
            <v>2015</v>
          </cell>
          <cell r="E290">
            <v>4</v>
          </cell>
          <cell r="F290" t="str">
            <v>2015-04-30</v>
          </cell>
          <cell r="G290" t="str">
            <v>PRJ</v>
          </cell>
          <cell r="H290" t="str">
            <v>169</v>
          </cell>
          <cell r="I290" t="str">
            <v>211</v>
          </cell>
          <cell r="K290" t="str">
            <v>000001120</v>
          </cell>
          <cell r="L290" t="str">
            <v>4261000</v>
          </cell>
          <cell r="M290" t="str">
            <v>1113</v>
          </cell>
          <cell r="N290" t="str">
            <v>99920</v>
          </cell>
          <cell r="O290" t="str">
            <v>11404</v>
          </cell>
          <cell r="P290" t="str">
            <v>294</v>
          </cell>
          <cell r="Q290" t="str">
            <v>955</v>
          </cell>
          <cell r="R290" t="str">
            <v>INTERCO BILL W/O</v>
          </cell>
          <cell r="S290" t="str">
            <v>PRA</v>
          </cell>
          <cell r="U290" t="str">
            <v>2015-04-30</v>
          </cell>
          <cell r="V290">
            <v>162.22</v>
          </cell>
          <cell r="W290" t="str">
            <v>UTXECON201</v>
          </cell>
          <cell r="Y290" t="str">
            <v>LEGAL</v>
          </cell>
          <cell r="Z290" t="str">
            <v>ICB3</v>
          </cell>
          <cell r="AB290" t="str">
            <v>ICB</v>
          </cell>
          <cell r="AC290" t="str">
            <v>ICB</v>
          </cell>
          <cell r="AE290" t="str">
            <v>211</v>
          </cell>
          <cell r="AG290" t="str">
            <v>0000138748</v>
          </cell>
        </row>
        <row r="291">
          <cell r="A291" t="str">
            <v>00662611</v>
          </cell>
          <cell r="B291" t="str">
            <v>9554261000</v>
          </cell>
          <cell r="C291" t="str">
            <v>ICB4TARGET0000000220</v>
          </cell>
          <cell r="D291">
            <v>2015</v>
          </cell>
          <cell r="E291">
            <v>2</v>
          </cell>
          <cell r="F291" t="str">
            <v>2015-02-28</v>
          </cell>
          <cell r="G291" t="str">
            <v>PRJ</v>
          </cell>
          <cell r="H291" t="str">
            <v>169</v>
          </cell>
          <cell r="I291" t="str">
            <v>211</v>
          </cell>
          <cell r="K291" t="str">
            <v>000001120</v>
          </cell>
          <cell r="L291" t="str">
            <v>4261000</v>
          </cell>
          <cell r="M291" t="str">
            <v>1113</v>
          </cell>
          <cell r="N291" t="str">
            <v>99920</v>
          </cell>
          <cell r="O291" t="str">
            <v>11404</v>
          </cell>
          <cell r="P291" t="str">
            <v>294</v>
          </cell>
          <cell r="Q291" t="str">
            <v>955</v>
          </cell>
          <cell r="R291" t="str">
            <v>INTERCO BILL W/O</v>
          </cell>
          <cell r="S291" t="str">
            <v>PRA</v>
          </cell>
          <cell r="U291" t="str">
            <v>2015-02-28</v>
          </cell>
          <cell r="V291">
            <v>406.13</v>
          </cell>
          <cell r="W291" t="str">
            <v>UTXECON201</v>
          </cell>
          <cell r="Y291" t="str">
            <v>LEGAL</v>
          </cell>
          <cell r="Z291" t="str">
            <v>ICB3</v>
          </cell>
          <cell r="AB291" t="str">
            <v>ICB</v>
          </cell>
          <cell r="AC291" t="str">
            <v>ICB</v>
          </cell>
          <cell r="AE291" t="str">
            <v>211</v>
          </cell>
          <cell r="AG291" t="str">
            <v>0000147218</v>
          </cell>
        </row>
        <row r="292">
          <cell r="A292" t="str">
            <v>00672858</v>
          </cell>
          <cell r="B292" t="str">
            <v>9554261000</v>
          </cell>
          <cell r="C292" t="str">
            <v>ICB4TARGET0000000220</v>
          </cell>
          <cell r="D292">
            <v>2015</v>
          </cell>
          <cell r="E292">
            <v>4</v>
          </cell>
          <cell r="F292" t="str">
            <v>2015-04-30</v>
          </cell>
          <cell r="G292" t="str">
            <v>PRJ</v>
          </cell>
          <cell r="H292" t="str">
            <v>169</v>
          </cell>
          <cell r="I292" t="str">
            <v>211</v>
          </cell>
          <cell r="K292" t="str">
            <v>000001120</v>
          </cell>
          <cell r="L292" t="str">
            <v>4261000</v>
          </cell>
          <cell r="M292" t="str">
            <v>1113</v>
          </cell>
          <cell r="N292" t="str">
            <v>99920</v>
          </cell>
          <cell r="O292" t="str">
            <v>11404</v>
          </cell>
          <cell r="P292" t="str">
            <v>294</v>
          </cell>
          <cell r="Q292" t="str">
            <v>955</v>
          </cell>
          <cell r="R292" t="str">
            <v>INTERCO BILL W/O</v>
          </cell>
          <cell r="S292" t="str">
            <v>PRA</v>
          </cell>
          <cell r="U292" t="str">
            <v>2015-04-30</v>
          </cell>
          <cell r="V292">
            <v>141.94999999999999</v>
          </cell>
          <cell r="W292" t="str">
            <v>UTXECON201</v>
          </cell>
          <cell r="Y292" t="str">
            <v>LEGAL</v>
          </cell>
          <cell r="Z292" t="str">
            <v>ICB3</v>
          </cell>
          <cell r="AB292" t="str">
            <v>ICB</v>
          </cell>
          <cell r="AC292" t="str">
            <v>ICB</v>
          </cell>
          <cell r="AE292" t="str">
            <v>211</v>
          </cell>
          <cell r="AG292" t="str">
            <v>0000142199</v>
          </cell>
        </row>
        <row r="293">
          <cell r="A293" t="str">
            <v>00662838</v>
          </cell>
          <cell r="B293" t="str">
            <v>9554261000</v>
          </cell>
          <cell r="C293" t="str">
            <v>ICB4TARGET0000000221</v>
          </cell>
          <cell r="D293">
            <v>2015</v>
          </cell>
          <cell r="E293">
            <v>2</v>
          </cell>
          <cell r="F293" t="str">
            <v>2015-02-28</v>
          </cell>
          <cell r="G293" t="str">
            <v>PRJ</v>
          </cell>
          <cell r="H293" t="str">
            <v>169</v>
          </cell>
          <cell r="I293" t="str">
            <v>211</v>
          </cell>
          <cell r="K293" t="str">
            <v>000001120</v>
          </cell>
          <cell r="L293" t="str">
            <v>4261000</v>
          </cell>
          <cell r="M293" t="str">
            <v>1113</v>
          </cell>
          <cell r="N293" t="str">
            <v>99920</v>
          </cell>
          <cell r="O293" t="str">
            <v>11404</v>
          </cell>
          <cell r="P293" t="str">
            <v>294</v>
          </cell>
          <cell r="Q293" t="str">
            <v>955</v>
          </cell>
          <cell r="R293" t="str">
            <v>INTERCO BILL W/O</v>
          </cell>
          <cell r="S293" t="str">
            <v>PRA</v>
          </cell>
          <cell r="U293" t="str">
            <v>2015-02-28</v>
          </cell>
          <cell r="V293">
            <v>203.07</v>
          </cell>
          <cell r="W293" t="str">
            <v>UTXECON201</v>
          </cell>
          <cell r="Y293" t="str">
            <v>LEGAL</v>
          </cell>
          <cell r="Z293" t="str">
            <v>ICB3</v>
          </cell>
          <cell r="AB293" t="str">
            <v>ICB</v>
          </cell>
          <cell r="AC293" t="str">
            <v>ICB</v>
          </cell>
          <cell r="AE293" t="str">
            <v>211</v>
          </cell>
          <cell r="AG293" t="str">
            <v>0000151361</v>
          </cell>
        </row>
        <row r="294">
          <cell r="A294" t="str">
            <v>00670283</v>
          </cell>
          <cell r="B294" t="str">
            <v>9554261000</v>
          </cell>
          <cell r="C294" t="str">
            <v>ICB4TARGET0000000221</v>
          </cell>
          <cell r="D294">
            <v>2015</v>
          </cell>
          <cell r="E294">
            <v>4</v>
          </cell>
          <cell r="F294" t="str">
            <v>2015-04-30</v>
          </cell>
          <cell r="G294" t="str">
            <v>PRJ</v>
          </cell>
          <cell r="H294" t="str">
            <v>169</v>
          </cell>
          <cell r="I294" t="str">
            <v>211</v>
          </cell>
          <cell r="K294" t="str">
            <v>000001120</v>
          </cell>
          <cell r="L294" t="str">
            <v>4261000</v>
          </cell>
          <cell r="M294" t="str">
            <v>1113</v>
          </cell>
          <cell r="N294" t="str">
            <v>99920</v>
          </cell>
          <cell r="O294" t="str">
            <v>11404</v>
          </cell>
          <cell r="P294" t="str">
            <v>294</v>
          </cell>
          <cell r="Q294" t="str">
            <v>955</v>
          </cell>
          <cell r="R294" t="str">
            <v>INTERCO BILL W/O</v>
          </cell>
          <cell r="S294" t="str">
            <v>PRA</v>
          </cell>
          <cell r="U294" t="str">
            <v>2015-04-30</v>
          </cell>
          <cell r="V294">
            <v>101.39</v>
          </cell>
          <cell r="W294" t="str">
            <v>UTXECON201</v>
          </cell>
          <cell r="Y294" t="str">
            <v>LEGAL</v>
          </cell>
          <cell r="Z294" t="str">
            <v>ICB3</v>
          </cell>
          <cell r="AB294" t="str">
            <v>ICB</v>
          </cell>
          <cell r="AC294" t="str">
            <v>ICB</v>
          </cell>
          <cell r="AE294" t="str">
            <v>211</v>
          </cell>
          <cell r="AG294" t="str">
            <v>0000146700</v>
          </cell>
        </row>
        <row r="295">
          <cell r="A295" t="str">
            <v>00661974</v>
          </cell>
          <cell r="B295" t="str">
            <v>9554261000</v>
          </cell>
          <cell r="C295" t="str">
            <v>ICB4TARGET0000000222</v>
          </cell>
          <cell r="D295">
            <v>2015</v>
          </cell>
          <cell r="E295">
            <v>2</v>
          </cell>
          <cell r="F295" t="str">
            <v>2015-02-28</v>
          </cell>
          <cell r="G295" t="str">
            <v>PRJ</v>
          </cell>
          <cell r="H295" t="str">
            <v>169</v>
          </cell>
          <cell r="I295" t="str">
            <v>211</v>
          </cell>
          <cell r="K295" t="str">
            <v>000001120</v>
          </cell>
          <cell r="L295" t="str">
            <v>4261000</v>
          </cell>
          <cell r="M295" t="str">
            <v>1113</v>
          </cell>
          <cell r="N295" t="str">
            <v>99920</v>
          </cell>
          <cell r="O295" t="str">
            <v>11404</v>
          </cell>
          <cell r="P295" t="str">
            <v>294</v>
          </cell>
          <cell r="Q295" t="str">
            <v>955</v>
          </cell>
          <cell r="R295" t="str">
            <v>INTERCO BILL W/O</v>
          </cell>
          <cell r="S295" t="str">
            <v>PRA</v>
          </cell>
          <cell r="U295" t="str">
            <v>2015-02-28</v>
          </cell>
          <cell r="V295">
            <v>162.44999999999999</v>
          </cell>
          <cell r="W295" t="str">
            <v>UTXECON201</v>
          </cell>
          <cell r="Y295" t="str">
            <v>LEGAL</v>
          </cell>
          <cell r="Z295" t="str">
            <v>ICB3</v>
          </cell>
          <cell r="AB295" t="str">
            <v>ICB</v>
          </cell>
          <cell r="AC295" t="str">
            <v>ICB</v>
          </cell>
          <cell r="AE295" t="str">
            <v>211</v>
          </cell>
          <cell r="AG295" t="str">
            <v>0000156328</v>
          </cell>
        </row>
        <row r="296">
          <cell r="A296" t="str">
            <v>00673088</v>
          </cell>
          <cell r="B296" t="str">
            <v>9554261000</v>
          </cell>
          <cell r="C296" t="str">
            <v>ICB4TARGET0000000222</v>
          </cell>
          <cell r="D296">
            <v>2015</v>
          </cell>
          <cell r="E296">
            <v>4</v>
          </cell>
          <cell r="F296" t="str">
            <v>2015-04-30</v>
          </cell>
          <cell r="G296" t="str">
            <v>PRJ</v>
          </cell>
          <cell r="H296" t="str">
            <v>169</v>
          </cell>
          <cell r="I296" t="str">
            <v>211</v>
          </cell>
          <cell r="K296" t="str">
            <v>000001120</v>
          </cell>
          <cell r="L296" t="str">
            <v>4261000</v>
          </cell>
          <cell r="M296" t="str">
            <v>1113</v>
          </cell>
          <cell r="N296" t="str">
            <v>99920</v>
          </cell>
          <cell r="O296" t="str">
            <v>11404</v>
          </cell>
          <cell r="P296" t="str">
            <v>294</v>
          </cell>
          <cell r="Q296" t="str">
            <v>955</v>
          </cell>
          <cell r="R296" t="str">
            <v>INTERCO BILL W/O</v>
          </cell>
          <cell r="S296" t="str">
            <v>PRA</v>
          </cell>
          <cell r="U296" t="str">
            <v>2015-04-30</v>
          </cell>
          <cell r="V296">
            <v>405.56</v>
          </cell>
          <cell r="W296" t="str">
            <v>UTXECON201</v>
          </cell>
          <cell r="Y296" t="str">
            <v>LEGAL</v>
          </cell>
          <cell r="Z296" t="str">
            <v>ICB3</v>
          </cell>
          <cell r="AB296" t="str">
            <v>ICB</v>
          </cell>
          <cell r="AC296" t="str">
            <v>ICB</v>
          </cell>
          <cell r="AE296" t="str">
            <v>211</v>
          </cell>
          <cell r="AG296" t="str">
            <v>0000148095</v>
          </cell>
        </row>
        <row r="297">
          <cell r="A297" t="str">
            <v>00641055</v>
          </cell>
          <cell r="B297" t="str">
            <v>9554265004</v>
          </cell>
          <cell r="C297" t="str">
            <v>ICB4TARGET0000000223</v>
          </cell>
          <cell r="D297">
            <v>2014</v>
          </cell>
          <cell r="E297">
            <v>10</v>
          </cell>
          <cell r="F297" t="str">
            <v>2014-10-31</v>
          </cell>
          <cell r="G297" t="str">
            <v>PRJ</v>
          </cell>
          <cell r="H297" t="str">
            <v>169</v>
          </cell>
          <cell r="I297" t="str">
            <v>211</v>
          </cell>
          <cell r="K297" t="str">
            <v>000001120</v>
          </cell>
          <cell r="L297" t="str">
            <v>4265004</v>
          </cell>
          <cell r="M297" t="str">
            <v>1585</v>
          </cell>
          <cell r="N297" t="str">
            <v>99920</v>
          </cell>
          <cell r="O297" t="str">
            <v>11404</v>
          </cell>
          <cell r="P297" t="str">
            <v>294</v>
          </cell>
          <cell r="Q297" t="str">
            <v>955</v>
          </cell>
          <cell r="R297" t="str">
            <v>INTERCO BILL W/O</v>
          </cell>
          <cell r="S297" t="str">
            <v>PRA</v>
          </cell>
          <cell r="U297" t="str">
            <v>2014-10-31</v>
          </cell>
          <cell r="V297">
            <v>3036.53</v>
          </cell>
          <cell r="W297" t="str">
            <v>UTXECON101</v>
          </cell>
          <cell r="Y297" t="str">
            <v>LEGAL</v>
          </cell>
          <cell r="Z297" t="str">
            <v>ICB3</v>
          </cell>
          <cell r="AB297" t="str">
            <v>ICB</v>
          </cell>
          <cell r="AC297" t="str">
            <v>ICB</v>
          </cell>
          <cell r="AE297" t="str">
            <v>211</v>
          </cell>
          <cell r="AG297" t="str">
            <v>0000101369</v>
          </cell>
        </row>
        <row r="298">
          <cell r="A298" t="str">
            <v>00661975</v>
          </cell>
          <cell r="B298" t="str">
            <v>9554261000</v>
          </cell>
          <cell r="C298" t="str">
            <v>ICB4TARGET0000000223</v>
          </cell>
          <cell r="D298">
            <v>2015</v>
          </cell>
          <cell r="E298">
            <v>2</v>
          </cell>
          <cell r="F298" t="str">
            <v>2015-02-28</v>
          </cell>
          <cell r="G298" t="str">
            <v>PRJ</v>
          </cell>
          <cell r="H298" t="str">
            <v>169</v>
          </cell>
          <cell r="I298" t="str">
            <v>211</v>
          </cell>
          <cell r="K298" t="str">
            <v>000001120</v>
          </cell>
          <cell r="L298" t="str">
            <v>4261000</v>
          </cell>
          <cell r="M298" t="str">
            <v>1113</v>
          </cell>
          <cell r="N298" t="str">
            <v>99920</v>
          </cell>
          <cell r="O298" t="str">
            <v>11404</v>
          </cell>
          <cell r="P298" t="str">
            <v>294</v>
          </cell>
          <cell r="Q298" t="str">
            <v>955</v>
          </cell>
          <cell r="R298" t="str">
            <v>INTERCO BILL W/O</v>
          </cell>
          <cell r="S298" t="str">
            <v>PRA</v>
          </cell>
          <cell r="U298" t="str">
            <v>2015-02-28</v>
          </cell>
          <cell r="V298">
            <v>203.07</v>
          </cell>
          <cell r="W298" t="str">
            <v>UTXECON201</v>
          </cell>
          <cell r="Y298" t="str">
            <v>LEGAL</v>
          </cell>
          <cell r="Z298" t="str">
            <v>ICB3</v>
          </cell>
          <cell r="AB298" t="str">
            <v>ICB</v>
          </cell>
          <cell r="AC298" t="str">
            <v>ICB</v>
          </cell>
          <cell r="AE298" t="str">
            <v>211</v>
          </cell>
          <cell r="AG298" t="str">
            <v>0000166369</v>
          </cell>
        </row>
        <row r="299">
          <cell r="A299" t="str">
            <v>00672144</v>
          </cell>
          <cell r="B299" t="str">
            <v>9554261000</v>
          </cell>
          <cell r="C299" t="str">
            <v>ICB4TARGET0000000223</v>
          </cell>
          <cell r="D299">
            <v>2015</v>
          </cell>
          <cell r="E299">
            <v>4</v>
          </cell>
          <cell r="F299" t="str">
            <v>2015-04-30</v>
          </cell>
          <cell r="G299" t="str">
            <v>PRJ</v>
          </cell>
          <cell r="H299" t="str">
            <v>169</v>
          </cell>
          <cell r="I299" t="str">
            <v>211</v>
          </cell>
          <cell r="K299" t="str">
            <v>000001120</v>
          </cell>
          <cell r="L299" t="str">
            <v>4261000</v>
          </cell>
          <cell r="M299" t="str">
            <v>1113</v>
          </cell>
          <cell r="N299" t="str">
            <v>99920</v>
          </cell>
          <cell r="O299" t="str">
            <v>11404</v>
          </cell>
          <cell r="P299" t="str">
            <v>294</v>
          </cell>
          <cell r="Q299" t="str">
            <v>955</v>
          </cell>
          <cell r="R299" t="str">
            <v>INTERCO BILL W/O</v>
          </cell>
          <cell r="S299" t="str">
            <v>PRA</v>
          </cell>
          <cell r="U299" t="str">
            <v>2015-04-30</v>
          </cell>
          <cell r="V299">
            <v>4055.6</v>
          </cell>
          <cell r="W299" t="str">
            <v>UTXECON201</v>
          </cell>
          <cell r="Y299" t="str">
            <v>LEGAL</v>
          </cell>
          <cell r="Z299" t="str">
            <v>ICB3</v>
          </cell>
          <cell r="AB299" t="str">
            <v>ICB</v>
          </cell>
          <cell r="AC299" t="str">
            <v>ICB</v>
          </cell>
          <cell r="AE299" t="str">
            <v>211</v>
          </cell>
          <cell r="AG299" t="str">
            <v>0000149751</v>
          </cell>
        </row>
        <row r="300">
          <cell r="A300" t="str">
            <v>00641056</v>
          </cell>
          <cell r="B300" t="str">
            <v>9554265004</v>
          </cell>
          <cell r="C300" t="str">
            <v>ICB4TARGET0000000224</v>
          </cell>
          <cell r="D300">
            <v>2014</v>
          </cell>
          <cell r="E300">
            <v>10</v>
          </cell>
          <cell r="F300" t="str">
            <v>2014-10-31</v>
          </cell>
          <cell r="G300" t="str">
            <v>PRJ</v>
          </cell>
          <cell r="H300" t="str">
            <v>169</v>
          </cell>
          <cell r="I300" t="str">
            <v>211</v>
          </cell>
          <cell r="K300" t="str">
            <v>000001120</v>
          </cell>
          <cell r="L300" t="str">
            <v>4265004</v>
          </cell>
          <cell r="M300" t="str">
            <v>1585</v>
          </cell>
          <cell r="N300" t="str">
            <v>99920</v>
          </cell>
          <cell r="O300" t="str">
            <v>11404</v>
          </cell>
          <cell r="P300" t="str">
            <v>294</v>
          </cell>
          <cell r="Q300" t="str">
            <v>955</v>
          </cell>
          <cell r="R300" t="str">
            <v>INTERCO BILL W/O</v>
          </cell>
          <cell r="S300" t="str">
            <v>PRA</v>
          </cell>
          <cell r="U300" t="str">
            <v>2014-10-31</v>
          </cell>
          <cell r="V300">
            <v>212.56</v>
          </cell>
          <cell r="W300" t="str">
            <v>UTXECON101</v>
          </cell>
          <cell r="Y300" t="str">
            <v>LEGAL</v>
          </cell>
          <cell r="Z300" t="str">
            <v>ICB3</v>
          </cell>
          <cell r="AB300" t="str">
            <v>ICB</v>
          </cell>
          <cell r="AC300" t="str">
            <v>ICB</v>
          </cell>
          <cell r="AE300" t="str">
            <v>211</v>
          </cell>
          <cell r="AG300" t="str">
            <v>0000101369</v>
          </cell>
        </row>
        <row r="301">
          <cell r="A301" t="str">
            <v>00662014</v>
          </cell>
          <cell r="B301" t="str">
            <v>9554261000</v>
          </cell>
          <cell r="C301" t="str">
            <v>ICB4TARGET0000000224</v>
          </cell>
          <cell r="D301">
            <v>2015</v>
          </cell>
          <cell r="E301">
            <v>2</v>
          </cell>
          <cell r="F301" t="str">
            <v>2015-02-28</v>
          </cell>
          <cell r="G301" t="str">
            <v>PRJ</v>
          </cell>
          <cell r="H301" t="str">
            <v>169</v>
          </cell>
          <cell r="I301" t="str">
            <v>211</v>
          </cell>
          <cell r="K301" t="str">
            <v>000001120</v>
          </cell>
          <cell r="L301" t="str">
            <v>4261000</v>
          </cell>
          <cell r="M301" t="str">
            <v>1113</v>
          </cell>
          <cell r="N301" t="str">
            <v>99920</v>
          </cell>
          <cell r="O301" t="str">
            <v>11404</v>
          </cell>
          <cell r="P301" t="str">
            <v>294</v>
          </cell>
          <cell r="Q301" t="str">
            <v>955</v>
          </cell>
          <cell r="R301" t="str">
            <v>INTERCO BILL W/O</v>
          </cell>
          <cell r="S301" t="str">
            <v>PRA</v>
          </cell>
          <cell r="U301" t="str">
            <v>2015-02-28</v>
          </cell>
          <cell r="V301">
            <v>101.53</v>
          </cell>
          <cell r="W301" t="str">
            <v>UTXECON201</v>
          </cell>
          <cell r="Y301" t="str">
            <v>LEGAL</v>
          </cell>
          <cell r="Z301" t="str">
            <v>ICB3</v>
          </cell>
          <cell r="AB301" t="str">
            <v>ICB</v>
          </cell>
          <cell r="AC301" t="str">
            <v>ICB</v>
          </cell>
          <cell r="AE301" t="str">
            <v>211</v>
          </cell>
          <cell r="AG301" t="str">
            <v>0000166802</v>
          </cell>
        </row>
        <row r="302">
          <cell r="A302" t="str">
            <v>00672831</v>
          </cell>
          <cell r="B302" t="str">
            <v>9554261000</v>
          </cell>
          <cell r="C302" t="str">
            <v>ICB4TARGET0000000224</v>
          </cell>
          <cell r="D302">
            <v>2015</v>
          </cell>
          <cell r="E302">
            <v>4</v>
          </cell>
          <cell r="F302" t="str">
            <v>2015-04-30</v>
          </cell>
          <cell r="G302" t="str">
            <v>PRJ</v>
          </cell>
          <cell r="H302" t="str">
            <v>169</v>
          </cell>
          <cell r="I302" t="str">
            <v>211</v>
          </cell>
          <cell r="K302" t="str">
            <v>000001120</v>
          </cell>
          <cell r="L302" t="str">
            <v>4261000</v>
          </cell>
          <cell r="M302" t="str">
            <v>1113</v>
          </cell>
          <cell r="N302" t="str">
            <v>99920</v>
          </cell>
          <cell r="O302" t="str">
            <v>11404</v>
          </cell>
          <cell r="P302" t="str">
            <v>294</v>
          </cell>
          <cell r="Q302" t="str">
            <v>955</v>
          </cell>
          <cell r="R302" t="str">
            <v>INTERCO BILL W/O</v>
          </cell>
          <cell r="S302" t="str">
            <v>PRA</v>
          </cell>
          <cell r="U302" t="str">
            <v>2015-04-30</v>
          </cell>
          <cell r="V302">
            <v>243.34</v>
          </cell>
          <cell r="W302" t="str">
            <v>UTXECON201</v>
          </cell>
          <cell r="Y302" t="str">
            <v>LEGAL</v>
          </cell>
          <cell r="Z302" t="str">
            <v>ICB3</v>
          </cell>
          <cell r="AB302" t="str">
            <v>ICB</v>
          </cell>
          <cell r="AC302" t="str">
            <v>ICB</v>
          </cell>
          <cell r="AE302" t="str">
            <v>211</v>
          </cell>
          <cell r="AG302" t="str">
            <v>0000169645</v>
          </cell>
        </row>
        <row r="303">
          <cell r="A303" t="str">
            <v>00641057</v>
          </cell>
          <cell r="B303" t="str">
            <v>9554265004</v>
          </cell>
          <cell r="C303" t="str">
            <v>ICB4TARGET0000000225</v>
          </cell>
          <cell r="D303">
            <v>2014</v>
          </cell>
          <cell r="E303">
            <v>10</v>
          </cell>
          <cell r="F303" t="str">
            <v>2014-10-31</v>
          </cell>
          <cell r="G303" t="str">
            <v>PRJ</v>
          </cell>
          <cell r="H303" t="str">
            <v>169</v>
          </cell>
          <cell r="I303" t="str">
            <v>211</v>
          </cell>
          <cell r="K303" t="str">
            <v>000001120</v>
          </cell>
          <cell r="L303" t="str">
            <v>4265004</v>
          </cell>
          <cell r="M303" t="str">
            <v>1585</v>
          </cell>
          <cell r="N303" t="str">
            <v>99920</v>
          </cell>
          <cell r="O303" t="str">
            <v>11404</v>
          </cell>
          <cell r="P303" t="str">
            <v>294</v>
          </cell>
          <cell r="Q303" t="str">
            <v>955</v>
          </cell>
          <cell r="R303" t="str">
            <v>INTERCO BILL W/O</v>
          </cell>
          <cell r="S303" t="str">
            <v>PRA</v>
          </cell>
          <cell r="U303" t="str">
            <v>2014-10-31</v>
          </cell>
          <cell r="V303">
            <v>506.19</v>
          </cell>
          <cell r="W303" t="str">
            <v>UTXECON101</v>
          </cell>
          <cell r="Y303" t="str">
            <v>LEGAL</v>
          </cell>
          <cell r="Z303" t="str">
            <v>ICB3</v>
          </cell>
          <cell r="AB303" t="str">
            <v>ICB</v>
          </cell>
          <cell r="AC303" t="str">
            <v>ICB</v>
          </cell>
          <cell r="AE303" t="str">
            <v>211</v>
          </cell>
          <cell r="AG303" t="str">
            <v>0000101369</v>
          </cell>
        </row>
        <row r="304">
          <cell r="A304" t="str">
            <v>00663935</v>
          </cell>
          <cell r="B304" t="str">
            <v>9554261000</v>
          </cell>
          <cell r="C304" t="str">
            <v>ICB4TARGET0000000225</v>
          </cell>
          <cell r="D304">
            <v>2015</v>
          </cell>
          <cell r="E304">
            <v>2</v>
          </cell>
          <cell r="F304" t="str">
            <v>2015-02-28</v>
          </cell>
          <cell r="G304" t="str">
            <v>PRJ</v>
          </cell>
          <cell r="H304" t="str">
            <v>169</v>
          </cell>
          <cell r="I304" t="str">
            <v>211</v>
          </cell>
          <cell r="K304" t="str">
            <v>000001120</v>
          </cell>
          <cell r="L304" t="str">
            <v>4261000</v>
          </cell>
          <cell r="M304" t="str">
            <v>1113</v>
          </cell>
          <cell r="N304" t="str">
            <v>99920</v>
          </cell>
          <cell r="O304" t="str">
            <v>11404</v>
          </cell>
          <cell r="P304" t="str">
            <v>294</v>
          </cell>
          <cell r="Q304" t="str">
            <v>955</v>
          </cell>
          <cell r="R304" t="str">
            <v>INTERCO BILL W/O</v>
          </cell>
          <cell r="S304" t="str">
            <v>PRA</v>
          </cell>
          <cell r="U304" t="str">
            <v>2015-02-28</v>
          </cell>
          <cell r="V304">
            <v>609.19000000000005</v>
          </cell>
          <cell r="W304" t="str">
            <v>UTXECON201</v>
          </cell>
          <cell r="Y304" t="str">
            <v>LEGAL</v>
          </cell>
          <cell r="Z304" t="str">
            <v>ICB3</v>
          </cell>
          <cell r="AB304" t="str">
            <v>ICB</v>
          </cell>
          <cell r="AC304" t="str">
            <v>ICB</v>
          </cell>
          <cell r="AE304" t="str">
            <v>211</v>
          </cell>
          <cell r="AG304" t="str">
            <v>0000167162</v>
          </cell>
        </row>
        <row r="305">
          <cell r="A305" t="str">
            <v>00674153</v>
          </cell>
          <cell r="B305" t="str">
            <v>9554261000</v>
          </cell>
          <cell r="C305" t="str">
            <v>ICB4TARGET0000000225</v>
          </cell>
          <cell r="D305">
            <v>2015</v>
          </cell>
          <cell r="E305">
            <v>4</v>
          </cell>
          <cell r="F305" t="str">
            <v>2015-04-30</v>
          </cell>
          <cell r="G305" t="str">
            <v>PRJ</v>
          </cell>
          <cell r="H305" t="str">
            <v>169</v>
          </cell>
          <cell r="I305" t="str">
            <v>211</v>
          </cell>
          <cell r="K305" t="str">
            <v>000001120</v>
          </cell>
          <cell r="L305" t="str">
            <v>4261000</v>
          </cell>
          <cell r="M305" t="str">
            <v>1113</v>
          </cell>
          <cell r="N305" t="str">
            <v>99920</v>
          </cell>
          <cell r="O305" t="str">
            <v>11404</v>
          </cell>
          <cell r="P305" t="str">
            <v>294</v>
          </cell>
          <cell r="Q305" t="str">
            <v>955</v>
          </cell>
          <cell r="R305" t="str">
            <v>INTERCO BILL W/O</v>
          </cell>
          <cell r="S305" t="str">
            <v>PRA</v>
          </cell>
          <cell r="U305" t="str">
            <v>2015-04-30</v>
          </cell>
          <cell r="V305">
            <v>324.45</v>
          </cell>
          <cell r="W305" t="str">
            <v>UTXECON201</v>
          </cell>
          <cell r="Y305" t="str">
            <v>LEGAL</v>
          </cell>
          <cell r="Z305" t="str">
            <v>ICB3</v>
          </cell>
          <cell r="AB305" t="str">
            <v>ICB</v>
          </cell>
          <cell r="AC305" t="str">
            <v>ICB</v>
          </cell>
          <cell r="AE305" t="str">
            <v>211</v>
          </cell>
          <cell r="AG305" t="str">
            <v>0000173608</v>
          </cell>
        </row>
        <row r="306">
          <cell r="A306" t="str">
            <v>00641417</v>
          </cell>
          <cell r="B306" t="str">
            <v>9554265004</v>
          </cell>
          <cell r="C306" t="str">
            <v>ICB4TARGET0000000226</v>
          </cell>
          <cell r="D306">
            <v>2014</v>
          </cell>
          <cell r="E306">
            <v>10</v>
          </cell>
          <cell r="F306" t="str">
            <v>2014-10-31</v>
          </cell>
          <cell r="G306" t="str">
            <v>PRJ</v>
          </cell>
          <cell r="H306" t="str">
            <v>169</v>
          </cell>
          <cell r="I306" t="str">
            <v>211</v>
          </cell>
          <cell r="K306" t="str">
            <v>000001120</v>
          </cell>
          <cell r="L306" t="str">
            <v>4265004</v>
          </cell>
          <cell r="M306" t="str">
            <v>1585</v>
          </cell>
          <cell r="N306" t="str">
            <v>99920</v>
          </cell>
          <cell r="O306" t="str">
            <v>11404</v>
          </cell>
          <cell r="P306" t="str">
            <v>294</v>
          </cell>
          <cell r="Q306" t="str">
            <v>955</v>
          </cell>
          <cell r="R306" t="str">
            <v>INTERCO BILL W/O</v>
          </cell>
          <cell r="S306" t="str">
            <v>PRA</v>
          </cell>
          <cell r="U306" t="str">
            <v>2014-10-31</v>
          </cell>
          <cell r="V306">
            <v>759.13</v>
          </cell>
          <cell r="W306" t="str">
            <v>UTXECON101</v>
          </cell>
          <cell r="Y306" t="str">
            <v>LEGAL</v>
          </cell>
          <cell r="Z306" t="str">
            <v>ICB3</v>
          </cell>
          <cell r="AB306" t="str">
            <v>ICB</v>
          </cell>
          <cell r="AC306" t="str">
            <v>ICB</v>
          </cell>
          <cell r="AE306" t="str">
            <v>211</v>
          </cell>
          <cell r="AG306" t="str">
            <v>0000261324</v>
          </cell>
        </row>
        <row r="307">
          <cell r="A307" t="str">
            <v>00663607</v>
          </cell>
          <cell r="B307" t="str">
            <v>9554261000</v>
          </cell>
          <cell r="C307" t="str">
            <v>ICB4TARGET0000000226</v>
          </cell>
          <cell r="D307">
            <v>2015</v>
          </cell>
          <cell r="E307">
            <v>2</v>
          </cell>
          <cell r="F307" t="str">
            <v>2015-02-28</v>
          </cell>
          <cell r="G307" t="str">
            <v>PRJ</v>
          </cell>
          <cell r="H307" t="str">
            <v>169</v>
          </cell>
          <cell r="I307" t="str">
            <v>211</v>
          </cell>
          <cell r="K307" t="str">
            <v>000001120</v>
          </cell>
          <cell r="L307" t="str">
            <v>4261000</v>
          </cell>
          <cell r="M307" t="str">
            <v>1113</v>
          </cell>
          <cell r="N307" t="str">
            <v>99920</v>
          </cell>
          <cell r="O307" t="str">
            <v>11404</v>
          </cell>
          <cell r="P307" t="str">
            <v>294</v>
          </cell>
          <cell r="Q307" t="str">
            <v>955</v>
          </cell>
          <cell r="R307" t="str">
            <v>INTERCO BILL W/O</v>
          </cell>
          <cell r="S307" t="str">
            <v>PRA</v>
          </cell>
          <cell r="U307" t="str">
            <v>2015-02-28</v>
          </cell>
          <cell r="V307">
            <v>609.19000000000005</v>
          </cell>
          <cell r="W307" t="str">
            <v>UTXECON201</v>
          </cell>
          <cell r="Y307" t="str">
            <v>LEGAL</v>
          </cell>
          <cell r="Z307" t="str">
            <v>ICB3</v>
          </cell>
          <cell r="AB307" t="str">
            <v>ICB</v>
          </cell>
          <cell r="AC307" t="str">
            <v>ICB</v>
          </cell>
          <cell r="AE307" t="str">
            <v>211</v>
          </cell>
          <cell r="AG307" t="str">
            <v>0000167479</v>
          </cell>
        </row>
        <row r="308">
          <cell r="A308" t="str">
            <v>00673086</v>
          </cell>
          <cell r="B308" t="str">
            <v>9554261000</v>
          </cell>
          <cell r="C308" t="str">
            <v>ICB4TARGET0000000226</v>
          </cell>
          <cell r="D308">
            <v>2015</v>
          </cell>
          <cell r="E308">
            <v>4</v>
          </cell>
          <cell r="F308" t="str">
            <v>2015-04-30</v>
          </cell>
          <cell r="G308" t="str">
            <v>PRJ</v>
          </cell>
          <cell r="H308" t="str">
            <v>169</v>
          </cell>
          <cell r="I308" t="str">
            <v>211</v>
          </cell>
          <cell r="K308" t="str">
            <v>000001120</v>
          </cell>
          <cell r="L308" t="str">
            <v>4261000</v>
          </cell>
          <cell r="M308" t="str">
            <v>1113</v>
          </cell>
          <cell r="N308" t="str">
            <v>99920</v>
          </cell>
          <cell r="O308" t="str">
            <v>11404</v>
          </cell>
          <cell r="P308" t="str">
            <v>294</v>
          </cell>
          <cell r="Q308" t="str">
            <v>955</v>
          </cell>
          <cell r="R308" t="str">
            <v>INTERCO BILL W/O</v>
          </cell>
          <cell r="S308" t="str">
            <v>PRA</v>
          </cell>
          <cell r="U308" t="str">
            <v>2015-04-30</v>
          </cell>
          <cell r="V308">
            <v>811.12</v>
          </cell>
          <cell r="W308" t="str">
            <v>UTXECON201</v>
          </cell>
          <cell r="Y308" t="str">
            <v>LEGAL</v>
          </cell>
          <cell r="Z308" t="str">
            <v>ICB3</v>
          </cell>
          <cell r="AB308" t="str">
            <v>ICB</v>
          </cell>
          <cell r="AC308" t="str">
            <v>ICB</v>
          </cell>
          <cell r="AE308" t="str">
            <v>211</v>
          </cell>
          <cell r="AG308" t="str">
            <v>0000183861</v>
          </cell>
        </row>
        <row r="309">
          <cell r="A309" t="str">
            <v>00643373</v>
          </cell>
          <cell r="B309" t="str">
            <v>9554265004</v>
          </cell>
          <cell r="C309" t="str">
            <v>ICB4TARGET0000000227</v>
          </cell>
          <cell r="D309">
            <v>2014</v>
          </cell>
          <cell r="E309">
            <v>10</v>
          </cell>
          <cell r="F309" t="str">
            <v>2014-10-31</v>
          </cell>
          <cell r="G309" t="str">
            <v>PRJ</v>
          </cell>
          <cell r="H309" t="str">
            <v>169</v>
          </cell>
          <cell r="I309" t="str">
            <v>211</v>
          </cell>
          <cell r="K309" t="str">
            <v>000001120</v>
          </cell>
          <cell r="L309" t="str">
            <v>4265004</v>
          </cell>
          <cell r="M309" t="str">
            <v>1585</v>
          </cell>
          <cell r="N309" t="str">
            <v>99920</v>
          </cell>
          <cell r="O309" t="str">
            <v>11404</v>
          </cell>
          <cell r="P309" t="str">
            <v>289</v>
          </cell>
          <cell r="Q309" t="str">
            <v>955</v>
          </cell>
          <cell r="R309" t="str">
            <v>INTERCO BILL W/O</v>
          </cell>
          <cell r="S309" t="str">
            <v>PRA</v>
          </cell>
          <cell r="U309" t="str">
            <v>2014-10-31</v>
          </cell>
          <cell r="V309">
            <v>910.96</v>
          </cell>
          <cell r="W309" t="str">
            <v>UTXECON101</v>
          </cell>
          <cell r="Y309" t="str">
            <v>LEGAL</v>
          </cell>
          <cell r="Z309" t="str">
            <v>ICB3</v>
          </cell>
          <cell r="AB309" t="str">
            <v>ICB</v>
          </cell>
          <cell r="AC309" t="str">
            <v>ICB</v>
          </cell>
          <cell r="AE309" t="str">
            <v>211</v>
          </cell>
          <cell r="AG309" t="str">
            <v>0000101387</v>
          </cell>
        </row>
        <row r="310">
          <cell r="A310" t="str">
            <v>00662227</v>
          </cell>
          <cell r="B310" t="str">
            <v>9554261000</v>
          </cell>
          <cell r="C310" t="str">
            <v>ICB4TARGET0000000227</v>
          </cell>
          <cell r="D310">
            <v>2015</v>
          </cell>
          <cell r="E310">
            <v>2</v>
          </cell>
          <cell r="F310" t="str">
            <v>2015-02-28</v>
          </cell>
          <cell r="G310" t="str">
            <v>PRJ</v>
          </cell>
          <cell r="H310" t="str">
            <v>169</v>
          </cell>
          <cell r="I310" t="str">
            <v>211</v>
          </cell>
          <cell r="K310" t="str">
            <v>000001120</v>
          </cell>
          <cell r="L310" t="str">
            <v>4261000</v>
          </cell>
          <cell r="M310" t="str">
            <v>1113</v>
          </cell>
          <cell r="N310" t="str">
            <v>99920</v>
          </cell>
          <cell r="O310" t="str">
            <v>11404</v>
          </cell>
          <cell r="P310" t="str">
            <v>294</v>
          </cell>
          <cell r="Q310" t="str">
            <v>955</v>
          </cell>
          <cell r="R310" t="str">
            <v>INTERCO BILL W/O</v>
          </cell>
          <cell r="S310" t="str">
            <v>PRA</v>
          </cell>
          <cell r="U310" t="str">
            <v>2015-02-28</v>
          </cell>
          <cell r="V310">
            <v>406.13</v>
          </cell>
          <cell r="W310" t="str">
            <v>UTXECON201</v>
          </cell>
          <cell r="Y310" t="str">
            <v>LEGAL</v>
          </cell>
          <cell r="Z310" t="str">
            <v>ICB3</v>
          </cell>
          <cell r="AB310" t="str">
            <v>ICB</v>
          </cell>
          <cell r="AC310" t="str">
            <v>ICB</v>
          </cell>
          <cell r="AE310" t="str">
            <v>211</v>
          </cell>
          <cell r="AG310" t="str">
            <v>0000181543</v>
          </cell>
        </row>
        <row r="311">
          <cell r="A311" t="str">
            <v>00670277</v>
          </cell>
          <cell r="B311" t="str">
            <v>9554261000</v>
          </cell>
          <cell r="C311" t="str">
            <v>ICB4TARGET0000000227</v>
          </cell>
          <cell r="D311">
            <v>2015</v>
          </cell>
          <cell r="E311">
            <v>4</v>
          </cell>
          <cell r="F311" t="str">
            <v>2015-04-30</v>
          </cell>
          <cell r="G311" t="str">
            <v>PRJ</v>
          </cell>
          <cell r="H311" t="str">
            <v>169</v>
          </cell>
          <cell r="I311" t="str">
            <v>211</v>
          </cell>
          <cell r="K311" t="str">
            <v>000001120</v>
          </cell>
          <cell r="L311" t="str">
            <v>4261000</v>
          </cell>
          <cell r="M311" t="str">
            <v>1113</v>
          </cell>
          <cell r="N311" t="str">
            <v>99920</v>
          </cell>
          <cell r="O311" t="str">
            <v>11404</v>
          </cell>
          <cell r="P311" t="str">
            <v>294</v>
          </cell>
          <cell r="Q311" t="str">
            <v>955</v>
          </cell>
          <cell r="R311" t="str">
            <v>INTERCO BILL W/O</v>
          </cell>
          <cell r="S311" t="str">
            <v>PRA</v>
          </cell>
          <cell r="U311" t="str">
            <v>2015-04-30</v>
          </cell>
          <cell r="V311">
            <v>202.78</v>
          </cell>
          <cell r="W311" t="str">
            <v>UTXECON201</v>
          </cell>
          <cell r="Y311" t="str">
            <v>LEGAL</v>
          </cell>
          <cell r="Z311" t="str">
            <v>ICB3</v>
          </cell>
          <cell r="AB311" t="str">
            <v>ICB</v>
          </cell>
          <cell r="AC311" t="str">
            <v>ICB</v>
          </cell>
          <cell r="AE311" t="str">
            <v>211</v>
          </cell>
          <cell r="AG311" t="str">
            <v>0000209285</v>
          </cell>
        </row>
        <row r="312">
          <cell r="A312" t="str">
            <v>00662228</v>
          </cell>
          <cell r="B312" t="str">
            <v>9554261000</v>
          </cell>
          <cell r="C312" t="str">
            <v>ICB4TARGET0000000228</v>
          </cell>
          <cell r="D312">
            <v>2015</v>
          </cell>
          <cell r="E312">
            <v>2</v>
          </cell>
          <cell r="F312" t="str">
            <v>2015-02-28</v>
          </cell>
          <cell r="G312" t="str">
            <v>PRJ</v>
          </cell>
          <cell r="H312" t="str">
            <v>169</v>
          </cell>
          <cell r="I312" t="str">
            <v>211</v>
          </cell>
          <cell r="K312" t="str">
            <v>000001120</v>
          </cell>
          <cell r="L312" t="str">
            <v>4261000</v>
          </cell>
          <cell r="M312" t="str">
            <v>1113</v>
          </cell>
          <cell r="N312" t="str">
            <v>99920</v>
          </cell>
          <cell r="O312" t="str">
            <v>11404</v>
          </cell>
          <cell r="P312" t="str">
            <v>294</v>
          </cell>
          <cell r="Q312" t="str">
            <v>955</v>
          </cell>
          <cell r="R312" t="str">
            <v>INTERCO BILL W/O</v>
          </cell>
          <cell r="S312" t="str">
            <v>PRA</v>
          </cell>
          <cell r="U312" t="str">
            <v>2015-02-28</v>
          </cell>
          <cell r="V312">
            <v>304.60000000000002</v>
          </cell>
          <cell r="W312" t="str">
            <v>UTXECON201</v>
          </cell>
          <cell r="Y312" t="str">
            <v>LEGAL</v>
          </cell>
          <cell r="Z312" t="str">
            <v>ICB3</v>
          </cell>
          <cell r="AB312" t="str">
            <v>ICB</v>
          </cell>
          <cell r="AC312" t="str">
            <v>ICB</v>
          </cell>
          <cell r="AE312" t="str">
            <v>211</v>
          </cell>
          <cell r="AG312" t="str">
            <v>0000183218</v>
          </cell>
        </row>
        <row r="313">
          <cell r="A313" t="str">
            <v>00670284</v>
          </cell>
          <cell r="B313" t="str">
            <v>9554261000</v>
          </cell>
          <cell r="C313" t="str">
            <v>ICB4TARGET0000000228</v>
          </cell>
          <cell r="D313">
            <v>2015</v>
          </cell>
          <cell r="E313">
            <v>4</v>
          </cell>
          <cell r="F313" t="str">
            <v>2015-04-30</v>
          </cell>
          <cell r="G313" t="str">
            <v>PRJ</v>
          </cell>
          <cell r="H313" t="str">
            <v>169</v>
          </cell>
          <cell r="I313" t="str">
            <v>211</v>
          </cell>
          <cell r="K313" t="str">
            <v>000001120</v>
          </cell>
          <cell r="L313" t="str">
            <v>4261000</v>
          </cell>
          <cell r="M313" t="str">
            <v>1113</v>
          </cell>
          <cell r="N313" t="str">
            <v>99920</v>
          </cell>
          <cell r="O313" t="str">
            <v>11404</v>
          </cell>
          <cell r="P313" t="str">
            <v>294</v>
          </cell>
          <cell r="Q313" t="str">
            <v>955</v>
          </cell>
          <cell r="R313" t="str">
            <v>INTERCO BILL W/O</v>
          </cell>
          <cell r="S313" t="str">
            <v>PRA</v>
          </cell>
          <cell r="U313" t="str">
            <v>2015-04-30</v>
          </cell>
          <cell r="V313">
            <v>2027.8</v>
          </cell>
          <cell r="W313" t="str">
            <v>UTXECON201</v>
          </cell>
          <cell r="Y313" t="str">
            <v>LEGAL</v>
          </cell>
          <cell r="Z313" t="str">
            <v>ICB3</v>
          </cell>
          <cell r="AB313" t="str">
            <v>ICB</v>
          </cell>
          <cell r="AC313" t="str">
            <v>ICB</v>
          </cell>
          <cell r="AE313" t="str">
            <v>211</v>
          </cell>
          <cell r="AG313" t="str">
            <v>0000216374</v>
          </cell>
        </row>
        <row r="314">
          <cell r="A314" t="str">
            <v>00662844</v>
          </cell>
          <cell r="B314" t="str">
            <v>9554261000</v>
          </cell>
          <cell r="C314" t="str">
            <v>ICB4TARGET0000000229</v>
          </cell>
          <cell r="D314">
            <v>2015</v>
          </cell>
          <cell r="E314">
            <v>2</v>
          </cell>
          <cell r="F314" t="str">
            <v>2015-02-28</v>
          </cell>
          <cell r="G314" t="str">
            <v>PRJ</v>
          </cell>
          <cell r="H314" t="str">
            <v>169</v>
          </cell>
          <cell r="I314" t="str">
            <v>211</v>
          </cell>
          <cell r="K314" t="str">
            <v>000001120</v>
          </cell>
          <cell r="L314" t="str">
            <v>4261000</v>
          </cell>
          <cell r="M314" t="str">
            <v>1113</v>
          </cell>
          <cell r="N314" t="str">
            <v>99920</v>
          </cell>
          <cell r="O314" t="str">
            <v>11404</v>
          </cell>
          <cell r="P314" t="str">
            <v>294</v>
          </cell>
          <cell r="Q314" t="str">
            <v>955</v>
          </cell>
          <cell r="R314" t="str">
            <v>INTERCO BILL W/O</v>
          </cell>
          <cell r="S314" t="str">
            <v>PRA</v>
          </cell>
          <cell r="U314" t="str">
            <v>2015-02-28</v>
          </cell>
          <cell r="V314">
            <v>406.13</v>
          </cell>
          <cell r="W314" t="str">
            <v>UTXECON201</v>
          </cell>
          <cell r="Y314" t="str">
            <v>LEGAL</v>
          </cell>
          <cell r="Z314" t="str">
            <v>ICB3</v>
          </cell>
          <cell r="AB314" t="str">
            <v>ICB</v>
          </cell>
          <cell r="AC314" t="str">
            <v>ICB</v>
          </cell>
          <cell r="AE314" t="str">
            <v>211</v>
          </cell>
          <cell r="AG314" t="str">
            <v>0000183535</v>
          </cell>
        </row>
        <row r="315">
          <cell r="A315" t="str">
            <v>00673083</v>
          </cell>
          <cell r="B315" t="str">
            <v>9554261000</v>
          </cell>
          <cell r="C315" t="str">
            <v>ICB4TARGET0000000229</v>
          </cell>
          <cell r="D315">
            <v>2015</v>
          </cell>
          <cell r="E315">
            <v>4</v>
          </cell>
          <cell r="F315" t="str">
            <v>2015-04-30</v>
          </cell>
          <cell r="G315" t="str">
            <v>PRJ</v>
          </cell>
          <cell r="H315" t="str">
            <v>169</v>
          </cell>
          <cell r="I315" t="str">
            <v>211</v>
          </cell>
          <cell r="K315" t="str">
            <v>000001120</v>
          </cell>
          <cell r="L315" t="str">
            <v>4261000</v>
          </cell>
          <cell r="M315" t="str">
            <v>1113</v>
          </cell>
          <cell r="N315" t="str">
            <v>99920</v>
          </cell>
          <cell r="O315" t="str">
            <v>11404</v>
          </cell>
          <cell r="P315" t="str">
            <v>294</v>
          </cell>
          <cell r="Q315" t="str">
            <v>955</v>
          </cell>
          <cell r="R315" t="str">
            <v>INTERCO BILL W/O</v>
          </cell>
          <cell r="S315" t="str">
            <v>PRA</v>
          </cell>
          <cell r="U315" t="str">
            <v>2015-04-30</v>
          </cell>
          <cell r="V315">
            <v>202.78</v>
          </cell>
          <cell r="W315" t="str">
            <v>UTXECON201</v>
          </cell>
          <cell r="Y315" t="str">
            <v>LEGAL</v>
          </cell>
          <cell r="Z315" t="str">
            <v>ICB3</v>
          </cell>
          <cell r="AB315" t="str">
            <v>ICB</v>
          </cell>
          <cell r="AC315" t="str">
            <v>ICB</v>
          </cell>
          <cell r="AE315" t="str">
            <v>211</v>
          </cell>
          <cell r="AG315" t="str">
            <v>0000241614</v>
          </cell>
        </row>
        <row r="316">
          <cell r="A316" t="str">
            <v>00663815</v>
          </cell>
          <cell r="B316" t="str">
            <v>9554261000</v>
          </cell>
          <cell r="C316" t="str">
            <v>ICB4TARGET0000000230</v>
          </cell>
          <cell r="D316">
            <v>2015</v>
          </cell>
          <cell r="E316">
            <v>2</v>
          </cell>
          <cell r="F316" t="str">
            <v>2015-02-28</v>
          </cell>
          <cell r="G316" t="str">
            <v>PRJ</v>
          </cell>
          <cell r="H316" t="str">
            <v>169</v>
          </cell>
          <cell r="I316" t="str">
            <v>211</v>
          </cell>
          <cell r="K316" t="str">
            <v>000001120</v>
          </cell>
          <cell r="L316" t="str">
            <v>4261000</v>
          </cell>
          <cell r="M316" t="str">
            <v>1113</v>
          </cell>
          <cell r="N316" t="str">
            <v>99920</v>
          </cell>
          <cell r="O316" t="str">
            <v>11404</v>
          </cell>
          <cell r="P316" t="str">
            <v>294</v>
          </cell>
          <cell r="Q316" t="str">
            <v>955</v>
          </cell>
          <cell r="R316" t="str">
            <v>INTERCO BILL W/O</v>
          </cell>
          <cell r="S316" t="str">
            <v>PRA</v>
          </cell>
          <cell r="U316" t="str">
            <v>2015-02-28</v>
          </cell>
          <cell r="V316">
            <v>609.19000000000005</v>
          </cell>
          <cell r="W316" t="str">
            <v>UTXECON201</v>
          </cell>
          <cell r="Y316" t="str">
            <v>LEGAL</v>
          </cell>
          <cell r="Z316" t="str">
            <v>ICB3</v>
          </cell>
          <cell r="AB316" t="str">
            <v>ICB</v>
          </cell>
          <cell r="AC316" t="str">
            <v>ICB</v>
          </cell>
          <cell r="AE316" t="str">
            <v>211</v>
          </cell>
          <cell r="AG316" t="str">
            <v>0000191809</v>
          </cell>
        </row>
        <row r="317">
          <cell r="A317" t="str">
            <v>00674152</v>
          </cell>
          <cell r="B317" t="str">
            <v>9554261000</v>
          </cell>
          <cell r="C317" t="str">
            <v>ICB4TARGET0000000230</v>
          </cell>
          <cell r="D317">
            <v>2015</v>
          </cell>
          <cell r="E317">
            <v>4</v>
          </cell>
          <cell r="F317" t="str">
            <v>2015-04-30</v>
          </cell>
          <cell r="G317" t="str">
            <v>PRJ</v>
          </cell>
          <cell r="H317" t="str">
            <v>169</v>
          </cell>
          <cell r="I317" t="str">
            <v>211</v>
          </cell>
          <cell r="K317" t="str">
            <v>000001120</v>
          </cell>
          <cell r="L317" t="str">
            <v>4261000</v>
          </cell>
          <cell r="M317" t="str">
            <v>1113</v>
          </cell>
          <cell r="N317" t="str">
            <v>99920</v>
          </cell>
          <cell r="O317" t="str">
            <v>11404</v>
          </cell>
          <cell r="P317" t="str">
            <v>294</v>
          </cell>
          <cell r="Q317" t="str">
            <v>955</v>
          </cell>
          <cell r="R317" t="str">
            <v>INTERCO BILL W/O</v>
          </cell>
          <cell r="S317" t="str">
            <v>PRA</v>
          </cell>
          <cell r="U317" t="str">
            <v>2015-04-30</v>
          </cell>
          <cell r="V317">
            <v>6083.41</v>
          </cell>
          <cell r="W317" t="str">
            <v>UTXECON201</v>
          </cell>
          <cell r="Y317" t="str">
            <v>LEGAL</v>
          </cell>
          <cell r="Z317" t="str">
            <v>ICB3</v>
          </cell>
          <cell r="AB317" t="str">
            <v>ICB</v>
          </cell>
          <cell r="AC317" t="str">
            <v>ICB</v>
          </cell>
          <cell r="AE317" t="str">
            <v>211</v>
          </cell>
          <cell r="AG317" t="str">
            <v>0000266031</v>
          </cell>
        </row>
        <row r="318">
          <cell r="A318" t="str">
            <v>00663933</v>
          </cell>
          <cell r="B318" t="str">
            <v>9554261000</v>
          </cell>
          <cell r="C318" t="str">
            <v>ICB4TARGET0000000231</v>
          </cell>
          <cell r="D318">
            <v>2015</v>
          </cell>
          <cell r="E318">
            <v>2</v>
          </cell>
          <cell r="F318" t="str">
            <v>2015-02-28</v>
          </cell>
          <cell r="G318" t="str">
            <v>PRJ</v>
          </cell>
          <cell r="H318" t="str">
            <v>169</v>
          </cell>
          <cell r="I318" t="str">
            <v>211</v>
          </cell>
          <cell r="K318" t="str">
            <v>000001120</v>
          </cell>
          <cell r="L318" t="str">
            <v>4261000</v>
          </cell>
          <cell r="M318" t="str">
            <v>1113</v>
          </cell>
          <cell r="N318" t="str">
            <v>99920</v>
          </cell>
          <cell r="O318" t="str">
            <v>11404</v>
          </cell>
          <cell r="P318" t="str">
            <v>294</v>
          </cell>
          <cell r="Q318" t="str">
            <v>955</v>
          </cell>
          <cell r="R318" t="str">
            <v>INTERCO BILL W/O</v>
          </cell>
          <cell r="S318" t="str">
            <v>PRA</v>
          </cell>
          <cell r="U318" t="str">
            <v>2015-02-28</v>
          </cell>
          <cell r="V318">
            <v>406.13</v>
          </cell>
          <cell r="W318" t="str">
            <v>UTXECON201</v>
          </cell>
          <cell r="Y318" t="str">
            <v>LEGAL</v>
          </cell>
          <cell r="Z318" t="str">
            <v>ICB3</v>
          </cell>
          <cell r="AB318" t="str">
            <v>ICB</v>
          </cell>
          <cell r="AC318" t="str">
            <v>ICB</v>
          </cell>
          <cell r="AE318" t="str">
            <v>211</v>
          </cell>
          <cell r="AG318" t="str">
            <v>0000198879</v>
          </cell>
        </row>
        <row r="319">
          <cell r="A319" t="str">
            <v>00670279</v>
          </cell>
          <cell r="B319" t="str">
            <v>9554261000</v>
          </cell>
          <cell r="C319" t="str">
            <v>ICB4TARGET0000000231</v>
          </cell>
          <cell r="D319">
            <v>2015</v>
          </cell>
          <cell r="E319">
            <v>4</v>
          </cell>
          <cell r="F319" t="str">
            <v>2015-04-30</v>
          </cell>
          <cell r="G319" t="str">
            <v>PRJ</v>
          </cell>
          <cell r="H319" t="str">
            <v>169</v>
          </cell>
          <cell r="I319" t="str">
            <v>211</v>
          </cell>
          <cell r="K319" t="str">
            <v>000001120</v>
          </cell>
          <cell r="L319" t="str">
            <v>4261000</v>
          </cell>
          <cell r="M319" t="str">
            <v>1113</v>
          </cell>
          <cell r="N319" t="str">
            <v>99920</v>
          </cell>
          <cell r="O319" t="str">
            <v>11404</v>
          </cell>
          <cell r="P319" t="str">
            <v>294</v>
          </cell>
          <cell r="Q319" t="str">
            <v>955</v>
          </cell>
          <cell r="R319" t="str">
            <v>INTERCO BILL W/O</v>
          </cell>
          <cell r="S319" t="str">
            <v>PRA</v>
          </cell>
          <cell r="U319" t="str">
            <v>2015-04-30</v>
          </cell>
          <cell r="V319">
            <v>202.78</v>
          </cell>
          <cell r="W319" t="str">
            <v>UTXECON201</v>
          </cell>
          <cell r="Y319" t="str">
            <v>LEGAL</v>
          </cell>
          <cell r="Z319" t="str">
            <v>ICB3</v>
          </cell>
          <cell r="AB319" t="str">
            <v>ICB</v>
          </cell>
          <cell r="AC319" t="str">
            <v>ICB</v>
          </cell>
          <cell r="AE319" t="str">
            <v>211</v>
          </cell>
          <cell r="AG319" t="str">
            <v>0000267130</v>
          </cell>
        </row>
        <row r="320">
          <cell r="A320" t="str">
            <v>00663609</v>
          </cell>
          <cell r="B320" t="str">
            <v>9554261000</v>
          </cell>
          <cell r="C320" t="str">
            <v>ICB4TARGET0000000232</v>
          </cell>
          <cell r="D320">
            <v>2015</v>
          </cell>
          <cell r="E320">
            <v>2</v>
          </cell>
          <cell r="F320" t="str">
            <v>2015-02-28</v>
          </cell>
          <cell r="G320" t="str">
            <v>PRJ</v>
          </cell>
          <cell r="H320" t="str">
            <v>169</v>
          </cell>
          <cell r="I320" t="str">
            <v>211</v>
          </cell>
          <cell r="K320" t="str">
            <v>000001120</v>
          </cell>
          <cell r="L320" t="str">
            <v>4261000</v>
          </cell>
          <cell r="M320" t="str">
            <v>1113</v>
          </cell>
          <cell r="N320" t="str">
            <v>99920</v>
          </cell>
          <cell r="O320" t="str">
            <v>11404</v>
          </cell>
          <cell r="P320" t="str">
            <v>294</v>
          </cell>
          <cell r="Q320" t="str">
            <v>955</v>
          </cell>
          <cell r="R320" t="str">
            <v>INTERCO BILL W/O</v>
          </cell>
          <cell r="S320" t="str">
            <v>PRA</v>
          </cell>
          <cell r="U320" t="str">
            <v>2015-02-28</v>
          </cell>
          <cell r="V320">
            <v>609.19000000000005</v>
          </cell>
          <cell r="W320" t="str">
            <v>UTXECON201</v>
          </cell>
          <cell r="Y320" t="str">
            <v>LEGAL</v>
          </cell>
          <cell r="Z320" t="str">
            <v>ICB3</v>
          </cell>
          <cell r="AB320" t="str">
            <v>ICB</v>
          </cell>
          <cell r="AC320" t="str">
            <v>ICB</v>
          </cell>
          <cell r="AE320" t="str">
            <v>211</v>
          </cell>
          <cell r="AG320" t="str">
            <v>0000210694</v>
          </cell>
        </row>
        <row r="321">
          <cell r="A321" t="str">
            <v>00672833</v>
          </cell>
          <cell r="B321" t="str">
            <v>9554261000</v>
          </cell>
          <cell r="C321" t="str">
            <v>ICB4TARGET0000000232</v>
          </cell>
          <cell r="D321">
            <v>2015</v>
          </cell>
          <cell r="E321">
            <v>4</v>
          </cell>
          <cell r="F321" t="str">
            <v>2015-04-30</v>
          </cell>
          <cell r="G321" t="str">
            <v>PRJ</v>
          </cell>
          <cell r="H321" t="str">
            <v>169</v>
          </cell>
          <cell r="I321" t="str">
            <v>211</v>
          </cell>
          <cell r="K321" t="str">
            <v>000001120</v>
          </cell>
          <cell r="L321" t="str">
            <v>4261000</v>
          </cell>
          <cell r="M321" t="str">
            <v>1113</v>
          </cell>
          <cell r="N321" t="str">
            <v>99920</v>
          </cell>
          <cell r="O321" t="str">
            <v>11404</v>
          </cell>
          <cell r="P321" t="str">
            <v>294</v>
          </cell>
          <cell r="Q321" t="str">
            <v>955</v>
          </cell>
          <cell r="R321" t="str">
            <v>INTERCO BILL W/O</v>
          </cell>
          <cell r="S321" t="str">
            <v>PRA</v>
          </cell>
          <cell r="U321" t="str">
            <v>2015-04-30</v>
          </cell>
          <cell r="V321">
            <v>141.94999999999999</v>
          </cell>
          <cell r="W321" t="str">
            <v>UTXECON201</v>
          </cell>
          <cell r="Y321" t="str">
            <v>LEGAL</v>
          </cell>
          <cell r="Z321" t="str">
            <v>ICB3</v>
          </cell>
          <cell r="AB321" t="str">
            <v>ICB</v>
          </cell>
          <cell r="AC321" t="str">
            <v>ICB</v>
          </cell>
          <cell r="AE321" t="str">
            <v>211</v>
          </cell>
          <cell r="AG321" t="str">
            <v>0000267282</v>
          </cell>
        </row>
        <row r="322">
          <cell r="A322" t="str">
            <v>00662229</v>
          </cell>
          <cell r="B322" t="str">
            <v>9554261000</v>
          </cell>
          <cell r="C322" t="str">
            <v>ICB4TARGET0000000233</v>
          </cell>
          <cell r="D322">
            <v>2015</v>
          </cell>
          <cell r="E322">
            <v>2</v>
          </cell>
          <cell r="F322" t="str">
            <v>2015-02-28</v>
          </cell>
          <cell r="G322" t="str">
            <v>PRJ</v>
          </cell>
          <cell r="H322" t="str">
            <v>169</v>
          </cell>
          <cell r="I322" t="str">
            <v>211</v>
          </cell>
          <cell r="K322" t="str">
            <v>000001120</v>
          </cell>
          <cell r="L322" t="str">
            <v>4261000</v>
          </cell>
          <cell r="M322" t="str">
            <v>1113</v>
          </cell>
          <cell r="N322" t="str">
            <v>99920</v>
          </cell>
          <cell r="O322" t="str">
            <v>11404</v>
          </cell>
          <cell r="P322" t="str">
            <v>294</v>
          </cell>
          <cell r="Q322" t="str">
            <v>955</v>
          </cell>
          <cell r="R322" t="str">
            <v>INTERCO BILL W/O</v>
          </cell>
          <cell r="S322" t="str">
            <v>PRA</v>
          </cell>
          <cell r="U322" t="str">
            <v>2015-02-28</v>
          </cell>
          <cell r="V322">
            <v>609.19000000000005</v>
          </cell>
          <cell r="W322" t="str">
            <v>UTXECON201</v>
          </cell>
          <cell r="Y322" t="str">
            <v>LEGAL</v>
          </cell>
          <cell r="Z322" t="str">
            <v>ICB3</v>
          </cell>
          <cell r="AB322" t="str">
            <v>ICB</v>
          </cell>
          <cell r="AC322" t="str">
            <v>ICB</v>
          </cell>
          <cell r="AE322" t="str">
            <v>211</v>
          </cell>
          <cell r="AG322" t="str">
            <v>0000213813</v>
          </cell>
        </row>
        <row r="323">
          <cell r="A323" t="str">
            <v>00670165</v>
          </cell>
          <cell r="B323" t="str">
            <v>9554261000</v>
          </cell>
          <cell r="C323" t="str">
            <v>ICB4TARGET0000000233</v>
          </cell>
          <cell r="D323">
            <v>2015</v>
          </cell>
          <cell r="E323">
            <v>4</v>
          </cell>
          <cell r="F323" t="str">
            <v>2015-04-30</v>
          </cell>
          <cell r="G323" t="str">
            <v>PRJ</v>
          </cell>
          <cell r="H323" t="str">
            <v>169</v>
          </cell>
          <cell r="I323" t="str">
            <v>211</v>
          </cell>
          <cell r="K323" t="str">
            <v>000001120</v>
          </cell>
          <cell r="L323" t="str">
            <v>4261000</v>
          </cell>
          <cell r="M323" t="str">
            <v>1113</v>
          </cell>
          <cell r="N323" t="str">
            <v>99920</v>
          </cell>
          <cell r="O323" t="str">
            <v>11404</v>
          </cell>
          <cell r="P323" t="str">
            <v>294</v>
          </cell>
          <cell r="Q323" t="str">
            <v>955</v>
          </cell>
          <cell r="R323" t="str">
            <v>INTERCO BILL W/O</v>
          </cell>
          <cell r="S323" t="str">
            <v>PRA</v>
          </cell>
          <cell r="U323" t="str">
            <v>2015-04-30</v>
          </cell>
          <cell r="V323">
            <v>202.78</v>
          </cell>
          <cell r="W323" t="str">
            <v>UTXECON201</v>
          </cell>
          <cell r="Y323" t="str">
            <v>LEGAL</v>
          </cell>
          <cell r="Z323" t="str">
            <v>ICB3</v>
          </cell>
          <cell r="AB323" t="str">
            <v>ICB</v>
          </cell>
          <cell r="AC323" t="str">
            <v>ICB</v>
          </cell>
          <cell r="AE323" t="str">
            <v>211</v>
          </cell>
          <cell r="AG323" t="str">
            <v>0000271971</v>
          </cell>
        </row>
        <row r="324">
          <cell r="A324" t="str">
            <v>00661976</v>
          </cell>
          <cell r="B324" t="str">
            <v>9554261000</v>
          </cell>
          <cell r="C324" t="str">
            <v>ICB4TARGET0000000234</v>
          </cell>
          <cell r="D324">
            <v>2015</v>
          </cell>
          <cell r="E324">
            <v>2</v>
          </cell>
          <cell r="F324" t="str">
            <v>2015-02-28</v>
          </cell>
          <cell r="G324" t="str">
            <v>PRJ</v>
          </cell>
          <cell r="H324" t="str">
            <v>169</v>
          </cell>
          <cell r="I324" t="str">
            <v>211</v>
          </cell>
          <cell r="K324" t="str">
            <v>000001120</v>
          </cell>
          <cell r="L324" t="str">
            <v>4261000</v>
          </cell>
          <cell r="M324" t="str">
            <v>1113</v>
          </cell>
          <cell r="N324" t="str">
            <v>99920</v>
          </cell>
          <cell r="O324" t="str">
            <v>11404</v>
          </cell>
          <cell r="P324" t="str">
            <v>294</v>
          </cell>
          <cell r="Q324" t="str">
            <v>955</v>
          </cell>
          <cell r="R324" t="str">
            <v>INTERCO BILL W/O</v>
          </cell>
          <cell r="S324" t="str">
            <v>PRA</v>
          </cell>
          <cell r="U324" t="str">
            <v>2015-02-28</v>
          </cell>
          <cell r="V324">
            <v>203.07</v>
          </cell>
          <cell r="W324" t="str">
            <v>UTXECON201</v>
          </cell>
          <cell r="Y324" t="str">
            <v>LEGAL</v>
          </cell>
          <cell r="Z324" t="str">
            <v>ICB3</v>
          </cell>
          <cell r="AB324" t="str">
            <v>ICB</v>
          </cell>
          <cell r="AC324" t="str">
            <v>ICB</v>
          </cell>
          <cell r="AE324" t="str">
            <v>211</v>
          </cell>
          <cell r="AG324" t="str">
            <v>0000223879</v>
          </cell>
        </row>
        <row r="325">
          <cell r="A325" t="str">
            <v>00672837</v>
          </cell>
          <cell r="B325" t="str">
            <v>9554261000</v>
          </cell>
          <cell r="C325" t="str">
            <v>ICB4TARGET0000000234</v>
          </cell>
          <cell r="D325">
            <v>2015</v>
          </cell>
          <cell r="E325">
            <v>4</v>
          </cell>
          <cell r="F325" t="str">
            <v>2015-04-30</v>
          </cell>
          <cell r="G325" t="str">
            <v>PRJ</v>
          </cell>
          <cell r="H325" t="str">
            <v>169</v>
          </cell>
          <cell r="I325" t="str">
            <v>211</v>
          </cell>
          <cell r="K325" t="str">
            <v>000001120</v>
          </cell>
          <cell r="L325" t="str">
            <v>4261000</v>
          </cell>
          <cell r="M325" t="str">
            <v>1113</v>
          </cell>
          <cell r="N325" t="str">
            <v>99920</v>
          </cell>
          <cell r="O325" t="str">
            <v>11404</v>
          </cell>
          <cell r="P325" t="str">
            <v>294</v>
          </cell>
          <cell r="Q325" t="str">
            <v>955</v>
          </cell>
          <cell r="R325" t="str">
            <v>INTERCO BILL W/O</v>
          </cell>
          <cell r="S325" t="str">
            <v>PRA</v>
          </cell>
          <cell r="U325" t="str">
            <v>2015-04-30</v>
          </cell>
          <cell r="V325">
            <v>405.56</v>
          </cell>
          <cell r="W325" t="str">
            <v>UTXECON201</v>
          </cell>
          <cell r="Y325" t="str">
            <v>LEGAL</v>
          </cell>
          <cell r="Z325" t="str">
            <v>ICB3</v>
          </cell>
          <cell r="AB325" t="str">
            <v>ICB</v>
          </cell>
          <cell r="AC325" t="str">
            <v>ICB</v>
          </cell>
          <cell r="AE325" t="str">
            <v>211</v>
          </cell>
          <cell r="AG325" t="str">
            <v>0000276032</v>
          </cell>
        </row>
        <row r="326">
          <cell r="A326" t="str">
            <v>00662843</v>
          </cell>
          <cell r="B326" t="str">
            <v>9554261000</v>
          </cell>
          <cell r="C326" t="str">
            <v>ICB4TARGET0000000235</v>
          </cell>
          <cell r="D326">
            <v>2015</v>
          </cell>
          <cell r="E326">
            <v>2</v>
          </cell>
          <cell r="F326" t="str">
            <v>2015-02-28</v>
          </cell>
          <cell r="G326" t="str">
            <v>PRJ</v>
          </cell>
          <cell r="H326" t="str">
            <v>169</v>
          </cell>
          <cell r="I326" t="str">
            <v>211</v>
          </cell>
          <cell r="K326" t="str">
            <v>000001120</v>
          </cell>
          <cell r="L326" t="str">
            <v>4261000</v>
          </cell>
          <cell r="M326" t="str">
            <v>1113</v>
          </cell>
          <cell r="N326" t="str">
            <v>99920</v>
          </cell>
          <cell r="O326" t="str">
            <v>11404</v>
          </cell>
          <cell r="P326" t="str">
            <v>294</v>
          </cell>
          <cell r="Q326" t="str">
            <v>955</v>
          </cell>
          <cell r="R326" t="str">
            <v>INTERCO BILL W/O</v>
          </cell>
          <cell r="S326" t="str">
            <v>PRA</v>
          </cell>
          <cell r="U326" t="str">
            <v>2015-02-28</v>
          </cell>
          <cell r="V326">
            <v>406.13</v>
          </cell>
          <cell r="W326" t="str">
            <v>UTXECON201</v>
          </cell>
          <cell r="Y326" t="str">
            <v>LEGAL</v>
          </cell>
          <cell r="Z326" t="str">
            <v>ICB3</v>
          </cell>
          <cell r="AB326" t="str">
            <v>ICB</v>
          </cell>
          <cell r="AC326" t="str">
            <v>ICB</v>
          </cell>
          <cell r="AE326" t="str">
            <v>211</v>
          </cell>
          <cell r="AG326" t="str">
            <v>0000273404</v>
          </cell>
        </row>
        <row r="327">
          <cell r="A327" t="str">
            <v>00674155</v>
          </cell>
          <cell r="B327" t="str">
            <v>9554261000</v>
          </cell>
          <cell r="C327" t="str">
            <v>ICB4TARGET0000000235</v>
          </cell>
          <cell r="D327">
            <v>2015</v>
          </cell>
          <cell r="E327">
            <v>4</v>
          </cell>
          <cell r="F327" t="str">
            <v>2015-04-30</v>
          </cell>
          <cell r="G327" t="str">
            <v>PRJ</v>
          </cell>
          <cell r="H327" t="str">
            <v>169</v>
          </cell>
          <cell r="I327" t="str">
            <v>211</v>
          </cell>
          <cell r="K327" t="str">
            <v>000001120</v>
          </cell>
          <cell r="L327" t="str">
            <v>4261000</v>
          </cell>
          <cell r="M327" t="str">
            <v>1113</v>
          </cell>
          <cell r="N327" t="str">
            <v>99920</v>
          </cell>
          <cell r="O327" t="str">
            <v>11404</v>
          </cell>
          <cell r="P327" t="str">
            <v>294</v>
          </cell>
          <cell r="Q327" t="str">
            <v>955</v>
          </cell>
          <cell r="R327" t="str">
            <v>INTERCO BILL W/O</v>
          </cell>
          <cell r="S327" t="str">
            <v>PRA</v>
          </cell>
          <cell r="U327" t="str">
            <v>2015-04-30</v>
          </cell>
          <cell r="V327">
            <v>334.59</v>
          </cell>
          <cell r="W327" t="str">
            <v>UTXECON201</v>
          </cell>
          <cell r="Y327" t="str">
            <v>LEGAL</v>
          </cell>
          <cell r="Z327" t="str">
            <v>ICB3</v>
          </cell>
          <cell r="AB327" t="str">
            <v>ICB</v>
          </cell>
          <cell r="AC327" t="str">
            <v>ICB</v>
          </cell>
          <cell r="AE327" t="str">
            <v>211</v>
          </cell>
          <cell r="AG327" t="str">
            <v>0000276967</v>
          </cell>
        </row>
        <row r="328">
          <cell r="A328" t="str">
            <v>00662836</v>
          </cell>
          <cell r="B328" t="str">
            <v>9554261000</v>
          </cell>
          <cell r="C328" t="str">
            <v>ICB4TARGET0000000236</v>
          </cell>
          <cell r="D328">
            <v>2015</v>
          </cell>
          <cell r="E328">
            <v>2</v>
          </cell>
          <cell r="F328" t="str">
            <v>2015-02-28</v>
          </cell>
          <cell r="G328" t="str">
            <v>PRJ</v>
          </cell>
          <cell r="H328" t="str">
            <v>169</v>
          </cell>
          <cell r="I328" t="str">
            <v>211</v>
          </cell>
          <cell r="K328" t="str">
            <v>000001120</v>
          </cell>
          <cell r="L328" t="str">
            <v>4261000</v>
          </cell>
          <cell r="M328" t="str">
            <v>1113</v>
          </cell>
          <cell r="N328" t="str">
            <v>99920</v>
          </cell>
          <cell r="O328" t="str">
            <v>11404</v>
          </cell>
          <cell r="P328" t="str">
            <v>294</v>
          </cell>
          <cell r="Q328" t="str">
            <v>955</v>
          </cell>
          <cell r="R328" t="str">
            <v>INTERCO BILL W/O</v>
          </cell>
          <cell r="S328" t="str">
            <v>PRA</v>
          </cell>
          <cell r="U328" t="str">
            <v>2015-02-28</v>
          </cell>
          <cell r="V328">
            <v>406.13</v>
          </cell>
          <cell r="W328" t="str">
            <v>UTXECON201</v>
          </cell>
          <cell r="Y328" t="str">
            <v>LEGAL</v>
          </cell>
          <cell r="Z328" t="str">
            <v>ICB3</v>
          </cell>
          <cell r="AB328" t="str">
            <v>ICB</v>
          </cell>
          <cell r="AC328" t="str">
            <v>ICB</v>
          </cell>
          <cell r="AE328" t="str">
            <v>211</v>
          </cell>
          <cell r="AG328" t="str">
            <v>0000275701</v>
          </cell>
        </row>
        <row r="329">
          <cell r="A329" t="str">
            <v>00670280</v>
          </cell>
          <cell r="B329" t="str">
            <v>9554261000</v>
          </cell>
          <cell r="C329" t="str">
            <v>ICB4TARGET0000000236</v>
          </cell>
          <cell r="D329">
            <v>2015</v>
          </cell>
          <cell r="E329">
            <v>4</v>
          </cell>
          <cell r="F329" t="str">
            <v>2015-04-30</v>
          </cell>
          <cell r="G329" t="str">
            <v>PRJ</v>
          </cell>
          <cell r="H329" t="str">
            <v>169</v>
          </cell>
          <cell r="I329" t="str">
            <v>211</v>
          </cell>
          <cell r="K329" t="str">
            <v>000001120</v>
          </cell>
          <cell r="L329" t="str">
            <v>4261000</v>
          </cell>
          <cell r="M329" t="str">
            <v>1113</v>
          </cell>
          <cell r="N329" t="str">
            <v>99920</v>
          </cell>
          <cell r="O329" t="str">
            <v>11404</v>
          </cell>
          <cell r="P329" t="str">
            <v>294</v>
          </cell>
          <cell r="Q329" t="str">
            <v>955</v>
          </cell>
          <cell r="R329" t="str">
            <v>INTERCO BILL W/O</v>
          </cell>
          <cell r="S329" t="str">
            <v>PRA</v>
          </cell>
          <cell r="U329" t="str">
            <v>2015-04-30</v>
          </cell>
          <cell r="V329">
            <v>202.78</v>
          </cell>
          <cell r="W329" t="str">
            <v>UTXECON201</v>
          </cell>
          <cell r="Y329" t="str">
            <v>LEGAL</v>
          </cell>
          <cell r="Z329" t="str">
            <v>ICB3</v>
          </cell>
          <cell r="AB329" t="str">
            <v>ICB</v>
          </cell>
          <cell r="AC329" t="str">
            <v>ICB</v>
          </cell>
          <cell r="AE329" t="str">
            <v>211</v>
          </cell>
          <cell r="AG329" t="str">
            <v>0000283815</v>
          </cell>
        </row>
        <row r="330">
          <cell r="A330" t="str">
            <v>00662837</v>
          </cell>
          <cell r="B330" t="str">
            <v>9554261000</v>
          </cell>
          <cell r="C330" t="str">
            <v>ICB4TARGET0000000237</v>
          </cell>
          <cell r="D330">
            <v>2015</v>
          </cell>
          <cell r="E330">
            <v>2</v>
          </cell>
          <cell r="F330" t="str">
            <v>2015-02-28</v>
          </cell>
          <cell r="G330" t="str">
            <v>PRJ</v>
          </cell>
          <cell r="H330" t="str">
            <v>169</v>
          </cell>
          <cell r="I330" t="str">
            <v>211</v>
          </cell>
          <cell r="K330" t="str">
            <v>000001120</v>
          </cell>
          <cell r="L330" t="str">
            <v>4261000</v>
          </cell>
          <cell r="M330" t="str">
            <v>1113</v>
          </cell>
          <cell r="N330" t="str">
            <v>99920</v>
          </cell>
          <cell r="O330" t="str">
            <v>11404</v>
          </cell>
          <cell r="P330" t="str">
            <v>294</v>
          </cell>
          <cell r="Q330" t="str">
            <v>955</v>
          </cell>
          <cell r="R330" t="str">
            <v>INTERCO BILL W/O</v>
          </cell>
          <cell r="S330" t="str">
            <v>PRA</v>
          </cell>
          <cell r="U330" t="str">
            <v>2015-02-28</v>
          </cell>
          <cell r="V330">
            <v>345.21</v>
          </cell>
          <cell r="W330" t="str">
            <v>UTXECON201</v>
          </cell>
          <cell r="Y330" t="str">
            <v>LEGAL</v>
          </cell>
          <cell r="Z330" t="str">
            <v>ICB3</v>
          </cell>
          <cell r="AB330" t="str">
            <v>ICB</v>
          </cell>
          <cell r="AC330" t="str">
            <v>ICB</v>
          </cell>
          <cell r="AE330" t="str">
            <v>211</v>
          </cell>
          <cell r="AG330" t="str">
            <v>0000281154</v>
          </cell>
        </row>
        <row r="331">
          <cell r="A331" t="str">
            <v>00673092</v>
          </cell>
          <cell r="B331" t="str">
            <v>9554261000</v>
          </cell>
          <cell r="C331" t="str">
            <v>ICB4TARGET0000000237</v>
          </cell>
          <cell r="D331">
            <v>2015</v>
          </cell>
          <cell r="E331">
            <v>4</v>
          </cell>
          <cell r="F331" t="str">
            <v>2015-04-30</v>
          </cell>
          <cell r="G331" t="str">
            <v>PRJ</v>
          </cell>
          <cell r="H331" t="str">
            <v>169</v>
          </cell>
          <cell r="I331" t="str">
            <v>211</v>
          </cell>
          <cell r="K331" t="str">
            <v>000001120</v>
          </cell>
          <cell r="L331" t="str">
            <v>4261000</v>
          </cell>
          <cell r="M331" t="str">
            <v>1113</v>
          </cell>
          <cell r="N331" t="str">
            <v>99920</v>
          </cell>
          <cell r="O331" t="str">
            <v>11404</v>
          </cell>
          <cell r="P331" t="str">
            <v>294</v>
          </cell>
          <cell r="Q331" t="str">
            <v>955</v>
          </cell>
          <cell r="R331" t="str">
            <v>INTERCO BILL W/O</v>
          </cell>
          <cell r="S331" t="str">
            <v>PRA</v>
          </cell>
          <cell r="U331" t="str">
            <v>2015-04-30</v>
          </cell>
          <cell r="V331">
            <v>405.56</v>
          </cell>
          <cell r="W331" t="str">
            <v>UTXECON201</v>
          </cell>
          <cell r="Y331" t="str">
            <v>LEGAL</v>
          </cell>
          <cell r="Z331" t="str">
            <v>ICB3</v>
          </cell>
          <cell r="AB331" t="str">
            <v>ICB</v>
          </cell>
          <cell r="AC331" t="str">
            <v>ICB</v>
          </cell>
          <cell r="AE331" t="str">
            <v>211</v>
          </cell>
          <cell r="AG331" t="str">
            <v>0000284167</v>
          </cell>
        </row>
        <row r="332">
          <cell r="A332" t="str">
            <v>00643213</v>
          </cell>
          <cell r="B332" t="str">
            <v>9554265004</v>
          </cell>
          <cell r="C332" t="str">
            <v>ICB4TARGET0000000238</v>
          </cell>
          <cell r="D332">
            <v>2014</v>
          </cell>
          <cell r="E332">
            <v>10</v>
          </cell>
          <cell r="F332" t="str">
            <v>2014-10-31</v>
          </cell>
          <cell r="G332" t="str">
            <v>PRJ</v>
          </cell>
          <cell r="H332" t="str">
            <v>169</v>
          </cell>
          <cell r="I332" t="str">
            <v>211</v>
          </cell>
          <cell r="K332" t="str">
            <v>000001120</v>
          </cell>
          <cell r="L332" t="str">
            <v>4265004</v>
          </cell>
          <cell r="M332" t="str">
            <v>1113</v>
          </cell>
          <cell r="N332" t="str">
            <v>99920</v>
          </cell>
          <cell r="O332" t="str">
            <v>11404</v>
          </cell>
          <cell r="P332" t="str">
            <v>294</v>
          </cell>
          <cell r="Q332" t="str">
            <v>955</v>
          </cell>
          <cell r="R332" t="str">
            <v>INTERCO BILL W/O</v>
          </cell>
          <cell r="S332" t="str">
            <v>PRA</v>
          </cell>
          <cell r="U332" t="str">
            <v>2014-10-31</v>
          </cell>
          <cell r="V332">
            <v>195.7</v>
          </cell>
          <cell r="W332" t="str">
            <v>UTXECON201</v>
          </cell>
          <cell r="Y332" t="str">
            <v>LEGAL</v>
          </cell>
          <cell r="Z332" t="str">
            <v>ICB3</v>
          </cell>
          <cell r="AB332" t="str">
            <v>ICB</v>
          </cell>
          <cell r="AC332" t="str">
            <v>ICB</v>
          </cell>
          <cell r="AE332" t="str">
            <v>211</v>
          </cell>
          <cell r="AG332" t="str">
            <v>0000017421</v>
          </cell>
        </row>
        <row r="333">
          <cell r="A333" t="str">
            <v>00662835</v>
          </cell>
          <cell r="B333" t="str">
            <v>9554261000</v>
          </cell>
          <cell r="C333" t="str">
            <v>ICB4TARGET0000000238</v>
          </cell>
          <cell r="D333">
            <v>2015</v>
          </cell>
          <cell r="E333">
            <v>2</v>
          </cell>
          <cell r="F333" t="str">
            <v>2015-02-28</v>
          </cell>
          <cell r="G333" t="str">
            <v>PRJ</v>
          </cell>
          <cell r="H333" t="str">
            <v>169</v>
          </cell>
          <cell r="I333" t="str">
            <v>211</v>
          </cell>
          <cell r="K333" t="str">
            <v>000001120</v>
          </cell>
          <cell r="L333" t="str">
            <v>4261000</v>
          </cell>
          <cell r="M333" t="str">
            <v>1113</v>
          </cell>
          <cell r="N333" t="str">
            <v>99920</v>
          </cell>
          <cell r="O333" t="str">
            <v>11404</v>
          </cell>
          <cell r="P333" t="str">
            <v>294</v>
          </cell>
          <cell r="Q333" t="str">
            <v>955</v>
          </cell>
          <cell r="R333" t="str">
            <v>INTERCO BILL W/O</v>
          </cell>
          <cell r="S333" t="str">
            <v>PRA</v>
          </cell>
          <cell r="U333" t="str">
            <v>2015-02-28</v>
          </cell>
          <cell r="V333">
            <v>406.13</v>
          </cell>
          <cell r="W333" t="str">
            <v>UTXECON201</v>
          </cell>
          <cell r="Y333" t="str">
            <v>LEGAL</v>
          </cell>
          <cell r="Z333" t="str">
            <v>ICB3</v>
          </cell>
          <cell r="AB333" t="str">
            <v>ICB</v>
          </cell>
          <cell r="AC333" t="str">
            <v>ICB</v>
          </cell>
          <cell r="AE333" t="str">
            <v>211</v>
          </cell>
          <cell r="AG333" t="str">
            <v>0000283838</v>
          </cell>
        </row>
        <row r="334">
          <cell r="A334" t="str">
            <v>00670323</v>
          </cell>
          <cell r="B334" t="str">
            <v>9554261000</v>
          </cell>
          <cell r="C334" t="str">
            <v>ICB4TARGET0000000238</v>
          </cell>
          <cell r="D334">
            <v>2015</v>
          </cell>
          <cell r="E334">
            <v>4</v>
          </cell>
          <cell r="F334" t="str">
            <v>2015-04-30</v>
          </cell>
          <cell r="G334" t="str">
            <v>PRJ</v>
          </cell>
          <cell r="H334" t="str">
            <v>169</v>
          </cell>
          <cell r="I334" t="str">
            <v>211</v>
          </cell>
          <cell r="K334" t="str">
            <v>000001120</v>
          </cell>
          <cell r="L334" t="str">
            <v>4261000</v>
          </cell>
          <cell r="M334" t="str">
            <v>1113</v>
          </cell>
          <cell r="N334" t="str">
            <v>99920</v>
          </cell>
          <cell r="O334" t="str">
            <v>11404</v>
          </cell>
          <cell r="P334" t="str">
            <v>294</v>
          </cell>
          <cell r="Q334" t="str">
            <v>955</v>
          </cell>
          <cell r="R334" t="str">
            <v>INTERCO BILL W/O</v>
          </cell>
          <cell r="S334" t="str">
            <v>PRA</v>
          </cell>
          <cell r="U334" t="str">
            <v>2015-04-30</v>
          </cell>
          <cell r="V334">
            <v>101.39</v>
          </cell>
          <cell r="W334" t="str">
            <v>UTXECON201</v>
          </cell>
          <cell r="Y334" t="str">
            <v>LEGAL</v>
          </cell>
          <cell r="Z334" t="str">
            <v>ICB3</v>
          </cell>
          <cell r="AB334" t="str">
            <v>ICB</v>
          </cell>
          <cell r="AC334" t="str">
            <v>ICB</v>
          </cell>
          <cell r="AE334" t="str">
            <v>211</v>
          </cell>
          <cell r="AG334" t="str">
            <v>0000293059</v>
          </cell>
        </row>
        <row r="335">
          <cell r="A335" t="str">
            <v>00643212</v>
          </cell>
          <cell r="B335" t="str">
            <v>9554265004</v>
          </cell>
          <cell r="C335" t="str">
            <v>ICB4TARGET0000000239</v>
          </cell>
          <cell r="D335">
            <v>2014</v>
          </cell>
          <cell r="E335">
            <v>10</v>
          </cell>
          <cell r="F335" t="str">
            <v>2014-10-31</v>
          </cell>
          <cell r="G335" t="str">
            <v>PRJ</v>
          </cell>
          <cell r="H335" t="str">
            <v>169</v>
          </cell>
          <cell r="I335" t="str">
            <v>211</v>
          </cell>
          <cell r="K335" t="str">
            <v>000001120</v>
          </cell>
          <cell r="L335" t="str">
            <v>4265004</v>
          </cell>
          <cell r="M335" t="str">
            <v>1113</v>
          </cell>
          <cell r="N335" t="str">
            <v>99920</v>
          </cell>
          <cell r="O335" t="str">
            <v>11404</v>
          </cell>
          <cell r="P335" t="str">
            <v>294</v>
          </cell>
          <cell r="Q335" t="str">
            <v>955</v>
          </cell>
          <cell r="R335" t="str">
            <v>INTERCO BILL W/O</v>
          </cell>
          <cell r="S335" t="str">
            <v>PRA</v>
          </cell>
          <cell r="U335" t="str">
            <v>2014-10-31</v>
          </cell>
          <cell r="V335">
            <v>136.99</v>
          </cell>
          <cell r="W335" t="str">
            <v>UTXECON201</v>
          </cell>
          <cell r="Y335" t="str">
            <v>LEGAL</v>
          </cell>
          <cell r="Z335" t="str">
            <v>ICB3</v>
          </cell>
          <cell r="AB335" t="str">
            <v>ICB</v>
          </cell>
          <cell r="AC335" t="str">
            <v>ICB</v>
          </cell>
          <cell r="AE335" t="str">
            <v>211</v>
          </cell>
          <cell r="AG335" t="str">
            <v>0000135545</v>
          </cell>
        </row>
        <row r="336">
          <cell r="A336" t="str">
            <v>00660854</v>
          </cell>
          <cell r="B336" t="str">
            <v>9554261000</v>
          </cell>
          <cell r="C336" t="str">
            <v>ICB4TARGET0000000239</v>
          </cell>
          <cell r="D336">
            <v>2015</v>
          </cell>
          <cell r="E336">
            <v>2</v>
          </cell>
          <cell r="F336" t="str">
            <v>2015-02-28</v>
          </cell>
          <cell r="G336" t="str">
            <v>PRJ</v>
          </cell>
          <cell r="H336" t="str">
            <v>169</v>
          </cell>
          <cell r="I336" t="str">
            <v>211</v>
          </cell>
          <cell r="K336" t="str">
            <v>000001120</v>
          </cell>
          <cell r="L336" t="str">
            <v>4261000</v>
          </cell>
          <cell r="M336" t="str">
            <v>1113</v>
          </cell>
          <cell r="N336" t="str">
            <v>99920</v>
          </cell>
          <cell r="O336" t="str">
            <v>11404</v>
          </cell>
          <cell r="P336" t="str">
            <v>294</v>
          </cell>
          <cell r="Q336" t="str">
            <v>955</v>
          </cell>
          <cell r="R336" t="str">
            <v>INTERCO BILL W/O</v>
          </cell>
          <cell r="S336" t="str">
            <v>PRA</v>
          </cell>
          <cell r="U336" t="str">
            <v>2015-02-28</v>
          </cell>
          <cell r="V336">
            <v>446.74</v>
          </cell>
          <cell r="W336" t="str">
            <v>UTXECON201</v>
          </cell>
          <cell r="Y336" t="str">
            <v>LEGAL</v>
          </cell>
          <cell r="Z336" t="str">
            <v>ICB3</v>
          </cell>
          <cell r="AB336" t="str">
            <v>ICB</v>
          </cell>
          <cell r="AC336" t="str">
            <v>ICB</v>
          </cell>
          <cell r="AE336" t="str">
            <v>211</v>
          </cell>
          <cell r="AG336" t="str">
            <v>0000284057</v>
          </cell>
        </row>
        <row r="337">
          <cell r="A337" t="str">
            <v>00667117</v>
          </cell>
          <cell r="B337" t="str">
            <v>9554261000</v>
          </cell>
          <cell r="C337" t="str">
            <v>ICB4TARGET0000000239</v>
          </cell>
          <cell r="D337">
            <v>2015</v>
          </cell>
          <cell r="E337">
            <v>3</v>
          </cell>
          <cell r="F337" t="str">
            <v>2015-03-31</v>
          </cell>
          <cell r="G337" t="str">
            <v>PRJ</v>
          </cell>
          <cell r="H337" t="str">
            <v>169</v>
          </cell>
          <cell r="I337" t="str">
            <v>211</v>
          </cell>
          <cell r="K337" t="str">
            <v>000001120</v>
          </cell>
          <cell r="L337" t="str">
            <v>4261000</v>
          </cell>
          <cell r="M337" t="str">
            <v>1585</v>
          </cell>
          <cell r="N337" t="str">
            <v>99920</v>
          </cell>
          <cell r="O337" t="str">
            <v>11404</v>
          </cell>
          <cell r="P337" t="str">
            <v>294</v>
          </cell>
          <cell r="Q337" t="str">
            <v>955</v>
          </cell>
          <cell r="R337" t="str">
            <v>INTERCO BILL W/O</v>
          </cell>
          <cell r="S337" t="str">
            <v>PRA</v>
          </cell>
          <cell r="U337" t="str">
            <v>2015-03-31</v>
          </cell>
          <cell r="V337">
            <v>3171.75</v>
          </cell>
          <cell r="W337" t="str">
            <v>UTXECON101</v>
          </cell>
          <cell r="Y337" t="str">
            <v>LEGAL</v>
          </cell>
          <cell r="Z337" t="str">
            <v>ICB3</v>
          </cell>
          <cell r="AB337" t="str">
            <v>ICB</v>
          </cell>
          <cell r="AC337" t="str">
            <v>ICB</v>
          </cell>
          <cell r="AE337" t="str">
            <v>211</v>
          </cell>
          <cell r="AG337" t="str">
            <v>0000144626</v>
          </cell>
        </row>
        <row r="338">
          <cell r="A338" t="str">
            <v>00672857</v>
          </cell>
          <cell r="B338" t="str">
            <v>9554261000</v>
          </cell>
          <cell r="C338" t="str">
            <v>ICB4TARGET0000000239</v>
          </cell>
          <cell r="D338">
            <v>2015</v>
          </cell>
          <cell r="E338">
            <v>4</v>
          </cell>
          <cell r="F338" t="str">
            <v>2015-04-30</v>
          </cell>
          <cell r="G338" t="str">
            <v>PRJ</v>
          </cell>
          <cell r="H338" t="str">
            <v>169</v>
          </cell>
          <cell r="I338" t="str">
            <v>211</v>
          </cell>
          <cell r="K338" t="str">
            <v>000001120</v>
          </cell>
          <cell r="L338" t="str">
            <v>4261000</v>
          </cell>
          <cell r="M338" t="str">
            <v>1113</v>
          </cell>
          <cell r="N338" t="str">
            <v>99920</v>
          </cell>
          <cell r="O338" t="str">
            <v>11404</v>
          </cell>
          <cell r="P338" t="str">
            <v>294</v>
          </cell>
          <cell r="Q338" t="str">
            <v>955</v>
          </cell>
          <cell r="R338" t="str">
            <v>INTERCO BILL W/O</v>
          </cell>
          <cell r="S338" t="str">
            <v>PRA</v>
          </cell>
          <cell r="U338" t="str">
            <v>2015-04-30</v>
          </cell>
          <cell r="V338">
            <v>121.67</v>
          </cell>
          <cell r="W338" t="str">
            <v>UTXECON201</v>
          </cell>
          <cell r="Y338" t="str">
            <v>LEGAL</v>
          </cell>
          <cell r="Z338" t="str">
            <v>ICB3</v>
          </cell>
          <cell r="AB338" t="str">
            <v>ICB</v>
          </cell>
          <cell r="AC338" t="str">
            <v>ICB</v>
          </cell>
          <cell r="AE338" t="str">
            <v>211</v>
          </cell>
          <cell r="AG338" t="str">
            <v>0000293500</v>
          </cell>
        </row>
        <row r="339">
          <cell r="A339" t="str">
            <v>00642052</v>
          </cell>
          <cell r="B339" t="str">
            <v>9554265004</v>
          </cell>
          <cell r="C339" t="str">
            <v>ICB4TARGET0000000240</v>
          </cell>
          <cell r="D339">
            <v>2014</v>
          </cell>
          <cell r="E339">
            <v>10</v>
          </cell>
          <cell r="F339" t="str">
            <v>2014-10-31</v>
          </cell>
          <cell r="G339" t="str">
            <v>PRJ</v>
          </cell>
          <cell r="H339" t="str">
            <v>169</v>
          </cell>
          <cell r="I339" t="str">
            <v>211</v>
          </cell>
          <cell r="K339" t="str">
            <v>000001120</v>
          </cell>
          <cell r="L339" t="str">
            <v>4265004</v>
          </cell>
          <cell r="M339" t="str">
            <v>1113</v>
          </cell>
          <cell r="N339" t="str">
            <v>99920</v>
          </cell>
          <cell r="O339" t="str">
            <v>11404</v>
          </cell>
          <cell r="P339" t="str">
            <v>294</v>
          </cell>
          <cell r="Q339" t="str">
            <v>955</v>
          </cell>
          <cell r="R339" t="str">
            <v>INTERCO BILL W/O</v>
          </cell>
          <cell r="S339" t="str">
            <v>PRA</v>
          </cell>
          <cell r="U339" t="str">
            <v>2014-10-31</v>
          </cell>
          <cell r="V339">
            <v>1174.21</v>
          </cell>
          <cell r="W339" t="str">
            <v>UTXECON201</v>
          </cell>
          <cell r="Y339" t="str">
            <v>LEGAL</v>
          </cell>
          <cell r="Z339" t="str">
            <v>ICB3</v>
          </cell>
          <cell r="AB339" t="str">
            <v>ICB</v>
          </cell>
          <cell r="AC339" t="str">
            <v>ICB</v>
          </cell>
          <cell r="AE339" t="str">
            <v>211</v>
          </cell>
          <cell r="AG339" t="str">
            <v>0000140418</v>
          </cell>
        </row>
        <row r="340">
          <cell r="A340" t="str">
            <v>00663613</v>
          </cell>
          <cell r="B340" t="str">
            <v>9554261000</v>
          </cell>
          <cell r="C340" t="str">
            <v>ICB4TARGET0000000240</v>
          </cell>
          <cell r="D340">
            <v>2015</v>
          </cell>
          <cell r="E340">
            <v>2</v>
          </cell>
          <cell r="F340" t="str">
            <v>2015-02-28</v>
          </cell>
          <cell r="G340" t="str">
            <v>PRJ</v>
          </cell>
          <cell r="H340" t="str">
            <v>169</v>
          </cell>
          <cell r="I340" t="str">
            <v>211</v>
          </cell>
          <cell r="K340" t="str">
            <v>000001120</v>
          </cell>
          <cell r="L340" t="str">
            <v>4261000</v>
          </cell>
          <cell r="M340" t="str">
            <v>1113</v>
          </cell>
          <cell r="N340" t="str">
            <v>99920</v>
          </cell>
          <cell r="O340" t="str">
            <v>11404</v>
          </cell>
          <cell r="P340" t="str">
            <v>294</v>
          </cell>
          <cell r="Q340" t="str">
            <v>955</v>
          </cell>
          <cell r="R340" t="str">
            <v>INTERCO BILL W/O</v>
          </cell>
          <cell r="S340" t="str">
            <v>PRA</v>
          </cell>
          <cell r="U340" t="str">
            <v>2015-02-28</v>
          </cell>
          <cell r="V340">
            <v>162.44999999999999</v>
          </cell>
          <cell r="W340" t="str">
            <v>UTXECON201</v>
          </cell>
          <cell r="Y340" t="str">
            <v>LEGAL</v>
          </cell>
          <cell r="Z340" t="str">
            <v>ICB3</v>
          </cell>
          <cell r="AB340" t="str">
            <v>ICB</v>
          </cell>
          <cell r="AC340" t="str">
            <v>ICB</v>
          </cell>
          <cell r="AE340" t="str">
            <v>211</v>
          </cell>
          <cell r="AG340" t="str">
            <v>0000284378</v>
          </cell>
        </row>
        <row r="341">
          <cell r="A341" t="str">
            <v>00673222</v>
          </cell>
          <cell r="B341" t="str">
            <v>9554261000</v>
          </cell>
          <cell r="C341" t="str">
            <v>ICB4TARGET0000000240</v>
          </cell>
          <cell r="D341">
            <v>2015</v>
          </cell>
          <cell r="E341">
            <v>4</v>
          </cell>
          <cell r="F341" t="str">
            <v>2015-04-30</v>
          </cell>
          <cell r="G341" t="str">
            <v>PRJ</v>
          </cell>
          <cell r="H341" t="str">
            <v>169</v>
          </cell>
          <cell r="I341" t="str">
            <v>211</v>
          </cell>
          <cell r="K341" t="str">
            <v>000001120</v>
          </cell>
          <cell r="L341" t="str">
            <v>4261000</v>
          </cell>
          <cell r="M341" t="str">
            <v>1113</v>
          </cell>
          <cell r="N341" t="str">
            <v>99920</v>
          </cell>
          <cell r="O341" t="str">
            <v>11404</v>
          </cell>
          <cell r="P341" t="str">
            <v>294</v>
          </cell>
          <cell r="Q341" t="str">
            <v>955</v>
          </cell>
          <cell r="R341" t="str">
            <v>INTERCO BILL W/O</v>
          </cell>
          <cell r="S341" t="str">
            <v>PRA</v>
          </cell>
          <cell r="U341" t="str">
            <v>2015-04-30</v>
          </cell>
          <cell r="V341">
            <v>60.83</v>
          </cell>
          <cell r="W341" t="str">
            <v>UTXECON201</v>
          </cell>
          <cell r="Y341" t="str">
            <v>LEGAL</v>
          </cell>
          <cell r="Z341" t="str">
            <v>ICB3</v>
          </cell>
          <cell r="AB341" t="str">
            <v>ICB</v>
          </cell>
          <cell r="AC341" t="str">
            <v>ICB</v>
          </cell>
          <cell r="AE341" t="str">
            <v>211</v>
          </cell>
          <cell r="AG341" t="str">
            <v>0000293532</v>
          </cell>
        </row>
        <row r="342">
          <cell r="A342" t="str">
            <v>00642879</v>
          </cell>
          <cell r="B342" t="str">
            <v>9554265004</v>
          </cell>
          <cell r="C342" t="str">
            <v>ICB4TARGET0000000241</v>
          </cell>
          <cell r="D342">
            <v>2014</v>
          </cell>
          <cell r="E342">
            <v>10</v>
          </cell>
          <cell r="F342" t="str">
            <v>2014-10-31</v>
          </cell>
          <cell r="G342" t="str">
            <v>PRJ</v>
          </cell>
          <cell r="H342" t="str">
            <v>169</v>
          </cell>
          <cell r="I342" t="str">
            <v>211</v>
          </cell>
          <cell r="K342" t="str">
            <v>000001120</v>
          </cell>
          <cell r="L342" t="str">
            <v>4265004</v>
          </cell>
          <cell r="M342" t="str">
            <v>1113</v>
          </cell>
          <cell r="N342" t="str">
            <v>99920</v>
          </cell>
          <cell r="O342" t="str">
            <v>11404</v>
          </cell>
          <cell r="P342" t="str">
            <v>294</v>
          </cell>
          <cell r="Q342" t="str">
            <v>955</v>
          </cell>
          <cell r="R342" t="str">
            <v>INTERCO BILL W/O</v>
          </cell>
          <cell r="S342" t="str">
            <v>PRA</v>
          </cell>
          <cell r="U342" t="str">
            <v>2014-10-31</v>
          </cell>
          <cell r="V342">
            <v>2935.51</v>
          </cell>
          <cell r="W342" t="str">
            <v>UTXECON201</v>
          </cell>
          <cell r="Y342" t="str">
            <v>LEGAL</v>
          </cell>
          <cell r="Z342" t="str">
            <v>ICB3</v>
          </cell>
          <cell r="AB342" t="str">
            <v>ICB</v>
          </cell>
          <cell r="AC342" t="str">
            <v>ICB</v>
          </cell>
          <cell r="AE342" t="str">
            <v>211</v>
          </cell>
          <cell r="AG342" t="str">
            <v>0000141887</v>
          </cell>
        </row>
        <row r="343">
          <cell r="A343" t="str">
            <v>00661029</v>
          </cell>
          <cell r="B343" t="str">
            <v>9554261000</v>
          </cell>
          <cell r="C343" t="str">
            <v>ICB4TARGET0000000241</v>
          </cell>
          <cell r="D343">
            <v>2015</v>
          </cell>
          <cell r="E343">
            <v>2</v>
          </cell>
          <cell r="F343" t="str">
            <v>2015-02-28</v>
          </cell>
          <cell r="G343" t="str">
            <v>PRJ</v>
          </cell>
          <cell r="H343" t="str">
            <v>169</v>
          </cell>
          <cell r="I343" t="str">
            <v>211</v>
          </cell>
          <cell r="K343" t="str">
            <v>000001120</v>
          </cell>
          <cell r="L343" t="str">
            <v>4261000</v>
          </cell>
          <cell r="M343" t="str">
            <v>1113</v>
          </cell>
          <cell r="N343" t="str">
            <v>99920</v>
          </cell>
          <cell r="O343" t="str">
            <v>11404</v>
          </cell>
          <cell r="P343" t="str">
            <v>294</v>
          </cell>
          <cell r="Q343" t="str">
            <v>955</v>
          </cell>
          <cell r="R343" t="str">
            <v>INTERCO BILL W/O</v>
          </cell>
          <cell r="S343" t="str">
            <v>PRA</v>
          </cell>
          <cell r="U343" t="str">
            <v>2015-02-28</v>
          </cell>
          <cell r="V343">
            <v>406.13</v>
          </cell>
          <cell r="W343" t="str">
            <v>UTXECON201</v>
          </cell>
          <cell r="Y343" t="str">
            <v>LEGAL</v>
          </cell>
          <cell r="Z343" t="str">
            <v>ICB3</v>
          </cell>
          <cell r="AB343" t="str">
            <v>ICB</v>
          </cell>
          <cell r="AC343" t="str">
            <v>ICB</v>
          </cell>
          <cell r="AE343" t="str">
            <v>211</v>
          </cell>
          <cell r="AG343" t="str">
            <v>0000292054</v>
          </cell>
        </row>
        <row r="344">
          <cell r="A344" t="str">
            <v>00644147</v>
          </cell>
          <cell r="B344" t="str">
            <v>9554265004</v>
          </cell>
          <cell r="C344" t="str">
            <v>ICB4TARGET0000000242</v>
          </cell>
          <cell r="D344">
            <v>2014</v>
          </cell>
          <cell r="E344">
            <v>10</v>
          </cell>
          <cell r="F344" t="str">
            <v>2014-10-31</v>
          </cell>
          <cell r="G344" t="str">
            <v>PRJ</v>
          </cell>
          <cell r="H344" t="str">
            <v>169</v>
          </cell>
          <cell r="I344" t="str">
            <v>211</v>
          </cell>
          <cell r="K344" t="str">
            <v>000001120</v>
          </cell>
          <cell r="L344" t="str">
            <v>4265004</v>
          </cell>
          <cell r="M344" t="str">
            <v>1113</v>
          </cell>
          <cell r="N344" t="str">
            <v>99920</v>
          </cell>
          <cell r="O344" t="str">
            <v>11404</v>
          </cell>
          <cell r="P344" t="str">
            <v>294</v>
          </cell>
          <cell r="Q344" t="str">
            <v>955</v>
          </cell>
          <cell r="R344" t="str">
            <v>INTERCO BILL W/O</v>
          </cell>
          <cell r="S344" t="str">
            <v>PRA</v>
          </cell>
          <cell r="U344" t="str">
            <v>2014-10-31</v>
          </cell>
          <cell r="V344">
            <v>391.4</v>
          </cell>
          <cell r="W344" t="str">
            <v>UTXECON201</v>
          </cell>
          <cell r="Y344" t="str">
            <v>LEGAL</v>
          </cell>
          <cell r="Z344" t="str">
            <v>ICB3</v>
          </cell>
          <cell r="AB344" t="str">
            <v>ICB</v>
          </cell>
          <cell r="AC344" t="str">
            <v>ICB</v>
          </cell>
          <cell r="AE344" t="str">
            <v>211</v>
          </cell>
          <cell r="AG344" t="str">
            <v>0000215395</v>
          </cell>
        </row>
        <row r="345">
          <cell r="A345" t="str">
            <v>00662016</v>
          </cell>
          <cell r="B345" t="str">
            <v>9554261000</v>
          </cell>
          <cell r="C345" t="str">
            <v>ICB4TARGET0000000242</v>
          </cell>
          <cell r="D345">
            <v>2015</v>
          </cell>
          <cell r="E345">
            <v>2</v>
          </cell>
          <cell r="F345" t="str">
            <v>2015-02-28</v>
          </cell>
          <cell r="G345" t="str">
            <v>PRJ</v>
          </cell>
          <cell r="H345" t="str">
            <v>169</v>
          </cell>
          <cell r="I345" t="str">
            <v>211</v>
          </cell>
          <cell r="K345" t="str">
            <v>000001120</v>
          </cell>
          <cell r="L345" t="str">
            <v>4261000</v>
          </cell>
          <cell r="M345" t="str">
            <v>1113</v>
          </cell>
          <cell r="N345" t="str">
            <v>99920</v>
          </cell>
          <cell r="O345" t="str">
            <v>11404</v>
          </cell>
          <cell r="P345" t="str">
            <v>294</v>
          </cell>
          <cell r="Q345" t="str">
            <v>955</v>
          </cell>
          <cell r="R345" t="str">
            <v>INTERCO BILL W/O</v>
          </cell>
          <cell r="S345" t="str">
            <v>PRA</v>
          </cell>
          <cell r="U345" t="str">
            <v>2015-02-28</v>
          </cell>
          <cell r="V345">
            <v>203.07</v>
          </cell>
          <cell r="W345" t="str">
            <v>UTXECON201</v>
          </cell>
          <cell r="Y345" t="str">
            <v>LEGAL</v>
          </cell>
          <cell r="Z345" t="str">
            <v>ICB3</v>
          </cell>
          <cell r="AB345" t="str">
            <v>ICB</v>
          </cell>
          <cell r="AC345" t="str">
            <v>ICB</v>
          </cell>
          <cell r="AE345" t="str">
            <v>211</v>
          </cell>
          <cell r="AG345" t="str">
            <v>0000292174</v>
          </cell>
        </row>
        <row r="346">
          <cell r="A346" t="str">
            <v>00669977</v>
          </cell>
          <cell r="B346" t="str">
            <v>5104261000</v>
          </cell>
          <cell r="C346" t="str">
            <v>ICB4TARGET0000000242</v>
          </cell>
          <cell r="D346">
            <v>2015</v>
          </cell>
          <cell r="E346">
            <v>3</v>
          </cell>
          <cell r="F346" t="str">
            <v>2015-03-31</v>
          </cell>
          <cell r="G346" t="str">
            <v>PRJ</v>
          </cell>
          <cell r="H346" t="str">
            <v>169</v>
          </cell>
          <cell r="I346" t="str">
            <v>211</v>
          </cell>
          <cell r="K346" t="str">
            <v>000001120</v>
          </cell>
          <cell r="L346" t="str">
            <v>4261000</v>
          </cell>
          <cell r="M346" t="str">
            <v>1113</v>
          </cell>
          <cell r="N346" t="str">
            <v>99920</v>
          </cell>
          <cell r="O346" t="str">
            <v>13123</v>
          </cell>
          <cell r="P346" t="str">
            <v>294</v>
          </cell>
          <cell r="Q346" t="str">
            <v>510</v>
          </cell>
          <cell r="R346" t="str">
            <v>INTERCO BILL W/O</v>
          </cell>
          <cell r="S346" t="str">
            <v>PRA</v>
          </cell>
          <cell r="U346" t="str">
            <v>2015-03-31</v>
          </cell>
          <cell r="V346">
            <v>12.18</v>
          </cell>
          <cell r="W346" t="str">
            <v>UTXECON201</v>
          </cell>
          <cell r="Y346" t="str">
            <v>LEGAL</v>
          </cell>
          <cell r="Z346" t="str">
            <v>ICB3</v>
          </cell>
          <cell r="AB346" t="str">
            <v>ICB</v>
          </cell>
          <cell r="AC346" t="str">
            <v>ICB</v>
          </cell>
          <cell r="AE346" t="str">
            <v>211</v>
          </cell>
          <cell r="AG346" t="str">
            <v>0000146747</v>
          </cell>
        </row>
        <row r="347">
          <cell r="A347" t="str">
            <v>00662013</v>
          </cell>
          <cell r="B347" t="str">
            <v>9554261000</v>
          </cell>
          <cell r="C347" t="str">
            <v>ICB4TARGET0000000243</v>
          </cell>
          <cell r="D347">
            <v>2015</v>
          </cell>
          <cell r="E347">
            <v>2</v>
          </cell>
          <cell r="F347" t="str">
            <v>2015-02-28</v>
          </cell>
          <cell r="G347" t="str">
            <v>PRJ</v>
          </cell>
          <cell r="H347" t="str">
            <v>169</v>
          </cell>
          <cell r="I347" t="str">
            <v>211</v>
          </cell>
          <cell r="K347" t="str">
            <v>000001120</v>
          </cell>
          <cell r="L347" t="str">
            <v>4261000</v>
          </cell>
          <cell r="M347" t="str">
            <v>1113</v>
          </cell>
          <cell r="N347" t="str">
            <v>99920</v>
          </cell>
          <cell r="O347" t="str">
            <v>11404</v>
          </cell>
          <cell r="P347" t="str">
            <v>294</v>
          </cell>
          <cell r="Q347" t="str">
            <v>955</v>
          </cell>
          <cell r="R347" t="str">
            <v>INTERCO BILL W/O</v>
          </cell>
          <cell r="S347" t="str">
            <v>PRA</v>
          </cell>
          <cell r="U347" t="str">
            <v>2015-02-28</v>
          </cell>
          <cell r="V347">
            <v>81.23</v>
          </cell>
          <cell r="W347" t="str">
            <v>UTXECON201</v>
          </cell>
          <cell r="Y347" t="str">
            <v>LEGAL</v>
          </cell>
          <cell r="Z347" t="str">
            <v>ICB3</v>
          </cell>
          <cell r="AB347" t="str">
            <v>ICB</v>
          </cell>
          <cell r="AC347" t="str">
            <v>ICB</v>
          </cell>
          <cell r="AE347" t="str">
            <v>211</v>
          </cell>
          <cell r="AG347" t="str">
            <v>0000292175</v>
          </cell>
        </row>
        <row r="348">
          <cell r="A348" t="str">
            <v>00667619</v>
          </cell>
          <cell r="B348" t="str">
            <v>9554261000</v>
          </cell>
          <cell r="C348" t="str">
            <v>ICB4TARGET0000000243</v>
          </cell>
          <cell r="D348">
            <v>2015</v>
          </cell>
          <cell r="E348">
            <v>3</v>
          </cell>
          <cell r="F348" t="str">
            <v>2015-03-31</v>
          </cell>
          <cell r="G348" t="str">
            <v>PRJ</v>
          </cell>
          <cell r="H348" t="str">
            <v>169</v>
          </cell>
          <cell r="I348" t="str">
            <v>211</v>
          </cell>
          <cell r="K348" t="str">
            <v>000001120</v>
          </cell>
          <cell r="L348" t="str">
            <v>4261000</v>
          </cell>
          <cell r="M348" t="str">
            <v>1113</v>
          </cell>
          <cell r="N348" t="str">
            <v>99920</v>
          </cell>
          <cell r="O348" t="str">
            <v>11404</v>
          </cell>
          <cell r="P348" t="str">
            <v>294</v>
          </cell>
          <cell r="Q348" t="str">
            <v>955</v>
          </cell>
          <cell r="R348" t="str">
            <v>INTERCO BILL W/O</v>
          </cell>
          <cell r="S348" t="str">
            <v>PRA</v>
          </cell>
          <cell r="U348" t="str">
            <v>2015-03-31</v>
          </cell>
          <cell r="V348">
            <v>1421.38</v>
          </cell>
          <cell r="W348" t="str">
            <v>UTXECON201</v>
          </cell>
          <cell r="Y348" t="str">
            <v>LEGAL</v>
          </cell>
          <cell r="Z348" t="str">
            <v>ICB3</v>
          </cell>
          <cell r="AB348" t="str">
            <v>ICB</v>
          </cell>
          <cell r="AC348" t="str">
            <v>ICB</v>
          </cell>
          <cell r="AE348" t="str">
            <v>211</v>
          </cell>
          <cell r="AG348" t="str">
            <v>0000009761</v>
          </cell>
        </row>
        <row r="349">
          <cell r="A349" t="str">
            <v>00662252</v>
          </cell>
          <cell r="B349" t="str">
            <v>9554261000</v>
          </cell>
          <cell r="C349" t="str">
            <v>ICB4TARGET0000000244</v>
          </cell>
          <cell r="D349">
            <v>2015</v>
          </cell>
          <cell r="E349">
            <v>2</v>
          </cell>
          <cell r="F349" t="str">
            <v>2015-02-28</v>
          </cell>
          <cell r="G349" t="str">
            <v>PRJ</v>
          </cell>
          <cell r="H349" t="str">
            <v>169</v>
          </cell>
          <cell r="I349" t="str">
            <v>211</v>
          </cell>
          <cell r="K349" t="str">
            <v>000001120</v>
          </cell>
          <cell r="L349" t="str">
            <v>4261000</v>
          </cell>
          <cell r="M349" t="str">
            <v>1113</v>
          </cell>
          <cell r="N349" t="str">
            <v>99920</v>
          </cell>
          <cell r="O349" t="str">
            <v>11404</v>
          </cell>
          <cell r="P349" t="str">
            <v>294</v>
          </cell>
          <cell r="Q349" t="str">
            <v>955</v>
          </cell>
          <cell r="R349" t="str">
            <v>INTERCO BILL W/O</v>
          </cell>
          <cell r="S349" t="str">
            <v>PRA</v>
          </cell>
          <cell r="U349" t="str">
            <v>2015-02-28</v>
          </cell>
          <cell r="V349">
            <v>609.19000000000005</v>
          </cell>
          <cell r="W349" t="str">
            <v>UTXECON201</v>
          </cell>
          <cell r="Y349" t="str">
            <v>LEGAL</v>
          </cell>
          <cell r="Z349" t="str">
            <v>ICB3</v>
          </cell>
          <cell r="AB349" t="str">
            <v>ICB</v>
          </cell>
          <cell r="AC349" t="str">
            <v>ICB</v>
          </cell>
          <cell r="AE349" t="str">
            <v>211</v>
          </cell>
          <cell r="AG349" t="str">
            <v>0000292195</v>
          </cell>
        </row>
        <row r="350">
          <cell r="A350" t="str">
            <v>00667620</v>
          </cell>
          <cell r="B350" t="str">
            <v>9554261000</v>
          </cell>
          <cell r="C350" t="str">
            <v>ICB4TARGET0000000244</v>
          </cell>
          <cell r="D350">
            <v>2015</v>
          </cell>
          <cell r="E350">
            <v>3</v>
          </cell>
          <cell r="F350" t="str">
            <v>2015-03-31</v>
          </cell>
          <cell r="G350" t="str">
            <v>PRJ</v>
          </cell>
          <cell r="H350" t="str">
            <v>169</v>
          </cell>
          <cell r="I350" t="str">
            <v>211</v>
          </cell>
          <cell r="K350" t="str">
            <v>000001120</v>
          </cell>
          <cell r="L350" t="str">
            <v>4261000</v>
          </cell>
          <cell r="M350" t="str">
            <v>1113</v>
          </cell>
          <cell r="N350" t="str">
            <v>99920</v>
          </cell>
          <cell r="O350" t="str">
            <v>11404</v>
          </cell>
          <cell r="P350" t="str">
            <v>294</v>
          </cell>
          <cell r="Q350" t="str">
            <v>955</v>
          </cell>
          <cell r="R350" t="str">
            <v>INTERCO BILL W/O</v>
          </cell>
          <cell r="S350" t="str">
            <v>PRA</v>
          </cell>
          <cell r="U350" t="str">
            <v>2015-03-31</v>
          </cell>
          <cell r="V350">
            <v>406.13</v>
          </cell>
          <cell r="W350" t="str">
            <v>UTXECON201</v>
          </cell>
          <cell r="Y350" t="str">
            <v>LEGAL</v>
          </cell>
          <cell r="Z350" t="str">
            <v>ICB3</v>
          </cell>
          <cell r="AB350" t="str">
            <v>ICB</v>
          </cell>
          <cell r="AC350" t="str">
            <v>ICB</v>
          </cell>
          <cell r="AE350" t="str">
            <v>211</v>
          </cell>
          <cell r="AG350" t="str">
            <v>0000009885</v>
          </cell>
        </row>
        <row r="351">
          <cell r="A351" t="str">
            <v>00667621</v>
          </cell>
          <cell r="B351" t="str">
            <v>9554261000</v>
          </cell>
          <cell r="C351" t="str">
            <v>ICB4TARGET0000000245</v>
          </cell>
          <cell r="D351">
            <v>2015</v>
          </cell>
          <cell r="E351">
            <v>3</v>
          </cell>
          <cell r="F351" t="str">
            <v>2015-03-31</v>
          </cell>
          <cell r="G351" t="str">
            <v>PRJ</v>
          </cell>
          <cell r="H351" t="str">
            <v>169</v>
          </cell>
          <cell r="I351" t="str">
            <v>211</v>
          </cell>
          <cell r="K351" t="str">
            <v>000001120</v>
          </cell>
          <cell r="L351" t="str">
            <v>4261000</v>
          </cell>
          <cell r="M351" t="str">
            <v>1113</v>
          </cell>
          <cell r="N351" t="str">
            <v>99920</v>
          </cell>
          <cell r="O351" t="str">
            <v>11404</v>
          </cell>
          <cell r="P351" t="str">
            <v>294</v>
          </cell>
          <cell r="Q351" t="str">
            <v>955</v>
          </cell>
          <cell r="R351" t="str">
            <v>INTERCO BILL W/O</v>
          </cell>
          <cell r="S351" t="str">
            <v>PRA</v>
          </cell>
          <cell r="U351" t="str">
            <v>2015-03-31</v>
          </cell>
          <cell r="V351">
            <v>2030.65</v>
          </cell>
          <cell r="W351" t="str">
            <v>UTXECON201</v>
          </cell>
          <cell r="Y351" t="str">
            <v>LEGAL</v>
          </cell>
          <cell r="Z351" t="str">
            <v>ICB3</v>
          </cell>
          <cell r="AB351" t="str">
            <v>ICB</v>
          </cell>
          <cell r="AC351" t="str">
            <v>ICB</v>
          </cell>
          <cell r="AE351" t="str">
            <v>211</v>
          </cell>
          <cell r="AG351" t="str">
            <v>0000009885</v>
          </cell>
        </row>
        <row r="352">
          <cell r="A352" t="str">
            <v>00667129</v>
          </cell>
          <cell r="B352" t="str">
            <v>9554261000</v>
          </cell>
          <cell r="C352" t="str">
            <v>ICB4TARGET0000000246</v>
          </cell>
          <cell r="D352">
            <v>2015</v>
          </cell>
          <cell r="E352">
            <v>3</v>
          </cell>
          <cell r="F352" t="str">
            <v>2015-03-31</v>
          </cell>
          <cell r="G352" t="str">
            <v>PRJ</v>
          </cell>
          <cell r="H352" t="str">
            <v>169</v>
          </cell>
          <cell r="I352" t="str">
            <v>211</v>
          </cell>
          <cell r="K352" t="str">
            <v>000001120</v>
          </cell>
          <cell r="L352" t="str">
            <v>4261000</v>
          </cell>
          <cell r="M352" t="str">
            <v>1113</v>
          </cell>
          <cell r="N352" t="str">
            <v>99920</v>
          </cell>
          <cell r="O352" t="str">
            <v>11404</v>
          </cell>
          <cell r="P352" t="str">
            <v>294</v>
          </cell>
          <cell r="Q352" t="str">
            <v>955</v>
          </cell>
          <cell r="R352" t="str">
            <v>INTERCO BILL W/O</v>
          </cell>
          <cell r="S352" t="str">
            <v>PRA</v>
          </cell>
          <cell r="U352" t="str">
            <v>2015-03-31</v>
          </cell>
          <cell r="V352">
            <v>406.13</v>
          </cell>
          <cell r="W352" t="str">
            <v>UTXECON201</v>
          </cell>
          <cell r="Y352" t="str">
            <v>LEGAL</v>
          </cell>
          <cell r="Z352" t="str">
            <v>ICB3</v>
          </cell>
          <cell r="AB352" t="str">
            <v>ICB</v>
          </cell>
          <cell r="AC352" t="str">
            <v>ICB</v>
          </cell>
          <cell r="AE352" t="str">
            <v>211</v>
          </cell>
          <cell r="AG352" t="str">
            <v>0000014384</v>
          </cell>
        </row>
        <row r="353">
          <cell r="A353" t="str">
            <v>00664548</v>
          </cell>
          <cell r="B353" t="str">
            <v>9554261000</v>
          </cell>
          <cell r="C353" t="str">
            <v>ICB4TARGET0000000247</v>
          </cell>
          <cell r="D353">
            <v>2015</v>
          </cell>
          <cell r="E353">
            <v>3</v>
          </cell>
          <cell r="F353" t="str">
            <v>2015-03-31</v>
          </cell>
          <cell r="G353" t="str">
            <v>PRJ</v>
          </cell>
          <cell r="H353" t="str">
            <v>169</v>
          </cell>
          <cell r="I353" t="str">
            <v>211</v>
          </cell>
          <cell r="K353" t="str">
            <v>000001120</v>
          </cell>
          <cell r="L353" t="str">
            <v>4261000</v>
          </cell>
          <cell r="M353" t="str">
            <v>1113</v>
          </cell>
          <cell r="N353" t="str">
            <v>99920</v>
          </cell>
          <cell r="O353" t="str">
            <v>11404</v>
          </cell>
          <cell r="P353" t="str">
            <v>294</v>
          </cell>
          <cell r="Q353" t="str">
            <v>955</v>
          </cell>
          <cell r="R353" t="str">
            <v>INTERCO BILL W/O</v>
          </cell>
          <cell r="S353" t="str">
            <v>PRA</v>
          </cell>
          <cell r="U353" t="str">
            <v>2015-03-31</v>
          </cell>
          <cell r="V353">
            <v>50.77</v>
          </cell>
          <cell r="W353" t="str">
            <v>UTXECON201</v>
          </cell>
          <cell r="Y353" t="str">
            <v>LEGAL</v>
          </cell>
          <cell r="Z353" t="str">
            <v>ICB3</v>
          </cell>
          <cell r="AB353" t="str">
            <v>ICB</v>
          </cell>
          <cell r="AC353" t="str">
            <v>ICB</v>
          </cell>
          <cell r="AE353" t="str">
            <v>211</v>
          </cell>
          <cell r="AG353" t="str">
            <v>0000017871</v>
          </cell>
        </row>
        <row r="354">
          <cell r="A354" t="str">
            <v>00664690</v>
          </cell>
          <cell r="B354" t="str">
            <v>9554261000</v>
          </cell>
          <cell r="C354" t="str">
            <v>ICB4TARGET0000000248</v>
          </cell>
          <cell r="D354">
            <v>2015</v>
          </cell>
          <cell r="E354">
            <v>3</v>
          </cell>
          <cell r="F354" t="str">
            <v>2015-03-31</v>
          </cell>
          <cell r="G354" t="str">
            <v>PRJ</v>
          </cell>
          <cell r="H354" t="str">
            <v>169</v>
          </cell>
          <cell r="I354" t="str">
            <v>211</v>
          </cell>
          <cell r="K354" t="str">
            <v>000001120</v>
          </cell>
          <cell r="L354" t="str">
            <v>4261000</v>
          </cell>
          <cell r="M354" t="str">
            <v>1113</v>
          </cell>
          <cell r="N354" t="str">
            <v>99920</v>
          </cell>
          <cell r="O354" t="str">
            <v>11404</v>
          </cell>
          <cell r="P354" t="str">
            <v>294</v>
          </cell>
          <cell r="Q354" t="str">
            <v>955</v>
          </cell>
          <cell r="R354" t="str">
            <v>INTERCO BILL W/O</v>
          </cell>
          <cell r="S354" t="str">
            <v>PRA</v>
          </cell>
          <cell r="U354" t="str">
            <v>2015-03-31</v>
          </cell>
          <cell r="V354">
            <v>81.23</v>
          </cell>
          <cell r="W354" t="str">
            <v>UTXECON201</v>
          </cell>
          <cell r="Y354" t="str">
            <v>LEGAL</v>
          </cell>
          <cell r="Z354" t="str">
            <v>ICB3</v>
          </cell>
          <cell r="AB354" t="str">
            <v>ICB</v>
          </cell>
          <cell r="AC354" t="str">
            <v>ICB</v>
          </cell>
          <cell r="AE354" t="str">
            <v>211</v>
          </cell>
          <cell r="AG354" t="str">
            <v>0000052445</v>
          </cell>
        </row>
        <row r="355">
          <cell r="A355" t="str">
            <v>00664749</v>
          </cell>
          <cell r="B355" t="str">
            <v>9554261000</v>
          </cell>
          <cell r="C355" t="str">
            <v>ICB4TARGET0000000249</v>
          </cell>
          <cell r="D355">
            <v>2015</v>
          </cell>
          <cell r="E355">
            <v>3</v>
          </cell>
          <cell r="F355" t="str">
            <v>2015-03-31</v>
          </cell>
          <cell r="G355" t="str">
            <v>PRJ</v>
          </cell>
          <cell r="H355" t="str">
            <v>169</v>
          </cell>
          <cell r="I355" t="str">
            <v>211</v>
          </cell>
          <cell r="K355" t="str">
            <v>000001120</v>
          </cell>
          <cell r="L355" t="str">
            <v>4261000</v>
          </cell>
          <cell r="M355" t="str">
            <v>1113</v>
          </cell>
          <cell r="N355" t="str">
            <v>99920</v>
          </cell>
          <cell r="O355" t="str">
            <v>11404</v>
          </cell>
          <cell r="P355" t="str">
            <v>294</v>
          </cell>
          <cell r="Q355" t="str">
            <v>955</v>
          </cell>
          <cell r="R355" t="str">
            <v>INTERCO BILL W/O</v>
          </cell>
          <cell r="S355" t="str">
            <v>PRA</v>
          </cell>
          <cell r="U355" t="str">
            <v>2015-03-31</v>
          </cell>
          <cell r="V355">
            <v>1015.32</v>
          </cell>
          <cell r="W355" t="str">
            <v>UTXECON201</v>
          </cell>
          <cell r="Y355" t="str">
            <v>LEGAL</v>
          </cell>
          <cell r="Z355" t="str">
            <v>ICB3</v>
          </cell>
          <cell r="AB355" t="str">
            <v>ICB</v>
          </cell>
          <cell r="AC355" t="str">
            <v>ICB</v>
          </cell>
          <cell r="AE355" t="str">
            <v>211</v>
          </cell>
          <cell r="AG355" t="str">
            <v>0000101430</v>
          </cell>
        </row>
        <row r="356">
          <cell r="A356" t="str">
            <v>00669381</v>
          </cell>
          <cell r="B356" t="str">
            <v>9554261000</v>
          </cell>
          <cell r="C356" t="str">
            <v>ICB4TARGET0000000250</v>
          </cell>
          <cell r="D356">
            <v>2015</v>
          </cell>
          <cell r="E356">
            <v>3</v>
          </cell>
          <cell r="F356" t="str">
            <v>2015-03-31</v>
          </cell>
          <cell r="G356" t="str">
            <v>PRJ</v>
          </cell>
          <cell r="H356" t="str">
            <v>169</v>
          </cell>
          <cell r="I356" t="str">
            <v>211</v>
          </cell>
          <cell r="K356" t="str">
            <v>000001120</v>
          </cell>
          <cell r="L356" t="str">
            <v>4261000</v>
          </cell>
          <cell r="M356" t="str">
            <v>1113</v>
          </cell>
          <cell r="N356" t="str">
            <v>99920</v>
          </cell>
          <cell r="O356" t="str">
            <v>11404</v>
          </cell>
          <cell r="P356" t="str">
            <v>294</v>
          </cell>
          <cell r="Q356" t="str">
            <v>955</v>
          </cell>
          <cell r="R356" t="str">
            <v>INTERCO BILL W/O</v>
          </cell>
          <cell r="S356" t="str">
            <v>PRA</v>
          </cell>
          <cell r="U356" t="str">
            <v>2015-03-31</v>
          </cell>
          <cell r="V356">
            <v>406.13</v>
          </cell>
          <cell r="W356" t="str">
            <v>UTXECON201</v>
          </cell>
          <cell r="Y356" t="str">
            <v>LEGAL</v>
          </cell>
          <cell r="Z356" t="str">
            <v>ICB3</v>
          </cell>
          <cell r="AB356" t="str">
            <v>ICB</v>
          </cell>
          <cell r="AC356" t="str">
            <v>ICB</v>
          </cell>
          <cell r="AE356" t="str">
            <v>211</v>
          </cell>
          <cell r="AG356" t="str">
            <v>0000114266</v>
          </cell>
        </row>
        <row r="357">
          <cell r="A357" t="str">
            <v>00669383</v>
          </cell>
          <cell r="B357" t="str">
            <v>9554261000</v>
          </cell>
          <cell r="C357" t="str">
            <v>ICB4TARGET0000000251</v>
          </cell>
          <cell r="D357">
            <v>2015</v>
          </cell>
          <cell r="E357">
            <v>3</v>
          </cell>
          <cell r="F357" t="str">
            <v>2015-03-31</v>
          </cell>
          <cell r="G357" t="str">
            <v>PRJ</v>
          </cell>
          <cell r="H357" t="str">
            <v>169</v>
          </cell>
          <cell r="I357" t="str">
            <v>211</v>
          </cell>
          <cell r="K357" t="str">
            <v>000001120</v>
          </cell>
          <cell r="L357" t="str">
            <v>4261000</v>
          </cell>
          <cell r="M357" t="str">
            <v>1113</v>
          </cell>
          <cell r="N357" t="str">
            <v>99920</v>
          </cell>
          <cell r="O357" t="str">
            <v>11404</v>
          </cell>
          <cell r="P357" t="str">
            <v>294</v>
          </cell>
          <cell r="Q357" t="str">
            <v>955</v>
          </cell>
          <cell r="R357" t="str">
            <v>INTERCO BILL W/O</v>
          </cell>
          <cell r="S357" t="str">
            <v>PRA</v>
          </cell>
          <cell r="U357" t="str">
            <v>2015-03-31</v>
          </cell>
          <cell r="V357">
            <v>487.36</v>
          </cell>
          <cell r="W357" t="str">
            <v>UTXECON201</v>
          </cell>
          <cell r="Y357" t="str">
            <v>LEGAL</v>
          </cell>
          <cell r="Z357" t="str">
            <v>ICB3</v>
          </cell>
          <cell r="AB357" t="str">
            <v>ICB</v>
          </cell>
          <cell r="AC357" t="str">
            <v>ICB</v>
          </cell>
          <cell r="AE357" t="str">
            <v>211</v>
          </cell>
          <cell r="AG357" t="str">
            <v>0000123561</v>
          </cell>
        </row>
        <row r="358">
          <cell r="A358" t="str">
            <v>00667127</v>
          </cell>
          <cell r="B358" t="str">
            <v>9554261000</v>
          </cell>
          <cell r="C358" t="str">
            <v>ICB4TARGET0000000252</v>
          </cell>
          <cell r="D358">
            <v>2015</v>
          </cell>
          <cell r="E358">
            <v>3</v>
          </cell>
          <cell r="F358" t="str">
            <v>2015-03-31</v>
          </cell>
          <cell r="G358" t="str">
            <v>PRJ</v>
          </cell>
          <cell r="H358" t="str">
            <v>169</v>
          </cell>
          <cell r="I358" t="str">
            <v>211</v>
          </cell>
          <cell r="K358" t="str">
            <v>000001120</v>
          </cell>
          <cell r="L358" t="str">
            <v>4261000</v>
          </cell>
          <cell r="M358" t="str">
            <v>1113</v>
          </cell>
          <cell r="N358" t="str">
            <v>99920</v>
          </cell>
          <cell r="O358" t="str">
            <v>11404</v>
          </cell>
          <cell r="P358" t="str">
            <v>294</v>
          </cell>
          <cell r="Q358" t="str">
            <v>955</v>
          </cell>
          <cell r="R358" t="str">
            <v>INTERCO BILL W/O</v>
          </cell>
          <cell r="S358" t="str">
            <v>PRA</v>
          </cell>
          <cell r="U358" t="str">
            <v>2015-03-31</v>
          </cell>
          <cell r="V358">
            <v>203.07</v>
          </cell>
          <cell r="W358" t="str">
            <v>UTXECON201</v>
          </cell>
          <cell r="Y358" t="str">
            <v>LEGAL</v>
          </cell>
          <cell r="Z358" t="str">
            <v>ICB3</v>
          </cell>
          <cell r="AB358" t="str">
            <v>ICB</v>
          </cell>
          <cell r="AC358" t="str">
            <v>ICB</v>
          </cell>
          <cell r="AE358" t="str">
            <v>211</v>
          </cell>
          <cell r="AG358" t="str">
            <v>0000126445</v>
          </cell>
        </row>
        <row r="359">
          <cell r="A359" t="str">
            <v>00667118</v>
          </cell>
          <cell r="B359" t="str">
            <v>9554261000</v>
          </cell>
          <cell r="C359" t="str">
            <v>ICB4TARGET0000000253</v>
          </cell>
          <cell r="D359">
            <v>2015</v>
          </cell>
          <cell r="E359">
            <v>3</v>
          </cell>
          <cell r="F359" t="str">
            <v>2015-03-31</v>
          </cell>
          <cell r="G359" t="str">
            <v>PRJ</v>
          </cell>
          <cell r="H359" t="str">
            <v>169</v>
          </cell>
          <cell r="I359" t="str">
            <v>211</v>
          </cell>
          <cell r="K359" t="str">
            <v>000001120</v>
          </cell>
          <cell r="L359" t="str">
            <v>4261000</v>
          </cell>
          <cell r="M359" t="str">
            <v>1113</v>
          </cell>
          <cell r="N359" t="str">
            <v>99920</v>
          </cell>
          <cell r="O359" t="str">
            <v>11404</v>
          </cell>
          <cell r="P359" t="str">
            <v>294</v>
          </cell>
          <cell r="Q359" t="str">
            <v>955</v>
          </cell>
          <cell r="R359" t="str">
            <v>INTERCO BILL W/O</v>
          </cell>
          <cell r="S359" t="str">
            <v>PRA</v>
          </cell>
          <cell r="U359" t="str">
            <v>2015-03-31</v>
          </cell>
          <cell r="V359">
            <v>507.66</v>
          </cell>
          <cell r="W359" t="str">
            <v>UTXECON201</v>
          </cell>
          <cell r="Y359" t="str">
            <v>LEGAL</v>
          </cell>
          <cell r="Z359" t="str">
            <v>ICB3</v>
          </cell>
          <cell r="AB359" t="str">
            <v>ICB</v>
          </cell>
          <cell r="AC359" t="str">
            <v>ICB</v>
          </cell>
          <cell r="AE359" t="str">
            <v>211</v>
          </cell>
          <cell r="AG359" t="str">
            <v>0000126682</v>
          </cell>
        </row>
        <row r="360">
          <cell r="A360" t="str">
            <v>00667119</v>
          </cell>
          <cell r="B360" t="str">
            <v>9554261000</v>
          </cell>
          <cell r="C360" t="str">
            <v>ICB4TARGET0000000254</v>
          </cell>
          <cell r="D360">
            <v>2015</v>
          </cell>
          <cell r="E360">
            <v>3</v>
          </cell>
          <cell r="F360" t="str">
            <v>2015-03-31</v>
          </cell>
          <cell r="G360" t="str">
            <v>PRJ</v>
          </cell>
          <cell r="H360" t="str">
            <v>169</v>
          </cell>
          <cell r="I360" t="str">
            <v>211</v>
          </cell>
          <cell r="K360" t="str">
            <v>000001120</v>
          </cell>
          <cell r="L360" t="str">
            <v>4261000</v>
          </cell>
          <cell r="M360" t="str">
            <v>1113</v>
          </cell>
          <cell r="N360" t="str">
            <v>99920</v>
          </cell>
          <cell r="O360" t="str">
            <v>11404</v>
          </cell>
          <cell r="P360" t="str">
            <v>294</v>
          </cell>
          <cell r="Q360" t="str">
            <v>955</v>
          </cell>
          <cell r="R360" t="str">
            <v>INTERCO BILL W/O</v>
          </cell>
          <cell r="S360" t="str">
            <v>PRA</v>
          </cell>
          <cell r="U360" t="str">
            <v>2015-03-31</v>
          </cell>
          <cell r="V360">
            <v>507.66</v>
          </cell>
          <cell r="W360" t="str">
            <v>UTXECON201</v>
          </cell>
          <cell r="Y360" t="str">
            <v>LEGAL</v>
          </cell>
          <cell r="Z360" t="str">
            <v>ICB3</v>
          </cell>
          <cell r="AB360" t="str">
            <v>ICB</v>
          </cell>
          <cell r="AC360" t="str">
            <v>ICB</v>
          </cell>
          <cell r="AE360" t="str">
            <v>211</v>
          </cell>
          <cell r="AG360" t="str">
            <v>0000126682</v>
          </cell>
        </row>
        <row r="361">
          <cell r="A361" t="str">
            <v>00667128</v>
          </cell>
          <cell r="B361" t="str">
            <v>9554261000</v>
          </cell>
          <cell r="C361" t="str">
            <v>ICB4TARGET0000000255</v>
          </cell>
          <cell r="D361">
            <v>2015</v>
          </cell>
          <cell r="E361">
            <v>3</v>
          </cell>
          <cell r="F361" t="str">
            <v>2015-03-31</v>
          </cell>
          <cell r="G361" t="str">
            <v>PRJ</v>
          </cell>
          <cell r="H361" t="str">
            <v>169</v>
          </cell>
          <cell r="I361" t="str">
            <v>211</v>
          </cell>
          <cell r="K361" t="str">
            <v>000001120</v>
          </cell>
          <cell r="L361" t="str">
            <v>4261000</v>
          </cell>
          <cell r="M361" t="str">
            <v>1113</v>
          </cell>
          <cell r="N361" t="str">
            <v>99920</v>
          </cell>
          <cell r="O361" t="str">
            <v>11404</v>
          </cell>
          <cell r="P361" t="str">
            <v>294</v>
          </cell>
          <cell r="Q361" t="str">
            <v>955</v>
          </cell>
          <cell r="R361" t="str">
            <v>INTERCO BILL W/O</v>
          </cell>
          <cell r="S361" t="str">
            <v>PRA</v>
          </cell>
          <cell r="U361" t="str">
            <v>2015-03-31</v>
          </cell>
          <cell r="V361">
            <v>101.53</v>
          </cell>
          <cell r="W361" t="str">
            <v>UTXECON201</v>
          </cell>
          <cell r="Y361" t="str">
            <v>LEGAL</v>
          </cell>
          <cell r="Z361" t="str">
            <v>ICB3</v>
          </cell>
          <cell r="AB361" t="str">
            <v>ICB</v>
          </cell>
          <cell r="AC361" t="str">
            <v>ICB</v>
          </cell>
          <cell r="AE361" t="str">
            <v>211</v>
          </cell>
          <cell r="AG361" t="str">
            <v>0000131129</v>
          </cell>
        </row>
        <row r="362">
          <cell r="A362" t="str">
            <v>00664683</v>
          </cell>
          <cell r="B362" t="str">
            <v>9554261000</v>
          </cell>
          <cell r="C362" t="str">
            <v>ICB4TARGET0000000256</v>
          </cell>
          <cell r="D362">
            <v>2015</v>
          </cell>
          <cell r="E362">
            <v>3</v>
          </cell>
          <cell r="F362" t="str">
            <v>2015-03-31</v>
          </cell>
          <cell r="G362" t="str">
            <v>PRJ</v>
          </cell>
          <cell r="H362" t="str">
            <v>169</v>
          </cell>
          <cell r="I362" t="str">
            <v>211</v>
          </cell>
          <cell r="K362" t="str">
            <v>000001120</v>
          </cell>
          <cell r="L362" t="str">
            <v>4261000</v>
          </cell>
          <cell r="M362" t="str">
            <v>1113</v>
          </cell>
          <cell r="N362" t="str">
            <v>99920</v>
          </cell>
          <cell r="O362" t="str">
            <v>11404</v>
          </cell>
          <cell r="P362" t="str">
            <v>294</v>
          </cell>
          <cell r="Q362" t="str">
            <v>955</v>
          </cell>
          <cell r="R362" t="str">
            <v>INTERCO BILL W/O</v>
          </cell>
          <cell r="S362" t="str">
            <v>PRA</v>
          </cell>
          <cell r="U362" t="str">
            <v>2015-03-31</v>
          </cell>
          <cell r="V362">
            <v>609.19000000000005</v>
          </cell>
          <cell r="W362" t="str">
            <v>UTXECON201</v>
          </cell>
          <cell r="Y362" t="str">
            <v>LEGAL</v>
          </cell>
          <cell r="Z362" t="str">
            <v>ICB3</v>
          </cell>
          <cell r="AB362" t="str">
            <v>ICB</v>
          </cell>
          <cell r="AC362" t="str">
            <v>ICB</v>
          </cell>
          <cell r="AE362" t="str">
            <v>211</v>
          </cell>
          <cell r="AG362" t="str">
            <v>0000137582</v>
          </cell>
        </row>
        <row r="363">
          <cell r="A363" t="str">
            <v>00664684</v>
          </cell>
          <cell r="B363" t="str">
            <v>9554261000</v>
          </cell>
          <cell r="C363" t="str">
            <v>ICB4TARGET0000000257</v>
          </cell>
          <cell r="D363">
            <v>2015</v>
          </cell>
          <cell r="E363">
            <v>3</v>
          </cell>
          <cell r="F363" t="str">
            <v>2015-03-31</v>
          </cell>
          <cell r="G363" t="str">
            <v>PRJ</v>
          </cell>
          <cell r="H363" t="str">
            <v>169</v>
          </cell>
          <cell r="I363" t="str">
            <v>211</v>
          </cell>
          <cell r="K363" t="str">
            <v>000001120</v>
          </cell>
          <cell r="L363" t="str">
            <v>4261000</v>
          </cell>
          <cell r="M363" t="str">
            <v>1113</v>
          </cell>
          <cell r="N363" t="str">
            <v>99920</v>
          </cell>
          <cell r="O363" t="str">
            <v>11404</v>
          </cell>
          <cell r="P363" t="str">
            <v>294</v>
          </cell>
          <cell r="Q363" t="str">
            <v>955</v>
          </cell>
          <cell r="R363" t="str">
            <v>INTERCO BILL W/O</v>
          </cell>
          <cell r="S363" t="str">
            <v>PRA</v>
          </cell>
          <cell r="U363" t="str">
            <v>2015-03-31</v>
          </cell>
          <cell r="V363">
            <v>1522.99</v>
          </cell>
          <cell r="W363" t="str">
            <v>UTXECON201</v>
          </cell>
          <cell r="Y363" t="str">
            <v>LEGAL</v>
          </cell>
          <cell r="Z363" t="str">
            <v>ICB3</v>
          </cell>
          <cell r="AB363" t="str">
            <v>ICB</v>
          </cell>
          <cell r="AC363" t="str">
            <v>ICB</v>
          </cell>
          <cell r="AE363" t="str">
            <v>211</v>
          </cell>
          <cell r="AG363" t="str">
            <v>0000140296</v>
          </cell>
        </row>
        <row r="364">
          <cell r="A364" t="str">
            <v>00664685</v>
          </cell>
          <cell r="B364" t="str">
            <v>9554261000</v>
          </cell>
          <cell r="C364" t="str">
            <v>ICB4TARGET0000000258</v>
          </cell>
          <cell r="D364">
            <v>2015</v>
          </cell>
          <cell r="E364">
            <v>3</v>
          </cell>
          <cell r="F364" t="str">
            <v>2015-03-31</v>
          </cell>
          <cell r="G364" t="str">
            <v>PRJ</v>
          </cell>
          <cell r="H364" t="str">
            <v>169</v>
          </cell>
          <cell r="I364" t="str">
            <v>211</v>
          </cell>
          <cell r="K364" t="str">
            <v>000001120</v>
          </cell>
          <cell r="L364" t="str">
            <v>4261000</v>
          </cell>
          <cell r="M364" t="str">
            <v>1113</v>
          </cell>
          <cell r="N364" t="str">
            <v>99920</v>
          </cell>
          <cell r="O364" t="str">
            <v>11404</v>
          </cell>
          <cell r="P364" t="str">
            <v>294</v>
          </cell>
          <cell r="Q364" t="str">
            <v>955</v>
          </cell>
          <cell r="R364" t="str">
            <v>INTERCO BILL W/O</v>
          </cell>
          <cell r="S364" t="str">
            <v>PRA</v>
          </cell>
          <cell r="U364" t="str">
            <v>2015-03-31</v>
          </cell>
          <cell r="V364">
            <v>1522.99</v>
          </cell>
          <cell r="W364" t="str">
            <v>UTXECON201</v>
          </cell>
          <cell r="Y364" t="str">
            <v>LEGAL</v>
          </cell>
          <cell r="Z364" t="str">
            <v>ICB3</v>
          </cell>
          <cell r="AB364" t="str">
            <v>ICB</v>
          </cell>
          <cell r="AC364" t="str">
            <v>ICB</v>
          </cell>
          <cell r="AE364" t="str">
            <v>211</v>
          </cell>
          <cell r="AG364" t="str">
            <v>0000140296</v>
          </cell>
        </row>
        <row r="365">
          <cell r="A365" t="str">
            <v>00667393</v>
          </cell>
          <cell r="B365" t="str">
            <v>9554261000</v>
          </cell>
          <cell r="C365" t="str">
            <v>ICB4TARGET0000000259</v>
          </cell>
          <cell r="D365">
            <v>2015</v>
          </cell>
          <cell r="E365">
            <v>3</v>
          </cell>
          <cell r="F365" t="str">
            <v>2015-03-31</v>
          </cell>
          <cell r="G365" t="str">
            <v>PRJ</v>
          </cell>
          <cell r="H365" t="str">
            <v>169</v>
          </cell>
          <cell r="I365" t="str">
            <v>211</v>
          </cell>
          <cell r="K365" t="str">
            <v>000001120</v>
          </cell>
          <cell r="L365" t="str">
            <v>4261000</v>
          </cell>
          <cell r="M365" t="str">
            <v>1113</v>
          </cell>
          <cell r="N365" t="str">
            <v>99920</v>
          </cell>
          <cell r="O365" t="str">
            <v>11404</v>
          </cell>
          <cell r="P365" t="str">
            <v>294</v>
          </cell>
          <cell r="Q365" t="str">
            <v>955</v>
          </cell>
          <cell r="R365" t="str">
            <v>INTERCO BILL W/O</v>
          </cell>
          <cell r="S365" t="str">
            <v>PRA</v>
          </cell>
          <cell r="U365" t="str">
            <v>2015-03-31</v>
          </cell>
          <cell r="V365">
            <v>284.29000000000002</v>
          </cell>
          <cell r="W365" t="str">
            <v>UTXECON201</v>
          </cell>
          <cell r="Y365" t="str">
            <v>LEGAL</v>
          </cell>
          <cell r="Z365" t="str">
            <v>ICB3</v>
          </cell>
          <cell r="AB365" t="str">
            <v>ICB</v>
          </cell>
          <cell r="AC365" t="str">
            <v>ICB</v>
          </cell>
          <cell r="AE365" t="str">
            <v>211</v>
          </cell>
          <cell r="AG365" t="str">
            <v>0000149834</v>
          </cell>
        </row>
        <row r="366">
          <cell r="A366" t="str">
            <v>00644411</v>
          </cell>
          <cell r="B366" t="str">
            <v>9554265002</v>
          </cell>
          <cell r="C366" t="str">
            <v>ICB4TARGET0000000260</v>
          </cell>
          <cell r="D366">
            <v>2014</v>
          </cell>
          <cell r="E366">
            <v>11</v>
          </cell>
          <cell r="F366" t="str">
            <v>2014-11-30</v>
          </cell>
          <cell r="G366" t="str">
            <v>PRJ</v>
          </cell>
          <cell r="H366" t="str">
            <v>169</v>
          </cell>
          <cell r="I366" t="str">
            <v>211</v>
          </cell>
          <cell r="K366" t="str">
            <v>TDOANDA</v>
          </cell>
          <cell r="L366" t="str">
            <v>4265002</v>
          </cell>
          <cell r="M366" t="str">
            <v>1113</v>
          </cell>
          <cell r="N366" t="str">
            <v>99920</v>
          </cell>
          <cell r="O366" t="str">
            <v>11404</v>
          </cell>
          <cell r="P366" t="str">
            <v>294</v>
          </cell>
          <cell r="Q366" t="str">
            <v>955</v>
          </cell>
          <cell r="R366" t="str">
            <v>INTERCO BILL W/O</v>
          </cell>
          <cell r="S366" t="str">
            <v>PRA</v>
          </cell>
          <cell r="U366" t="str">
            <v>2014-11-30</v>
          </cell>
          <cell r="V366">
            <v>106.94</v>
          </cell>
          <cell r="W366" t="str">
            <v>UTXE000501</v>
          </cell>
          <cell r="Y366" t="str">
            <v>TDOTH</v>
          </cell>
          <cell r="Z366" t="str">
            <v>ICB3</v>
          </cell>
          <cell r="AB366" t="str">
            <v>ICB</v>
          </cell>
          <cell r="AC366" t="str">
            <v>ICB</v>
          </cell>
          <cell r="AE366" t="str">
            <v>211</v>
          </cell>
          <cell r="AG366" t="str">
            <v>0000247561</v>
          </cell>
        </row>
        <row r="367">
          <cell r="A367" t="str">
            <v>00667415</v>
          </cell>
          <cell r="B367" t="str">
            <v>9554261000</v>
          </cell>
          <cell r="C367" t="str">
            <v>ICB4TARGET0000000260</v>
          </cell>
          <cell r="D367">
            <v>2015</v>
          </cell>
          <cell r="E367">
            <v>3</v>
          </cell>
          <cell r="F367" t="str">
            <v>2015-03-31</v>
          </cell>
          <cell r="G367" t="str">
            <v>PRJ</v>
          </cell>
          <cell r="H367" t="str">
            <v>169</v>
          </cell>
          <cell r="I367" t="str">
            <v>211</v>
          </cell>
          <cell r="K367" t="str">
            <v>000001120</v>
          </cell>
          <cell r="L367" t="str">
            <v>4261000</v>
          </cell>
          <cell r="M367" t="str">
            <v>1113</v>
          </cell>
          <cell r="N367" t="str">
            <v>99920</v>
          </cell>
          <cell r="O367" t="str">
            <v>11404</v>
          </cell>
          <cell r="P367" t="str">
            <v>294</v>
          </cell>
          <cell r="Q367" t="str">
            <v>955</v>
          </cell>
          <cell r="R367" t="str">
            <v>INTERCO BILL W/O</v>
          </cell>
          <cell r="S367" t="str">
            <v>PRA</v>
          </cell>
          <cell r="U367" t="str">
            <v>2015-03-31</v>
          </cell>
          <cell r="V367">
            <v>203.07</v>
          </cell>
          <cell r="W367" t="str">
            <v>UTXECON201</v>
          </cell>
          <cell r="Y367" t="str">
            <v>LEGAL</v>
          </cell>
          <cell r="Z367" t="str">
            <v>ICB3</v>
          </cell>
          <cell r="AB367" t="str">
            <v>ICB</v>
          </cell>
          <cell r="AC367" t="str">
            <v>ICB</v>
          </cell>
          <cell r="AE367" t="str">
            <v>211</v>
          </cell>
          <cell r="AG367" t="str">
            <v>0000149834</v>
          </cell>
        </row>
        <row r="368">
          <cell r="A368" t="str">
            <v>00644412</v>
          </cell>
          <cell r="B368" t="str">
            <v>9554265002</v>
          </cell>
          <cell r="C368" t="str">
            <v>ICB4TARGET0000000261</v>
          </cell>
          <cell r="D368">
            <v>2014</v>
          </cell>
          <cell r="E368">
            <v>11</v>
          </cell>
          <cell r="F368" t="str">
            <v>2014-11-30</v>
          </cell>
          <cell r="G368" t="str">
            <v>PRJ</v>
          </cell>
          <cell r="H368" t="str">
            <v>169</v>
          </cell>
          <cell r="I368" t="str">
            <v>211</v>
          </cell>
          <cell r="K368" t="str">
            <v>TDOANDA</v>
          </cell>
          <cell r="L368" t="str">
            <v>4265002</v>
          </cell>
          <cell r="M368" t="str">
            <v>1113</v>
          </cell>
          <cell r="N368" t="str">
            <v>99920</v>
          </cell>
          <cell r="O368" t="str">
            <v>11404</v>
          </cell>
          <cell r="P368" t="str">
            <v>294</v>
          </cell>
          <cell r="Q368" t="str">
            <v>955</v>
          </cell>
          <cell r="R368" t="str">
            <v>INTERCO BILL W/O</v>
          </cell>
          <cell r="S368" t="str">
            <v>PRA</v>
          </cell>
          <cell r="U368" t="str">
            <v>2014-11-30</v>
          </cell>
          <cell r="V368">
            <v>887.19</v>
          </cell>
          <cell r="W368" t="str">
            <v>UTXE000501</v>
          </cell>
          <cell r="Y368" t="str">
            <v>TDOTH</v>
          </cell>
          <cell r="Z368" t="str">
            <v>ICB3</v>
          </cell>
          <cell r="AB368" t="str">
            <v>ICB</v>
          </cell>
          <cell r="AC368" t="str">
            <v>ICB</v>
          </cell>
          <cell r="AE368" t="str">
            <v>211</v>
          </cell>
          <cell r="AG368" t="str">
            <v>0000247561</v>
          </cell>
        </row>
        <row r="369">
          <cell r="A369" t="str">
            <v>00667391</v>
          </cell>
          <cell r="B369" t="str">
            <v>9554261000</v>
          </cell>
          <cell r="C369" t="str">
            <v>ICB4TARGET0000000261</v>
          </cell>
          <cell r="D369">
            <v>2015</v>
          </cell>
          <cell r="E369">
            <v>3</v>
          </cell>
          <cell r="F369" t="str">
            <v>2015-03-31</v>
          </cell>
          <cell r="G369" t="str">
            <v>PRJ</v>
          </cell>
          <cell r="H369" t="str">
            <v>169</v>
          </cell>
          <cell r="I369" t="str">
            <v>211</v>
          </cell>
          <cell r="K369" t="str">
            <v>000001120</v>
          </cell>
          <cell r="L369" t="str">
            <v>4261000</v>
          </cell>
          <cell r="M369" t="str">
            <v>1113</v>
          </cell>
          <cell r="N369" t="str">
            <v>99920</v>
          </cell>
          <cell r="O369" t="str">
            <v>11404</v>
          </cell>
          <cell r="P369" t="str">
            <v>294</v>
          </cell>
          <cell r="Q369" t="str">
            <v>955</v>
          </cell>
          <cell r="R369" t="str">
            <v>INTERCO BILL W/O</v>
          </cell>
          <cell r="S369" t="str">
            <v>PRA</v>
          </cell>
          <cell r="U369" t="str">
            <v>2015-03-31</v>
          </cell>
          <cell r="V369">
            <v>203.07</v>
          </cell>
          <cell r="W369" t="str">
            <v>UTXECON201</v>
          </cell>
          <cell r="Y369" t="str">
            <v>LEGAL</v>
          </cell>
          <cell r="Z369" t="str">
            <v>ICB3</v>
          </cell>
          <cell r="AB369" t="str">
            <v>ICB</v>
          </cell>
          <cell r="AC369" t="str">
            <v>ICB</v>
          </cell>
          <cell r="AE369" t="str">
            <v>211</v>
          </cell>
          <cell r="AG369" t="str">
            <v>0000160470</v>
          </cell>
        </row>
        <row r="370">
          <cell r="A370" t="str">
            <v>00664689</v>
          </cell>
          <cell r="B370" t="str">
            <v>9554261000</v>
          </cell>
          <cell r="C370" t="str">
            <v>ICB4TARGET0000000262</v>
          </cell>
          <cell r="D370">
            <v>2015</v>
          </cell>
          <cell r="E370">
            <v>3</v>
          </cell>
          <cell r="F370" t="str">
            <v>2015-03-31</v>
          </cell>
          <cell r="G370" t="str">
            <v>PRJ</v>
          </cell>
          <cell r="H370" t="str">
            <v>169</v>
          </cell>
          <cell r="I370" t="str">
            <v>211</v>
          </cell>
          <cell r="K370" t="str">
            <v>000001120</v>
          </cell>
          <cell r="L370" t="str">
            <v>4261000</v>
          </cell>
          <cell r="M370" t="str">
            <v>1113</v>
          </cell>
          <cell r="N370" t="str">
            <v>99920</v>
          </cell>
          <cell r="O370" t="str">
            <v>11404</v>
          </cell>
          <cell r="P370" t="str">
            <v>294</v>
          </cell>
          <cell r="Q370" t="str">
            <v>955</v>
          </cell>
          <cell r="R370" t="str">
            <v>INTERCO BILL W/O</v>
          </cell>
          <cell r="S370" t="str">
            <v>PRA</v>
          </cell>
          <cell r="U370" t="str">
            <v>2015-03-31</v>
          </cell>
          <cell r="V370">
            <v>406.13</v>
          </cell>
          <cell r="W370" t="str">
            <v>UTXECON201</v>
          </cell>
          <cell r="Y370" t="str">
            <v>LEGAL</v>
          </cell>
          <cell r="Z370" t="str">
            <v>ICB3</v>
          </cell>
          <cell r="AB370" t="str">
            <v>ICB</v>
          </cell>
          <cell r="AC370" t="str">
            <v>ICB</v>
          </cell>
          <cell r="AE370" t="str">
            <v>211</v>
          </cell>
          <cell r="AG370" t="str">
            <v>0000166433</v>
          </cell>
        </row>
        <row r="371">
          <cell r="A371" t="str">
            <v>00664986</v>
          </cell>
          <cell r="B371" t="str">
            <v>9554261000</v>
          </cell>
          <cell r="C371" t="str">
            <v>ICB4TARGET0000000263</v>
          </cell>
          <cell r="D371">
            <v>2015</v>
          </cell>
          <cell r="E371">
            <v>3</v>
          </cell>
          <cell r="F371" t="str">
            <v>2015-03-31</v>
          </cell>
          <cell r="G371" t="str">
            <v>PRJ</v>
          </cell>
          <cell r="H371" t="str">
            <v>169</v>
          </cell>
          <cell r="I371" t="str">
            <v>211</v>
          </cell>
          <cell r="K371" t="str">
            <v>000001120</v>
          </cell>
          <cell r="L371" t="str">
            <v>4261000</v>
          </cell>
          <cell r="M371" t="str">
            <v>1113</v>
          </cell>
          <cell r="N371" t="str">
            <v>99920</v>
          </cell>
          <cell r="O371" t="str">
            <v>11404</v>
          </cell>
          <cell r="P371" t="str">
            <v>294</v>
          </cell>
          <cell r="Q371" t="str">
            <v>955</v>
          </cell>
          <cell r="R371" t="str">
            <v>INTERCO BILL W/O</v>
          </cell>
          <cell r="S371" t="str">
            <v>PRA</v>
          </cell>
          <cell r="U371" t="str">
            <v>2015-03-31</v>
          </cell>
          <cell r="V371">
            <v>2030.65</v>
          </cell>
          <cell r="W371" t="str">
            <v>UTXECON201</v>
          </cell>
          <cell r="Y371" t="str">
            <v>LEGAL</v>
          </cell>
          <cell r="Z371" t="str">
            <v>ICB3</v>
          </cell>
          <cell r="AB371" t="str">
            <v>ICB</v>
          </cell>
          <cell r="AC371" t="str">
            <v>ICB</v>
          </cell>
          <cell r="AE371" t="str">
            <v>211</v>
          </cell>
          <cell r="AG371" t="str">
            <v>0000216374</v>
          </cell>
        </row>
        <row r="372">
          <cell r="A372" t="str">
            <v>00664688</v>
          </cell>
          <cell r="B372" t="str">
            <v>9554261000</v>
          </cell>
          <cell r="C372" t="str">
            <v>ICB4TARGET0000000264</v>
          </cell>
          <cell r="D372">
            <v>2015</v>
          </cell>
          <cell r="E372">
            <v>3</v>
          </cell>
          <cell r="F372" t="str">
            <v>2015-03-31</v>
          </cell>
          <cell r="G372" t="str">
            <v>PRJ</v>
          </cell>
          <cell r="H372" t="str">
            <v>169</v>
          </cell>
          <cell r="I372" t="str">
            <v>211</v>
          </cell>
          <cell r="K372" t="str">
            <v>000001120</v>
          </cell>
          <cell r="L372" t="str">
            <v>4261000</v>
          </cell>
          <cell r="M372" t="str">
            <v>1113</v>
          </cell>
          <cell r="N372" t="str">
            <v>99920</v>
          </cell>
          <cell r="O372" t="str">
            <v>11404</v>
          </cell>
          <cell r="P372" t="str">
            <v>294</v>
          </cell>
          <cell r="Q372" t="str">
            <v>955</v>
          </cell>
          <cell r="R372" t="str">
            <v>INTERCO BILL W/O</v>
          </cell>
          <cell r="S372" t="str">
            <v>PRA</v>
          </cell>
          <cell r="U372" t="str">
            <v>2015-03-31</v>
          </cell>
          <cell r="V372">
            <v>345.21</v>
          </cell>
          <cell r="W372" t="str">
            <v>UTXECON201</v>
          </cell>
          <cell r="Y372" t="str">
            <v>LEGAL</v>
          </cell>
          <cell r="Z372" t="str">
            <v>ICB3</v>
          </cell>
          <cell r="AB372" t="str">
            <v>ICB</v>
          </cell>
          <cell r="AC372" t="str">
            <v>ICB</v>
          </cell>
          <cell r="AE372" t="str">
            <v>211</v>
          </cell>
          <cell r="AG372" t="str">
            <v>0000245987</v>
          </cell>
        </row>
        <row r="373">
          <cell r="A373" t="str">
            <v>00669380</v>
          </cell>
          <cell r="B373" t="str">
            <v>9554261000</v>
          </cell>
          <cell r="C373" t="str">
            <v>ICB4TARGET0000000265</v>
          </cell>
          <cell r="D373">
            <v>2015</v>
          </cell>
          <cell r="E373">
            <v>3</v>
          </cell>
          <cell r="F373" t="str">
            <v>2015-03-31</v>
          </cell>
          <cell r="G373" t="str">
            <v>PRJ</v>
          </cell>
          <cell r="H373" t="str">
            <v>169</v>
          </cell>
          <cell r="I373" t="str">
            <v>211</v>
          </cell>
          <cell r="K373" t="str">
            <v>000001120</v>
          </cell>
          <cell r="L373" t="str">
            <v>4261000</v>
          </cell>
          <cell r="M373" t="str">
            <v>1113</v>
          </cell>
          <cell r="N373" t="str">
            <v>99920</v>
          </cell>
          <cell r="O373" t="str">
            <v>11404</v>
          </cell>
          <cell r="P373" t="str">
            <v>294</v>
          </cell>
          <cell r="Q373" t="str">
            <v>955</v>
          </cell>
          <cell r="R373" t="str">
            <v>INTERCO BILL W/O</v>
          </cell>
          <cell r="S373" t="str">
            <v>PRA</v>
          </cell>
          <cell r="U373" t="str">
            <v>2015-03-31</v>
          </cell>
          <cell r="V373">
            <v>609.19000000000005</v>
          </cell>
          <cell r="W373" t="str">
            <v>UTXECON201</v>
          </cell>
          <cell r="Y373" t="str">
            <v>LEGAL</v>
          </cell>
          <cell r="Z373" t="str">
            <v>ICB3</v>
          </cell>
          <cell r="AB373" t="str">
            <v>ICB</v>
          </cell>
          <cell r="AC373" t="str">
            <v>ICB</v>
          </cell>
          <cell r="AE373" t="str">
            <v>211</v>
          </cell>
          <cell r="AG373" t="str">
            <v>0000276076</v>
          </cell>
        </row>
        <row r="374">
          <cell r="A374" t="str">
            <v>00667392</v>
          </cell>
          <cell r="B374" t="str">
            <v>9554261000</v>
          </cell>
          <cell r="C374" t="str">
            <v>ICB4TARGET0000000266</v>
          </cell>
          <cell r="D374">
            <v>2015</v>
          </cell>
          <cell r="E374">
            <v>3</v>
          </cell>
          <cell r="F374" t="str">
            <v>2015-03-31</v>
          </cell>
          <cell r="G374" t="str">
            <v>PRJ</v>
          </cell>
          <cell r="H374" t="str">
            <v>169</v>
          </cell>
          <cell r="I374" t="str">
            <v>211</v>
          </cell>
          <cell r="K374" t="str">
            <v>000001120</v>
          </cell>
          <cell r="L374" t="str">
            <v>4261000</v>
          </cell>
          <cell r="M374" t="str">
            <v>1113</v>
          </cell>
          <cell r="N374" t="str">
            <v>99920</v>
          </cell>
          <cell r="O374" t="str">
            <v>11404</v>
          </cell>
          <cell r="P374" t="str">
            <v>294</v>
          </cell>
          <cell r="Q374" t="str">
            <v>955</v>
          </cell>
          <cell r="R374" t="str">
            <v>INTERCO BILL W/O</v>
          </cell>
          <cell r="S374" t="str">
            <v>PRA</v>
          </cell>
          <cell r="U374" t="str">
            <v>2015-03-31</v>
          </cell>
          <cell r="V374">
            <v>406.13</v>
          </cell>
          <cell r="W374" t="str">
            <v>UTXECON201</v>
          </cell>
          <cell r="Y374" t="str">
            <v>LEGAL</v>
          </cell>
          <cell r="Z374" t="str">
            <v>ICB3</v>
          </cell>
          <cell r="AB374" t="str">
            <v>ICB</v>
          </cell>
          <cell r="AC374" t="str">
            <v>ICB</v>
          </cell>
          <cell r="AE374" t="str">
            <v>211</v>
          </cell>
          <cell r="AG374" t="str">
            <v>0000276469</v>
          </cell>
        </row>
        <row r="375">
          <cell r="A375" t="str">
            <v>00669382</v>
          </cell>
          <cell r="B375" t="str">
            <v>9554261000</v>
          </cell>
          <cell r="C375" t="str">
            <v>ICB4TARGET0000000267</v>
          </cell>
          <cell r="D375">
            <v>2015</v>
          </cell>
          <cell r="E375">
            <v>3</v>
          </cell>
          <cell r="F375" t="str">
            <v>2015-03-31</v>
          </cell>
          <cell r="G375" t="str">
            <v>PRJ</v>
          </cell>
          <cell r="H375" t="str">
            <v>169</v>
          </cell>
          <cell r="I375" t="str">
            <v>211</v>
          </cell>
          <cell r="K375" t="str">
            <v>000001120</v>
          </cell>
          <cell r="L375" t="str">
            <v>4261000</v>
          </cell>
          <cell r="M375" t="str">
            <v>1113</v>
          </cell>
          <cell r="N375" t="str">
            <v>99920</v>
          </cell>
          <cell r="O375" t="str">
            <v>11404</v>
          </cell>
          <cell r="P375" t="str">
            <v>294</v>
          </cell>
          <cell r="Q375" t="str">
            <v>955</v>
          </cell>
          <cell r="R375" t="str">
            <v>INTERCO BILL W/O</v>
          </cell>
          <cell r="S375" t="str">
            <v>PRA</v>
          </cell>
          <cell r="U375" t="str">
            <v>2015-03-31</v>
          </cell>
          <cell r="V375">
            <v>60.92</v>
          </cell>
          <cell r="W375" t="str">
            <v>UTXECON201</v>
          </cell>
          <cell r="Y375" t="str">
            <v>LEGAL</v>
          </cell>
          <cell r="Z375" t="str">
            <v>ICB3</v>
          </cell>
          <cell r="AB375" t="str">
            <v>ICB</v>
          </cell>
          <cell r="AC375" t="str">
            <v>ICB</v>
          </cell>
          <cell r="AE375" t="str">
            <v>211</v>
          </cell>
          <cell r="AG375" t="str">
            <v>0000284779</v>
          </cell>
        </row>
        <row r="376">
          <cell r="A376" t="str">
            <v>00664547</v>
          </cell>
          <cell r="B376" t="str">
            <v>9554261000</v>
          </cell>
          <cell r="C376" t="str">
            <v>ICB4TARGET0000000268</v>
          </cell>
          <cell r="D376">
            <v>2015</v>
          </cell>
          <cell r="E376">
            <v>3</v>
          </cell>
          <cell r="F376" t="str">
            <v>2015-03-31</v>
          </cell>
          <cell r="G376" t="str">
            <v>PRJ</v>
          </cell>
          <cell r="H376" t="str">
            <v>169</v>
          </cell>
          <cell r="I376" t="str">
            <v>211</v>
          </cell>
          <cell r="K376" t="str">
            <v>000001120</v>
          </cell>
          <cell r="L376" t="str">
            <v>4261000</v>
          </cell>
          <cell r="M376" t="str">
            <v>1113</v>
          </cell>
          <cell r="N376" t="str">
            <v>99920</v>
          </cell>
          <cell r="O376" t="str">
            <v>11404</v>
          </cell>
          <cell r="P376" t="str">
            <v>294</v>
          </cell>
          <cell r="Q376" t="str">
            <v>955</v>
          </cell>
          <cell r="R376" t="str">
            <v>INTERCO BILL W/O</v>
          </cell>
          <cell r="S376" t="str">
            <v>PRA</v>
          </cell>
          <cell r="U376" t="str">
            <v>2015-03-31</v>
          </cell>
          <cell r="V376">
            <v>121.84</v>
          </cell>
          <cell r="W376" t="str">
            <v>UTXECON201</v>
          </cell>
          <cell r="Y376" t="str">
            <v>LEGAL</v>
          </cell>
          <cell r="Z376" t="str">
            <v>ICB3</v>
          </cell>
          <cell r="AB376" t="str">
            <v>ICB</v>
          </cell>
          <cell r="AC376" t="str">
            <v>ICB</v>
          </cell>
          <cell r="AE376" t="str">
            <v>211</v>
          </cell>
          <cell r="AG376" t="str">
            <v>0000292481</v>
          </cell>
        </row>
        <row r="377">
          <cell r="A377" t="str">
            <v>00664750</v>
          </cell>
          <cell r="B377" t="str">
            <v>9554261000</v>
          </cell>
          <cell r="C377" t="str">
            <v>ICB4TARGET0000000269</v>
          </cell>
          <cell r="D377">
            <v>2015</v>
          </cell>
          <cell r="E377">
            <v>3</v>
          </cell>
          <cell r="F377" t="str">
            <v>2015-03-31</v>
          </cell>
          <cell r="G377" t="str">
            <v>PRJ</v>
          </cell>
          <cell r="H377" t="str">
            <v>169</v>
          </cell>
          <cell r="I377" t="str">
            <v>211</v>
          </cell>
          <cell r="K377" t="str">
            <v>000001120</v>
          </cell>
          <cell r="L377" t="str">
            <v>4261000</v>
          </cell>
          <cell r="M377" t="str">
            <v>1113</v>
          </cell>
          <cell r="N377" t="str">
            <v>99920</v>
          </cell>
          <cell r="O377" t="str">
            <v>11404</v>
          </cell>
          <cell r="P377" t="str">
            <v>294</v>
          </cell>
          <cell r="Q377" t="str">
            <v>955</v>
          </cell>
          <cell r="R377" t="str">
            <v>INTERCO BILL W/O</v>
          </cell>
          <cell r="S377" t="str">
            <v>PRA</v>
          </cell>
          <cell r="U377" t="str">
            <v>2015-03-31</v>
          </cell>
          <cell r="V377">
            <v>304.60000000000002</v>
          </cell>
          <cell r="W377" t="str">
            <v>UTXECON201</v>
          </cell>
          <cell r="Y377" t="str">
            <v>LEGAL</v>
          </cell>
          <cell r="Z377" t="str">
            <v>ICB3</v>
          </cell>
          <cell r="AB377" t="str">
            <v>ICB</v>
          </cell>
          <cell r="AC377" t="str">
            <v>ICB</v>
          </cell>
          <cell r="AE377" t="str">
            <v>211</v>
          </cell>
          <cell r="AG377" t="str">
            <v>0000292534</v>
          </cell>
        </row>
        <row r="378">
          <cell r="A378" t="str">
            <v>00648201</v>
          </cell>
          <cell r="B378" t="str">
            <v>9554265004</v>
          </cell>
          <cell r="C378" t="str">
            <v>ICB4TARGET0000000270</v>
          </cell>
          <cell r="D378">
            <v>2014</v>
          </cell>
          <cell r="E378">
            <v>11</v>
          </cell>
          <cell r="F378" t="str">
            <v>2014-11-30</v>
          </cell>
          <cell r="G378" t="str">
            <v>PRJ</v>
          </cell>
          <cell r="H378" t="str">
            <v>169</v>
          </cell>
          <cell r="I378" t="str">
            <v>211</v>
          </cell>
          <cell r="K378" t="str">
            <v>000001120</v>
          </cell>
          <cell r="L378" t="str">
            <v>4265004</v>
          </cell>
          <cell r="M378" t="str">
            <v>1585</v>
          </cell>
          <cell r="N378" t="str">
            <v>99920</v>
          </cell>
          <cell r="O378" t="str">
            <v>11404</v>
          </cell>
          <cell r="P378" t="str">
            <v>294</v>
          </cell>
          <cell r="Q378" t="str">
            <v>955</v>
          </cell>
          <cell r="R378" t="str">
            <v>INTERCO BILL W/O</v>
          </cell>
          <cell r="S378" t="str">
            <v>PRA</v>
          </cell>
          <cell r="U378" t="str">
            <v>2014-11-30</v>
          </cell>
          <cell r="V378">
            <v>303.64999999999998</v>
          </cell>
          <cell r="W378" t="str">
            <v>UTXECON101</v>
          </cell>
          <cell r="Y378" t="str">
            <v>LEGAL</v>
          </cell>
          <cell r="Z378" t="str">
            <v>ICB3</v>
          </cell>
          <cell r="AB378" t="str">
            <v>ICB</v>
          </cell>
          <cell r="AC378" t="str">
            <v>ICB</v>
          </cell>
          <cell r="AE378" t="str">
            <v>211</v>
          </cell>
          <cell r="AG378" t="str">
            <v>0000101368</v>
          </cell>
        </row>
        <row r="379">
          <cell r="A379" t="str">
            <v>00667241</v>
          </cell>
          <cell r="B379" t="str">
            <v>9554261000</v>
          </cell>
          <cell r="C379" t="str">
            <v>ICB4TARGET0000000270</v>
          </cell>
          <cell r="D379">
            <v>2015</v>
          </cell>
          <cell r="E379">
            <v>3</v>
          </cell>
          <cell r="F379" t="str">
            <v>2015-03-31</v>
          </cell>
          <cell r="G379" t="str">
            <v>PRJ</v>
          </cell>
          <cell r="H379" t="str">
            <v>169</v>
          </cell>
          <cell r="I379" t="str">
            <v>211</v>
          </cell>
          <cell r="K379" t="str">
            <v>000001120</v>
          </cell>
          <cell r="L379" t="str">
            <v>4261000</v>
          </cell>
          <cell r="M379" t="str">
            <v>1113</v>
          </cell>
          <cell r="N379" t="str">
            <v>99920</v>
          </cell>
          <cell r="O379" t="str">
            <v>11404</v>
          </cell>
          <cell r="P379" t="str">
            <v>294</v>
          </cell>
          <cell r="Q379" t="str">
            <v>955</v>
          </cell>
          <cell r="R379" t="str">
            <v>INTERCO BILL W/O</v>
          </cell>
          <cell r="S379" t="str">
            <v>PRA</v>
          </cell>
          <cell r="U379" t="str">
            <v>2015-03-31</v>
          </cell>
          <cell r="V379">
            <v>162.44999999999999</v>
          </cell>
          <cell r="W379" t="str">
            <v>UTXECON201</v>
          </cell>
          <cell r="Y379" t="str">
            <v>LEGAL</v>
          </cell>
          <cell r="Z379" t="str">
            <v>ICB3</v>
          </cell>
          <cell r="AB379" t="str">
            <v>ICB</v>
          </cell>
          <cell r="AC379" t="str">
            <v>ICB</v>
          </cell>
          <cell r="AE379" t="str">
            <v>211</v>
          </cell>
          <cell r="AG379" t="str">
            <v>0000292730</v>
          </cell>
        </row>
        <row r="380">
          <cell r="A380" t="str">
            <v>00646089</v>
          </cell>
          <cell r="B380" t="str">
            <v>9554265004</v>
          </cell>
          <cell r="C380" t="str">
            <v>ICB4TARGET0000000273</v>
          </cell>
          <cell r="D380">
            <v>2014</v>
          </cell>
          <cell r="E380">
            <v>11</v>
          </cell>
          <cell r="F380" t="str">
            <v>2014-11-30</v>
          </cell>
          <cell r="G380" t="str">
            <v>PRJ</v>
          </cell>
          <cell r="H380" t="str">
            <v>169</v>
          </cell>
          <cell r="I380" t="str">
            <v>211</v>
          </cell>
          <cell r="K380" t="str">
            <v>000001120</v>
          </cell>
          <cell r="L380" t="str">
            <v>4265004</v>
          </cell>
          <cell r="M380" t="str">
            <v>1113</v>
          </cell>
          <cell r="N380" t="str">
            <v>99920</v>
          </cell>
          <cell r="O380" t="str">
            <v>11404</v>
          </cell>
          <cell r="P380" t="str">
            <v>294</v>
          </cell>
          <cell r="Q380" t="str">
            <v>955</v>
          </cell>
          <cell r="R380" t="str">
            <v>INTERCO BILL W/O</v>
          </cell>
          <cell r="S380" t="str">
            <v>PRA</v>
          </cell>
          <cell r="U380" t="str">
            <v>2014-11-30</v>
          </cell>
          <cell r="V380">
            <v>39.14</v>
          </cell>
          <cell r="W380" t="str">
            <v>UTXECON201</v>
          </cell>
          <cell r="Y380" t="str">
            <v>LEGAL</v>
          </cell>
          <cell r="Z380" t="str">
            <v>ICB3</v>
          </cell>
          <cell r="AB380" t="str">
            <v>ICB</v>
          </cell>
          <cell r="AC380" t="str">
            <v>ICB</v>
          </cell>
          <cell r="AE380" t="str">
            <v>211</v>
          </cell>
          <cell r="AG380" t="str">
            <v>0000017421</v>
          </cell>
        </row>
        <row r="381">
          <cell r="A381" t="str">
            <v>00648203</v>
          </cell>
          <cell r="B381" t="str">
            <v>9554265004</v>
          </cell>
          <cell r="C381" t="str">
            <v>ICB4TARGET0000000274</v>
          </cell>
          <cell r="D381">
            <v>2014</v>
          </cell>
          <cell r="E381">
            <v>11</v>
          </cell>
          <cell r="F381" t="str">
            <v>2014-11-30</v>
          </cell>
          <cell r="G381" t="str">
            <v>PRJ</v>
          </cell>
          <cell r="H381" t="str">
            <v>169</v>
          </cell>
          <cell r="I381" t="str">
            <v>211</v>
          </cell>
          <cell r="K381" t="str">
            <v>000001120</v>
          </cell>
          <cell r="L381" t="str">
            <v>4265004</v>
          </cell>
          <cell r="M381" t="str">
            <v>1113</v>
          </cell>
          <cell r="N381" t="str">
            <v>99920</v>
          </cell>
          <cell r="O381" t="str">
            <v>11404</v>
          </cell>
          <cell r="P381" t="str">
            <v>294</v>
          </cell>
          <cell r="Q381" t="str">
            <v>955</v>
          </cell>
          <cell r="R381" t="str">
            <v>INTERCO BILL W/O</v>
          </cell>
          <cell r="S381" t="str">
            <v>PRA</v>
          </cell>
          <cell r="U381" t="str">
            <v>2014-11-30</v>
          </cell>
          <cell r="V381">
            <v>48.93</v>
          </cell>
          <cell r="W381" t="str">
            <v>UTXECON201</v>
          </cell>
          <cell r="Y381" t="str">
            <v>LEGAL</v>
          </cell>
          <cell r="Z381" t="str">
            <v>ICB3</v>
          </cell>
          <cell r="AB381" t="str">
            <v>ICB</v>
          </cell>
          <cell r="AC381" t="str">
            <v>ICB</v>
          </cell>
          <cell r="AE381" t="str">
            <v>211</v>
          </cell>
          <cell r="AG381" t="str">
            <v>0000120927</v>
          </cell>
        </row>
        <row r="382">
          <cell r="A382" t="str">
            <v>00648535</v>
          </cell>
          <cell r="B382" t="str">
            <v>9554265004</v>
          </cell>
          <cell r="C382" t="str">
            <v>ICB4TARGET0000000275</v>
          </cell>
          <cell r="D382">
            <v>2014</v>
          </cell>
          <cell r="E382">
            <v>11</v>
          </cell>
          <cell r="F382" t="str">
            <v>2014-11-30</v>
          </cell>
          <cell r="G382" t="str">
            <v>PRJ</v>
          </cell>
          <cell r="H382" t="str">
            <v>169</v>
          </cell>
          <cell r="I382" t="str">
            <v>211</v>
          </cell>
          <cell r="K382" t="str">
            <v>000001120</v>
          </cell>
          <cell r="L382" t="str">
            <v>4265004</v>
          </cell>
          <cell r="M382" t="str">
            <v>1113</v>
          </cell>
          <cell r="N382" t="str">
            <v>99920</v>
          </cell>
          <cell r="O382" t="str">
            <v>11404</v>
          </cell>
          <cell r="P382" t="str">
            <v>294</v>
          </cell>
          <cell r="Q382" t="str">
            <v>955</v>
          </cell>
          <cell r="R382" t="str">
            <v>INTERCO BILL W/O</v>
          </cell>
          <cell r="S382" t="str">
            <v>PRA</v>
          </cell>
          <cell r="U382" t="str">
            <v>2014-11-30</v>
          </cell>
          <cell r="V382">
            <v>313.12</v>
          </cell>
          <cell r="W382" t="str">
            <v>UTXECON201</v>
          </cell>
          <cell r="Y382" t="str">
            <v>LEGAL</v>
          </cell>
          <cell r="Z382" t="str">
            <v>ICB3</v>
          </cell>
          <cell r="AB382" t="str">
            <v>ICB</v>
          </cell>
          <cell r="AC382" t="str">
            <v>ICB</v>
          </cell>
          <cell r="AE382" t="str">
            <v>211</v>
          </cell>
          <cell r="AG382" t="str">
            <v>0000125815</v>
          </cell>
        </row>
        <row r="383">
          <cell r="A383" t="str">
            <v>00635078</v>
          </cell>
          <cell r="B383" t="str">
            <v>9554265002</v>
          </cell>
          <cell r="C383" t="str">
            <v>ICB4TARGET0000000294</v>
          </cell>
          <cell r="D383">
            <v>2014</v>
          </cell>
          <cell r="E383">
            <v>9</v>
          </cell>
          <cell r="F383" t="str">
            <v>2014-09-30</v>
          </cell>
          <cell r="G383" t="str">
            <v>PRJ</v>
          </cell>
          <cell r="H383" t="str">
            <v>169</v>
          </cell>
          <cell r="I383" t="str">
            <v>211</v>
          </cell>
          <cell r="K383" t="str">
            <v>000001120</v>
          </cell>
          <cell r="L383" t="str">
            <v>4265002</v>
          </cell>
          <cell r="M383" t="str">
            <v>1113</v>
          </cell>
          <cell r="N383" t="str">
            <v>99920</v>
          </cell>
          <cell r="O383" t="str">
            <v>11404</v>
          </cell>
          <cell r="P383" t="str">
            <v>294</v>
          </cell>
          <cell r="Q383" t="str">
            <v>955</v>
          </cell>
          <cell r="R383" t="str">
            <v>INTERCO BILL W/O</v>
          </cell>
          <cell r="S383" t="str">
            <v>PRA</v>
          </cell>
          <cell r="U383" t="str">
            <v>2014-09-30</v>
          </cell>
          <cell r="V383">
            <v>1185.74</v>
          </cell>
          <cell r="W383" t="str">
            <v>UTXECON201</v>
          </cell>
          <cell r="Y383" t="str">
            <v>LEGAL</v>
          </cell>
          <cell r="Z383" t="str">
            <v>ICB3</v>
          </cell>
          <cell r="AB383" t="str">
            <v>ICB</v>
          </cell>
          <cell r="AC383" t="str">
            <v>ICB</v>
          </cell>
          <cell r="AE383" t="str">
            <v>211</v>
          </cell>
          <cell r="AG383" t="str">
            <v>0000191055</v>
          </cell>
        </row>
        <row r="384">
          <cell r="A384" t="str">
            <v>00634402</v>
          </cell>
          <cell r="B384" t="str">
            <v>9554265004</v>
          </cell>
          <cell r="C384" t="str">
            <v>ICB4TARGET0000000298</v>
          </cell>
          <cell r="D384">
            <v>2014</v>
          </cell>
          <cell r="E384">
            <v>9</v>
          </cell>
          <cell r="F384" t="str">
            <v>2014-09-30</v>
          </cell>
          <cell r="G384" t="str">
            <v>PRJ</v>
          </cell>
          <cell r="H384" t="str">
            <v>169</v>
          </cell>
          <cell r="I384" t="str">
            <v>211</v>
          </cell>
          <cell r="K384" t="str">
            <v>000001120</v>
          </cell>
          <cell r="L384" t="str">
            <v>4265004</v>
          </cell>
          <cell r="M384" t="str">
            <v>1113</v>
          </cell>
          <cell r="N384" t="str">
            <v>99920</v>
          </cell>
          <cell r="O384" t="str">
            <v>11404</v>
          </cell>
          <cell r="P384" t="str">
            <v>294</v>
          </cell>
          <cell r="Q384" t="str">
            <v>955</v>
          </cell>
          <cell r="R384" t="str">
            <v>INTERCO BILL W/O</v>
          </cell>
          <cell r="S384" t="str">
            <v>PRA</v>
          </cell>
          <cell r="U384" t="str">
            <v>2014-09-30</v>
          </cell>
          <cell r="V384">
            <v>158.1</v>
          </cell>
          <cell r="W384" t="str">
            <v>UTXECON201</v>
          </cell>
          <cell r="Y384" t="str">
            <v>LEGAL</v>
          </cell>
          <cell r="Z384" t="str">
            <v>ICB3</v>
          </cell>
          <cell r="AB384" t="str">
            <v>ICB</v>
          </cell>
          <cell r="AC384" t="str">
            <v>ICB</v>
          </cell>
          <cell r="AE384" t="str">
            <v>211</v>
          </cell>
          <cell r="AG384" t="str">
            <v>0000052445</v>
          </cell>
        </row>
        <row r="385">
          <cell r="A385" t="str">
            <v>00635332</v>
          </cell>
          <cell r="B385" t="str">
            <v>9554265004</v>
          </cell>
          <cell r="C385" t="str">
            <v>ICB4TARGET0000000299</v>
          </cell>
          <cell r="D385">
            <v>2014</v>
          </cell>
          <cell r="E385">
            <v>9</v>
          </cell>
          <cell r="F385" t="str">
            <v>2014-09-30</v>
          </cell>
          <cell r="G385" t="str">
            <v>PRJ</v>
          </cell>
          <cell r="H385" t="str">
            <v>169</v>
          </cell>
          <cell r="I385" t="str">
            <v>211</v>
          </cell>
          <cell r="K385" t="str">
            <v>000001120</v>
          </cell>
          <cell r="L385" t="str">
            <v>4265004</v>
          </cell>
          <cell r="M385" t="str">
            <v>1113</v>
          </cell>
          <cell r="N385" t="str">
            <v>99920</v>
          </cell>
          <cell r="O385" t="str">
            <v>11404</v>
          </cell>
          <cell r="P385" t="str">
            <v>294</v>
          </cell>
          <cell r="Q385" t="str">
            <v>955</v>
          </cell>
          <cell r="R385" t="str">
            <v>INTERCO BILL W/O</v>
          </cell>
          <cell r="S385" t="str">
            <v>PRA</v>
          </cell>
          <cell r="U385" t="str">
            <v>2014-09-30</v>
          </cell>
          <cell r="V385">
            <v>395.25</v>
          </cell>
          <cell r="W385" t="str">
            <v>UTXECON201</v>
          </cell>
          <cell r="Y385" t="str">
            <v>LEGAL</v>
          </cell>
          <cell r="Z385" t="str">
            <v>ICB3</v>
          </cell>
          <cell r="AB385" t="str">
            <v>ICB</v>
          </cell>
          <cell r="AC385" t="str">
            <v>ICB</v>
          </cell>
          <cell r="AE385" t="str">
            <v>211</v>
          </cell>
          <cell r="AG385" t="str">
            <v>0000127007</v>
          </cell>
        </row>
        <row r="386">
          <cell r="A386" t="str">
            <v>00635074</v>
          </cell>
          <cell r="B386" t="str">
            <v>9554265004</v>
          </cell>
          <cell r="C386" t="str">
            <v>ICB4TARGET0000000300</v>
          </cell>
          <cell r="D386">
            <v>2014</v>
          </cell>
          <cell r="E386">
            <v>9</v>
          </cell>
          <cell r="F386" t="str">
            <v>2014-09-30</v>
          </cell>
          <cell r="G386" t="str">
            <v>PRJ</v>
          </cell>
          <cell r="H386" t="str">
            <v>169</v>
          </cell>
          <cell r="I386" t="str">
            <v>211</v>
          </cell>
          <cell r="K386" t="str">
            <v>000001120</v>
          </cell>
          <cell r="L386" t="str">
            <v>4265004</v>
          </cell>
          <cell r="M386" t="str">
            <v>1113</v>
          </cell>
          <cell r="N386" t="str">
            <v>99920</v>
          </cell>
          <cell r="O386" t="str">
            <v>11404</v>
          </cell>
          <cell r="P386" t="str">
            <v>294</v>
          </cell>
          <cell r="Q386" t="str">
            <v>955</v>
          </cell>
          <cell r="R386" t="str">
            <v>INTERCO BILL W/O</v>
          </cell>
          <cell r="S386" t="str">
            <v>PRA</v>
          </cell>
          <cell r="U386" t="str">
            <v>2014-09-30</v>
          </cell>
          <cell r="V386">
            <v>395.25</v>
          </cell>
          <cell r="W386" t="str">
            <v>UTXECON201</v>
          </cell>
          <cell r="Y386" t="str">
            <v>LEGAL</v>
          </cell>
          <cell r="Z386" t="str">
            <v>ICB3</v>
          </cell>
          <cell r="AB386" t="str">
            <v>ICB</v>
          </cell>
          <cell r="AC386" t="str">
            <v>ICB</v>
          </cell>
          <cell r="AE386" t="str">
            <v>211</v>
          </cell>
          <cell r="AG386" t="str">
            <v>0000142834</v>
          </cell>
        </row>
        <row r="387">
          <cell r="A387" t="str">
            <v>00678822</v>
          </cell>
          <cell r="B387" t="str">
            <v>9554265004</v>
          </cell>
          <cell r="C387" t="str">
            <v>ICB4TARGET0000000329</v>
          </cell>
          <cell r="D387">
            <v>2015</v>
          </cell>
          <cell r="E387">
            <v>5</v>
          </cell>
          <cell r="F387" t="str">
            <v>2015-05-31</v>
          </cell>
          <cell r="G387" t="str">
            <v>PRJ</v>
          </cell>
          <cell r="H387" t="str">
            <v>169</v>
          </cell>
          <cell r="I387" t="str">
            <v>211</v>
          </cell>
          <cell r="K387" t="str">
            <v>000001120</v>
          </cell>
          <cell r="L387" t="str">
            <v>4265004</v>
          </cell>
          <cell r="M387" t="str">
            <v>1585</v>
          </cell>
          <cell r="N387" t="str">
            <v>99920</v>
          </cell>
          <cell r="O387" t="str">
            <v>11404</v>
          </cell>
          <cell r="P387" t="str">
            <v>294</v>
          </cell>
          <cell r="Q387" t="str">
            <v>955</v>
          </cell>
          <cell r="R387" t="str">
            <v>INTERCO BILL W/O</v>
          </cell>
          <cell r="S387" t="str">
            <v>PRA</v>
          </cell>
          <cell r="U387" t="str">
            <v>2015-05-31</v>
          </cell>
          <cell r="V387">
            <v>3173.66</v>
          </cell>
          <cell r="W387" t="str">
            <v>UTXECON101</v>
          </cell>
          <cell r="Y387" t="str">
            <v>LEGAL</v>
          </cell>
          <cell r="Z387" t="str">
            <v>ICB3</v>
          </cell>
          <cell r="AB387" t="str">
            <v>ICB</v>
          </cell>
          <cell r="AC387" t="str">
            <v>ICB</v>
          </cell>
          <cell r="AE387" t="str">
            <v>211</v>
          </cell>
          <cell r="AG387" t="str">
            <v>0000101369</v>
          </cell>
        </row>
        <row r="388">
          <cell r="A388" t="str">
            <v>00675398</v>
          </cell>
          <cell r="B388" t="str">
            <v>9554265004</v>
          </cell>
          <cell r="C388" t="str">
            <v>ICB4TARGET0000000332</v>
          </cell>
          <cell r="D388">
            <v>2015</v>
          </cell>
          <cell r="E388">
            <v>5</v>
          </cell>
          <cell r="F388" t="str">
            <v>2015-05-31</v>
          </cell>
          <cell r="G388" t="str">
            <v>PRJ</v>
          </cell>
          <cell r="H388" t="str">
            <v>169</v>
          </cell>
          <cell r="I388" t="str">
            <v>211</v>
          </cell>
          <cell r="K388" t="str">
            <v>000001120</v>
          </cell>
          <cell r="L388" t="str">
            <v>4265004</v>
          </cell>
          <cell r="M388" t="str">
            <v>1113</v>
          </cell>
          <cell r="N388" t="str">
            <v>99920</v>
          </cell>
          <cell r="O388" t="str">
            <v>11404</v>
          </cell>
          <cell r="P388" t="str">
            <v>294</v>
          </cell>
          <cell r="Q388" t="str">
            <v>955</v>
          </cell>
          <cell r="R388" t="str">
            <v>INTERCO BILL W/O</v>
          </cell>
          <cell r="S388" t="str">
            <v>PRA</v>
          </cell>
          <cell r="U388" t="str">
            <v>2015-05-31</v>
          </cell>
          <cell r="V388">
            <v>405.56</v>
          </cell>
          <cell r="W388" t="str">
            <v>UTXECON201</v>
          </cell>
          <cell r="Y388" t="str">
            <v>LEGAL</v>
          </cell>
          <cell r="Z388" t="str">
            <v>ICB3</v>
          </cell>
          <cell r="AB388" t="str">
            <v>ICB</v>
          </cell>
          <cell r="AC388" t="str">
            <v>ICB</v>
          </cell>
          <cell r="AE388" t="str">
            <v>211</v>
          </cell>
          <cell r="AG388" t="str">
            <v>0000140043</v>
          </cell>
        </row>
        <row r="389">
          <cell r="A389" t="str">
            <v>00679263</v>
          </cell>
          <cell r="B389" t="str">
            <v>9554265004</v>
          </cell>
          <cell r="C389" t="str">
            <v>ICB4TARGET0000000333</v>
          </cell>
          <cell r="D389">
            <v>2015</v>
          </cell>
          <cell r="E389">
            <v>5</v>
          </cell>
          <cell r="F389" t="str">
            <v>2015-05-31</v>
          </cell>
          <cell r="G389" t="str">
            <v>PRJ</v>
          </cell>
          <cell r="H389" t="str">
            <v>169</v>
          </cell>
          <cell r="I389" t="str">
            <v>211</v>
          </cell>
          <cell r="K389" t="str">
            <v>000001120</v>
          </cell>
          <cell r="L389" t="str">
            <v>4265004</v>
          </cell>
          <cell r="M389" t="str">
            <v>1113</v>
          </cell>
          <cell r="N389" t="str">
            <v>99920</v>
          </cell>
          <cell r="O389" t="str">
            <v>11404</v>
          </cell>
          <cell r="P389" t="str">
            <v>294</v>
          </cell>
          <cell r="Q389" t="str">
            <v>955</v>
          </cell>
          <cell r="R389" t="str">
            <v>INTERCO BILL W/O</v>
          </cell>
          <cell r="S389" t="str">
            <v>PRA</v>
          </cell>
          <cell r="U389" t="str">
            <v>2015-05-31</v>
          </cell>
          <cell r="V389">
            <v>405.56</v>
          </cell>
          <cell r="W389" t="str">
            <v>UTXECON201</v>
          </cell>
          <cell r="Y389" t="str">
            <v>LEGAL</v>
          </cell>
          <cell r="Z389" t="str">
            <v>ICB3</v>
          </cell>
          <cell r="AB389" t="str">
            <v>ICB</v>
          </cell>
          <cell r="AC389" t="str">
            <v>ICB</v>
          </cell>
          <cell r="AE389" t="str">
            <v>211</v>
          </cell>
          <cell r="AG389" t="str">
            <v>0000294483</v>
          </cell>
        </row>
        <row r="390">
          <cell r="A390" t="str">
            <v>00652656</v>
          </cell>
          <cell r="B390" t="str">
            <v>9554265004</v>
          </cell>
          <cell r="C390" t="str">
            <v>ICB4TARGET0000000346</v>
          </cell>
          <cell r="D390">
            <v>2014</v>
          </cell>
          <cell r="E390">
            <v>12</v>
          </cell>
          <cell r="F390" t="str">
            <v>2014-12-31</v>
          </cell>
          <cell r="G390" t="str">
            <v>PRJ</v>
          </cell>
          <cell r="H390" t="str">
            <v>169</v>
          </cell>
          <cell r="I390" t="str">
            <v>211</v>
          </cell>
          <cell r="K390" t="str">
            <v>000001120</v>
          </cell>
          <cell r="L390" t="str">
            <v>4265004</v>
          </cell>
          <cell r="M390" t="str">
            <v>1585</v>
          </cell>
          <cell r="N390" t="str">
            <v>99920</v>
          </cell>
          <cell r="O390" t="str">
            <v>11404</v>
          </cell>
          <cell r="P390" t="str">
            <v>294</v>
          </cell>
          <cell r="Q390" t="str">
            <v>955</v>
          </cell>
          <cell r="R390" t="str">
            <v>INTERCO BILL W/O</v>
          </cell>
          <cell r="S390" t="str">
            <v>PRA</v>
          </cell>
          <cell r="U390" t="str">
            <v>2014-12-31</v>
          </cell>
          <cell r="V390">
            <v>3795.66</v>
          </cell>
          <cell r="W390" t="str">
            <v>UTXECON101</v>
          </cell>
          <cell r="Y390" t="str">
            <v>LEGAL</v>
          </cell>
          <cell r="Z390" t="str">
            <v>ICB3</v>
          </cell>
          <cell r="AB390" t="str">
            <v>ICB</v>
          </cell>
          <cell r="AC390" t="str">
            <v>ICB</v>
          </cell>
          <cell r="AE390" t="str">
            <v>211</v>
          </cell>
          <cell r="AG390" t="str">
            <v>0000101369</v>
          </cell>
        </row>
        <row r="391">
          <cell r="A391" t="str">
            <v>00652657</v>
          </cell>
          <cell r="B391" t="str">
            <v>9554265004</v>
          </cell>
          <cell r="C391" t="str">
            <v>ICB4TARGET0000000349</v>
          </cell>
          <cell r="D391">
            <v>2014</v>
          </cell>
          <cell r="E391">
            <v>12</v>
          </cell>
          <cell r="F391" t="str">
            <v>2014-12-31</v>
          </cell>
          <cell r="G391" t="str">
            <v>PRJ</v>
          </cell>
          <cell r="H391" t="str">
            <v>169</v>
          </cell>
          <cell r="I391" t="str">
            <v>211</v>
          </cell>
          <cell r="K391" t="str">
            <v>000001120</v>
          </cell>
          <cell r="L391" t="str">
            <v>4265004</v>
          </cell>
          <cell r="M391" t="str">
            <v>1113</v>
          </cell>
          <cell r="N391" t="str">
            <v>99920</v>
          </cell>
          <cell r="O391" t="str">
            <v>11404</v>
          </cell>
          <cell r="P391" t="str">
            <v>294</v>
          </cell>
          <cell r="Q391" t="str">
            <v>955</v>
          </cell>
          <cell r="R391" t="str">
            <v>INTERCO BILL W/O</v>
          </cell>
          <cell r="S391" t="str">
            <v>PRA</v>
          </cell>
          <cell r="U391" t="str">
            <v>2014-12-31</v>
          </cell>
          <cell r="V391">
            <v>1957.01</v>
          </cell>
          <cell r="W391" t="str">
            <v>UTXECON201</v>
          </cell>
          <cell r="Y391" t="str">
            <v>LEGAL</v>
          </cell>
          <cell r="Z391" t="str">
            <v>ICB3</v>
          </cell>
          <cell r="AB391" t="str">
            <v>ICB</v>
          </cell>
          <cell r="AC391" t="str">
            <v>ICB</v>
          </cell>
          <cell r="AE391" t="str">
            <v>211</v>
          </cell>
          <cell r="AG391" t="str">
            <v>0000114836</v>
          </cell>
        </row>
        <row r="392">
          <cell r="A392" t="str">
            <v>00673096</v>
          </cell>
          <cell r="B392" t="str">
            <v>9554265004</v>
          </cell>
          <cell r="C392" t="str">
            <v>ICB4TARGET0000000394</v>
          </cell>
          <cell r="D392">
            <v>2015</v>
          </cell>
          <cell r="E392">
            <v>4</v>
          </cell>
          <cell r="F392" t="str">
            <v>2015-04-30</v>
          </cell>
          <cell r="G392" t="str">
            <v>PRJ</v>
          </cell>
          <cell r="H392" t="str">
            <v>169</v>
          </cell>
          <cell r="I392" t="str">
            <v>211</v>
          </cell>
          <cell r="K392" t="str">
            <v>000001120</v>
          </cell>
          <cell r="L392" t="str">
            <v>4265004</v>
          </cell>
          <cell r="M392" t="str">
            <v>1585</v>
          </cell>
          <cell r="N392" t="str">
            <v>99920</v>
          </cell>
          <cell r="O392" t="str">
            <v>11404</v>
          </cell>
          <cell r="P392" t="str">
            <v>294</v>
          </cell>
          <cell r="Q392" t="str">
            <v>955</v>
          </cell>
          <cell r="R392" t="str">
            <v>INTERCO BILL W/O</v>
          </cell>
          <cell r="S392" t="str">
            <v>PRA</v>
          </cell>
          <cell r="U392" t="str">
            <v>2015-04-30</v>
          </cell>
          <cell r="V392">
            <v>476.05</v>
          </cell>
          <cell r="W392" t="str">
            <v>UTXECON101</v>
          </cell>
          <cell r="Y392" t="str">
            <v>LEGAL</v>
          </cell>
          <cell r="Z392" t="str">
            <v>ICB3</v>
          </cell>
          <cell r="AB392" t="str">
            <v>ICB</v>
          </cell>
          <cell r="AC392" t="str">
            <v>ICB</v>
          </cell>
          <cell r="AE392" t="str">
            <v>211</v>
          </cell>
          <cell r="AG392" t="str">
            <v>0000098369</v>
          </cell>
        </row>
        <row r="393">
          <cell r="A393" t="str">
            <v>00672834</v>
          </cell>
          <cell r="B393" t="str">
            <v>9554265004</v>
          </cell>
          <cell r="C393" t="str">
            <v>ICB4TARGET0000000397</v>
          </cell>
          <cell r="D393">
            <v>2015</v>
          </cell>
          <cell r="E393">
            <v>4</v>
          </cell>
          <cell r="F393" t="str">
            <v>2015-04-30</v>
          </cell>
          <cell r="G393" t="str">
            <v>PRJ</v>
          </cell>
          <cell r="H393" t="str">
            <v>169</v>
          </cell>
          <cell r="I393" t="str">
            <v>211</v>
          </cell>
          <cell r="K393" t="str">
            <v>000001120</v>
          </cell>
          <cell r="L393" t="str">
            <v>4265004</v>
          </cell>
          <cell r="M393" t="str">
            <v>1113</v>
          </cell>
          <cell r="N393" t="str">
            <v>99920</v>
          </cell>
          <cell r="O393" t="str">
            <v>11404</v>
          </cell>
          <cell r="P393" t="str">
            <v>294</v>
          </cell>
          <cell r="Q393" t="str">
            <v>955</v>
          </cell>
          <cell r="R393" t="str">
            <v>INTERCO BILL W/O</v>
          </cell>
          <cell r="S393" t="str">
            <v>PRA</v>
          </cell>
          <cell r="U393" t="str">
            <v>2015-04-30</v>
          </cell>
          <cell r="V393">
            <v>40.56</v>
          </cell>
          <cell r="W393" t="str">
            <v>UTXECON201</v>
          </cell>
          <cell r="Y393" t="str">
            <v>LEGAL</v>
          </cell>
          <cell r="Z393" t="str">
            <v>ICB3</v>
          </cell>
          <cell r="AB393" t="str">
            <v>ICB</v>
          </cell>
          <cell r="AC393" t="str">
            <v>ICB</v>
          </cell>
          <cell r="AE393" t="str">
            <v>211</v>
          </cell>
          <cell r="AG393" t="str">
            <v>0000038852</v>
          </cell>
        </row>
        <row r="394">
          <cell r="A394" t="str">
            <v>00672835</v>
          </cell>
          <cell r="B394" t="str">
            <v>9554265004</v>
          </cell>
          <cell r="C394" t="str">
            <v>ICB4TARGET0000000398</v>
          </cell>
          <cell r="D394">
            <v>2015</v>
          </cell>
          <cell r="E394">
            <v>4</v>
          </cell>
          <cell r="F394" t="str">
            <v>2015-04-30</v>
          </cell>
          <cell r="G394" t="str">
            <v>PRJ</v>
          </cell>
          <cell r="H394" t="str">
            <v>169</v>
          </cell>
          <cell r="I394" t="str">
            <v>211</v>
          </cell>
          <cell r="K394" t="str">
            <v>000001120</v>
          </cell>
          <cell r="L394" t="str">
            <v>4265004</v>
          </cell>
          <cell r="M394" t="str">
            <v>1113</v>
          </cell>
          <cell r="N394" t="str">
            <v>99920</v>
          </cell>
          <cell r="O394" t="str">
            <v>11404</v>
          </cell>
          <cell r="P394" t="str">
            <v>294</v>
          </cell>
          <cell r="Q394" t="str">
            <v>955</v>
          </cell>
          <cell r="R394" t="str">
            <v>INTERCO BILL W/O</v>
          </cell>
          <cell r="S394" t="str">
            <v>PRA</v>
          </cell>
          <cell r="U394" t="str">
            <v>2015-04-30</v>
          </cell>
          <cell r="V394">
            <v>20.28</v>
          </cell>
          <cell r="W394" t="str">
            <v>UTXECON201</v>
          </cell>
          <cell r="Y394" t="str">
            <v>LEGAL</v>
          </cell>
          <cell r="Z394" t="str">
            <v>ICB3</v>
          </cell>
          <cell r="AB394" t="str">
            <v>ICB</v>
          </cell>
          <cell r="AC394" t="str">
            <v>ICB</v>
          </cell>
          <cell r="AE394" t="str">
            <v>211</v>
          </cell>
          <cell r="AG394" t="str">
            <v>0000120927</v>
          </cell>
        </row>
        <row r="395">
          <cell r="A395" t="str">
            <v>00661972</v>
          </cell>
          <cell r="B395" t="str">
            <v>9554265004</v>
          </cell>
          <cell r="C395" t="str">
            <v>ICB4TARGET0000000399</v>
          </cell>
          <cell r="D395">
            <v>2015</v>
          </cell>
          <cell r="E395">
            <v>2</v>
          </cell>
          <cell r="F395" t="str">
            <v>2015-02-28</v>
          </cell>
          <cell r="G395" t="str">
            <v>PRJ</v>
          </cell>
          <cell r="H395" t="str">
            <v>169</v>
          </cell>
          <cell r="I395" t="str">
            <v>211</v>
          </cell>
          <cell r="K395" t="str">
            <v>000001120</v>
          </cell>
          <cell r="L395" t="str">
            <v>4265004</v>
          </cell>
          <cell r="M395" t="str">
            <v>1113</v>
          </cell>
          <cell r="N395" t="str">
            <v>99920</v>
          </cell>
          <cell r="O395" t="str">
            <v>11404</v>
          </cell>
          <cell r="P395" t="str">
            <v>294</v>
          </cell>
          <cell r="Q395" t="str">
            <v>955</v>
          </cell>
          <cell r="R395" t="str">
            <v>INTERCO BILL W/O</v>
          </cell>
          <cell r="S395" t="str">
            <v>PRA</v>
          </cell>
          <cell r="U395" t="str">
            <v>2015-02-28</v>
          </cell>
          <cell r="V395">
            <v>40.61</v>
          </cell>
          <cell r="W395" t="str">
            <v>UTXECON201</v>
          </cell>
          <cell r="Y395" t="str">
            <v>LEGAL</v>
          </cell>
          <cell r="Z395" t="str">
            <v>ICB3</v>
          </cell>
          <cell r="AB395" t="str">
            <v>ICB</v>
          </cell>
          <cell r="AC395" t="str">
            <v>ICB</v>
          </cell>
          <cell r="AE395" t="str">
            <v>211</v>
          </cell>
          <cell r="AG395" t="str">
            <v>0000017421</v>
          </cell>
        </row>
        <row r="396">
          <cell r="A396" t="str">
            <v>00672840</v>
          </cell>
          <cell r="B396" t="str">
            <v>9554265004</v>
          </cell>
          <cell r="C396" t="str">
            <v>ICB4TARGET0000000399</v>
          </cell>
          <cell r="D396">
            <v>2015</v>
          </cell>
          <cell r="E396">
            <v>4</v>
          </cell>
          <cell r="F396" t="str">
            <v>2015-04-30</v>
          </cell>
          <cell r="G396" t="str">
            <v>PRJ</v>
          </cell>
          <cell r="H396" t="str">
            <v>169</v>
          </cell>
          <cell r="I396" t="str">
            <v>211</v>
          </cell>
          <cell r="K396" t="str">
            <v>000001120</v>
          </cell>
          <cell r="L396" t="str">
            <v>4265004</v>
          </cell>
          <cell r="M396" t="str">
            <v>1113</v>
          </cell>
          <cell r="N396" t="str">
            <v>99920</v>
          </cell>
          <cell r="O396" t="str">
            <v>11404</v>
          </cell>
          <cell r="P396" t="str">
            <v>294</v>
          </cell>
          <cell r="Q396" t="str">
            <v>955</v>
          </cell>
          <cell r="R396" t="str">
            <v>INTERCO BILL W/O</v>
          </cell>
          <cell r="S396" t="str">
            <v>PRA</v>
          </cell>
          <cell r="U396" t="str">
            <v>2015-04-30</v>
          </cell>
          <cell r="V396">
            <v>336.62</v>
          </cell>
          <cell r="W396" t="str">
            <v>UTXECON201</v>
          </cell>
          <cell r="Y396" t="str">
            <v>LEGAL</v>
          </cell>
          <cell r="Z396" t="str">
            <v>ICB3</v>
          </cell>
          <cell r="AB396" t="str">
            <v>ICB</v>
          </cell>
          <cell r="AC396" t="str">
            <v>ICB</v>
          </cell>
          <cell r="AE396" t="str">
            <v>211</v>
          </cell>
          <cell r="AG396" t="str">
            <v>0000135545</v>
          </cell>
        </row>
        <row r="397">
          <cell r="A397" t="str">
            <v>00661973</v>
          </cell>
          <cell r="B397" t="str">
            <v>9554265004</v>
          </cell>
          <cell r="C397" t="str">
            <v>ICB4TARGET0000000400</v>
          </cell>
          <cell r="D397">
            <v>2015</v>
          </cell>
          <cell r="E397">
            <v>2</v>
          </cell>
          <cell r="F397" t="str">
            <v>2015-02-28</v>
          </cell>
          <cell r="G397" t="str">
            <v>PRJ</v>
          </cell>
          <cell r="H397" t="str">
            <v>169</v>
          </cell>
          <cell r="I397" t="str">
            <v>211</v>
          </cell>
          <cell r="K397" t="str">
            <v>000001120</v>
          </cell>
          <cell r="L397" t="str">
            <v>4265004</v>
          </cell>
          <cell r="M397" t="str">
            <v>1113</v>
          </cell>
          <cell r="N397" t="str">
            <v>99920</v>
          </cell>
          <cell r="O397" t="str">
            <v>11404</v>
          </cell>
          <cell r="P397" t="str">
            <v>294</v>
          </cell>
          <cell r="Q397" t="str">
            <v>955</v>
          </cell>
          <cell r="R397" t="str">
            <v>INTERCO BILL W/O</v>
          </cell>
          <cell r="S397" t="str">
            <v>PRA</v>
          </cell>
          <cell r="U397" t="str">
            <v>2015-02-28</v>
          </cell>
          <cell r="V397">
            <v>81.23</v>
          </cell>
          <cell r="W397" t="str">
            <v>UTXECON201</v>
          </cell>
          <cell r="Y397" t="str">
            <v>LEGAL</v>
          </cell>
          <cell r="Z397" t="str">
            <v>ICB3</v>
          </cell>
          <cell r="AB397" t="str">
            <v>ICB</v>
          </cell>
          <cell r="AC397" t="str">
            <v>ICB</v>
          </cell>
          <cell r="AE397" t="str">
            <v>211</v>
          </cell>
          <cell r="AG397" t="str">
            <v>0000017421</v>
          </cell>
        </row>
        <row r="398">
          <cell r="A398" t="str">
            <v>00673082</v>
          </cell>
          <cell r="B398" t="str">
            <v>9554265004</v>
          </cell>
          <cell r="C398" t="str">
            <v>ICB4TARGET0000000400</v>
          </cell>
          <cell r="D398">
            <v>2015</v>
          </cell>
          <cell r="E398">
            <v>4</v>
          </cell>
          <cell r="F398" t="str">
            <v>2015-04-30</v>
          </cell>
          <cell r="G398" t="str">
            <v>PRJ</v>
          </cell>
          <cell r="H398" t="str">
            <v>169</v>
          </cell>
          <cell r="I398" t="str">
            <v>211</v>
          </cell>
          <cell r="K398" t="str">
            <v>000001120</v>
          </cell>
          <cell r="L398" t="str">
            <v>4265004</v>
          </cell>
          <cell r="M398" t="str">
            <v>1113</v>
          </cell>
          <cell r="N398" t="str">
            <v>99920</v>
          </cell>
          <cell r="O398" t="str">
            <v>11404</v>
          </cell>
          <cell r="P398" t="str">
            <v>294</v>
          </cell>
          <cell r="Q398" t="str">
            <v>955</v>
          </cell>
          <cell r="R398" t="str">
            <v>INTERCO BILL W/O</v>
          </cell>
          <cell r="S398" t="str">
            <v>PRA</v>
          </cell>
          <cell r="U398" t="str">
            <v>2015-04-30</v>
          </cell>
          <cell r="V398">
            <v>405.56</v>
          </cell>
          <cell r="W398" t="str">
            <v>UTXECON201</v>
          </cell>
          <cell r="Y398" t="str">
            <v>LEGAL</v>
          </cell>
          <cell r="Z398" t="str">
            <v>ICB3</v>
          </cell>
          <cell r="AB398" t="str">
            <v>ICB</v>
          </cell>
          <cell r="AC398" t="str">
            <v>ICB</v>
          </cell>
          <cell r="AE398" t="str">
            <v>211</v>
          </cell>
          <cell r="AG398" t="str">
            <v>0000136845</v>
          </cell>
        </row>
        <row r="399">
          <cell r="A399" t="str">
            <v>00664465</v>
          </cell>
          <cell r="B399" t="str">
            <v>9554265004</v>
          </cell>
          <cell r="C399" t="str">
            <v>ICB4TARGET0000000401</v>
          </cell>
          <cell r="D399">
            <v>2015</v>
          </cell>
          <cell r="E399">
            <v>2</v>
          </cell>
          <cell r="F399" t="str">
            <v>2015-02-28</v>
          </cell>
          <cell r="G399" t="str">
            <v>PRJ</v>
          </cell>
          <cell r="H399" t="str">
            <v>169</v>
          </cell>
          <cell r="I399" t="str">
            <v>211</v>
          </cell>
          <cell r="K399" t="str">
            <v>000001120</v>
          </cell>
          <cell r="L399" t="str">
            <v>4265004</v>
          </cell>
          <cell r="M399" t="str">
            <v>1113</v>
          </cell>
          <cell r="N399" t="str">
            <v>99920</v>
          </cell>
          <cell r="O399" t="str">
            <v>11404</v>
          </cell>
          <cell r="P399" t="str">
            <v>294</v>
          </cell>
          <cell r="Q399" t="str">
            <v>955</v>
          </cell>
          <cell r="R399" t="str">
            <v>INTERCO BILL W/O</v>
          </cell>
          <cell r="S399" t="str">
            <v>PRA</v>
          </cell>
          <cell r="U399" t="str">
            <v>2015-02-28</v>
          </cell>
          <cell r="V399">
            <v>507.66</v>
          </cell>
          <cell r="W399" t="str">
            <v>UTXECON201</v>
          </cell>
          <cell r="Y399" t="str">
            <v>LEGAL</v>
          </cell>
          <cell r="Z399" t="str">
            <v>ICB3</v>
          </cell>
          <cell r="AB399" t="str">
            <v>ICB</v>
          </cell>
          <cell r="AC399" t="str">
            <v>ICB</v>
          </cell>
          <cell r="AE399" t="str">
            <v>211</v>
          </cell>
          <cell r="AG399" t="str">
            <v>0000096605</v>
          </cell>
        </row>
        <row r="400">
          <cell r="A400" t="str">
            <v>00672830</v>
          </cell>
          <cell r="B400" t="str">
            <v>9554265004</v>
          </cell>
          <cell r="C400" t="str">
            <v>ICB4TARGET0000000401</v>
          </cell>
          <cell r="D400">
            <v>2015</v>
          </cell>
          <cell r="E400">
            <v>4</v>
          </cell>
          <cell r="F400" t="str">
            <v>2015-04-30</v>
          </cell>
          <cell r="G400" t="str">
            <v>PRJ</v>
          </cell>
          <cell r="H400" t="str">
            <v>169</v>
          </cell>
          <cell r="I400" t="str">
            <v>211</v>
          </cell>
          <cell r="K400" t="str">
            <v>000001120</v>
          </cell>
          <cell r="L400" t="str">
            <v>4265004</v>
          </cell>
          <cell r="M400" t="str">
            <v>1113</v>
          </cell>
          <cell r="N400" t="str">
            <v>99920</v>
          </cell>
          <cell r="O400" t="str">
            <v>11404</v>
          </cell>
          <cell r="P400" t="str">
            <v>294</v>
          </cell>
          <cell r="Q400" t="str">
            <v>955</v>
          </cell>
          <cell r="R400" t="str">
            <v>INTERCO BILL W/O</v>
          </cell>
          <cell r="S400" t="str">
            <v>PRA</v>
          </cell>
          <cell r="U400" t="str">
            <v>2015-04-30</v>
          </cell>
          <cell r="V400">
            <v>97.33</v>
          </cell>
          <cell r="W400" t="str">
            <v>UTXECON201</v>
          </cell>
          <cell r="Y400" t="str">
            <v>LEGAL</v>
          </cell>
          <cell r="Z400" t="str">
            <v>ICB3</v>
          </cell>
          <cell r="AB400" t="str">
            <v>ICB</v>
          </cell>
          <cell r="AC400" t="str">
            <v>ICB</v>
          </cell>
          <cell r="AE400" t="str">
            <v>211</v>
          </cell>
          <cell r="AG400" t="str">
            <v>0000140418</v>
          </cell>
        </row>
        <row r="401">
          <cell r="A401" t="str">
            <v>00664460</v>
          </cell>
          <cell r="B401" t="str">
            <v>9554265004</v>
          </cell>
          <cell r="C401" t="str">
            <v>ICB4TARGET0000000402</v>
          </cell>
          <cell r="D401">
            <v>2015</v>
          </cell>
          <cell r="E401">
            <v>2</v>
          </cell>
          <cell r="F401" t="str">
            <v>2015-02-28</v>
          </cell>
          <cell r="G401" t="str">
            <v>PRJ</v>
          </cell>
          <cell r="H401" t="str">
            <v>169</v>
          </cell>
          <cell r="I401" t="str">
            <v>211</v>
          </cell>
          <cell r="K401" t="str">
            <v>000001120</v>
          </cell>
          <cell r="L401" t="str">
            <v>4265004</v>
          </cell>
          <cell r="M401" t="str">
            <v>1113</v>
          </cell>
          <cell r="N401" t="str">
            <v>99920</v>
          </cell>
          <cell r="O401" t="str">
            <v>11404</v>
          </cell>
          <cell r="P401" t="str">
            <v>294</v>
          </cell>
          <cell r="Q401" t="str">
            <v>955</v>
          </cell>
          <cell r="R401" t="str">
            <v>INTERCO BILL W/O</v>
          </cell>
          <cell r="S401" t="str">
            <v>PRA</v>
          </cell>
          <cell r="U401" t="str">
            <v>2015-02-28</v>
          </cell>
          <cell r="V401">
            <v>609.19000000000005</v>
          </cell>
          <cell r="W401" t="str">
            <v>UTXECON201</v>
          </cell>
          <cell r="Y401" t="str">
            <v>LEGAL</v>
          </cell>
          <cell r="Z401" t="str">
            <v>ICB3</v>
          </cell>
          <cell r="AB401" t="str">
            <v>ICB</v>
          </cell>
          <cell r="AC401" t="str">
            <v>ICB</v>
          </cell>
          <cell r="AE401" t="str">
            <v>211</v>
          </cell>
          <cell r="AG401" t="str">
            <v>0000126823</v>
          </cell>
        </row>
        <row r="402">
          <cell r="A402" t="str">
            <v>00673085</v>
          </cell>
          <cell r="B402" t="str">
            <v>9554265004</v>
          </cell>
          <cell r="C402" t="str">
            <v>ICB4TARGET0000000402</v>
          </cell>
          <cell r="D402">
            <v>2015</v>
          </cell>
          <cell r="E402">
            <v>4</v>
          </cell>
          <cell r="F402" t="str">
            <v>2015-04-30</v>
          </cell>
          <cell r="G402" t="str">
            <v>PRJ</v>
          </cell>
          <cell r="H402" t="str">
            <v>169</v>
          </cell>
          <cell r="I402" t="str">
            <v>211</v>
          </cell>
          <cell r="K402" t="str">
            <v>000001120</v>
          </cell>
          <cell r="L402" t="str">
            <v>4265004</v>
          </cell>
          <cell r="M402" t="str">
            <v>1113</v>
          </cell>
          <cell r="N402" t="str">
            <v>99920</v>
          </cell>
          <cell r="O402" t="str">
            <v>11404</v>
          </cell>
          <cell r="P402" t="str">
            <v>294</v>
          </cell>
          <cell r="Q402" t="str">
            <v>955</v>
          </cell>
          <cell r="R402" t="str">
            <v>INTERCO BILL W/O</v>
          </cell>
          <cell r="S402" t="str">
            <v>PRA</v>
          </cell>
          <cell r="U402" t="str">
            <v>2015-04-30</v>
          </cell>
          <cell r="V402">
            <v>202.78</v>
          </cell>
          <cell r="W402" t="str">
            <v>UTXECON201</v>
          </cell>
          <cell r="Y402" t="str">
            <v>LEGAL</v>
          </cell>
          <cell r="Z402" t="str">
            <v>ICB3</v>
          </cell>
          <cell r="AB402" t="str">
            <v>ICB</v>
          </cell>
          <cell r="AC402" t="str">
            <v>ICB</v>
          </cell>
          <cell r="AE402" t="str">
            <v>211</v>
          </cell>
          <cell r="AG402" t="str">
            <v>0000167024</v>
          </cell>
        </row>
        <row r="403">
          <cell r="A403" t="str">
            <v>00667121</v>
          </cell>
          <cell r="B403" t="str">
            <v>9554265004</v>
          </cell>
          <cell r="C403" t="str">
            <v>ICB4TARGET0000000416</v>
          </cell>
          <cell r="D403">
            <v>2015</v>
          </cell>
          <cell r="E403">
            <v>3</v>
          </cell>
          <cell r="F403" t="str">
            <v>2015-03-31</v>
          </cell>
          <cell r="G403" t="str">
            <v>PRJ</v>
          </cell>
          <cell r="H403" t="str">
            <v>169</v>
          </cell>
          <cell r="I403" t="str">
            <v>211</v>
          </cell>
          <cell r="K403" t="str">
            <v>000001120</v>
          </cell>
          <cell r="L403" t="str">
            <v>4265004</v>
          </cell>
          <cell r="M403" t="str">
            <v>1113</v>
          </cell>
          <cell r="N403" t="str">
            <v>99920</v>
          </cell>
          <cell r="O403" t="str">
            <v>11404</v>
          </cell>
          <cell r="P403" t="str">
            <v>294</v>
          </cell>
          <cell r="Q403" t="str">
            <v>955</v>
          </cell>
          <cell r="R403" t="str">
            <v>INTERCO BILL W/O</v>
          </cell>
          <cell r="S403" t="str">
            <v>PRA</v>
          </cell>
          <cell r="U403" t="str">
            <v>2015-03-31</v>
          </cell>
          <cell r="V403">
            <v>203.07</v>
          </cell>
          <cell r="W403" t="str">
            <v>UTXECON201</v>
          </cell>
          <cell r="Y403" t="str">
            <v>LEGAL</v>
          </cell>
          <cell r="Z403" t="str">
            <v>ICB3</v>
          </cell>
          <cell r="AB403" t="str">
            <v>ICB</v>
          </cell>
          <cell r="AC403" t="str">
            <v>ICB</v>
          </cell>
          <cell r="AE403" t="str">
            <v>211</v>
          </cell>
          <cell r="AG403" t="str">
            <v>0000120927</v>
          </cell>
        </row>
        <row r="404">
          <cell r="A404" t="str">
            <v>00667120</v>
          </cell>
          <cell r="B404" t="str">
            <v>9554265004</v>
          </cell>
          <cell r="C404" t="str">
            <v>ICB4TARGET0000000417</v>
          </cell>
          <cell r="D404">
            <v>2015</v>
          </cell>
          <cell r="E404">
            <v>3</v>
          </cell>
          <cell r="F404" t="str">
            <v>2015-03-31</v>
          </cell>
          <cell r="G404" t="str">
            <v>PRJ</v>
          </cell>
          <cell r="H404" t="str">
            <v>169</v>
          </cell>
          <cell r="I404" t="str">
            <v>211</v>
          </cell>
          <cell r="K404" t="str">
            <v>000001120</v>
          </cell>
          <cell r="L404" t="str">
            <v>4265004</v>
          </cell>
          <cell r="M404" t="str">
            <v>1113</v>
          </cell>
          <cell r="N404" t="str">
            <v>99920</v>
          </cell>
          <cell r="O404" t="str">
            <v>11404</v>
          </cell>
          <cell r="P404" t="str">
            <v>294</v>
          </cell>
          <cell r="Q404" t="str">
            <v>955</v>
          </cell>
          <cell r="R404" t="str">
            <v>INTERCO BILL W/O</v>
          </cell>
          <cell r="S404" t="str">
            <v>PRA</v>
          </cell>
          <cell r="U404" t="str">
            <v>2015-03-31</v>
          </cell>
          <cell r="V404">
            <v>609.19000000000005</v>
          </cell>
          <cell r="W404" t="str">
            <v>UTXECON201</v>
          </cell>
          <cell r="Y404" t="str">
            <v>LEGAL</v>
          </cell>
          <cell r="Z404" t="str">
            <v>ICB3</v>
          </cell>
          <cell r="AB404" t="str">
            <v>ICB</v>
          </cell>
          <cell r="AC404" t="str">
            <v>ICB</v>
          </cell>
          <cell r="AE404" t="str">
            <v>211</v>
          </cell>
          <cell r="AG404" t="str">
            <v>0000126823</v>
          </cell>
        </row>
        <row r="405">
          <cell r="A405" t="str">
            <v>00669710</v>
          </cell>
          <cell r="B405" t="str">
            <v>9554265004</v>
          </cell>
          <cell r="C405" t="str">
            <v>ICB4TARGET0000000418</v>
          </cell>
          <cell r="D405">
            <v>2015</v>
          </cell>
          <cell r="E405">
            <v>3</v>
          </cell>
          <cell r="F405" t="str">
            <v>2015-03-31</v>
          </cell>
          <cell r="G405" t="str">
            <v>PRJ</v>
          </cell>
          <cell r="H405" t="str">
            <v>169</v>
          </cell>
          <cell r="I405" t="str">
            <v>211</v>
          </cell>
          <cell r="K405" t="str">
            <v>000001120</v>
          </cell>
          <cell r="L405" t="str">
            <v>4265004</v>
          </cell>
          <cell r="M405" t="str">
            <v>1113</v>
          </cell>
          <cell r="N405" t="str">
            <v>99920</v>
          </cell>
          <cell r="O405" t="str">
            <v>11404</v>
          </cell>
          <cell r="P405" t="str">
            <v>294</v>
          </cell>
          <cell r="Q405" t="str">
            <v>955</v>
          </cell>
          <cell r="R405" t="str">
            <v>INTERCO BILL W/O</v>
          </cell>
          <cell r="S405" t="str">
            <v>PRA</v>
          </cell>
          <cell r="U405" t="str">
            <v>2015-03-31</v>
          </cell>
          <cell r="V405">
            <v>609.19000000000005</v>
          </cell>
          <cell r="W405" t="str">
            <v>UTXECON201</v>
          </cell>
          <cell r="Y405" t="str">
            <v>LEGAL</v>
          </cell>
          <cell r="Z405" t="str">
            <v>ICB3</v>
          </cell>
          <cell r="AB405" t="str">
            <v>ICB</v>
          </cell>
          <cell r="AC405" t="str">
            <v>ICB</v>
          </cell>
          <cell r="AE405" t="str">
            <v>211</v>
          </cell>
          <cell r="AG405" t="str">
            <v>0000130709</v>
          </cell>
        </row>
        <row r="406">
          <cell r="A406" t="str">
            <v>00664691</v>
          </cell>
          <cell r="B406" t="str">
            <v>9554265004</v>
          </cell>
          <cell r="C406" t="str">
            <v>ICB4TARGET0000000419</v>
          </cell>
          <cell r="D406">
            <v>2015</v>
          </cell>
          <cell r="E406">
            <v>3</v>
          </cell>
          <cell r="F406" t="str">
            <v>2015-03-31</v>
          </cell>
          <cell r="G406" t="str">
            <v>PRJ</v>
          </cell>
          <cell r="H406" t="str">
            <v>169</v>
          </cell>
          <cell r="I406" t="str">
            <v>211</v>
          </cell>
          <cell r="K406" t="str">
            <v>000001120</v>
          </cell>
          <cell r="L406" t="str">
            <v>4265004</v>
          </cell>
          <cell r="M406" t="str">
            <v>1113</v>
          </cell>
          <cell r="N406" t="str">
            <v>99920</v>
          </cell>
          <cell r="O406" t="str">
            <v>11404</v>
          </cell>
          <cell r="P406" t="str">
            <v>294</v>
          </cell>
          <cell r="Q406" t="str">
            <v>955</v>
          </cell>
          <cell r="R406" t="str">
            <v>INTERCO BILL W/O</v>
          </cell>
          <cell r="S406" t="str">
            <v>PRA</v>
          </cell>
          <cell r="U406" t="str">
            <v>2015-03-31</v>
          </cell>
          <cell r="V406">
            <v>406.13</v>
          </cell>
          <cell r="W406" t="str">
            <v>UTXECON201</v>
          </cell>
          <cell r="Y406" t="str">
            <v>LEGAL</v>
          </cell>
          <cell r="Z406" t="str">
            <v>ICB3</v>
          </cell>
          <cell r="AB406" t="str">
            <v>ICB</v>
          </cell>
          <cell r="AC406" t="str">
            <v>ICB</v>
          </cell>
          <cell r="AE406" t="str">
            <v>211</v>
          </cell>
          <cell r="AG406" t="str">
            <v>0000135545</v>
          </cell>
        </row>
        <row r="407">
          <cell r="A407" t="str">
            <v>00664686</v>
          </cell>
          <cell r="B407" t="str">
            <v>9554265004</v>
          </cell>
          <cell r="C407" t="str">
            <v>ICB4TARGET0000000420</v>
          </cell>
          <cell r="D407">
            <v>2015</v>
          </cell>
          <cell r="E407">
            <v>3</v>
          </cell>
          <cell r="F407" t="str">
            <v>2015-03-31</v>
          </cell>
          <cell r="G407" t="str">
            <v>PRJ</v>
          </cell>
          <cell r="H407" t="str">
            <v>169</v>
          </cell>
          <cell r="I407" t="str">
            <v>211</v>
          </cell>
          <cell r="K407" t="str">
            <v>000001120</v>
          </cell>
          <cell r="L407" t="str">
            <v>4265004</v>
          </cell>
          <cell r="M407" t="str">
            <v>1113</v>
          </cell>
          <cell r="N407" t="str">
            <v>99920</v>
          </cell>
          <cell r="O407" t="str">
            <v>11404</v>
          </cell>
          <cell r="P407" t="str">
            <v>294</v>
          </cell>
          <cell r="Q407" t="str">
            <v>955</v>
          </cell>
          <cell r="R407" t="str">
            <v>INTERCO BILL W/O</v>
          </cell>
          <cell r="S407" t="str">
            <v>PRA</v>
          </cell>
          <cell r="U407" t="str">
            <v>2015-03-31</v>
          </cell>
          <cell r="V407">
            <v>1218.3900000000001</v>
          </cell>
          <cell r="W407" t="str">
            <v>UTXECON201</v>
          </cell>
          <cell r="Y407" t="str">
            <v>LEGAL</v>
          </cell>
          <cell r="Z407" t="str">
            <v>ICB3</v>
          </cell>
          <cell r="AB407" t="str">
            <v>ICB</v>
          </cell>
          <cell r="AC407" t="str">
            <v>ICB</v>
          </cell>
          <cell r="AE407" t="str">
            <v>211</v>
          </cell>
          <cell r="AG407" t="str">
            <v>0000150688</v>
          </cell>
        </row>
        <row r="408">
          <cell r="A408" t="str">
            <v>00664687</v>
          </cell>
          <cell r="B408" t="str">
            <v>9554265004</v>
          </cell>
          <cell r="C408" t="str">
            <v>ICB4TARGET0000000421</v>
          </cell>
          <cell r="D408">
            <v>2015</v>
          </cell>
          <cell r="E408">
            <v>3</v>
          </cell>
          <cell r="F408" t="str">
            <v>2015-03-31</v>
          </cell>
          <cell r="G408" t="str">
            <v>PRJ</v>
          </cell>
          <cell r="H408" t="str">
            <v>169</v>
          </cell>
          <cell r="I408" t="str">
            <v>211</v>
          </cell>
          <cell r="K408" t="str">
            <v>000001120</v>
          </cell>
          <cell r="L408" t="str">
            <v>4265004</v>
          </cell>
          <cell r="M408" t="str">
            <v>1113</v>
          </cell>
          <cell r="N408" t="str">
            <v>99920</v>
          </cell>
          <cell r="O408" t="str">
            <v>11404</v>
          </cell>
          <cell r="P408" t="str">
            <v>294</v>
          </cell>
          <cell r="Q408" t="str">
            <v>955</v>
          </cell>
          <cell r="R408" t="str">
            <v>INTERCO BILL W/O</v>
          </cell>
          <cell r="S408" t="str">
            <v>PRA</v>
          </cell>
          <cell r="U408" t="str">
            <v>2015-03-31</v>
          </cell>
          <cell r="V408">
            <v>243.68</v>
          </cell>
          <cell r="W408" t="str">
            <v>UTXECON201</v>
          </cell>
          <cell r="Y408" t="str">
            <v>LEGAL</v>
          </cell>
          <cell r="Z408" t="str">
            <v>ICB3</v>
          </cell>
          <cell r="AB408" t="str">
            <v>ICB</v>
          </cell>
          <cell r="AC408" t="str">
            <v>ICB</v>
          </cell>
          <cell r="AE408" t="str">
            <v>211</v>
          </cell>
          <cell r="AG408" t="str">
            <v>0000162201</v>
          </cell>
        </row>
        <row r="409">
          <cell r="A409" t="str">
            <v>00631508</v>
          </cell>
          <cell r="B409" t="str">
            <v>9554261000</v>
          </cell>
          <cell r="C409" t="str">
            <v>ICB4TARGET0000000521</v>
          </cell>
          <cell r="D409">
            <v>2014</v>
          </cell>
          <cell r="E409">
            <v>8</v>
          </cell>
          <cell r="F409" t="str">
            <v>2014-08-31</v>
          </cell>
          <cell r="G409" t="str">
            <v>PRJ</v>
          </cell>
          <cell r="H409" t="str">
            <v>169</v>
          </cell>
          <cell r="I409" t="str">
            <v>211</v>
          </cell>
          <cell r="K409" t="str">
            <v>000001120</v>
          </cell>
          <cell r="L409" t="str">
            <v>4261000</v>
          </cell>
          <cell r="M409" t="str">
            <v>1113</v>
          </cell>
          <cell r="N409" t="str">
            <v>99920</v>
          </cell>
          <cell r="O409" t="str">
            <v>11404</v>
          </cell>
          <cell r="P409" t="str">
            <v>294</v>
          </cell>
          <cell r="Q409" t="str">
            <v>955</v>
          </cell>
          <cell r="R409" t="str">
            <v>INTERCO BILL W/O</v>
          </cell>
          <cell r="S409" t="str">
            <v>PRA</v>
          </cell>
          <cell r="U409" t="str">
            <v>2014-08-31</v>
          </cell>
          <cell r="V409">
            <v>790.44</v>
          </cell>
          <cell r="W409" t="str">
            <v>UTXECON201</v>
          </cell>
          <cell r="Y409" t="str">
            <v>LEGAL</v>
          </cell>
          <cell r="Z409" t="str">
            <v>ICB3</v>
          </cell>
          <cell r="AB409" t="str">
            <v>ICB</v>
          </cell>
          <cell r="AC409" t="str">
            <v>ICB</v>
          </cell>
          <cell r="AE409" t="str">
            <v>211</v>
          </cell>
          <cell r="AG409" t="str">
            <v>0000014384</v>
          </cell>
        </row>
        <row r="410">
          <cell r="A410" t="str">
            <v>00629057</v>
          </cell>
          <cell r="B410" t="str">
            <v>9554261000</v>
          </cell>
          <cell r="C410" t="str">
            <v>ICB4TARGET0000000522</v>
          </cell>
          <cell r="D410">
            <v>2014</v>
          </cell>
          <cell r="E410">
            <v>8</v>
          </cell>
          <cell r="F410" t="str">
            <v>2014-08-31</v>
          </cell>
          <cell r="G410" t="str">
            <v>PRJ</v>
          </cell>
          <cell r="H410" t="str">
            <v>169</v>
          </cell>
          <cell r="I410" t="str">
            <v>211</v>
          </cell>
          <cell r="K410" t="str">
            <v>000001120</v>
          </cell>
          <cell r="L410" t="str">
            <v>4261000</v>
          </cell>
          <cell r="M410" t="str">
            <v>1113</v>
          </cell>
          <cell r="N410" t="str">
            <v>99920</v>
          </cell>
          <cell r="O410" t="str">
            <v>11404</v>
          </cell>
          <cell r="P410" t="str">
            <v>294</v>
          </cell>
          <cell r="Q410" t="str">
            <v>955</v>
          </cell>
          <cell r="R410" t="str">
            <v>INTERCO BILL W/O</v>
          </cell>
          <cell r="S410" t="str">
            <v>PRA</v>
          </cell>
          <cell r="U410" t="str">
            <v>2014-08-31</v>
          </cell>
          <cell r="V410">
            <v>395.25</v>
          </cell>
          <cell r="W410" t="str">
            <v>UTXECON201</v>
          </cell>
          <cell r="Y410" t="str">
            <v>LEGAL</v>
          </cell>
          <cell r="Z410" t="str">
            <v>ICB3</v>
          </cell>
          <cell r="AB410" t="str">
            <v>ICB</v>
          </cell>
          <cell r="AC410" t="str">
            <v>ICB</v>
          </cell>
          <cell r="AE410" t="str">
            <v>211</v>
          </cell>
          <cell r="AG410" t="str">
            <v>0000014464</v>
          </cell>
        </row>
        <row r="411">
          <cell r="A411" t="str">
            <v>00632124</v>
          </cell>
          <cell r="B411" t="str">
            <v>9554261000</v>
          </cell>
          <cell r="C411" t="str">
            <v>ICB4TARGET0000000523</v>
          </cell>
          <cell r="D411">
            <v>2014</v>
          </cell>
          <cell r="E411">
            <v>8</v>
          </cell>
          <cell r="F411" t="str">
            <v>2014-08-31</v>
          </cell>
          <cell r="G411" t="str">
            <v>PRJ</v>
          </cell>
          <cell r="H411" t="str">
            <v>169</v>
          </cell>
          <cell r="I411" t="str">
            <v>211</v>
          </cell>
          <cell r="K411" t="str">
            <v>000001120</v>
          </cell>
          <cell r="L411" t="str">
            <v>4261000</v>
          </cell>
          <cell r="M411" t="str">
            <v>1113</v>
          </cell>
          <cell r="N411" t="str">
            <v>99920</v>
          </cell>
          <cell r="O411" t="str">
            <v>11404</v>
          </cell>
          <cell r="P411" t="str">
            <v>294</v>
          </cell>
          <cell r="Q411" t="str">
            <v>955</v>
          </cell>
          <cell r="R411" t="str">
            <v>INTERCO BILL W/O</v>
          </cell>
          <cell r="S411" t="str">
            <v>PRA</v>
          </cell>
          <cell r="U411" t="str">
            <v>2014-08-31</v>
          </cell>
          <cell r="V411">
            <v>592.87</v>
          </cell>
          <cell r="W411" t="str">
            <v>UTXECON201</v>
          </cell>
          <cell r="Y411" t="str">
            <v>LEGAL</v>
          </cell>
          <cell r="Z411" t="str">
            <v>ICB3</v>
          </cell>
          <cell r="AB411" t="str">
            <v>ICB</v>
          </cell>
          <cell r="AC411" t="str">
            <v>ICB</v>
          </cell>
          <cell r="AE411" t="str">
            <v>211</v>
          </cell>
          <cell r="AG411" t="str">
            <v>0000014464</v>
          </cell>
        </row>
        <row r="412">
          <cell r="A412" t="str">
            <v>00628730</v>
          </cell>
          <cell r="B412" t="str">
            <v>9554261000</v>
          </cell>
          <cell r="C412" t="str">
            <v>ICB4TARGET0000000524</v>
          </cell>
          <cell r="D412">
            <v>2014</v>
          </cell>
          <cell r="E412">
            <v>8</v>
          </cell>
          <cell r="F412" t="str">
            <v>2014-08-31</v>
          </cell>
          <cell r="G412" t="str">
            <v>PRJ</v>
          </cell>
          <cell r="H412" t="str">
            <v>169</v>
          </cell>
          <cell r="I412" t="str">
            <v>211</v>
          </cell>
          <cell r="K412" t="str">
            <v>000001120</v>
          </cell>
          <cell r="L412" t="str">
            <v>4261000</v>
          </cell>
          <cell r="M412" t="str">
            <v>1113</v>
          </cell>
          <cell r="N412" t="str">
            <v>99920</v>
          </cell>
          <cell r="O412" t="str">
            <v>11404</v>
          </cell>
          <cell r="P412" t="str">
            <v>294</v>
          </cell>
          <cell r="Q412" t="str">
            <v>955</v>
          </cell>
          <cell r="R412" t="str">
            <v>INTERCO BILL W/O</v>
          </cell>
          <cell r="S412" t="str">
            <v>PRA</v>
          </cell>
          <cell r="U412" t="str">
            <v>2014-08-31</v>
          </cell>
          <cell r="V412">
            <v>197.62</v>
          </cell>
          <cell r="W412" t="str">
            <v>UTXECON201</v>
          </cell>
          <cell r="Y412" t="str">
            <v>LEGAL</v>
          </cell>
          <cell r="Z412" t="str">
            <v>ICB3</v>
          </cell>
          <cell r="AB412" t="str">
            <v>ICB</v>
          </cell>
          <cell r="AC412" t="str">
            <v>ICB</v>
          </cell>
          <cell r="AE412" t="str">
            <v>211</v>
          </cell>
          <cell r="AG412" t="str">
            <v>0000017421</v>
          </cell>
        </row>
        <row r="413">
          <cell r="A413" t="str">
            <v>00629264</v>
          </cell>
          <cell r="B413" t="str">
            <v>9554261000</v>
          </cell>
          <cell r="C413" t="str">
            <v>ICB4TARGET0000000525</v>
          </cell>
          <cell r="D413">
            <v>2014</v>
          </cell>
          <cell r="E413">
            <v>8</v>
          </cell>
          <cell r="F413" t="str">
            <v>2014-08-31</v>
          </cell>
          <cell r="G413" t="str">
            <v>PRJ</v>
          </cell>
          <cell r="H413" t="str">
            <v>169</v>
          </cell>
          <cell r="I413" t="str">
            <v>211</v>
          </cell>
          <cell r="K413" t="str">
            <v>000001120</v>
          </cell>
          <cell r="L413" t="str">
            <v>4261000</v>
          </cell>
          <cell r="M413" t="str">
            <v>1113</v>
          </cell>
          <cell r="N413" t="str">
            <v>99920</v>
          </cell>
          <cell r="O413" t="str">
            <v>11404</v>
          </cell>
          <cell r="P413" t="str">
            <v>294</v>
          </cell>
          <cell r="Q413" t="str">
            <v>955</v>
          </cell>
          <cell r="R413" t="str">
            <v>INTERCO BILL W/O</v>
          </cell>
          <cell r="S413" t="str">
            <v>PRA</v>
          </cell>
          <cell r="U413" t="str">
            <v>2014-08-31</v>
          </cell>
          <cell r="V413">
            <v>2173.86</v>
          </cell>
          <cell r="W413" t="str">
            <v>UTXECON201</v>
          </cell>
          <cell r="Y413" t="str">
            <v>LEGAL</v>
          </cell>
          <cell r="Z413" t="str">
            <v>ICB3</v>
          </cell>
          <cell r="AB413" t="str">
            <v>ICB</v>
          </cell>
          <cell r="AC413" t="str">
            <v>ICB</v>
          </cell>
          <cell r="AE413" t="str">
            <v>211</v>
          </cell>
          <cell r="AG413" t="str">
            <v>0000040061</v>
          </cell>
        </row>
        <row r="414">
          <cell r="A414" t="str">
            <v>00629661</v>
          </cell>
          <cell r="B414" t="str">
            <v>9554261000</v>
          </cell>
          <cell r="C414" t="str">
            <v>ICB4TARGET0000000526</v>
          </cell>
          <cell r="D414">
            <v>2014</v>
          </cell>
          <cell r="E414">
            <v>8</v>
          </cell>
          <cell r="F414" t="str">
            <v>2014-08-31</v>
          </cell>
          <cell r="G414" t="str">
            <v>PRJ</v>
          </cell>
          <cell r="H414" t="str">
            <v>169</v>
          </cell>
          <cell r="I414" t="str">
            <v>211</v>
          </cell>
          <cell r="K414" t="str">
            <v>000001120</v>
          </cell>
          <cell r="L414" t="str">
            <v>4261000</v>
          </cell>
          <cell r="M414" t="str">
            <v>1113</v>
          </cell>
          <cell r="N414" t="str">
            <v>99920</v>
          </cell>
          <cell r="O414" t="str">
            <v>11404</v>
          </cell>
          <cell r="P414" t="str">
            <v>294</v>
          </cell>
          <cell r="Q414" t="str">
            <v>955</v>
          </cell>
          <cell r="R414" t="str">
            <v>INTERCO BILL W/O</v>
          </cell>
          <cell r="S414" t="str">
            <v>PRA</v>
          </cell>
          <cell r="U414" t="str">
            <v>2014-08-31</v>
          </cell>
          <cell r="V414">
            <v>988.12</v>
          </cell>
          <cell r="W414" t="str">
            <v>UTXECON201</v>
          </cell>
          <cell r="Y414" t="str">
            <v>LEGAL</v>
          </cell>
          <cell r="Z414" t="str">
            <v>ICB3</v>
          </cell>
          <cell r="AB414" t="str">
            <v>ICB</v>
          </cell>
          <cell r="AC414" t="str">
            <v>ICB</v>
          </cell>
          <cell r="AE414" t="str">
            <v>211</v>
          </cell>
          <cell r="AG414" t="str">
            <v>0000093522</v>
          </cell>
        </row>
        <row r="415">
          <cell r="A415" t="str">
            <v>00629662</v>
          </cell>
          <cell r="B415" t="str">
            <v>9554261000</v>
          </cell>
          <cell r="C415" t="str">
            <v>ICB4TARGET0000000527</v>
          </cell>
          <cell r="D415">
            <v>2014</v>
          </cell>
          <cell r="E415">
            <v>8</v>
          </cell>
          <cell r="F415" t="str">
            <v>2014-08-31</v>
          </cell>
          <cell r="G415" t="str">
            <v>PRJ</v>
          </cell>
          <cell r="H415" t="str">
            <v>169</v>
          </cell>
          <cell r="I415" t="str">
            <v>211</v>
          </cell>
          <cell r="K415" t="str">
            <v>000001120</v>
          </cell>
          <cell r="L415" t="str">
            <v>4261000</v>
          </cell>
          <cell r="M415" t="str">
            <v>1113</v>
          </cell>
          <cell r="N415" t="str">
            <v>99920</v>
          </cell>
          <cell r="O415" t="str">
            <v>11404</v>
          </cell>
          <cell r="P415" t="str">
            <v>294</v>
          </cell>
          <cell r="Q415" t="str">
            <v>955</v>
          </cell>
          <cell r="R415" t="str">
            <v>INTERCO BILL W/O</v>
          </cell>
          <cell r="S415" t="str">
            <v>PRA</v>
          </cell>
          <cell r="U415" t="str">
            <v>2014-08-31</v>
          </cell>
          <cell r="V415">
            <v>988.12</v>
          </cell>
          <cell r="W415" t="str">
            <v>UTXECON201</v>
          </cell>
          <cell r="Y415" t="str">
            <v>LEGAL</v>
          </cell>
          <cell r="Z415" t="str">
            <v>ICB3</v>
          </cell>
          <cell r="AB415" t="str">
            <v>ICB</v>
          </cell>
          <cell r="AC415" t="str">
            <v>ICB</v>
          </cell>
          <cell r="AE415" t="str">
            <v>211</v>
          </cell>
          <cell r="AG415" t="str">
            <v>0000093522</v>
          </cell>
        </row>
        <row r="416">
          <cell r="A416" t="str">
            <v>00631510</v>
          </cell>
          <cell r="B416" t="str">
            <v>9554261000</v>
          </cell>
          <cell r="C416" t="str">
            <v>ICB4TARGET0000000528</v>
          </cell>
          <cell r="D416">
            <v>2014</v>
          </cell>
          <cell r="E416">
            <v>8</v>
          </cell>
          <cell r="F416" t="str">
            <v>2014-08-31</v>
          </cell>
          <cell r="G416" t="str">
            <v>PRJ</v>
          </cell>
          <cell r="H416" t="str">
            <v>169</v>
          </cell>
          <cell r="I416" t="str">
            <v>211</v>
          </cell>
          <cell r="K416" t="str">
            <v>000001120</v>
          </cell>
          <cell r="L416" t="str">
            <v>4261000</v>
          </cell>
          <cell r="M416" t="str">
            <v>1113</v>
          </cell>
          <cell r="N416" t="str">
            <v>99920</v>
          </cell>
          <cell r="O416" t="str">
            <v>11404</v>
          </cell>
          <cell r="P416" t="str">
            <v>294</v>
          </cell>
          <cell r="Q416" t="str">
            <v>955</v>
          </cell>
          <cell r="R416" t="str">
            <v>INTERCO BILL W/O</v>
          </cell>
          <cell r="S416" t="str">
            <v>PRA</v>
          </cell>
          <cell r="U416" t="str">
            <v>2014-08-31</v>
          </cell>
          <cell r="V416">
            <v>988.12</v>
          </cell>
          <cell r="W416" t="str">
            <v>UTXECON201</v>
          </cell>
          <cell r="Y416" t="str">
            <v>LEGAL</v>
          </cell>
          <cell r="Z416" t="str">
            <v>ICB3</v>
          </cell>
          <cell r="AB416" t="str">
            <v>ICB</v>
          </cell>
          <cell r="AC416" t="str">
            <v>ICB</v>
          </cell>
          <cell r="AE416" t="str">
            <v>211</v>
          </cell>
          <cell r="AG416" t="str">
            <v>0000097118</v>
          </cell>
        </row>
        <row r="417">
          <cell r="A417" t="str">
            <v>00622131</v>
          </cell>
          <cell r="B417" t="str">
            <v>9554261000</v>
          </cell>
          <cell r="C417" t="str">
            <v>ICB4TARGET0000000529</v>
          </cell>
          <cell r="D417">
            <v>2014</v>
          </cell>
          <cell r="E417">
            <v>8</v>
          </cell>
          <cell r="F417" t="str">
            <v>2014-08-31</v>
          </cell>
          <cell r="G417" t="str">
            <v>PRJ</v>
          </cell>
          <cell r="H417" t="str">
            <v>169</v>
          </cell>
          <cell r="I417" t="str">
            <v>211</v>
          </cell>
          <cell r="K417" t="str">
            <v>000001120</v>
          </cell>
          <cell r="L417" t="str">
            <v>4261000</v>
          </cell>
          <cell r="M417" t="str">
            <v>1113</v>
          </cell>
          <cell r="N417" t="str">
            <v>99920</v>
          </cell>
          <cell r="O417" t="str">
            <v>11404</v>
          </cell>
          <cell r="P417" t="str">
            <v>294</v>
          </cell>
          <cell r="Q417" t="str">
            <v>955</v>
          </cell>
          <cell r="R417" t="str">
            <v>INTERCO BILL W/O</v>
          </cell>
          <cell r="S417" t="str">
            <v>PRA</v>
          </cell>
          <cell r="U417" t="str">
            <v>2014-08-31</v>
          </cell>
          <cell r="V417">
            <v>-592.87</v>
          </cell>
          <cell r="W417" t="str">
            <v>UTXECON201</v>
          </cell>
          <cell r="Y417" t="str">
            <v>LEGAL</v>
          </cell>
          <cell r="Z417" t="str">
            <v>ICB3</v>
          </cell>
          <cell r="AB417" t="str">
            <v>ICB</v>
          </cell>
          <cell r="AC417" t="str">
            <v>ICB</v>
          </cell>
          <cell r="AE417" t="str">
            <v>211</v>
          </cell>
          <cell r="AG417" t="str">
            <v>0000097342</v>
          </cell>
        </row>
        <row r="418">
          <cell r="A418" t="str">
            <v>00631696</v>
          </cell>
          <cell r="B418" t="str">
            <v>9554261000</v>
          </cell>
          <cell r="C418" t="str">
            <v>ICB4TARGET0000000530</v>
          </cell>
          <cell r="D418">
            <v>2014</v>
          </cell>
          <cell r="E418">
            <v>8</v>
          </cell>
          <cell r="F418" t="str">
            <v>2014-08-31</v>
          </cell>
          <cell r="G418" t="str">
            <v>PRJ</v>
          </cell>
          <cell r="H418" t="str">
            <v>169</v>
          </cell>
          <cell r="I418" t="str">
            <v>211</v>
          </cell>
          <cell r="K418" t="str">
            <v>000001120</v>
          </cell>
          <cell r="L418" t="str">
            <v>4261000</v>
          </cell>
          <cell r="M418" t="str">
            <v>1113</v>
          </cell>
          <cell r="N418" t="str">
            <v>99920</v>
          </cell>
          <cell r="O418" t="str">
            <v>11404</v>
          </cell>
          <cell r="P418" t="str">
            <v>294</v>
          </cell>
          <cell r="Q418" t="str">
            <v>955</v>
          </cell>
          <cell r="R418" t="str">
            <v>INTERCO BILL W/O</v>
          </cell>
          <cell r="S418" t="str">
            <v>PRA</v>
          </cell>
          <cell r="U418" t="str">
            <v>2014-08-31</v>
          </cell>
          <cell r="V418">
            <v>592.87</v>
          </cell>
          <cell r="W418" t="str">
            <v>UTXECON201</v>
          </cell>
          <cell r="Y418" t="str">
            <v>LEGAL</v>
          </cell>
          <cell r="Z418" t="str">
            <v>ICB3</v>
          </cell>
          <cell r="AB418" t="str">
            <v>ICB</v>
          </cell>
          <cell r="AC418" t="str">
            <v>ICB</v>
          </cell>
          <cell r="AE418" t="str">
            <v>211</v>
          </cell>
          <cell r="AG418" t="str">
            <v>0000097342</v>
          </cell>
        </row>
        <row r="419">
          <cell r="A419" t="str">
            <v>00631260</v>
          </cell>
          <cell r="B419" t="str">
            <v>9554261000</v>
          </cell>
          <cell r="C419" t="str">
            <v>ICB4TARGET0000000531</v>
          </cell>
          <cell r="D419">
            <v>2014</v>
          </cell>
          <cell r="E419">
            <v>8</v>
          </cell>
          <cell r="F419" t="str">
            <v>2014-08-31</v>
          </cell>
          <cell r="G419" t="str">
            <v>PRJ</v>
          </cell>
          <cell r="H419" t="str">
            <v>169</v>
          </cell>
          <cell r="I419" t="str">
            <v>211</v>
          </cell>
          <cell r="K419" t="str">
            <v>000001120</v>
          </cell>
          <cell r="L419" t="str">
            <v>4261000</v>
          </cell>
          <cell r="M419" t="str">
            <v>1113</v>
          </cell>
          <cell r="N419" t="str">
            <v>99920</v>
          </cell>
          <cell r="O419" t="str">
            <v>11404</v>
          </cell>
          <cell r="P419" t="str">
            <v>294</v>
          </cell>
          <cell r="Q419" t="str">
            <v>955</v>
          </cell>
          <cell r="R419" t="str">
            <v>INTERCO BILL W/O</v>
          </cell>
          <cell r="S419" t="str">
            <v>PRA</v>
          </cell>
          <cell r="U419" t="str">
            <v>2014-08-31</v>
          </cell>
          <cell r="V419">
            <v>2964.36</v>
          </cell>
          <cell r="W419" t="str">
            <v>UTXECON201</v>
          </cell>
          <cell r="Y419" t="str">
            <v>LEGAL</v>
          </cell>
          <cell r="Z419" t="str">
            <v>ICB3</v>
          </cell>
          <cell r="AB419" t="str">
            <v>ICB</v>
          </cell>
          <cell r="AC419" t="str">
            <v>ICB</v>
          </cell>
          <cell r="AE419" t="str">
            <v>211</v>
          </cell>
          <cell r="AG419" t="str">
            <v>0000101846</v>
          </cell>
        </row>
        <row r="420">
          <cell r="A420" t="str">
            <v>00628787</v>
          </cell>
          <cell r="B420" t="str">
            <v>9554261000</v>
          </cell>
          <cell r="C420" t="str">
            <v>ICB4TARGET0000000532</v>
          </cell>
          <cell r="D420">
            <v>2014</v>
          </cell>
          <cell r="E420">
            <v>8</v>
          </cell>
          <cell r="F420" t="str">
            <v>2014-08-31</v>
          </cell>
          <cell r="G420" t="str">
            <v>PRJ</v>
          </cell>
          <cell r="H420" t="str">
            <v>169</v>
          </cell>
          <cell r="I420" t="str">
            <v>211</v>
          </cell>
          <cell r="K420" t="str">
            <v>000001120</v>
          </cell>
          <cell r="L420" t="str">
            <v>4261000</v>
          </cell>
          <cell r="M420" t="str">
            <v>1113</v>
          </cell>
          <cell r="N420" t="str">
            <v>99920</v>
          </cell>
          <cell r="O420" t="str">
            <v>11404</v>
          </cell>
          <cell r="P420" t="str">
            <v>294</v>
          </cell>
          <cell r="Q420" t="str">
            <v>955</v>
          </cell>
          <cell r="R420" t="str">
            <v>INTERCO BILL W/O</v>
          </cell>
          <cell r="S420" t="str">
            <v>PRA</v>
          </cell>
          <cell r="U420" t="str">
            <v>2014-08-31</v>
          </cell>
          <cell r="V420">
            <v>3952.47</v>
          </cell>
          <cell r="W420" t="str">
            <v>UTXECON201</v>
          </cell>
          <cell r="Y420" t="str">
            <v>LEGAL</v>
          </cell>
          <cell r="Z420" t="str">
            <v>ICB3</v>
          </cell>
          <cell r="AB420" t="str">
            <v>ICB</v>
          </cell>
          <cell r="AC420" t="str">
            <v>ICB</v>
          </cell>
          <cell r="AE420" t="str">
            <v>211</v>
          </cell>
          <cell r="AG420" t="str">
            <v>0000120050</v>
          </cell>
        </row>
        <row r="421">
          <cell r="A421" t="str">
            <v>00629056</v>
          </cell>
          <cell r="B421" t="str">
            <v>9554261000</v>
          </cell>
          <cell r="C421" t="str">
            <v>ICB4TARGET0000000533</v>
          </cell>
          <cell r="D421">
            <v>2014</v>
          </cell>
          <cell r="E421">
            <v>8</v>
          </cell>
          <cell r="F421" t="str">
            <v>2014-08-31</v>
          </cell>
          <cell r="G421" t="str">
            <v>PRJ</v>
          </cell>
          <cell r="H421" t="str">
            <v>169</v>
          </cell>
          <cell r="I421" t="str">
            <v>211</v>
          </cell>
          <cell r="K421" t="str">
            <v>000001120</v>
          </cell>
          <cell r="L421" t="str">
            <v>4261000</v>
          </cell>
          <cell r="M421" t="str">
            <v>1113</v>
          </cell>
          <cell r="N421" t="str">
            <v>99920</v>
          </cell>
          <cell r="O421" t="str">
            <v>11404</v>
          </cell>
          <cell r="P421" t="str">
            <v>294</v>
          </cell>
          <cell r="Q421" t="str">
            <v>955</v>
          </cell>
          <cell r="R421" t="str">
            <v>INTERCO BILL W/O</v>
          </cell>
          <cell r="S421" t="str">
            <v>PRA</v>
          </cell>
          <cell r="U421" t="str">
            <v>2014-08-31</v>
          </cell>
          <cell r="V421">
            <v>395.25</v>
          </cell>
          <cell r="W421" t="str">
            <v>UTXECON201</v>
          </cell>
          <cell r="Y421" t="str">
            <v>LEGAL</v>
          </cell>
          <cell r="Z421" t="str">
            <v>ICB3</v>
          </cell>
          <cell r="AB421" t="str">
            <v>ICB</v>
          </cell>
          <cell r="AC421" t="str">
            <v>ICB</v>
          </cell>
          <cell r="AE421" t="str">
            <v>211</v>
          </cell>
          <cell r="AG421" t="str">
            <v>0000120050</v>
          </cell>
        </row>
        <row r="422">
          <cell r="A422" t="str">
            <v>00629664</v>
          </cell>
          <cell r="B422" t="str">
            <v>9554261000</v>
          </cell>
          <cell r="C422" t="str">
            <v>ICB4TARGET0000000534</v>
          </cell>
          <cell r="D422">
            <v>2014</v>
          </cell>
          <cell r="E422">
            <v>8</v>
          </cell>
          <cell r="F422" t="str">
            <v>2014-08-31</v>
          </cell>
          <cell r="G422" t="str">
            <v>PRJ</v>
          </cell>
          <cell r="H422" t="str">
            <v>169</v>
          </cell>
          <cell r="I422" t="str">
            <v>211</v>
          </cell>
          <cell r="K422" t="str">
            <v>000001120</v>
          </cell>
          <cell r="L422" t="str">
            <v>4261000</v>
          </cell>
          <cell r="M422" t="str">
            <v>1113</v>
          </cell>
          <cell r="N422" t="str">
            <v>99920</v>
          </cell>
          <cell r="O422" t="str">
            <v>11404</v>
          </cell>
          <cell r="P422" t="str">
            <v>294</v>
          </cell>
          <cell r="Q422" t="str">
            <v>955</v>
          </cell>
          <cell r="R422" t="str">
            <v>INTERCO BILL W/O</v>
          </cell>
          <cell r="S422" t="str">
            <v>PRA</v>
          </cell>
          <cell r="U422" t="str">
            <v>2014-08-31</v>
          </cell>
          <cell r="V422">
            <v>988.12</v>
          </cell>
          <cell r="W422" t="str">
            <v>UTXECON201</v>
          </cell>
          <cell r="Y422" t="str">
            <v>LEGAL</v>
          </cell>
          <cell r="Z422" t="str">
            <v>ICB3</v>
          </cell>
          <cell r="AB422" t="str">
            <v>ICB</v>
          </cell>
          <cell r="AC422" t="str">
            <v>ICB</v>
          </cell>
          <cell r="AE422" t="str">
            <v>211</v>
          </cell>
          <cell r="AG422" t="str">
            <v>0000120050</v>
          </cell>
        </row>
        <row r="423">
          <cell r="A423" t="str">
            <v>00629058</v>
          </cell>
          <cell r="B423" t="str">
            <v>9554261000</v>
          </cell>
          <cell r="C423" t="str">
            <v>ICB4TARGET0000000535</v>
          </cell>
          <cell r="D423">
            <v>2014</v>
          </cell>
          <cell r="E423">
            <v>8</v>
          </cell>
          <cell r="F423" t="str">
            <v>2014-08-31</v>
          </cell>
          <cell r="G423" t="str">
            <v>PRJ</v>
          </cell>
          <cell r="H423" t="str">
            <v>169</v>
          </cell>
          <cell r="I423" t="str">
            <v>211</v>
          </cell>
          <cell r="K423" t="str">
            <v>000001120</v>
          </cell>
          <cell r="L423" t="str">
            <v>4261000</v>
          </cell>
          <cell r="M423" t="str">
            <v>1113</v>
          </cell>
          <cell r="N423" t="str">
            <v>99920</v>
          </cell>
          <cell r="O423" t="str">
            <v>11404</v>
          </cell>
          <cell r="P423" t="str">
            <v>294</v>
          </cell>
          <cell r="Q423" t="str">
            <v>955</v>
          </cell>
          <cell r="R423" t="str">
            <v>INTERCO BILL W/O</v>
          </cell>
          <cell r="S423" t="str">
            <v>PRA</v>
          </cell>
          <cell r="U423" t="str">
            <v>2014-08-31</v>
          </cell>
          <cell r="V423">
            <v>988.12</v>
          </cell>
          <cell r="W423" t="str">
            <v>UTXECON201</v>
          </cell>
          <cell r="Y423" t="str">
            <v>LEGAL</v>
          </cell>
          <cell r="Z423" t="str">
            <v>ICB3</v>
          </cell>
          <cell r="AB423" t="str">
            <v>ICB</v>
          </cell>
          <cell r="AC423" t="str">
            <v>ICB</v>
          </cell>
          <cell r="AE423" t="str">
            <v>211</v>
          </cell>
          <cell r="AG423" t="str">
            <v>0000121144</v>
          </cell>
        </row>
        <row r="424">
          <cell r="A424" t="str">
            <v>00627860</v>
          </cell>
          <cell r="B424" t="str">
            <v>9554261000</v>
          </cell>
          <cell r="C424" t="str">
            <v>ICB4TARGET0000000536</v>
          </cell>
          <cell r="D424">
            <v>2014</v>
          </cell>
          <cell r="E424">
            <v>8</v>
          </cell>
          <cell r="F424" t="str">
            <v>2014-08-31</v>
          </cell>
          <cell r="G424" t="str">
            <v>PRJ</v>
          </cell>
          <cell r="H424" t="str">
            <v>169</v>
          </cell>
          <cell r="I424" t="str">
            <v>211</v>
          </cell>
          <cell r="K424" t="str">
            <v>000001120</v>
          </cell>
          <cell r="L424" t="str">
            <v>4261000</v>
          </cell>
          <cell r="M424" t="str">
            <v>1113</v>
          </cell>
          <cell r="N424" t="str">
            <v>99920</v>
          </cell>
          <cell r="O424" t="str">
            <v>11404</v>
          </cell>
          <cell r="P424" t="str">
            <v>294</v>
          </cell>
          <cell r="Q424" t="str">
            <v>955</v>
          </cell>
          <cell r="R424" t="str">
            <v>INTERCO BILL W/O</v>
          </cell>
          <cell r="S424" t="str">
            <v>PRA</v>
          </cell>
          <cell r="U424" t="str">
            <v>2014-08-31</v>
          </cell>
          <cell r="V424">
            <v>988.12</v>
          </cell>
          <cell r="W424" t="str">
            <v>UTXECON201</v>
          </cell>
          <cell r="Y424" t="str">
            <v>LEGAL</v>
          </cell>
          <cell r="Z424" t="str">
            <v>ICB3</v>
          </cell>
          <cell r="AB424" t="str">
            <v>ICB</v>
          </cell>
          <cell r="AC424" t="str">
            <v>ICB</v>
          </cell>
          <cell r="AE424" t="str">
            <v>211</v>
          </cell>
          <cell r="AG424" t="str">
            <v>0000123561</v>
          </cell>
        </row>
        <row r="425">
          <cell r="A425" t="str">
            <v>00629055</v>
          </cell>
          <cell r="B425" t="str">
            <v>9554261000</v>
          </cell>
          <cell r="C425" t="str">
            <v>ICB4TARGET0000000537</v>
          </cell>
          <cell r="D425">
            <v>2014</v>
          </cell>
          <cell r="E425">
            <v>8</v>
          </cell>
          <cell r="F425" t="str">
            <v>2014-08-31</v>
          </cell>
          <cell r="G425" t="str">
            <v>PRJ</v>
          </cell>
          <cell r="H425" t="str">
            <v>169</v>
          </cell>
          <cell r="I425" t="str">
            <v>211</v>
          </cell>
          <cell r="K425" t="str">
            <v>000001120</v>
          </cell>
          <cell r="L425" t="str">
            <v>4261000</v>
          </cell>
          <cell r="M425" t="str">
            <v>1113</v>
          </cell>
          <cell r="N425" t="str">
            <v>99920</v>
          </cell>
          <cell r="O425" t="str">
            <v>11404</v>
          </cell>
          <cell r="P425" t="str">
            <v>294</v>
          </cell>
          <cell r="Q425" t="str">
            <v>955</v>
          </cell>
          <cell r="R425" t="str">
            <v>INTERCO BILL W/O</v>
          </cell>
          <cell r="S425" t="str">
            <v>PRA</v>
          </cell>
          <cell r="U425" t="str">
            <v>2014-08-31</v>
          </cell>
          <cell r="V425">
            <v>395.25</v>
          </cell>
          <cell r="W425" t="str">
            <v>UTXECON201</v>
          </cell>
          <cell r="Y425" t="str">
            <v>LEGAL</v>
          </cell>
          <cell r="Z425" t="str">
            <v>ICB3</v>
          </cell>
          <cell r="AB425" t="str">
            <v>ICB</v>
          </cell>
          <cell r="AC425" t="str">
            <v>ICB</v>
          </cell>
          <cell r="AE425" t="str">
            <v>211</v>
          </cell>
          <cell r="AG425" t="str">
            <v>0000124825</v>
          </cell>
        </row>
        <row r="426">
          <cell r="A426" t="str">
            <v>00630249</v>
          </cell>
          <cell r="B426" t="str">
            <v>9554261000</v>
          </cell>
          <cell r="C426" t="str">
            <v>ICB4TARGET0000000538</v>
          </cell>
          <cell r="D426">
            <v>2014</v>
          </cell>
          <cell r="E426">
            <v>8</v>
          </cell>
          <cell r="F426" t="str">
            <v>2014-08-31</v>
          </cell>
          <cell r="G426" t="str">
            <v>PRJ</v>
          </cell>
          <cell r="H426" t="str">
            <v>169</v>
          </cell>
          <cell r="I426" t="str">
            <v>211</v>
          </cell>
          <cell r="K426" t="str">
            <v>000001120</v>
          </cell>
          <cell r="L426" t="str">
            <v>4261000</v>
          </cell>
          <cell r="M426" t="str">
            <v>1113</v>
          </cell>
          <cell r="N426" t="str">
            <v>99920</v>
          </cell>
          <cell r="O426" t="str">
            <v>11404</v>
          </cell>
          <cell r="P426" t="str">
            <v>294</v>
          </cell>
          <cell r="Q426" t="str">
            <v>955</v>
          </cell>
          <cell r="R426" t="str">
            <v>INTERCO BILL W/O</v>
          </cell>
          <cell r="S426" t="str">
            <v>PRA</v>
          </cell>
          <cell r="U426" t="str">
            <v>2014-08-31</v>
          </cell>
          <cell r="V426">
            <v>592.87</v>
          </cell>
          <cell r="W426" t="str">
            <v>UTXECON201</v>
          </cell>
          <cell r="Y426" t="str">
            <v>LEGAL</v>
          </cell>
          <cell r="Z426" t="str">
            <v>ICB3</v>
          </cell>
          <cell r="AB426" t="str">
            <v>ICB</v>
          </cell>
          <cell r="AC426" t="str">
            <v>ICB</v>
          </cell>
          <cell r="AE426" t="str">
            <v>211</v>
          </cell>
          <cell r="AG426" t="str">
            <v>0000126445</v>
          </cell>
        </row>
        <row r="427">
          <cell r="A427" t="str">
            <v>00629268</v>
          </cell>
          <cell r="B427" t="str">
            <v>9554261000</v>
          </cell>
          <cell r="C427" t="str">
            <v>ICB4TARGET0000000539</v>
          </cell>
          <cell r="D427">
            <v>2014</v>
          </cell>
          <cell r="E427">
            <v>8</v>
          </cell>
          <cell r="F427" t="str">
            <v>2014-08-31</v>
          </cell>
          <cell r="G427" t="str">
            <v>PRJ</v>
          </cell>
          <cell r="H427" t="str">
            <v>169</v>
          </cell>
          <cell r="I427" t="str">
            <v>211</v>
          </cell>
          <cell r="K427" t="str">
            <v>000001120</v>
          </cell>
          <cell r="L427" t="str">
            <v>4261000</v>
          </cell>
          <cell r="M427" t="str">
            <v>1113</v>
          </cell>
          <cell r="N427" t="str">
            <v>99920</v>
          </cell>
          <cell r="O427" t="str">
            <v>11404</v>
          </cell>
          <cell r="P427" t="str">
            <v>294</v>
          </cell>
          <cell r="Q427" t="str">
            <v>955</v>
          </cell>
          <cell r="R427" t="str">
            <v>INTERCO BILL W/O</v>
          </cell>
          <cell r="S427" t="str">
            <v>PRA</v>
          </cell>
          <cell r="U427" t="str">
            <v>2014-08-31</v>
          </cell>
          <cell r="V427">
            <v>790.5</v>
          </cell>
          <cell r="W427" t="str">
            <v>UTXECON201</v>
          </cell>
          <cell r="Y427" t="str">
            <v>LEGAL</v>
          </cell>
          <cell r="Z427" t="str">
            <v>ICB3</v>
          </cell>
          <cell r="AB427" t="str">
            <v>ICB</v>
          </cell>
          <cell r="AC427" t="str">
            <v>ICB</v>
          </cell>
          <cell r="AE427" t="str">
            <v>211</v>
          </cell>
          <cell r="AG427" t="str">
            <v>0000131107</v>
          </cell>
        </row>
        <row r="428">
          <cell r="A428" t="str">
            <v>00632117</v>
          </cell>
          <cell r="B428" t="str">
            <v>9554261000</v>
          </cell>
          <cell r="C428" t="str">
            <v>ICB4TARGET0000000540</v>
          </cell>
          <cell r="D428">
            <v>2014</v>
          </cell>
          <cell r="E428">
            <v>8</v>
          </cell>
          <cell r="F428" t="str">
            <v>2014-08-31</v>
          </cell>
          <cell r="G428" t="str">
            <v>PRJ</v>
          </cell>
          <cell r="H428" t="str">
            <v>169</v>
          </cell>
          <cell r="I428" t="str">
            <v>211</v>
          </cell>
          <cell r="K428" t="str">
            <v>000001120</v>
          </cell>
          <cell r="L428" t="str">
            <v>4261000</v>
          </cell>
          <cell r="M428" t="str">
            <v>1113</v>
          </cell>
          <cell r="N428" t="str">
            <v>99920</v>
          </cell>
          <cell r="O428" t="str">
            <v>11404</v>
          </cell>
          <cell r="P428" t="str">
            <v>294</v>
          </cell>
          <cell r="Q428" t="str">
            <v>955</v>
          </cell>
          <cell r="R428" t="str">
            <v>INTERCO BILL W/O</v>
          </cell>
          <cell r="S428" t="str">
            <v>PRA</v>
          </cell>
          <cell r="U428" t="str">
            <v>2014-08-31</v>
          </cell>
          <cell r="V428">
            <v>395.25</v>
          </cell>
          <cell r="W428" t="str">
            <v>UTXECON201</v>
          </cell>
          <cell r="Y428" t="str">
            <v>LEGAL</v>
          </cell>
          <cell r="Z428" t="str">
            <v>ICB3</v>
          </cell>
          <cell r="AB428" t="str">
            <v>ICB</v>
          </cell>
          <cell r="AC428" t="str">
            <v>ICB</v>
          </cell>
          <cell r="AE428" t="str">
            <v>211</v>
          </cell>
          <cell r="AG428" t="str">
            <v>0000132487</v>
          </cell>
        </row>
        <row r="429">
          <cell r="A429" t="str">
            <v>00632113</v>
          </cell>
          <cell r="B429" t="str">
            <v>9554261000</v>
          </cell>
          <cell r="C429" t="str">
            <v>ICB4TARGET0000000541</v>
          </cell>
          <cell r="D429">
            <v>2014</v>
          </cell>
          <cell r="E429">
            <v>8</v>
          </cell>
          <cell r="F429" t="str">
            <v>2014-08-31</v>
          </cell>
          <cell r="G429" t="str">
            <v>PRJ</v>
          </cell>
          <cell r="H429" t="str">
            <v>169</v>
          </cell>
          <cell r="I429" t="str">
            <v>211</v>
          </cell>
          <cell r="K429" t="str">
            <v>000001120</v>
          </cell>
          <cell r="L429" t="str">
            <v>4261000</v>
          </cell>
          <cell r="M429" t="str">
            <v>1113</v>
          </cell>
          <cell r="N429" t="str">
            <v>99920</v>
          </cell>
          <cell r="O429" t="str">
            <v>11404</v>
          </cell>
          <cell r="P429" t="str">
            <v>294</v>
          </cell>
          <cell r="Q429" t="str">
            <v>955</v>
          </cell>
          <cell r="R429" t="str">
            <v>INTERCO BILL W/O</v>
          </cell>
          <cell r="S429" t="str">
            <v>PRA</v>
          </cell>
          <cell r="U429" t="str">
            <v>2014-08-31</v>
          </cell>
          <cell r="V429">
            <v>197.62</v>
          </cell>
          <cell r="W429" t="str">
            <v>UTXECON201</v>
          </cell>
          <cell r="Y429" t="str">
            <v>LEGAL</v>
          </cell>
          <cell r="Z429" t="str">
            <v>ICB3</v>
          </cell>
          <cell r="AB429" t="str">
            <v>ICB</v>
          </cell>
          <cell r="AC429" t="str">
            <v>ICB</v>
          </cell>
          <cell r="AE429" t="str">
            <v>211</v>
          </cell>
          <cell r="AG429" t="str">
            <v>0000132736</v>
          </cell>
        </row>
        <row r="430">
          <cell r="A430" t="str">
            <v>00632118</v>
          </cell>
          <cell r="B430" t="str">
            <v>9554261000</v>
          </cell>
          <cell r="C430" t="str">
            <v>ICB4TARGET0000000542</v>
          </cell>
          <cell r="D430">
            <v>2014</v>
          </cell>
          <cell r="E430">
            <v>8</v>
          </cell>
          <cell r="F430" t="str">
            <v>2014-08-31</v>
          </cell>
          <cell r="G430" t="str">
            <v>PRJ</v>
          </cell>
          <cell r="H430" t="str">
            <v>169</v>
          </cell>
          <cell r="I430" t="str">
            <v>211</v>
          </cell>
          <cell r="K430" t="str">
            <v>000001120</v>
          </cell>
          <cell r="L430" t="str">
            <v>4261000</v>
          </cell>
          <cell r="M430" t="str">
            <v>1113</v>
          </cell>
          <cell r="N430" t="str">
            <v>99920</v>
          </cell>
          <cell r="O430" t="str">
            <v>11404</v>
          </cell>
          <cell r="P430" t="str">
            <v>294</v>
          </cell>
          <cell r="Q430" t="str">
            <v>955</v>
          </cell>
          <cell r="R430" t="str">
            <v>INTERCO BILL W/O</v>
          </cell>
          <cell r="S430" t="str">
            <v>PRA</v>
          </cell>
          <cell r="U430" t="str">
            <v>2014-08-31</v>
          </cell>
          <cell r="V430">
            <v>395.25</v>
          </cell>
          <cell r="W430" t="str">
            <v>UTXECON201</v>
          </cell>
          <cell r="Y430" t="str">
            <v>LEGAL</v>
          </cell>
          <cell r="Z430" t="str">
            <v>ICB3</v>
          </cell>
          <cell r="AB430" t="str">
            <v>ICB</v>
          </cell>
          <cell r="AC430" t="str">
            <v>ICB</v>
          </cell>
          <cell r="AE430" t="str">
            <v>211</v>
          </cell>
          <cell r="AG430" t="str">
            <v>0000132779</v>
          </cell>
        </row>
        <row r="431">
          <cell r="A431" t="str">
            <v>00632111</v>
          </cell>
          <cell r="B431" t="str">
            <v>9554261000</v>
          </cell>
          <cell r="C431" t="str">
            <v>ICB4TARGET0000000543</v>
          </cell>
          <cell r="D431">
            <v>2014</v>
          </cell>
          <cell r="E431">
            <v>8</v>
          </cell>
          <cell r="F431" t="str">
            <v>2014-08-31</v>
          </cell>
          <cell r="G431" t="str">
            <v>PRJ</v>
          </cell>
          <cell r="H431" t="str">
            <v>169</v>
          </cell>
          <cell r="I431" t="str">
            <v>211</v>
          </cell>
          <cell r="K431" t="str">
            <v>000001120</v>
          </cell>
          <cell r="L431" t="str">
            <v>4261000</v>
          </cell>
          <cell r="M431" t="str">
            <v>1113</v>
          </cell>
          <cell r="N431" t="str">
            <v>99920</v>
          </cell>
          <cell r="O431" t="str">
            <v>11404</v>
          </cell>
          <cell r="P431" t="str">
            <v>294</v>
          </cell>
          <cell r="Q431" t="str">
            <v>955</v>
          </cell>
          <cell r="R431" t="str">
            <v>INTERCO BILL W/O</v>
          </cell>
          <cell r="S431" t="str">
            <v>PRA</v>
          </cell>
          <cell r="U431" t="str">
            <v>2014-08-31</v>
          </cell>
          <cell r="V431">
            <v>592.87</v>
          </cell>
          <cell r="W431" t="str">
            <v>UTXECON201</v>
          </cell>
          <cell r="Y431" t="str">
            <v>LEGAL</v>
          </cell>
          <cell r="Z431" t="str">
            <v>ICB3</v>
          </cell>
          <cell r="AB431" t="str">
            <v>ICB</v>
          </cell>
          <cell r="AC431" t="str">
            <v>ICB</v>
          </cell>
          <cell r="AE431" t="str">
            <v>211</v>
          </cell>
          <cell r="AG431" t="str">
            <v>0000132818</v>
          </cell>
        </row>
        <row r="432">
          <cell r="A432" t="str">
            <v>00631117</v>
          </cell>
          <cell r="B432" t="str">
            <v>9554261000</v>
          </cell>
          <cell r="C432" t="str">
            <v>ICB4TARGET0000000544</v>
          </cell>
          <cell r="D432">
            <v>2014</v>
          </cell>
          <cell r="E432">
            <v>8</v>
          </cell>
          <cell r="F432" t="str">
            <v>2014-08-31</v>
          </cell>
          <cell r="G432" t="str">
            <v>PRJ</v>
          </cell>
          <cell r="H432" t="str">
            <v>169</v>
          </cell>
          <cell r="I432" t="str">
            <v>211</v>
          </cell>
          <cell r="K432" t="str">
            <v>000001120</v>
          </cell>
          <cell r="L432" t="str">
            <v>4261000</v>
          </cell>
          <cell r="M432" t="str">
            <v>1113</v>
          </cell>
          <cell r="N432" t="str">
            <v>99920</v>
          </cell>
          <cell r="O432" t="str">
            <v>11404</v>
          </cell>
          <cell r="P432" t="str">
            <v>294</v>
          </cell>
          <cell r="Q432" t="str">
            <v>955</v>
          </cell>
          <cell r="R432" t="str">
            <v>INTERCO BILL W/O</v>
          </cell>
          <cell r="S432" t="str">
            <v>PRA</v>
          </cell>
          <cell r="U432" t="str">
            <v>2014-08-31</v>
          </cell>
          <cell r="V432">
            <v>197.62</v>
          </cell>
          <cell r="W432" t="str">
            <v>UTXECON201</v>
          </cell>
          <cell r="Y432" t="str">
            <v>LEGAL</v>
          </cell>
          <cell r="Z432" t="str">
            <v>ICB3</v>
          </cell>
          <cell r="AB432" t="str">
            <v>ICB</v>
          </cell>
          <cell r="AC432" t="str">
            <v>ICB</v>
          </cell>
          <cell r="AE432" t="str">
            <v>211</v>
          </cell>
          <cell r="AG432" t="str">
            <v>0000132819</v>
          </cell>
        </row>
        <row r="433">
          <cell r="A433" t="str">
            <v>00632116</v>
          </cell>
          <cell r="B433" t="str">
            <v>9554261000</v>
          </cell>
          <cell r="C433" t="str">
            <v>ICB4TARGET0000000545</v>
          </cell>
          <cell r="D433">
            <v>2014</v>
          </cell>
          <cell r="E433">
            <v>8</v>
          </cell>
          <cell r="F433" t="str">
            <v>2014-08-31</v>
          </cell>
          <cell r="G433" t="str">
            <v>PRJ</v>
          </cell>
          <cell r="H433" t="str">
            <v>169</v>
          </cell>
          <cell r="I433" t="str">
            <v>211</v>
          </cell>
          <cell r="K433" t="str">
            <v>000001120</v>
          </cell>
          <cell r="L433" t="str">
            <v>4261000</v>
          </cell>
          <cell r="M433" t="str">
            <v>1113</v>
          </cell>
          <cell r="N433" t="str">
            <v>99920</v>
          </cell>
          <cell r="O433" t="str">
            <v>11404</v>
          </cell>
          <cell r="P433" t="str">
            <v>294</v>
          </cell>
          <cell r="Q433" t="str">
            <v>955</v>
          </cell>
          <cell r="R433" t="str">
            <v>INTERCO BILL W/O</v>
          </cell>
          <cell r="S433" t="str">
            <v>PRA</v>
          </cell>
          <cell r="U433" t="str">
            <v>2014-08-31</v>
          </cell>
          <cell r="V433">
            <v>197.62</v>
          </cell>
          <cell r="W433" t="str">
            <v>UTXECON201</v>
          </cell>
          <cell r="Y433" t="str">
            <v>LEGAL</v>
          </cell>
          <cell r="Z433" t="str">
            <v>ICB3</v>
          </cell>
          <cell r="AB433" t="str">
            <v>ICB</v>
          </cell>
          <cell r="AC433" t="str">
            <v>ICB</v>
          </cell>
          <cell r="AE433" t="str">
            <v>211</v>
          </cell>
          <cell r="AG433" t="str">
            <v>0000132838</v>
          </cell>
        </row>
        <row r="434">
          <cell r="A434" t="str">
            <v>00632119</v>
          </cell>
          <cell r="B434" t="str">
            <v>9554261000</v>
          </cell>
          <cell r="C434" t="str">
            <v>ICB4TARGET0000000546</v>
          </cell>
          <cell r="D434">
            <v>2014</v>
          </cell>
          <cell r="E434">
            <v>8</v>
          </cell>
          <cell r="F434" t="str">
            <v>2014-08-31</v>
          </cell>
          <cell r="G434" t="str">
            <v>PRJ</v>
          </cell>
          <cell r="H434" t="str">
            <v>169</v>
          </cell>
          <cell r="I434" t="str">
            <v>211</v>
          </cell>
          <cell r="K434" t="str">
            <v>000001120</v>
          </cell>
          <cell r="L434" t="str">
            <v>4261000</v>
          </cell>
          <cell r="M434" t="str">
            <v>1113</v>
          </cell>
          <cell r="N434" t="str">
            <v>99920</v>
          </cell>
          <cell r="O434" t="str">
            <v>11404</v>
          </cell>
          <cell r="P434" t="str">
            <v>294</v>
          </cell>
          <cell r="Q434" t="str">
            <v>955</v>
          </cell>
          <cell r="R434" t="str">
            <v>INTERCO BILL W/O</v>
          </cell>
          <cell r="S434" t="str">
            <v>PRA</v>
          </cell>
          <cell r="U434" t="str">
            <v>2014-08-31</v>
          </cell>
          <cell r="V434">
            <v>395.25</v>
          </cell>
          <cell r="W434" t="str">
            <v>UTXECON201</v>
          </cell>
          <cell r="Y434" t="str">
            <v>LEGAL</v>
          </cell>
          <cell r="Z434" t="str">
            <v>ICB3</v>
          </cell>
          <cell r="AB434" t="str">
            <v>ICB</v>
          </cell>
          <cell r="AC434" t="str">
            <v>ICB</v>
          </cell>
          <cell r="AE434" t="str">
            <v>211</v>
          </cell>
          <cell r="AG434" t="str">
            <v>0000132851</v>
          </cell>
        </row>
        <row r="435">
          <cell r="A435" t="str">
            <v>00632122</v>
          </cell>
          <cell r="B435" t="str">
            <v>9554261000</v>
          </cell>
          <cell r="C435" t="str">
            <v>ICB4TARGET0000000547</v>
          </cell>
          <cell r="D435">
            <v>2014</v>
          </cell>
          <cell r="E435">
            <v>8</v>
          </cell>
          <cell r="F435" t="str">
            <v>2014-08-31</v>
          </cell>
          <cell r="G435" t="str">
            <v>PRJ</v>
          </cell>
          <cell r="H435" t="str">
            <v>169</v>
          </cell>
          <cell r="I435" t="str">
            <v>211</v>
          </cell>
          <cell r="K435" t="str">
            <v>000001120</v>
          </cell>
          <cell r="L435" t="str">
            <v>4261000</v>
          </cell>
          <cell r="M435" t="str">
            <v>1113</v>
          </cell>
          <cell r="N435" t="str">
            <v>99920</v>
          </cell>
          <cell r="O435" t="str">
            <v>11404</v>
          </cell>
          <cell r="P435" t="str">
            <v>294</v>
          </cell>
          <cell r="Q435" t="str">
            <v>955</v>
          </cell>
          <cell r="R435" t="str">
            <v>INTERCO BILL W/O</v>
          </cell>
          <cell r="S435" t="str">
            <v>PRA</v>
          </cell>
          <cell r="U435" t="str">
            <v>2014-08-31</v>
          </cell>
          <cell r="V435">
            <v>790.5</v>
          </cell>
          <cell r="W435" t="str">
            <v>UTXECON201</v>
          </cell>
          <cell r="Y435" t="str">
            <v>LEGAL</v>
          </cell>
          <cell r="Z435" t="str">
            <v>ICB3</v>
          </cell>
          <cell r="AB435" t="str">
            <v>ICB</v>
          </cell>
          <cell r="AC435" t="str">
            <v>ICB</v>
          </cell>
          <cell r="AE435" t="str">
            <v>211</v>
          </cell>
          <cell r="AG435" t="str">
            <v>0000133492</v>
          </cell>
        </row>
        <row r="436">
          <cell r="A436" t="str">
            <v>00630375</v>
          </cell>
          <cell r="B436" t="str">
            <v>9554261000</v>
          </cell>
          <cell r="C436" t="str">
            <v>ICB4TARGET0000000548</v>
          </cell>
          <cell r="D436">
            <v>2014</v>
          </cell>
          <cell r="E436">
            <v>8</v>
          </cell>
          <cell r="F436" t="str">
            <v>2014-08-31</v>
          </cell>
          <cell r="G436" t="str">
            <v>PRJ</v>
          </cell>
          <cell r="H436" t="str">
            <v>169</v>
          </cell>
          <cell r="I436" t="str">
            <v>211</v>
          </cell>
          <cell r="K436" t="str">
            <v>000001120</v>
          </cell>
          <cell r="L436" t="str">
            <v>4261000</v>
          </cell>
          <cell r="M436" t="str">
            <v>1113</v>
          </cell>
          <cell r="N436" t="str">
            <v>99920</v>
          </cell>
          <cell r="O436" t="str">
            <v>11404</v>
          </cell>
          <cell r="P436" t="str">
            <v>294</v>
          </cell>
          <cell r="Q436" t="str">
            <v>955</v>
          </cell>
          <cell r="R436" t="str">
            <v>INTERCO BILL W/O</v>
          </cell>
          <cell r="S436" t="str">
            <v>PRA</v>
          </cell>
          <cell r="U436" t="str">
            <v>2014-08-31</v>
          </cell>
          <cell r="V436">
            <v>395.25</v>
          </cell>
          <cell r="W436" t="str">
            <v>UTXECON201</v>
          </cell>
          <cell r="Y436" t="str">
            <v>LEGAL</v>
          </cell>
          <cell r="Z436" t="str">
            <v>ICB3</v>
          </cell>
          <cell r="AB436" t="str">
            <v>ICB</v>
          </cell>
          <cell r="AC436" t="str">
            <v>ICB</v>
          </cell>
          <cell r="AE436" t="str">
            <v>211</v>
          </cell>
          <cell r="AG436" t="str">
            <v>0000136503</v>
          </cell>
        </row>
        <row r="437">
          <cell r="A437" t="str">
            <v>00630284</v>
          </cell>
          <cell r="B437" t="str">
            <v>9554261000</v>
          </cell>
          <cell r="C437" t="str">
            <v>ICB4TARGET0000000549</v>
          </cell>
          <cell r="D437">
            <v>2014</v>
          </cell>
          <cell r="E437">
            <v>8</v>
          </cell>
          <cell r="F437" t="str">
            <v>2014-08-31</v>
          </cell>
          <cell r="G437" t="str">
            <v>PRJ</v>
          </cell>
          <cell r="H437" t="str">
            <v>169</v>
          </cell>
          <cell r="I437" t="str">
            <v>211</v>
          </cell>
          <cell r="K437" t="str">
            <v>000001120</v>
          </cell>
          <cell r="L437" t="str">
            <v>4261000</v>
          </cell>
          <cell r="M437" t="str">
            <v>1113</v>
          </cell>
          <cell r="N437" t="str">
            <v>99920</v>
          </cell>
          <cell r="O437" t="str">
            <v>11404</v>
          </cell>
          <cell r="P437" t="str">
            <v>294</v>
          </cell>
          <cell r="Q437" t="str">
            <v>955</v>
          </cell>
          <cell r="R437" t="str">
            <v>INTERCO BILL W/O</v>
          </cell>
          <cell r="S437" t="str">
            <v>PRA</v>
          </cell>
          <cell r="U437" t="str">
            <v>2014-08-31</v>
          </cell>
          <cell r="V437">
            <v>790.5</v>
          </cell>
          <cell r="W437" t="str">
            <v>UTXECON201</v>
          </cell>
          <cell r="Y437" t="str">
            <v>LEGAL</v>
          </cell>
          <cell r="Z437" t="str">
            <v>ICB3</v>
          </cell>
          <cell r="AB437" t="str">
            <v>ICB</v>
          </cell>
          <cell r="AC437" t="str">
            <v>ICB</v>
          </cell>
          <cell r="AE437" t="str">
            <v>211</v>
          </cell>
          <cell r="AG437" t="str">
            <v>0000137204</v>
          </cell>
        </row>
        <row r="438">
          <cell r="A438" t="str">
            <v>00630283</v>
          </cell>
          <cell r="B438" t="str">
            <v>9554261000</v>
          </cell>
          <cell r="C438" t="str">
            <v>ICB4TARGET0000000550</v>
          </cell>
          <cell r="D438">
            <v>2014</v>
          </cell>
          <cell r="E438">
            <v>8</v>
          </cell>
          <cell r="F438" t="str">
            <v>2014-08-31</v>
          </cell>
          <cell r="G438" t="str">
            <v>PRJ</v>
          </cell>
          <cell r="H438" t="str">
            <v>169</v>
          </cell>
          <cell r="I438" t="str">
            <v>211</v>
          </cell>
          <cell r="K438" t="str">
            <v>000001120</v>
          </cell>
          <cell r="L438" t="str">
            <v>4261000</v>
          </cell>
          <cell r="M438" t="str">
            <v>1113</v>
          </cell>
          <cell r="N438" t="str">
            <v>99920</v>
          </cell>
          <cell r="O438" t="str">
            <v>11404</v>
          </cell>
          <cell r="P438" t="str">
            <v>294</v>
          </cell>
          <cell r="Q438" t="str">
            <v>955</v>
          </cell>
          <cell r="R438" t="str">
            <v>INTERCO BILL W/O</v>
          </cell>
          <cell r="S438" t="str">
            <v>PRA</v>
          </cell>
          <cell r="U438" t="str">
            <v>2014-08-31</v>
          </cell>
          <cell r="V438">
            <v>395.25</v>
          </cell>
          <cell r="W438" t="str">
            <v>UTXECON201</v>
          </cell>
          <cell r="Y438" t="str">
            <v>LEGAL</v>
          </cell>
          <cell r="Z438" t="str">
            <v>ICB3</v>
          </cell>
          <cell r="AB438" t="str">
            <v>ICB</v>
          </cell>
          <cell r="AC438" t="str">
            <v>ICB</v>
          </cell>
          <cell r="AE438" t="str">
            <v>211</v>
          </cell>
          <cell r="AG438" t="str">
            <v>0000137390</v>
          </cell>
        </row>
        <row r="439">
          <cell r="A439" t="str">
            <v>00632588</v>
          </cell>
          <cell r="B439" t="str">
            <v>9554261000</v>
          </cell>
          <cell r="C439" t="str">
            <v>ICB4TARGET0000000551</v>
          </cell>
          <cell r="D439">
            <v>2014</v>
          </cell>
          <cell r="E439">
            <v>8</v>
          </cell>
          <cell r="F439" t="str">
            <v>2014-08-31</v>
          </cell>
          <cell r="G439" t="str">
            <v>PRJ</v>
          </cell>
          <cell r="H439" t="str">
            <v>169</v>
          </cell>
          <cell r="I439" t="str">
            <v>211</v>
          </cell>
          <cell r="K439" t="str">
            <v>000001120</v>
          </cell>
          <cell r="L439" t="str">
            <v>4261000</v>
          </cell>
          <cell r="M439" t="str">
            <v>1113</v>
          </cell>
          <cell r="N439" t="str">
            <v>99920</v>
          </cell>
          <cell r="O439" t="str">
            <v>11404</v>
          </cell>
          <cell r="P439" t="str">
            <v>294</v>
          </cell>
          <cell r="Q439" t="str">
            <v>955</v>
          </cell>
          <cell r="R439" t="str">
            <v>INTERCO BILL W/O</v>
          </cell>
          <cell r="S439" t="str">
            <v>PRA</v>
          </cell>
          <cell r="U439" t="str">
            <v>2014-08-31</v>
          </cell>
          <cell r="V439">
            <v>592.87</v>
          </cell>
          <cell r="W439" t="str">
            <v>UTXECON201</v>
          </cell>
          <cell r="Y439" t="str">
            <v>LEGAL</v>
          </cell>
          <cell r="Z439" t="str">
            <v>ICB3</v>
          </cell>
          <cell r="AB439" t="str">
            <v>ICB</v>
          </cell>
          <cell r="AC439" t="str">
            <v>ICB</v>
          </cell>
          <cell r="AE439" t="str">
            <v>211</v>
          </cell>
          <cell r="AG439" t="str">
            <v>0000144956</v>
          </cell>
        </row>
        <row r="440">
          <cell r="A440" t="str">
            <v>00632589</v>
          </cell>
          <cell r="B440" t="str">
            <v>9554261000</v>
          </cell>
          <cell r="C440" t="str">
            <v>ICB4TARGET0000000552</v>
          </cell>
          <cell r="D440">
            <v>2014</v>
          </cell>
          <cell r="E440">
            <v>8</v>
          </cell>
          <cell r="F440" t="str">
            <v>2014-08-31</v>
          </cell>
          <cell r="G440" t="str">
            <v>PRJ</v>
          </cell>
          <cell r="H440" t="str">
            <v>169</v>
          </cell>
          <cell r="I440" t="str">
            <v>211</v>
          </cell>
          <cell r="K440" t="str">
            <v>000001120</v>
          </cell>
          <cell r="L440" t="str">
            <v>4261000</v>
          </cell>
          <cell r="M440" t="str">
            <v>1113</v>
          </cell>
          <cell r="N440" t="str">
            <v>99920</v>
          </cell>
          <cell r="O440" t="str">
            <v>11404</v>
          </cell>
          <cell r="P440" t="str">
            <v>294</v>
          </cell>
          <cell r="Q440" t="str">
            <v>955</v>
          </cell>
          <cell r="R440" t="str">
            <v>INTERCO BILL W/O</v>
          </cell>
          <cell r="S440" t="str">
            <v>PRA</v>
          </cell>
          <cell r="U440" t="str">
            <v>2014-08-31</v>
          </cell>
          <cell r="V440">
            <v>592.87</v>
          </cell>
          <cell r="W440" t="str">
            <v>UTXECON201</v>
          </cell>
          <cell r="Y440" t="str">
            <v>LEGAL</v>
          </cell>
          <cell r="Z440" t="str">
            <v>ICB3</v>
          </cell>
          <cell r="AB440" t="str">
            <v>ICB</v>
          </cell>
          <cell r="AC440" t="str">
            <v>ICB</v>
          </cell>
          <cell r="AE440" t="str">
            <v>211</v>
          </cell>
          <cell r="AG440" t="str">
            <v>0000148151</v>
          </cell>
        </row>
        <row r="441">
          <cell r="A441" t="str">
            <v>00631118</v>
          </cell>
          <cell r="B441" t="str">
            <v>9554261000</v>
          </cell>
          <cell r="C441" t="str">
            <v>ICB4TARGET0000000553</v>
          </cell>
          <cell r="D441">
            <v>2014</v>
          </cell>
          <cell r="E441">
            <v>8</v>
          </cell>
          <cell r="F441" t="str">
            <v>2014-08-31</v>
          </cell>
          <cell r="G441" t="str">
            <v>PRJ</v>
          </cell>
          <cell r="H441" t="str">
            <v>169</v>
          </cell>
          <cell r="I441" t="str">
            <v>211</v>
          </cell>
          <cell r="K441" t="str">
            <v>000001120</v>
          </cell>
          <cell r="L441" t="str">
            <v>4261000</v>
          </cell>
          <cell r="M441" t="str">
            <v>1113</v>
          </cell>
          <cell r="N441" t="str">
            <v>99920</v>
          </cell>
          <cell r="O441" t="str">
            <v>11404</v>
          </cell>
          <cell r="P441" t="str">
            <v>294</v>
          </cell>
          <cell r="Q441" t="str">
            <v>955</v>
          </cell>
          <cell r="R441" t="str">
            <v>INTERCO BILL W/O</v>
          </cell>
          <cell r="S441" t="str">
            <v>PRA</v>
          </cell>
          <cell r="U441" t="str">
            <v>2014-08-31</v>
          </cell>
          <cell r="V441">
            <v>592.87</v>
          </cell>
          <cell r="W441" t="str">
            <v>UTXECON201</v>
          </cell>
          <cell r="Y441" t="str">
            <v>LEGAL</v>
          </cell>
          <cell r="Z441" t="str">
            <v>ICB3</v>
          </cell>
          <cell r="AB441" t="str">
            <v>ICB</v>
          </cell>
          <cell r="AC441" t="str">
            <v>ICB</v>
          </cell>
          <cell r="AE441" t="str">
            <v>211</v>
          </cell>
          <cell r="AG441" t="str">
            <v>0000200933</v>
          </cell>
        </row>
        <row r="442">
          <cell r="A442" t="str">
            <v>00628728</v>
          </cell>
          <cell r="B442" t="str">
            <v>9554261000</v>
          </cell>
          <cell r="C442" t="str">
            <v>ICB4TARGET0000000554</v>
          </cell>
          <cell r="D442">
            <v>2014</v>
          </cell>
          <cell r="E442">
            <v>8</v>
          </cell>
          <cell r="F442" t="str">
            <v>2014-08-31</v>
          </cell>
          <cell r="G442" t="str">
            <v>PRJ</v>
          </cell>
          <cell r="H442" t="str">
            <v>169</v>
          </cell>
          <cell r="I442" t="str">
            <v>211</v>
          </cell>
          <cell r="K442" t="str">
            <v>000001120</v>
          </cell>
          <cell r="L442" t="str">
            <v>4261000</v>
          </cell>
          <cell r="M442" t="str">
            <v>1113</v>
          </cell>
          <cell r="N442" t="str">
            <v>99920</v>
          </cell>
          <cell r="O442" t="str">
            <v>11404</v>
          </cell>
          <cell r="P442" t="str">
            <v>294</v>
          </cell>
          <cell r="Q442" t="str">
            <v>955</v>
          </cell>
          <cell r="R442" t="str">
            <v>INTERCO BILL W/O</v>
          </cell>
          <cell r="S442" t="str">
            <v>PRA</v>
          </cell>
          <cell r="U442" t="str">
            <v>2014-08-31</v>
          </cell>
          <cell r="V442">
            <v>671.92</v>
          </cell>
          <cell r="W442" t="str">
            <v>UTXECON201</v>
          </cell>
          <cell r="Y442" t="str">
            <v>LEGAL</v>
          </cell>
          <cell r="Z442" t="str">
            <v>ICB3</v>
          </cell>
          <cell r="AB442" t="str">
            <v>ICB</v>
          </cell>
          <cell r="AC442" t="str">
            <v>ICB</v>
          </cell>
          <cell r="AE442" t="str">
            <v>211</v>
          </cell>
          <cell r="AG442" t="str">
            <v>0000210463</v>
          </cell>
        </row>
        <row r="443">
          <cell r="A443" t="str">
            <v>00632123</v>
          </cell>
          <cell r="B443" t="str">
            <v>9554261000</v>
          </cell>
          <cell r="C443" t="str">
            <v>ICB4TARGET0000000555</v>
          </cell>
          <cell r="D443">
            <v>2014</v>
          </cell>
          <cell r="E443">
            <v>8</v>
          </cell>
          <cell r="F443" t="str">
            <v>2014-08-31</v>
          </cell>
          <cell r="G443" t="str">
            <v>PRJ</v>
          </cell>
          <cell r="H443" t="str">
            <v>169</v>
          </cell>
          <cell r="I443" t="str">
            <v>211</v>
          </cell>
          <cell r="K443" t="str">
            <v>000001120</v>
          </cell>
          <cell r="L443" t="str">
            <v>4261000</v>
          </cell>
          <cell r="M443" t="str">
            <v>1113</v>
          </cell>
          <cell r="N443" t="str">
            <v>99920</v>
          </cell>
          <cell r="O443" t="str">
            <v>11404</v>
          </cell>
          <cell r="P443" t="str">
            <v>294</v>
          </cell>
          <cell r="Q443" t="str">
            <v>955</v>
          </cell>
          <cell r="R443" t="str">
            <v>INTERCO BILL W/O</v>
          </cell>
          <cell r="S443" t="str">
            <v>PRA</v>
          </cell>
          <cell r="U443" t="str">
            <v>2014-08-31</v>
          </cell>
          <cell r="V443">
            <v>395.25</v>
          </cell>
          <cell r="W443" t="str">
            <v>UTXECON201</v>
          </cell>
          <cell r="Y443" t="str">
            <v>LEGAL</v>
          </cell>
          <cell r="Z443" t="str">
            <v>ICB3</v>
          </cell>
          <cell r="AB443" t="str">
            <v>ICB</v>
          </cell>
          <cell r="AC443" t="str">
            <v>ICB</v>
          </cell>
          <cell r="AE443" t="str">
            <v>211</v>
          </cell>
          <cell r="AG443" t="str">
            <v>0000210463</v>
          </cell>
        </row>
        <row r="444">
          <cell r="A444" t="str">
            <v>00629267</v>
          </cell>
          <cell r="B444" t="str">
            <v>9554261000</v>
          </cell>
          <cell r="C444" t="str">
            <v>ICB4TARGET0000000556</v>
          </cell>
          <cell r="D444">
            <v>2014</v>
          </cell>
          <cell r="E444">
            <v>8</v>
          </cell>
          <cell r="F444" t="str">
            <v>2014-08-31</v>
          </cell>
          <cell r="G444" t="str">
            <v>PRJ</v>
          </cell>
          <cell r="H444" t="str">
            <v>169</v>
          </cell>
          <cell r="I444" t="str">
            <v>211</v>
          </cell>
          <cell r="K444" t="str">
            <v>000001120</v>
          </cell>
          <cell r="L444" t="str">
            <v>4261000</v>
          </cell>
          <cell r="M444" t="str">
            <v>1113</v>
          </cell>
          <cell r="N444" t="str">
            <v>99920</v>
          </cell>
          <cell r="O444" t="str">
            <v>11404</v>
          </cell>
          <cell r="P444" t="str">
            <v>294</v>
          </cell>
          <cell r="Q444" t="str">
            <v>955</v>
          </cell>
          <cell r="R444" t="str">
            <v>INTERCO BILL W/O</v>
          </cell>
          <cell r="S444" t="str">
            <v>PRA</v>
          </cell>
          <cell r="U444" t="str">
            <v>2014-08-31</v>
          </cell>
          <cell r="V444">
            <v>197.62</v>
          </cell>
          <cell r="W444" t="str">
            <v>UTXECON201</v>
          </cell>
          <cell r="Y444" t="str">
            <v>LEGAL</v>
          </cell>
          <cell r="Z444" t="str">
            <v>ICB3</v>
          </cell>
          <cell r="AB444" t="str">
            <v>ICB</v>
          </cell>
          <cell r="AC444" t="str">
            <v>ICB</v>
          </cell>
          <cell r="AE444" t="str">
            <v>211</v>
          </cell>
          <cell r="AG444" t="str">
            <v>0000216376</v>
          </cell>
        </row>
        <row r="445">
          <cell r="A445" t="str">
            <v>00631511</v>
          </cell>
          <cell r="B445" t="str">
            <v>9554261000</v>
          </cell>
          <cell r="C445" t="str">
            <v>ICB4TARGET0000000557</v>
          </cell>
          <cell r="D445">
            <v>2014</v>
          </cell>
          <cell r="E445">
            <v>8</v>
          </cell>
          <cell r="F445" t="str">
            <v>2014-08-31</v>
          </cell>
          <cell r="G445" t="str">
            <v>PRJ</v>
          </cell>
          <cell r="H445" t="str">
            <v>169</v>
          </cell>
          <cell r="I445" t="str">
            <v>211</v>
          </cell>
          <cell r="K445" t="str">
            <v>000001120</v>
          </cell>
          <cell r="L445" t="str">
            <v>4261000</v>
          </cell>
          <cell r="M445" t="str">
            <v>1113</v>
          </cell>
          <cell r="N445" t="str">
            <v>99920</v>
          </cell>
          <cell r="O445" t="str">
            <v>11404</v>
          </cell>
          <cell r="P445" t="str">
            <v>294</v>
          </cell>
          <cell r="Q445" t="str">
            <v>955</v>
          </cell>
          <cell r="R445" t="str">
            <v>INTERCO BILL W/O</v>
          </cell>
          <cell r="S445" t="str">
            <v>PRA</v>
          </cell>
          <cell r="U445" t="str">
            <v>2014-08-31</v>
          </cell>
          <cell r="V445">
            <v>197.62</v>
          </cell>
          <cell r="W445" t="str">
            <v>UTXECON201</v>
          </cell>
          <cell r="Y445" t="str">
            <v>LEGAL</v>
          </cell>
          <cell r="Z445" t="str">
            <v>ICB3</v>
          </cell>
          <cell r="AB445" t="str">
            <v>ICB</v>
          </cell>
          <cell r="AC445" t="str">
            <v>ICB</v>
          </cell>
          <cell r="AE445" t="str">
            <v>211</v>
          </cell>
          <cell r="AG445" t="str">
            <v>0000217631</v>
          </cell>
        </row>
        <row r="446">
          <cell r="A446" t="str">
            <v>00631030</v>
          </cell>
          <cell r="B446" t="str">
            <v>9554261000</v>
          </cell>
          <cell r="C446" t="str">
            <v>ICB4TARGET0000000558</v>
          </cell>
          <cell r="D446">
            <v>2014</v>
          </cell>
          <cell r="E446">
            <v>8</v>
          </cell>
          <cell r="F446" t="str">
            <v>2014-08-31</v>
          </cell>
          <cell r="G446" t="str">
            <v>PRJ</v>
          </cell>
          <cell r="H446" t="str">
            <v>169</v>
          </cell>
          <cell r="I446" t="str">
            <v>211</v>
          </cell>
          <cell r="K446" t="str">
            <v>000001120</v>
          </cell>
          <cell r="L446" t="str">
            <v>4261000</v>
          </cell>
          <cell r="M446" t="str">
            <v>1113</v>
          </cell>
          <cell r="N446" t="str">
            <v>99920</v>
          </cell>
          <cell r="O446" t="str">
            <v>11404</v>
          </cell>
          <cell r="P446" t="str">
            <v>294</v>
          </cell>
          <cell r="Q446" t="str">
            <v>955</v>
          </cell>
          <cell r="R446" t="str">
            <v>INTERCO BILL W/O</v>
          </cell>
          <cell r="S446" t="str">
            <v>PRA</v>
          </cell>
          <cell r="U446" t="str">
            <v>2014-08-31</v>
          </cell>
          <cell r="V446">
            <v>79.05</v>
          </cell>
          <cell r="W446" t="str">
            <v>UTXECON201</v>
          </cell>
          <cell r="Y446" t="str">
            <v>LEGAL</v>
          </cell>
          <cell r="Z446" t="str">
            <v>ICB3</v>
          </cell>
          <cell r="AB446" t="str">
            <v>ICB</v>
          </cell>
          <cell r="AC446" t="str">
            <v>ICB</v>
          </cell>
          <cell r="AE446" t="str">
            <v>211</v>
          </cell>
          <cell r="AG446" t="str">
            <v>0000217885</v>
          </cell>
        </row>
        <row r="447">
          <cell r="A447" t="str">
            <v>00631509</v>
          </cell>
          <cell r="B447" t="str">
            <v>9554261000</v>
          </cell>
          <cell r="C447" t="str">
            <v>ICB4TARGET0000000559</v>
          </cell>
          <cell r="D447">
            <v>2014</v>
          </cell>
          <cell r="E447">
            <v>8</v>
          </cell>
          <cell r="F447" t="str">
            <v>2014-08-31</v>
          </cell>
          <cell r="G447" t="str">
            <v>PRJ</v>
          </cell>
          <cell r="H447" t="str">
            <v>169</v>
          </cell>
          <cell r="I447" t="str">
            <v>211</v>
          </cell>
          <cell r="K447" t="str">
            <v>000001120</v>
          </cell>
          <cell r="L447" t="str">
            <v>4261000</v>
          </cell>
          <cell r="M447" t="str">
            <v>1113</v>
          </cell>
          <cell r="N447" t="str">
            <v>99920</v>
          </cell>
          <cell r="O447" t="str">
            <v>11404</v>
          </cell>
          <cell r="P447" t="str">
            <v>294</v>
          </cell>
          <cell r="Q447" t="str">
            <v>955</v>
          </cell>
          <cell r="R447" t="str">
            <v>INTERCO BILL W/O</v>
          </cell>
          <cell r="S447" t="str">
            <v>PRA</v>
          </cell>
          <cell r="U447" t="str">
            <v>2014-08-31</v>
          </cell>
          <cell r="V447">
            <v>395.25</v>
          </cell>
          <cell r="W447" t="str">
            <v>UTXECON201</v>
          </cell>
          <cell r="Y447" t="str">
            <v>LEGAL</v>
          </cell>
          <cell r="Z447" t="str">
            <v>ICB3</v>
          </cell>
          <cell r="AB447" t="str">
            <v>ICB</v>
          </cell>
          <cell r="AC447" t="str">
            <v>ICB</v>
          </cell>
          <cell r="AE447" t="str">
            <v>211</v>
          </cell>
          <cell r="AG447" t="str">
            <v>0000218632</v>
          </cell>
        </row>
        <row r="448">
          <cell r="A448" t="str">
            <v>00629265</v>
          </cell>
          <cell r="B448" t="str">
            <v>9554261000</v>
          </cell>
          <cell r="C448" t="str">
            <v>ICB4TARGET0000000560</v>
          </cell>
          <cell r="D448">
            <v>2014</v>
          </cell>
          <cell r="E448">
            <v>8</v>
          </cell>
          <cell r="F448" t="str">
            <v>2014-08-31</v>
          </cell>
          <cell r="G448" t="str">
            <v>PRJ</v>
          </cell>
          <cell r="H448" t="str">
            <v>169</v>
          </cell>
          <cell r="I448" t="str">
            <v>211</v>
          </cell>
          <cell r="K448" t="str">
            <v>000001120</v>
          </cell>
          <cell r="L448" t="str">
            <v>4261000</v>
          </cell>
          <cell r="M448" t="str">
            <v>1113</v>
          </cell>
          <cell r="N448" t="str">
            <v>99920</v>
          </cell>
          <cell r="O448" t="str">
            <v>12397</v>
          </cell>
          <cell r="P448" t="str">
            <v>294</v>
          </cell>
          <cell r="Q448" t="str">
            <v>955</v>
          </cell>
          <cell r="R448" t="str">
            <v>INTERCO BILL W/O</v>
          </cell>
          <cell r="S448" t="str">
            <v>PRA</v>
          </cell>
          <cell r="U448" t="str">
            <v>2014-08-31</v>
          </cell>
          <cell r="V448">
            <v>592.87</v>
          </cell>
          <cell r="W448" t="str">
            <v>UTXECON201</v>
          </cell>
          <cell r="Y448" t="str">
            <v>LEGAL</v>
          </cell>
          <cell r="Z448" t="str">
            <v>ICB3</v>
          </cell>
          <cell r="AB448" t="str">
            <v>ICB</v>
          </cell>
          <cell r="AC448" t="str">
            <v>ICB</v>
          </cell>
          <cell r="AE448" t="str">
            <v>211</v>
          </cell>
          <cell r="AG448" t="str">
            <v>0000225954</v>
          </cell>
        </row>
        <row r="449">
          <cell r="A449" t="str">
            <v>00631258</v>
          </cell>
          <cell r="B449" t="str">
            <v>9554261000</v>
          </cell>
          <cell r="C449" t="str">
            <v>ICB4TARGET0000000561</v>
          </cell>
          <cell r="D449">
            <v>2014</v>
          </cell>
          <cell r="E449">
            <v>8</v>
          </cell>
          <cell r="F449" t="str">
            <v>2014-08-31</v>
          </cell>
          <cell r="G449" t="str">
            <v>PRJ</v>
          </cell>
          <cell r="H449" t="str">
            <v>169</v>
          </cell>
          <cell r="I449" t="str">
            <v>211</v>
          </cell>
          <cell r="K449" t="str">
            <v>000001120</v>
          </cell>
          <cell r="L449" t="str">
            <v>4261000</v>
          </cell>
          <cell r="M449" t="str">
            <v>1113</v>
          </cell>
          <cell r="N449" t="str">
            <v>99920</v>
          </cell>
          <cell r="O449" t="str">
            <v>11404</v>
          </cell>
          <cell r="P449" t="str">
            <v>294</v>
          </cell>
          <cell r="Q449" t="str">
            <v>955</v>
          </cell>
          <cell r="R449" t="str">
            <v>INTERCO BILL W/O</v>
          </cell>
          <cell r="S449" t="str">
            <v>PRA</v>
          </cell>
          <cell r="U449" t="str">
            <v>2014-08-31</v>
          </cell>
          <cell r="V449">
            <v>197.62</v>
          </cell>
          <cell r="W449" t="str">
            <v>UTXECON201</v>
          </cell>
          <cell r="Y449" t="str">
            <v>LEGAL</v>
          </cell>
          <cell r="Z449" t="str">
            <v>ICB3</v>
          </cell>
          <cell r="AB449" t="str">
            <v>ICB</v>
          </cell>
          <cell r="AC449" t="str">
            <v>ICB</v>
          </cell>
          <cell r="AE449" t="str">
            <v>211</v>
          </cell>
          <cell r="AG449" t="str">
            <v>0000245074</v>
          </cell>
        </row>
        <row r="450">
          <cell r="A450" t="str">
            <v>00632392</v>
          </cell>
          <cell r="B450" t="str">
            <v>9554261000</v>
          </cell>
          <cell r="C450" t="str">
            <v>ICB4TARGET0000000562</v>
          </cell>
          <cell r="D450">
            <v>2014</v>
          </cell>
          <cell r="E450">
            <v>8</v>
          </cell>
          <cell r="F450" t="str">
            <v>2014-08-31</v>
          </cell>
          <cell r="G450" t="str">
            <v>PRJ</v>
          </cell>
          <cell r="H450" t="str">
            <v>169</v>
          </cell>
          <cell r="I450" t="str">
            <v>211</v>
          </cell>
          <cell r="K450" t="str">
            <v>000001120</v>
          </cell>
          <cell r="L450" t="str">
            <v>4261000</v>
          </cell>
          <cell r="M450" t="str">
            <v>1113</v>
          </cell>
          <cell r="N450" t="str">
            <v>99920</v>
          </cell>
          <cell r="O450" t="str">
            <v>11404</v>
          </cell>
          <cell r="P450" t="str">
            <v>294</v>
          </cell>
          <cell r="Q450" t="str">
            <v>955</v>
          </cell>
          <cell r="R450" t="str">
            <v>INTERCO BILL W/O</v>
          </cell>
          <cell r="S450" t="str">
            <v>PRA</v>
          </cell>
          <cell r="U450" t="str">
            <v>2014-08-31</v>
          </cell>
          <cell r="V450">
            <v>988.12</v>
          </cell>
          <cell r="W450" t="str">
            <v>UTXECON201</v>
          </cell>
          <cell r="Y450" t="str">
            <v>LEGAL</v>
          </cell>
          <cell r="Z450" t="str">
            <v>ICB3</v>
          </cell>
          <cell r="AB450" t="str">
            <v>ICB</v>
          </cell>
          <cell r="AC450" t="str">
            <v>ICB</v>
          </cell>
          <cell r="AE450" t="str">
            <v>211</v>
          </cell>
          <cell r="AG450" t="str">
            <v>0000263813</v>
          </cell>
        </row>
        <row r="451">
          <cell r="A451" t="str">
            <v>00628729</v>
          </cell>
          <cell r="B451" t="str">
            <v>9554261000</v>
          </cell>
          <cell r="C451" t="str">
            <v>ICB4TARGET0000000563</v>
          </cell>
          <cell r="D451">
            <v>2014</v>
          </cell>
          <cell r="E451">
            <v>8</v>
          </cell>
          <cell r="F451" t="str">
            <v>2014-08-31</v>
          </cell>
          <cell r="G451" t="str">
            <v>PRJ</v>
          </cell>
          <cell r="H451" t="str">
            <v>169</v>
          </cell>
          <cell r="I451" t="str">
            <v>211</v>
          </cell>
          <cell r="K451" t="str">
            <v>000001120</v>
          </cell>
          <cell r="L451" t="str">
            <v>4261000</v>
          </cell>
          <cell r="M451" t="str">
            <v>1113</v>
          </cell>
          <cell r="N451" t="str">
            <v>99920</v>
          </cell>
          <cell r="O451" t="str">
            <v>11404</v>
          </cell>
          <cell r="P451" t="str">
            <v>294</v>
          </cell>
          <cell r="Q451" t="str">
            <v>955</v>
          </cell>
          <cell r="R451" t="str">
            <v>INTERCO BILL W/O</v>
          </cell>
          <cell r="S451" t="str">
            <v>PRA</v>
          </cell>
          <cell r="U451" t="str">
            <v>2014-08-31</v>
          </cell>
          <cell r="V451">
            <v>592.87</v>
          </cell>
          <cell r="W451" t="str">
            <v>UTXECON201</v>
          </cell>
          <cell r="Y451" t="str">
            <v>LEGAL</v>
          </cell>
          <cell r="Z451" t="str">
            <v>ICB3</v>
          </cell>
          <cell r="AB451" t="str">
            <v>ICB</v>
          </cell>
          <cell r="AC451" t="str">
            <v>ICB</v>
          </cell>
          <cell r="AE451" t="str">
            <v>211</v>
          </cell>
          <cell r="AG451" t="str">
            <v>0000281855</v>
          </cell>
        </row>
        <row r="452">
          <cell r="A452" t="str">
            <v>00629176</v>
          </cell>
          <cell r="B452" t="str">
            <v>9554261000</v>
          </cell>
          <cell r="C452" t="str">
            <v>ICB4TARGET0000000564</v>
          </cell>
          <cell r="D452">
            <v>2014</v>
          </cell>
          <cell r="E452">
            <v>8</v>
          </cell>
          <cell r="F452" t="str">
            <v>2014-08-31</v>
          </cell>
          <cell r="G452" t="str">
            <v>PRJ</v>
          </cell>
          <cell r="H452" t="str">
            <v>169</v>
          </cell>
          <cell r="I452" t="str">
            <v>211</v>
          </cell>
          <cell r="K452" t="str">
            <v>000001120</v>
          </cell>
          <cell r="L452" t="str">
            <v>4261000</v>
          </cell>
          <cell r="M452" t="str">
            <v>1113</v>
          </cell>
          <cell r="N452" t="str">
            <v>99920</v>
          </cell>
          <cell r="O452" t="str">
            <v>11404</v>
          </cell>
          <cell r="P452" t="str">
            <v>294</v>
          </cell>
          <cell r="Q452" t="str">
            <v>955</v>
          </cell>
          <cell r="R452" t="str">
            <v>INTERCO BILL W/O</v>
          </cell>
          <cell r="S452" t="str">
            <v>PRA</v>
          </cell>
          <cell r="U452" t="str">
            <v>2014-08-31</v>
          </cell>
          <cell r="V452">
            <v>592.87</v>
          </cell>
          <cell r="W452" t="str">
            <v>UTXECON201</v>
          </cell>
          <cell r="Y452" t="str">
            <v>LEGAL</v>
          </cell>
          <cell r="Z452" t="str">
            <v>ICB3</v>
          </cell>
          <cell r="AB452" t="str">
            <v>ICB</v>
          </cell>
          <cell r="AC452" t="str">
            <v>ICB</v>
          </cell>
          <cell r="AE452" t="str">
            <v>211</v>
          </cell>
          <cell r="AG452" t="str">
            <v>0000287356</v>
          </cell>
        </row>
        <row r="453">
          <cell r="A453" t="str">
            <v>00631536</v>
          </cell>
          <cell r="B453" t="str">
            <v>9554261000</v>
          </cell>
          <cell r="C453" t="str">
            <v>ICB4TARGET0000000565</v>
          </cell>
          <cell r="D453">
            <v>2014</v>
          </cell>
          <cell r="E453">
            <v>8</v>
          </cell>
          <cell r="F453" t="str">
            <v>2014-08-31</v>
          </cell>
          <cell r="G453" t="str">
            <v>PRJ</v>
          </cell>
          <cell r="H453" t="str">
            <v>169</v>
          </cell>
          <cell r="I453" t="str">
            <v>211</v>
          </cell>
          <cell r="K453" t="str">
            <v>000001120</v>
          </cell>
          <cell r="L453" t="str">
            <v>4261000</v>
          </cell>
          <cell r="M453" t="str">
            <v>1113</v>
          </cell>
          <cell r="N453" t="str">
            <v>99920</v>
          </cell>
          <cell r="O453" t="str">
            <v>11404</v>
          </cell>
          <cell r="P453" t="str">
            <v>294</v>
          </cell>
          <cell r="Q453" t="str">
            <v>955</v>
          </cell>
          <cell r="R453" t="str">
            <v>INTERCO BILL W/O</v>
          </cell>
          <cell r="S453" t="str">
            <v>PRA</v>
          </cell>
          <cell r="U453" t="str">
            <v>2014-08-31</v>
          </cell>
          <cell r="V453">
            <v>98.81</v>
          </cell>
          <cell r="W453" t="str">
            <v>UTXECON201</v>
          </cell>
          <cell r="Y453" t="str">
            <v>LEGAL</v>
          </cell>
          <cell r="Z453" t="str">
            <v>ICB3</v>
          </cell>
          <cell r="AB453" t="str">
            <v>ICB</v>
          </cell>
          <cell r="AC453" t="str">
            <v>ICB</v>
          </cell>
          <cell r="AE453" t="str">
            <v>211</v>
          </cell>
          <cell r="AG453" t="str">
            <v>0000287796</v>
          </cell>
        </row>
        <row r="454">
          <cell r="A454" t="str">
            <v>00631537</v>
          </cell>
          <cell r="B454" t="str">
            <v>9554261000</v>
          </cell>
          <cell r="C454" t="str">
            <v>ICB4TARGET0000000566</v>
          </cell>
          <cell r="D454">
            <v>2014</v>
          </cell>
          <cell r="E454">
            <v>8</v>
          </cell>
          <cell r="F454" t="str">
            <v>2014-08-31</v>
          </cell>
          <cell r="G454" t="str">
            <v>PRJ</v>
          </cell>
          <cell r="H454" t="str">
            <v>169</v>
          </cell>
          <cell r="I454" t="str">
            <v>211</v>
          </cell>
          <cell r="K454" t="str">
            <v>000001120</v>
          </cell>
          <cell r="L454" t="str">
            <v>4261000</v>
          </cell>
          <cell r="M454" t="str">
            <v>1113</v>
          </cell>
          <cell r="N454" t="str">
            <v>99920</v>
          </cell>
          <cell r="O454" t="str">
            <v>11404</v>
          </cell>
          <cell r="P454" t="str">
            <v>294</v>
          </cell>
          <cell r="Q454" t="str">
            <v>955</v>
          </cell>
          <cell r="R454" t="str">
            <v>INTERCO BILL W/O</v>
          </cell>
          <cell r="S454" t="str">
            <v>PRA</v>
          </cell>
          <cell r="U454" t="str">
            <v>2014-08-31</v>
          </cell>
          <cell r="V454">
            <v>395.25</v>
          </cell>
          <cell r="W454" t="str">
            <v>UTXECON201</v>
          </cell>
          <cell r="Y454" t="str">
            <v>LEGAL</v>
          </cell>
          <cell r="Z454" t="str">
            <v>ICB3</v>
          </cell>
          <cell r="AB454" t="str">
            <v>ICB</v>
          </cell>
          <cell r="AC454" t="str">
            <v>ICB</v>
          </cell>
          <cell r="AE454" t="str">
            <v>211</v>
          </cell>
          <cell r="AG454" t="str">
            <v>0000287797</v>
          </cell>
        </row>
        <row r="455">
          <cell r="A455" t="str">
            <v>00632229</v>
          </cell>
          <cell r="B455" t="str">
            <v>9554261000</v>
          </cell>
          <cell r="C455" t="str">
            <v>ICB4TARGET0000000567</v>
          </cell>
          <cell r="D455">
            <v>2014</v>
          </cell>
          <cell r="E455">
            <v>8</v>
          </cell>
          <cell r="F455" t="str">
            <v>2014-08-31</v>
          </cell>
          <cell r="G455" t="str">
            <v>PRJ</v>
          </cell>
          <cell r="H455" t="str">
            <v>169</v>
          </cell>
          <cell r="I455" t="str">
            <v>211</v>
          </cell>
          <cell r="K455" t="str">
            <v>000001120</v>
          </cell>
          <cell r="L455" t="str">
            <v>4261000</v>
          </cell>
          <cell r="M455" t="str">
            <v>1113</v>
          </cell>
          <cell r="N455" t="str">
            <v>99920</v>
          </cell>
          <cell r="O455" t="str">
            <v>11404</v>
          </cell>
          <cell r="P455" t="str">
            <v>294</v>
          </cell>
          <cell r="Q455" t="str">
            <v>955</v>
          </cell>
          <cell r="R455" t="str">
            <v>INTERCO BILL W/O</v>
          </cell>
          <cell r="S455" t="str">
            <v>PRA</v>
          </cell>
          <cell r="U455" t="str">
            <v>2014-08-31</v>
          </cell>
          <cell r="V455">
            <v>227.27</v>
          </cell>
          <cell r="W455" t="str">
            <v>UTXECON201</v>
          </cell>
          <cell r="Y455" t="str">
            <v>LEGAL</v>
          </cell>
          <cell r="Z455" t="str">
            <v>ICB3</v>
          </cell>
          <cell r="AB455" t="str">
            <v>ICB</v>
          </cell>
          <cell r="AC455" t="str">
            <v>ICB</v>
          </cell>
          <cell r="AE455" t="str">
            <v>211</v>
          </cell>
          <cell r="AG455" t="str">
            <v>0000288023</v>
          </cell>
        </row>
        <row r="456">
          <cell r="A456" t="str">
            <v>00632231</v>
          </cell>
          <cell r="B456" t="str">
            <v>9554261000</v>
          </cell>
          <cell r="C456" t="str">
            <v>ICB4TARGET0000000568</v>
          </cell>
          <cell r="D456">
            <v>2014</v>
          </cell>
          <cell r="E456">
            <v>8</v>
          </cell>
          <cell r="F456" t="str">
            <v>2014-08-31</v>
          </cell>
          <cell r="G456" t="str">
            <v>PRJ</v>
          </cell>
          <cell r="H456" t="str">
            <v>169</v>
          </cell>
          <cell r="I456" t="str">
            <v>211</v>
          </cell>
          <cell r="K456" t="str">
            <v>000001120</v>
          </cell>
          <cell r="L456" t="str">
            <v>4261000</v>
          </cell>
          <cell r="M456" t="str">
            <v>1113</v>
          </cell>
          <cell r="N456" t="str">
            <v>99920</v>
          </cell>
          <cell r="O456" t="str">
            <v>11404</v>
          </cell>
          <cell r="P456" t="str">
            <v>294</v>
          </cell>
          <cell r="Q456" t="str">
            <v>955</v>
          </cell>
          <cell r="R456" t="str">
            <v>INTERCO BILL W/O</v>
          </cell>
          <cell r="S456" t="str">
            <v>PRA</v>
          </cell>
          <cell r="U456" t="str">
            <v>2014-08-31</v>
          </cell>
          <cell r="V456">
            <v>790.5</v>
          </cell>
          <cell r="W456" t="str">
            <v>UTXECON201</v>
          </cell>
          <cell r="Y456" t="str">
            <v>LEGAL</v>
          </cell>
          <cell r="Z456" t="str">
            <v>ICB3</v>
          </cell>
          <cell r="AB456" t="str">
            <v>ICB</v>
          </cell>
          <cell r="AC456" t="str">
            <v>ICB</v>
          </cell>
          <cell r="AE456" t="str">
            <v>211</v>
          </cell>
          <cell r="AG456" t="str">
            <v>0000288024</v>
          </cell>
        </row>
        <row r="457">
          <cell r="A457" t="str">
            <v>00630059</v>
          </cell>
          <cell r="B457" t="str">
            <v>9554264000</v>
          </cell>
          <cell r="C457" t="str">
            <v>ICB4TARGET0000000730</v>
          </cell>
          <cell r="D457">
            <v>2014</v>
          </cell>
          <cell r="E457">
            <v>8</v>
          </cell>
          <cell r="F457" t="str">
            <v>2014-08-31</v>
          </cell>
          <cell r="G457" t="str">
            <v>PRJ</v>
          </cell>
          <cell r="H457" t="str">
            <v>169</v>
          </cell>
          <cell r="I457" t="str">
            <v>211</v>
          </cell>
          <cell r="K457" t="str">
            <v>TDOANDA</v>
          </cell>
          <cell r="L457" t="str">
            <v>4264000</v>
          </cell>
          <cell r="M457" t="str">
            <v>1585</v>
          </cell>
          <cell r="N457" t="str">
            <v>99920</v>
          </cell>
          <cell r="O457" t="str">
            <v>13042</v>
          </cell>
          <cell r="P457" t="str">
            <v>289</v>
          </cell>
          <cell r="Q457" t="str">
            <v>955</v>
          </cell>
          <cell r="R457" t="str">
            <v>INTERCO BILL W/O</v>
          </cell>
          <cell r="S457" t="str">
            <v>PRA</v>
          </cell>
          <cell r="U457" t="str">
            <v>2014-08-31</v>
          </cell>
          <cell r="V457">
            <v>299.98</v>
          </cell>
          <cell r="W457" t="str">
            <v>UTXE000301</v>
          </cell>
          <cell r="Y457" t="str">
            <v>TDOTH</v>
          </cell>
          <cell r="Z457" t="str">
            <v>ICB3</v>
          </cell>
          <cell r="AB457" t="str">
            <v>ICB</v>
          </cell>
          <cell r="AC457" t="str">
            <v>ICB</v>
          </cell>
          <cell r="AE457" t="str">
            <v>211</v>
          </cell>
          <cell r="AG457" t="str">
            <v>0000146747</v>
          </cell>
        </row>
        <row r="458">
          <cell r="A458" t="str">
            <v>00631915</v>
          </cell>
          <cell r="B458" t="str">
            <v>9554265002</v>
          </cell>
          <cell r="C458" t="str">
            <v>ICB4TARGET0000000783</v>
          </cell>
          <cell r="D458">
            <v>2014</v>
          </cell>
          <cell r="E458">
            <v>8</v>
          </cell>
          <cell r="F458" t="str">
            <v>2014-08-31</v>
          </cell>
          <cell r="G458" t="str">
            <v>PRJ</v>
          </cell>
          <cell r="H458" t="str">
            <v>169</v>
          </cell>
          <cell r="I458" t="str">
            <v>211</v>
          </cell>
          <cell r="K458" t="str">
            <v>000001120</v>
          </cell>
          <cell r="L458" t="str">
            <v>4265002</v>
          </cell>
          <cell r="M458" t="str">
            <v>1113</v>
          </cell>
          <cell r="N458" t="str">
            <v>99920</v>
          </cell>
          <cell r="O458" t="str">
            <v>11404</v>
          </cell>
          <cell r="P458" t="str">
            <v>294</v>
          </cell>
          <cell r="Q458" t="str">
            <v>955</v>
          </cell>
          <cell r="R458" t="str">
            <v>INTERCO BILL W/O</v>
          </cell>
          <cell r="S458" t="str">
            <v>PRA</v>
          </cell>
          <cell r="U458" t="str">
            <v>2014-08-31</v>
          </cell>
          <cell r="V458">
            <v>197.62</v>
          </cell>
          <cell r="W458" t="str">
            <v>UTXECON201</v>
          </cell>
          <cell r="Y458" t="str">
            <v>LEGAL</v>
          </cell>
          <cell r="Z458" t="str">
            <v>ICB3</v>
          </cell>
          <cell r="AB458" t="str">
            <v>ICB</v>
          </cell>
          <cell r="AC458" t="str">
            <v>ICB</v>
          </cell>
          <cell r="AE458" t="str">
            <v>211</v>
          </cell>
          <cell r="AG458" t="str">
            <v>0000132570</v>
          </cell>
        </row>
        <row r="459">
          <cell r="A459" t="str">
            <v>00632230</v>
          </cell>
          <cell r="B459" t="str">
            <v>9554265002</v>
          </cell>
          <cell r="C459" t="str">
            <v>ICB4TARGET0000000784</v>
          </cell>
          <cell r="D459">
            <v>2014</v>
          </cell>
          <cell r="E459">
            <v>8</v>
          </cell>
          <cell r="F459" t="str">
            <v>2014-08-31</v>
          </cell>
          <cell r="G459" t="str">
            <v>PRJ</v>
          </cell>
          <cell r="H459" t="str">
            <v>169</v>
          </cell>
          <cell r="I459" t="str">
            <v>211</v>
          </cell>
          <cell r="K459" t="str">
            <v>000001120</v>
          </cell>
          <cell r="L459" t="str">
            <v>4265002</v>
          </cell>
          <cell r="M459" t="str">
            <v>1113</v>
          </cell>
          <cell r="N459" t="str">
            <v>99920</v>
          </cell>
          <cell r="O459" t="str">
            <v>11404</v>
          </cell>
          <cell r="P459" t="str">
            <v>294</v>
          </cell>
          <cell r="Q459" t="str">
            <v>955</v>
          </cell>
          <cell r="R459" t="str">
            <v>INTERCO BILL W/O</v>
          </cell>
          <cell r="S459" t="str">
            <v>PRA</v>
          </cell>
          <cell r="U459" t="str">
            <v>2014-08-31</v>
          </cell>
          <cell r="V459">
            <v>395.25</v>
          </cell>
          <cell r="W459" t="str">
            <v>UTXECON201</v>
          </cell>
          <cell r="Y459" t="str">
            <v>LEGAL</v>
          </cell>
          <cell r="Z459" t="str">
            <v>ICB3</v>
          </cell>
          <cell r="AB459" t="str">
            <v>ICB</v>
          </cell>
          <cell r="AC459" t="str">
            <v>ICB</v>
          </cell>
          <cell r="AE459" t="str">
            <v>211</v>
          </cell>
          <cell r="AG459" t="str">
            <v>0000132755</v>
          </cell>
        </row>
        <row r="460">
          <cell r="A460" t="str">
            <v>00631031</v>
          </cell>
          <cell r="B460" t="str">
            <v>9554265004</v>
          </cell>
          <cell r="C460" t="str">
            <v>ICB4TARGET0000000791</v>
          </cell>
          <cell r="D460">
            <v>2014</v>
          </cell>
          <cell r="E460">
            <v>8</v>
          </cell>
          <cell r="F460" t="str">
            <v>2014-08-31</v>
          </cell>
          <cell r="G460" t="str">
            <v>PRJ</v>
          </cell>
          <cell r="H460" t="str">
            <v>169</v>
          </cell>
          <cell r="I460" t="str">
            <v>211</v>
          </cell>
          <cell r="K460" t="str">
            <v>000001120</v>
          </cell>
          <cell r="L460" t="str">
            <v>4265004</v>
          </cell>
          <cell r="M460" t="str">
            <v>1585</v>
          </cell>
          <cell r="N460" t="str">
            <v>99920</v>
          </cell>
          <cell r="O460" t="str">
            <v>11404</v>
          </cell>
          <cell r="P460" t="str">
            <v>289</v>
          </cell>
          <cell r="Q460" t="str">
            <v>955</v>
          </cell>
          <cell r="R460" t="str">
            <v>INTERCO BILL W/O</v>
          </cell>
          <cell r="S460" t="str">
            <v>PRA</v>
          </cell>
          <cell r="U460" t="str">
            <v>2014-08-31</v>
          </cell>
          <cell r="V460">
            <v>918.83</v>
          </cell>
          <cell r="W460" t="str">
            <v>UTXECON101</v>
          </cell>
          <cell r="Y460" t="str">
            <v>LEGAL</v>
          </cell>
          <cell r="Z460" t="str">
            <v>ICB3</v>
          </cell>
          <cell r="AB460" t="str">
            <v>ICB</v>
          </cell>
          <cell r="AC460" t="str">
            <v>ICB</v>
          </cell>
          <cell r="AE460" t="str">
            <v>211</v>
          </cell>
          <cell r="AG460" t="str">
            <v>0000164207</v>
          </cell>
        </row>
        <row r="461">
          <cell r="A461" t="str">
            <v>00629663</v>
          </cell>
          <cell r="B461" t="str">
            <v>9554265004</v>
          </cell>
          <cell r="C461" t="str">
            <v>ICB4TARGET0000000792</v>
          </cell>
          <cell r="D461">
            <v>2014</v>
          </cell>
          <cell r="E461">
            <v>8</v>
          </cell>
          <cell r="F461" t="str">
            <v>2014-08-31</v>
          </cell>
          <cell r="G461" t="str">
            <v>PRJ</v>
          </cell>
          <cell r="H461" t="str">
            <v>169</v>
          </cell>
          <cell r="I461" t="str">
            <v>211</v>
          </cell>
          <cell r="K461" t="str">
            <v>000001120</v>
          </cell>
          <cell r="L461" t="str">
            <v>4265004</v>
          </cell>
          <cell r="M461" t="str">
            <v>1585</v>
          </cell>
          <cell r="N461" t="str">
            <v>99920</v>
          </cell>
          <cell r="O461" t="str">
            <v>11404</v>
          </cell>
          <cell r="P461" t="str">
            <v>289</v>
          </cell>
          <cell r="Q461" t="str">
            <v>955</v>
          </cell>
          <cell r="R461" t="str">
            <v>INTERCO BILL W/O</v>
          </cell>
          <cell r="S461" t="str">
            <v>PRA</v>
          </cell>
          <cell r="U461" t="str">
            <v>2014-08-31</v>
          </cell>
          <cell r="V461">
            <v>3062.76</v>
          </cell>
          <cell r="W461" t="str">
            <v>UTXECON101</v>
          </cell>
          <cell r="Y461" t="str">
            <v>LEGAL</v>
          </cell>
          <cell r="Z461" t="str">
            <v>ICB3</v>
          </cell>
          <cell r="AB461" t="str">
            <v>ICB</v>
          </cell>
          <cell r="AC461" t="str">
            <v>ICB</v>
          </cell>
          <cell r="AE461" t="str">
            <v>211</v>
          </cell>
          <cell r="AG461" t="str">
            <v>0000253003</v>
          </cell>
        </row>
        <row r="462">
          <cell r="A462" t="str">
            <v>00632110</v>
          </cell>
          <cell r="B462" t="str">
            <v>9554265004</v>
          </cell>
          <cell r="C462" t="str">
            <v>ICB4TARGET0000000797</v>
          </cell>
          <cell r="D462">
            <v>2014</v>
          </cell>
          <cell r="E462">
            <v>8</v>
          </cell>
          <cell r="F462" t="str">
            <v>2014-08-31</v>
          </cell>
          <cell r="G462" t="str">
            <v>PRJ</v>
          </cell>
          <cell r="H462" t="str">
            <v>169</v>
          </cell>
          <cell r="I462" t="str">
            <v>211</v>
          </cell>
          <cell r="K462" t="str">
            <v>000001120</v>
          </cell>
          <cell r="L462" t="str">
            <v>4265004</v>
          </cell>
          <cell r="M462" t="str">
            <v>1113</v>
          </cell>
          <cell r="N462" t="str">
            <v>99920</v>
          </cell>
          <cell r="O462" t="str">
            <v>11404</v>
          </cell>
          <cell r="P462" t="str">
            <v>294</v>
          </cell>
          <cell r="Q462" t="str">
            <v>955</v>
          </cell>
          <cell r="R462" t="str">
            <v>INTERCO BILL W/O</v>
          </cell>
          <cell r="S462" t="str">
            <v>PRA</v>
          </cell>
          <cell r="U462" t="str">
            <v>2014-08-31</v>
          </cell>
          <cell r="V462">
            <v>988.12</v>
          </cell>
          <cell r="W462" t="str">
            <v>UTXECON201</v>
          </cell>
          <cell r="Y462" t="str">
            <v>LEGAL</v>
          </cell>
          <cell r="Z462" t="str">
            <v>ICB3</v>
          </cell>
          <cell r="AB462" t="str">
            <v>ICB</v>
          </cell>
          <cell r="AC462" t="str">
            <v>ICB</v>
          </cell>
          <cell r="AE462" t="str">
            <v>211</v>
          </cell>
          <cell r="AG462" t="str">
            <v>0000135545</v>
          </cell>
        </row>
        <row r="463">
          <cell r="A463" t="str">
            <v>00632462</v>
          </cell>
          <cell r="B463" t="str">
            <v>9554265004</v>
          </cell>
          <cell r="C463" t="str">
            <v>ICB4TARGET0000000798</v>
          </cell>
          <cell r="D463">
            <v>2014</v>
          </cell>
          <cell r="E463">
            <v>8</v>
          </cell>
          <cell r="F463" t="str">
            <v>2014-08-31</v>
          </cell>
          <cell r="G463" t="str">
            <v>PRJ</v>
          </cell>
          <cell r="H463" t="str">
            <v>169</v>
          </cell>
          <cell r="I463" t="str">
            <v>211</v>
          </cell>
          <cell r="K463" t="str">
            <v>000001120</v>
          </cell>
          <cell r="L463" t="str">
            <v>4265004</v>
          </cell>
          <cell r="M463" t="str">
            <v>1113</v>
          </cell>
          <cell r="N463" t="str">
            <v>99920</v>
          </cell>
          <cell r="O463" t="str">
            <v>11404</v>
          </cell>
          <cell r="P463" t="str">
            <v>294</v>
          </cell>
          <cell r="Q463" t="str">
            <v>955</v>
          </cell>
          <cell r="R463" t="str">
            <v>INTERCO BILL W/O</v>
          </cell>
          <cell r="S463" t="str">
            <v>PRA</v>
          </cell>
          <cell r="U463" t="str">
            <v>2014-08-31</v>
          </cell>
          <cell r="V463">
            <v>395.25</v>
          </cell>
          <cell r="W463" t="str">
            <v>UTXECON201</v>
          </cell>
          <cell r="Y463" t="str">
            <v>LEGAL</v>
          </cell>
          <cell r="Z463" t="str">
            <v>ICB3</v>
          </cell>
          <cell r="AB463" t="str">
            <v>ICB</v>
          </cell>
          <cell r="AC463" t="str">
            <v>ICB</v>
          </cell>
          <cell r="AE463" t="str">
            <v>211</v>
          </cell>
          <cell r="AG463" t="str">
            <v>0000136956</v>
          </cell>
        </row>
        <row r="464">
          <cell r="A464" t="str">
            <v>00632109</v>
          </cell>
          <cell r="B464" t="str">
            <v>9554265004</v>
          </cell>
          <cell r="C464" t="str">
            <v>ICB4TARGET0000000799</v>
          </cell>
          <cell r="D464">
            <v>2014</v>
          </cell>
          <cell r="E464">
            <v>8</v>
          </cell>
          <cell r="F464" t="str">
            <v>2014-08-31</v>
          </cell>
          <cell r="G464" t="str">
            <v>PRJ</v>
          </cell>
          <cell r="H464" t="str">
            <v>169</v>
          </cell>
          <cell r="I464" t="str">
            <v>211</v>
          </cell>
          <cell r="K464" t="str">
            <v>000001120</v>
          </cell>
          <cell r="L464" t="str">
            <v>4265004</v>
          </cell>
          <cell r="M464" t="str">
            <v>1113</v>
          </cell>
          <cell r="N464" t="str">
            <v>99920</v>
          </cell>
          <cell r="O464" t="str">
            <v>11404</v>
          </cell>
          <cell r="P464" t="str">
            <v>294</v>
          </cell>
          <cell r="Q464" t="str">
            <v>955</v>
          </cell>
          <cell r="R464" t="str">
            <v>INTERCO BILL W/O</v>
          </cell>
          <cell r="S464" t="str">
            <v>PRA</v>
          </cell>
          <cell r="U464" t="str">
            <v>2014-08-31</v>
          </cell>
          <cell r="V464">
            <v>592.87</v>
          </cell>
          <cell r="W464" t="str">
            <v>UTXECON201</v>
          </cell>
          <cell r="Y464" t="str">
            <v>LEGAL</v>
          </cell>
          <cell r="Z464" t="str">
            <v>ICB3</v>
          </cell>
          <cell r="AB464" t="str">
            <v>ICB</v>
          </cell>
          <cell r="AC464" t="str">
            <v>ICB</v>
          </cell>
          <cell r="AE464" t="str">
            <v>211</v>
          </cell>
          <cell r="AG464" t="str">
            <v>0000139594</v>
          </cell>
        </row>
        <row r="465">
          <cell r="A465" t="str">
            <v>00632114</v>
          </cell>
          <cell r="B465" t="str">
            <v>9554265004</v>
          </cell>
          <cell r="C465" t="str">
            <v>ICB4TARGET0000000800</v>
          </cell>
          <cell r="D465">
            <v>2014</v>
          </cell>
          <cell r="E465">
            <v>8</v>
          </cell>
          <cell r="F465" t="str">
            <v>2014-08-31</v>
          </cell>
          <cell r="G465" t="str">
            <v>PRJ</v>
          </cell>
          <cell r="H465" t="str">
            <v>169</v>
          </cell>
          <cell r="I465" t="str">
            <v>211</v>
          </cell>
          <cell r="K465" t="str">
            <v>000001120</v>
          </cell>
          <cell r="L465" t="str">
            <v>4265004</v>
          </cell>
          <cell r="M465" t="str">
            <v>1113</v>
          </cell>
          <cell r="N465" t="str">
            <v>99920</v>
          </cell>
          <cell r="O465" t="str">
            <v>11404</v>
          </cell>
          <cell r="P465" t="str">
            <v>294</v>
          </cell>
          <cell r="Q465" t="str">
            <v>955</v>
          </cell>
          <cell r="R465" t="str">
            <v>INTERCO BILL W/O</v>
          </cell>
          <cell r="S465" t="str">
            <v>PRA</v>
          </cell>
          <cell r="U465" t="str">
            <v>2014-08-31</v>
          </cell>
          <cell r="V465">
            <v>197.62</v>
          </cell>
          <cell r="W465" t="str">
            <v>UTXECON201</v>
          </cell>
          <cell r="Y465" t="str">
            <v>LEGAL</v>
          </cell>
          <cell r="Z465" t="str">
            <v>ICB3</v>
          </cell>
          <cell r="AB465" t="str">
            <v>ICB</v>
          </cell>
          <cell r="AC465" t="str">
            <v>ICB</v>
          </cell>
          <cell r="AE465" t="str">
            <v>211</v>
          </cell>
          <cell r="AG465" t="str">
            <v>0000160470</v>
          </cell>
        </row>
        <row r="466">
          <cell r="A466" t="str">
            <v>00632115</v>
          </cell>
          <cell r="B466" t="str">
            <v>9554265004</v>
          </cell>
          <cell r="C466" t="str">
            <v>ICB4TARGET0000000801</v>
          </cell>
          <cell r="D466">
            <v>2014</v>
          </cell>
          <cell r="E466">
            <v>8</v>
          </cell>
          <cell r="F466" t="str">
            <v>2014-08-31</v>
          </cell>
          <cell r="G466" t="str">
            <v>PRJ</v>
          </cell>
          <cell r="H466" t="str">
            <v>169</v>
          </cell>
          <cell r="I466" t="str">
            <v>211</v>
          </cell>
          <cell r="K466" t="str">
            <v>000001120</v>
          </cell>
          <cell r="L466" t="str">
            <v>4265004</v>
          </cell>
          <cell r="M466" t="str">
            <v>1113</v>
          </cell>
          <cell r="N466" t="str">
            <v>99920</v>
          </cell>
          <cell r="O466" t="str">
            <v>11404</v>
          </cell>
          <cell r="P466" t="str">
            <v>294</v>
          </cell>
          <cell r="Q466" t="str">
            <v>955</v>
          </cell>
          <cell r="R466" t="str">
            <v>INTERCO BILL W/O</v>
          </cell>
          <cell r="S466" t="str">
            <v>PRA</v>
          </cell>
          <cell r="U466" t="str">
            <v>2014-08-31</v>
          </cell>
          <cell r="V466">
            <v>197.62</v>
          </cell>
          <cell r="W466" t="str">
            <v>UTXECON201</v>
          </cell>
          <cell r="Y466" t="str">
            <v>LEGAL</v>
          </cell>
          <cell r="Z466" t="str">
            <v>ICB3</v>
          </cell>
          <cell r="AB466" t="str">
            <v>ICB</v>
          </cell>
          <cell r="AC466" t="str">
            <v>ICB</v>
          </cell>
          <cell r="AE466" t="str">
            <v>211</v>
          </cell>
          <cell r="AG466" t="str">
            <v>0000160470</v>
          </cell>
        </row>
        <row r="467">
          <cell r="A467" t="str">
            <v>00624510</v>
          </cell>
          <cell r="B467" t="str">
            <v>9554261000</v>
          </cell>
          <cell r="C467" t="str">
            <v>ICB4TARGET0000000892</v>
          </cell>
          <cell r="D467">
            <v>2014</v>
          </cell>
          <cell r="E467">
            <v>7</v>
          </cell>
          <cell r="F467" t="str">
            <v>2014-07-31</v>
          </cell>
          <cell r="G467" t="str">
            <v>PRJ</v>
          </cell>
          <cell r="H467" t="str">
            <v>169</v>
          </cell>
          <cell r="I467" t="str">
            <v>211</v>
          </cell>
          <cell r="K467" t="str">
            <v>000001120</v>
          </cell>
          <cell r="L467" t="str">
            <v>4261000</v>
          </cell>
          <cell r="M467" t="str">
            <v>1113</v>
          </cell>
          <cell r="N467" t="str">
            <v>99920</v>
          </cell>
          <cell r="O467" t="str">
            <v>11404</v>
          </cell>
          <cell r="P467" t="str">
            <v>292</v>
          </cell>
          <cell r="Q467" t="str">
            <v>955</v>
          </cell>
          <cell r="R467" t="str">
            <v>INTERCO BILL W/O</v>
          </cell>
          <cell r="S467" t="str">
            <v>PRA</v>
          </cell>
          <cell r="U467" t="str">
            <v>2014-07-31</v>
          </cell>
          <cell r="V467">
            <v>395.24</v>
          </cell>
          <cell r="W467" t="str">
            <v>UTXECON201</v>
          </cell>
          <cell r="Y467" t="str">
            <v>LEGAL</v>
          </cell>
          <cell r="Z467" t="str">
            <v>ICB3</v>
          </cell>
          <cell r="AB467" t="str">
            <v>ICB</v>
          </cell>
          <cell r="AC467" t="str">
            <v>ICB</v>
          </cell>
          <cell r="AE467" t="str">
            <v>211</v>
          </cell>
          <cell r="AG467" t="str">
            <v>0000114268</v>
          </cell>
        </row>
        <row r="468">
          <cell r="A468" t="str">
            <v>00624506</v>
          </cell>
          <cell r="B468" t="str">
            <v>9554261000</v>
          </cell>
          <cell r="C468" t="str">
            <v>ICB4TARGET0000000893</v>
          </cell>
          <cell r="D468">
            <v>2014</v>
          </cell>
          <cell r="E468">
            <v>7</v>
          </cell>
          <cell r="F468" t="str">
            <v>2014-07-31</v>
          </cell>
          <cell r="G468" t="str">
            <v>PRJ</v>
          </cell>
          <cell r="H468" t="str">
            <v>169</v>
          </cell>
          <cell r="I468" t="str">
            <v>211</v>
          </cell>
          <cell r="K468" t="str">
            <v>000001120</v>
          </cell>
          <cell r="L468" t="str">
            <v>4261000</v>
          </cell>
          <cell r="M468" t="str">
            <v>1113</v>
          </cell>
          <cell r="N468" t="str">
            <v>99920</v>
          </cell>
          <cell r="O468" t="str">
            <v>11404</v>
          </cell>
          <cell r="P468" t="str">
            <v>292</v>
          </cell>
          <cell r="Q468" t="str">
            <v>955</v>
          </cell>
          <cell r="R468" t="str">
            <v>INTERCO BILL W/O</v>
          </cell>
          <cell r="S468" t="str">
            <v>PRA</v>
          </cell>
          <cell r="U468" t="str">
            <v>2014-07-31</v>
          </cell>
          <cell r="V468">
            <v>197.62</v>
          </cell>
          <cell r="W468" t="str">
            <v>UTXECON201</v>
          </cell>
          <cell r="Y468" t="str">
            <v>LEGAL</v>
          </cell>
          <cell r="Z468" t="str">
            <v>ICB3</v>
          </cell>
          <cell r="AB468" t="str">
            <v>ICB</v>
          </cell>
          <cell r="AC468" t="str">
            <v>ICB</v>
          </cell>
          <cell r="AE468" t="str">
            <v>211</v>
          </cell>
          <cell r="AG468" t="str">
            <v>0000241614</v>
          </cell>
        </row>
        <row r="469">
          <cell r="A469" t="str">
            <v>00624858</v>
          </cell>
          <cell r="B469" t="str">
            <v>9554261000</v>
          </cell>
          <cell r="C469" t="str">
            <v>ICB4TARGET0000000894</v>
          </cell>
          <cell r="D469">
            <v>2014</v>
          </cell>
          <cell r="E469">
            <v>7</v>
          </cell>
          <cell r="F469" t="str">
            <v>2014-07-31</v>
          </cell>
          <cell r="G469" t="str">
            <v>PRJ</v>
          </cell>
          <cell r="H469" t="str">
            <v>169</v>
          </cell>
          <cell r="I469" t="str">
            <v>211</v>
          </cell>
          <cell r="K469" t="str">
            <v>000001120</v>
          </cell>
          <cell r="L469" t="str">
            <v>4261000</v>
          </cell>
          <cell r="M469" t="str">
            <v>1113</v>
          </cell>
          <cell r="N469" t="str">
            <v>99920</v>
          </cell>
          <cell r="O469" t="str">
            <v>11404</v>
          </cell>
          <cell r="P469" t="str">
            <v>294</v>
          </cell>
          <cell r="Q469" t="str">
            <v>955</v>
          </cell>
          <cell r="R469" t="str">
            <v>INTERCO BILL W/O</v>
          </cell>
          <cell r="S469" t="str">
            <v>PRA</v>
          </cell>
          <cell r="U469" t="str">
            <v>2014-07-31</v>
          </cell>
          <cell r="V469">
            <v>1580.99</v>
          </cell>
          <cell r="W469" t="str">
            <v>UTXECON201</v>
          </cell>
          <cell r="Y469" t="str">
            <v>LEGAL</v>
          </cell>
          <cell r="Z469" t="str">
            <v>ICB3</v>
          </cell>
          <cell r="AB469" t="str">
            <v>ICB</v>
          </cell>
          <cell r="AC469" t="str">
            <v>ICB</v>
          </cell>
          <cell r="AE469" t="str">
            <v>211</v>
          </cell>
          <cell r="AG469" t="str">
            <v>0000009998</v>
          </cell>
        </row>
        <row r="470">
          <cell r="A470" t="str">
            <v>00624509</v>
          </cell>
          <cell r="B470" t="str">
            <v>9554261000</v>
          </cell>
          <cell r="C470" t="str">
            <v>ICB4TARGET0000000895</v>
          </cell>
          <cell r="D470">
            <v>2014</v>
          </cell>
          <cell r="E470">
            <v>7</v>
          </cell>
          <cell r="F470" t="str">
            <v>2014-07-31</v>
          </cell>
          <cell r="G470" t="str">
            <v>PRJ</v>
          </cell>
          <cell r="H470" t="str">
            <v>169</v>
          </cell>
          <cell r="I470" t="str">
            <v>211</v>
          </cell>
          <cell r="K470" t="str">
            <v>000001120</v>
          </cell>
          <cell r="L470" t="str">
            <v>4261000</v>
          </cell>
          <cell r="M470" t="str">
            <v>1113</v>
          </cell>
          <cell r="N470" t="str">
            <v>99920</v>
          </cell>
          <cell r="O470" t="str">
            <v>11404</v>
          </cell>
          <cell r="P470" t="str">
            <v>294</v>
          </cell>
          <cell r="Q470" t="str">
            <v>955</v>
          </cell>
          <cell r="R470" t="str">
            <v>INTERCO BILL W/O</v>
          </cell>
          <cell r="S470" t="str">
            <v>PRA</v>
          </cell>
          <cell r="U470" t="str">
            <v>2014-07-31</v>
          </cell>
          <cell r="V470">
            <v>335.96</v>
          </cell>
          <cell r="W470" t="str">
            <v>UTXECON201</v>
          </cell>
          <cell r="Y470" t="str">
            <v>LEGAL</v>
          </cell>
          <cell r="Z470" t="str">
            <v>ICB3</v>
          </cell>
          <cell r="AB470" t="str">
            <v>ICB</v>
          </cell>
          <cell r="AC470" t="str">
            <v>ICB</v>
          </cell>
          <cell r="AE470" t="str">
            <v>211</v>
          </cell>
          <cell r="AG470" t="str">
            <v>0000014464</v>
          </cell>
        </row>
        <row r="471">
          <cell r="A471" t="str">
            <v>00627126</v>
          </cell>
          <cell r="B471" t="str">
            <v>9554261000</v>
          </cell>
          <cell r="C471" t="str">
            <v>ICB4TARGET0000000896</v>
          </cell>
          <cell r="D471">
            <v>2014</v>
          </cell>
          <cell r="E471">
            <v>7</v>
          </cell>
          <cell r="F471" t="str">
            <v>2014-07-31</v>
          </cell>
          <cell r="G471" t="str">
            <v>PRJ</v>
          </cell>
          <cell r="H471" t="str">
            <v>169</v>
          </cell>
          <cell r="I471" t="str">
            <v>211</v>
          </cell>
          <cell r="K471" t="str">
            <v>000001120</v>
          </cell>
          <cell r="L471" t="str">
            <v>4261000</v>
          </cell>
          <cell r="M471" t="str">
            <v>1113</v>
          </cell>
          <cell r="N471" t="str">
            <v>99920</v>
          </cell>
          <cell r="O471" t="str">
            <v>11404</v>
          </cell>
          <cell r="P471" t="str">
            <v>294</v>
          </cell>
          <cell r="Q471" t="str">
            <v>955</v>
          </cell>
          <cell r="R471" t="str">
            <v>INTERCO BILL W/O</v>
          </cell>
          <cell r="S471" t="str">
            <v>PRA</v>
          </cell>
          <cell r="U471" t="str">
            <v>2014-07-31</v>
          </cell>
          <cell r="V471">
            <v>592.87</v>
          </cell>
          <cell r="W471" t="str">
            <v>UTXECON201</v>
          </cell>
          <cell r="Y471" t="str">
            <v>LEGAL</v>
          </cell>
          <cell r="Z471" t="str">
            <v>ICB3</v>
          </cell>
          <cell r="AB471" t="str">
            <v>ICB</v>
          </cell>
          <cell r="AC471" t="str">
            <v>ICB</v>
          </cell>
          <cell r="AE471" t="str">
            <v>211</v>
          </cell>
          <cell r="AG471" t="str">
            <v>0000014464</v>
          </cell>
        </row>
        <row r="472">
          <cell r="A472" t="str">
            <v>00627127</v>
          </cell>
          <cell r="B472" t="str">
            <v>9554261000</v>
          </cell>
          <cell r="C472" t="str">
            <v>ICB4TARGET0000000897</v>
          </cell>
          <cell r="D472">
            <v>2014</v>
          </cell>
          <cell r="E472">
            <v>7</v>
          </cell>
          <cell r="F472" t="str">
            <v>2014-07-31</v>
          </cell>
          <cell r="G472" t="str">
            <v>PRJ</v>
          </cell>
          <cell r="H472" t="str">
            <v>169</v>
          </cell>
          <cell r="I472" t="str">
            <v>211</v>
          </cell>
          <cell r="K472" t="str">
            <v>000001120</v>
          </cell>
          <cell r="L472" t="str">
            <v>4261000</v>
          </cell>
          <cell r="M472" t="str">
            <v>1113</v>
          </cell>
          <cell r="N472" t="str">
            <v>99920</v>
          </cell>
          <cell r="O472" t="str">
            <v>11404</v>
          </cell>
          <cell r="P472" t="str">
            <v>294</v>
          </cell>
          <cell r="Q472" t="str">
            <v>955</v>
          </cell>
          <cell r="R472" t="str">
            <v>INTERCO BILL W/O</v>
          </cell>
          <cell r="S472" t="str">
            <v>PRA</v>
          </cell>
          <cell r="U472" t="str">
            <v>2014-07-31</v>
          </cell>
          <cell r="V472">
            <v>592.87</v>
          </cell>
          <cell r="W472" t="str">
            <v>UTXECON201</v>
          </cell>
          <cell r="Y472" t="str">
            <v>LEGAL</v>
          </cell>
          <cell r="Z472" t="str">
            <v>ICB3</v>
          </cell>
          <cell r="AB472" t="str">
            <v>ICB</v>
          </cell>
          <cell r="AC472" t="str">
            <v>ICB</v>
          </cell>
          <cell r="AE472" t="str">
            <v>211</v>
          </cell>
          <cell r="AG472" t="str">
            <v>0000014464</v>
          </cell>
        </row>
        <row r="473">
          <cell r="A473" t="str">
            <v>00627128</v>
          </cell>
          <cell r="B473" t="str">
            <v>9554261000</v>
          </cell>
          <cell r="C473" t="str">
            <v>ICB4TARGET0000000898</v>
          </cell>
          <cell r="D473">
            <v>2014</v>
          </cell>
          <cell r="E473">
            <v>7</v>
          </cell>
          <cell r="F473" t="str">
            <v>2014-07-31</v>
          </cell>
          <cell r="G473" t="str">
            <v>PRJ</v>
          </cell>
          <cell r="H473" t="str">
            <v>169</v>
          </cell>
          <cell r="I473" t="str">
            <v>211</v>
          </cell>
          <cell r="K473" t="str">
            <v>000001120</v>
          </cell>
          <cell r="L473" t="str">
            <v>4261000</v>
          </cell>
          <cell r="M473" t="str">
            <v>1113</v>
          </cell>
          <cell r="N473" t="str">
            <v>99920</v>
          </cell>
          <cell r="O473" t="str">
            <v>11404</v>
          </cell>
          <cell r="P473" t="str">
            <v>294</v>
          </cell>
          <cell r="Q473" t="str">
            <v>955</v>
          </cell>
          <cell r="R473" t="str">
            <v>INTERCO BILL W/O</v>
          </cell>
          <cell r="S473" t="str">
            <v>PRA</v>
          </cell>
          <cell r="U473" t="str">
            <v>2014-07-31</v>
          </cell>
          <cell r="V473">
            <v>592.87</v>
          </cell>
          <cell r="W473" t="str">
            <v>UTXECON201</v>
          </cell>
          <cell r="Y473" t="str">
            <v>LEGAL</v>
          </cell>
          <cell r="Z473" t="str">
            <v>ICB3</v>
          </cell>
          <cell r="AB473" t="str">
            <v>ICB</v>
          </cell>
          <cell r="AC473" t="str">
            <v>ICB</v>
          </cell>
          <cell r="AE473" t="str">
            <v>211</v>
          </cell>
          <cell r="AG473" t="str">
            <v>0000014464</v>
          </cell>
        </row>
        <row r="474">
          <cell r="A474" t="str">
            <v>00627129</v>
          </cell>
          <cell r="B474" t="str">
            <v>9554261000</v>
          </cell>
          <cell r="C474" t="str">
            <v>ICB4TARGET0000000899</v>
          </cell>
          <cell r="D474">
            <v>2014</v>
          </cell>
          <cell r="E474">
            <v>7</v>
          </cell>
          <cell r="F474" t="str">
            <v>2014-07-31</v>
          </cell>
          <cell r="G474" t="str">
            <v>PRJ</v>
          </cell>
          <cell r="H474" t="str">
            <v>169</v>
          </cell>
          <cell r="I474" t="str">
            <v>211</v>
          </cell>
          <cell r="K474" t="str">
            <v>000001120</v>
          </cell>
          <cell r="L474" t="str">
            <v>4261000</v>
          </cell>
          <cell r="M474" t="str">
            <v>1113</v>
          </cell>
          <cell r="N474" t="str">
            <v>99920</v>
          </cell>
          <cell r="O474" t="str">
            <v>11404</v>
          </cell>
          <cell r="P474" t="str">
            <v>294</v>
          </cell>
          <cell r="Q474" t="str">
            <v>955</v>
          </cell>
          <cell r="R474" t="str">
            <v>INTERCO BILL W/O</v>
          </cell>
          <cell r="S474" t="str">
            <v>PRA</v>
          </cell>
          <cell r="U474" t="str">
            <v>2014-07-31</v>
          </cell>
          <cell r="V474">
            <v>592.87</v>
          </cell>
          <cell r="W474" t="str">
            <v>UTXECON201</v>
          </cell>
          <cell r="Y474" t="str">
            <v>LEGAL</v>
          </cell>
          <cell r="Z474" t="str">
            <v>ICB3</v>
          </cell>
          <cell r="AB474" t="str">
            <v>ICB</v>
          </cell>
          <cell r="AC474" t="str">
            <v>ICB</v>
          </cell>
          <cell r="AE474" t="str">
            <v>211</v>
          </cell>
          <cell r="AG474" t="str">
            <v>0000014464</v>
          </cell>
        </row>
        <row r="475">
          <cell r="A475" t="str">
            <v>00627130</v>
          </cell>
          <cell r="B475" t="str">
            <v>9554261000</v>
          </cell>
          <cell r="C475" t="str">
            <v>ICB4TARGET0000000900</v>
          </cell>
          <cell r="D475">
            <v>2014</v>
          </cell>
          <cell r="E475">
            <v>7</v>
          </cell>
          <cell r="F475" t="str">
            <v>2014-07-31</v>
          </cell>
          <cell r="G475" t="str">
            <v>PRJ</v>
          </cell>
          <cell r="H475" t="str">
            <v>169</v>
          </cell>
          <cell r="I475" t="str">
            <v>211</v>
          </cell>
          <cell r="K475" t="str">
            <v>000001120</v>
          </cell>
          <cell r="L475" t="str">
            <v>4261000</v>
          </cell>
          <cell r="M475" t="str">
            <v>1113</v>
          </cell>
          <cell r="N475" t="str">
            <v>99920</v>
          </cell>
          <cell r="O475" t="str">
            <v>11404</v>
          </cell>
          <cell r="P475" t="str">
            <v>294</v>
          </cell>
          <cell r="Q475" t="str">
            <v>955</v>
          </cell>
          <cell r="R475" t="str">
            <v>INTERCO BILL W/O</v>
          </cell>
          <cell r="S475" t="str">
            <v>PRA</v>
          </cell>
          <cell r="U475" t="str">
            <v>2014-07-31</v>
          </cell>
          <cell r="V475">
            <v>296.44</v>
          </cell>
          <cell r="W475" t="str">
            <v>UTXECON201</v>
          </cell>
          <cell r="Y475" t="str">
            <v>LEGAL</v>
          </cell>
          <cell r="Z475" t="str">
            <v>ICB3</v>
          </cell>
          <cell r="AB475" t="str">
            <v>ICB</v>
          </cell>
          <cell r="AC475" t="str">
            <v>ICB</v>
          </cell>
          <cell r="AE475" t="str">
            <v>211</v>
          </cell>
          <cell r="AG475" t="str">
            <v>0000014464</v>
          </cell>
        </row>
        <row r="476">
          <cell r="A476" t="str">
            <v>00627131</v>
          </cell>
          <cell r="B476" t="str">
            <v>9554261000</v>
          </cell>
          <cell r="C476" t="str">
            <v>ICB4TARGET0000000901</v>
          </cell>
          <cell r="D476">
            <v>2014</v>
          </cell>
          <cell r="E476">
            <v>7</v>
          </cell>
          <cell r="F476" t="str">
            <v>2014-07-31</v>
          </cell>
          <cell r="G476" t="str">
            <v>PRJ</v>
          </cell>
          <cell r="H476" t="str">
            <v>169</v>
          </cell>
          <cell r="I476" t="str">
            <v>211</v>
          </cell>
          <cell r="K476" t="str">
            <v>000001120</v>
          </cell>
          <cell r="L476" t="str">
            <v>4261000</v>
          </cell>
          <cell r="M476" t="str">
            <v>1113</v>
          </cell>
          <cell r="N476" t="str">
            <v>99920</v>
          </cell>
          <cell r="O476" t="str">
            <v>11404</v>
          </cell>
          <cell r="P476" t="str">
            <v>294</v>
          </cell>
          <cell r="Q476" t="str">
            <v>955</v>
          </cell>
          <cell r="R476" t="str">
            <v>INTERCO BILL W/O</v>
          </cell>
          <cell r="S476" t="str">
            <v>PRA</v>
          </cell>
          <cell r="U476" t="str">
            <v>2014-07-31</v>
          </cell>
          <cell r="V476">
            <v>296.44</v>
          </cell>
          <cell r="W476" t="str">
            <v>UTXECON201</v>
          </cell>
          <cell r="Y476" t="str">
            <v>LEGAL</v>
          </cell>
          <cell r="Z476" t="str">
            <v>ICB3</v>
          </cell>
          <cell r="AB476" t="str">
            <v>ICB</v>
          </cell>
          <cell r="AC476" t="str">
            <v>ICB</v>
          </cell>
          <cell r="AE476" t="str">
            <v>211</v>
          </cell>
          <cell r="AG476" t="str">
            <v>0000014464</v>
          </cell>
        </row>
        <row r="477">
          <cell r="A477" t="str">
            <v>00627245</v>
          </cell>
          <cell r="B477" t="str">
            <v>9554261000</v>
          </cell>
          <cell r="C477" t="str">
            <v>ICB4TARGET0000000902</v>
          </cell>
          <cell r="D477">
            <v>2014</v>
          </cell>
          <cell r="E477">
            <v>7</v>
          </cell>
          <cell r="F477" t="str">
            <v>2014-07-31</v>
          </cell>
          <cell r="G477" t="str">
            <v>PRJ</v>
          </cell>
          <cell r="H477" t="str">
            <v>169</v>
          </cell>
          <cell r="I477" t="str">
            <v>211</v>
          </cell>
          <cell r="K477" t="str">
            <v>000001120</v>
          </cell>
          <cell r="L477" t="str">
            <v>4261000</v>
          </cell>
          <cell r="M477" t="str">
            <v>1113</v>
          </cell>
          <cell r="N477" t="str">
            <v>99920</v>
          </cell>
          <cell r="O477" t="str">
            <v>11404</v>
          </cell>
          <cell r="P477" t="str">
            <v>294</v>
          </cell>
          <cell r="Q477" t="str">
            <v>955</v>
          </cell>
          <cell r="R477" t="str">
            <v>INTERCO BILL W/O</v>
          </cell>
          <cell r="S477" t="str">
            <v>PRA</v>
          </cell>
          <cell r="U477" t="str">
            <v>2014-07-31</v>
          </cell>
          <cell r="V477">
            <v>592.87</v>
          </cell>
          <cell r="W477" t="str">
            <v>UTXECON201</v>
          </cell>
          <cell r="Y477" t="str">
            <v>LEGAL</v>
          </cell>
          <cell r="Z477" t="str">
            <v>ICB3</v>
          </cell>
          <cell r="AB477" t="str">
            <v>ICB</v>
          </cell>
          <cell r="AC477" t="str">
            <v>ICB</v>
          </cell>
          <cell r="AE477" t="str">
            <v>211</v>
          </cell>
          <cell r="AG477" t="str">
            <v>0000014464</v>
          </cell>
        </row>
        <row r="478">
          <cell r="A478" t="str">
            <v>00625118</v>
          </cell>
          <cell r="B478" t="str">
            <v>9554261000</v>
          </cell>
          <cell r="C478" t="str">
            <v>ICB4TARGET0000000903</v>
          </cell>
          <cell r="D478">
            <v>2014</v>
          </cell>
          <cell r="E478">
            <v>7</v>
          </cell>
          <cell r="F478" t="str">
            <v>2014-07-31</v>
          </cell>
          <cell r="G478" t="str">
            <v>PRJ</v>
          </cell>
          <cell r="H478" t="str">
            <v>169</v>
          </cell>
          <cell r="I478" t="str">
            <v>211</v>
          </cell>
          <cell r="K478" t="str">
            <v>000001120</v>
          </cell>
          <cell r="L478" t="str">
            <v>4261000</v>
          </cell>
          <cell r="M478" t="str">
            <v>1113</v>
          </cell>
          <cell r="N478" t="str">
            <v>99920</v>
          </cell>
          <cell r="O478" t="str">
            <v>11404</v>
          </cell>
          <cell r="P478" t="str">
            <v>294</v>
          </cell>
          <cell r="Q478" t="str">
            <v>955</v>
          </cell>
          <cell r="R478" t="str">
            <v>INTERCO BILL W/O</v>
          </cell>
          <cell r="S478" t="str">
            <v>PRA</v>
          </cell>
          <cell r="U478" t="str">
            <v>2014-07-31</v>
          </cell>
          <cell r="V478">
            <v>1976.24</v>
          </cell>
          <cell r="W478" t="str">
            <v>UTXECON201</v>
          </cell>
          <cell r="Y478" t="str">
            <v>LEGAL</v>
          </cell>
          <cell r="Z478" t="str">
            <v>ICB3</v>
          </cell>
          <cell r="AB478" t="str">
            <v>ICB</v>
          </cell>
          <cell r="AC478" t="str">
            <v>ICB</v>
          </cell>
          <cell r="AE478" t="str">
            <v>211</v>
          </cell>
          <cell r="AG478" t="str">
            <v>0000044209</v>
          </cell>
        </row>
        <row r="479">
          <cell r="A479" t="str">
            <v>00624508</v>
          </cell>
          <cell r="B479" t="str">
            <v>9554261000</v>
          </cell>
          <cell r="C479" t="str">
            <v>ICB4TARGET0000000904</v>
          </cell>
          <cell r="D479">
            <v>2014</v>
          </cell>
          <cell r="E479">
            <v>7</v>
          </cell>
          <cell r="F479" t="str">
            <v>2014-07-31</v>
          </cell>
          <cell r="G479" t="str">
            <v>PRJ</v>
          </cell>
          <cell r="H479" t="str">
            <v>169</v>
          </cell>
          <cell r="I479" t="str">
            <v>211</v>
          </cell>
          <cell r="K479" t="str">
            <v>000001120</v>
          </cell>
          <cell r="L479" t="str">
            <v>4261000</v>
          </cell>
          <cell r="M479" t="str">
            <v>1113</v>
          </cell>
          <cell r="N479" t="str">
            <v>99920</v>
          </cell>
          <cell r="O479" t="str">
            <v>11404</v>
          </cell>
          <cell r="P479" t="str">
            <v>294</v>
          </cell>
          <cell r="Q479" t="str">
            <v>955</v>
          </cell>
          <cell r="R479" t="str">
            <v>INTERCO BILL W/O</v>
          </cell>
          <cell r="S479" t="str">
            <v>PRA</v>
          </cell>
          <cell r="U479" t="str">
            <v>2014-07-31</v>
          </cell>
          <cell r="V479">
            <v>790.5</v>
          </cell>
          <cell r="W479" t="str">
            <v>UTXECON201</v>
          </cell>
          <cell r="Y479" t="str">
            <v>LEGAL</v>
          </cell>
          <cell r="Z479" t="str">
            <v>ICB3</v>
          </cell>
          <cell r="AB479" t="str">
            <v>ICB</v>
          </cell>
          <cell r="AC479" t="str">
            <v>ICB</v>
          </cell>
          <cell r="AE479" t="str">
            <v>211</v>
          </cell>
          <cell r="AG479" t="str">
            <v>0000097110</v>
          </cell>
        </row>
        <row r="480">
          <cell r="A480" t="str">
            <v>00627314</v>
          </cell>
          <cell r="B480" t="str">
            <v>9554261000</v>
          </cell>
          <cell r="C480" t="str">
            <v>ICB4TARGET0000000905</v>
          </cell>
          <cell r="D480">
            <v>2014</v>
          </cell>
          <cell r="E480">
            <v>7</v>
          </cell>
          <cell r="F480" t="str">
            <v>2014-07-31</v>
          </cell>
          <cell r="G480" t="str">
            <v>PRJ</v>
          </cell>
          <cell r="H480" t="str">
            <v>169</v>
          </cell>
          <cell r="I480" t="str">
            <v>211</v>
          </cell>
          <cell r="K480" t="str">
            <v>000001120</v>
          </cell>
          <cell r="L480" t="str">
            <v>4261000</v>
          </cell>
          <cell r="M480" t="str">
            <v>1113</v>
          </cell>
          <cell r="N480" t="str">
            <v>99920</v>
          </cell>
          <cell r="O480" t="str">
            <v>11404</v>
          </cell>
          <cell r="P480" t="str">
            <v>294</v>
          </cell>
          <cell r="Q480" t="str">
            <v>955</v>
          </cell>
          <cell r="R480" t="str">
            <v>INTERCO BILL W/O</v>
          </cell>
          <cell r="S480" t="str">
            <v>PRA</v>
          </cell>
          <cell r="U480" t="str">
            <v>2014-07-31</v>
          </cell>
          <cell r="V480">
            <v>79.05</v>
          </cell>
          <cell r="W480" t="str">
            <v>UTXECON201</v>
          </cell>
          <cell r="Y480" t="str">
            <v>LEGAL</v>
          </cell>
          <cell r="Z480" t="str">
            <v>ICB3</v>
          </cell>
          <cell r="AB480" t="str">
            <v>ICB</v>
          </cell>
          <cell r="AC480" t="str">
            <v>ICB</v>
          </cell>
          <cell r="AE480" t="str">
            <v>211</v>
          </cell>
          <cell r="AG480" t="str">
            <v>0000114269</v>
          </cell>
        </row>
        <row r="481">
          <cell r="A481" t="str">
            <v>00625115</v>
          </cell>
          <cell r="B481" t="str">
            <v>9554261000</v>
          </cell>
          <cell r="C481" t="str">
            <v>ICB4TARGET0000000906</v>
          </cell>
          <cell r="D481">
            <v>2014</v>
          </cell>
          <cell r="E481">
            <v>7</v>
          </cell>
          <cell r="F481" t="str">
            <v>2014-07-31</v>
          </cell>
          <cell r="G481" t="str">
            <v>PRJ</v>
          </cell>
          <cell r="H481" t="str">
            <v>169</v>
          </cell>
          <cell r="I481" t="str">
            <v>211</v>
          </cell>
          <cell r="K481" t="str">
            <v>000001120</v>
          </cell>
          <cell r="L481" t="str">
            <v>4261000</v>
          </cell>
          <cell r="M481" t="str">
            <v>1113</v>
          </cell>
          <cell r="N481" t="str">
            <v>99920</v>
          </cell>
          <cell r="O481" t="str">
            <v>11404</v>
          </cell>
          <cell r="P481" t="str">
            <v>294</v>
          </cell>
          <cell r="Q481" t="str">
            <v>955</v>
          </cell>
          <cell r="R481" t="str">
            <v>INTERCO BILL W/O</v>
          </cell>
          <cell r="S481" t="str">
            <v>PRA</v>
          </cell>
          <cell r="U481" t="str">
            <v>2014-07-31</v>
          </cell>
          <cell r="V481">
            <v>395.25</v>
          </cell>
          <cell r="W481" t="str">
            <v>UTXECON201</v>
          </cell>
          <cell r="Y481" t="str">
            <v>LEGAL</v>
          </cell>
          <cell r="Z481" t="str">
            <v>ICB3</v>
          </cell>
          <cell r="AB481" t="str">
            <v>ICB</v>
          </cell>
          <cell r="AC481" t="str">
            <v>ICB</v>
          </cell>
          <cell r="AE481" t="str">
            <v>211</v>
          </cell>
          <cell r="AG481" t="str">
            <v>0000124825</v>
          </cell>
        </row>
        <row r="482">
          <cell r="A482" t="str">
            <v>00624538</v>
          </cell>
          <cell r="B482" t="str">
            <v>9554261000</v>
          </cell>
          <cell r="C482" t="str">
            <v>ICB4TARGET0000000907</v>
          </cell>
          <cell r="D482">
            <v>2014</v>
          </cell>
          <cell r="E482">
            <v>7</v>
          </cell>
          <cell r="F482" t="str">
            <v>2014-07-31</v>
          </cell>
          <cell r="G482" t="str">
            <v>PRJ</v>
          </cell>
          <cell r="H482" t="str">
            <v>169</v>
          </cell>
          <cell r="I482" t="str">
            <v>211</v>
          </cell>
          <cell r="K482" t="str">
            <v>000001120</v>
          </cell>
          <cell r="L482" t="str">
            <v>4261000</v>
          </cell>
          <cell r="M482" t="str">
            <v>1113</v>
          </cell>
          <cell r="N482" t="str">
            <v>99920</v>
          </cell>
          <cell r="O482" t="str">
            <v>11404</v>
          </cell>
          <cell r="P482" t="str">
            <v>294</v>
          </cell>
          <cell r="Q482" t="str">
            <v>955</v>
          </cell>
          <cell r="R482" t="str">
            <v>INTERCO BILL W/O</v>
          </cell>
          <cell r="S482" t="str">
            <v>PRA</v>
          </cell>
          <cell r="U482" t="str">
            <v>2014-07-31</v>
          </cell>
          <cell r="V482">
            <v>237.15</v>
          </cell>
          <cell r="W482" t="str">
            <v>UTXECON201</v>
          </cell>
          <cell r="Y482" t="str">
            <v>LEGAL</v>
          </cell>
          <cell r="Z482" t="str">
            <v>ICB3</v>
          </cell>
          <cell r="AB482" t="str">
            <v>ICB</v>
          </cell>
          <cell r="AC482" t="str">
            <v>ICB</v>
          </cell>
          <cell r="AE482" t="str">
            <v>211</v>
          </cell>
          <cell r="AG482" t="str">
            <v>0000135160</v>
          </cell>
        </row>
        <row r="483">
          <cell r="A483" t="str">
            <v>00623022</v>
          </cell>
          <cell r="B483" t="str">
            <v>9554261000</v>
          </cell>
          <cell r="C483" t="str">
            <v>ICB4TARGET0000000908</v>
          </cell>
          <cell r="D483">
            <v>2014</v>
          </cell>
          <cell r="E483">
            <v>7</v>
          </cell>
          <cell r="F483" t="str">
            <v>2014-07-31</v>
          </cell>
          <cell r="G483" t="str">
            <v>PRJ</v>
          </cell>
          <cell r="H483" t="str">
            <v>169</v>
          </cell>
          <cell r="I483" t="str">
            <v>211</v>
          </cell>
          <cell r="K483" t="str">
            <v>000001120</v>
          </cell>
          <cell r="L483" t="str">
            <v>4261000</v>
          </cell>
          <cell r="M483" t="str">
            <v>1113</v>
          </cell>
          <cell r="N483" t="str">
            <v>99920</v>
          </cell>
          <cell r="O483" t="str">
            <v>11404</v>
          </cell>
          <cell r="P483" t="str">
            <v>294</v>
          </cell>
          <cell r="Q483" t="str">
            <v>955</v>
          </cell>
          <cell r="R483" t="str">
            <v>INTERCO BILL W/O</v>
          </cell>
          <cell r="S483" t="str">
            <v>PRA</v>
          </cell>
          <cell r="U483" t="str">
            <v>2014-07-31</v>
          </cell>
          <cell r="V483">
            <v>59.29</v>
          </cell>
          <cell r="W483" t="str">
            <v>UTXECON201</v>
          </cell>
          <cell r="Y483" t="str">
            <v>LEGAL</v>
          </cell>
          <cell r="Z483" t="str">
            <v>ICB3</v>
          </cell>
          <cell r="AB483" t="str">
            <v>ICB</v>
          </cell>
          <cell r="AC483" t="str">
            <v>ICB</v>
          </cell>
          <cell r="AE483" t="str">
            <v>211</v>
          </cell>
          <cell r="AG483" t="str">
            <v>0000137195</v>
          </cell>
        </row>
        <row r="484">
          <cell r="A484" t="str">
            <v>00624857</v>
          </cell>
          <cell r="B484" t="str">
            <v>9554261000</v>
          </cell>
          <cell r="C484" t="str">
            <v>ICB4TARGET0000000909</v>
          </cell>
          <cell r="D484">
            <v>2014</v>
          </cell>
          <cell r="E484">
            <v>7</v>
          </cell>
          <cell r="F484" t="str">
            <v>2014-07-31</v>
          </cell>
          <cell r="G484" t="str">
            <v>PRJ</v>
          </cell>
          <cell r="H484" t="str">
            <v>169</v>
          </cell>
          <cell r="I484" t="str">
            <v>211</v>
          </cell>
          <cell r="K484" t="str">
            <v>000001120</v>
          </cell>
          <cell r="L484" t="str">
            <v>4261000</v>
          </cell>
          <cell r="M484" t="str">
            <v>1113</v>
          </cell>
          <cell r="N484" t="str">
            <v>99920</v>
          </cell>
          <cell r="O484" t="str">
            <v>11404</v>
          </cell>
          <cell r="P484" t="str">
            <v>294</v>
          </cell>
          <cell r="Q484" t="str">
            <v>955</v>
          </cell>
          <cell r="R484" t="str">
            <v>INTERCO BILL W/O</v>
          </cell>
          <cell r="S484" t="str">
            <v>PRA</v>
          </cell>
          <cell r="U484" t="str">
            <v>2014-07-31</v>
          </cell>
          <cell r="V484">
            <v>63.24</v>
          </cell>
          <cell r="W484" t="str">
            <v>UTXECON201</v>
          </cell>
          <cell r="Y484" t="str">
            <v>LEGAL</v>
          </cell>
          <cell r="Z484" t="str">
            <v>ICB3</v>
          </cell>
          <cell r="AB484" t="str">
            <v>ICB</v>
          </cell>
          <cell r="AC484" t="str">
            <v>ICB</v>
          </cell>
          <cell r="AE484" t="str">
            <v>211</v>
          </cell>
          <cell r="AG484" t="str">
            <v>0000145162</v>
          </cell>
        </row>
        <row r="485">
          <cell r="A485" t="str">
            <v>00624537</v>
          </cell>
          <cell r="B485" t="str">
            <v>9554261000</v>
          </cell>
          <cell r="C485" t="str">
            <v>ICB4TARGET0000000910</v>
          </cell>
          <cell r="D485">
            <v>2014</v>
          </cell>
          <cell r="E485">
            <v>7</v>
          </cell>
          <cell r="F485" t="str">
            <v>2014-07-31</v>
          </cell>
          <cell r="G485" t="str">
            <v>PRJ</v>
          </cell>
          <cell r="H485" t="str">
            <v>169</v>
          </cell>
          <cell r="I485" t="str">
            <v>211</v>
          </cell>
          <cell r="K485" t="str">
            <v>000001120</v>
          </cell>
          <cell r="L485" t="str">
            <v>4261000</v>
          </cell>
          <cell r="M485" t="str">
            <v>1113</v>
          </cell>
          <cell r="N485" t="str">
            <v>99920</v>
          </cell>
          <cell r="O485" t="str">
            <v>11404</v>
          </cell>
          <cell r="P485" t="str">
            <v>294</v>
          </cell>
          <cell r="Q485" t="str">
            <v>955</v>
          </cell>
          <cell r="R485" t="str">
            <v>INTERCO BILL W/O</v>
          </cell>
          <cell r="S485" t="str">
            <v>PRA</v>
          </cell>
          <cell r="U485" t="str">
            <v>2014-07-31</v>
          </cell>
          <cell r="V485">
            <v>197.62</v>
          </cell>
          <cell r="W485" t="str">
            <v>UTXECON201</v>
          </cell>
          <cell r="Y485" t="str">
            <v>LEGAL</v>
          </cell>
          <cell r="Z485" t="str">
            <v>ICB3</v>
          </cell>
          <cell r="AB485" t="str">
            <v>ICB</v>
          </cell>
          <cell r="AC485" t="str">
            <v>ICB</v>
          </cell>
          <cell r="AE485" t="str">
            <v>211</v>
          </cell>
          <cell r="AG485" t="str">
            <v>0000149834</v>
          </cell>
        </row>
        <row r="486">
          <cell r="A486" t="str">
            <v>00625211</v>
          </cell>
          <cell r="B486" t="str">
            <v>9554261000</v>
          </cell>
          <cell r="C486" t="str">
            <v>ICB4TARGET0000000911</v>
          </cell>
          <cell r="D486">
            <v>2014</v>
          </cell>
          <cell r="E486">
            <v>7</v>
          </cell>
          <cell r="F486" t="str">
            <v>2014-07-31</v>
          </cell>
          <cell r="G486" t="str">
            <v>PRJ</v>
          </cell>
          <cell r="H486" t="str">
            <v>169</v>
          </cell>
          <cell r="I486" t="str">
            <v>211</v>
          </cell>
          <cell r="K486" t="str">
            <v>000001120</v>
          </cell>
          <cell r="L486" t="str">
            <v>4261000</v>
          </cell>
          <cell r="M486" t="str">
            <v>1113</v>
          </cell>
          <cell r="N486" t="str">
            <v>99920</v>
          </cell>
          <cell r="O486" t="str">
            <v>11404</v>
          </cell>
          <cell r="P486" t="str">
            <v>294</v>
          </cell>
          <cell r="Q486" t="str">
            <v>955</v>
          </cell>
          <cell r="R486" t="str">
            <v>INTERCO BILL W/O</v>
          </cell>
          <cell r="S486" t="str">
            <v>PRA</v>
          </cell>
          <cell r="U486" t="str">
            <v>2014-07-31</v>
          </cell>
          <cell r="V486">
            <v>988.12</v>
          </cell>
          <cell r="W486" t="str">
            <v>UTXECON201</v>
          </cell>
          <cell r="Y486" t="str">
            <v>LEGAL</v>
          </cell>
          <cell r="Z486" t="str">
            <v>ICB3</v>
          </cell>
          <cell r="AB486" t="str">
            <v>ICB</v>
          </cell>
          <cell r="AC486" t="str">
            <v>ICB</v>
          </cell>
          <cell r="AE486" t="str">
            <v>211</v>
          </cell>
          <cell r="AG486" t="str">
            <v>0000260094</v>
          </cell>
        </row>
        <row r="487">
          <cell r="A487" t="str">
            <v>00624539</v>
          </cell>
          <cell r="B487" t="str">
            <v>9554261000</v>
          </cell>
          <cell r="C487" t="str">
            <v>ICB4TARGET0000000912</v>
          </cell>
          <cell r="D487">
            <v>2014</v>
          </cell>
          <cell r="E487">
            <v>7</v>
          </cell>
          <cell r="F487" t="str">
            <v>2014-07-31</v>
          </cell>
          <cell r="G487" t="str">
            <v>PRJ</v>
          </cell>
          <cell r="H487" t="str">
            <v>169</v>
          </cell>
          <cell r="I487" t="str">
            <v>211</v>
          </cell>
          <cell r="K487" t="str">
            <v>000001120</v>
          </cell>
          <cell r="L487" t="str">
            <v>4261000</v>
          </cell>
          <cell r="M487" t="str">
            <v>1113</v>
          </cell>
          <cell r="N487" t="str">
            <v>99920</v>
          </cell>
          <cell r="O487" t="str">
            <v>11404</v>
          </cell>
          <cell r="P487" t="str">
            <v>294</v>
          </cell>
          <cell r="Q487" t="str">
            <v>955</v>
          </cell>
          <cell r="R487" t="str">
            <v>INTERCO BILL W/O</v>
          </cell>
          <cell r="S487" t="str">
            <v>PRA</v>
          </cell>
          <cell r="U487" t="str">
            <v>2014-07-31</v>
          </cell>
          <cell r="V487">
            <v>395.25</v>
          </cell>
          <cell r="W487" t="str">
            <v>UTXECON201</v>
          </cell>
          <cell r="Y487" t="str">
            <v>LEGAL</v>
          </cell>
          <cell r="Z487" t="str">
            <v>ICB3</v>
          </cell>
          <cell r="AB487" t="str">
            <v>ICB</v>
          </cell>
          <cell r="AC487" t="str">
            <v>ICB</v>
          </cell>
          <cell r="AE487" t="str">
            <v>211</v>
          </cell>
          <cell r="AG487" t="str">
            <v>0000286783</v>
          </cell>
        </row>
        <row r="488">
          <cell r="A488" t="str">
            <v>00624540</v>
          </cell>
          <cell r="B488" t="str">
            <v>9554261000</v>
          </cell>
          <cell r="C488" t="str">
            <v>ICB4TARGET0000000913</v>
          </cell>
          <cell r="D488">
            <v>2014</v>
          </cell>
          <cell r="E488">
            <v>7</v>
          </cell>
          <cell r="F488" t="str">
            <v>2014-07-31</v>
          </cell>
          <cell r="G488" t="str">
            <v>PRJ</v>
          </cell>
          <cell r="H488" t="str">
            <v>169</v>
          </cell>
          <cell r="I488" t="str">
            <v>211</v>
          </cell>
          <cell r="K488" t="str">
            <v>000001120</v>
          </cell>
          <cell r="L488" t="str">
            <v>4261000</v>
          </cell>
          <cell r="M488" t="str">
            <v>1113</v>
          </cell>
          <cell r="N488" t="str">
            <v>99920</v>
          </cell>
          <cell r="O488" t="str">
            <v>11404</v>
          </cell>
          <cell r="P488" t="str">
            <v>294</v>
          </cell>
          <cell r="Q488" t="str">
            <v>955</v>
          </cell>
          <cell r="R488" t="str">
            <v>INTERCO BILL W/O</v>
          </cell>
          <cell r="S488" t="str">
            <v>PRA</v>
          </cell>
          <cell r="U488" t="str">
            <v>2014-07-31</v>
          </cell>
          <cell r="V488">
            <v>118.57</v>
          </cell>
          <cell r="W488" t="str">
            <v>UTXECON201</v>
          </cell>
          <cell r="Y488" t="str">
            <v>LEGAL</v>
          </cell>
          <cell r="Z488" t="str">
            <v>ICB3</v>
          </cell>
          <cell r="AB488" t="str">
            <v>ICB</v>
          </cell>
          <cell r="AC488" t="str">
            <v>ICB</v>
          </cell>
          <cell r="AE488" t="str">
            <v>211</v>
          </cell>
          <cell r="AG488" t="str">
            <v>0000286784</v>
          </cell>
        </row>
        <row r="489">
          <cell r="A489" t="str">
            <v>00625268</v>
          </cell>
          <cell r="B489" t="str">
            <v>9554261000</v>
          </cell>
          <cell r="C489" t="str">
            <v>ICB4TARGET0000000914</v>
          </cell>
          <cell r="D489">
            <v>2014</v>
          </cell>
          <cell r="E489">
            <v>7</v>
          </cell>
          <cell r="F489" t="str">
            <v>2014-07-31</v>
          </cell>
          <cell r="G489" t="str">
            <v>PRJ</v>
          </cell>
          <cell r="H489" t="str">
            <v>169</v>
          </cell>
          <cell r="I489" t="str">
            <v>211</v>
          </cell>
          <cell r="K489" t="str">
            <v>000001120</v>
          </cell>
          <cell r="L489" t="str">
            <v>4261000</v>
          </cell>
          <cell r="M489" t="str">
            <v>1113</v>
          </cell>
          <cell r="N489" t="str">
            <v>99920</v>
          </cell>
          <cell r="O489" t="str">
            <v>11404</v>
          </cell>
          <cell r="P489" t="str">
            <v>294</v>
          </cell>
          <cell r="Q489" t="str">
            <v>955</v>
          </cell>
          <cell r="R489" t="str">
            <v>INTERCO BILL W/O</v>
          </cell>
          <cell r="S489" t="str">
            <v>PRA</v>
          </cell>
          <cell r="U489" t="str">
            <v>2014-07-31</v>
          </cell>
          <cell r="V489">
            <v>112.65</v>
          </cell>
          <cell r="W489" t="str">
            <v>UTXECON201</v>
          </cell>
          <cell r="Y489" t="str">
            <v>LEGAL</v>
          </cell>
          <cell r="Z489" t="str">
            <v>ICB3</v>
          </cell>
          <cell r="AB489" t="str">
            <v>ICB</v>
          </cell>
          <cell r="AC489" t="str">
            <v>ICB</v>
          </cell>
          <cell r="AE489" t="str">
            <v>211</v>
          </cell>
          <cell r="AG489" t="str">
            <v>0000286843</v>
          </cell>
        </row>
        <row r="490">
          <cell r="A490" t="str">
            <v>00624504</v>
          </cell>
          <cell r="B490" t="str">
            <v>9554265004</v>
          </cell>
          <cell r="C490" t="str">
            <v>ICB4TARGET0000001042</v>
          </cell>
          <cell r="D490">
            <v>2014</v>
          </cell>
          <cell r="E490">
            <v>7</v>
          </cell>
          <cell r="F490" t="str">
            <v>2014-07-31</v>
          </cell>
          <cell r="G490" t="str">
            <v>PRJ</v>
          </cell>
          <cell r="H490" t="str">
            <v>169</v>
          </cell>
          <cell r="I490" t="str">
            <v>211</v>
          </cell>
          <cell r="K490" t="str">
            <v>000001120</v>
          </cell>
          <cell r="L490" t="str">
            <v>4265004</v>
          </cell>
          <cell r="M490" t="str">
            <v>1113</v>
          </cell>
          <cell r="N490" t="str">
            <v>99920</v>
          </cell>
          <cell r="O490" t="str">
            <v>11404</v>
          </cell>
          <cell r="P490" t="str">
            <v>294</v>
          </cell>
          <cell r="Q490" t="str">
            <v>955</v>
          </cell>
          <cell r="R490" t="str">
            <v>INTERCO BILL W/O</v>
          </cell>
          <cell r="S490" t="str">
            <v>PRA</v>
          </cell>
          <cell r="U490" t="str">
            <v>2014-07-31</v>
          </cell>
          <cell r="V490">
            <v>237.15</v>
          </cell>
          <cell r="W490" t="str">
            <v>UTXECON201</v>
          </cell>
          <cell r="Y490" t="str">
            <v>LEGAL</v>
          </cell>
          <cell r="Z490" t="str">
            <v>ICB3</v>
          </cell>
          <cell r="AB490" t="str">
            <v>ICB</v>
          </cell>
          <cell r="AC490" t="str">
            <v>ICB</v>
          </cell>
          <cell r="AE490" t="str">
            <v>211</v>
          </cell>
          <cell r="AG490" t="str">
            <v>0000132632</v>
          </cell>
        </row>
        <row r="491">
          <cell r="A491" t="str">
            <v>00655227</v>
          </cell>
          <cell r="B491" t="str">
            <v>9559210001</v>
          </cell>
          <cell r="C491" t="str">
            <v>ICB4TARGET0000012168</v>
          </cell>
          <cell r="D491">
            <v>2014</v>
          </cell>
          <cell r="E491">
            <v>12</v>
          </cell>
          <cell r="F491" t="str">
            <v>2014-12-31</v>
          </cell>
          <cell r="G491" t="str">
            <v>PRJ</v>
          </cell>
          <cell r="H491" t="str">
            <v>169</v>
          </cell>
          <cell r="I491" t="str">
            <v>211</v>
          </cell>
          <cell r="K491" t="str">
            <v>TDOANDA</v>
          </cell>
          <cell r="L491" t="str">
            <v>9210001</v>
          </cell>
          <cell r="M491" t="str">
            <v>1113</v>
          </cell>
          <cell r="N491" t="str">
            <v>99920</v>
          </cell>
          <cell r="O491" t="str">
            <v>11833</v>
          </cell>
          <cell r="P491" t="str">
            <v>294</v>
          </cell>
          <cell r="Q491" t="str">
            <v>955</v>
          </cell>
          <cell r="R491" t="str">
            <v>INTERCO BILL W/O</v>
          </cell>
          <cell r="S491" t="str">
            <v>PRA</v>
          </cell>
          <cell r="U491" t="str">
            <v>2014-12-31</v>
          </cell>
          <cell r="V491">
            <v>8.81</v>
          </cell>
          <cell r="W491" t="str">
            <v>UTXE000501</v>
          </cell>
          <cell r="Y491" t="str">
            <v>TDOTH</v>
          </cell>
          <cell r="Z491" t="str">
            <v>ICB3</v>
          </cell>
          <cell r="AB491" t="str">
            <v>ICB</v>
          </cell>
          <cell r="AC491" t="str">
            <v>ICB</v>
          </cell>
          <cell r="AE491" t="str">
            <v>211</v>
          </cell>
          <cell r="AG491" t="str">
            <v>0000153062</v>
          </cell>
        </row>
        <row r="492">
          <cell r="A492" t="str">
            <v>00682009</v>
          </cell>
          <cell r="B492" t="str">
            <v>9554261000</v>
          </cell>
          <cell r="C492" t="str">
            <v>ICB7TARGET0000000716</v>
          </cell>
          <cell r="D492">
            <v>2015</v>
          </cell>
          <cell r="E492">
            <v>6</v>
          </cell>
          <cell r="F492" t="str">
            <v>2015-06-30</v>
          </cell>
          <cell r="G492" t="str">
            <v>PRJ</v>
          </cell>
          <cell r="H492" t="str">
            <v>169</v>
          </cell>
          <cell r="I492" t="str">
            <v>211</v>
          </cell>
          <cell r="K492" t="str">
            <v>000022743</v>
          </cell>
          <cell r="L492" t="str">
            <v>4261000</v>
          </cell>
          <cell r="M492" t="str">
            <v>1113</v>
          </cell>
          <cell r="N492" t="str">
            <v>99920</v>
          </cell>
          <cell r="O492" t="str">
            <v>12494</v>
          </cell>
          <cell r="P492" t="str">
            <v>294</v>
          </cell>
          <cell r="Q492" t="str">
            <v>955</v>
          </cell>
          <cell r="R492" t="str">
            <v>INTERCO BILL RESCAT_BENLOC</v>
          </cell>
          <cell r="S492" t="str">
            <v>PRA</v>
          </cell>
          <cell r="U492" t="str">
            <v>2015-06-30</v>
          </cell>
          <cell r="V492">
            <v>383.32</v>
          </cell>
          <cell r="W492" t="str">
            <v>G0001113</v>
          </cell>
          <cell r="Y492" t="str">
            <v>LEGAL</v>
          </cell>
          <cell r="Z492" t="str">
            <v>ICB2</v>
          </cell>
          <cell r="AB492" t="str">
            <v>ICB</v>
          </cell>
          <cell r="AC492" t="str">
            <v>ICB</v>
          </cell>
          <cell r="AE492" t="str">
            <v>211</v>
          </cell>
          <cell r="AG492" t="str">
            <v>0000254867</v>
          </cell>
        </row>
        <row r="493">
          <cell r="A493" t="str">
            <v>00685530</v>
          </cell>
          <cell r="B493" t="str">
            <v>9554261000</v>
          </cell>
          <cell r="C493" t="str">
            <v>ICB7TARGET0000000717</v>
          </cell>
          <cell r="D493">
            <v>2015</v>
          </cell>
          <cell r="E493">
            <v>6</v>
          </cell>
          <cell r="F493" t="str">
            <v>2015-06-30</v>
          </cell>
          <cell r="G493" t="str">
            <v>PRJ</v>
          </cell>
          <cell r="H493" t="str">
            <v>169</v>
          </cell>
          <cell r="I493" t="str">
            <v>211</v>
          </cell>
          <cell r="K493" t="str">
            <v>000022743</v>
          </cell>
          <cell r="L493" t="str">
            <v>4261000</v>
          </cell>
          <cell r="M493" t="str">
            <v>1113</v>
          </cell>
          <cell r="N493" t="str">
            <v>99920</v>
          </cell>
          <cell r="O493" t="str">
            <v>12404</v>
          </cell>
          <cell r="P493" t="str">
            <v>294</v>
          </cell>
          <cell r="Q493" t="str">
            <v>955</v>
          </cell>
          <cell r="R493" t="str">
            <v>INTERCO BILL RESCAT_BENLOC</v>
          </cell>
          <cell r="S493" t="str">
            <v>PRA</v>
          </cell>
          <cell r="U493" t="str">
            <v>2015-06-30</v>
          </cell>
          <cell r="V493">
            <v>95.83</v>
          </cell>
          <cell r="W493" t="str">
            <v>G0001113</v>
          </cell>
          <cell r="Y493" t="str">
            <v>LEGAL</v>
          </cell>
          <cell r="Z493" t="str">
            <v>ICB2</v>
          </cell>
          <cell r="AB493" t="str">
            <v>ICB</v>
          </cell>
          <cell r="AC493" t="str">
            <v>ICB</v>
          </cell>
          <cell r="AE493" t="str">
            <v>211</v>
          </cell>
          <cell r="AG493" t="str">
            <v>0000295524</v>
          </cell>
        </row>
        <row r="494">
          <cell r="A494" t="str">
            <v>00672658</v>
          </cell>
          <cell r="B494" t="str">
            <v>9554261000</v>
          </cell>
          <cell r="C494" t="str">
            <v>ICB7TARGET0000000783</v>
          </cell>
          <cell r="D494">
            <v>2015</v>
          </cell>
          <cell r="E494">
            <v>4</v>
          </cell>
          <cell r="F494" t="str">
            <v>2015-04-30</v>
          </cell>
          <cell r="G494" t="str">
            <v>PRJ</v>
          </cell>
          <cell r="H494" t="str">
            <v>169</v>
          </cell>
          <cell r="I494" t="str">
            <v>211</v>
          </cell>
          <cell r="K494" t="str">
            <v>000022743</v>
          </cell>
          <cell r="L494" t="str">
            <v>4261000</v>
          </cell>
          <cell r="M494" t="str">
            <v>1113</v>
          </cell>
          <cell r="N494" t="str">
            <v>99920</v>
          </cell>
          <cell r="O494" t="str">
            <v>12494</v>
          </cell>
          <cell r="P494" t="str">
            <v>294</v>
          </cell>
          <cell r="Q494" t="str">
            <v>955</v>
          </cell>
          <cell r="R494" t="str">
            <v>INTERCO BILL RESCAT_BENLOC</v>
          </cell>
          <cell r="S494" t="str">
            <v>PRA</v>
          </cell>
          <cell r="U494" t="str">
            <v>2015-04-30</v>
          </cell>
          <cell r="V494">
            <v>115</v>
          </cell>
          <cell r="W494" t="str">
            <v>G0001113</v>
          </cell>
          <cell r="Y494" t="str">
            <v>LEGAL</v>
          </cell>
          <cell r="Z494" t="str">
            <v>ICB2</v>
          </cell>
          <cell r="AB494" t="str">
            <v>ICB</v>
          </cell>
          <cell r="AC494" t="str">
            <v>ICB</v>
          </cell>
          <cell r="AE494" t="str">
            <v>211</v>
          </cell>
          <cell r="AG494" t="str">
            <v>0000120050</v>
          </cell>
        </row>
        <row r="495">
          <cell r="A495" t="str">
            <v>00673922</v>
          </cell>
          <cell r="B495" t="str">
            <v>9554261000</v>
          </cell>
          <cell r="C495" t="str">
            <v>ICB7TARGET0000000784</v>
          </cell>
          <cell r="D495">
            <v>2015</v>
          </cell>
          <cell r="E495">
            <v>4</v>
          </cell>
          <cell r="F495" t="str">
            <v>2015-04-30</v>
          </cell>
          <cell r="G495" t="str">
            <v>PRJ</v>
          </cell>
          <cell r="H495" t="str">
            <v>169</v>
          </cell>
          <cell r="I495" t="str">
            <v>211</v>
          </cell>
          <cell r="K495" t="str">
            <v>000022743</v>
          </cell>
          <cell r="L495" t="str">
            <v>4261000</v>
          </cell>
          <cell r="M495" t="str">
            <v>1113</v>
          </cell>
          <cell r="N495" t="str">
            <v>99920</v>
          </cell>
          <cell r="O495" t="str">
            <v>12494</v>
          </cell>
          <cell r="P495" t="str">
            <v>294</v>
          </cell>
          <cell r="Q495" t="str">
            <v>955</v>
          </cell>
          <cell r="R495" t="str">
            <v>INTERCO BILL RESCAT_BENLOC</v>
          </cell>
          <cell r="S495" t="str">
            <v>PRA</v>
          </cell>
          <cell r="U495" t="str">
            <v>2015-04-30</v>
          </cell>
          <cell r="V495">
            <v>191.66</v>
          </cell>
          <cell r="W495" t="str">
            <v>G0001113</v>
          </cell>
          <cell r="Y495" t="str">
            <v>LEGAL</v>
          </cell>
          <cell r="Z495" t="str">
            <v>ICB2</v>
          </cell>
          <cell r="AB495" t="str">
            <v>ICB</v>
          </cell>
          <cell r="AC495" t="str">
            <v>ICB</v>
          </cell>
          <cell r="AE495" t="str">
            <v>211</v>
          </cell>
          <cell r="AG495" t="str">
            <v>0000120050</v>
          </cell>
        </row>
        <row r="496">
          <cell r="A496" t="str">
            <v>00672659</v>
          </cell>
          <cell r="B496" t="str">
            <v>9554261000</v>
          </cell>
          <cell r="C496" t="str">
            <v>ICB7TARGET0000000785</v>
          </cell>
          <cell r="D496">
            <v>2015</v>
          </cell>
          <cell r="E496">
            <v>4</v>
          </cell>
          <cell r="F496" t="str">
            <v>2015-04-30</v>
          </cell>
          <cell r="G496" t="str">
            <v>PRJ</v>
          </cell>
          <cell r="H496" t="str">
            <v>169</v>
          </cell>
          <cell r="I496" t="str">
            <v>211</v>
          </cell>
          <cell r="K496" t="str">
            <v>000022743</v>
          </cell>
          <cell r="L496" t="str">
            <v>4261000</v>
          </cell>
          <cell r="M496" t="str">
            <v>1113</v>
          </cell>
          <cell r="N496" t="str">
            <v>99920</v>
          </cell>
          <cell r="O496" t="str">
            <v>12494</v>
          </cell>
          <cell r="P496" t="str">
            <v>294</v>
          </cell>
          <cell r="Q496" t="str">
            <v>955</v>
          </cell>
          <cell r="R496" t="str">
            <v>INTERCO BILL RESCAT_BENLOC</v>
          </cell>
          <cell r="S496" t="str">
            <v>PRA</v>
          </cell>
          <cell r="U496" t="str">
            <v>2015-04-30</v>
          </cell>
          <cell r="V496">
            <v>95.83</v>
          </cell>
          <cell r="W496" t="str">
            <v>G0001113</v>
          </cell>
          <cell r="Y496" t="str">
            <v>LEGAL</v>
          </cell>
          <cell r="Z496" t="str">
            <v>ICB2</v>
          </cell>
          <cell r="AB496" t="str">
            <v>ICB</v>
          </cell>
          <cell r="AC496" t="str">
            <v>ICB</v>
          </cell>
          <cell r="AE496" t="str">
            <v>211</v>
          </cell>
          <cell r="AG496" t="str">
            <v>0000254867</v>
          </cell>
        </row>
        <row r="497">
          <cell r="A497" t="str">
            <v>00673921</v>
          </cell>
          <cell r="B497" t="str">
            <v>9554261000</v>
          </cell>
          <cell r="C497" t="str">
            <v>ICB7TARGET0000000786</v>
          </cell>
          <cell r="D497">
            <v>2015</v>
          </cell>
          <cell r="E497">
            <v>4</v>
          </cell>
          <cell r="F497" t="str">
            <v>2015-04-30</v>
          </cell>
          <cell r="G497" t="str">
            <v>PRJ</v>
          </cell>
          <cell r="H497" t="str">
            <v>169</v>
          </cell>
          <cell r="I497" t="str">
            <v>211</v>
          </cell>
          <cell r="K497" t="str">
            <v>000022743</v>
          </cell>
          <cell r="L497" t="str">
            <v>4261000</v>
          </cell>
          <cell r="M497" t="str">
            <v>1113</v>
          </cell>
          <cell r="N497" t="str">
            <v>99920</v>
          </cell>
          <cell r="O497" t="str">
            <v>12494</v>
          </cell>
          <cell r="P497" t="str">
            <v>294</v>
          </cell>
          <cell r="Q497" t="str">
            <v>955</v>
          </cell>
          <cell r="R497" t="str">
            <v>INTERCO BILL RESCAT_BENLOC</v>
          </cell>
          <cell r="S497" t="str">
            <v>PRA</v>
          </cell>
          <cell r="U497" t="str">
            <v>2015-04-30</v>
          </cell>
          <cell r="V497">
            <v>134.16</v>
          </cell>
          <cell r="W497" t="str">
            <v>G0001113</v>
          </cell>
          <cell r="Y497" t="str">
            <v>LEGAL</v>
          </cell>
          <cell r="Z497" t="str">
            <v>ICB2</v>
          </cell>
          <cell r="AB497" t="str">
            <v>ICB</v>
          </cell>
          <cell r="AC497" t="str">
            <v>ICB</v>
          </cell>
          <cell r="AE497" t="str">
            <v>211</v>
          </cell>
          <cell r="AG497" t="str">
            <v>0000254867</v>
          </cell>
        </row>
        <row r="498">
          <cell r="A498" t="str">
            <v>00670951</v>
          </cell>
          <cell r="B498" t="str">
            <v>9554261000</v>
          </cell>
          <cell r="C498" t="str">
            <v>ICB7TARGET0000000787</v>
          </cell>
          <cell r="D498">
            <v>2015</v>
          </cell>
          <cell r="E498">
            <v>4</v>
          </cell>
          <cell r="F498" t="str">
            <v>2015-04-30</v>
          </cell>
          <cell r="G498" t="str">
            <v>PRJ</v>
          </cell>
          <cell r="H498" t="str">
            <v>169</v>
          </cell>
          <cell r="I498" t="str">
            <v>211</v>
          </cell>
          <cell r="K498" t="str">
            <v>000022744</v>
          </cell>
          <cell r="L498" t="str">
            <v>4261000</v>
          </cell>
          <cell r="M498" t="str">
            <v>1113</v>
          </cell>
          <cell r="N498" t="str">
            <v>99920</v>
          </cell>
          <cell r="O498" t="str">
            <v>12494</v>
          </cell>
          <cell r="P498" t="str">
            <v>294</v>
          </cell>
          <cell r="Q498" t="str">
            <v>955</v>
          </cell>
          <cell r="R498" t="str">
            <v>INTERCO BILL RESCAT_BENLOC</v>
          </cell>
          <cell r="S498" t="str">
            <v>PRA</v>
          </cell>
          <cell r="U498" t="str">
            <v>2015-04-30</v>
          </cell>
          <cell r="V498">
            <v>191.66</v>
          </cell>
          <cell r="W498" t="str">
            <v>G0001113</v>
          </cell>
          <cell r="Y498" t="str">
            <v>LEGAL</v>
          </cell>
          <cell r="Z498" t="str">
            <v>ICB2</v>
          </cell>
          <cell r="AB498" t="str">
            <v>ICB</v>
          </cell>
          <cell r="AC498" t="str">
            <v>ICB</v>
          </cell>
          <cell r="AE498" t="str">
            <v>211</v>
          </cell>
          <cell r="AG498" t="str">
            <v>0000142843</v>
          </cell>
        </row>
        <row r="499">
          <cell r="A499" t="str">
            <v>00671250</v>
          </cell>
          <cell r="B499" t="str">
            <v>9554261000</v>
          </cell>
          <cell r="C499" t="str">
            <v>ICB7TARGET0000000788</v>
          </cell>
          <cell r="D499">
            <v>2015</v>
          </cell>
          <cell r="E499">
            <v>4</v>
          </cell>
          <cell r="F499" t="str">
            <v>2015-04-30</v>
          </cell>
          <cell r="G499" t="str">
            <v>PRJ</v>
          </cell>
          <cell r="H499" t="str">
            <v>169</v>
          </cell>
          <cell r="I499" t="str">
            <v>211</v>
          </cell>
          <cell r="K499" t="str">
            <v>000022744</v>
          </cell>
          <cell r="L499" t="str">
            <v>4261000</v>
          </cell>
          <cell r="M499" t="str">
            <v>1113</v>
          </cell>
          <cell r="N499" t="str">
            <v>99920</v>
          </cell>
          <cell r="O499" t="str">
            <v>12494</v>
          </cell>
          <cell r="P499" t="str">
            <v>294</v>
          </cell>
          <cell r="Q499" t="str">
            <v>955</v>
          </cell>
          <cell r="R499" t="str">
            <v>INTERCO BILL RESCAT_BENLOC</v>
          </cell>
          <cell r="S499" t="str">
            <v>PRA</v>
          </cell>
          <cell r="U499" t="str">
            <v>2015-04-30</v>
          </cell>
          <cell r="V499">
            <v>191.66</v>
          </cell>
          <cell r="W499" t="str">
            <v>G0001113</v>
          </cell>
          <cell r="Y499" t="str">
            <v>LEGAL</v>
          </cell>
          <cell r="Z499" t="str">
            <v>ICB2</v>
          </cell>
          <cell r="AB499" t="str">
            <v>ICB</v>
          </cell>
          <cell r="AC499" t="str">
            <v>ICB</v>
          </cell>
          <cell r="AE499" t="str">
            <v>211</v>
          </cell>
          <cell r="AG499" t="str">
            <v>0000142843</v>
          </cell>
        </row>
        <row r="500">
          <cell r="A500" t="str">
            <v>00670950</v>
          </cell>
          <cell r="B500" t="str">
            <v>9554261000</v>
          </cell>
          <cell r="C500" t="str">
            <v>ICB7TARGET0000000789</v>
          </cell>
          <cell r="D500">
            <v>2015</v>
          </cell>
          <cell r="E500">
            <v>4</v>
          </cell>
          <cell r="F500" t="str">
            <v>2015-04-30</v>
          </cell>
          <cell r="G500" t="str">
            <v>PRJ</v>
          </cell>
          <cell r="H500" t="str">
            <v>169</v>
          </cell>
          <cell r="I500" t="str">
            <v>211</v>
          </cell>
          <cell r="K500" t="str">
            <v>000022744</v>
          </cell>
          <cell r="L500" t="str">
            <v>4261000</v>
          </cell>
          <cell r="M500" t="str">
            <v>1113</v>
          </cell>
          <cell r="N500" t="str">
            <v>99920</v>
          </cell>
          <cell r="O500" t="str">
            <v>12494</v>
          </cell>
          <cell r="P500" t="str">
            <v>294</v>
          </cell>
          <cell r="Q500" t="str">
            <v>955</v>
          </cell>
          <cell r="R500" t="str">
            <v>INTERCO BILL RESCAT_BENLOC</v>
          </cell>
          <cell r="S500" t="str">
            <v>PRA</v>
          </cell>
          <cell r="U500" t="str">
            <v>2015-04-30</v>
          </cell>
          <cell r="V500">
            <v>191.66</v>
          </cell>
          <cell r="W500" t="str">
            <v>G0001113</v>
          </cell>
          <cell r="Y500" t="str">
            <v>LEGAL</v>
          </cell>
          <cell r="Z500" t="str">
            <v>ICB2</v>
          </cell>
          <cell r="AB500" t="str">
            <v>ICB</v>
          </cell>
          <cell r="AC500" t="str">
            <v>ICB</v>
          </cell>
          <cell r="AE500" t="str">
            <v>211</v>
          </cell>
          <cell r="AG500" t="str">
            <v>0000148093</v>
          </cell>
        </row>
        <row r="501">
          <cell r="A501" t="str">
            <v>00673374</v>
          </cell>
          <cell r="B501" t="str">
            <v>9554261000</v>
          </cell>
          <cell r="C501" t="str">
            <v>ICB7TARGET0000000790</v>
          </cell>
          <cell r="D501">
            <v>2015</v>
          </cell>
          <cell r="E501">
            <v>4</v>
          </cell>
          <cell r="F501" t="str">
            <v>2015-04-30</v>
          </cell>
          <cell r="G501" t="str">
            <v>PRJ</v>
          </cell>
          <cell r="H501" t="str">
            <v>169</v>
          </cell>
          <cell r="I501" t="str">
            <v>211</v>
          </cell>
          <cell r="K501" t="str">
            <v>000022744</v>
          </cell>
          <cell r="L501" t="str">
            <v>4261000</v>
          </cell>
          <cell r="M501" t="str">
            <v>1113</v>
          </cell>
          <cell r="N501" t="str">
            <v>99920</v>
          </cell>
          <cell r="O501" t="str">
            <v>12494</v>
          </cell>
          <cell r="P501" t="str">
            <v>294</v>
          </cell>
          <cell r="Q501" t="str">
            <v>955</v>
          </cell>
          <cell r="R501" t="str">
            <v>INTERCO BILL RESCAT_BENLOC</v>
          </cell>
          <cell r="S501" t="str">
            <v>PRA</v>
          </cell>
          <cell r="U501" t="str">
            <v>2015-04-30</v>
          </cell>
          <cell r="V501">
            <v>191.66</v>
          </cell>
          <cell r="W501" t="str">
            <v>G0001113</v>
          </cell>
          <cell r="Y501" t="str">
            <v>LEGAL</v>
          </cell>
          <cell r="Z501" t="str">
            <v>ICB2</v>
          </cell>
          <cell r="AB501" t="str">
            <v>ICB</v>
          </cell>
          <cell r="AC501" t="str">
            <v>ICB</v>
          </cell>
          <cell r="AE501" t="str">
            <v>211</v>
          </cell>
          <cell r="AG501" t="str">
            <v>0000195865</v>
          </cell>
        </row>
        <row r="502">
          <cell r="A502" t="str">
            <v>00671249</v>
          </cell>
          <cell r="B502" t="str">
            <v>9554261000</v>
          </cell>
          <cell r="C502" t="str">
            <v>ICB7TARGET0000000791</v>
          </cell>
          <cell r="D502">
            <v>2015</v>
          </cell>
          <cell r="E502">
            <v>4</v>
          </cell>
          <cell r="F502" t="str">
            <v>2015-04-30</v>
          </cell>
          <cell r="G502" t="str">
            <v>PRJ</v>
          </cell>
          <cell r="H502" t="str">
            <v>169</v>
          </cell>
          <cell r="I502" t="str">
            <v>211</v>
          </cell>
          <cell r="K502" t="str">
            <v>000022744</v>
          </cell>
          <cell r="L502" t="str">
            <v>4261000</v>
          </cell>
          <cell r="M502" t="str">
            <v>1113</v>
          </cell>
          <cell r="N502" t="str">
            <v>99920</v>
          </cell>
          <cell r="O502" t="str">
            <v>12494</v>
          </cell>
          <cell r="P502" t="str">
            <v>294</v>
          </cell>
          <cell r="Q502" t="str">
            <v>955</v>
          </cell>
          <cell r="R502" t="str">
            <v>INTERCO BILL RESCAT_BENLOC</v>
          </cell>
          <cell r="S502" t="str">
            <v>PRA</v>
          </cell>
          <cell r="U502" t="str">
            <v>2015-04-30</v>
          </cell>
          <cell r="V502">
            <v>191.66</v>
          </cell>
          <cell r="W502" t="str">
            <v>G0001113</v>
          </cell>
          <cell r="Y502" t="str">
            <v>LEGAL</v>
          </cell>
          <cell r="Z502" t="str">
            <v>ICB2</v>
          </cell>
          <cell r="AB502" t="str">
            <v>ICB</v>
          </cell>
          <cell r="AC502" t="str">
            <v>ICB</v>
          </cell>
          <cell r="AE502" t="str">
            <v>211</v>
          </cell>
          <cell r="AG502" t="str">
            <v>0000276904</v>
          </cell>
        </row>
        <row r="503">
          <cell r="A503" t="str">
            <v>00670992</v>
          </cell>
          <cell r="B503" t="str">
            <v>9554261000</v>
          </cell>
          <cell r="C503" t="str">
            <v>ICB7TARGET0000000792</v>
          </cell>
          <cell r="D503">
            <v>2015</v>
          </cell>
          <cell r="E503">
            <v>4</v>
          </cell>
          <cell r="F503" t="str">
            <v>2015-04-30</v>
          </cell>
          <cell r="G503" t="str">
            <v>PRJ</v>
          </cell>
          <cell r="H503" t="str">
            <v>169</v>
          </cell>
          <cell r="I503" t="str">
            <v>211</v>
          </cell>
          <cell r="K503" t="str">
            <v>000022744</v>
          </cell>
          <cell r="L503" t="str">
            <v>4261000</v>
          </cell>
          <cell r="M503" t="str">
            <v>1113</v>
          </cell>
          <cell r="N503" t="str">
            <v>99920</v>
          </cell>
          <cell r="O503" t="str">
            <v>12494</v>
          </cell>
          <cell r="P503" t="str">
            <v>294</v>
          </cell>
          <cell r="Q503" t="str">
            <v>955</v>
          </cell>
          <cell r="R503" t="str">
            <v>INTERCO BILL RESCAT_BENLOC</v>
          </cell>
          <cell r="S503" t="str">
            <v>PRA</v>
          </cell>
          <cell r="U503" t="str">
            <v>2015-04-30</v>
          </cell>
          <cell r="V503">
            <v>191.66</v>
          </cell>
          <cell r="W503" t="str">
            <v>G0001113</v>
          </cell>
          <cell r="Y503" t="str">
            <v>LEGAL</v>
          </cell>
          <cell r="Z503" t="str">
            <v>ICB2</v>
          </cell>
          <cell r="AB503" t="str">
            <v>ICB</v>
          </cell>
          <cell r="AC503" t="str">
            <v>ICB</v>
          </cell>
          <cell r="AE503" t="str">
            <v>211</v>
          </cell>
          <cell r="AG503" t="str">
            <v>0000293124</v>
          </cell>
        </row>
        <row r="504">
          <cell r="A504" t="str">
            <v>00670993</v>
          </cell>
          <cell r="B504" t="str">
            <v>9554261000</v>
          </cell>
          <cell r="C504" t="str">
            <v>ICB7TARGET0000000793</v>
          </cell>
          <cell r="D504">
            <v>2015</v>
          </cell>
          <cell r="E504">
            <v>4</v>
          </cell>
          <cell r="F504" t="str">
            <v>2015-04-30</v>
          </cell>
          <cell r="G504" t="str">
            <v>PRJ</v>
          </cell>
          <cell r="H504" t="str">
            <v>169</v>
          </cell>
          <cell r="I504" t="str">
            <v>211</v>
          </cell>
          <cell r="K504" t="str">
            <v>000022744</v>
          </cell>
          <cell r="L504" t="str">
            <v>4261000</v>
          </cell>
          <cell r="M504" t="str">
            <v>1113</v>
          </cell>
          <cell r="N504" t="str">
            <v>99920</v>
          </cell>
          <cell r="O504" t="str">
            <v>12494</v>
          </cell>
          <cell r="P504" t="str">
            <v>294</v>
          </cell>
          <cell r="Q504" t="str">
            <v>955</v>
          </cell>
          <cell r="R504" t="str">
            <v>INTERCO BILL RESCAT_BENLOC</v>
          </cell>
          <cell r="S504" t="str">
            <v>PRA</v>
          </cell>
          <cell r="U504" t="str">
            <v>2015-04-30</v>
          </cell>
          <cell r="V504">
            <v>191.66</v>
          </cell>
          <cell r="W504" t="str">
            <v>G0001113</v>
          </cell>
          <cell r="Y504" t="str">
            <v>LEGAL</v>
          </cell>
          <cell r="Z504" t="str">
            <v>ICB2</v>
          </cell>
          <cell r="AB504" t="str">
            <v>ICB</v>
          </cell>
          <cell r="AC504" t="str">
            <v>ICB</v>
          </cell>
          <cell r="AE504" t="str">
            <v>211</v>
          </cell>
          <cell r="AG504" t="str">
            <v>0000293124</v>
          </cell>
        </row>
        <row r="505">
          <cell r="A505" t="str">
            <v>00670994</v>
          </cell>
          <cell r="B505" t="str">
            <v>9554261000</v>
          </cell>
          <cell r="C505" t="str">
            <v>ICB7TARGET0000000794</v>
          </cell>
          <cell r="D505">
            <v>2015</v>
          </cell>
          <cell r="E505">
            <v>4</v>
          </cell>
          <cell r="F505" t="str">
            <v>2015-04-30</v>
          </cell>
          <cell r="G505" t="str">
            <v>PRJ</v>
          </cell>
          <cell r="H505" t="str">
            <v>169</v>
          </cell>
          <cell r="I505" t="str">
            <v>211</v>
          </cell>
          <cell r="K505" t="str">
            <v>000022744</v>
          </cell>
          <cell r="L505" t="str">
            <v>4261000</v>
          </cell>
          <cell r="M505" t="str">
            <v>1113</v>
          </cell>
          <cell r="N505" t="str">
            <v>99920</v>
          </cell>
          <cell r="O505" t="str">
            <v>12494</v>
          </cell>
          <cell r="P505" t="str">
            <v>294</v>
          </cell>
          <cell r="Q505" t="str">
            <v>955</v>
          </cell>
          <cell r="R505" t="str">
            <v>INTERCO BILL RESCAT_BENLOC</v>
          </cell>
          <cell r="S505" t="str">
            <v>PRA</v>
          </cell>
          <cell r="U505" t="str">
            <v>2015-04-30</v>
          </cell>
          <cell r="V505">
            <v>191.66</v>
          </cell>
          <cell r="W505" t="str">
            <v>G0001113</v>
          </cell>
          <cell r="Y505" t="str">
            <v>LEGAL</v>
          </cell>
          <cell r="Z505" t="str">
            <v>ICB2</v>
          </cell>
          <cell r="AB505" t="str">
            <v>ICB</v>
          </cell>
          <cell r="AC505" t="str">
            <v>ICB</v>
          </cell>
          <cell r="AE505" t="str">
            <v>211</v>
          </cell>
          <cell r="AG505" t="str">
            <v>0000293125</v>
          </cell>
        </row>
        <row r="506">
          <cell r="A506" t="str">
            <v>00670995</v>
          </cell>
          <cell r="B506" t="str">
            <v>9554261000</v>
          </cell>
          <cell r="C506" t="str">
            <v>ICB7TARGET0000000795</v>
          </cell>
          <cell r="D506">
            <v>2015</v>
          </cell>
          <cell r="E506">
            <v>4</v>
          </cell>
          <cell r="F506" t="str">
            <v>2015-04-30</v>
          </cell>
          <cell r="G506" t="str">
            <v>PRJ</v>
          </cell>
          <cell r="H506" t="str">
            <v>169</v>
          </cell>
          <cell r="I506" t="str">
            <v>211</v>
          </cell>
          <cell r="K506" t="str">
            <v>000022744</v>
          </cell>
          <cell r="L506" t="str">
            <v>4261000</v>
          </cell>
          <cell r="M506" t="str">
            <v>1113</v>
          </cell>
          <cell r="N506" t="str">
            <v>99920</v>
          </cell>
          <cell r="O506" t="str">
            <v>12494</v>
          </cell>
          <cell r="P506" t="str">
            <v>294</v>
          </cell>
          <cell r="Q506" t="str">
            <v>955</v>
          </cell>
          <cell r="R506" t="str">
            <v>INTERCO BILL RESCAT_BENLOC</v>
          </cell>
          <cell r="S506" t="str">
            <v>PRA</v>
          </cell>
          <cell r="U506" t="str">
            <v>2015-04-30</v>
          </cell>
          <cell r="V506">
            <v>191.66</v>
          </cell>
          <cell r="W506" t="str">
            <v>G0001113</v>
          </cell>
          <cell r="Y506" t="str">
            <v>LEGAL</v>
          </cell>
          <cell r="Z506" t="str">
            <v>ICB2</v>
          </cell>
          <cell r="AB506" t="str">
            <v>ICB</v>
          </cell>
          <cell r="AC506" t="str">
            <v>ICB</v>
          </cell>
          <cell r="AE506" t="str">
            <v>211</v>
          </cell>
          <cell r="AG506" t="str">
            <v>0000293126</v>
          </cell>
        </row>
        <row r="507">
          <cell r="A507" t="str">
            <v>00670996</v>
          </cell>
          <cell r="B507" t="str">
            <v>9554261000</v>
          </cell>
          <cell r="C507" t="str">
            <v>ICB7TARGET0000000796</v>
          </cell>
          <cell r="D507">
            <v>2015</v>
          </cell>
          <cell r="E507">
            <v>4</v>
          </cell>
          <cell r="F507" t="str">
            <v>2015-04-30</v>
          </cell>
          <cell r="G507" t="str">
            <v>PRJ</v>
          </cell>
          <cell r="H507" t="str">
            <v>169</v>
          </cell>
          <cell r="I507" t="str">
            <v>211</v>
          </cell>
          <cell r="K507" t="str">
            <v>000022744</v>
          </cell>
          <cell r="L507" t="str">
            <v>4261000</v>
          </cell>
          <cell r="M507" t="str">
            <v>1113</v>
          </cell>
          <cell r="N507" t="str">
            <v>99920</v>
          </cell>
          <cell r="O507" t="str">
            <v>12494</v>
          </cell>
          <cell r="P507" t="str">
            <v>294</v>
          </cell>
          <cell r="Q507" t="str">
            <v>955</v>
          </cell>
          <cell r="R507" t="str">
            <v>INTERCO BILL RESCAT_BENLOC</v>
          </cell>
          <cell r="S507" t="str">
            <v>PRA</v>
          </cell>
          <cell r="U507" t="str">
            <v>2015-04-30</v>
          </cell>
          <cell r="V507">
            <v>191.66</v>
          </cell>
          <cell r="W507" t="str">
            <v>G0001113</v>
          </cell>
          <cell r="Y507" t="str">
            <v>LEGAL</v>
          </cell>
          <cell r="Z507" t="str">
            <v>ICB2</v>
          </cell>
          <cell r="AB507" t="str">
            <v>ICB</v>
          </cell>
          <cell r="AC507" t="str">
            <v>ICB</v>
          </cell>
          <cell r="AE507" t="str">
            <v>211</v>
          </cell>
          <cell r="AG507" t="str">
            <v>0000293126</v>
          </cell>
        </row>
        <row r="508">
          <cell r="A508" t="str">
            <v>00671389</v>
          </cell>
          <cell r="B508" t="str">
            <v>9554261000</v>
          </cell>
          <cell r="C508" t="str">
            <v>ICB7TARGET0000000797</v>
          </cell>
          <cell r="D508">
            <v>2015</v>
          </cell>
          <cell r="E508">
            <v>4</v>
          </cell>
          <cell r="F508" t="str">
            <v>2015-04-30</v>
          </cell>
          <cell r="G508" t="str">
            <v>PRJ</v>
          </cell>
          <cell r="H508" t="str">
            <v>169</v>
          </cell>
          <cell r="I508" t="str">
            <v>211</v>
          </cell>
          <cell r="K508" t="str">
            <v>000022744</v>
          </cell>
          <cell r="L508" t="str">
            <v>4261000</v>
          </cell>
          <cell r="M508" t="str">
            <v>1113</v>
          </cell>
          <cell r="N508" t="str">
            <v>99920</v>
          </cell>
          <cell r="O508" t="str">
            <v>12494</v>
          </cell>
          <cell r="P508" t="str">
            <v>294</v>
          </cell>
          <cell r="Q508" t="str">
            <v>955</v>
          </cell>
          <cell r="R508" t="str">
            <v>INTERCO BILL RESCAT_BENLOC</v>
          </cell>
          <cell r="S508" t="str">
            <v>PRA</v>
          </cell>
          <cell r="U508" t="str">
            <v>2015-04-30</v>
          </cell>
          <cell r="V508">
            <v>191.66</v>
          </cell>
          <cell r="W508" t="str">
            <v>G0001113</v>
          </cell>
          <cell r="Y508" t="str">
            <v>LEGAL</v>
          </cell>
          <cell r="Z508" t="str">
            <v>ICB2</v>
          </cell>
          <cell r="AB508" t="str">
            <v>ICB</v>
          </cell>
          <cell r="AC508" t="str">
            <v>ICB</v>
          </cell>
          <cell r="AE508" t="str">
            <v>211</v>
          </cell>
          <cell r="AG508" t="str">
            <v>0000293197</v>
          </cell>
        </row>
        <row r="509">
          <cell r="A509" t="str">
            <v>00671390</v>
          </cell>
          <cell r="B509" t="str">
            <v>9554261000</v>
          </cell>
          <cell r="C509" t="str">
            <v>ICB7TARGET0000000798</v>
          </cell>
          <cell r="D509">
            <v>2015</v>
          </cell>
          <cell r="E509">
            <v>4</v>
          </cell>
          <cell r="F509" t="str">
            <v>2015-04-30</v>
          </cell>
          <cell r="G509" t="str">
            <v>PRJ</v>
          </cell>
          <cell r="H509" t="str">
            <v>169</v>
          </cell>
          <cell r="I509" t="str">
            <v>211</v>
          </cell>
          <cell r="K509" t="str">
            <v>000022744</v>
          </cell>
          <cell r="L509" t="str">
            <v>4261000</v>
          </cell>
          <cell r="M509" t="str">
            <v>1113</v>
          </cell>
          <cell r="N509" t="str">
            <v>99920</v>
          </cell>
          <cell r="O509" t="str">
            <v>12494</v>
          </cell>
          <cell r="P509" t="str">
            <v>294</v>
          </cell>
          <cell r="Q509" t="str">
            <v>955</v>
          </cell>
          <cell r="R509" t="str">
            <v>INTERCO BILL RESCAT_BENLOC</v>
          </cell>
          <cell r="S509" t="str">
            <v>PRA</v>
          </cell>
          <cell r="U509" t="str">
            <v>2015-04-30</v>
          </cell>
          <cell r="V509">
            <v>191.66</v>
          </cell>
          <cell r="W509" t="str">
            <v>G0001113</v>
          </cell>
          <cell r="Y509" t="str">
            <v>LEGAL</v>
          </cell>
          <cell r="Z509" t="str">
            <v>ICB2</v>
          </cell>
          <cell r="AB509" t="str">
            <v>ICB</v>
          </cell>
          <cell r="AC509" t="str">
            <v>ICB</v>
          </cell>
          <cell r="AE509" t="str">
            <v>211</v>
          </cell>
          <cell r="AG509" t="str">
            <v>0000293198</v>
          </cell>
        </row>
        <row r="510">
          <cell r="A510" t="str">
            <v>00671391</v>
          </cell>
          <cell r="B510" t="str">
            <v>9554261000</v>
          </cell>
          <cell r="C510" t="str">
            <v>ICB7TARGET0000000799</v>
          </cell>
          <cell r="D510">
            <v>2015</v>
          </cell>
          <cell r="E510">
            <v>4</v>
          </cell>
          <cell r="F510" t="str">
            <v>2015-04-30</v>
          </cell>
          <cell r="G510" t="str">
            <v>PRJ</v>
          </cell>
          <cell r="H510" t="str">
            <v>169</v>
          </cell>
          <cell r="I510" t="str">
            <v>211</v>
          </cell>
          <cell r="K510" t="str">
            <v>000022744</v>
          </cell>
          <cell r="L510" t="str">
            <v>4261000</v>
          </cell>
          <cell r="M510" t="str">
            <v>1113</v>
          </cell>
          <cell r="N510" t="str">
            <v>99920</v>
          </cell>
          <cell r="O510" t="str">
            <v>12494</v>
          </cell>
          <cell r="P510" t="str">
            <v>294</v>
          </cell>
          <cell r="Q510" t="str">
            <v>955</v>
          </cell>
          <cell r="R510" t="str">
            <v>INTERCO BILL RESCAT_BENLOC</v>
          </cell>
          <cell r="S510" t="str">
            <v>PRA</v>
          </cell>
          <cell r="U510" t="str">
            <v>2015-04-30</v>
          </cell>
          <cell r="V510">
            <v>191.66</v>
          </cell>
          <cell r="W510" t="str">
            <v>G0001113</v>
          </cell>
          <cell r="Y510" t="str">
            <v>LEGAL</v>
          </cell>
          <cell r="Z510" t="str">
            <v>ICB2</v>
          </cell>
          <cell r="AB510" t="str">
            <v>ICB</v>
          </cell>
          <cell r="AC510" t="str">
            <v>ICB</v>
          </cell>
          <cell r="AE510" t="str">
            <v>211</v>
          </cell>
          <cell r="AG510" t="str">
            <v>0000293199</v>
          </cell>
        </row>
        <row r="511">
          <cell r="A511" t="str">
            <v>00676212</v>
          </cell>
          <cell r="B511" t="str">
            <v>9554261000</v>
          </cell>
          <cell r="C511" t="str">
            <v>ICB7TARGET0000000875</v>
          </cell>
          <cell r="D511">
            <v>2015</v>
          </cell>
          <cell r="E511">
            <v>5</v>
          </cell>
          <cell r="F511" t="str">
            <v>2015-05-31</v>
          </cell>
          <cell r="G511" t="str">
            <v>PRJ</v>
          </cell>
          <cell r="H511" t="str">
            <v>169</v>
          </cell>
          <cell r="I511" t="str">
            <v>211</v>
          </cell>
          <cell r="K511" t="str">
            <v>000022743</v>
          </cell>
          <cell r="L511" t="str">
            <v>4261000</v>
          </cell>
          <cell r="M511" t="str">
            <v>1113</v>
          </cell>
          <cell r="N511" t="str">
            <v>99920</v>
          </cell>
          <cell r="O511" t="str">
            <v>12494</v>
          </cell>
          <cell r="P511" t="str">
            <v>294</v>
          </cell>
          <cell r="Q511" t="str">
            <v>955</v>
          </cell>
          <cell r="R511" t="str">
            <v>INTERCO BILL RESCAT_BENLOC</v>
          </cell>
          <cell r="S511" t="str">
            <v>PRA</v>
          </cell>
          <cell r="U511" t="str">
            <v>2015-05-31</v>
          </cell>
          <cell r="V511">
            <v>115</v>
          </cell>
          <cell r="W511" t="str">
            <v>G0001113</v>
          </cell>
          <cell r="Y511" t="str">
            <v>LEGAL</v>
          </cell>
          <cell r="Z511" t="str">
            <v>ICB2</v>
          </cell>
          <cell r="AB511" t="str">
            <v>ICB</v>
          </cell>
          <cell r="AC511" t="str">
            <v>ICB</v>
          </cell>
          <cell r="AE511" t="str">
            <v>211</v>
          </cell>
          <cell r="AG511" t="str">
            <v>0000120050</v>
          </cell>
        </row>
        <row r="512">
          <cell r="A512" t="str">
            <v>00671247</v>
          </cell>
          <cell r="B512" t="str">
            <v>9554265002</v>
          </cell>
          <cell r="C512" t="str">
            <v>ICB7TARGET0000001492</v>
          </cell>
          <cell r="D512">
            <v>2015</v>
          </cell>
          <cell r="E512">
            <v>4</v>
          </cell>
          <cell r="F512" t="str">
            <v>2015-04-30</v>
          </cell>
          <cell r="G512" t="str">
            <v>PRJ</v>
          </cell>
          <cell r="H512" t="str">
            <v>169</v>
          </cell>
          <cell r="I512" t="str">
            <v>211</v>
          </cell>
          <cell r="K512" t="str">
            <v>000022744</v>
          </cell>
          <cell r="L512" t="str">
            <v>4265002</v>
          </cell>
          <cell r="M512" t="str">
            <v>1113</v>
          </cell>
          <cell r="N512" t="str">
            <v>99920</v>
          </cell>
          <cell r="O512" t="str">
            <v>12494</v>
          </cell>
          <cell r="P512" t="str">
            <v>294</v>
          </cell>
          <cell r="Q512" t="str">
            <v>955</v>
          </cell>
          <cell r="R512" t="str">
            <v>INTERCO BILL RESCAT_BENLOC</v>
          </cell>
          <cell r="S512" t="str">
            <v>PRA</v>
          </cell>
          <cell r="U512" t="str">
            <v>2015-04-30</v>
          </cell>
          <cell r="V512">
            <v>191.66</v>
          </cell>
          <cell r="W512" t="str">
            <v>G0001113</v>
          </cell>
          <cell r="Y512" t="str">
            <v>LEGAL</v>
          </cell>
          <cell r="Z512" t="str">
            <v>ICB2</v>
          </cell>
          <cell r="AB512" t="str">
            <v>ICB</v>
          </cell>
          <cell r="AC512" t="str">
            <v>ICB</v>
          </cell>
          <cell r="AE512" t="str">
            <v>211</v>
          </cell>
          <cell r="AG512" t="str">
            <v>0000247212</v>
          </cell>
        </row>
        <row r="513">
          <cell r="A513" t="str">
            <v>00671248</v>
          </cell>
          <cell r="B513" t="str">
            <v>9554265002</v>
          </cell>
          <cell r="C513" t="str">
            <v>ICB7TARGET0000001493</v>
          </cell>
          <cell r="D513">
            <v>2015</v>
          </cell>
          <cell r="E513">
            <v>4</v>
          </cell>
          <cell r="F513" t="str">
            <v>2015-04-30</v>
          </cell>
          <cell r="G513" t="str">
            <v>PRJ</v>
          </cell>
          <cell r="H513" t="str">
            <v>169</v>
          </cell>
          <cell r="I513" t="str">
            <v>211</v>
          </cell>
          <cell r="K513" t="str">
            <v>000022744</v>
          </cell>
          <cell r="L513" t="str">
            <v>4265002</v>
          </cell>
          <cell r="M513" t="str">
            <v>1113</v>
          </cell>
          <cell r="N513" t="str">
            <v>99920</v>
          </cell>
          <cell r="O513" t="str">
            <v>12494</v>
          </cell>
          <cell r="P513" t="str">
            <v>294</v>
          </cell>
          <cell r="Q513" t="str">
            <v>955</v>
          </cell>
          <cell r="R513" t="str">
            <v>INTERCO BILL RESCAT_BENLOC</v>
          </cell>
          <cell r="S513" t="str">
            <v>PRA</v>
          </cell>
          <cell r="U513" t="str">
            <v>2015-04-30</v>
          </cell>
          <cell r="V513">
            <v>191.66</v>
          </cell>
          <cell r="W513" t="str">
            <v>G0001113</v>
          </cell>
          <cell r="Y513" t="str">
            <v>LEGAL</v>
          </cell>
          <cell r="Z513" t="str">
            <v>ICB2</v>
          </cell>
          <cell r="AB513" t="str">
            <v>ICB</v>
          </cell>
          <cell r="AC513" t="str">
            <v>ICB</v>
          </cell>
          <cell r="AE513" t="str">
            <v>211</v>
          </cell>
          <cell r="AG513" t="str">
            <v>0000284870</v>
          </cell>
        </row>
        <row r="514">
          <cell r="A514" t="str">
            <v>00670997</v>
          </cell>
          <cell r="B514" t="str">
            <v>9554265002</v>
          </cell>
          <cell r="C514" t="str">
            <v>ICB7TARGET0000001494</v>
          </cell>
          <cell r="D514">
            <v>2015</v>
          </cell>
          <cell r="E514">
            <v>4</v>
          </cell>
          <cell r="F514" t="str">
            <v>2015-04-30</v>
          </cell>
          <cell r="G514" t="str">
            <v>PRJ</v>
          </cell>
          <cell r="H514" t="str">
            <v>169</v>
          </cell>
          <cell r="I514" t="str">
            <v>211</v>
          </cell>
          <cell r="K514" t="str">
            <v>000022744</v>
          </cell>
          <cell r="L514" t="str">
            <v>4265002</v>
          </cell>
          <cell r="M514" t="str">
            <v>1113</v>
          </cell>
          <cell r="N514" t="str">
            <v>99920</v>
          </cell>
          <cell r="O514" t="str">
            <v>12494</v>
          </cell>
          <cell r="P514" t="str">
            <v>294</v>
          </cell>
          <cell r="Q514" t="str">
            <v>955</v>
          </cell>
          <cell r="R514" t="str">
            <v>INTERCO BILL RESCAT_BENLOC</v>
          </cell>
          <cell r="S514" t="str">
            <v>PRA</v>
          </cell>
          <cell r="U514" t="str">
            <v>2015-04-30</v>
          </cell>
          <cell r="V514">
            <v>191.66</v>
          </cell>
          <cell r="W514" t="str">
            <v>G0001113</v>
          </cell>
          <cell r="Y514" t="str">
            <v>LEGAL</v>
          </cell>
          <cell r="Z514" t="str">
            <v>ICB2</v>
          </cell>
          <cell r="AB514" t="str">
            <v>ICB</v>
          </cell>
          <cell r="AC514" t="str">
            <v>ICB</v>
          </cell>
          <cell r="AE514" t="str">
            <v>211</v>
          </cell>
          <cell r="AG514" t="str">
            <v>0000293127</v>
          </cell>
        </row>
        <row r="515">
          <cell r="A515" t="str">
            <v>00663240</v>
          </cell>
          <cell r="B515" t="str">
            <v>9554261000</v>
          </cell>
          <cell r="C515" t="str">
            <v>ICB7TARGET0000001579</v>
          </cell>
          <cell r="D515">
            <v>2015</v>
          </cell>
          <cell r="E515">
            <v>2</v>
          </cell>
          <cell r="F515" t="str">
            <v>2015-02-28</v>
          </cell>
          <cell r="G515" t="str">
            <v>PRJ</v>
          </cell>
          <cell r="H515" t="str">
            <v>169</v>
          </cell>
          <cell r="I515" t="str">
            <v>211</v>
          </cell>
          <cell r="K515" t="str">
            <v>000022742</v>
          </cell>
          <cell r="L515" t="str">
            <v>4261000</v>
          </cell>
          <cell r="M515" t="str">
            <v>1113</v>
          </cell>
          <cell r="N515" t="str">
            <v>99920</v>
          </cell>
          <cell r="O515" t="str">
            <v>12494</v>
          </cell>
          <cell r="P515" t="str">
            <v>294</v>
          </cell>
          <cell r="Q515" t="str">
            <v>955</v>
          </cell>
          <cell r="R515" t="str">
            <v>INTERCO BILL RESCAT_BENLOC</v>
          </cell>
          <cell r="S515" t="str">
            <v>PRA</v>
          </cell>
          <cell r="U515" t="str">
            <v>2015-02-28</v>
          </cell>
          <cell r="V515">
            <v>752.96</v>
          </cell>
          <cell r="W515" t="str">
            <v>G0001113</v>
          </cell>
          <cell r="Y515" t="str">
            <v>LEGAL</v>
          </cell>
          <cell r="Z515" t="str">
            <v>ICB2</v>
          </cell>
          <cell r="AB515" t="str">
            <v>ICB</v>
          </cell>
          <cell r="AC515" t="str">
            <v>ICB</v>
          </cell>
          <cell r="AE515" t="str">
            <v>211</v>
          </cell>
          <cell r="AG515" t="str">
            <v>0000169586</v>
          </cell>
        </row>
        <row r="516">
          <cell r="A516" t="str">
            <v>00663439</v>
          </cell>
          <cell r="B516" t="str">
            <v>9554261000</v>
          </cell>
          <cell r="C516" t="str">
            <v>ICB7TARGET0000001580</v>
          </cell>
          <cell r="D516">
            <v>2015</v>
          </cell>
          <cell r="E516">
            <v>2</v>
          </cell>
          <cell r="F516" t="str">
            <v>2015-02-28</v>
          </cell>
          <cell r="G516" t="str">
            <v>PRJ</v>
          </cell>
          <cell r="H516" t="str">
            <v>169</v>
          </cell>
          <cell r="I516" t="str">
            <v>211</v>
          </cell>
          <cell r="K516" t="str">
            <v>000022742</v>
          </cell>
          <cell r="L516" t="str">
            <v>4261000</v>
          </cell>
          <cell r="M516" t="str">
            <v>1113</v>
          </cell>
          <cell r="N516" t="str">
            <v>99920</v>
          </cell>
          <cell r="O516" t="str">
            <v>12494</v>
          </cell>
          <cell r="P516" t="str">
            <v>294</v>
          </cell>
          <cell r="Q516" t="str">
            <v>955</v>
          </cell>
          <cell r="R516" t="str">
            <v>INTERCO BILL RESCAT_BENLOC</v>
          </cell>
          <cell r="S516" t="str">
            <v>PRA</v>
          </cell>
          <cell r="U516" t="str">
            <v>2015-02-28</v>
          </cell>
          <cell r="V516">
            <v>2258.89</v>
          </cell>
          <cell r="W516" t="str">
            <v>G0001113</v>
          </cell>
          <cell r="Y516" t="str">
            <v>LEGAL</v>
          </cell>
          <cell r="Z516" t="str">
            <v>ICB2</v>
          </cell>
          <cell r="AB516" t="str">
            <v>ICB</v>
          </cell>
          <cell r="AC516" t="str">
            <v>ICB</v>
          </cell>
          <cell r="AE516" t="str">
            <v>211</v>
          </cell>
          <cell r="AG516" t="str">
            <v>0000275284</v>
          </cell>
        </row>
        <row r="517">
          <cell r="A517" t="str">
            <v>00663239</v>
          </cell>
          <cell r="B517" t="str">
            <v>9554261000</v>
          </cell>
          <cell r="C517" t="str">
            <v>ICB7TARGET0000001581</v>
          </cell>
          <cell r="D517">
            <v>2015</v>
          </cell>
          <cell r="E517">
            <v>2</v>
          </cell>
          <cell r="F517" t="str">
            <v>2015-02-28</v>
          </cell>
          <cell r="G517" t="str">
            <v>PRJ</v>
          </cell>
          <cell r="H517" t="str">
            <v>169</v>
          </cell>
          <cell r="I517" t="str">
            <v>211</v>
          </cell>
          <cell r="K517" t="str">
            <v>000022742</v>
          </cell>
          <cell r="L517" t="str">
            <v>4261000</v>
          </cell>
          <cell r="M517" t="str">
            <v>1113</v>
          </cell>
          <cell r="N517" t="str">
            <v>99920</v>
          </cell>
          <cell r="O517" t="str">
            <v>12494</v>
          </cell>
          <cell r="P517" t="str">
            <v>294</v>
          </cell>
          <cell r="Q517" t="str">
            <v>955</v>
          </cell>
          <cell r="R517" t="str">
            <v>INTERCO BILL RESCAT_BENLOC</v>
          </cell>
          <cell r="S517" t="str">
            <v>PRA</v>
          </cell>
          <cell r="U517" t="str">
            <v>2015-02-28</v>
          </cell>
          <cell r="V517">
            <v>2258.89</v>
          </cell>
          <cell r="W517" t="str">
            <v>G0001113</v>
          </cell>
          <cell r="Y517" t="str">
            <v>LEGAL</v>
          </cell>
          <cell r="Z517" t="str">
            <v>ICB2</v>
          </cell>
          <cell r="AB517" t="str">
            <v>ICB</v>
          </cell>
          <cell r="AC517" t="str">
            <v>ICB</v>
          </cell>
          <cell r="AE517" t="str">
            <v>211</v>
          </cell>
          <cell r="AG517" t="str">
            <v>0000283790</v>
          </cell>
        </row>
        <row r="518">
          <cell r="A518" t="str">
            <v>00663238</v>
          </cell>
          <cell r="B518" t="str">
            <v>9554261000</v>
          </cell>
          <cell r="C518" t="str">
            <v>ICB7TARGET0000001582</v>
          </cell>
          <cell r="D518">
            <v>2015</v>
          </cell>
          <cell r="E518">
            <v>2</v>
          </cell>
          <cell r="F518" t="str">
            <v>2015-02-28</v>
          </cell>
          <cell r="G518" t="str">
            <v>PRJ</v>
          </cell>
          <cell r="H518" t="str">
            <v>169</v>
          </cell>
          <cell r="I518" t="str">
            <v>211</v>
          </cell>
          <cell r="K518" t="str">
            <v>000022744</v>
          </cell>
          <cell r="L518" t="str">
            <v>4261000</v>
          </cell>
          <cell r="M518" t="str">
            <v>1113</v>
          </cell>
          <cell r="N518" t="str">
            <v>99920</v>
          </cell>
          <cell r="O518" t="str">
            <v>12494</v>
          </cell>
          <cell r="P518" t="str">
            <v>294</v>
          </cell>
          <cell r="Q518" t="str">
            <v>955</v>
          </cell>
          <cell r="R518" t="str">
            <v>INTERCO BILL RESCAT_BENLOC</v>
          </cell>
          <cell r="S518" t="str">
            <v>PRA</v>
          </cell>
          <cell r="U518" t="str">
            <v>2015-02-28</v>
          </cell>
          <cell r="V518">
            <v>112.94</v>
          </cell>
          <cell r="W518" t="str">
            <v>G0001113</v>
          </cell>
          <cell r="Y518" t="str">
            <v>LEGAL</v>
          </cell>
          <cell r="Z518" t="str">
            <v>ICB2</v>
          </cell>
          <cell r="AB518" t="str">
            <v>ICB</v>
          </cell>
          <cell r="AC518" t="str">
            <v>ICB</v>
          </cell>
          <cell r="AE518" t="str">
            <v>211</v>
          </cell>
          <cell r="AG518" t="str">
            <v>0000266591</v>
          </cell>
        </row>
        <row r="519">
          <cell r="B519" t="str">
            <v>9554261000</v>
          </cell>
          <cell r="C519" t="str">
            <v>ICB7TARGET0000001821</v>
          </cell>
          <cell r="D519">
            <v>2015</v>
          </cell>
          <cell r="E519">
            <v>1</v>
          </cell>
          <cell r="F519" t="str">
            <v>2015-01-31</v>
          </cell>
          <cell r="G519" t="str">
            <v>PRJ</v>
          </cell>
          <cell r="H519" t="str">
            <v>169</v>
          </cell>
          <cell r="I519" t="str">
            <v>211</v>
          </cell>
          <cell r="K519" t="str">
            <v>000001120</v>
          </cell>
          <cell r="L519" t="str">
            <v>4261000</v>
          </cell>
          <cell r="M519" t="str">
            <v>1113</v>
          </cell>
          <cell r="N519" t="str">
            <v>99920</v>
          </cell>
          <cell r="O519" t="str">
            <v>11404</v>
          </cell>
          <cell r="P519" t="str">
            <v>294</v>
          </cell>
          <cell r="Q519" t="str">
            <v>955</v>
          </cell>
          <cell r="R519" t="str">
            <v>INTERCO BILL RESCAT_BENLOC</v>
          </cell>
          <cell r="S519" t="str">
            <v>PRA</v>
          </cell>
          <cell r="U519" t="str">
            <v>2015-01-31</v>
          </cell>
          <cell r="V519">
            <v>1397.68</v>
          </cell>
          <cell r="W519" t="str">
            <v>G0001113</v>
          </cell>
          <cell r="Y519" t="str">
            <v>LEGAL</v>
          </cell>
          <cell r="Z519" t="str">
            <v>ICB2</v>
          </cell>
          <cell r="AB519" t="str">
            <v>ICB</v>
          </cell>
          <cell r="AC519" t="str">
            <v>ICB</v>
          </cell>
        </row>
        <row r="520">
          <cell r="A520" t="str">
            <v>00657811</v>
          </cell>
          <cell r="B520" t="str">
            <v>9554261000</v>
          </cell>
          <cell r="C520" t="str">
            <v>ICB7TARGET0000001823</v>
          </cell>
          <cell r="D520">
            <v>2015</v>
          </cell>
          <cell r="E520">
            <v>1</v>
          </cell>
          <cell r="F520" t="str">
            <v>2015-01-31</v>
          </cell>
          <cell r="G520" t="str">
            <v>PRJ</v>
          </cell>
          <cell r="H520" t="str">
            <v>169</v>
          </cell>
          <cell r="I520" t="str">
            <v>211</v>
          </cell>
          <cell r="K520" t="str">
            <v>000022743</v>
          </cell>
          <cell r="L520" t="str">
            <v>4261000</v>
          </cell>
          <cell r="M520" t="str">
            <v>1113</v>
          </cell>
          <cell r="N520" t="str">
            <v>99920</v>
          </cell>
          <cell r="O520" t="str">
            <v>12494</v>
          </cell>
          <cell r="P520" t="str">
            <v>294</v>
          </cell>
          <cell r="Q520" t="str">
            <v>955</v>
          </cell>
          <cell r="R520" t="str">
            <v>INTERCO BILL RESCAT_BENLOC</v>
          </cell>
          <cell r="S520" t="str">
            <v>PRA</v>
          </cell>
          <cell r="U520" t="str">
            <v>2015-01-31</v>
          </cell>
          <cell r="V520">
            <v>376.47</v>
          </cell>
          <cell r="W520" t="str">
            <v>G0001113</v>
          </cell>
          <cell r="Y520" t="str">
            <v>LEGAL</v>
          </cell>
          <cell r="Z520" t="str">
            <v>ICB2</v>
          </cell>
          <cell r="AB520" t="str">
            <v>ICB</v>
          </cell>
          <cell r="AC520" t="str">
            <v>ICB</v>
          </cell>
          <cell r="AE520" t="str">
            <v>211</v>
          </cell>
          <cell r="AG520" t="str">
            <v>0000254867</v>
          </cell>
        </row>
        <row r="521">
          <cell r="A521" t="str">
            <v>00635072</v>
          </cell>
          <cell r="B521" t="str">
            <v>9554261000</v>
          </cell>
          <cell r="C521" t="str">
            <v>ICB7TARGET0000001911</v>
          </cell>
          <cell r="D521">
            <v>2014</v>
          </cell>
          <cell r="E521">
            <v>9</v>
          </cell>
          <cell r="F521" t="str">
            <v>2014-09-30</v>
          </cell>
          <cell r="G521" t="str">
            <v>PRJ</v>
          </cell>
          <cell r="H521" t="str">
            <v>169</v>
          </cell>
          <cell r="I521" t="str">
            <v>211</v>
          </cell>
          <cell r="K521" t="str">
            <v>000022743</v>
          </cell>
          <cell r="L521" t="str">
            <v>4261000</v>
          </cell>
          <cell r="M521" t="str">
            <v>1113</v>
          </cell>
          <cell r="N521" t="str">
            <v>99920</v>
          </cell>
          <cell r="O521" t="str">
            <v>12494</v>
          </cell>
          <cell r="P521" t="str">
            <v>294</v>
          </cell>
          <cell r="Q521" t="str">
            <v>955</v>
          </cell>
          <cell r="R521" t="str">
            <v>INTERCO BILL RESCAT_BENLOC</v>
          </cell>
          <cell r="S521" t="str">
            <v>PRA</v>
          </cell>
          <cell r="U521" t="str">
            <v>2014-09-30</v>
          </cell>
          <cell r="V521">
            <v>89.89</v>
          </cell>
          <cell r="W521" t="str">
            <v>G0001113</v>
          </cell>
          <cell r="Y521" t="str">
            <v>LEGAL</v>
          </cell>
          <cell r="Z521" t="str">
            <v>ICB2</v>
          </cell>
          <cell r="AB521" t="str">
            <v>ICB</v>
          </cell>
          <cell r="AC521" t="str">
            <v>ICB</v>
          </cell>
          <cell r="AE521" t="str">
            <v>211</v>
          </cell>
          <cell r="AG521" t="str">
            <v>0000121228</v>
          </cell>
        </row>
        <row r="522">
          <cell r="A522" t="str">
            <v>00633936</v>
          </cell>
          <cell r="B522" t="str">
            <v>9554261000</v>
          </cell>
          <cell r="C522" t="str">
            <v>ICB7TARGET0000001912</v>
          </cell>
          <cell r="D522">
            <v>2014</v>
          </cell>
          <cell r="E522">
            <v>9</v>
          </cell>
          <cell r="F522" t="str">
            <v>2014-09-30</v>
          </cell>
          <cell r="G522" t="str">
            <v>PRJ</v>
          </cell>
          <cell r="H522" t="str">
            <v>169</v>
          </cell>
          <cell r="I522" t="str">
            <v>211</v>
          </cell>
          <cell r="K522" t="str">
            <v>000022743</v>
          </cell>
          <cell r="L522" t="str">
            <v>4261000</v>
          </cell>
          <cell r="M522" t="str">
            <v>1113</v>
          </cell>
          <cell r="N522" t="str">
            <v>99920</v>
          </cell>
          <cell r="O522" t="str">
            <v>12494</v>
          </cell>
          <cell r="P522" t="str">
            <v>294</v>
          </cell>
          <cell r="Q522" t="str">
            <v>955</v>
          </cell>
          <cell r="R522" t="str">
            <v>INTERCO BILL RESCAT_BENLOC</v>
          </cell>
          <cell r="S522" t="str">
            <v>PRA</v>
          </cell>
          <cell r="U522" t="str">
            <v>2014-09-30</v>
          </cell>
          <cell r="V522">
            <v>89.89</v>
          </cell>
          <cell r="W522" t="str">
            <v>G0001113</v>
          </cell>
          <cell r="Y522" t="str">
            <v>LEGAL</v>
          </cell>
          <cell r="Z522" t="str">
            <v>ICB2</v>
          </cell>
          <cell r="AB522" t="str">
            <v>ICB</v>
          </cell>
          <cell r="AC522" t="str">
            <v>ICB</v>
          </cell>
          <cell r="AE522" t="str">
            <v>211</v>
          </cell>
          <cell r="AG522" t="str">
            <v>0000254867</v>
          </cell>
        </row>
        <row r="523">
          <cell r="A523" t="str">
            <v>00637061</v>
          </cell>
          <cell r="B523" t="str">
            <v>9554261000</v>
          </cell>
          <cell r="C523" t="str">
            <v>ICB7TARGET0000001913</v>
          </cell>
          <cell r="D523">
            <v>2014</v>
          </cell>
          <cell r="E523">
            <v>9</v>
          </cell>
          <cell r="F523" t="str">
            <v>2014-09-30</v>
          </cell>
          <cell r="G523" t="str">
            <v>PRJ</v>
          </cell>
          <cell r="H523" t="str">
            <v>169</v>
          </cell>
          <cell r="I523" t="str">
            <v>211</v>
          </cell>
          <cell r="K523" t="str">
            <v>000022743</v>
          </cell>
          <cell r="L523" t="str">
            <v>4261000</v>
          </cell>
          <cell r="M523" t="str">
            <v>1113</v>
          </cell>
          <cell r="N523" t="str">
            <v>99920</v>
          </cell>
          <cell r="O523" t="str">
            <v>12494</v>
          </cell>
          <cell r="P523" t="str">
            <v>294</v>
          </cell>
          <cell r="Q523" t="str">
            <v>955</v>
          </cell>
          <cell r="R523" t="str">
            <v>INTERCO BILL RESCAT_BENLOC</v>
          </cell>
          <cell r="S523" t="str">
            <v>PRA</v>
          </cell>
          <cell r="U523" t="str">
            <v>2014-09-30</v>
          </cell>
          <cell r="V523">
            <v>359.55</v>
          </cell>
          <cell r="W523" t="str">
            <v>G0001113</v>
          </cell>
          <cell r="Y523" t="str">
            <v>LEGAL</v>
          </cell>
          <cell r="Z523" t="str">
            <v>ICB2</v>
          </cell>
          <cell r="AB523" t="str">
            <v>ICB</v>
          </cell>
          <cell r="AC523" t="str">
            <v>ICB</v>
          </cell>
          <cell r="AE523" t="str">
            <v>211</v>
          </cell>
          <cell r="AG523" t="str">
            <v>0000289116</v>
          </cell>
        </row>
        <row r="524">
          <cell r="B524" t="str">
            <v>9554261000</v>
          </cell>
          <cell r="C524" t="str">
            <v>ICB7TARGET0000002334</v>
          </cell>
          <cell r="D524">
            <v>2014</v>
          </cell>
          <cell r="E524">
            <v>8</v>
          </cell>
          <cell r="F524" t="str">
            <v>2014-08-31</v>
          </cell>
          <cell r="G524" t="str">
            <v>PRJ</v>
          </cell>
          <cell r="H524" t="str">
            <v>169</v>
          </cell>
          <cell r="I524" t="str">
            <v>211</v>
          </cell>
          <cell r="K524" t="str">
            <v>000001120</v>
          </cell>
          <cell r="L524" t="str">
            <v>4261000</v>
          </cell>
          <cell r="M524" t="str">
            <v>1113</v>
          </cell>
          <cell r="N524" t="str">
            <v>99920</v>
          </cell>
          <cell r="O524" t="str">
            <v>11404</v>
          </cell>
          <cell r="P524" t="str">
            <v>294</v>
          </cell>
          <cell r="Q524" t="str">
            <v>955</v>
          </cell>
          <cell r="R524" t="str">
            <v>INTERCO BILL RESCAT_BENLOC</v>
          </cell>
          <cell r="S524" t="str">
            <v>PRA</v>
          </cell>
          <cell r="U524" t="str">
            <v>2014-08-31</v>
          </cell>
          <cell r="V524">
            <v>0.19</v>
          </cell>
          <cell r="W524" t="str">
            <v>G0001113</v>
          </cell>
          <cell r="Y524" t="str">
            <v>LEGAL</v>
          </cell>
          <cell r="Z524" t="str">
            <v>ICB2</v>
          </cell>
          <cell r="AB524" t="str">
            <v>ICB</v>
          </cell>
          <cell r="AC524" t="str">
            <v>ICB</v>
          </cell>
        </row>
        <row r="525">
          <cell r="A525" t="str">
            <v>00652658</v>
          </cell>
          <cell r="B525" t="str">
            <v>9554261000</v>
          </cell>
          <cell r="C525" t="str">
            <v>ICB7TARGET0000002588</v>
          </cell>
          <cell r="D525">
            <v>2014</v>
          </cell>
          <cell r="E525">
            <v>12</v>
          </cell>
          <cell r="F525" t="str">
            <v>2014-12-31</v>
          </cell>
          <cell r="G525" t="str">
            <v>PRJ</v>
          </cell>
          <cell r="H525" t="str">
            <v>169</v>
          </cell>
          <cell r="I525" t="str">
            <v>211</v>
          </cell>
          <cell r="K525" t="str">
            <v>000022741</v>
          </cell>
          <cell r="L525" t="str">
            <v>4261000</v>
          </cell>
          <cell r="M525" t="str">
            <v>1113</v>
          </cell>
          <cell r="N525" t="str">
            <v>99920</v>
          </cell>
          <cell r="O525" t="str">
            <v>11404</v>
          </cell>
          <cell r="P525" t="str">
            <v>294</v>
          </cell>
          <cell r="Q525" t="str">
            <v>955</v>
          </cell>
          <cell r="R525" t="str">
            <v>INTERCO BILL RESCAT_BENLOC</v>
          </cell>
          <cell r="S525" t="str">
            <v>PRA</v>
          </cell>
          <cell r="U525" t="str">
            <v>2014-12-31</v>
          </cell>
          <cell r="V525">
            <v>2579.38</v>
          </cell>
          <cell r="W525" t="str">
            <v>G0001113</v>
          </cell>
          <cell r="Y525" t="str">
            <v>LEGAL</v>
          </cell>
          <cell r="Z525" t="str">
            <v>ICB2</v>
          </cell>
          <cell r="AB525" t="str">
            <v>ICB</v>
          </cell>
          <cell r="AC525" t="str">
            <v>ICB</v>
          </cell>
          <cell r="AE525" t="str">
            <v>211</v>
          </cell>
          <cell r="AG525" t="str">
            <v>0000013355</v>
          </cell>
        </row>
        <row r="526">
          <cell r="A526" t="str">
            <v>00651877</v>
          </cell>
          <cell r="B526" t="str">
            <v>9554261000</v>
          </cell>
          <cell r="C526" t="str">
            <v>ICB7TARGET0000002589</v>
          </cell>
          <cell r="D526">
            <v>2014</v>
          </cell>
          <cell r="E526">
            <v>12</v>
          </cell>
          <cell r="F526" t="str">
            <v>2014-12-31</v>
          </cell>
          <cell r="G526" t="str">
            <v>PRJ</v>
          </cell>
          <cell r="H526" t="str">
            <v>169</v>
          </cell>
          <cell r="I526" t="str">
            <v>211</v>
          </cell>
          <cell r="K526" t="str">
            <v>000022741</v>
          </cell>
          <cell r="L526" t="str">
            <v>4261000</v>
          </cell>
          <cell r="M526" t="str">
            <v>1113</v>
          </cell>
          <cell r="N526" t="str">
            <v>99920</v>
          </cell>
          <cell r="O526" t="str">
            <v>11404</v>
          </cell>
          <cell r="P526" t="str">
            <v>294</v>
          </cell>
          <cell r="Q526" t="str">
            <v>955</v>
          </cell>
          <cell r="R526" t="str">
            <v>INTERCO BILL RESCAT_BENLOC</v>
          </cell>
          <cell r="S526" t="str">
            <v>PRA</v>
          </cell>
          <cell r="U526" t="str">
            <v>2014-12-31</v>
          </cell>
          <cell r="V526">
            <v>921.21</v>
          </cell>
          <cell r="W526" t="str">
            <v>G0001113</v>
          </cell>
          <cell r="Y526" t="str">
            <v>LEGAL</v>
          </cell>
          <cell r="Z526" t="str">
            <v>ICB2</v>
          </cell>
          <cell r="AB526" t="str">
            <v>ICB</v>
          </cell>
          <cell r="AC526" t="str">
            <v>ICB</v>
          </cell>
          <cell r="AE526" t="str">
            <v>211</v>
          </cell>
          <cell r="AG526" t="str">
            <v>0000028885</v>
          </cell>
        </row>
        <row r="527">
          <cell r="A527" t="str">
            <v>00651874</v>
          </cell>
          <cell r="B527" t="str">
            <v>9554261000</v>
          </cell>
          <cell r="C527" t="str">
            <v>ICB7TARGET0000002590</v>
          </cell>
          <cell r="D527">
            <v>2014</v>
          </cell>
          <cell r="E527">
            <v>12</v>
          </cell>
          <cell r="F527" t="str">
            <v>2014-12-31</v>
          </cell>
          <cell r="G527" t="str">
            <v>PRJ</v>
          </cell>
          <cell r="H527" t="str">
            <v>169</v>
          </cell>
          <cell r="I527" t="str">
            <v>211</v>
          </cell>
          <cell r="K527" t="str">
            <v>000022741</v>
          </cell>
          <cell r="L527" t="str">
            <v>4261000</v>
          </cell>
          <cell r="M527" t="str">
            <v>1113</v>
          </cell>
          <cell r="N527" t="str">
            <v>99920</v>
          </cell>
          <cell r="O527" t="str">
            <v>11404</v>
          </cell>
          <cell r="P527" t="str">
            <v>294</v>
          </cell>
          <cell r="Q527" t="str">
            <v>955</v>
          </cell>
          <cell r="R527" t="str">
            <v>INTERCO BILL RESCAT_BENLOC</v>
          </cell>
          <cell r="S527" t="str">
            <v>PRA</v>
          </cell>
          <cell r="U527" t="str">
            <v>2014-12-31</v>
          </cell>
          <cell r="V527">
            <v>4661.3</v>
          </cell>
          <cell r="W527" t="str">
            <v>G0001113</v>
          </cell>
          <cell r="Y527" t="str">
            <v>LEGAL</v>
          </cell>
          <cell r="Z527" t="str">
            <v>ICB2</v>
          </cell>
          <cell r="AB527" t="str">
            <v>ICB</v>
          </cell>
          <cell r="AC527" t="str">
            <v>ICB</v>
          </cell>
          <cell r="AE527" t="str">
            <v>211</v>
          </cell>
          <cell r="AG527" t="str">
            <v>0000035634</v>
          </cell>
        </row>
        <row r="528">
          <cell r="A528" t="str">
            <v>00651873</v>
          </cell>
          <cell r="B528" t="str">
            <v>9554261000</v>
          </cell>
          <cell r="C528" t="str">
            <v>ICB7TARGET0000002591</v>
          </cell>
          <cell r="D528">
            <v>2014</v>
          </cell>
          <cell r="E528">
            <v>12</v>
          </cell>
          <cell r="F528" t="str">
            <v>2014-12-31</v>
          </cell>
          <cell r="G528" t="str">
            <v>PRJ</v>
          </cell>
          <cell r="H528" t="str">
            <v>169</v>
          </cell>
          <cell r="I528" t="str">
            <v>211</v>
          </cell>
          <cell r="K528" t="str">
            <v>000022741</v>
          </cell>
          <cell r="L528" t="str">
            <v>4261000</v>
          </cell>
          <cell r="M528" t="str">
            <v>1113</v>
          </cell>
          <cell r="N528" t="str">
            <v>99920</v>
          </cell>
          <cell r="O528" t="str">
            <v>11404</v>
          </cell>
          <cell r="P528" t="str">
            <v>294</v>
          </cell>
          <cell r="Q528" t="str">
            <v>955</v>
          </cell>
          <cell r="R528" t="str">
            <v>INTERCO BILL RESCAT_BENLOC</v>
          </cell>
          <cell r="S528" t="str">
            <v>PRA</v>
          </cell>
          <cell r="U528" t="str">
            <v>2014-12-31</v>
          </cell>
          <cell r="V528">
            <v>3684.82</v>
          </cell>
          <cell r="W528" t="str">
            <v>G0001113</v>
          </cell>
          <cell r="Y528" t="str">
            <v>LEGAL</v>
          </cell>
          <cell r="Z528" t="str">
            <v>ICB2</v>
          </cell>
          <cell r="AB528" t="str">
            <v>ICB</v>
          </cell>
          <cell r="AC528" t="str">
            <v>ICB</v>
          </cell>
          <cell r="AE528" t="str">
            <v>211</v>
          </cell>
          <cell r="AG528" t="str">
            <v>0000044209</v>
          </cell>
        </row>
        <row r="529">
          <cell r="A529" t="str">
            <v>00652127</v>
          </cell>
          <cell r="B529" t="str">
            <v>9554261000</v>
          </cell>
          <cell r="C529" t="str">
            <v>ICB7TARGET0000002592</v>
          </cell>
          <cell r="D529">
            <v>2014</v>
          </cell>
          <cell r="E529">
            <v>12</v>
          </cell>
          <cell r="F529" t="str">
            <v>2014-12-31</v>
          </cell>
          <cell r="G529" t="str">
            <v>PRJ</v>
          </cell>
          <cell r="H529" t="str">
            <v>169</v>
          </cell>
          <cell r="I529" t="str">
            <v>211</v>
          </cell>
          <cell r="K529" t="str">
            <v>000022741</v>
          </cell>
          <cell r="L529" t="str">
            <v>4261000</v>
          </cell>
          <cell r="M529" t="str">
            <v>1113</v>
          </cell>
          <cell r="N529" t="str">
            <v>99920</v>
          </cell>
          <cell r="O529" t="str">
            <v>11404</v>
          </cell>
          <cell r="P529" t="str">
            <v>294</v>
          </cell>
          <cell r="Q529" t="str">
            <v>955</v>
          </cell>
          <cell r="R529" t="str">
            <v>INTERCO BILL RESCAT_BENLOC</v>
          </cell>
          <cell r="S529" t="str">
            <v>PRA</v>
          </cell>
          <cell r="U529" t="str">
            <v>2014-12-31</v>
          </cell>
          <cell r="V529">
            <v>12344.15</v>
          </cell>
          <cell r="W529" t="str">
            <v>G0001113</v>
          </cell>
          <cell r="Y529" t="str">
            <v>LEGAL</v>
          </cell>
          <cell r="Z529" t="str">
            <v>ICB2</v>
          </cell>
          <cell r="AB529" t="str">
            <v>ICB</v>
          </cell>
          <cell r="AC529" t="str">
            <v>ICB</v>
          </cell>
          <cell r="AE529" t="str">
            <v>211</v>
          </cell>
          <cell r="AG529" t="str">
            <v>0000093522</v>
          </cell>
        </row>
        <row r="530">
          <cell r="A530" t="str">
            <v>00652130</v>
          </cell>
          <cell r="B530" t="str">
            <v>9554261000</v>
          </cell>
          <cell r="C530" t="str">
            <v>ICB7TARGET0000002593</v>
          </cell>
          <cell r="D530">
            <v>2014</v>
          </cell>
          <cell r="E530">
            <v>12</v>
          </cell>
          <cell r="F530" t="str">
            <v>2014-12-31</v>
          </cell>
          <cell r="G530" t="str">
            <v>PRJ</v>
          </cell>
          <cell r="H530" t="str">
            <v>169</v>
          </cell>
          <cell r="I530" t="str">
            <v>211</v>
          </cell>
          <cell r="K530" t="str">
            <v>000022741</v>
          </cell>
          <cell r="L530" t="str">
            <v>4261000</v>
          </cell>
          <cell r="M530" t="str">
            <v>1113</v>
          </cell>
          <cell r="N530" t="str">
            <v>99920</v>
          </cell>
          <cell r="O530" t="str">
            <v>11404</v>
          </cell>
          <cell r="P530" t="str">
            <v>294</v>
          </cell>
          <cell r="Q530" t="str">
            <v>955</v>
          </cell>
          <cell r="R530" t="str">
            <v>INTERCO BILL RESCAT_BENLOC</v>
          </cell>
          <cell r="S530" t="str">
            <v>PRA</v>
          </cell>
          <cell r="U530" t="str">
            <v>2014-12-31</v>
          </cell>
          <cell r="V530">
            <v>2946.38</v>
          </cell>
          <cell r="W530" t="str">
            <v>G0001113</v>
          </cell>
          <cell r="Y530" t="str">
            <v>LEGAL</v>
          </cell>
          <cell r="Z530" t="str">
            <v>ICB2</v>
          </cell>
          <cell r="AB530" t="str">
            <v>ICB</v>
          </cell>
          <cell r="AC530" t="str">
            <v>ICB</v>
          </cell>
          <cell r="AE530" t="str">
            <v>211</v>
          </cell>
          <cell r="AG530" t="str">
            <v>0000093537</v>
          </cell>
        </row>
        <row r="531">
          <cell r="A531" t="str">
            <v>00652129</v>
          </cell>
          <cell r="B531" t="str">
            <v>9554261000</v>
          </cell>
          <cell r="C531" t="str">
            <v>ICB7TARGET0000002594</v>
          </cell>
          <cell r="D531">
            <v>2014</v>
          </cell>
          <cell r="E531">
            <v>12</v>
          </cell>
          <cell r="F531" t="str">
            <v>2014-12-31</v>
          </cell>
          <cell r="G531" t="str">
            <v>PRJ</v>
          </cell>
          <cell r="H531" t="str">
            <v>169</v>
          </cell>
          <cell r="I531" t="str">
            <v>211</v>
          </cell>
          <cell r="K531" t="str">
            <v>000022741</v>
          </cell>
          <cell r="L531" t="str">
            <v>4261000</v>
          </cell>
          <cell r="M531" t="str">
            <v>1113</v>
          </cell>
          <cell r="N531" t="str">
            <v>99920</v>
          </cell>
          <cell r="O531" t="str">
            <v>11404</v>
          </cell>
          <cell r="P531" t="str">
            <v>294</v>
          </cell>
          <cell r="Q531" t="str">
            <v>955</v>
          </cell>
          <cell r="R531" t="str">
            <v>INTERCO BILL RESCAT_BENLOC</v>
          </cell>
          <cell r="S531" t="str">
            <v>PRA</v>
          </cell>
          <cell r="U531" t="str">
            <v>2014-12-31</v>
          </cell>
          <cell r="V531">
            <v>2763.62</v>
          </cell>
          <cell r="W531" t="str">
            <v>G0001113</v>
          </cell>
          <cell r="Y531" t="str">
            <v>LEGAL</v>
          </cell>
          <cell r="Z531" t="str">
            <v>ICB2</v>
          </cell>
          <cell r="AB531" t="str">
            <v>ICB</v>
          </cell>
          <cell r="AC531" t="str">
            <v>ICB</v>
          </cell>
          <cell r="AE531" t="str">
            <v>211</v>
          </cell>
          <cell r="AG531" t="str">
            <v>0000093544</v>
          </cell>
        </row>
        <row r="532">
          <cell r="A532" t="str">
            <v>00652651</v>
          </cell>
          <cell r="B532" t="str">
            <v>9554261000</v>
          </cell>
          <cell r="C532" t="str">
            <v>ICB7TARGET0000002595</v>
          </cell>
          <cell r="D532">
            <v>2014</v>
          </cell>
          <cell r="E532">
            <v>12</v>
          </cell>
          <cell r="F532" t="str">
            <v>2014-12-31</v>
          </cell>
          <cell r="G532" t="str">
            <v>PRJ</v>
          </cell>
          <cell r="H532" t="str">
            <v>169</v>
          </cell>
          <cell r="I532" t="str">
            <v>211</v>
          </cell>
          <cell r="K532" t="str">
            <v>000022741</v>
          </cell>
          <cell r="L532" t="str">
            <v>4261000</v>
          </cell>
          <cell r="M532" t="str">
            <v>1113</v>
          </cell>
          <cell r="N532" t="str">
            <v>99920</v>
          </cell>
          <cell r="O532" t="str">
            <v>11404</v>
          </cell>
          <cell r="P532" t="str">
            <v>294</v>
          </cell>
          <cell r="Q532" t="str">
            <v>955</v>
          </cell>
          <cell r="R532" t="str">
            <v>INTERCO BILL RESCAT_BENLOC</v>
          </cell>
          <cell r="S532" t="str">
            <v>PRA</v>
          </cell>
          <cell r="U532" t="str">
            <v>2014-12-31</v>
          </cell>
          <cell r="V532">
            <v>1353.07</v>
          </cell>
          <cell r="W532" t="str">
            <v>G0001113</v>
          </cell>
          <cell r="Y532" t="str">
            <v>LEGAL</v>
          </cell>
          <cell r="Z532" t="str">
            <v>ICB2</v>
          </cell>
          <cell r="AB532" t="str">
            <v>ICB</v>
          </cell>
          <cell r="AC532" t="str">
            <v>ICB</v>
          </cell>
          <cell r="AE532" t="str">
            <v>211</v>
          </cell>
          <cell r="AG532" t="str">
            <v>0000093555</v>
          </cell>
        </row>
        <row r="533">
          <cell r="A533" t="str">
            <v>00652128</v>
          </cell>
          <cell r="B533" t="str">
            <v>9554261000</v>
          </cell>
          <cell r="C533" t="str">
            <v>ICB7TARGET0000002596</v>
          </cell>
          <cell r="D533">
            <v>2014</v>
          </cell>
          <cell r="E533">
            <v>12</v>
          </cell>
          <cell r="F533" t="str">
            <v>2014-12-31</v>
          </cell>
          <cell r="G533" t="str">
            <v>PRJ</v>
          </cell>
          <cell r="H533" t="str">
            <v>169</v>
          </cell>
          <cell r="I533" t="str">
            <v>211</v>
          </cell>
          <cell r="K533" t="str">
            <v>000022741</v>
          </cell>
          <cell r="L533" t="str">
            <v>4261000</v>
          </cell>
          <cell r="M533" t="str">
            <v>1113</v>
          </cell>
          <cell r="N533" t="str">
            <v>99920</v>
          </cell>
          <cell r="O533" t="str">
            <v>11404</v>
          </cell>
          <cell r="P533" t="str">
            <v>294</v>
          </cell>
          <cell r="Q533" t="str">
            <v>955</v>
          </cell>
          <cell r="R533" t="str">
            <v>INTERCO BILL RESCAT_BENLOC</v>
          </cell>
          <cell r="S533" t="str">
            <v>PRA</v>
          </cell>
          <cell r="U533" t="str">
            <v>2014-12-31</v>
          </cell>
          <cell r="V533">
            <v>1473.93</v>
          </cell>
          <cell r="W533" t="str">
            <v>G0001113</v>
          </cell>
          <cell r="Y533" t="str">
            <v>LEGAL</v>
          </cell>
          <cell r="Z533" t="str">
            <v>ICB2</v>
          </cell>
          <cell r="AB533" t="str">
            <v>ICB</v>
          </cell>
          <cell r="AC533" t="str">
            <v>ICB</v>
          </cell>
          <cell r="AE533" t="str">
            <v>211</v>
          </cell>
          <cell r="AG533" t="str">
            <v>0000093563</v>
          </cell>
        </row>
        <row r="534">
          <cell r="A534" t="str">
            <v>00652022</v>
          </cell>
          <cell r="B534" t="str">
            <v>9554261000</v>
          </cell>
          <cell r="C534" t="str">
            <v>ICB7TARGET0000002597</v>
          </cell>
          <cell r="D534">
            <v>2014</v>
          </cell>
          <cell r="E534">
            <v>12</v>
          </cell>
          <cell r="F534" t="str">
            <v>2014-12-31</v>
          </cell>
          <cell r="G534" t="str">
            <v>PRJ</v>
          </cell>
          <cell r="H534" t="str">
            <v>169</v>
          </cell>
          <cell r="I534" t="str">
            <v>211</v>
          </cell>
          <cell r="K534" t="str">
            <v>000022741</v>
          </cell>
          <cell r="L534" t="str">
            <v>4261000</v>
          </cell>
          <cell r="M534" t="str">
            <v>1113</v>
          </cell>
          <cell r="N534" t="str">
            <v>99920</v>
          </cell>
          <cell r="O534" t="str">
            <v>12494</v>
          </cell>
          <cell r="P534" t="str">
            <v>294</v>
          </cell>
          <cell r="Q534" t="str">
            <v>955</v>
          </cell>
          <cell r="R534" t="str">
            <v>INTERCO BILL RESCAT_BENLOC</v>
          </cell>
          <cell r="S534" t="str">
            <v>PRA</v>
          </cell>
          <cell r="U534" t="str">
            <v>2014-12-31</v>
          </cell>
          <cell r="V534">
            <v>184.24</v>
          </cell>
          <cell r="W534" t="str">
            <v>G0001113</v>
          </cell>
          <cell r="Y534" t="str">
            <v>LEGAL</v>
          </cell>
          <cell r="Z534" t="str">
            <v>ICB2</v>
          </cell>
          <cell r="AB534" t="str">
            <v>ICB</v>
          </cell>
          <cell r="AC534" t="str">
            <v>ICB</v>
          </cell>
          <cell r="AE534" t="str">
            <v>211</v>
          </cell>
          <cell r="AG534" t="str">
            <v>0000101827</v>
          </cell>
        </row>
        <row r="535">
          <cell r="A535" t="str">
            <v>00652650</v>
          </cell>
          <cell r="B535" t="str">
            <v>9554261000</v>
          </cell>
          <cell r="C535" t="str">
            <v>ICB7TARGET0000002598</v>
          </cell>
          <cell r="D535">
            <v>2014</v>
          </cell>
          <cell r="E535">
            <v>12</v>
          </cell>
          <cell r="F535" t="str">
            <v>2014-12-31</v>
          </cell>
          <cell r="G535" t="str">
            <v>PRJ</v>
          </cell>
          <cell r="H535" t="str">
            <v>169</v>
          </cell>
          <cell r="I535" t="str">
            <v>211</v>
          </cell>
          <cell r="K535" t="str">
            <v>000022741</v>
          </cell>
          <cell r="L535" t="str">
            <v>4261000</v>
          </cell>
          <cell r="M535" t="str">
            <v>1113</v>
          </cell>
          <cell r="N535" t="str">
            <v>99920</v>
          </cell>
          <cell r="O535" t="str">
            <v>11404</v>
          </cell>
          <cell r="P535" t="str">
            <v>294</v>
          </cell>
          <cell r="Q535" t="str">
            <v>955</v>
          </cell>
          <cell r="R535" t="str">
            <v>INTERCO BILL RESCAT_BENLOC</v>
          </cell>
          <cell r="S535" t="str">
            <v>PRA</v>
          </cell>
          <cell r="U535" t="str">
            <v>2014-12-31</v>
          </cell>
          <cell r="V535">
            <v>937.79</v>
          </cell>
          <cell r="W535" t="str">
            <v>G0001113</v>
          </cell>
          <cell r="Y535" t="str">
            <v>LEGAL</v>
          </cell>
          <cell r="Z535" t="str">
            <v>ICB2</v>
          </cell>
          <cell r="AB535" t="str">
            <v>ICB</v>
          </cell>
          <cell r="AC535" t="str">
            <v>ICB</v>
          </cell>
          <cell r="AE535" t="str">
            <v>211</v>
          </cell>
          <cell r="AG535" t="str">
            <v>0000101832</v>
          </cell>
        </row>
        <row r="536">
          <cell r="A536" t="str">
            <v>00652653</v>
          </cell>
          <cell r="B536" t="str">
            <v>9554261000</v>
          </cell>
          <cell r="C536" t="str">
            <v>ICB7TARGET0000002599</v>
          </cell>
          <cell r="D536">
            <v>2014</v>
          </cell>
          <cell r="E536">
            <v>12</v>
          </cell>
          <cell r="F536" t="str">
            <v>2014-12-31</v>
          </cell>
          <cell r="G536" t="str">
            <v>PRJ</v>
          </cell>
          <cell r="H536" t="str">
            <v>169</v>
          </cell>
          <cell r="I536" t="str">
            <v>211</v>
          </cell>
          <cell r="K536" t="str">
            <v>000022741</v>
          </cell>
          <cell r="L536" t="str">
            <v>4261000</v>
          </cell>
          <cell r="M536" t="str">
            <v>1113</v>
          </cell>
          <cell r="N536" t="str">
            <v>99920</v>
          </cell>
          <cell r="O536" t="str">
            <v>11404</v>
          </cell>
          <cell r="P536" t="str">
            <v>294</v>
          </cell>
          <cell r="Q536" t="str">
            <v>955</v>
          </cell>
          <cell r="R536" t="str">
            <v>INTERCO BILL RESCAT_BENLOC</v>
          </cell>
          <cell r="S536" t="str">
            <v>PRA</v>
          </cell>
          <cell r="U536" t="str">
            <v>2014-12-31</v>
          </cell>
          <cell r="V536">
            <v>9212.0499999999993</v>
          </cell>
          <cell r="W536" t="str">
            <v>G0001113</v>
          </cell>
          <cell r="Y536" t="str">
            <v>LEGAL</v>
          </cell>
          <cell r="Z536" t="str">
            <v>ICB2</v>
          </cell>
          <cell r="AB536" t="str">
            <v>ICB</v>
          </cell>
          <cell r="AC536" t="str">
            <v>ICB</v>
          </cell>
          <cell r="AE536" t="str">
            <v>211</v>
          </cell>
          <cell r="AG536" t="str">
            <v>0000124371</v>
          </cell>
        </row>
        <row r="537">
          <cell r="A537" t="str">
            <v>00651875</v>
          </cell>
          <cell r="B537" t="str">
            <v>9554261000</v>
          </cell>
          <cell r="C537" t="str">
            <v>ICB7TARGET0000002600</v>
          </cell>
          <cell r="D537">
            <v>2014</v>
          </cell>
          <cell r="E537">
            <v>12</v>
          </cell>
          <cell r="F537" t="str">
            <v>2014-12-31</v>
          </cell>
          <cell r="G537" t="str">
            <v>PRJ</v>
          </cell>
          <cell r="H537" t="str">
            <v>169</v>
          </cell>
          <cell r="I537" t="str">
            <v>211</v>
          </cell>
          <cell r="K537" t="str">
            <v>000022741</v>
          </cell>
          <cell r="L537" t="str">
            <v>4261000</v>
          </cell>
          <cell r="M537" t="str">
            <v>1113</v>
          </cell>
          <cell r="N537" t="str">
            <v>99920</v>
          </cell>
          <cell r="O537" t="str">
            <v>11404</v>
          </cell>
          <cell r="P537" t="str">
            <v>294</v>
          </cell>
          <cell r="Q537" t="str">
            <v>955</v>
          </cell>
          <cell r="R537" t="str">
            <v>INTERCO BILL RESCAT_BENLOC</v>
          </cell>
          <cell r="S537" t="str">
            <v>PRA</v>
          </cell>
          <cell r="U537" t="str">
            <v>2014-12-31</v>
          </cell>
          <cell r="V537">
            <v>3684.82</v>
          </cell>
          <cell r="W537" t="str">
            <v>G0001113</v>
          </cell>
          <cell r="Y537" t="str">
            <v>LEGAL</v>
          </cell>
          <cell r="Z537" t="str">
            <v>ICB2</v>
          </cell>
          <cell r="AB537" t="str">
            <v>ICB</v>
          </cell>
          <cell r="AC537" t="str">
            <v>ICB</v>
          </cell>
          <cell r="AE537" t="str">
            <v>211</v>
          </cell>
          <cell r="AG537" t="str">
            <v>0000160470</v>
          </cell>
        </row>
        <row r="538">
          <cell r="A538" t="str">
            <v>00654160</v>
          </cell>
          <cell r="B538" t="str">
            <v>9554261000</v>
          </cell>
          <cell r="C538" t="str">
            <v>ICB7TARGET0000002601</v>
          </cell>
          <cell r="D538">
            <v>2014</v>
          </cell>
          <cell r="E538">
            <v>12</v>
          </cell>
          <cell r="F538" t="str">
            <v>2014-12-31</v>
          </cell>
          <cell r="G538" t="str">
            <v>PRJ</v>
          </cell>
          <cell r="H538" t="str">
            <v>169</v>
          </cell>
          <cell r="I538" t="str">
            <v>211</v>
          </cell>
          <cell r="K538" t="str">
            <v>000022743</v>
          </cell>
          <cell r="L538" t="str">
            <v>4261000</v>
          </cell>
          <cell r="M538" t="str">
            <v>1113</v>
          </cell>
          <cell r="N538" t="str">
            <v>99920</v>
          </cell>
          <cell r="O538" t="str">
            <v>12494</v>
          </cell>
          <cell r="P538" t="str">
            <v>294</v>
          </cell>
          <cell r="Q538" t="str">
            <v>955</v>
          </cell>
          <cell r="R538" t="str">
            <v>INTERCO BILL RESCAT_BENLOC</v>
          </cell>
          <cell r="S538" t="str">
            <v>PRA</v>
          </cell>
          <cell r="U538" t="str">
            <v>2014-12-31</v>
          </cell>
          <cell r="V538">
            <v>92.12</v>
          </cell>
          <cell r="W538" t="str">
            <v>G0001113</v>
          </cell>
          <cell r="Y538" t="str">
            <v>LEGAL</v>
          </cell>
          <cell r="Z538" t="str">
            <v>ICB2</v>
          </cell>
          <cell r="AB538" t="str">
            <v>ICB</v>
          </cell>
          <cell r="AC538" t="str">
            <v>ICB</v>
          </cell>
          <cell r="AE538" t="str">
            <v>211</v>
          </cell>
          <cell r="AG538" t="str">
            <v>0000101435</v>
          </cell>
        </row>
        <row r="539">
          <cell r="A539" t="str">
            <v>00649474</v>
          </cell>
          <cell r="B539" t="str">
            <v>9554261000</v>
          </cell>
          <cell r="C539" t="str">
            <v>ICB7TARGET0000002602</v>
          </cell>
          <cell r="D539">
            <v>2014</v>
          </cell>
          <cell r="E539">
            <v>12</v>
          </cell>
          <cell r="F539" t="str">
            <v>2014-12-31</v>
          </cell>
          <cell r="G539" t="str">
            <v>PRJ</v>
          </cell>
          <cell r="H539" t="str">
            <v>169</v>
          </cell>
          <cell r="I539" t="str">
            <v>211</v>
          </cell>
          <cell r="K539" t="str">
            <v>000022743</v>
          </cell>
          <cell r="L539" t="str">
            <v>4261000</v>
          </cell>
          <cell r="M539" t="str">
            <v>1113</v>
          </cell>
          <cell r="N539" t="str">
            <v>99920</v>
          </cell>
          <cell r="O539" t="str">
            <v>12494</v>
          </cell>
          <cell r="P539" t="str">
            <v>294</v>
          </cell>
          <cell r="Q539" t="str">
            <v>955</v>
          </cell>
          <cell r="R539" t="str">
            <v>INTERCO BILL RESCAT_BENLOC</v>
          </cell>
          <cell r="S539" t="str">
            <v>PRA</v>
          </cell>
          <cell r="U539" t="str">
            <v>2014-12-31</v>
          </cell>
          <cell r="V539">
            <v>221.09</v>
          </cell>
          <cell r="W539" t="str">
            <v>G0001113</v>
          </cell>
          <cell r="Y539" t="str">
            <v>LEGAL</v>
          </cell>
          <cell r="Z539" t="str">
            <v>ICB2</v>
          </cell>
          <cell r="AB539" t="str">
            <v>ICB</v>
          </cell>
          <cell r="AC539" t="str">
            <v>ICB</v>
          </cell>
          <cell r="AE539" t="str">
            <v>211</v>
          </cell>
          <cell r="AG539" t="str">
            <v>0000120050</v>
          </cell>
        </row>
        <row r="540">
          <cell r="A540" t="str">
            <v>00652126</v>
          </cell>
          <cell r="B540" t="str">
            <v>9554261000</v>
          </cell>
          <cell r="C540" t="str">
            <v>ICB7TARGET0000002603</v>
          </cell>
          <cell r="D540">
            <v>2014</v>
          </cell>
          <cell r="E540">
            <v>12</v>
          </cell>
          <cell r="F540" t="str">
            <v>2014-12-31</v>
          </cell>
          <cell r="G540" t="str">
            <v>PRJ</v>
          </cell>
          <cell r="H540" t="str">
            <v>169</v>
          </cell>
          <cell r="I540" t="str">
            <v>211</v>
          </cell>
          <cell r="K540" t="str">
            <v>000022743</v>
          </cell>
          <cell r="L540" t="str">
            <v>4261000</v>
          </cell>
          <cell r="M540" t="str">
            <v>1113</v>
          </cell>
          <cell r="N540" t="str">
            <v>99920</v>
          </cell>
          <cell r="O540" t="str">
            <v>12494</v>
          </cell>
          <cell r="P540" t="str">
            <v>294</v>
          </cell>
          <cell r="Q540" t="str">
            <v>955</v>
          </cell>
          <cell r="R540" t="str">
            <v>INTERCO BILL RESCAT_BENLOC</v>
          </cell>
          <cell r="S540" t="str">
            <v>PRA</v>
          </cell>
          <cell r="U540" t="str">
            <v>2014-12-31</v>
          </cell>
          <cell r="V540">
            <v>368.48</v>
          </cell>
          <cell r="W540" t="str">
            <v>G0001113</v>
          </cell>
          <cell r="Y540" t="str">
            <v>LEGAL</v>
          </cell>
          <cell r="Z540" t="str">
            <v>ICB2</v>
          </cell>
          <cell r="AB540" t="str">
            <v>ICB</v>
          </cell>
          <cell r="AC540" t="str">
            <v>ICB</v>
          </cell>
          <cell r="AE540" t="str">
            <v>211</v>
          </cell>
          <cell r="AG540" t="str">
            <v>0000120050</v>
          </cell>
        </row>
        <row r="541">
          <cell r="A541" t="str">
            <v>00654161</v>
          </cell>
          <cell r="B541" t="str">
            <v>9554261000</v>
          </cell>
          <cell r="C541" t="str">
            <v>ICB7TARGET0000002604</v>
          </cell>
          <cell r="D541">
            <v>2014</v>
          </cell>
          <cell r="E541">
            <v>12</v>
          </cell>
          <cell r="F541" t="str">
            <v>2014-12-31</v>
          </cell>
          <cell r="G541" t="str">
            <v>PRJ</v>
          </cell>
          <cell r="H541" t="str">
            <v>169</v>
          </cell>
          <cell r="I541" t="str">
            <v>211</v>
          </cell>
          <cell r="K541" t="str">
            <v>000022743</v>
          </cell>
          <cell r="L541" t="str">
            <v>4261000</v>
          </cell>
          <cell r="M541" t="str">
            <v>1113</v>
          </cell>
          <cell r="N541" t="str">
            <v>99920</v>
          </cell>
          <cell r="O541" t="str">
            <v>12494</v>
          </cell>
          <cell r="P541" t="str">
            <v>294</v>
          </cell>
          <cell r="Q541" t="str">
            <v>955</v>
          </cell>
          <cell r="R541" t="str">
            <v>INTERCO BILL RESCAT_BENLOC</v>
          </cell>
          <cell r="S541" t="str">
            <v>PRA</v>
          </cell>
          <cell r="U541" t="str">
            <v>2014-12-31</v>
          </cell>
          <cell r="V541">
            <v>368.48</v>
          </cell>
          <cell r="W541" t="str">
            <v>G0001113</v>
          </cell>
          <cell r="Y541" t="str">
            <v>LEGAL</v>
          </cell>
          <cell r="Z541" t="str">
            <v>ICB2</v>
          </cell>
          <cell r="AB541" t="str">
            <v>ICB</v>
          </cell>
          <cell r="AC541" t="str">
            <v>ICB</v>
          </cell>
          <cell r="AE541" t="str">
            <v>211</v>
          </cell>
          <cell r="AG541" t="str">
            <v>0000120050</v>
          </cell>
        </row>
        <row r="542">
          <cell r="A542" t="str">
            <v>00649473</v>
          </cell>
          <cell r="B542" t="str">
            <v>9554261000</v>
          </cell>
          <cell r="C542" t="str">
            <v>ICB7TARGET0000002605</v>
          </cell>
          <cell r="D542">
            <v>2014</v>
          </cell>
          <cell r="E542">
            <v>12</v>
          </cell>
          <cell r="F542" t="str">
            <v>2014-12-31</v>
          </cell>
          <cell r="G542" t="str">
            <v>PRJ</v>
          </cell>
          <cell r="H542" t="str">
            <v>169</v>
          </cell>
          <cell r="I542" t="str">
            <v>211</v>
          </cell>
          <cell r="K542" t="str">
            <v>000022743</v>
          </cell>
          <cell r="L542" t="str">
            <v>4261000</v>
          </cell>
          <cell r="M542" t="str">
            <v>1113</v>
          </cell>
          <cell r="N542" t="str">
            <v>99920</v>
          </cell>
          <cell r="O542" t="str">
            <v>12494</v>
          </cell>
          <cell r="P542" t="str">
            <v>294</v>
          </cell>
          <cell r="Q542" t="str">
            <v>955</v>
          </cell>
          <cell r="R542" t="str">
            <v>INTERCO BILL RESCAT_BENLOC</v>
          </cell>
          <cell r="S542" t="str">
            <v>PRA</v>
          </cell>
          <cell r="U542" t="str">
            <v>2014-12-31</v>
          </cell>
          <cell r="V542">
            <v>217.4</v>
          </cell>
          <cell r="W542" t="str">
            <v>G0001113</v>
          </cell>
          <cell r="Y542" t="str">
            <v>LEGAL</v>
          </cell>
          <cell r="Z542" t="str">
            <v>ICB2</v>
          </cell>
          <cell r="AB542" t="str">
            <v>ICB</v>
          </cell>
          <cell r="AC542" t="str">
            <v>ICB</v>
          </cell>
          <cell r="AE542" t="str">
            <v>211</v>
          </cell>
          <cell r="AG542" t="str">
            <v>0000254867</v>
          </cell>
        </row>
        <row r="543">
          <cell r="A543" t="str">
            <v>00654158</v>
          </cell>
          <cell r="B543" t="str">
            <v>9554261000</v>
          </cell>
          <cell r="C543" t="str">
            <v>ICB7TARGET0000002606</v>
          </cell>
          <cell r="D543">
            <v>2014</v>
          </cell>
          <cell r="E543">
            <v>12</v>
          </cell>
          <cell r="F543" t="str">
            <v>2014-12-31</v>
          </cell>
          <cell r="G543" t="str">
            <v>PRJ</v>
          </cell>
          <cell r="H543" t="str">
            <v>169</v>
          </cell>
          <cell r="I543" t="str">
            <v>211</v>
          </cell>
          <cell r="K543" t="str">
            <v>000022743</v>
          </cell>
          <cell r="L543" t="str">
            <v>4261000</v>
          </cell>
          <cell r="M543" t="str">
            <v>1113</v>
          </cell>
          <cell r="N543" t="str">
            <v>99920</v>
          </cell>
          <cell r="O543" t="str">
            <v>12494</v>
          </cell>
          <cell r="P543" t="str">
            <v>294</v>
          </cell>
          <cell r="Q543" t="str">
            <v>955</v>
          </cell>
          <cell r="R543" t="str">
            <v>INTERCO BILL RESCAT_BENLOC</v>
          </cell>
          <cell r="S543" t="str">
            <v>PRA</v>
          </cell>
          <cell r="U543" t="str">
            <v>2014-12-31</v>
          </cell>
          <cell r="V543">
            <v>106.86</v>
          </cell>
          <cell r="W543" t="str">
            <v>G0001113</v>
          </cell>
          <cell r="Y543" t="str">
            <v>LEGAL</v>
          </cell>
          <cell r="Z543" t="str">
            <v>ICB2</v>
          </cell>
          <cell r="AB543" t="str">
            <v>ICB</v>
          </cell>
          <cell r="AC543" t="str">
            <v>ICB</v>
          </cell>
          <cell r="AE543" t="str">
            <v>211</v>
          </cell>
          <cell r="AG543" t="str">
            <v>0000254867</v>
          </cell>
        </row>
        <row r="544">
          <cell r="A544" t="str">
            <v>00654159</v>
          </cell>
          <cell r="B544" t="str">
            <v>9554261000</v>
          </cell>
          <cell r="C544" t="str">
            <v>ICB7TARGET0000002607</v>
          </cell>
          <cell r="D544">
            <v>2014</v>
          </cell>
          <cell r="E544">
            <v>12</v>
          </cell>
          <cell r="F544" t="str">
            <v>2014-12-31</v>
          </cell>
          <cell r="G544" t="str">
            <v>PRJ</v>
          </cell>
          <cell r="H544" t="str">
            <v>169</v>
          </cell>
          <cell r="I544" t="str">
            <v>211</v>
          </cell>
          <cell r="K544" t="str">
            <v>000022743</v>
          </cell>
          <cell r="L544" t="str">
            <v>4261000</v>
          </cell>
          <cell r="M544" t="str">
            <v>1113</v>
          </cell>
          <cell r="N544" t="str">
            <v>99920</v>
          </cell>
          <cell r="O544" t="str">
            <v>12494</v>
          </cell>
          <cell r="P544" t="str">
            <v>294</v>
          </cell>
          <cell r="Q544" t="str">
            <v>955</v>
          </cell>
          <cell r="R544" t="str">
            <v>INTERCO BILL RESCAT_BENLOC</v>
          </cell>
          <cell r="S544" t="str">
            <v>PRA</v>
          </cell>
          <cell r="U544" t="str">
            <v>2014-12-31</v>
          </cell>
          <cell r="V544">
            <v>92.12</v>
          </cell>
          <cell r="W544" t="str">
            <v>G0001113</v>
          </cell>
          <cell r="Y544" t="str">
            <v>LEGAL</v>
          </cell>
          <cell r="Z544" t="str">
            <v>ICB2</v>
          </cell>
          <cell r="AB544" t="str">
            <v>ICB</v>
          </cell>
          <cell r="AC544" t="str">
            <v>ICB</v>
          </cell>
          <cell r="AE544" t="str">
            <v>211</v>
          </cell>
          <cell r="AG544" t="str">
            <v>0000254867</v>
          </cell>
        </row>
        <row r="545">
          <cell r="A545" t="str">
            <v>00644004</v>
          </cell>
          <cell r="B545" t="str">
            <v>9554261000</v>
          </cell>
          <cell r="C545" t="str">
            <v>ICB7TARGET0000004518</v>
          </cell>
          <cell r="D545">
            <v>2014</v>
          </cell>
          <cell r="E545">
            <v>10</v>
          </cell>
          <cell r="F545" t="str">
            <v>2014-10-31</v>
          </cell>
          <cell r="G545" t="str">
            <v>PRJ</v>
          </cell>
          <cell r="H545" t="str">
            <v>169</v>
          </cell>
          <cell r="I545" t="str">
            <v>211</v>
          </cell>
          <cell r="K545" t="str">
            <v>000022743</v>
          </cell>
          <cell r="L545" t="str">
            <v>4261000</v>
          </cell>
          <cell r="M545" t="str">
            <v>1113</v>
          </cell>
          <cell r="N545" t="str">
            <v>99920</v>
          </cell>
          <cell r="O545" t="str">
            <v>12494</v>
          </cell>
          <cell r="P545" t="str">
            <v>294</v>
          </cell>
          <cell r="Q545" t="str">
            <v>955</v>
          </cell>
          <cell r="R545" t="str">
            <v>INTERCO BILL RESCAT_BENLOC</v>
          </cell>
          <cell r="S545" t="str">
            <v>PRA</v>
          </cell>
          <cell r="U545" t="str">
            <v>2014-10-31</v>
          </cell>
          <cell r="V545">
            <v>110.55</v>
          </cell>
          <cell r="W545" t="str">
            <v>G0001113</v>
          </cell>
          <cell r="Y545" t="str">
            <v>LEGAL</v>
          </cell>
          <cell r="Z545" t="str">
            <v>ICB2</v>
          </cell>
          <cell r="AB545" t="str">
            <v>ICB</v>
          </cell>
          <cell r="AC545" t="str">
            <v>ICB</v>
          </cell>
          <cell r="AE545" t="str">
            <v>211</v>
          </cell>
          <cell r="AG545" t="str">
            <v>0000110982</v>
          </cell>
        </row>
        <row r="546">
          <cell r="A546" t="str">
            <v>00642472</v>
          </cell>
          <cell r="B546" t="str">
            <v>9554261000</v>
          </cell>
          <cell r="C546" t="str">
            <v>ICB7TARGET0000004519</v>
          </cell>
          <cell r="D546">
            <v>2014</v>
          </cell>
          <cell r="E546">
            <v>10</v>
          </cell>
          <cell r="F546" t="str">
            <v>2014-10-31</v>
          </cell>
          <cell r="G546" t="str">
            <v>PRJ</v>
          </cell>
          <cell r="H546" t="str">
            <v>169</v>
          </cell>
          <cell r="I546" t="str">
            <v>211</v>
          </cell>
          <cell r="K546" t="str">
            <v>000022743</v>
          </cell>
          <cell r="L546" t="str">
            <v>4261000</v>
          </cell>
          <cell r="M546" t="str">
            <v>1113</v>
          </cell>
          <cell r="N546" t="str">
            <v>99920</v>
          </cell>
          <cell r="O546" t="str">
            <v>12494</v>
          </cell>
          <cell r="P546" t="str">
            <v>294</v>
          </cell>
          <cell r="Q546" t="str">
            <v>955</v>
          </cell>
          <cell r="R546" t="str">
            <v>INTERCO BILL RESCAT_BENLOC</v>
          </cell>
          <cell r="S546" t="str">
            <v>PRA</v>
          </cell>
          <cell r="U546" t="str">
            <v>2014-10-31</v>
          </cell>
          <cell r="V546">
            <v>184.23</v>
          </cell>
          <cell r="W546" t="str">
            <v>G0001113</v>
          </cell>
          <cell r="Y546" t="str">
            <v>LEGAL</v>
          </cell>
          <cell r="Z546" t="str">
            <v>ICB2</v>
          </cell>
          <cell r="AB546" t="str">
            <v>ICB</v>
          </cell>
          <cell r="AC546" t="str">
            <v>ICB</v>
          </cell>
          <cell r="AE546" t="str">
            <v>211</v>
          </cell>
          <cell r="AG546" t="str">
            <v>0000254867</v>
          </cell>
        </row>
        <row r="547">
          <cell r="A547" t="str">
            <v>00000402</v>
          </cell>
          <cell r="B547" t="str">
            <v>9554261000</v>
          </cell>
          <cell r="C547" t="str">
            <v>ICB7TARGET0000000574</v>
          </cell>
          <cell r="D547">
            <v>2015</v>
          </cell>
          <cell r="E547">
            <v>3</v>
          </cell>
          <cell r="F547" t="str">
            <v>2015-03-31</v>
          </cell>
          <cell r="G547" t="str">
            <v>PRJ</v>
          </cell>
          <cell r="H547" t="str">
            <v>169</v>
          </cell>
          <cell r="I547" t="str">
            <v>370</v>
          </cell>
          <cell r="K547" t="str">
            <v>000001121</v>
          </cell>
          <cell r="L547" t="str">
            <v>4261000</v>
          </cell>
          <cell r="M547" t="str">
            <v>1436</v>
          </cell>
          <cell r="N547" t="str">
            <v>99920</v>
          </cell>
          <cell r="O547" t="str">
            <v>12916</v>
          </cell>
          <cell r="P547" t="str">
            <v>294</v>
          </cell>
          <cell r="Q547" t="str">
            <v>955</v>
          </cell>
          <cell r="R547" t="str">
            <v>INTERCO BILL RESCAT_BENLOC</v>
          </cell>
          <cell r="S547" t="str">
            <v>PRA</v>
          </cell>
          <cell r="U547" t="str">
            <v>2015-03-31</v>
          </cell>
          <cell r="V547">
            <v>62</v>
          </cell>
          <cell r="W547" t="str">
            <v>G0001436</v>
          </cell>
          <cell r="Y547" t="str">
            <v>LEGAL</v>
          </cell>
          <cell r="Z547" t="str">
            <v>ICB2</v>
          </cell>
          <cell r="AB547" t="str">
            <v>ICB</v>
          </cell>
          <cell r="AC547" t="str">
            <v>ICB</v>
          </cell>
          <cell r="AE547" t="str">
            <v>370</v>
          </cell>
          <cell r="AG547" t="str">
            <v>0000066276</v>
          </cell>
        </row>
        <row r="548">
          <cell r="A548" t="str">
            <v>00652654</v>
          </cell>
          <cell r="B548" t="str">
            <v>9554261000</v>
          </cell>
          <cell r="C548" t="str">
            <v>ICB4TARGET0000000035</v>
          </cell>
          <cell r="D548">
            <v>2014</v>
          </cell>
          <cell r="E548">
            <v>12</v>
          </cell>
          <cell r="F548" t="str">
            <v>2014-12-31</v>
          </cell>
          <cell r="G548" t="str">
            <v>PRJ</v>
          </cell>
          <cell r="H548" t="str">
            <v>192</v>
          </cell>
          <cell r="I548" t="str">
            <v>211</v>
          </cell>
          <cell r="K548" t="str">
            <v>000001120</v>
          </cell>
          <cell r="L548" t="str">
            <v>4261000</v>
          </cell>
          <cell r="M548" t="str">
            <v>1585</v>
          </cell>
          <cell r="N548" t="str">
            <v>99920</v>
          </cell>
          <cell r="O548" t="str">
            <v>11404</v>
          </cell>
          <cell r="P548" t="str">
            <v>294</v>
          </cell>
          <cell r="Q548" t="str">
            <v>955</v>
          </cell>
          <cell r="R548" t="str">
            <v>INTERCO BILL W/O</v>
          </cell>
          <cell r="S548" t="str">
            <v>PRA</v>
          </cell>
          <cell r="U548" t="str">
            <v>2014-12-31</v>
          </cell>
          <cell r="V548">
            <v>1220.44</v>
          </cell>
          <cell r="W548" t="str">
            <v>UTXECON101</v>
          </cell>
          <cell r="Y548" t="str">
            <v>LEGAL</v>
          </cell>
          <cell r="Z548" t="str">
            <v>ICB3</v>
          </cell>
          <cell r="AB548" t="str">
            <v>ICB</v>
          </cell>
          <cell r="AC548" t="str">
            <v>ICB</v>
          </cell>
          <cell r="AE548" t="str">
            <v>211</v>
          </cell>
          <cell r="AG548" t="str">
            <v>0000099027</v>
          </cell>
        </row>
        <row r="549">
          <cell r="A549" t="str">
            <v>00652649</v>
          </cell>
          <cell r="B549" t="str">
            <v>9554261000</v>
          </cell>
          <cell r="C549" t="str">
            <v>ICB4TARGET0000000036</v>
          </cell>
          <cell r="D549">
            <v>2014</v>
          </cell>
          <cell r="E549">
            <v>12</v>
          </cell>
          <cell r="F549" t="str">
            <v>2014-12-31</v>
          </cell>
          <cell r="G549" t="str">
            <v>PRJ</v>
          </cell>
          <cell r="H549" t="str">
            <v>192</v>
          </cell>
          <cell r="I549" t="str">
            <v>211</v>
          </cell>
          <cell r="K549" t="str">
            <v>000001120</v>
          </cell>
          <cell r="L549" t="str">
            <v>4261000</v>
          </cell>
          <cell r="M549" t="str">
            <v>1585</v>
          </cell>
          <cell r="N549" t="str">
            <v>99920</v>
          </cell>
          <cell r="O549" t="str">
            <v>11404</v>
          </cell>
          <cell r="P549" t="str">
            <v>294</v>
          </cell>
          <cell r="Q549" t="str">
            <v>955</v>
          </cell>
          <cell r="R549" t="str">
            <v>INTERCO BILL W/O</v>
          </cell>
          <cell r="S549" t="str">
            <v>PRA</v>
          </cell>
          <cell r="U549" t="str">
            <v>2014-12-31</v>
          </cell>
          <cell r="V549">
            <v>466.92</v>
          </cell>
          <cell r="W549" t="str">
            <v>UTXECON101</v>
          </cell>
          <cell r="Y549" t="str">
            <v>LEGAL</v>
          </cell>
          <cell r="Z549" t="str">
            <v>ICB3</v>
          </cell>
          <cell r="AB549" t="str">
            <v>ICB</v>
          </cell>
          <cell r="AC549" t="str">
            <v>ICB</v>
          </cell>
          <cell r="AE549" t="str">
            <v>211</v>
          </cell>
          <cell r="AG549" t="str">
            <v>0000101832</v>
          </cell>
        </row>
        <row r="550">
          <cell r="A550" t="str">
            <v>00684698</v>
          </cell>
          <cell r="B550" t="str">
            <v>9554265004</v>
          </cell>
          <cell r="C550" t="str">
            <v>ICB4TARGET0000000136</v>
          </cell>
          <cell r="D550">
            <v>2015</v>
          </cell>
          <cell r="E550">
            <v>6</v>
          </cell>
          <cell r="F550" t="str">
            <v>2015-06-30</v>
          </cell>
          <cell r="G550" t="str">
            <v>PRJ</v>
          </cell>
          <cell r="H550" t="str">
            <v>192</v>
          </cell>
          <cell r="I550" t="str">
            <v>211</v>
          </cell>
          <cell r="K550" t="str">
            <v>000001120</v>
          </cell>
          <cell r="L550" t="str">
            <v>4265004</v>
          </cell>
          <cell r="M550" t="str">
            <v>1585</v>
          </cell>
          <cell r="N550" t="str">
            <v>99920</v>
          </cell>
          <cell r="O550" t="str">
            <v>11404</v>
          </cell>
          <cell r="P550" t="str">
            <v>294</v>
          </cell>
          <cell r="Q550" t="str">
            <v>955</v>
          </cell>
          <cell r="R550" t="str">
            <v>INTERCO BILL W/O</v>
          </cell>
          <cell r="S550" t="str">
            <v>PRA</v>
          </cell>
          <cell r="U550" t="str">
            <v>2015-06-30</v>
          </cell>
          <cell r="V550">
            <v>3941.26</v>
          </cell>
          <cell r="W550" t="str">
            <v>UTXECON101</v>
          </cell>
          <cell r="Y550" t="str">
            <v>LEGAL</v>
          </cell>
          <cell r="Z550" t="str">
            <v>ICB3</v>
          </cell>
          <cell r="AB550" t="str">
            <v>ICB</v>
          </cell>
          <cell r="AC550" t="str">
            <v>ICB</v>
          </cell>
          <cell r="AE550" t="str">
            <v>211</v>
          </cell>
          <cell r="AG550" t="str">
            <v>0000101368</v>
          </cell>
        </row>
        <row r="551">
          <cell r="A551" t="str">
            <v>00636604</v>
          </cell>
          <cell r="B551" t="str">
            <v>9554261000</v>
          </cell>
          <cell r="C551" t="str">
            <v>ICB4TARGET0000000141</v>
          </cell>
          <cell r="D551">
            <v>2014</v>
          </cell>
          <cell r="E551">
            <v>9</v>
          </cell>
          <cell r="F551" t="str">
            <v>2014-09-30</v>
          </cell>
          <cell r="G551" t="str">
            <v>PRJ</v>
          </cell>
          <cell r="H551" t="str">
            <v>192</v>
          </cell>
          <cell r="I551" t="str">
            <v>211</v>
          </cell>
          <cell r="K551" t="str">
            <v>000001120</v>
          </cell>
          <cell r="L551" t="str">
            <v>4261000</v>
          </cell>
          <cell r="M551" t="str">
            <v>1585</v>
          </cell>
          <cell r="N551" t="str">
            <v>99920</v>
          </cell>
          <cell r="O551" t="str">
            <v>11404</v>
          </cell>
          <cell r="P551" t="str">
            <v>294</v>
          </cell>
          <cell r="Q551" t="str">
            <v>955</v>
          </cell>
          <cell r="R551" t="str">
            <v>INTERCO BILL W/O</v>
          </cell>
          <cell r="S551" t="str">
            <v>PRA</v>
          </cell>
          <cell r="U551" t="str">
            <v>2014-09-30</v>
          </cell>
          <cell r="V551">
            <v>305.52</v>
          </cell>
          <cell r="W551" t="str">
            <v>UTXECON101</v>
          </cell>
          <cell r="Y551" t="str">
            <v>LEGAL</v>
          </cell>
          <cell r="Z551" t="str">
            <v>ICB3</v>
          </cell>
          <cell r="AB551" t="str">
            <v>ICB</v>
          </cell>
          <cell r="AC551" t="str">
            <v>ICB</v>
          </cell>
          <cell r="AE551" t="str">
            <v>211</v>
          </cell>
          <cell r="AG551" t="str">
            <v>0000098214</v>
          </cell>
        </row>
        <row r="552">
          <cell r="A552" t="str">
            <v>00658042</v>
          </cell>
          <cell r="B552" t="str">
            <v>9554264000</v>
          </cell>
          <cell r="C552" t="str">
            <v>ICB4TARGET0000000152</v>
          </cell>
          <cell r="D552">
            <v>2015</v>
          </cell>
          <cell r="E552">
            <v>1</v>
          </cell>
          <cell r="F552" t="str">
            <v>2015-01-31</v>
          </cell>
          <cell r="G552" t="str">
            <v>PRJ</v>
          </cell>
          <cell r="H552" t="str">
            <v>192</v>
          </cell>
          <cell r="I552" t="str">
            <v>211</v>
          </cell>
          <cell r="K552" t="str">
            <v>000001120</v>
          </cell>
          <cell r="L552" t="str">
            <v>4264000</v>
          </cell>
          <cell r="M552" t="str">
            <v>1585</v>
          </cell>
          <cell r="N552" t="str">
            <v>99920</v>
          </cell>
          <cell r="O552" t="str">
            <v>13042</v>
          </cell>
          <cell r="P552" t="str">
            <v>289</v>
          </cell>
          <cell r="Q552" t="str">
            <v>955</v>
          </cell>
          <cell r="R552" t="str">
            <v>INTERCO BILL W/O</v>
          </cell>
          <cell r="S552" t="str">
            <v>PRA</v>
          </cell>
          <cell r="U552" t="str">
            <v>2015-01-31</v>
          </cell>
          <cell r="V552">
            <v>1244.69</v>
          </cell>
          <cell r="W552" t="str">
            <v>UTXECON101</v>
          </cell>
          <cell r="Y552" t="str">
            <v>LEGAL</v>
          </cell>
          <cell r="Z552" t="str">
            <v>ICB3</v>
          </cell>
          <cell r="AB552" t="str">
            <v>ICB</v>
          </cell>
          <cell r="AC552" t="str">
            <v>ICB</v>
          </cell>
          <cell r="AE552" t="str">
            <v>211</v>
          </cell>
          <cell r="AG552" t="str">
            <v>0000291754</v>
          </cell>
        </row>
        <row r="553">
          <cell r="A553" t="str">
            <v>00664254</v>
          </cell>
          <cell r="B553" t="str">
            <v>9554261000</v>
          </cell>
          <cell r="C553" t="str">
            <v>ICB4TARGET0000000186</v>
          </cell>
          <cell r="D553">
            <v>2015</v>
          </cell>
          <cell r="E553">
            <v>2</v>
          </cell>
          <cell r="F553" t="str">
            <v>2015-02-28</v>
          </cell>
          <cell r="G553" t="str">
            <v>PRJ</v>
          </cell>
          <cell r="H553" t="str">
            <v>192</v>
          </cell>
          <cell r="I553" t="str">
            <v>211</v>
          </cell>
          <cell r="K553" t="str">
            <v>000001120</v>
          </cell>
          <cell r="L553" t="str">
            <v>4261000</v>
          </cell>
          <cell r="M553" t="str">
            <v>1585</v>
          </cell>
          <cell r="N553" t="str">
            <v>99920</v>
          </cell>
          <cell r="O553" t="str">
            <v>11404</v>
          </cell>
          <cell r="P553" t="str">
            <v>294</v>
          </cell>
          <cell r="Q553" t="str">
            <v>955</v>
          </cell>
          <cell r="R553" t="str">
            <v>INTERCO BILL W/O</v>
          </cell>
          <cell r="S553" t="str">
            <v>PRA</v>
          </cell>
          <cell r="U553" t="str">
            <v>2015-02-28</v>
          </cell>
          <cell r="V553">
            <v>497.87</v>
          </cell>
          <cell r="W553" t="str">
            <v>UTXECON101</v>
          </cell>
          <cell r="Y553" t="str">
            <v>LEGAL</v>
          </cell>
          <cell r="Z553" t="str">
            <v>ICB3</v>
          </cell>
          <cell r="AB553" t="str">
            <v>ICB</v>
          </cell>
          <cell r="AC553" t="str">
            <v>ICB</v>
          </cell>
          <cell r="AE553" t="str">
            <v>211</v>
          </cell>
          <cell r="AG553" t="str">
            <v>0000009726</v>
          </cell>
        </row>
        <row r="554">
          <cell r="A554" t="str">
            <v>00635076</v>
          </cell>
          <cell r="B554" t="str">
            <v>9554261000</v>
          </cell>
          <cell r="C554" t="str">
            <v>ICB4TARGET0000000204</v>
          </cell>
          <cell r="D554">
            <v>2014</v>
          </cell>
          <cell r="E554">
            <v>9</v>
          </cell>
          <cell r="F554" t="str">
            <v>2014-09-30</v>
          </cell>
          <cell r="G554" t="str">
            <v>PRJ</v>
          </cell>
          <cell r="H554" t="str">
            <v>192</v>
          </cell>
          <cell r="I554" t="str">
            <v>211</v>
          </cell>
          <cell r="K554" t="str">
            <v>000001120</v>
          </cell>
          <cell r="L554" t="str">
            <v>4261000</v>
          </cell>
          <cell r="M554" t="str">
            <v>1517</v>
          </cell>
          <cell r="N554" t="str">
            <v>99920</v>
          </cell>
          <cell r="O554" t="str">
            <v>11404</v>
          </cell>
          <cell r="P554" t="str">
            <v>294</v>
          </cell>
          <cell r="Q554" t="str">
            <v>955</v>
          </cell>
          <cell r="R554" t="str">
            <v>INTERCO BILL W/O</v>
          </cell>
          <cell r="S554" t="str">
            <v>PRA</v>
          </cell>
          <cell r="U554" t="str">
            <v>2014-09-30</v>
          </cell>
          <cell r="V554">
            <v>452.41</v>
          </cell>
          <cell r="W554" t="str">
            <v>UTXECON301</v>
          </cell>
          <cell r="Y554" t="str">
            <v>LEGAL</v>
          </cell>
          <cell r="Z554" t="str">
            <v>ICB3</v>
          </cell>
          <cell r="AB554" t="str">
            <v>ICB</v>
          </cell>
          <cell r="AC554" t="str">
            <v>ICB</v>
          </cell>
          <cell r="AE554" t="str">
            <v>211</v>
          </cell>
          <cell r="AG554" t="str">
            <v>0000072802</v>
          </cell>
        </row>
        <row r="555">
          <cell r="A555" t="str">
            <v>00641055</v>
          </cell>
          <cell r="B555" t="str">
            <v>9554265004</v>
          </cell>
          <cell r="C555" t="str">
            <v>ICB4TARGET0000000228</v>
          </cell>
          <cell r="D555">
            <v>2014</v>
          </cell>
          <cell r="E555">
            <v>10</v>
          </cell>
          <cell r="F555" t="str">
            <v>2014-10-31</v>
          </cell>
          <cell r="G555" t="str">
            <v>PRJ</v>
          </cell>
          <cell r="H555" t="str">
            <v>192</v>
          </cell>
          <cell r="I555" t="str">
            <v>211</v>
          </cell>
          <cell r="K555" t="str">
            <v>000001120</v>
          </cell>
          <cell r="L555" t="str">
            <v>4265004</v>
          </cell>
          <cell r="M555" t="str">
            <v>1585</v>
          </cell>
          <cell r="N555" t="str">
            <v>99920</v>
          </cell>
          <cell r="O555" t="str">
            <v>11404</v>
          </cell>
          <cell r="P555" t="str">
            <v>294</v>
          </cell>
          <cell r="Q555" t="str">
            <v>955</v>
          </cell>
          <cell r="R555" t="str">
            <v>INTERCO BILL W/O</v>
          </cell>
          <cell r="S555" t="str">
            <v>PRA</v>
          </cell>
          <cell r="U555" t="str">
            <v>2014-10-31</v>
          </cell>
          <cell r="V555">
            <v>1017.03</v>
          </cell>
          <cell r="W555" t="str">
            <v>UTXECON101</v>
          </cell>
          <cell r="Y555" t="str">
            <v>LEGAL</v>
          </cell>
          <cell r="Z555" t="str">
            <v>ICB3</v>
          </cell>
          <cell r="AB555" t="str">
            <v>ICB</v>
          </cell>
          <cell r="AC555" t="str">
            <v>ICB</v>
          </cell>
          <cell r="AE555" t="str">
            <v>211</v>
          </cell>
          <cell r="AG555" t="str">
            <v>0000101369</v>
          </cell>
        </row>
        <row r="556">
          <cell r="A556" t="str">
            <v>00641056</v>
          </cell>
          <cell r="B556" t="str">
            <v>9554265004</v>
          </cell>
          <cell r="C556" t="str">
            <v>ICB4TARGET0000000229</v>
          </cell>
          <cell r="D556">
            <v>2014</v>
          </cell>
          <cell r="E556">
            <v>10</v>
          </cell>
          <cell r="F556" t="str">
            <v>2014-10-31</v>
          </cell>
          <cell r="G556" t="str">
            <v>PRJ</v>
          </cell>
          <cell r="H556" t="str">
            <v>192</v>
          </cell>
          <cell r="I556" t="str">
            <v>211</v>
          </cell>
          <cell r="K556" t="str">
            <v>000001120</v>
          </cell>
          <cell r="L556" t="str">
            <v>4265004</v>
          </cell>
          <cell r="M556" t="str">
            <v>1585</v>
          </cell>
          <cell r="N556" t="str">
            <v>99920</v>
          </cell>
          <cell r="O556" t="str">
            <v>11404</v>
          </cell>
          <cell r="P556" t="str">
            <v>294</v>
          </cell>
          <cell r="Q556" t="str">
            <v>955</v>
          </cell>
          <cell r="R556" t="str">
            <v>INTERCO BILL W/O</v>
          </cell>
          <cell r="S556" t="str">
            <v>PRA</v>
          </cell>
          <cell r="U556" t="str">
            <v>2014-10-31</v>
          </cell>
          <cell r="V556">
            <v>71.19</v>
          </cell>
          <cell r="W556" t="str">
            <v>UTXECON101</v>
          </cell>
          <cell r="Y556" t="str">
            <v>LEGAL</v>
          </cell>
          <cell r="Z556" t="str">
            <v>ICB3</v>
          </cell>
          <cell r="AB556" t="str">
            <v>ICB</v>
          </cell>
          <cell r="AC556" t="str">
            <v>ICB</v>
          </cell>
          <cell r="AE556" t="str">
            <v>211</v>
          </cell>
          <cell r="AG556" t="str">
            <v>0000101369</v>
          </cell>
        </row>
        <row r="557">
          <cell r="A557" t="str">
            <v>00641057</v>
          </cell>
          <cell r="B557" t="str">
            <v>9554265004</v>
          </cell>
          <cell r="C557" t="str">
            <v>ICB4TARGET0000000230</v>
          </cell>
          <cell r="D557">
            <v>2014</v>
          </cell>
          <cell r="E557">
            <v>10</v>
          </cell>
          <cell r="F557" t="str">
            <v>2014-10-31</v>
          </cell>
          <cell r="G557" t="str">
            <v>PRJ</v>
          </cell>
          <cell r="H557" t="str">
            <v>192</v>
          </cell>
          <cell r="I557" t="str">
            <v>211</v>
          </cell>
          <cell r="K557" t="str">
            <v>000001120</v>
          </cell>
          <cell r="L557" t="str">
            <v>4265004</v>
          </cell>
          <cell r="M557" t="str">
            <v>1585</v>
          </cell>
          <cell r="N557" t="str">
            <v>99920</v>
          </cell>
          <cell r="O557" t="str">
            <v>11404</v>
          </cell>
          <cell r="P557" t="str">
            <v>294</v>
          </cell>
          <cell r="Q557" t="str">
            <v>955</v>
          </cell>
          <cell r="R557" t="str">
            <v>INTERCO BILL W/O</v>
          </cell>
          <cell r="S557" t="str">
            <v>PRA</v>
          </cell>
          <cell r="U557" t="str">
            <v>2014-10-31</v>
          </cell>
          <cell r="V557">
            <v>169.54</v>
          </cell>
          <cell r="W557" t="str">
            <v>UTXECON101</v>
          </cell>
          <cell r="Y557" t="str">
            <v>LEGAL</v>
          </cell>
          <cell r="Z557" t="str">
            <v>ICB3</v>
          </cell>
          <cell r="AB557" t="str">
            <v>ICB</v>
          </cell>
          <cell r="AC557" t="str">
            <v>ICB</v>
          </cell>
          <cell r="AE557" t="str">
            <v>211</v>
          </cell>
          <cell r="AG557" t="str">
            <v>0000101369</v>
          </cell>
        </row>
        <row r="558">
          <cell r="A558" t="str">
            <v>00641417</v>
          </cell>
          <cell r="B558" t="str">
            <v>9554265004</v>
          </cell>
          <cell r="C558" t="str">
            <v>ICB4TARGET0000000231</v>
          </cell>
          <cell r="D558">
            <v>2014</v>
          </cell>
          <cell r="E558">
            <v>10</v>
          </cell>
          <cell r="F558" t="str">
            <v>2014-10-31</v>
          </cell>
          <cell r="G558" t="str">
            <v>PRJ</v>
          </cell>
          <cell r="H558" t="str">
            <v>192</v>
          </cell>
          <cell r="I558" t="str">
            <v>211</v>
          </cell>
          <cell r="K558" t="str">
            <v>000001120</v>
          </cell>
          <cell r="L558" t="str">
            <v>4265004</v>
          </cell>
          <cell r="M558" t="str">
            <v>1585</v>
          </cell>
          <cell r="N558" t="str">
            <v>99920</v>
          </cell>
          <cell r="O558" t="str">
            <v>11404</v>
          </cell>
          <cell r="P558" t="str">
            <v>294</v>
          </cell>
          <cell r="Q558" t="str">
            <v>955</v>
          </cell>
          <cell r="R558" t="str">
            <v>INTERCO BILL W/O</v>
          </cell>
          <cell r="S558" t="str">
            <v>PRA</v>
          </cell>
          <cell r="U558" t="str">
            <v>2014-10-31</v>
          </cell>
          <cell r="V558">
            <v>254.26</v>
          </cell>
          <cell r="W558" t="str">
            <v>UTXECON101</v>
          </cell>
          <cell r="Y558" t="str">
            <v>LEGAL</v>
          </cell>
          <cell r="Z558" t="str">
            <v>ICB3</v>
          </cell>
          <cell r="AB558" t="str">
            <v>ICB</v>
          </cell>
          <cell r="AC558" t="str">
            <v>ICB</v>
          </cell>
          <cell r="AE558" t="str">
            <v>211</v>
          </cell>
          <cell r="AG558" t="str">
            <v>0000261324</v>
          </cell>
        </row>
        <row r="559">
          <cell r="A559" t="str">
            <v>00643373</v>
          </cell>
          <cell r="B559" t="str">
            <v>9554265004</v>
          </cell>
          <cell r="C559" t="str">
            <v>ICB4TARGET0000000232</v>
          </cell>
          <cell r="D559">
            <v>2014</v>
          </cell>
          <cell r="E559">
            <v>10</v>
          </cell>
          <cell r="F559" t="str">
            <v>2014-10-31</v>
          </cell>
          <cell r="G559" t="str">
            <v>PRJ</v>
          </cell>
          <cell r="H559" t="str">
            <v>192</v>
          </cell>
          <cell r="I559" t="str">
            <v>211</v>
          </cell>
          <cell r="K559" t="str">
            <v>000001120</v>
          </cell>
          <cell r="L559" t="str">
            <v>4265004</v>
          </cell>
          <cell r="M559" t="str">
            <v>1585</v>
          </cell>
          <cell r="N559" t="str">
            <v>99920</v>
          </cell>
          <cell r="O559" t="str">
            <v>11404</v>
          </cell>
          <cell r="P559" t="str">
            <v>289</v>
          </cell>
          <cell r="Q559" t="str">
            <v>955</v>
          </cell>
          <cell r="R559" t="str">
            <v>INTERCO BILL W/O</v>
          </cell>
          <cell r="S559" t="str">
            <v>PRA</v>
          </cell>
          <cell r="U559" t="str">
            <v>2014-10-31</v>
          </cell>
          <cell r="V559">
            <v>305.11</v>
          </cell>
          <cell r="W559" t="str">
            <v>UTXECON101</v>
          </cell>
          <cell r="Y559" t="str">
            <v>LEGAL</v>
          </cell>
          <cell r="Z559" t="str">
            <v>ICB3</v>
          </cell>
          <cell r="AB559" t="str">
            <v>ICB</v>
          </cell>
          <cell r="AC559" t="str">
            <v>ICB</v>
          </cell>
          <cell r="AE559" t="str">
            <v>211</v>
          </cell>
          <cell r="AG559" t="str">
            <v>0000101387</v>
          </cell>
        </row>
        <row r="560">
          <cell r="A560" t="str">
            <v>00667117</v>
          </cell>
          <cell r="B560" t="str">
            <v>9554261000</v>
          </cell>
          <cell r="C560" t="str">
            <v>ICB4TARGET0000000240</v>
          </cell>
          <cell r="D560">
            <v>2015</v>
          </cell>
          <cell r="E560">
            <v>3</v>
          </cell>
          <cell r="F560" t="str">
            <v>2015-03-31</v>
          </cell>
          <cell r="G560" t="str">
            <v>PRJ</v>
          </cell>
          <cell r="H560" t="str">
            <v>192</v>
          </cell>
          <cell r="I560" t="str">
            <v>211</v>
          </cell>
          <cell r="K560" t="str">
            <v>000001120</v>
          </cell>
          <cell r="L560" t="str">
            <v>4261000</v>
          </cell>
          <cell r="M560" t="str">
            <v>1585</v>
          </cell>
          <cell r="N560" t="str">
            <v>99920</v>
          </cell>
          <cell r="O560" t="str">
            <v>11404</v>
          </cell>
          <cell r="P560" t="str">
            <v>294</v>
          </cell>
          <cell r="Q560" t="str">
            <v>955</v>
          </cell>
          <cell r="R560" t="str">
            <v>INTERCO BILL W/O</v>
          </cell>
          <cell r="S560" t="str">
            <v>PRA</v>
          </cell>
          <cell r="U560" t="str">
            <v>2015-03-31</v>
          </cell>
          <cell r="V560">
            <v>995.75</v>
          </cell>
          <cell r="W560" t="str">
            <v>UTXECON101</v>
          </cell>
          <cell r="Y560" t="str">
            <v>LEGAL</v>
          </cell>
          <cell r="Z560" t="str">
            <v>ICB3</v>
          </cell>
          <cell r="AB560" t="str">
            <v>ICB</v>
          </cell>
          <cell r="AC560" t="str">
            <v>ICB</v>
          </cell>
          <cell r="AE560" t="str">
            <v>211</v>
          </cell>
          <cell r="AG560" t="str">
            <v>0000144626</v>
          </cell>
        </row>
        <row r="561">
          <cell r="A561" t="str">
            <v>00648201</v>
          </cell>
          <cell r="B561" t="str">
            <v>9554265004</v>
          </cell>
          <cell r="C561" t="str">
            <v>ICB4TARGET0000000271</v>
          </cell>
          <cell r="D561">
            <v>2014</v>
          </cell>
          <cell r="E561">
            <v>11</v>
          </cell>
          <cell r="F561" t="str">
            <v>2014-11-30</v>
          </cell>
          <cell r="G561" t="str">
            <v>PRJ</v>
          </cell>
          <cell r="H561" t="str">
            <v>192</v>
          </cell>
          <cell r="I561" t="str">
            <v>211</v>
          </cell>
          <cell r="K561" t="str">
            <v>000001120</v>
          </cell>
          <cell r="L561" t="str">
            <v>4265004</v>
          </cell>
          <cell r="M561" t="str">
            <v>1585</v>
          </cell>
          <cell r="N561" t="str">
            <v>99920</v>
          </cell>
          <cell r="O561" t="str">
            <v>11404</v>
          </cell>
          <cell r="P561" t="str">
            <v>294</v>
          </cell>
          <cell r="Q561" t="str">
            <v>955</v>
          </cell>
          <cell r="R561" t="str">
            <v>INTERCO BILL W/O</v>
          </cell>
          <cell r="S561" t="str">
            <v>PRA</v>
          </cell>
          <cell r="U561" t="str">
            <v>2014-11-30</v>
          </cell>
          <cell r="V561">
            <v>101.7</v>
          </cell>
          <cell r="W561" t="str">
            <v>UTXECON101</v>
          </cell>
          <cell r="Y561" t="str">
            <v>LEGAL</v>
          </cell>
          <cell r="Z561" t="str">
            <v>ICB3</v>
          </cell>
          <cell r="AB561" t="str">
            <v>ICB</v>
          </cell>
          <cell r="AC561" t="str">
            <v>ICB</v>
          </cell>
          <cell r="AE561" t="str">
            <v>211</v>
          </cell>
          <cell r="AG561" t="str">
            <v>0000101368</v>
          </cell>
        </row>
        <row r="562">
          <cell r="A562" t="str">
            <v>00669384</v>
          </cell>
          <cell r="B562" t="str">
            <v>9554261000</v>
          </cell>
          <cell r="C562" t="str">
            <v>ICB4TARGET0000000319</v>
          </cell>
          <cell r="D562">
            <v>2015</v>
          </cell>
          <cell r="E562">
            <v>3</v>
          </cell>
          <cell r="F562" t="str">
            <v>2015-03-31</v>
          </cell>
          <cell r="G562" t="str">
            <v>PRJ</v>
          </cell>
          <cell r="H562" t="str">
            <v>192</v>
          </cell>
          <cell r="I562" t="str">
            <v>211</v>
          </cell>
          <cell r="K562" t="str">
            <v>000001120</v>
          </cell>
          <cell r="L562" t="str">
            <v>4261000</v>
          </cell>
          <cell r="M562" t="str">
            <v>1517</v>
          </cell>
          <cell r="N562" t="str">
            <v>99920</v>
          </cell>
          <cell r="O562" t="str">
            <v>11404</v>
          </cell>
          <cell r="P562" t="str">
            <v>294</v>
          </cell>
          <cell r="Q562" t="str">
            <v>955</v>
          </cell>
          <cell r="R562" t="str">
            <v>INTERCO BILL W/O</v>
          </cell>
          <cell r="S562" t="str">
            <v>PRA</v>
          </cell>
          <cell r="U562" t="str">
            <v>2015-03-31</v>
          </cell>
          <cell r="V562">
            <v>1111.0899999999999</v>
          </cell>
          <cell r="W562" t="str">
            <v>UTXECON301</v>
          </cell>
          <cell r="Y562" t="str">
            <v>LEGAL</v>
          </cell>
          <cell r="Z562" t="str">
            <v>ICB3</v>
          </cell>
          <cell r="AB562" t="str">
            <v>ICB</v>
          </cell>
          <cell r="AC562" t="str">
            <v>ICB</v>
          </cell>
          <cell r="AE562" t="str">
            <v>211</v>
          </cell>
          <cell r="AG562" t="str">
            <v>0000100758</v>
          </cell>
        </row>
        <row r="563">
          <cell r="A563" t="str">
            <v>00678822</v>
          </cell>
          <cell r="B563" t="str">
            <v>9554265004</v>
          </cell>
          <cell r="C563" t="str">
            <v>ICB4TARGET0000000330</v>
          </cell>
          <cell r="D563">
            <v>2015</v>
          </cell>
          <cell r="E563">
            <v>5</v>
          </cell>
          <cell r="F563" t="str">
            <v>2015-05-31</v>
          </cell>
          <cell r="G563" t="str">
            <v>PRJ</v>
          </cell>
          <cell r="H563" t="str">
            <v>192</v>
          </cell>
          <cell r="I563" t="str">
            <v>211</v>
          </cell>
          <cell r="K563" t="str">
            <v>000001120</v>
          </cell>
          <cell r="L563" t="str">
            <v>4265004</v>
          </cell>
          <cell r="M563" t="str">
            <v>1585</v>
          </cell>
          <cell r="N563" t="str">
            <v>99920</v>
          </cell>
          <cell r="O563" t="str">
            <v>11404</v>
          </cell>
          <cell r="P563" t="str">
            <v>294</v>
          </cell>
          <cell r="Q563" t="str">
            <v>955</v>
          </cell>
          <cell r="R563" t="str">
            <v>INTERCO BILL W/O</v>
          </cell>
          <cell r="S563" t="str">
            <v>PRA</v>
          </cell>
          <cell r="U563" t="str">
            <v>2015-05-31</v>
          </cell>
          <cell r="V563">
            <v>985.32</v>
          </cell>
          <cell r="W563" t="str">
            <v>UTXECON101</v>
          </cell>
          <cell r="Y563" t="str">
            <v>LEGAL</v>
          </cell>
          <cell r="Z563" t="str">
            <v>ICB3</v>
          </cell>
          <cell r="AB563" t="str">
            <v>ICB</v>
          </cell>
          <cell r="AC563" t="str">
            <v>ICB</v>
          </cell>
          <cell r="AE563" t="str">
            <v>211</v>
          </cell>
          <cell r="AG563" t="str">
            <v>0000101369</v>
          </cell>
        </row>
        <row r="564">
          <cell r="A564" t="str">
            <v>00652656</v>
          </cell>
          <cell r="B564" t="str">
            <v>9554265004</v>
          </cell>
          <cell r="C564" t="str">
            <v>ICB4TARGET0000000347</v>
          </cell>
          <cell r="D564">
            <v>2014</v>
          </cell>
          <cell r="E564">
            <v>12</v>
          </cell>
          <cell r="F564" t="str">
            <v>2014-12-31</v>
          </cell>
          <cell r="G564" t="str">
            <v>PRJ</v>
          </cell>
          <cell r="H564" t="str">
            <v>192</v>
          </cell>
          <cell r="I564" t="str">
            <v>211</v>
          </cell>
          <cell r="K564" t="str">
            <v>000001120</v>
          </cell>
          <cell r="L564" t="str">
            <v>4265004</v>
          </cell>
          <cell r="M564" t="str">
            <v>1585</v>
          </cell>
          <cell r="N564" t="str">
            <v>99920</v>
          </cell>
          <cell r="O564" t="str">
            <v>11404</v>
          </cell>
          <cell r="P564" t="str">
            <v>294</v>
          </cell>
          <cell r="Q564" t="str">
            <v>955</v>
          </cell>
          <cell r="R564" t="str">
            <v>INTERCO BILL W/O</v>
          </cell>
          <cell r="S564" t="str">
            <v>PRA</v>
          </cell>
          <cell r="U564" t="str">
            <v>2014-12-31</v>
          </cell>
          <cell r="V564">
            <v>1271.29</v>
          </cell>
          <cell r="W564" t="str">
            <v>UTXECON101</v>
          </cell>
          <cell r="Y564" t="str">
            <v>LEGAL</v>
          </cell>
          <cell r="Z564" t="str">
            <v>ICB3</v>
          </cell>
          <cell r="AB564" t="str">
            <v>ICB</v>
          </cell>
          <cell r="AC564" t="str">
            <v>ICB</v>
          </cell>
          <cell r="AE564" t="str">
            <v>211</v>
          </cell>
          <cell r="AG564" t="str">
            <v>0000101369</v>
          </cell>
        </row>
        <row r="565">
          <cell r="A565" t="str">
            <v>00673096</v>
          </cell>
          <cell r="B565" t="str">
            <v>9554265004</v>
          </cell>
          <cell r="C565" t="str">
            <v>ICB4TARGET0000000395</v>
          </cell>
          <cell r="D565">
            <v>2015</v>
          </cell>
          <cell r="E565">
            <v>4</v>
          </cell>
          <cell r="F565" t="str">
            <v>2015-04-30</v>
          </cell>
          <cell r="G565" t="str">
            <v>PRJ</v>
          </cell>
          <cell r="H565" t="str">
            <v>192</v>
          </cell>
          <cell r="I565" t="str">
            <v>211</v>
          </cell>
          <cell r="K565" t="str">
            <v>000001120</v>
          </cell>
          <cell r="L565" t="str">
            <v>4265004</v>
          </cell>
          <cell r="M565" t="str">
            <v>1585</v>
          </cell>
          <cell r="N565" t="str">
            <v>99920</v>
          </cell>
          <cell r="O565" t="str">
            <v>11404</v>
          </cell>
          <cell r="P565" t="str">
            <v>294</v>
          </cell>
          <cell r="Q565" t="str">
            <v>955</v>
          </cell>
          <cell r="R565" t="str">
            <v>INTERCO BILL W/O</v>
          </cell>
          <cell r="S565" t="str">
            <v>PRA</v>
          </cell>
          <cell r="U565" t="str">
            <v>2015-04-30</v>
          </cell>
          <cell r="V565">
            <v>147.80000000000001</v>
          </cell>
          <cell r="W565" t="str">
            <v>UTXECON101</v>
          </cell>
          <cell r="Y565" t="str">
            <v>LEGAL</v>
          </cell>
          <cell r="Z565" t="str">
            <v>ICB3</v>
          </cell>
          <cell r="AB565" t="str">
            <v>ICB</v>
          </cell>
          <cell r="AC565" t="str">
            <v>ICB</v>
          </cell>
          <cell r="AE565" t="str">
            <v>211</v>
          </cell>
          <cell r="AG565" t="str">
            <v>0000098369</v>
          </cell>
        </row>
        <row r="566">
          <cell r="A566" t="str">
            <v>00632232</v>
          </cell>
          <cell r="B566" t="str">
            <v>9554261000</v>
          </cell>
          <cell r="C566" t="str">
            <v>ICB4TARGET0000000639</v>
          </cell>
          <cell r="D566">
            <v>2014</v>
          </cell>
          <cell r="E566">
            <v>8</v>
          </cell>
          <cell r="F566" t="str">
            <v>2014-08-31</v>
          </cell>
          <cell r="G566" t="str">
            <v>PRJ</v>
          </cell>
          <cell r="H566" t="str">
            <v>192</v>
          </cell>
          <cell r="I566" t="str">
            <v>211</v>
          </cell>
          <cell r="K566" t="str">
            <v>000001120</v>
          </cell>
          <cell r="L566" t="str">
            <v>4261000</v>
          </cell>
          <cell r="M566" t="str">
            <v>1517</v>
          </cell>
          <cell r="N566" t="str">
            <v>99920</v>
          </cell>
          <cell r="O566" t="str">
            <v>11404</v>
          </cell>
          <cell r="P566" t="str">
            <v>294</v>
          </cell>
          <cell r="Q566" t="str">
            <v>955</v>
          </cell>
          <cell r="R566" t="str">
            <v>INTERCO BILL W/O</v>
          </cell>
          <cell r="S566" t="str">
            <v>PRA</v>
          </cell>
          <cell r="U566" t="str">
            <v>2014-08-31</v>
          </cell>
          <cell r="V566">
            <v>452.41</v>
          </cell>
          <cell r="W566" t="str">
            <v>UTXECON301</v>
          </cell>
          <cell r="Y566" t="str">
            <v>LEGAL</v>
          </cell>
          <cell r="Z566" t="str">
            <v>ICB3</v>
          </cell>
          <cell r="AB566" t="str">
            <v>ICB</v>
          </cell>
          <cell r="AC566" t="str">
            <v>ICB</v>
          </cell>
          <cell r="AE566" t="str">
            <v>211</v>
          </cell>
          <cell r="AG566" t="str">
            <v>0000132549</v>
          </cell>
        </row>
        <row r="567">
          <cell r="A567" t="str">
            <v>00632120</v>
          </cell>
          <cell r="B567" t="str">
            <v>9554261000</v>
          </cell>
          <cell r="C567" t="str">
            <v>ICB4TARGET0000000640</v>
          </cell>
          <cell r="D567">
            <v>2014</v>
          </cell>
          <cell r="E567">
            <v>8</v>
          </cell>
          <cell r="F567" t="str">
            <v>2014-08-31</v>
          </cell>
          <cell r="G567" t="str">
            <v>PRJ</v>
          </cell>
          <cell r="H567" t="str">
            <v>192</v>
          </cell>
          <cell r="I567" t="str">
            <v>211</v>
          </cell>
          <cell r="K567" t="str">
            <v>000001120</v>
          </cell>
          <cell r="L567" t="str">
            <v>4261000</v>
          </cell>
          <cell r="M567" t="str">
            <v>1517</v>
          </cell>
          <cell r="N567" t="str">
            <v>99920</v>
          </cell>
          <cell r="O567" t="str">
            <v>11404</v>
          </cell>
          <cell r="P567" t="str">
            <v>294</v>
          </cell>
          <cell r="Q567" t="str">
            <v>955</v>
          </cell>
          <cell r="R567" t="str">
            <v>INTERCO BILL W/O</v>
          </cell>
          <cell r="S567" t="str">
            <v>PRA</v>
          </cell>
          <cell r="U567" t="str">
            <v>2014-08-31</v>
          </cell>
          <cell r="V567">
            <v>678.61</v>
          </cell>
          <cell r="W567" t="str">
            <v>UTXECON301</v>
          </cell>
          <cell r="Y567" t="str">
            <v>LEGAL</v>
          </cell>
          <cell r="Z567" t="str">
            <v>ICB3</v>
          </cell>
          <cell r="AB567" t="str">
            <v>ICB</v>
          </cell>
          <cell r="AC567" t="str">
            <v>ICB</v>
          </cell>
          <cell r="AE567" t="str">
            <v>211</v>
          </cell>
          <cell r="AG567" t="str">
            <v>0000132917</v>
          </cell>
        </row>
        <row r="568">
          <cell r="A568" t="str">
            <v>00632112</v>
          </cell>
          <cell r="B568" t="str">
            <v>9554261000</v>
          </cell>
          <cell r="C568" t="str">
            <v>ICB4TARGET0000000641</v>
          </cell>
          <cell r="D568">
            <v>2014</v>
          </cell>
          <cell r="E568">
            <v>8</v>
          </cell>
          <cell r="F568" t="str">
            <v>2014-08-31</v>
          </cell>
          <cell r="G568" t="str">
            <v>PRJ</v>
          </cell>
          <cell r="H568" t="str">
            <v>192</v>
          </cell>
          <cell r="I568" t="str">
            <v>211</v>
          </cell>
          <cell r="K568" t="str">
            <v>000001120</v>
          </cell>
          <cell r="L568" t="str">
            <v>4261000</v>
          </cell>
          <cell r="M568" t="str">
            <v>1517</v>
          </cell>
          <cell r="N568" t="str">
            <v>99920</v>
          </cell>
          <cell r="O568" t="str">
            <v>11404</v>
          </cell>
          <cell r="P568" t="str">
            <v>294</v>
          </cell>
          <cell r="Q568" t="str">
            <v>955</v>
          </cell>
          <cell r="R568" t="str">
            <v>INTERCO BILL W/O</v>
          </cell>
          <cell r="S568" t="str">
            <v>PRA</v>
          </cell>
          <cell r="U568" t="str">
            <v>2014-08-31</v>
          </cell>
          <cell r="V568">
            <v>452.41</v>
          </cell>
          <cell r="W568" t="str">
            <v>UTXECON301</v>
          </cell>
          <cell r="Y568" t="str">
            <v>LEGAL</v>
          </cell>
          <cell r="Z568" t="str">
            <v>ICB3</v>
          </cell>
          <cell r="AB568" t="str">
            <v>ICB</v>
          </cell>
          <cell r="AC568" t="str">
            <v>ICB</v>
          </cell>
          <cell r="AE568" t="str">
            <v>211</v>
          </cell>
          <cell r="AG568" t="str">
            <v>0000225332</v>
          </cell>
        </row>
        <row r="569">
          <cell r="A569" t="str">
            <v>00632121</v>
          </cell>
          <cell r="B569" t="str">
            <v>9554261000</v>
          </cell>
          <cell r="C569" t="str">
            <v>ICB4TARGET0000000642</v>
          </cell>
          <cell r="D569">
            <v>2014</v>
          </cell>
          <cell r="E569">
            <v>8</v>
          </cell>
          <cell r="F569" t="str">
            <v>2014-08-31</v>
          </cell>
          <cell r="G569" t="str">
            <v>PRJ</v>
          </cell>
          <cell r="H569" t="str">
            <v>192</v>
          </cell>
          <cell r="I569" t="str">
            <v>211</v>
          </cell>
          <cell r="K569" t="str">
            <v>000001120</v>
          </cell>
          <cell r="L569" t="str">
            <v>4261000</v>
          </cell>
          <cell r="M569" t="str">
            <v>1517</v>
          </cell>
          <cell r="N569" t="str">
            <v>99920</v>
          </cell>
          <cell r="O569" t="str">
            <v>11404</v>
          </cell>
          <cell r="P569" t="str">
            <v>294</v>
          </cell>
          <cell r="Q569" t="str">
            <v>955</v>
          </cell>
          <cell r="R569" t="str">
            <v>INTERCO BILL W/O</v>
          </cell>
          <cell r="S569" t="str">
            <v>PRA</v>
          </cell>
          <cell r="U569" t="str">
            <v>2014-08-31</v>
          </cell>
          <cell r="V569">
            <v>678.61</v>
          </cell>
          <cell r="W569" t="str">
            <v>UTXECON301</v>
          </cell>
          <cell r="Y569" t="str">
            <v>LEGAL</v>
          </cell>
          <cell r="Z569" t="str">
            <v>ICB3</v>
          </cell>
          <cell r="AB569" t="str">
            <v>ICB</v>
          </cell>
          <cell r="AC569" t="str">
            <v>ICB</v>
          </cell>
          <cell r="AE569" t="str">
            <v>211</v>
          </cell>
          <cell r="AG569" t="str">
            <v>0000280812</v>
          </cell>
        </row>
        <row r="570">
          <cell r="A570" t="str">
            <v>00630059</v>
          </cell>
          <cell r="B570" t="str">
            <v>9554264000</v>
          </cell>
          <cell r="C570" t="str">
            <v>ICB4TARGET0000000754</v>
          </cell>
          <cell r="D570">
            <v>2014</v>
          </cell>
          <cell r="E570">
            <v>8</v>
          </cell>
          <cell r="F570" t="str">
            <v>2014-08-31</v>
          </cell>
          <cell r="G570" t="str">
            <v>PRJ</v>
          </cell>
          <cell r="H570" t="str">
            <v>192</v>
          </cell>
          <cell r="I570" t="str">
            <v>211</v>
          </cell>
          <cell r="K570" t="str">
            <v>TDOANDA</v>
          </cell>
          <cell r="L570" t="str">
            <v>4264000</v>
          </cell>
          <cell r="M570" t="str">
            <v>1585</v>
          </cell>
          <cell r="N570" t="str">
            <v>99920</v>
          </cell>
          <cell r="O570" t="str">
            <v>13042</v>
          </cell>
          <cell r="P570" t="str">
            <v>289</v>
          </cell>
          <cell r="Q570" t="str">
            <v>955</v>
          </cell>
          <cell r="R570" t="str">
            <v>INTERCO BILL W/O</v>
          </cell>
          <cell r="S570" t="str">
            <v>PRA</v>
          </cell>
          <cell r="U570" t="str">
            <v>2014-08-31</v>
          </cell>
          <cell r="V570">
            <v>99.74</v>
          </cell>
          <cell r="W570" t="str">
            <v>UTXE000301</v>
          </cell>
          <cell r="Y570" t="str">
            <v>TDOTH</v>
          </cell>
          <cell r="Z570" t="str">
            <v>ICB3</v>
          </cell>
          <cell r="AB570" t="str">
            <v>ICB</v>
          </cell>
          <cell r="AC570" t="str">
            <v>ICB</v>
          </cell>
          <cell r="AE570" t="str">
            <v>211</v>
          </cell>
          <cell r="AG570" t="str">
            <v>0000146747</v>
          </cell>
        </row>
        <row r="571">
          <cell r="A571" t="str">
            <v>00631031</v>
          </cell>
          <cell r="B571" t="str">
            <v>9554265004</v>
          </cell>
          <cell r="C571" t="str">
            <v>ICB4TARGET0000000793</v>
          </cell>
          <cell r="D571">
            <v>2014</v>
          </cell>
          <cell r="E571">
            <v>8</v>
          </cell>
          <cell r="F571" t="str">
            <v>2014-08-31</v>
          </cell>
          <cell r="G571" t="str">
            <v>PRJ</v>
          </cell>
          <cell r="H571" t="str">
            <v>192</v>
          </cell>
          <cell r="I571" t="str">
            <v>211</v>
          </cell>
          <cell r="K571" t="str">
            <v>000001120</v>
          </cell>
          <cell r="L571" t="str">
            <v>4265004</v>
          </cell>
          <cell r="M571" t="str">
            <v>1585</v>
          </cell>
          <cell r="N571" t="str">
            <v>99920</v>
          </cell>
          <cell r="O571" t="str">
            <v>11404</v>
          </cell>
          <cell r="P571" t="str">
            <v>289</v>
          </cell>
          <cell r="Q571" t="str">
            <v>955</v>
          </cell>
          <cell r="R571" t="str">
            <v>INTERCO BILL W/O</v>
          </cell>
          <cell r="S571" t="str">
            <v>PRA</v>
          </cell>
          <cell r="U571" t="str">
            <v>2014-08-31</v>
          </cell>
          <cell r="V571">
            <v>305.52</v>
          </cell>
          <cell r="W571" t="str">
            <v>UTXECON101</v>
          </cell>
          <cell r="Y571" t="str">
            <v>LEGAL</v>
          </cell>
          <cell r="Z571" t="str">
            <v>ICB3</v>
          </cell>
          <cell r="AB571" t="str">
            <v>ICB</v>
          </cell>
          <cell r="AC571" t="str">
            <v>ICB</v>
          </cell>
          <cell r="AE571" t="str">
            <v>211</v>
          </cell>
          <cell r="AG571" t="str">
            <v>0000164207</v>
          </cell>
        </row>
        <row r="572">
          <cell r="A572" t="str">
            <v>00629663</v>
          </cell>
          <cell r="B572" t="str">
            <v>9554265004</v>
          </cell>
          <cell r="C572" t="str">
            <v>ICB4TARGET0000000794</v>
          </cell>
          <cell r="D572">
            <v>2014</v>
          </cell>
          <cell r="E572">
            <v>8</v>
          </cell>
          <cell r="F572" t="str">
            <v>2014-08-31</v>
          </cell>
          <cell r="G572" t="str">
            <v>PRJ</v>
          </cell>
          <cell r="H572" t="str">
            <v>192</v>
          </cell>
          <cell r="I572" t="str">
            <v>211</v>
          </cell>
          <cell r="K572" t="str">
            <v>000001120</v>
          </cell>
          <cell r="L572" t="str">
            <v>4265004</v>
          </cell>
          <cell r="M572" t="str">
            <v>1585</v>
          </cell>
          <cell r="N572" t="str">
            <v>99920</v>
          </cell>
          <cell r="O572" t="str">
            <v>11404</v>
          </cell>
          <cell r="P572" t="str">
            <v>289</v>
          </cell>
          <cell r="Q572" t="str">
            <v>955</v>
          </cell>
          <cell r="R572" t="str">
            <v>INTERCO BILL W/O</v>
          </cell>
          <cell r="S572" t="str">
            <v>PRA</v>
          </cell>
          <cell r="U572" t="str">
            <v>2014-08-31</v>
          </cell>
          <cell r="V572">
            <v>1018.39</v>
          </cell>
          <cell r="W572" t="str">
            <v>UTXECON101</v>
          </cell>
          <cell r="Y572" t="str">
            <v>LEGAL</v>
          </cell>
          <cell r="Z572" t="str">
            <v>ICB3</v>
          </cell>
          <cell r="AB572" t="str">
            <v>ICB</v>
          </cell>
          <cell r="AC572" t="str">
            <v>ICB</v>
          </cell>
          <cell r="AE572" t="str">
            <v>211</v>
          </cell>
          <cell r="AG572" t="str">
            <v>0000253003</v>
          </cell>
        </row>
        <row r="573">
          <cell r="A573" t="str">
            <v>00627315</v>
          </cell>
          <cell r="B573" t="str">
            <v>9554261000</v>
          </cell>
          <cell r="C573" t="str">
            <v>ICB4TARGET0000000951</v>
          </cell>
          <cell r="D573">
            <v>2014</v>
          </cell>
          <cell r="E573">
            <v>7</v>
          </cell>
          <cell r="F573" t="str">
            <v>2014-07-31</v>
          </cell>
          <cell r="G573" t="str">
            <v>PRJ</v>
          </cell>
          <cell r="H573" t="str">
            <v>192</v>
          </cell>
          <cell r="I573" t="str">
            <v>211</v>
          </cell>
          <cell r="K573" t="str">
            <v>000001120</v>
          </cell>
          <cell r="L573" t="str">
            <v>4261000</v>
          </cell>
          <cell r="M573" t="str">
            <v>1517</v>
          </cell>
          <cell r="N573" t="str">
            <v>99920</v>
          </cell>
          <cell r="O573" t="str">
            <v>11404</v>
          </cell>
          <cell r="P573" t="str">
            <v>294</v>
          </cell>
          <cell r="Q573" t="str">
            <v>955</v>
          </cell>
          <cell r="R573" t="str">
            <v>INTERCO BILL W/O</v>
          </cell>
          <cell r="S573" t="str">
            <v>PRA</v>
          </cell>
          <cell r="U573" t="str">
            <v>2014-07-31</v>
          </cell>
          <cell r="V573">
            <v>2262.04</v>
          </cell>
          <cell r="W573" t="str">
            <v>UTXECON301</v>
          </cell>
          <cell r="Y573" t="str">
            <v>LEGAL</v>
          </cell>
          <cell r="Z573" t="str">
            <v>ICB3</v>
          </cell>
          <cell r="AB573" t="str">
            <v>ICB</v>
          </cell>
          <cell r="AC573" t="str">
            <v>ICB</v>
          </cell>
          <cell r="AE573" t="str">
            <v>211</v>
          </cell>
          <cell r="AG573" t="str">
            <v>0000120374</v>
          </cell>
        </row>
        <row r="574">
          <cell r="A574" t="str">
            <v>00000402</v>
          </cell>
          <cell r="B574" t="str">
            <v>9554261000</v>
          </cell>
          <cell r="C574" t="str">
            <v>ICB7TARGET0000000576</v>
          </cell>
          <cell r="D574">
            <v>2015</v>
          </cell>
          <cell r="E574">
            <v>3</v>
          </cell>
          <cell r="F574" t="str">
            <v>2015-03-31</v>
          </cell>
          <cell r="G574" t="str">
            <v>PRJ</v>
          </cell>
          <cell r="H574" t="str">
            <v>192</v>
          </cell>
          <cell r="I574" t="str">
            <v>370</v>
          </cell>
          <cell r="K574" t="str">
            <v>000001121</v>
          </cell>
          <cell r="L574" t="str">
            <v>4261000</v>
          </cell>
          <cell r="M574" t="str">
            <v>1436</v>
          </cell>
          <cell r="N574" t="str">
            <v>99920</v>
          </cell>
          <cell r="O574" t="str">
            <v>12916</v>
          </cell>
          <cell r="P574" t="str">
            <v>294</v>
          </cell>
          <cell r="Q574" t="str">
            <v>955</v>
          </cell>
          <cell r="R574" t="str">
            <v>INTERCO BILL RESCAT_BENLOC</v>
          </cell>
          <cell r="S574" t="str">
            <v>PRA</v>
          </cell>
          <cell r="U574" t="str">
            <v>2015-03-31</v>
          </cell>
          <cell r="V574">
            <v>18.489999999999998</v>
          </cell>
          <cell r="W574" t="str">
            <v>G0001436</v>
          </cell>
          <cell r="Y574" t="str">
            <v>LEGAL</v>
          </cell>
          <cell r="Z574" t="str">
            <v>ICB2</v>
          </cell>
          <cell r="AB574" t="str">
            <v>ICB</v>
          </cell>
          <cell r="AC574" t="str">
            <v>ICB</v>
          </cell>
          <cell r="AE574" t="str">
            <v>370</v>
          </cell>
          <cell r="AG574" t="str">
            <v>0000066276</v>
          </cell>
        </row>
        <row r="575">
          <cell r="A575" t="str">
            <v>00685364</v>
          </cell>
          <cell r="B575" t="str">
            <v>9544261000</v>
          </cell>
          <cell r="C575" t="str">
            <v>ICB4TARGET0000000026</v>
          </cell>
          <cell r="D575">
            <v>2015</v>
          </cell>
          <cell r="E575">
            <v>6</v>
          </cell>
          <cell r="F575" t="str">
            <v>2015-06-30</v>
          </cell>
          <cell r="G575" t="str">
            <v>PRJ</v>
          </cell>
          <cell r="H575" t="str">
            <v>211</v>
          </cell>
          <cell r="I575" t="str">
            <v>211</v>
          </cell>
          <cell r="K575" t="str">
            <v>000001120</v>
          </cell>
          <cell r="L575" t="str">
            <v>4261000</v>
          </cell>
          <cell r="M575" t="str">
            <v>1113</v>
          </cell>
          <cell r="N575" t="str">
            <v>99920</v>
          </cell>
          <cell r="O575" t="str">
            <v>11404</v>
          </cell>
          <cell r="P575" t="str">
            <v>292</v>
          </cell>
          <cell r="Q575" t="str">
            <v>954</v>
          </cell>
          <cell r="R575" t="str">
            <v>INTERCO BILL W/O</v>
          </cell>
          <cell r="S575" t="str">
            <v>PRA</v>
          </cell>
          <cell r="U575" t="str">
            <v>2015-06-30</v>
          </cell>
          <cell r="V575">
            <v>297.22000000000003</v>
          </cell>
          <cell r="W575" t="str">
            <v>UTXECON201</v>
          </cell>
          <cell r="Y575" t="str">
            <v>LEGAL</v>
          </cell>
          <cell r="Z575" t="str">
            <v>DLO</v>
          </cell>
          <cell r="AB575" t="str">
            <v>ICB</v>
          </cell>
          <cell r="AC575" t="str">
            <v>ICB</v>
          </cell>
          <cell r="AE575" t="str">
            <v>211</v>
          </cell>
          <cell r="AG575" t="str">
            <v>0000132609</v>
          </cell>
        </row>
        <row r="576">
          <cell r="A576" t="str">
            <v>00685363</v>
          </cell>
          <cell r="B576" t="str">
            <v>9544261000</v>
          </cell>
          <cell r="C576" t="str">
            <v>ICB4TARGET0000000027</v>
          </cell>
          <cell r="D576">
            <v>2015</v>
          </cell>
          <cell r="E576">
            <v>6</v>
          </cell>
          <cell r="F576" t="str">
            <v>2015-06-30</v>
          </cell>
          <cell r="G576" t="str">
            <v>PRJ</v>
          </cell>
          <cell r="H576" t="str">
            <v>211</v>
          </cell>
          <cell r="I576" t="str">
            <v>211</v>
          </cell>
          <cell r="K576" t="str">
            <v>000001120</v>
          </cell>
          <cell r="L576" t="str">
            <v>4261000</v>
          </cell>
          <cell r="M576" t="str">
            <v>1113</v>
          </cell>
          <cell r="N576" t="str">
            <v>99920</v>
          </cell>
          <cell r="O576" t="str">
            <v>11404</v>
          </cell>
          <cell r="P576" t="str">
            <v>292</v>
          </cell>
          <cell r="Q576" t="str">
            <v>954</v>
          </cell>
          <cell r="R576" t="str">
            <v>INTERCO BILL W/O</v>
          </cell>
          <cell r="S576" t="str">
            <v>PRA</v>
          </cell>
          <cell r="U576" t="str">
            <v>2015-06-30</v>
          </cell>
          <cell r="V576">
            <v>169.42</v>
          </cell>
          <cell r="W576" t="str">
            <v>UTXECON201</v>
          </cell>
          <cell r="Y576" t="str">
            <v>LEGAL</v>
          </cell>
          <cell r="Z576" t="str">
            <v>DLO</v>
          </cell>
          <cell r="AB576" t="str">
            <v>ICB</v>
          </cell>
          <cell r="AC576" t="str">
            <v>ICB</v>
          </cell>
          <cell r="AE576" t="str">
            <v>211</v>
          </cell>
          <cell r="AG576" t="str">
            <v>0000286843</v>
          </cell>
        </row>
        <row r="577">
          <cell r="A577" t="str">
            <v>00681531</v>
          </cell>
          <cell r="B577" t="str">
            <v>9554261000</v>
          </cell>
          <cell r="C577" t="str">
            <v>ICB4TARGET0000000028</v>
          </cell>
          <cell r="D577">
            <v>2015</v>
          </cell>
          <cell r="E577">
            <v>6</v>
          </cell>
          <cell r="F577" t="str">
            <v>2015-06-30</v>
          </cell>
          <cell r="G577" t="str">
            <v>PRJ</v>
          </cell>
          <cell r="H577" t="str">
            <v>211</v>
          </cell>
          <cell r="I577" t="str">
            <v>211</v>
          </cell>
          <cell r="K577" t="str">
            <v>000001120</v>
          </cell>
          <cell r="L577" t="str">
            <v>4261000</v>
          </cell>
          <cell r="M577" t="str">
            <v>1113</v>
          </cell>
          <cell r="N577" t="str">
            <v>99920</v>
          </cell>
          <cell r="O577" t="str">
            <v>11404</v>
          </cell>
          <cell r="P577" t="str">
            <v>294</v>
          </cell>
          <cell r="Q577" t="str">
            <v>955</v>
          </cell>
          <cell r="R577" t="str">
            <v>INTERCO BILL W/O</v>
          </cell>
          <cell r="S577" t="str">
            <v>PRA</v>
          </cell>
          <cell r="U577" t="str">
            <v>2015-06-30</v>
          </cell>
          <cell r="V577">
            <v>669.34</v>
          </cell>
          <cell r="W577" t="str">
            <v>UTXECON201</v>
          </cell>
          <cell r="Y577" t="str">
            <v>LEGAL</v>
          </cell>
          <cell r="Z577" t="str">
            <v>DLO</v>
          </cell>
          <cell r="AB577" t="str">
            <v>ICB</v>
          </cell>
          <cell r="AC577" t="str">
            <v>ICB</v>
          </cell>
          <cell r="AE577" t="str">
            <v>211</v>
          </cell>
          <cell r="AG577" t="str">
            <v>0000035634</v>
          </cell>
        </row>
        <row r="578">
          <cell r="A578" t="str">
            <v>00681532</v>
          </cell>
          <cell r="B578" t="str">
            <v>9554261000</v>
          </cell>
          <cell r="C578" t="str">
            <v>ICB4TARGET0000000029</v>
          </cell>
          <cell r="D578">
            <v>2015</v>
          </cell>
          <cell r="E578">
            <v>6</v>
          </cell>
          <cell r="F578" t="str">
            <v>2015-06-30</v>
          </cell>
          <cell r="G578" t="str">
            <v>PRJ</v>
          </cell>
          <cell r="H578" t="str">
            <v>211</v>
          </cell>
          <cell r="I578" t="str">
            <v>211</v>
          </cell>
          <cell r="K578" t="str">
            <v>000001120</v>
          </cell>
          <cell r="L578" t="str">
            <v>4261000</v>
          </cell>
          <cell r="M578" t="str">
            <v>1113</v>
          </cell>
          <cell r="N578" t="str">
            <v>99920</v>
          </cell>
          <cell r="O578" t="str">
            <v>11404</v>
          </cell>
          <cell r="P578" t="str">
            <v>294</v>
          </cell>
          <cell r="Q578" t="str">
            <v>955</v>
          </cell>
          <cell r="R578" t="str">
            <v>INTERCO BILL W/O</v>
          </cell>
          <cell r="S578" t="str">
            <v>PRA</v>
          </cell>
          <cell r="U578" t="str">
            <v>2015-06-30</v>
          </cell>
          <cell r="V578">
            <v>2113.23</v>
          </cell>
          <cell r="W578" t="str">
            <v>UTXECON201</v>
          </cell>
          <cell r="Y578" t="str">
            <v>LEGAL</v>
          </cell>
          <cell r="Z578" t="str">
            <v>DLO</v>
          </cell>
          <cell r="AB578" t="str">
            <v>ICB</v>
          </cell>
          <cell r="AC578" t="str">
            <v>ICB</v>
          </cell>
          <cell r="AE578" t="str">
            <v>211</v>
          </cell>
          <cell r="AG578" t="str">
            <v>0000035634</v>
          </cell>
        </row>
        <row r="579">
          <cell r="A579" t="str">
            <v>00681535</v>
          </cell>
          <cell r="B579" t="str">
            <v>9554261000</v>
          </cell>
          <cell r="C579" t="str">
            <v>ICB4TARGET0000000030</v>
          </cell>
          <cell r="D579">
            <v>2015</v>
          </cell>
          <cell r="E579">
            <v>6</v>
          </cell>
          <cell r="F579" t="str">
            <v>2015-06-30</v>
          </cell>
          <cell r="G579" t="str">
            <v>PRJ</v>
          </cell>
          <cell r="H579" t="str">
            <v>211</v>
          </cell>
          <cell r="I579" t="str">
            <v>211</v>
          </cell>
          <cell r="K579" t="str">
            <v>000001120</v>
          </cell>
          <cell r="L579" t="str">
            <v>4261000</v>
          </cell>
          <cell r="M579" t="str">
            <v>1113</v>
          </cell>
          <cell r="N579" t="str">
            <v>99920</v>
          </cell>
          <cell r="O579" t="str">
            <v>11404</v>
          </cell>
          <cell r="P579" t="str">
            <v>294</v>
          </cell>
          <cell r="Q579" t="str">
            <v>955</v>
          </cell>
          <cell r="R579" t="str">
            <v>INTERCO BILL W/O</v>
          </cell>
          <cell r="S579" t="str">
            <v>PRA</v>
          </cell>
          <cell r="U579" t="str">
            <v>2015-06-30</v>
          </cell>
          <cell r="V579">
            <v>350.72</v>
          </cell>
          <cell r="W579" t="str">
            <v>UTXECON201</v>
          </cell>
          <cell r="Y579" t="str">
            <v>LEGAL</v>
          </cell>
          <cell r="Z579" t="str">
            <v>DLO</v>
          </cell>
          <cell r="AB579" t="str">
            <v>ICB</v>
          </cell>
          <cell r="AC579" t="str">
            <v>ICB</v>
          </cell>
          <cell r="AE579" t="str">
            <v>211</v>
          </cell>
          <cell r="AG579" t="str">
            <v>0000040061</v>
          </cell>
        </row>
        <row r="580">
          <cell r="A580" t="str">
            <v>00682671</v>
          </cell>
          <cell r="B580" t="str">
            <v>9554261000</v>
          </cell>
          <cell r="C580" t="str">
            <v>ICB4TARGET0000000031</v>
          </cell>
          <cell r="D580">
            <v>2015</v>
          </cell>
          <cell r="E580">
            <v>6</v>
          </cell>
          <cell r="F580" t="str">
            <v>2015-06-30</v>
          </cell>
          <cell r="G580" t="str">
            <v>PRJ</v>
          </cell>
          <cell r="H580" t="str">
            <v>211</v>
          </cell>
          <cell r="I580" t="str">
            <v>211</v>
          </cell>
          <cell r="K580" t="str">
            <v>000001120</v>
          </cell>
          <cell r="L580" t="str">
            <v>4261000</v>
          </cell>
          <cell r="M580" t="str">
            <v>1113</v>
          </cell>
          <cell r="N580" t="str">
            <v>99920</v>
          </cell>
          <cell r="O580" t="str">
            <v>11404</v>
          </cell>
          <cell r="P580" t="str">
            <v>294</v>
          </cell>
          <cell r="Q580" t="str">
            <v>955</v>
          </cell>
          <cell r="R580" t="str">
            <v>INTERCO BILL W/O</v>
          </cell>
          <cell r="S580" t="str">
            <v>PRA</v>
          </cell>
          <cell r="U580" t="str">
            <v>2015-06-30</v>
          </cell>
          <cell r="V580">
            <v>297.22000000000003</v>
          </cell>
          <cell r="W580" t="str">
            <v>UTXECON201</v>
          </cell>
          <cell r="Y580" t="str">
            <v>LEGAL</v>
          </cell>
          <cell r="Z580" t="str">
            <v>DLO</v>
          </cell>
          <cell r="AB580" t="str">
            <v>ICB</v>
          </cell>
          <cell r="AC580" t="str">
            <v>ICB</v>
          </cell>
          <cell r="AE580" t="str">
            <v>211</v>
          </cell>
          <cell r="AG580" t="str">
            <v>0000086873</v>
          </cell>
        </row>
        <row r="581">
          <cell r="A581" t="str">
            <v>00684695</v>
          </cell>
          <cell r="B581" t="str">
            <v>9554261000</v>
          </cell>
          <cell r="C581" t="str">
            <v>ICB4TARGET0000000032</v>
          </cell>
          <cell r="D581">
            <v>2015</v>
          </cell>
          <cell r="E581">
            <v>6</v>
          </cell>
          <cell r="F581" t="str">
            <v>2015-06-30</v>
          </cell>
          <cell r="G581" t="str">
            <v>PRJ</v>
          </cell>
          <cell r="H581" t="str">
            <v>211</v>
          </cell>
          <cell r="I581" t="str">
            <v>211</v>
          </cell>
          <cell r="K581" t="str">
            <v>000001120</v>
          </cell>
          <cell r="L581" t="str">
            <v>4261000</v>
          </cell>
          <cell r="M581" t="str">
            <v>1113</v>
          </cell>
          <cell r="N581" t="str">
            <v>99920</v>
          </cell>
          <cell r="O581" t="str">
            <v>11404</v>
          </cell>
          <cell r="P581" t="str">
            <v>294</v>
          </cell>
          <cell r="Q581" t="str">
            <v>955</v>
          </cell>
          <cell r="R581" t="str">
            <v>INTERCO BILL W/O</v>
          </cell>
          <cell r="S581" t="str">
            <v>PRA</v>
          </cell>
          <cell r="U581" t="str">
            <v>2015-06-30</v>
          </cell>
          <cell r="V581">
            <v>594.44000000000005</v>
          </cell>
          <cell r="W581" t="str">
            <v>UTXECON201</v>
          </cell>
          <cell r="Y581" t="str">
            <v>LEGAL</v>
          </cell>
          <cell r="Z581" t="str">
            <v>DLO</v>
          </cell>
          <cell r="AB581" t="str">
            <v>ICB</v>
          </cell>
          <cell r="AC581" t="str">
            <v>ICB</v>
          </cell>
          <cell r="AE581" t="str">
            <v>211</v>
          </cell>
          <cell r="AG581" t="str">
            <v>0000132906</v>
          </cell>
        </row>
        <row r="582">
          <cell r="A582" t="str">
            <v>00681602</v>
          </cell>
          <cell r="B582" t="str">
            <v>9554261000</v>
          </cell>
          <cell r="C582" t="str">
            <v>ICB4TARGET0000000033</v>
          </cell>
          <cell r="D582">
            <v>2015</v>
          </cell>
          <cell r="E582">
            <v>6</v>
          </cell>
          <cell r="F582" t="str">
            <v>2015-06-30</v>
          </cell>
          <cell r="G582" t="str">
            <v>PRJ</v>
          </cell>
          <cell r="H582" t="str">
            <v>211</v>
          </cell>
          <cell r="I582" t="str">
            <v>211</v>
          </cell>
          <cell r="K582" t="str">
            <v>000001120</v>
          </cell>
          <cell r="L582" t="str">
            <v>4261000</v>
          </cell>
          <cell r="M582" t="str">
            <v>1113</v>
          </cell>
          <cell r="N582" t="str">
            <v>99920</v>
          </cell>
          <cell r="O582" t="str">
            <v>11404</v>
          </cell>
          <cell r="P582" t="str">
            <v>294</v>
          </cell>
          <cell r="Q582" t="str">
            <v>955</v>
          </cell>
          <cell r="R582" t="str">
            <v>INTERCO BILL W/O</v>
          </cell>
          <cell r="S582" t="str">
            <v>PRA</v>
          </cell>
          <cell r="U582" t="str">
            <v>2015-06-30</v>
          </cell>
          <cell r="V582">
            <v>743.05</v>
          </cell>
          <cell r="W582" t="str">
            <v>UTXECON201</v>
          </cell>
          <cell r="Y582" t="str">
            <v>LEGAL</v>
          </cell>
          <cell r="Z582" t="str">
            <v>DLO</v>
          </cell>
          <cell r="AB582" t="str">
            <v>ICB</v>
          </cell>
          <cell r="AC582" t="str">
            <v>ICB</v>
          </cell>
          <cell r="AE582" t="str">
            <v>211</v>
          </cell>
          <cell r="AG582" t="str">
            <v>0000133071</v>
          </cell>
        </row>
        <row r="583">
          <cell r="A583" t="str">
            <v>00682590</v>
          </cell>
          <cell r="B583" t="str">
            <v>9554261000</v>
          </cell>
          <cell r="C583" t="str">
            <v>ICB4TARGET0000000034</v>
          </cell>
          <cell r="D583">
            <v>2015</v>
          </cell>
          <cell r="E583">
            <v>6</v>
          </cell>
          <cell r="F583" t="str">
            <v>2015-06-30</v>
          </cell>
          <cell r="G583" t="str">
            <v>PRJ</v>
          </cell>
          <cell r="H583" t="str">
            <v>211</v>
          </cell>
          <cell r="I583" t="str">
            <v>211</v>
          </cell>
          <cell r="K583" t="str">
            <v>000001120</v>
          </cell>
          <cell r="L583" t="str">
            <v>4261000</v>
          </cell>
          <cell r="M583" t="str">
            <v>1113</v>
          </cell>
          <cell r="N583" t="str">
            <v>99920</v>
          </cell>
          <cell r="O583" t="str">
            <v>10381</v>
          </cell>
          <cell r="P583" t="str">
            <v>294</v>
          </cell>
          <cell r="Q583" t="str">
            <v>955</v>
          </cell>
          <cell r="R583" t="str">
            <v>INTERCO BILL W/O</v>
          </cell>
          <cell r="S583" t="str">
            <v>PRA</v>
          </cell>
          <cell r="U583" t="str">
            <v>2015-06-30</v>
          </cell>
          <cell r="V583">
            <v>2243.98</v>
          </cell>
          <cell r="W583" t="str">
            <v>UTXECON201</v>
          </cell>
          <cell r="Y583" t="str">
            <v>LEGAL</v>
          </cell>
          <cell r="Z583" t="str">
            <v>DLO</v>
          </cell>
          <cell r="AB583" t="str">
            <v>ICB</v>
          </cell>
          <cell r="AC583" t="str">
            <v>ICB</v>
          </cell>
          <cell r="AE583" t="str">
            <v>211</v>
          </cell>
          <cell r="AG583" t="str">
            <v>0000146747</v>
          </cell>
        </row>
        <row r="584">
          <cell r="A584" t="str">
            <v>00684145</v>
          </cell>
          <cell r="B584" t="str">
            <v>9554261000</v>
          </cell>
          <cell r="C584" t="str">
            <v>ICB4TARGET0000000035</v>
          </cell>
          <cell r="D584">
            <v>2015</v>
          </cell>
          <cell r="E584">
            <v>6</v>
          </cell>
          <cell r="F584" t="str">
            <v>2015-06-30</v>
          </cell>
          <cell r="G584" t="str">
            <v>PRJ</v>
          </cell>
          <cell r="H584" t="str">
            <v>211</v>
          </cell>
          <cell r="I584" t="str">
            <v>211</v>
          </cell>
          <cell r="K584" t="str">
            <v>000001120</v>
          </cell>
          <cell r="L584" t="str">
            <v>4261000</v>
          </cell>
          <cell r="M584" t="str">
            <v>1113</v>
          </cell>
          <cell r="N584" t="str">
            <v>99920</v>
          </cell>
          <cell r="O584" t="str">
            <v>11404</v>
          </cell>
          <cell r="P584" t="str">
            <v>294</v>
          </cell>
          <cell r="Q584" t="str">
            <v>955</v>
          </cell>
          <cell r="R584" t="str">
            <v>INTERCO BILL W/O</v>
          </cell>
          <cell r="S584" t="str">
            <v>PRA</v>
          </cell>
          <cell r="U584" t="str">
            <v>2015-06-30</v>
          </cell>
          <cell r="V584">
            <v>594.44000000000005</v>
          </cell>
          <cell r="W584" t="str">
            <v>UTXECON201</v>
          </cell>
          <cell r="Y584" t="str">
            <v>LEGAL</v>
          </cell>
          <cell r="Z584" t="str">
            <v>DLO</v>
          </cell>
          <cell r="AB584" t="str">
            <v>ICB</v>
          </cell>
          <cell r="AC584" t="str">
            <v>ICB</v>
          </cell>
          <cell r="AE584" t="str">
            <v>211</v>
          </cell>
          <cell r="AG584" t="str">
            <v>0000151361</v>
          </cell>
        </row>
        <row r="585">
          <cell r="A585" t="str">
            <v>00681534</v>
          </cell>
          <cell r="B585" t="str">
            <v>9554261000</v>
          </cell>
          <cell r="C585" t="str">
            <v>ICB4TARGET0000000036</v>
          </cell>
          <cell r="D585">
            <v>2015</v>
          </cell>
          <cell r="E585">
            <v>6</v>
          </cell>
          <cell r="F585" t="str">
            <v>2015-06-30</v>
          </cell>
          <cell r="G585" t="str">
            <v>PRJ</v>
          </cell>
          <cell r="H585" t="str">
            <v>211</v>
          </cell>
          <cell r="I585" t="str">
            <v>211</v>
          </cell>
          <cell r="K585" t="str">
            <v>000001120</v>
          </cell>
          <cell r="L585" t="str">
            <v>4261000</v>
          </cell>
          <cell r="M585" t="str">
            <v>1113</v>
          </cell>
          <cell r="N585" t="str">
            <v>99920</v>
          </cell>
          <cell r="O585" t="str">
            <v>11404</v>
          </cell>
          <cell r="P585" t="str">
            <v>294</v>
          </cell>
          <cell r="Q585" t="str">
            <v>955</v>
          </cell>
          <cell r="R585" t="str">
            <v>INTERCO BILL W/O</v>
          </cell>
          <cell r="S585" t="str">
            <v>PRA</v>
          </cell>
          <cell r="U585" t="str">
            <v>2015-06-30</v>
          </cell>
          <cell r="V585">
            <v>594.44000000000005</v>
          </cell>
          <cell r="W585" t="str">
            <v>UTXECON201</v>
          </cell>
          <cell r="Y585" t="str">
            <v>LEGAL</v>
          </cell>
          <cell r="Z585" t="str">
            <v>DLO</v>
          </cell>
          <cell r="AB585" t="str">
            <v>ICB</v>
          </cell>
          <cell r="AC585" t="str">
            <v>ICB</v>
          </cell>
          <cell r="AE585" t="str">
            <v>211</v>
          </cell>
          <cell r="AG585" t="str">
            <v>0000151362</v>
          </cell>
        </row>
        <row r="586">
          <cell r="A586" t="str">
            <v>00652654</v>
          </cell>
          <cell r="B586" t="str">
            <v>9554261000</v>
          </cell>
          <cell r="C586" t="str">
            <v>ICB4TARGET0000000037</v>
          </cell>
          <cell r="D586">
            <v>2014</v>
          </cell>
          <cell r="E586">
            <v>12</v>
          </cell>
          <cell r="F586" t="str">
            <v>2014-12-31</v>
          </cell>
          <cell r="G586" t="str">
            <v>PRJ</v>
          </cell>
          <cell r="H586" t="str">
            <v>211</v>
          </cell>
          <cell r="I586" t="str">
            <v>211</v>
          </cell>
          <cell r="K586" t="str">
            <v>000001120</v>
          </cell>
          <cell r="L586" t="str">
            <v>4261000</v>
          </cell>
          <cell r="M586" t="str">
            <v>1585</v>
          </cell>
          <cell r="N586" t="str">
            <v>99920</v>
          </cell>
          <cell r="O586" t="str">
            <v>11404</v>
          </cell>
          <cell r="P586" t="str">
            <v>294</v>
          </cell>
          <cell r="Q586" t="str">
            <v>955</v>
          </cell>
          <cell r="R586" t="str">
            <v>INTERCO BILL W/O</v>
          </cell>
          <cell r="S586" t="str">
            <v>PRA</v>
          </cell>
          <cell r="U586" t="str">
            <v>2014-12-31</v>
          </cell>
          <cell r="V586">
            <v>5665.87</v>
          </cell>
          <cell r="W586" t="str">
            <v>UTXECON101</v>
          </cell>
          <cell r="Y586" t="str">
            <v>LEGAL</v>
          </cell>
          <cell r="Z586" t="str">
            <v>DLO</v>
          </cell>
          <cell r="AB586" t="str">
            <v>ICB</v>
          </cell>
          <cell r="AC586" t="str">
            <v>ICB</v>
          </cell>
          <cell r="AE586" t="str">
            <v>211</v>
          </cell>
          <cell r="AG586" t="str">
            <v>0000099027</v>
          </cell>
        </row>
        <row r="587">
          <cell r="A587" t="str">
            <v>00657599</v>
          </cell>
          <cell r="B587" t="str">
            <v>9554261000</v>
          </cell>
          <cell r="C587" t="str">
            <v>ICB4TARGET0000000037</v>
          </cell>
          <cell r="D587">
            <v>2015</v>
          </cell>
          <cell r="E587">
            <v>1</v>
          </cell>
          <cell r="F587" t="str">
            <v>2015-01-31</v>
          </cell>
          <cell r="G587" t="str">
            <v>PRJ</v>
          </cell>
          <cell r="H587" t="str">
            <v>211</v>
          </cell>
          <cell r="I587" t="str">
            <v>211</v>
          </cell>
          <cell r="K587" t="str">
            <v>000001120</v>
          </cell>
          <cell r="L587" t="str">
            <v>4261000</v>
          </cell>
          <cell r="M587" t="str">
            <v>1113</v>
          </cell>
          <cell r="N587" t="str">
            <v>99920</v>
          </cell>
          <cell r="O587" t="str">
            <v>11404</v>
          </cell>
          <cell r="P587" t="str">
            <v>294</v>
          </cell>
          <cell r="Q587" t="str">
            <v>955</v>
          </cell>
          <cell r="R587" t="str">
            <v>INTERCO BILL W/O</v>
          </cell>
          <cell r="S587" t="str">
            <v>PRA</v>
          </cell>
          <cell r="U587" t="str">
            <v>2015-01-31</v>
          </cell>
          <cell r="V587">
            <v>2969.35</v>
          </cell>
          <cell r="W587" t="str">
            <v>UTXECON201</v>
          </cell>
          <cell r="Y587" t="str">
            <v>LEGAL</v>
          </cell>
          <cell r="Z587" t="str">
            <v>DLO</v>
          </cell>
          <cell r="AB587" t="str">
            <v>ICB</v>
          </cell>
          <cell r="AC587" t="str">
            <v>ICB</v>
          </cell>
          <cell r="AE587" t="str">
            <v>211</v>
          </cell>
          <cell r="AG587" t="str">
            <v>0000009885</v>
          </cell>
        </row>
        <row r="588">
          <cell r="A588" t="str">
            <v>00684280</v>
          </cell>
          <cell r="B588" t="str">
            <v>9554261000</v>
          </cell>
          <cell r="C588" t="str">
            <v>ICB4TARGET0000000037</v>
          </cell>
          <cell r="D588">
            <v>2015</v>
          </cell>
          <cell r="E588">
            <v>6</v>
          </cell>
          <cell r="F588" t="str">
            <v>2015-06-30</v>
          </cell>
          <cell r="G588" t="str">
            <v>PRJ</v>
          </cell>
          <cell r="H588" t="str">
            <v>211</v>
          </cell>
          <cell r="I588" t="str">
            <v>211</v>
          </cell>
          <cell r="K588" t="str">
            <v>000001120</v>
          </cell>
          <cell r="L588" t="str">
            <v>4261000</v>
          </cell>
          <cell r="M588" t="str">
            <v>1113</v>
          </cell>
          <cell r="N588" t="str">
            <v>99920</v>
          </cell>
          <cell r="O588" t="str">
            <v>11404</v>
          </cell>
          <cell r="P588" t="str">
            <v>294</v>
          </cell>
          <cell r="Q588" t="str">
            <v>955</v>
          </cell>
          <cell r="R588" t="str">
            <v>INTERCO BILL W/O</v>
          </cell>
          <cell r="S588" t="str">
            <v>PRA</v>
          </cell>
          <cell r="U588" t="str">
            <v>2015-06-30</v>
          </cell>
          <cell r="V588">
            <v>2080.54</v>
          </cell>
          <cell r="W588" t="str">
            <v>UTXECON201</v>
          </cell>
          <cell r="Y588" t="str">
            <v>LEGAL</v>
          </cell>
          <cell r="Z588" t="str">
            <v>DLO</v>
          </cell>
          <cell r="AB588" t="str">
            <v>ICB</v>
          </cell>
          <cell r="AC588" t="str">
            <v>ICB</v>
          </cell>
          <cell r="AE588" t="str">
            <v>211</v>
          </cell>
          <cell r="AG588" t="str">
            <v>0000245573</v>
          </cell>
        </row>
        <row r="589">
          <cell r="A589" t="str">
            <v>00652649</v>
          </cell>
          <cell r="B589" t="str">
            <v>9554261000</v>
          </cell>
          <cell r="C589" t="str">
            <v>ICB4TARGET0000000038</v>
          </cell>
          <cell r="D589">
            <v>2014</v>
          </cell>
          <cell r="E589">
            <v>12</v>
          </cell>
          <cell r="F589" t="str">
            <v>2014-12-31</v>
          </cell>
          <cell r="G589" t="str">
            <v>PRJ</v>
          </cell>
          <cell r="H589" t="str">
            <v>211</v>
          </cell>
          <cell r="I589" t="str">
            <v>211</v>
          </cell>
          <cell r="K589" t="str">
            <v>000001120</v>
          </cell>
          <cell r="L589" t="str">
            <v>4261000</v>
          </cell>
          <cell r="M589" t="str">
            <v>1585</v>
          </cell>
          <cell r="N589" t="str">
            <v>99920</v>
          </cell>
          <cell r="O589" t="str">
            <v>11404</v>
          </cell>
          <cell r="P589" t="str">
            <v>294</v>
          </cell>
          <cell r="Q589" t="str">
            <v>955</v>
          </cell>
          <cell r="R589" t="str">
            <v>INTERCO BILL W/O</v>
          </cell>
          <cell r="S589" t="str">
            <v>PRA</v>
          </cell>
          <cell r="U589" t="str">
            <v>2014-12-31</v>
          </cell>
          <cell r="V589">
            <v>2167.67</v>
          </cell>
          <cell r="W589" t="str">
            <v>UTXECON101</v>
          </cell>
          <cell r="Y589" t="str">
            <v>LEGAL</v>
          </cell>
          <cell r="Z589" t="str">
            <v>DLO</v>
          </cell>
          <cell r="AB589" t="str">
            <v>ICB</v>
          </cell>
          <cell r="AC589" t="str">
            <v>ICB</v>
          </cell>
          <cell r="AE589" t="str">
            <v>211</v>
          </cell>
          <cell r="AG589" t="str">
            <v>0000101832</v>
          </cell>
        </row>
        <row r="590">
          <cell r="A590" t="str">
            <v>00659393</v>
          </cell>
          <cell r="B590" t="str">
            <v>9554261000</v>
          </cell>
          <cell r="C590" t="str">
            <v>ICB4TARGET0000000038</v>
          </cell>
          <cell r="D590">
            <v>2015</v>
          </cell>
          <cell r="E590">
            <v>1</v>
          </cell>
          <cell r="F590" t="str">
            <v>2015-01-31</v>
          </cell>
          <cell r="G590" t="str">
            <v>PRJ</v>
          </cell>
          <cell r="H590" t="str">
            <v>211</v>
          </cell>
          <cell r="I590" t="str">
            <v>211</v>
          </cell>
          <cell r="K590" t="str">
            <v>000001120</v>
          </cell>
          <cell r="L590" t="str">
            <v>4261000</v>
          </cell>
          <cell r="M590" t="str">
            <v>1113</v>
          </cell>
          <cell r="N590" t="str">
            <v>99920</v>
          </cell>
          <cell r="O590" t="str">
            <v>11404</v>
          </cell>
          <cell r="P590" t="str">
            <v>294</v>
          </cell>
          <cell r="Q590" t="str">
            <v>955</v>
          </cell>
          <cell r="R590" t="str">
            <v>INTERCO BILL W/O</v>
          </cell>
          <cell r="S590" t="str">
            <v>PRA</v>
          </cell>
          <cell r="U590" t="str">
            <v>2015-01-31</v>
          </cell>
          <cell r="V590">
            <v>356.32</v>
          </cell>
          <cell r="W590" t="str">
            <v>UTXECON201</v>
          </cell>
          <cell r="Y590" t="str">
            <v>LEGAL</v>
          </cell>
          <cell r="Z590" t="str">
            <v>DLO</v>
          </cell>
          <cell r="AB590" t="str">
            <v>ICB</v>
          </cell>
          <cell r="AC590" t="str">
            <v>ICB</v>
          </cell>
          <cell r="AE590" t="str">
            <v>211</v>
          </cell>
          <cell r="AG590" t="str">
            <v>0000014464</v>
          </cell>
        </row>
        <row r="591">
          <cell r="A591" t="str">
            <v>00681533</v>
          </cell>
          <cell r="B591" t="str">
            <v>9554261000</v>
          </cell>
          <cell r="C591" t="str">
            <v>ICB4TARGET0000000038</v>
          </cell>
          <cell r="D591">
            <v>2015</v>
          </cell>
          <cell r="E591">
            <v>6</v>
          </cell>
          <cell r="F591" t="str">
            <v>2015-06-30</v>
          </cell>
          <cell r="G591" t="str">
            <v>PRJ</v>
          </cell>
          <cell r="H591" t="str">
            <v>211</v>
          </cell>
          <cell r="I591" t="str">
            <v>211</v>
          </cell>
          <cell r="K591" t="str">
            <v>000001120</v>
          </cell>
          <cell r="L591" t="str">
            <v>4261000</v>
          </cell>
          <cell r="M591" t="str">
            <v>1113</v>
          </cell>
          <cell r="N591" t="str">
            <v>99920</v>
          </cell>
          <cell r="O591" t="str">
            <v>11404</v>
          </cell>
          <cell r="P591" t="str">
            <v>294</v>
          </cell>
          <cell r="Q591" t="str">
            <v>955</v>
          </cell>
          <cell r="R591" t="str">
            <v>INTERCO BILL W/O</v>
          </cell>
          <cell r="S591" t="str">
            <v>PRA</v>
          </cell>
          <cell r="U591" t="str">
            <v>2015-06-30</v>
          </cell>
          <cell r="V591">
            <v>594.44000000000005</v>
          </cell>
          <cell r="W591" t="str">
            <v>UTXECON201</v>
          </cell>
          <cell r="Y591" t="str">
            <v>LEGAL</v>
          </cell>
          <cell r="Z591" t="str">
            <v>DLO</v>
          </cell>
          <cell r="AB591" t="str">
            <v>ICB</v>
          </cell>
          <cell r="AC591" t="str">
            <v>ICB</v>
          </cell>
          <cell r="AE591" t="str">
            <v>211</v>
          </cell>
          <cell r="AG591" t="str">
            <v>0000258568</v>
          </cell>
        </row>
        <row r="592">
          <cell r="A592" t="str">
            <v>00657813</v>
          </cell>
          <cell r="B592" t="str">
            <v>9554261000</v>
          </cell>
          <cell r="C592" t="str">
            <v>ICB4TARGET0000000039</v>
          </cell>
          <cell r="D592">
            <v>2015</v>
          </cell>
          <cell r="E592">
            <v>1</v>
          </cell>
          <cell r="F592" t="str">
            <v>2015-01-31</v>
          </cell>
          <cell r="G592" t="str">
            <v>PRJ</v>
          </cell>
          <cell r="H592" t="str">
            <v>211</v>
          </cell>
          <cell r="I592" t="str">
            <v>211</v>
          </cell>
          <cell r="K592" t="str">
            <v>000001120</v>
          </cell>
          <cell r="L592" t="str">
            <v>4261000</v>
          </cell>
          <cell r="M592" t="str">
            <v>1113</v>
          </cell>
          <cell r="N592" t="str">
            <v>99920</v>
          </cell>
          <cell r="O592" t="str">
            <v>11404</v>
          </cell>
          <cell r="P592" t="str">
            <v>294</v>
          </cell>
          <cell r="Q592" t="str">
            <v>955</v>
          </cell>
          <cell r="R592" t="str">
            <v>INTERCO BILL W/O</v>
          </cell>
          <cell r="S592" t="str">
            <v>PRA</v>
          </cell>
          <cell r="U592" t="str">
            <v>2015-01-31</v>
          </cell>
          <cell r="V592">
            <v>1484.68</v>
          </cell>
          <cell r="W592" t="str">
            <v>UTXECON201</v>
          </cell>
          <cell r="Y592" t="str">
            <v>LEGAL</v>
          </cell>
          <cell r="Z592" t="str">
            <v>DLO</v>
          </cell>
          <cell r="AB592" t="str">
            <v>ICB</v>
          </cell>
          <cell r="AC592" t="str">
            <v>ICB</v>
          </cell>
          <cell r="AE592" t="str">
            <v>211</v>
          </cell>
          <cell r="AG592" t="str">
            <v>0000052445</v>
          </cell>
        </row>
        <row r="593">
          <cell r="A593" t="str">
            <v>00682825</v>
          </cell>
          <cell r="B593" t="str">
            <v>9554261000</v>
          </cell>
          <cell r="C593" t="str">
            <v>ICB4TARGET0000000039</v>
          </cell>
          <cell r="D593">
            <v>2015</v>
          </cell>
          <cell r="E593">
            <v>6</v>
          </cell>
          <cell r="F593" t="str">
            <v>2015-06-30</v>
          </cell>
          <cell r="G593" t="str">
            <v>PRJ</v>
          </cell>
          <cell r="H593" t="str">
            <v>211</v>
          </cell>
          <cell r="I593" t="str">
            <v>211</v>
          </cell>
          <cell r="K593" t="str">
            <v>000001120</v>
          </cell>
          <cell r="L593" t="str">
            <v>4261000</v>
          </cell>
          <cell r="M593" t="str">
            <v>1113</v>
          </cell>
          <cell r="N593" t="str">
            <v>99920</v>
          </cell>
          <cell r="O593" t="str">
            <v>11404</v>
          </cell>
          <cell r="P593" t="str">
            <v>294</v>
          </cell>
          <cell r="Q593" t="str">
            <v>955</v>
          </cell>
          <cell r="R593" t="str">
            <v>INTERCO BILL W/O</v>
          </cell>
          <cell r="S593" t="str">
            <v>PRA</v>
          </cell>
          <cell r="U593" t="str">
            <v>2015-06-30</v>
          </cell>
          <cell r="V593">
            <v>594.44000000000005</v>
          </cell>
          <cell r="W593" t="str">
            <v>UTXECON201</v>
          </cell>
          <cell r="Y593" t="str">
            <v>LEGAL</v>
          </cell>
          <cell r="Z593" t="str">
            <v>DLO</v>
          </cell>
          <cell r="AB593" t="str">
            <v>ICB</v>
          </cell>
          <cell r="AC593" t="str">
            <v>ICB</v>
          </cell>
          <cell r="AE593" t="str">
            <v>211</v>
          </cell>
          <cell r="AG593" t="str">
            <v>0000275097</v>
          </cell>
        </row>
        <row r="594">
          <cell r="A594" t="str">
            <v>00658157</v>
          </cell>
          <cell r="B594" t="str">
            <v>9554261000</v>
          </cell>
          <cell r="C594" t="str">
            <v>ICB4TARGET0000000040</v>
          </cell>
          <cell r="D594">
            <v>2015</v>
          </cell>
          <cell r="E594">
            <v>1</v>
          </cell>
          <cell r="F594" t="str">
            <v>2015-01-31</v>
          </cell>
          <cell r="G594" t="str">
            <v>PRJ</v>
          </cell>
          <cell r="H594" t="str">
            <v>211</v>
          </cell>
          <cell r="I594" t="str">
            <v>211</v>
          </cell>
          <cell r="K594" t="str">
            <v>000001120</v>
          </cell>
          <cell r="L594" t="str">
            <v>4261000</v>
          </cell>
          <cell r="M594" t="str">
            <v>1113</v>
          </cell>
          <cell r="N594" t="str">
            <v>99920</v>
          </cell>
          <cell r="O594" t="str">
            <v>11404</v>
          </cell>
          <cell r="P594" t="str">
            <v>294</v>
          </cell>
          <cell r="Q594" t="str">
            <v>955</v>
          </cell>
          <cell r="R594" t="str">
            <v>INTERCO BILL W/O</v>
          </cell>
          <cell r="S594" t="str">
            <v>PRA</v>
          </cell>
          <cell r="U594" t="str">
            <v>2015-01-31</v>
          </cell>
          <cell r="V594">
            <v>1187.74</v>
          </cell>
          <cell r="W594" t="str">
            <v>UTXECON201</v>
          </cell>
          <cell r="Y594" t="str">
            <v>LEGAL</v>
          </cell>
          <cell r="Z594" t="str">
            <v>DLO</v>
          </cell>
          <cell r="AB594" t="str">
            <v>ICB</v>
          </cell>
          <cell r="AC594" t="str">
            <v>ICB</v>
          </cell>
          <cell r="AE594" t="str">
            <v>211</v>
          </cell>
          <cell r="AG594" t="str">
            <v>0000121144</v>
          </cell>
        </row>
        <row r="595">
          <cell r="A595" t="str">
            <v>00681530</v>
          </cell>
          <cell r="B595" t="str">
            <v>9554261000</v>
          </cell>
          <cell r="C595" t="str">
            <v>ICB4TARGET0000000040</v>
          </cell>
          <cell r="D595">
            <v>2015</v>
          </cell>
          <cell r="E595">
            <v>6</v>
          </cell>
          <cell r="F595" t="str">
            <v>2015-06-30</v>
          </cell>
          <cell r="G595" t="str">
            <v>PRJ</v>
          </cell>
          <cell r="H595" t="str">
            <v>211</v>
          </cell>
          <cell r="I595" t="str">
            <v>211</v>
          </cell>
          <cell r="K595" t="str">
            <v>000001120</v>
          </cell>
          <cell r="L595" t="str">
            <v>4261000</v>
          </cell>
          <cell r="M595" t="str">
            <v>1113</v>
          </cell>
          <cell r="N595" t="str">
            <v>99920</v>
          </cell>
          <cell r="O595" t="str">
            <v>11404</v>
          </cell>
          <cell r="P595" t="str">
            <v>294</v>
          </cell>
          <cell r="Q595" t="str">
            <v>955</v>
          </cell>
          <cell r="R595" t="str">
            <v>INTERCO BILL W/O</v>
          </cell>
          <cell r="S595" t="str">
            <v>PRA</v>
          </cell>
          <cell r="U595" t="str">
            <v>2015-06-30</v>
          </cell>
          <cell r="V595">
            <v>5944.4</v>
          </cell>
          <cell r="W595" t="str">
            <v>UTXECON201</v>
          </cell>
          <cell r="Y595" t="str">
            <v>LEGAL</v>
          </cell>
          <cell r="Z595" t="str">
            <v>DLO</v>
          </cell>
          <cell r="AB595" t="str">
            <v>ICB</v>
          </cell>
          <cell r="AC595" t="str">
            <v>ICB</v>
          </cell>
          <cell r="AE595" t="str">
            <v>211</v>
          </cell>
          <cell r="AG595" t="str">
            <v>0000277657</v>
          </cell>
        </row>
        <row r="596">
          <cell r="A596" t="str">
            <v>00659392</v>
          </cell>
          <cell r="B596" t="str">
            <v>9554261000</v>
          </cell>
          <cell r="C596" t="str">
            <v>ICB4TARGET0000000041</v>
          </cell>
          <cell r="D596">
            <v>2015</v>
          </cell>
          <cell r="E596">
            <v>1</v>
          </cell>
          <cell r="F596" t="str">
            <v>2015-01-31</v>
          </cell>
          <cell r="G596" t="str">
            <v>PRJ</v>
          </cell>
          <cell r="H596" t="str">
            <v>211</v>
          </cell>
          <cell r="I596" t="str">
            <v>211</v>
          </cell>
          <cell r="K596" t="str">
            <v>000001120</v>
          </cell>
          <cell r="L596" t="str">
            <v>4261000</v>
          </cell>
          <cell r="M596" t="str">
            <v>1113</v>
          </cell>
          <cell r="N596" t="str">
            <v>99920</v>
          </cell>
          <cell r="O596" t="str">
            <v>11404</v>
          </cell>
          <cell r="P596" t="str">
            <v>294</v>
          </cell>
          <cell r="Q596" t="str">
            <v>955</v>
          </cell>
          <cell r="R596" t="str">
            <v>INTERCO BILL W/O</v>
          </cell>
          <cell r="S596" t="str">
            <v>PRA</v>
          </cell>
          <cell r="U596" t="str">
            <v>2015-01-31</v>
          </cell>
          <cell r="V596">
            <v>1484.68</v>
          </cell>
          <cell r="W596" t="str">
            <v>UTXECON201</v>
          </cell>
          <cell r="Y596" t="str">
            <v>LEGAL</v>
          </cell>
          <cell r="Z596" t="str">
            <v>DLO</v>
          </cell>
          <cell r="AB596" t="str">
            <v>ICB</v>
          </cell>
          <cell r="AC596" t="str">
            <v>ICB</v>
          </cell>
          <cell r="AE596" t="str">
            <v>211</v>
          </cell>
          <cell r="AG596" t="str">
            <v>0000124114</v>
          </cell>
        </row>
        <row r="597">
          <cell r="A597" t="str">
            <v>00682313</v>
          </cell>
          <cell r="B597" t="str">
            <v>9554261000</v>
          </cell>
          <cell r="C597" t="str">
            <v>ICB4TARGET0000000041</v>
          </cell>
          <cell r="D597">
            <v>2015</v>
          </cell>
          <cell r="E597">
            <v>6</v>
          </cell>
          <cell r="F597" t="str">
            <v>2015-06-30</v>
          </cell>
          <cell r="G597" t="str">
            <v>PRJ</v>
          </cell>
          <cell r="H597" t="str">
            <v>211</v>
          </cell>
          <cell r="I597" t="str">
            <v>211</v>
          </cell>
          <cell r="K597" t="str">
            <v>000001120</v>
          </cell>
          <cell r="L597" t="str">
            <v>4261000</v>
          </cell>
          <cell r="M597" t="str">
            <v>1113</v>
          </cell>
          <cell r="N597" t="str">
            <v>99920</v>
          </cell>
          <cell r="O597" t="str">
            <v>11404</v>
          </cell>
          <cell r="P597" t="str">
            <v>294</v>
          </cell>
          <cell r="Q597" t="str">
            <v>955</v>
          </cell>
          <cell r="R597" t="str">
            <v>INTERCO BILL W/O</v>
          </cell>
          <cell r="S597" t="str">
            <v>PRA</v>
          </cell>
          <cell r="U597" t="str">
            <v>2015-06-30</v>
          </cell>
          <cell r="V597">
            <v>208.05</v>
          </cell>
          <cell r="W597" t="str">
            <v>UTXECON201</v>
          </cell>
          <cell r="Y597" t="str">
            <v>LEGAL</v>
          </cell>
          <cell r="Z597" t="str">
            <v>DLO</v>
          </cell>
          <cell r="AB597" t="str">
            <v>ICB</v>
          </cell>
          <cell r="AC597" t="str">
            <v>ICB</v>
          </cell>
          <cell r="AE597" t="str">
            <v>211</v>
          </cell>
          <cell r="AG597" t="str">
            <v>0000284285</v>
          </cell>
        </row>
        <row r="598">
          <cell r="A598" t="str">
            <v>00658158</v>
          </cell>
          <cell r="B598" t="str">
            <v>9554261000</v>
          </cell>
          <cell r="C598" t="str">
            <v>ICB4TARGET0000000042</v>
          </cell>
          <cell r="D598">
            <v>2015</v>
          </cell>
          <cell r="E598">
            <v>1</v>
          </cell>
          <cell r="F598" t="str">
            <v>2015-01-31</v>
          </cell>
          <cell r="G598" t="str">
            <v>PRJ</v>
          </cell>
          <cell r="H598" t="str">
            <v>211</v>
          </cell>
          <cell r="I598" t="str">
            <v>211</v>
          </cell>
          <cell r="K598" t="str">
            <v>000001120</v>
          </cell>
          <cell r="L598" t="str">
            <v>4261000</v>
          </cell>
          <cell r="M598" t="str">
            <v>1113</v>
          </cell>
          <cell r="N598" t="str">
            <v>99920</v>
          </cell>
          <cell r="O598" t="str">
            <v>11404</v>
          </cell>
          <cell r="P598" t="str">
            <v>294</v>
          </cell>
          <cell r="Q598" t="str">
            <v>955</v>
          </cell>
          <cell r="R598" t="str">
            <v>INTERCO BILL W/O</v>
          </cell>
          <cell r="S598" t="str">
            <v>PRA</v>
          </cell>
          <cell r="U598" t="str">
            <v>2015-01-31</v>
          </cell>
          <cell r="V598">
            <v>742.34</v>
          </cell>
          <cell r="W598" t="str">
            <v>UTXECON201</v>
          </cell>
          <cell r="Y598" t="str">
            <v>LEGAL</v>
          </cell>
          <cell r="Z598" t="str">
            <v>DLO</v>
          </cell>
          <cell r="AB598" t="str">
            <v>ICB</v>
          </cell>
          <cell r="AC598" t="str">
            <v>ICB</v>
          </cell>
          <cell r="AE598" t="str">
            <v>211</v>
          </cell>
          <cell r="AG598" t="str">
            <v>0000124825</v>
          </cell>
        </row>
        <row r="599">
          <cell r="A599" t="str">
            <v>00682616</v>
          </cell>
          <cell r="B599" t="str">
            <v>9554261000</v>
          </cell>
          <cell r="C599" t="str">
            <v>ICB4TARGET0000000042</v>
          </cell>
          <cell r="D599">
            <v>2015</v>
          </cell>
          <cell r="E599">
            <v>6</v>
          </cell>
          <cell r="F599" t="str">
            <v>2015-06-30</v>
          </cell>
          <cell r="G599" t="str">
            <v>PRJ</v>
          </cell>
          <cell r="H599" t="str">
            <v>211</v>
          </cell>
          <cell r="I599" t="str">
            <v>211</v>
          </cell>
          <cell r="K599" t="str">
            <v>000001120</v>
          </cell>
          <cell r="L599" t="str">
            <v>4261000</v>
          </cell>
          <cell r="M599" t="str">
            <v>1113</v>
          </cell>
          <cell r="N599" t="str">
            <v>99920</v>
          </cell>
          <cell r="O599" t="str">
            <v>11404</v>
          </cell>
          <cell r="P599" t="str">
            <v>294</v>
          </cell>
          <cell r="Q599" t="str">
            <v>955</v>
          </cell>
          <cell r="R599" t="str">
            <v>INTERCO BILL W/O</v>
          </cell>
          <cell r="S599" t="str">
            <v>PRA</v>
          </cell>
          <cell r="U599" t="str">
            <v>2015-06-30</v>
          </cell>
          <cell r="V599">
            <v>743.05</v>
          </cell>
          <cell r="W599" t="str">
            <v>UTXECON201</v>
          </cell>
          <cell r="Y599" t="str">
            <v>LEGAL</v>
          </cell>
          <cell r="Z599" t="str">
            <v>DLO</v>
          </cell>
          <cell r="AB599" t="str">
            <v>ICB</v>
          </cell>
          <cell r="AC599" t="str">
            <v>ICB</v>
          </cell>
          <cell r="AE599" t="str">
            <v>211</v>
          </cell>
          <cell r="AG599" t="str">
            <v>0000284306</v>
          </cell>
        </row>
        <row r="600">
          <cell r="A600" t="str">
            <v>00659232</v>
          </cell>
          <cell r="B600" t="str">
            <v>9554261000</v>
          </cell>
          <cell r="C600" t="str">
            <v>ICB4TARGET0000000043</v>
          </cell>
          <cell r="D600">
            <v>2015</v>
          </cell>
          <cell r="E600">
            <v>1</v>
          </cell>
          <cell r="F600" t="str">
            <v>2015-01-31</v>
          </cell>
          <cell r="G600" t="str">
            <v>PRJ</v>
          </cell>
          <cell r="H600" t="str">
            <v>211</v>
          </cell>
          <cell r="I600" t="str">
            <v>211</v>
          </cell>
          <cell r="K600" t="str">
            <v>000001120</v>
          </cell>
          <cell r="L600" t="str">
            <v>4261000</v>
          </cell>
          <cell r="M600" t="str">
            <v>1113</v>
          </cell>
          <cell r="N600" t="str">
            <v>99920</v>
          </cell>
          <cell r="O600" t="str">
            <v>11404</v>
          </cell>
          <cell r="P600" t="str">
            <v>294</v>
          </cell>
          <cell r="Q600" t="str">
            <v>955</v>
          </cell>
          <cell r="R600" t="str">
            <v>INTERCO BILL W/O</v>
          </cell>
          <cell r="S600" t="str">
            <v>PRA</v>
          </cell>
          <cell r="U600" t="str">
            <v>2015-01-31</v>
          </cell>
          <cell r="V600">
            <v>148.47</v>
          </cell>
          <cell r="W600" t="str">
            <v>UTXECON201</v>
          </cell>
          <cell r="Y600" t="str">
            <v>LEGAL</v>
          </cell>
          <cell r="Z600" t="str">
            <v>DLO</v>
          </cell>
          <cell r="AB600" t="str">
            <v>ICB</v>
          </cell>
          <cell r="AC600" t="str">
            <v>ICB</v>
          </cell>
          <cell r="AE600" t="str">
            <v>211</v>
          </cell>
          <cell r="AG600" t="str">
            <v>0000131129</v>
          </cell>
        </row>
        <row r="601">
          <cell r="A601" t="str">
            <v>00682617</v>
          </cell>
          <cell r="B601" t="str">
            <v>9554261000</v>
          </cell>
          <cell r="C601" t="str">
            <v>ICB4TARGET0000000043</v>
          </cell>
          <cell r="D601">
            <v>2015</v>
          </cell>
          <cell r="E601">
            <v>6</v>
          </cell>
          <cell r="F601" t="str">
            <v>2015-06-30</v>
          </cell>
          <cell r="G601" t="str">
            <v>PRJ</v>
          </cell>
          <cell r="H601" t="str">
            <v>211</v>
          </cell>
          <cell r="I601" t="str">
            <v>211</v>
          </cell>
          <cell r="K601" t="str">
            <v>000001120</v>
          </cell>
          <cell r="L601" t="str">
            <v>4261000</v>
          </cell>
          <cell r="M601" t="str">
            <v>1113</v>
          </cell>
          <cell r="N601" t="str">
            <v>99920</v>
          </cell>
          <cell r="O601" t="str">
            <v>11404</v>
          </cell>
          <cell r="P601" t="str">
            <v>294</v>
          </cell>
          <cell r="Q601" t="str">
            <v>955</v>
          </cell>
          <cell r="R601" t="str">
            <v>INTERCO BILL W/O</v>
          </cell>
          <cell r="S601" t="str">
            <v>PRA</v>
          </cell>
          <cell r="U601" t="str">
            <v>2015-06-30</v>
          </cell>
          <cell r="V601">
            <v>743.05</v>
          </cell>
          <cell r="W601" t="str">
            <v>UTXECON201</v>
          </cell>
          <cell r="Y601" t="str">
            <v>LEGAL</v>
          </cell>
          <cell r="Z601" t="str">
            <v>DLO</v>
          </cell>
          <cell r="AB601" t="str">
            <v>ICB</v>
          </cell>
          <cell r="AC601" t="str">
            <v>ICB</v>
          </cell>
          <cell r="AE601" t="str">
            <v>211</v>
          </cell>
          <cell r="AG601" t="str">
            <v>0000284306</v>
          </cell>
        </row>
        <row r="602">
          <cell r="A602" t="str">
            <v>00659237</v>
          </cell>
          <cell r="B602" t="str">
            <v>9554261000</v>
          </cell>
          <cell r="C602" t="str">
            <v>ICB4TARGET0000000044</v>
          </cell>
          <cell r="D602">
            <v>2015</v>
          </cell>
          <cell r="E602">
            <v>1</v>
          </cell>
          <cell r="F602" t="str">
            <v>2015-01-31</v>
          </cell>
          <cell r="G602" t="str">
            <v>PRJ</v>
          </cell>
          <cell r="H602" t="str">
            <v>211</v>
          </cell>
          <cell r="I602" t="str">
            <v>211</v>
          </cell>
          <cell r="K602" t="str">
            <v>000001120</v>
          </cell>
          <cell r="L602" t="str">
            <v>4261000</v>
          </cell>
          <cell r="M602" t="str">
            <v>1113</v>
          </cell>
          <cell r="N602" t="str">
            <v>99920</v>
          </cell>
          <cell r="O602" t="str">
            <v>11404</v>
          </cell>
          <cell r="P602" t="str">
            <v>294</v>
          </cell>
          <cell r="Q602" t="str">
            <v>955</v>
          </cell>
          <cell r="R602" t="str">
            <v>INTERCO BILL W/O</v>
          </cell>
          <cell r="S602" t="str">
            <v>PRA</v>
          </cell>
          <cell r="U602" t="str">
            <v>2015-01-31</v>
          </cell>
          <cell r="V602">
            <v>148.47</v>
          </cell>
          <cell r="W602" t="str">
            <v>UTXECON201</v>
          </cell>
          <cell r="Y602" t="str">
            <v>LEGAL</v>
          </cell>
          <cell r="Z602" t="str">
            <v>DLO</v>
          </cell>
          <cell r="AB602" t="str">
            <v>ICB</v>
          </cell>
          <cell r="AC602" t="str">
            <v>ICB</v>
          </cell>
          <cell r="AE602" t="str">
            <v>211</v>
          </cell>
          <cell r="AG602" t="str">
            <v>0000131129</v>
          </cell>
        </row>
        <row r="603">
          <cell r="A603" t="str">
            <v>00682824</v>
          </cell>
          <cell r="B603" t="str">
            <v>9554261000</v>
          </cell>
          <cell r="C603" t="str">
            <v>ICB4TARGET0000000044</v>
          </cell>
          <cell r="D603">
            <v>2015</v>
          </cell>
          <cell r="E603">
            <v>6</v>
          </cell>
          <cell r="F603" t="str">
            <v>2015-06-30</v>
          </cell>
          <cell r="G603" t="str">
            <v>PRJ</v>
          </cell>
          <cell r="H603" t="str">
            <v>211</v>
          </cell>
          <cell r="I603" t="str">
            <v>211</v>
          </cell>
          <cell r="K603" t="str">
            <v>000001120</v>
          </cell>
          <cell r="L603" t="str">
            <v>4261000</v>
          </cell>
          <cell r="M603" t="str">
            <v>1113</v>
          </cell>
          <cell r="N603" t="str">
            <v>99920</v>
          </cell>
          <cell r="O603" t="str">
            <v>11404</v>
          </cell>
          <cell r="P603" t="str">
            <v>294</v>
          </cell>
          <cell r="Q603" t="str">
            <v>955</v>
          </cell>
          <cell r="R603" t="str">
            <v>INTERCO BILL W/O</v>
          </cell>
          <cell r="S603" t="str">
            <v>PRA</v>
          </cell>
          <cell r="U603" t="str">
            <v>2015-06-30</v>
          </cell>
          <cell r="V603">
            <v>297.22000000000003</v>
          </cell>
          <cell r="W603" t="str">
            <v>UTXECON201</v>
          </cell>
          <cell r="Y603" t="str">
            <v>LEGAL</v>
          </cell>
          <cell r="Z603" t="str">
            <v>DLO</v>
          </cell>
          <cell r="AB603" t="str">
            <v>ICB</v>
          </cell>
          <cell r="AC603" t="str">
            <v>ICB</v>
          </cell>
          <cell r="AE603" t="str">
            <v>211</v>
          </cell>
          <cell r="AG603" t="str">
            <v>0000286179</v>
          </cell>
        </row>
        <row r="604">
          <cell r="A604" t="str">
            <v>00659261</v>
          </cell>
          <cell r="B604" t="str">
            <v>9554261000</v>
          </cell>
          <cell r="C604" t="str">
            <v>ICB4TARGET0000000045</v>
          </cell>
          <cell r="D604">
            <v>2015</v>
          </cell>
          <cell r="E604">
            <v>1</v>
          </cell>
          <cell r="F604" t="str">
            <v>2015-01-31</v>
          </cell>
          <cell r="G604" t="str">
            <v>PRJ</v>
          </cell>
          <cell r="H604" t="str">
            <v>211</v>
          </cell>
          <cell r="I604" t="str">
            <v>211</v>
          </cell>
          <cell r="K604" t="str">
            <v>000001120</v>
          </cell>
          <cell r="L604" t="str">
            <v>4261000</v>
          </cell>
          <cell r="M604" t="str">
            <v>1113</v>
          </cell>
          <cell r="N604" t="str">
            <v>99920</v>
          </cell>
          <cell r="O604" t="str">
            <v>11404</v>
          </cell>
          <cell r="P604" t="str">
            <v>294</v>
          </cell>
          <cell r="Q604" t="str">
            <v>955</v>
          </cell>
          <cell r="R604" t="str">
            <v>INTERCO BILL W/O</v>
          </cell>
          <cell r="S604" t="str">
            <v>PRA</v>
          </cell>
          <cell r="U604" t="str">
            <v>2015-01-31</v>
          </cell>
          <cell r="V604">
            <v>237.55</v>
          </cell>
          <cell r="W604" t="str">
            <v>UTXECON201</v>
          </cell>
          <cell r="Y604" t="str">
            <v>LEGAL</v>
          </cell>
          <cell r="Z604" t="str">
            <v>DLO</v>
          </cell>
          <cell r="AB604" t="str">
            <v>ICB</v>
          </cell>
          <cell r="AC604" t="str">
            <v>ICB</v>
          </cell>
          <cell r="AE604" t="str">
            <v>211</v>
          </cell>
          <cell r="AG604" t="str">
            <v>0000135610</v>
          </cell>
        </row>
        <row r="605">
          <cell r="A605" t="str">
            <v>00659523</v>
          </cell>
          <cell r="B605" t="str">
            <v>9554261000</v>
          </cell>
          <cell r="C605" t="str">
            <v>ICB4TARGET0000000046</v>
          </cell>
          <cell r="D605">
            <v>2015</v>
          </cell>
          <cell r="E605">
            <v>1</v>
          </cell>
          <cell r="F605" t="str">
            <v>2015-01-31</v>
          </cell>
          <cell r="G605" t="str">
            <v>PRJ</v>
          </cell>
          <cell r="H605" t="str">
            <v>211</v>
          </cell>
          <cell r="I605" t="str">
            <v>211</v>
          </cell>
          <cell r="K605" t="str">
            <v>000001120</v>
          </cell>
          <cell r="L605" t="str">
            <v>4261000</v>
          </cell>
          <cell r="M605" t="str">
            <v>1113</v>
          </cell>
          <cell r="N605" t="str">
            <v>99920</v>
          </cell>
          <cell r="O605" t="str">
            <v>11404</v>
          </cell>
          <cell r="P605" t="str">
            <v>294</v>
          </cell>
          <cell r="Q605" t="str">
            <v>955</v>
          </cell>
          <cell r="R605" t="str">
            <v>INTERCO BILL W/O</v>
          </cell>
          <cell r="S605" t="str">
            <v>PRA</v>
          </cell>
          <cell r="U605" t="str">
            <v>2015-01-31</v>
          </cell>
          <cell r="V605">
            <v>118.77</v>
          </cell>
          <cell r="W605" t="str">
            <v>UTXECON201</v>
          </cell>
          <cell r="Y605" t="str">
            <v>LEGAL</v>
          </cell>
          <cell r="Z605" t="str">
            <v>DLO</v>
          </cell>
          <cell r="AB605" t="str">
            <v>ICB</v>
          </cell>
          <cell r="AC605" t="str">
            <v>ICB</v>
          </cell>
          <cell r="AE605" t="str">
            <v>211</v>
          </cell>
          <cell r="AG605" t="str">
            <v>0000135977</v>
          </cell>
        </row>
        <row r="606">
          <cell r="A606" t="str">
            <v>00659233</v>
          </cell>
          <cell r="B606" t="str">
            <v>9554261000</v>
          </cell>
          <cell r="C606" t="str">
            <v>ICB4TARGET0000000047</v>
          </cell>
          <cell r="D606">
            <v>2015</v>
          </cell>
          <cell r="E606">
            <v>1</v>
          </cell>
          <cell r="F606" t="str">
            <v>2015-01-31</v>
          </cell>
          <cell r="G606" t="str">
            <v>PRJ</v>
          </cell>
          <cell r="H606" t="str">
            <v>211</v>
          </cell>
          <cell r="I606" t="str">
            <v>211</v>
          </cell>
          <cell r="K606" t="str">
            <v>000001120</v>
          </cell>
          <cell r="L606" t="str">
            <v>4261000</v>
          </cell>
          <cell r="M606" t="str">
            <v>1113</v>
          </cell>
          <cell r="N606" t="str">
            <v>99920</v>
          </cell>
          <cell r="O606" t="str">
            <v>11404</v>
          </cell>
          <cell r="P606" t="str">
            <v>294</v>
          </cell>
          <cell r="Q606" t="str">
            <v>955</v>
          </cell>
          <cell r="R606" t="str">
            <v>INTERCO BILL W/O</v>
          </cell>
          <cell r="S606" t="str">
            <v>PRA</v>
          </cell>
          <cell r="U606" t="str">
            <v>2015-01-31</v>
          </cell>
          <cell r="V606">
            <v>890.81</v>
          </cell>
          <cell r="W606" t="str">
            <v>UTXECON201</v>
          </cell>
          <cell r="Y606" t="str">
            <v>LEGAL</v>
          </cell>
          <cell r="Z606" t="str">
            <v>DLO</v>
          </cell>
          <cell r="AB606" t="str">
            <v>ICB</v>
          </cell>
          <cell r="AC606" t="str">
            <v>ICB</v>
          </cell>
          <cell r="AE606" t="str">
            <v>211</v>
          </cell>
          <cell r="AG606" t="str">
            <v>0000137010</v>
          </cell>
        </row>
        <row r="607">
          <cell r="A607" t="str">
            <v>00659231</v>
          </cell>
          <cell r="B607" t="str">
            <v>9554261000</v>
          </cell>
          <cell r="C607" t="str">
            <v>ICB4TARGET0000000048</v>
          </cell>
          <cell r="D607">
            <v>2015</v>
          </cell>
          <cell r="E607">
            <v>1</v>
          </cell>
          <cell r="F607" t="str">
            <v>2015-01-31</v>
          </cell>
          <cell r="G607" t="str">
            <v>PRJ</v>
          </cell>
          <cell r="H607" t="str">
            <v>211</v>
          </cell>
          <cell r="I607" t="str">
            <v>211</v>
          </cell>
          <cell r="K607" t="str">
            <v>000001120</v>
          </cell>
          <cell r="L607" t="str">
            <v>4261000</v>
          </cell>
          <cell r="M607" t="str">
            <v>1113</v>
          </cell>
          <cell r="N607" t="str">
            <v>99920</v>
          </cell>
          <cell r="O607" t="str">
            <v>11404</v>
          </cell>
          <cell r="P607" t="str">
            <v>294</v>
          </cell>
          <cell r="Q607" t="str">
            <v>955</v>
          </cell>
          <cell r="R607" t="str">
            <v>INTERCO BILL W/O</v>
          </cell>
          <cell r="S607" t="str">
            <v>PRA</v>
          </cell>
          <cell r="U607" t="str">
            <v>2015-01-31</v>
          </cell>
          <cell r="V607">
            <v>356.32</v>
          </cell>
          <cell r="W607" t="str">
            <v>UTXECON201</v>
          </cell>
          <cell r="Y607" t="str">
            <v>LEGAL</v>
          </cell>
          <cell r="Z607" t="str">
            <v>DLO</v>
          </cell>
          <cell r="AB607" t="str">
            <v>ICB</v>
          </cell>
          <cell r="AC607" t="str">
            <v>ICB</v>
          </cell>
          <cell r="AE607" t="str">
            <v>211</v>
          </cell>
          <cell r="AG607" t="str">
            <v>0000140778</v>
          </cell>
        </row>
        <row r="608">
          <cell r="A608" t="str">
            <v>00659230</v>
          </cell>
          <cell r="B608" t="str">
            <v>9554261000</v>
          </cell>
          <cell r="C608" t="str">
            <v>ICB4TARGET0000000049</v>
          </cell>
          <cell r="D608">
            <v>2015</v>
          </cell>
          <cell r="E608">
            <v>1</v>
          </cell>
          <cell r="F608" t="str">
            <v>2015-01-31</v>
          </cell>
          <cell r="G608" t="str">
            <v>PRJ</v>
          </cell>
          <cell r="H608" t="str">
            <v>211</v>
          </cell>
          <cell r="I608" t="str">
            <v>211</v>
          </cell>
          <cell r="K608" t="str">
            <v>000001120</v>
          </cell>
          <cell r="L608" t="str">
            <v>4261000</v>
          </cell>
          <cell r="M608" t="str">
            <v>1113</v>
          </cell>
          <cell r="N608" t="str">
            <v>99920</v>
          </cell>
          <cell r="O608" t="str">
            <v>11404</v>
          </cell>
          <cell r="P608" t="str">
            <v>294</v>
          </cell>
          <cell r="Q608" t="str">
            <v>955</v>
          </cell>
          <cell r="R608" t="str">
            <v>INTERCO BILL W/O</v>
          </cell>
          <cell r="S608" t="str">
            <v>PRA</v>
          </cell>
          <cell r="U608" t="str">
            <v>2015-01-31</v>
          </cell>
          <cell r="V608">
            <v>296.94</v>
          </cell>
          <cell r="W608" t="str">
            <v>UTXECON201</v>
          </cell>
          <cell r="Y608" t="str">
            <v>LEGAL</v>
          </cell>
          <cell r="Z608" t="str">
            <v>DLO</v>
          </cell>
          <cell r="AB608" t="str">
            <v>ICB</v>
          </cell>
          <cell r="AC608" t="str">
            <v>ICB</v>
          </cell>
          <cell r="AE608" t="str">
            <v>211</v>
          </cell>
          <cell r="AG608" t="str">
            <v>0000163140</v>
          </cell>
        </row>
        <row r="609">
          <cell r="A609" t="str">
            <v>00659236</v>
          </cell>
          <cell r="B609" t="str">
            <v>9554261000</v>
          </cell>
          <cell r="C609" t="str">
            <v>ICB4TARGET0000000050</v>
          </cell>
          <cell r="D609">
            <v>2015</v>
          </cell>
          <cell r="E609">
            <v>1</v>
          </cell>
          <cell r="F609" t="str">
            <v>2015-01-31</v>
          </cell>
          <cell r="G609" t="str">
            <v>PRJ</v>
          </cell>
          <cell r="H609" t="str">
            <v>211</v>
          </cell>
          <cell r="I609" t="str">
            <v>211</v>
          </cell>
          <cell r="K609" t="str">
            <v>000001120</v>
          </cell>
          <cell r="L609" t="str">
            <v>4261000</v>
          </cell>
          <cell r="M609" t="str">
            <v>1113</v>
          </cell>
          <cell r="N609" t="str">
            <v>99920</v>
          </cell>
          <cell r="O609" t="str">
            <v>11404</v>
          </cell>
          <cell r="P609" t="str">
            <v>294</v>
          </cell>
          <cell r="Q609" t="str">
            <v>955</v>
          </cell>
          <cell r="R609" t="str">
            <v>INTERCO BILL W/O</v>
          </cell>
          <cell r="S609" t="str">
            <v>PRA</v>
          </cell>
          <cell r="U609" t="str">
            <v>2015-01-31</v>
          </cell>
          <cell r="V609">
            <v>237.55</v>
          </cell>
          <cell r="W609" t="str">
            <v>UTXECON201</v>
          </cell>
          <cell r="Y609" t="str">
            <v>LEGAL</v>
          </cell>
          <cell r="Z609" t="str">
            <v>DLO</v>
          </cell>
          <cell r="AB609" t="str">
            <v>ICB</v>
          </cell>
          <cell r="AC609" t="str">
            <v>ICB</v>
          </cell>
          <cell r="AE609" t="str">
            <v>211</v>
          </cell>
          <cell r="AG609" t="str">
            <v>0000199372</v>
          </cell>
        </row>
        <row r="610">
          <cell r="A610" t="str">
            <v>00658159</v>
          </cell>
          <cell r="B610" t="str">
            <v>9554261000</v>
          </cell>
          <cell r="C610" t="str">
            <v>ICB4TARGET0000000051</v>
          </cell>
          <cell r="D610">
            <v>2015</v>
          </cell>
          <cell r="E610">
            <v>1</v>
          </cell>
          <cell r="F610" t="str">
            <v>2015-01-31</v>
          </cell>
          <cell r="G610" t="str">
            <v>PRJ</v>
          </cell>
          <cell r="H610" t="str">
            <v>211</v>
          </cell>
          <cell r="I610" t="str">
            <v>211</v>
          </cell>
          <cell r="K610" t="str">
            <v>000001120</v>
          </cell>
          <cell r="L610" t="str">
            <v>4261000</v>
          </cell>
          <cell r="M610" t="str">
            <v>1113</v>
          </cell>
          <cell r="N610" t="str">
            <v>99920</v>
          </cell>
          <cell r="O610" t="str">
            <v>11404</v>
          </cell>
          <cell r="P610" t="str">
            <v>294</v>
          </cell>
          <cell r="Q610" t="str">
            <v>955</v>
          </cell>
          <cell r="R610" t="str">
            <v>INTERCO BILL W/O</v>
          </cell>
          <cell r="S610" t="str">
            <v>PRA</v>
          </cell>
          <cell r="U610" t="str">
            <v>2015-01-31</v>
          </cell>
          <cell r="V610">
            <v>178.16</v>
          </cell>
          <cell r="W610" t="str">
            <v>UTXECON201</v>
          </cell>
          <cell r="Y610" t="str">
            <v>LEGAL</v>
          </cell>
          <cell r="Z610" t="str">
            <v>DLO</v>
          </cell>
          <cell r="AB610" t="str">
            <v>ICB</v>
          </cell>
          <cell r="AC610" t="str">
            <v>ICB</v>
          </cell>
          <cell r="AE610" t="str">
            <v>211</v>
          </cell>
          <cell r="AG610" t="str">
            <v>0000200253</v>
          </cell>
        </row>
        <row r="611">
          <cell r="A611" t="str">
            <v>00658156</v>
          </cell>
          <cell r="B611" t="str">
            <v>9554261000</v>
          </cell>
          <cell r="C611" t="str">
            <v>ICB4TARGET0000000052</v>
          </cell>
          <cell r="D611">
            <v>2015</v>
          </cell>
          <cell r="E611">
            <v>1</v>
          </cell>
          <cell r="F611" t="str">
            <v>2015-01-31</v>
          </cell>
          <cell r="G611" t="str">
            <v>PRJ</v>
          </cell>
          <cell r="H611" t="str">
            <v>211</v>
          </cell>
          <cell r="I611" t="str">
            <v>211</v>
          </cell>
          <cell r="K611" t="str">
            <v>000001120</v>
          </cell>
          <cell r="L611" t="str">
            <v>4261000</v>
          </cell>
          <cell r="M611" t="str">
            <v>1113</v>
          </cell>
          <cell r="N611" t="str">
            <v>99920</v>
          </cell>
          <cell r="O611" t="str">
            <v>11404</v>
          </cell>
          <cell r="P611" t="str">
            <v>294</v>
          </cell>
          <cell r="Q611" t="str">
            <v>955</v>
          </cell>
          <cell r="R611" t="str">
            <v>INTERCO BILL W/O</v>
          </cell>
          <cell r="S611" t="str">
            <v>PRA</v>
          </cell>
          <cell r="U611" t="str">
            <v>2015-01-31</v>
          </cell>
          <cell r="V611">
            <v>475.1</v>
          </cell>
          <cell r="W611" t="str">
            <v>UTXECON201</v>
          </cell>
          <cell r="Y611" t="str">
            <v>LEGAL</v>
          </cell>
          <cell r="Z611" t="str">
            <v>DLO</v>
          </cell>
          <cell r="AB611" t="str">
            <v>ICB</v>
          </cell>
          <cell r="AC611" t="str">
            <v>ICB</v>
          </cell>
          <cell r="AE611" t="str">
            <v>211</v>
          </cell>
          <cell r="AG611" t="str">
            <v>0000209065</v>
          </cell>
        </row>
        <row r="612">
          <cell r="A612" t="str">
            <v>00659229</v>
          </cell>
          <cell r="B612" t="str">
            <v>9554261000</v>
          </cell>
          <cell r="C612" t="str">
            <v>ICB4TARGET0000000053</v>
          </cell>
          <cell r="D612">
            <v>2015</v>
          </cell>
          <cell r="E612">
            <v>1</v>
          </cell>
          <cell r="F612" t="str">
            <v>2015-01-31</v>
          </cell>
          <cell r="G612" t="str">
            <v>PRJ</v>
          </cell>
          <cell r="H612" t="str">
            <v>211</v>
          </cell>
          <cell r="I612" t="str">
            <v>211</v>
          </cell>
          <cell r="K612" t="str">
            <v>000001120</v>
          </cell>
          <cell r="L612" t="str">
            <v>4261000</v>
          </cell>
          <cell r="M612" t="str">
            <v>1113</v>
          </cell>
          <cell r="N612" t="str">
            <v>99920</v>
          </cell>
          <cell r="O612" t="str">
            <v>11404</v>
          </cell>
          <cell r="P612" t="str">
            <v>294</v>
          </cell>
          <cell r="Q612" t="str">
            <v>955</v>
          </cell>
          <cell r="R612" t="str">
            <v>INTERCO BILL W/O</v>
          </cell>
          <cell r="S612" t="str">
            <v>PRA</v>
          </cell>
          <cell r="U612" t="str">
            <v>2015-01-31</v>
          </cell>
          <cell r="V612">
            <v>296.94</v>
          </cell>
          <cell r="W612" t="str">
            <v>UTXECON201</v>
          </cell>
          <cell r="Y612" t="str">
            <v>LEGAL</v>
          </cell>
          <cell r="Z612" t="str">
            <v>DLO</v>
          </cell>
          <cell r="AB612" t="str">
            <v>ICB</v>
          </cell>
          <cell r="AC612" t="str">
            <v>ICB</v>
          </cell>
          <cell r="AE612" t="str">
            <v>211</v>
          </cell>
          <cell r="AG612" t="str">
            <v>0000240973</v>
          </cell>
        </row>
        <row r="613">
          <cell r="A613" t="str">
            <v>00657836</v>
          </cell>
          <cell r="B613" t="str">
            <v>9554261000</v>
          </cell>
          <cell r="C613" t="str">
            <v>ICB4TARGET0000000054</v>
          </cell>
          <cell r="D613">
            <v>2015</v>
          </cell>
          <cell r="E613">
            <v>1</v>
          </cell>
          <cell r="F613" t="str">
            <v>2015-01-31</v>
          </cell>
          <cell r="G613" t="str">
            <v>PRJ</v>
          </cell>
          <cell r="H613" t="str">
            <v>211</v>
          </cell>
          <cell r="I613" t="str">
            <v>211</v>
          </cell>
          <cell r="K613" t="str">
            <v>000001120</v>
          </cell>
          <cell r="L613" t="str">
            <v>4261000</v>
          </cell>
          <cell r="M613" t="str">
            <v>1113</v>
          </cell>
          <cell r="N613" t="str">
            <v>99920</v>
          </cell>
          <cell r="O613" t="str">
            <v>11404</v>
          </cell>
          <cell r="P613" t="str">
            <v>294</v>
          </cell>
          <cell r="Q613" t="str">
            <v>955</v>
          </cell>
          <cell r="R613" t="str">
            <v>INTERCO BILL W/O</v>
          </cell>
          <cell r="S613" t="str">
            <v>PRA</v>
          </cell>
          <cell r="U613" t="str">
            <v>2015-01-31</v>
          </cell>
          <cell r="V613">
            <v>890.81</v>
          </cell>
          <cell r="W613" t="str">
            <v>UTXECON201</v>
          </cell>
          <cell r="Y613" t="str">
            <v>LEGAL</v>
          </cell>
          <cell r="Z613" t="str">
            <v>DLO</v>
          </cell>
          <cell r="AB613" t="str">
            <v>ICB</v>
          </cell>
          <cell r="AC613" t="str">
            <v>ICB</v>
          </cell>
          <cell r="AE613" t="str">
            <v>211</v>
          </cell>
          <cell r="AG613" t="str">
            <v>0000291734</v>
          </cell>
        </row>
        <row r="614">
          <cell r="A614" t="str">
            <v>00658274</v>
          </cell>
          <cell r="B614" t="str">
            <v>9554261000</v>
          </cell>
          <cell r="C614" t="str">
            <v>ICB4TARGET0000000055</v>
          </cell>
          <cell r="D614">
            <v>2015</v>
          </cell>
          <cell r="E614">
            <v>1</v>
          </cell>
          <cell r="F614" t="str">
            <v>2015-01-31</v>
          </cell>
          <cell r="G614" t="str">
            <v>PRJ</v>
          </cell>
          <cell r="H614" t="str">
            <v>211</v>
          </cell>
          <cell r="I614" t="str">
            <v>211</v>
          </cell>
          <cell r="K614" t="str">
            <v>000001120</v>
          </cell>
          <cell r="L614" t="str">
            <v>4261000</v>
          </cell>
          <cell r="M614" t="str">
            <v>1113</v>
          </cell>
          <cell r="N614" t="str">
            <v>99920</v>
          </cell>
          <cell r="O614" t="str">
            <v>11404</v>
          </cell>
          <cell r="P614" t="str">
            <v>294</v>
          </cell>
          <cell r="Q614" t="str">
            <v>955</v>
          </cell>
          <cell r="R614" t="str">
            <v>INTERCO BILL W/O</v>
          </cell>
          <cell r="S614" t="str">
            <v>PRA</v>
          </cell>
          <cell r="U614" t="str">
            <v>2015-01-31</v>
          </cell>
          <cell r="V614">
            <v>712.65</v>
          </cell>
          <cell r="W614" t="str">
            <v>UTXECON201</v>
          </cell>
          <cell r="Y614" t="str">
            <v>LEGAL</v>
          </cell>
          <cell r="Z614" t="str">
            <v>DLO</v>
          </cell>
          <cell r="AB614" t="str">
            <v>ICB</v>
          </cell>
          <cell r="AC614" t="str">
            <v>ICB</v>
          </cell>
          <cell r="AE614" t="str">
            <v>211</v>
          </cell>
          <cell r="AG614" t="str">
            <v>0000291805</v>
          </cell>
        </row>
        <row r="615">
          <cell r="A615" t="str">
            <v>00659260</v>
          </cell>
          <cell r="B615" t="str">
            <v>9554261000</v>
          </cell>
          <cell r="C615" t="str">
            <v>ICB4TARGET0000000056</v>
          </cell>
          <cell r="D615">
            <v>2015</v>
          </cell>
          <cell r="E615">
            <v>1</v>
          </cell>
          <cell r="F615" t="str">
            <v>2015-01-31</v>
          </cell>
          <cell r="G615" t="str">
            <v>PRJ</v>
          </cell>
          <cell r="H615" t="str">
            <v>211</v>
          </cell>
          <cell r="I615" t="str">
            <v>211</v>
          </cell>
          <cell r="K615" t="str">
            <v>000001120</v>
          </cell>
          <cell r="L615" t="str">
            <v>4261000</v>
          </cell>
          <cell r="M615" t="str">
            <v>1113</v>
          </cell>
          <cell r="N615" t="str">
            <v>99920</v>
          </cell>
          <cell r="O615" t="str">
            <v>11404</v>
          </cell>
          <cell r="P615" t="str">
            <v>294</v>
          </cell>
          <cell r="Q615" t="str">
            <v>955</v>
          </cell>
          <cell r="R615" t="str">
            <v>INTERCO BILL W/O</v>
          </cell>
          <cell r="S615" t="str">
            <v>PRA</v>
          </cell>
          <cell r="U615" t="str">
            <v>2015-01-31</v>
          </cell>
          <cell r="V615">
            <v>118.77</v>
          </cell>
          <cell r="W615" t="str">
            <v>UTXECON201</v>
          </cell>
          <cell r="Y615" t="str">
            <v>LEGAL</v>
          </cell>
          <cell r="Z615" t="str">
            <v>DLO</v>
          </cell>
          <cell r="AB615" t="str">
            <v>ICB</v>
          </cell>
          <cell r="AC615" t="str">
            <v>ICB</v>
          </cell>
          <cell r="AE615" t="str">
            <v>211</v>
          </cell>
          <cell r="AG615" t="str">
            <v>0000291895</v>
          </cell>
        </row>
        <row r="616">
          <cell r="A616" t="str">
            <v>00652573</v>
          </cell>
          <cell r="B616" t="str">
            <v>5104261000</v>
          </cell>
          <cell r="C616" t="str">
            <v>ICB4TARGET0000000075</v>
          </cell>
          <cell r="D616">
            <v>2014</v>
          </cell>
          <cell r="E616">
            <v>12</v>
          </cell>
          <cell r="F616" t="str">
            <v>2014-12-31</v>
          </cell>
          <cell r="G616" t="str">
            <v>PRJ</v>
          </cell>
          <cell r="H616" t="str">
            <v>211</v>
          </cell>
          <cell r="I616" t="str">
            <v>211</v>
          </cell>
          <cell r="K616" t="str">
            <v>000001120</v>
          </cell>
          <cell r="L616" t="str">
            <v>4261000</v>
          </cell>
          <cell r="M616" t="str">
            <v>1113</v>
          </cell>
          <cell r="N616" t="str">
            <v>99920</v>
          </cell>
          <cell r="O616" t="str">
            <v>11833</v>
          </cell>
          <cell r="P616" t="str">
            <v>294</v>
          </cell>
          <cell r="Q616" t="str">
            <v>510</v>
          </cell>
          <cell r="R616" t="str">
            <v>INTERCO BILL W/O</v>
          </cell>
          <cell r="S616" t="str">
            <v>PRA</v>
          </cell>
          <cell r="U616" t="str">
            <v>2014-12-31</v>
          </cell>
          <cell r="V616">
            <v>60.86</v>
          </cell>
          <cell r="W616" t="str">
            <v>UTXECON201</v>
          </cell>
          <cell r="Y616" t="str">
            <v>LEGAL</v>
          </cell>
          <cell r="Z616" t="str">
            <v>DLO</v>
          </cell>
          <cell r="AB616" t="str">
            <v>ICB</v>
          </cell>
          <cell r="AC616" t="str">
            <v>ICB</v>
          </cell>
          <cell r="AE616" t="str">
            <v>211</v>
          </cell>
          <cell r="AG616" t="str">
            <v>0000146747</v>
          </cell>
        </row>
        <row r="617">
          <cell r="A617" t="str">
            <v>00652901</v>
          </cell>
          <cell r="B617" t="str">
            <v>9554261000</v>
          </cell>
          <cell r="C617" t="str">
            <v>ICB4TARGET0000000076</v>
          </cell>
          <cell r="D617">
            <v>2014</v>
          </cell>
          <cell r="E617">
            <v>12</v>
          </cell>
          <cell r="F617" t="str">
            <v>2014-12-31</v>
          </cell>
          <cell r="G617" t="str">
            <v>PRJ</v>
          </cell>
          <cell r="H617" t="str">
            <v>211</v>
          </cell>
          <cell r="I617" t="str">
            <v>211</v>
          </cell>
          <cell r="K617" t="str">
            <v>000001120</v>
          </cell>
          <cell r="L617" t="str">
            <v>4261000</v>
          </cell>
          <cell r="M617" t="str">
            <v>1113</v>
          </cell>
          <cell r="N617" t="str">
            <v>99920</v>
          </cell>
          <cell r="O617" t="str">
            <v>11404</v>
          </cell>
          <cell r="P617" t="str">
            <v>294</v>
          </cell>
          <cell r="Q617" t="str">
            <v>955</v>
          </cell>
          <cell r="R617" t="str">
            <v>INTERCO BILL W/O</v>
          </cell>
          <cell r="S617" t="str">
            <v>PRA</v>
          </cell>
          <cell r="U617" t="str">
            <v>2014-12-31</v>
          </cell>
          <cell r="V617">
            <v>3042.99</v>
          </cell>
          <cell r="W617" t="str">
            <v>UTXECON201</v>
          </cell>
          <cell r="Y617" t="str">
            <v>LEGAL</v>
          </cell>
          <cell r="Z617" t="str">
            <v>DLO</v>
          </cell>
          <cell r="AB617" t="str">
            <v>ICB</v>
          </cell>
          <cell r="AC617" t="str">
            <v>ICB</v>
          </cell>
          <cell r="AE617" t="str">
            <v>211</v>
          </cell>
          <cell r="AG617" t="str">
            <v>0000009885</v>
          </cell>
        </row>
        <row r="618">
          <cell r="A618" t="str">
            <v>00651514</v>
          </cell>
          <cell r="B618" t="str">
            <v>9554261000</v>
          </cell>
          <cell r="C618" t="str">
            <v>ICB4TARGET0000000077</v>
          </cell>
          <cell r="D618">
            <v>2014</v>
          </cell>
          <cell r="E618">
            <v>12</v>
          </cell>
          <cell r="F618" t="str">
            <v>2014-12-31</v>
          </cell>
          <cell r="G618" t="str">
            <v>PRJ</v>
          </cell>
          <cell r="H618" t="str">
            <v>211</v>
          </cell>
          <cell r="I618" t="str">
            <v>211</v>
          </cell>
          <cell r="K618" t="str">
            <v>000001120</v>
          </cell>
          <cell r="L618" t="str">
            <v>4261000</v>
          </cell>
          <cell r="M618" t="str">
            <v>1113</v>
          </cell>
          <cell r="N618" t="str">
            <v>99920</v>
          </cell>
          <cell r="O618" t="str">
            <v>11404</v>
          </cell>
          <cell r="P618" t="str">
            <v>294</v>
          </cell>
          <cell r="Q618" t="str">
            <v>955</v>
          </cell>
          <cell r="R618" t="str">
            <v>INTERCO BILL W/O</v>
          </cell>
          <cell r="S618" t="str">
            <v>PRA</v>
          </cell>
          <cell r="U618" t="str">
            <v>2014-12-31</v>
          </cell>
          <cell r="V618">
            <v>1521.5</v>
          </cell>
          <cell r="W618" t="str">
            <v>UTXECON201</v>
          </cell>
          <cell r="Y618" t="str">
            <v>LEGAL</v>
          </cell>
          <cell r="Z618" t="str">
            <v>DLO</v>
          </cell>
          <cell r="AB618" t="str">
            <v>ICB</v>
          </cell>
          <cell r="AC618" t="str">
            <v>ICB</v>
          </cell>
          <cell r="AE618" t="str">
            <v>211</v>
          </cell>
          <cell r="AG618" t="str">
            <v>0000014384</v>
          </cell>
        </row>
        <row r="619">
          <cell r="A619" t="str">
            <v>00646306</v>
          </cell>
          <cell r="B619" t="str">
            <v>5104261000</v>
          </cell>
          <cell r="C619" t="str">
            <v>ICB4TARGET0000000077</v>
          </cell>
          <cell r="D619">
            <v>2014</v>
          </cell>
          <cell r="E619">
            <v>11</v>
          </cell>
          <cell r="F619" t="str">
            <v>2014-11-30</v>
          </cell>
          <cell r="G619" t="str">
            <v>PRJ</v>
          </cell>
          <cell r="H619" t="str">
            <v>211</v>
          </cell>
          <cell r="I619" t="str">
            <v>211</v>
          </cell>
          <cell r="K619" t="str">
            <v>000001120</v>
          </cell>
          <cell r="L619" t="str">
            <v>4261000</v>
          </cell>
          <cell r="M619" t="str">
            <v>1113</v>
          </cell>
          <cell r="N619" t="str">
            <v>99920</v>
          </cell>
          <cell r="O619" t="str">
            <v>13123</v>
          </cell>
          <cell r="P619" t="str">
            <v>294</v>
          </cell>
          <cell r="Q619" t="str">
            <v>510</v>
          </cell>
          <cell r="R619" t="str">
            <v>INTERCO BILL W/O</v>
          </cell>
          <cell r="S619" t="str">
            <v>PRA</v>
          </cell>
          <cell r="U619" t="str">
            <v>2014-11-30</v>
          </cell>
          <cell r="V619">
            <v>2556.11</v>
          </cell>
          <cell r="W619" t="str">
            <v>UTXECON201</v>
          </cell>
          <cell r="Y619" t="str">
            <v>LEGAL</v>
          </cell>
          <cell r="Z619" t="str">
            <v>DLO</v>
          </cell>
          <cell r="AB619" t="str">
            <v>ICB</v>
          </cell>
          <cell r="AC619" t="str">
            <v>ICB</v>
          </cell>
          <cell r="AE619" t="str">
            <v>211</v>
          </cell>
          <cell r="AG619" t="str">
            <v>0000146747</v>
          </cell>
        </row>
        <row r="620">
          <cell r="A620" t="str">
            <v>00647380</v>
          </cell>
          <cell r="B620" t="str">
            <v>9554261000</v>
          </cell>
          <cell r="C620" t="str">
            <v>ICB4TARGET0000000078</v>
          </cell>
          <cell r="D620">
            <v>2014</v>
          </cell>
          <cell r="E620">
            <v>11</v>
          </cell>
          <cell r="F620" t="str">
            <v>2014-11-30</v>
          </cell>
          <cell r="G620" t="str">
            <v>PRJ</v>
          </cell>
          <cell r="H620" t="str">
            <v>211</v>
          </cell>
          <cell r="I620" t="str">
            <v>211</v>
          </cell>
          <cell r="K620" t="str">
            <v>000001120</v>
          </cell>
          <cell r="L620" t="str">
            <v>4261000</v>
          </cell>
          <cell r="M620" t="str">
            <v>1113</v>
          </cell>
          <cell r="N620" t="str">
            <v>99920</v>
          </cell>
          <cell r="O620" t="str">
            <v>11404</v>
          </cell>
          <cell r="P620" t="str">
            <v>294</v>
          </cell>
          <cell r="Q620" t="str">
            <v>955</v>
          </cell>
          <cell r="R620" t="str">
            <v>INTERCO BILL W/O</v>
          </cell>
          <cell r="S620" t="str">
            <v>PRA</v>
          </cell>
          <cell r="U620" t="str">
            <v>2014-11-30</v>
          </cell>
          <cell r="V620">
            <v>3042.99</v>
          </cell>
          <cell r="W620" t="str">
            <v>UTXECON201</v>
          </cell>
          <cell r="Y620" t="str">
            <v>LEGAL</v>
          </cell>
          <cell r="Z620" t="str">
            <v>DLO</v>
          </cell>
          <cell r="AB620" t="str">
            <v>ICB</v>
          </cell>
          <cell r="AC620" t="str">
            <v>ICB</v>
          </cell>
          <cell r="AE620" t="str">
            <v>211</v>
          </cell>
          <cell r="AG620" t="str">
            <v>0000009885</v>
          </cell>
        </row>
        <row r="621">
          <cell r="A621" t="str">
            <v>00651444</v>
          </cell>
          <cell r="B621" t="str">
            <v>9554261000</v>
          </cell>
          <cell r="C621" t="str">
            <v>ICB4TARGET0000000078</v>
          </cell>
          <cell r="D621">
            <v>2014</v>
          </cell>
          <cell r="E621">
            <v>12</v>
          </cell>
          <cell r="F621" t="str">
            <v>2014-12-31</v>
          </cell>
          <cell r="G621" t="str">
            <v>PRJ</v>
          </cell>
          <cell r="H621" t="str">
            <v>211</v>
          </cell>
          <cell r="I621" t="str">
            <v>211</v>
          </cell>
          <cell r="K621" t="str">
            <v>000001120</v>
          </cell>
          <cell r="L621" t="str">
            <v>4261000</v>
          </cell>
          <cell r="M621" t="str">
            <v>1113</v>
          </cell>
          <cell r="N621" t="str">
            <v>99920</v>
          </cell>
          <cell r="O621" t="str">
            <v>11404</v>
          </cell>
          <cell r="P621" t="str">
            <v>294</v>
          </cell>
          <cell r="Q621" t="str">
            <v>955</v>
          </cell>
          <cell r="R621" t="str">
            <v>INTERCO BILL W/O</v>
          </cell>
          <cell r="S621" t="str">
            <v>PRA</v>
          </cell>
          <cell r="U621" t="str">
            <v>2014-12-31</v>
          </cell>
          <cell r="V621">
            <v>1217.2</v>
          </cell>
          <cell r="W621" t="str">
            <v>UTXECON201</v>
          </cell>
          <cell r="Y621" t="str">
            <v>LEGAL</v>
          </cell>
          <cell r="Z621" t="str">
            <v>DLO</v>
          </cell>
          <cell r="AB621" t="str">
            <v>ICB</v>
          </cell>
          <cell r="AC621" t="str">
            <v>ICB</v>
          </cell>
          <cell r="AE621" t="str">
            <v>211</v>
          </cell>
          <cell r="AG621" t="str">
            <v>0000014464</v>
          </cell>
        </row>
        <row r="622">
          <cell r="A622" t="str">
            <v>00647253</v>
          </cell>
          <cell r="B622" t="str">
            <v>9554261000</v>
          </cell>
          <cell r="C622" t="str">
            <v>ICB4TARGET0000000079</v>
          </cell>
          <cell r="D622">
            <v>2014</v>
          </cell>
          <cell r="E622">
            <v>11</v>
          </cell>
          <cell r="F622" t="str">
            <v>2014-11-30</v>
          </cell>
          <cell r="G622" t="str">
            <v>PRJ</v>
          </cell>
          <cell r="H622" t="str">
            <v>211</v>
          </cell>
          <cell r="I622" t="str">
            <v>211</v>
          </cell>
          <cell r="K622" t="str">
            <v>000001120</v>
          </cell>
          <cell r="L622" t="str">
            <v>4261000</v>
          </cell>
          <cell r="M622" t="str">
            <v>1113</v>
          </cell>
          <cell r="N622" t="str">
            <v>99920</v>
          </cell>
          <cell r="O622" t="str">
            <v>11404</v>
          </cell>
          <cell r="P622" t="str">
            <v>294</v>
          </cell>
          <cell r="Q622" t="str">
            <v>955</v>
          </cell>
          <cell r="R622" t="str">
            <v>INTERCO BILL W/O</v>
          </cell>
          <cell r="S622" t="str">
            <v>PRA</v>
          </cell>
          <cell r="U622" t="str">
            <v>2014-11-30</v>
          </cell>
          <cell r="V622">
            <v>304.3</v>
          </cell>
          <cell r="W622" t="str">
            <v>UTXECON201</v>
          </cell>
          <cell r="Y622" t="str">
            <v>LEGAL</v>
          </cell>
          <cell r="Z622" t="str">
            <v>DLO</v>
          </cell>
          <cell r="AB622" t="str">
            <v>ICB</v>
          </cell>
          <cell r="AC622" t="str">
            <v>ICB</v>
          </cell>
          <cell r="AE622" t="str">
            <v>211</v>
          </cell>
          <cell r="AG622" t="str">
            <v>0000013355</v>
          </cell>
        </row>
        <row r="623">
          <cell r="A623" t="str">
            <v>00651647</v>
          </cell>
          <cell r="B623" t="str">
            <v>9554261000</v>
          </cell>
          <cell r="C623" t="str">
            <v>ICB4TARGET0000000079</v>
          </cell>
          <cell r="D623">
            <v>2014</v>
          </cell>
          <cell r="E623">
            <v>12</v>
          </cell>
          <cell r="F623" t="str">
            <v>2014-12-31</v>
          </cell>
          <cell r="G623" t="str">
            <v>PRJ</v>
          </cell>
          <cell r="H623" t="str">
            <v>211</v>
          </cell>
          <cell r="I623" t="str">
            <v>211</v>
          </cell>
          <cell r="K623" t="str">
            <v>000001120</v>
          </cell>
          <cell r="L623" t="str">
            <v>4261000</v>
          </cell>
          <cell r="M623" t="str">
            <v>1113</v>
          </cell>
          <cell r="N623" t="str">
            <v>99920</v>
          </cell>
          <cell r="O623" t="str">
            <v>11404</v>
          </cell>
          <cell r="P623" t="str">
            <v>294</v>
          </cell>
          <cell r="Q623" t="str">
            <v>955</v>
          </cell>
          <cell r="R623" t="str">
            <v>INTERCO BILL W/O</v>
          </cell>
          <cell r="S623" t="str">
            <v>PRA</v>
          </cell>
          <cell r="U623" t="str">
            <v>2014-12-31</v>
          </cell>
          <cell r="V623">
            <v>3042.99</v>
          </cell>
          <cell r="W623" t="str">
            <v>UTXECON201</v>
          </cell>
          <cell r="Y623" t="str">
            <v>LEGAL</v>
          </cell>
          <cell r="Z623" t="str">
            <v>DLO</v>
          </cell>
          <cell r="AB623" t="str">
            <v>ICB</v>
          </cell>
          <cell r="AC623" t="str">
            <v>ICB</v>
          </cell>
          <cell r="AE623" t="str">
            <v>211</v>
          </cell>
          <cell r="AG623" t="str">
            <v>0000097118</v>
          </cell>
        </row>
        <row r="624">
          <cell r="A624" t="str">
            <v>00648538</v>
          </cell>
          <cell r="B624" t="str">
            <v>9554261000</v>
          </cell>
          <cell r="C624" t="str">
            <v>ICB4TARGET0000000080</v>
          </cell>
          <cell r="D624">
            <v>2014</v>
          </cell>
          <cell r="E624">
            <v>11</v>
          </cell>
          <cell r="F624" t="str">
            <v>2014-11-30</v>
          </cell>
          <cell r="G624" t="str">
            <v>PRJ</v>
          </cell>
          <cell r="H624" t="str">
            <v>211</v>
          </cell>
          <cell r="I624" t="str">
            <v>211</v>
          </cell>
          <cell r="K624" t="str">
            <v>000001120</v>
          </cell>
          <cell r="L624" t="str">
            <v>4261000</v>
          </cell>
          <cell r="M624" t="str">
            <v>1113</v>
          </cell>
          <cell r="N624" t="str">
            <v>99920</v>
          </cell>
          <cell r="O624" t="str">
            <v>11404</v>
          </cell>
          <cell r="P624" t="str">
            <v>294</v>
          </cell>
          <cell r="Q624" t="str">
            <v>955</v>
          </cell>
          <cell r="R624" t="str">
            <v>INTERCO BILL W/O</v>
          </cell>
          <cell r="S624" t="str">
            <v>PRA</v>
          </cell>
          <cell r="U624" t="str">
            <v>2014-11-30</v>
          </cell>
          <cell r="V624">
            <v>279.95999999999998</v>
          </cell>
          <cell r="W624" t="str">
            <v>UTXECON201</v>
          </cell>
          <cell r="Y624" t="str">
            <v>LEGAL</v>
          </cell>
          <cell r="Z624" t="str">
            <v>DLO</v>
          </cell>
          <cell r="AB624" t="str">
            <v>ICB</v>
          </cell>
          <cell r="AC624" t="str">
            <v>ICB</v>
          </cell>
          <cell r="AE624" t="str">
            <v>211</v>
          </cell>
          <cell r="AG624" t="str">
            <v>0000052445</v>
          </cell>
        </row>
        <row r="625">
          <cell r="A625" t="str">
            <v>00651649</v>
          </cell>
          <cell r="B625" t="str">
            <v>9554261000</v>
          </cell>
          <cell r="C625" t="str">
            <v>ICB4TARGET0000000080</v>
          </cell>
          <cell r="D625">
            <v>2014</v>
          </cell>
          <cell r="E625">
            <v>12</v>
          </cell>
          <cell r="F625" t="str">
            <v>2014-12-31</v>
          </cell>
          <cell r="G625" t="str">
            <v>PRJ</v>
          </cell>
          <cell r="H625" t="str">
            <v>211</v>
          </cell>
          <cell r="I625" t="str">
            <v>211</v>
          </cell>
          <cell r="K625" t="str">
            <v>000001120</v>
          </cell>
          <cell r="L625" t="str">
            <v>4261000</v>
          </cell>
          <cell r="M625" t="str">
            <v>1113</v>
          </cell>
          <cell r="N625" t="str">
            <v>99920</v>
          </cell>
          <cell r="O625" t="str">
            <v>11404</v>
          </cell>
          <cell r="P625" t="str">
            <v>294</v>
          </cell>
          <cell r="Q625" t="str">
            <v>955</v>
          </cell>
          <cell r="R625" t="str">
            <v>INTERCO BILL W/O</v>
          </cell>
          <cell r="S625" t="str">
            <v>PRA</v>
          </cell>
          <cell r="U625" t="str">
            <v>2014-12-31</v>
          </cell>
          <cell r="V625">
            <v>912.9</v>
          </cell>
          <cell r="W625" t="str">
            <v>UTXECON201</v>
          </cell>
          <cell r="Y625" t="str">
            <v>LEGAL</v>
          </cell>
          <cell r="Z625" t="str">
            <v>DLO</v>
          </cell>
          <cell r="AB625" t="str">
            <v>ICB</v>
          </cell>
          <cell r="AC625" t="str">
            <v>ICB</v>
          </cell>
          <cell r="AE625" t="str">
            <v>211</v>
          </cell>
          <cell r="AG625" t="str">
            <v>0000099469</v>
          </cell>
        </row>
        <row r="626">
          <cell r="A626" t="str">
            <v>00647447</v>
          </cell>
          <cell r="B626" t="str">
            <v>9554261000</v>
          </cell>
          <cell r="C626" t="str">
            <v>ICB4TARGET0000000081</v>
          </cell>
          <cell r="D626">
            <v>2014</v>
          </cell>
          <cell r="E626">
            <v>11</v>
          </cell>
          <cell r="F626" t="str">
            <v>2014-11-30</v>
          </cell>
          <cell r="G626" t="str">
            <v>PRJ</v>
          </cell>
          <cell r="H626" t="str">
            <v>211</v>
          </cell>
          <cell r="I626" t="str">
            <v>211</v>
          </cell>
          <cell r="K626" t="str">
            <v>000001120</v>
          </cell>
          <cell r="L626" t="str">
            <v>4261000</v>
          </cell>
          <cell r="M626" t="str">
            <v>1113</v>
          </cell>
          <cell r="N626" t="str">
            <v>99920</v>
          </cell>
          <cell r="O626" t="str">
            <v>11404</v>
          </cell>
          <cell r="P626" t="str">
            <v>294</v>
          </cell>
          <cell r="Q626" t="str">
            <v>955</v>
          </cell>
          <cell r="R626" t="str">
            <v>INTERCO BILL W/O</v>
          </cell>
          <cell r="S626" t="str">
            <v>PRA</v>
          </cell>
          <cell r="U626" t="str">
            <v>2014-11-30</v>
          </cell>
          <cell r="V626">
            <v>608.6</v>
          </cell>
          <cell r="W626" t="str">
            <v>UTXECON201</v>
          </cell>
          <cell r="Y626" t="str">
            <v>LEGAL</v>
          </cell>
          <cell r="Z626" t="str">
            <v>DLO</v>
          </cell>
          <cell r="AB626" t="str">
            <v>ICB</v>
          </cell>
          <cell r="AC626" t="str">
            <v>ICB</v>
          </cell>
          <cell r="AE626" t="str">
            <v>211</v>
          </cell>
          <cell r="AG626" t="str">
            <v>0000073558</v>
          </cell>
        </row>
        <row r="627">
          <cell r="A627" t="str">
            <v>00651192</v>
          </cell>
          <cell r="B627" t="str">
            <v>9554261000</v>
          </cell>
          <cell r="C627" t="str">
            <v>ICB4TARGET0000000081</v>
          </cell>
          <cell r="D627">
            <v>2014</v>
          </cell>
          <cell r="E627">
            <v>12</v>
          </cell>
          <cell r="F627" t="str">
            <v>2014-12-31</v>
          </cell>
          <cell r="G627" t="str">
            <v>PRJ</v>
          </cell>
          <cell r="H627" t="str">
            <v>211</v>
          </cell>
          <cell r="I627" t="str">
            <v>211</v>
          </cell>
          <cell r="K627" t="str">
            <v>000001120</v>
          </cell>
          <cell r="L627" t="str">
            <v>4261000</v>
          </cell>
          <cell r="M627" t="str">
            <v>1113</v>
          </cell>
          <cell r="N627" t="str">
            <v>99920</v>
          </cell>
          <cell r="O627" t="str">
            <v>11404</v>
          </cell>
          <cell r="P627" t="str">
            <v>294</v>
          </cell>
          <cell r="Q627" t="str">
            <v>955</v>
          </cell>
          <cell r="R627" t="str">
            <v>INTERCO BILL W/O</v>
          </cell>
          <cell r="S627" t="str">
            <v>PRA</v>
          </cell>
          <cell r="U627" t="str">
            <v>2014-12-31</v>
          </cell>
          <cell r="V627">
            <v>304.3</v>
          </cell>
          <cell r="W627" t="str">
            <v>UTXECON201</v>
          </cell>
          <cell r="Y627" t="str">
            <v>LEGAL</v>
          </cell>
          <cell r="Z627" t="str">
            <v>DLO</v>
          </cell>
          <cell r="AB627" t="str">
            <v>ICB</v>
          </cell>
          <cell r="AC627" t="str">
            <v>ICB</v>
          </cell>
          <cell r="AE627" t="str">
            <v>211</v>
          </cell>
          <cell r="AG627" t="str">
            <v>0000101376</v>
          </cell>
        </row>
        <row r="628">
          <cell r="A628" t="str">
            <v>00640321</v>
          </cell>
          <cell r="B628" t="str">
            <v>9554261000</v>
          </cell>
          <cell r="C628" t="str">
            <v>ICB4TARGET0000000082</v>
          </cell>
          <cell r="D628">
            <v>2014</v>
          </cell>
          <cell r="E628">
            <v>10</v>
          </cell>
          <cell r="F628" t="str">
            <v>2014-10-31</v>
          </cell>
          <cell r="G628" t="str">
            <v>PRJ</v>
          </cell>
          <cell r="H628" t="str">
            <v>211</v>
          </cell>
          <cell r="I628" t="str">
            <v>211</v>
          </cell>
          <cell r="K628" t="str">
            <v>000001120</v>
          </cell>
          <cell r="L628" t="str">
            <v>4261000</v>
          </cell>
          <cell r="M628" t="str">
            <v>1113</v>
          </cell>
          <cell r="N628" t="str">
            <v>99920</v>
          </cell>
          <cell r="O628" t="str">
            <v>11404</v>
          </cell>
          <cell r="P628" t="str">
            <v>294</v>
          </cell>
          <cell r="Q628" t="str">
            <v>955</v>
          </cell>
          <cell r="R628" t="str">
            <v>INTERCO BILL W/O</v>
          </cell>
          <cell r="S628" t="str">
            <v>PRA</v>
          </cell>
          <cell r="U628" t="str">
            <v>2014-10-31</v>
          </cell>
          <cell r="V628">
            <v>152.15</v>
          </cell>
          <cell r="W628" t="str">
            <v>UTXECON201</v>
          </cell>
          <cell r="Y628" t="str">
            <v>LEGAL</v>
          </cell>
          <cell r="Z628" t="str">
            <v>DLO</v>
          </cell>
          <cell r="AB628" t="str">
            <v>ICB</v>
          </cell>
          <cell r="AC628" t="str">
            <v>ICB</v>
          </cell>
          <cell r="AE628" t="str">
            <v>211</v>
          </cell>
          <cell r="AG628" t="str">
            <v>0000035634</v>
          </cell>
        </row>
        <row r="629">
          <cell r="A629" t="str">
            <v>00644563</v>
          </cell>
          <cell r="B629" t="str">
            <v>9554261000</v>
          </cell>
          <cell r="C629" t="str">
            <v>ICB4TARGET0000000082</v>
          </cell>
          <cell r="D629">
            <v>2014</v>
          </cell>
          <cell r="E629">
            <v>11</v>
          </cell>
          <cell r="F629" t="str">
            <v>2014-11-30</v>
          </cell>
          <cell r="G629" t="str">
            <v>PRJ</v>
          </cell>
          <cell r="H629" t="str">
            <v>211</v>
          </cell>
          <cell r="I629" t="str">
            <v>211</v>
          </cell>
          <cell r="K629" t="str">
            <v>000001120</v>
          </cell>
          <cell r="L629" t="str">
            <v>4261000</v>
          </cell>
          <cell r="M629" t="str">
            <v>1113</v>
          </cell>
          <cell r="N629" t="str">
            <v>99920</v>
          </cell>
          <cell r="O629" t="str">
            <v>11404</v>
          </cell>
          <cell r="P629" t="str">
            <v>294</v>
          </cell>
          <cell r="Q629" t="str">
            <v>955</v>
          </cell>
          <cell r="R629" t="str">
            <v>INTERCO BILL W/O</v>
          </cell>
          <cell r="S629" t="str">
            <v>PRA</v>
          </cell>
          <cell r="U629" t="str">
            <v>2014-11-30</v>
          </cell>
          <cell r="V629">
            <v>6313.6</v>
          </cell>
          <cell r="W629" t="str">
            <v>UTXECON201</v>
          </cell>
          <cell r="Y629" t="str">
            <v>LEGAL</v>
          </cell>
          <cell r="Z629" t="str">
            <v>DLO</v>
          </cell>
          <cell r="AB629" t="str">
            <v>ICB</v>
          </cell>
          <cell r="AC629" t="str">
            <v>ICB</v>
          </cell>
          <cell r="AE629" t="str">
            <v>211</v>
          </cell>
          <cell r="AG629" t="str">
            <v>0000093544</v>
          </cell>
        </row>
        <row r="630">
          <cell r="A630" t="str">
            <v>00651196</v>
          </cell>
          <cell r="B630" t="str">
            <v>9554261000</v>
          </cell>
          <cell r="C630" t="str">
            <v>ICB4TARGET0000000082</v>
          </cell>
          <cell r="D630">
            <v>2014</v>
          </cell>
          <cell r="E630">
            <v>12</v>
          </cell>
          <cell r="F630" t="str">
            <v>2014-12-31</v>
          </cell>
          <cell r="G630" t="str">
            <v>PRJ</v>
          </cell>
          <cell r="H630" t="str">
            <v>211</v>
          </cell>
          <cell r="I630" t="str">
            <v>211</v>
          </cell>
          <cell r="K630" t="str">
            <v>000001120</v>
          </cell>
          <cell r="L630" t="str">
            <v>4261000</v>
          </cell>
          <cell r="M630" t="str">
            <v>1113</v>
          </cell>
          <cell r="N630" t="str">
            <v>99920</v>
          </cell>
          <cell r="O630" t="str">
            <v>12397</v>
          </cell>
          <cell r="P630" t="str">
            <v>294</v>
          </cell>
          <cell r="Q630" t="str">
            <v>955</v>
          </cell>
          <cell r="R630" t="str">
            <v>INTERCO BILL W/O</v>
          </cell>
          <cell r="S630" t="str">
            <v>PRA</v>
          </cell>
          <cell r="U630" t="str">
            <v>2014-12-31</v>
          </cell>
          <cell r="V630">
            <v>15214.96</v>
          </cell>
          <cell r="W630" t="str">
            <v>UTXECON201</v>
          </cell>
          <cell r="Y630" t="str">
            <v>LEGAL</v>
          </cell>
          <cell r="Z630" t="str">
            <v>DLO</v>
          </cell>
          <cell r="AB630" t="str">
            <v>ICB</v>
          </cell>
          <cell r="AC630" t="str">
            <v>ICB</v>
          </cell>
          <cell r="AE630" t="str">
            <v>211</v>
          </cell>
          <cell r="AG630" t="str">
            <v>0000101435</v>
          </cell>
        </row>
        <row r="631">
          <cell r="A631" t="str">
            <v>00640322</v>
          </cell>
          <cell r="B631" t="str">
            <v>9554261000</v>
          </cell>
          <cell r="C631" t="str">
            <v>ICB4TARGET0000000083</v>
          </cell>
          <cell r="D631">
            <v>2014</v>
          </cell>
          <cell r="E631">
            <v>10</v>
          </cell>
          <cell r="F631" t="str">
            <v>2014-10-31</v>
          </cell>
          <cell r="G631" t="str">
            <v>PRJ</v>
          </cell>
          <cell r="H631" t="str">
            <v>211</v>
          </cell>
          <cell r="I631" t="str">
            <v>211</v>
          </cell>
          <cell r="K631" t="str">
            <v>000001120</v>
          </cell>
          <cell r="L631" t="str">
            <v>4261000</v>
          </cell>
          <cell r="M631" t="str">
            <v>1113</v>
          </cell>
          <cell r="N631" t="str">
            <v>99920</v>
          </cell>
          <cell r="O631" t="str">
            <v>11404</v>
          </cell>
          <cell r="P631" t="str">
            <v>294</v>
          </cell>
          <cell r="Q631" t="str">
            <v>955</v>
          </cell>
          <cell r="R631" t="str">
            <v>INTERCO BILL W/O</v>
          </cell>
          <cell r="S631" t="str">
            <v>PRA</v>
          </cell>
          <cell r="U631" t="str">
            <v>2014-10-31</v>
          </cell>
          <cell r="V631">
            <v>182.58</v>
          </cell>
          <cell r="W631" t="str">
            <v>UTXECON201</v>
          </cell>
          <cell r="Y631" t="str">
            <v>LEGAL</v>
          </cell>
          <cell r="Z631" t="str">
            <v>DLO</v>
          </cell>
          <cell r="AB631" t="str">
            <v>ICB</v>
          </cell>
          <cell r="AC631" t="str">
            <v>ICB</v>
          </cell>
          <cell r="AE631" t="str">
            <v>211</v>
          </cell>
          <cell r="AG631" t="str">
            <v>0000093544</v>
          </cell>
        </row>
        <row r="632">
          <cell r="A632" t="str">
            <v>00648202</v>
          </cell>
          <cell r="B632" t="str">
            <v>9554261000</v>
          </cell>
          <cell r="C632" t="str">
            <v>ICB4TARGET0000000083</v>
          </cell>
          <cell r="D632">
            <v>2014</v>
          </cell>
          <cell r="E632">
            <v>11</v>
          </cell>
          <cell r="F632" t="str">
            <v>2014-11-30</v>
          </cell>
          <cell r="G632" t="str">
            <v>PRJ</v>
          </cell>
          <cell r="H632" t="str">
            <v>211</v>
          </cell>
          <cell r="I632" t="str">
            <v>211</v>
          </cell>
          <cell r="K632" t="str">
            <v>000001120</v>
          </cell>
          <cell r="L632" t="str">
            <v>4261000</v>
          </cell>
          <cell r="M632" t="str">
            <v>1113</v>
          </cell>
          <cell r="N632" t="str">
            <v>99920</v>
          </cell>
          <cell r="O632" t="str">
            <v>11404</v>
          </cell>
          <cell r="P632" t="str">
            <v>294</v>
          </cell>
          <cell r="Q632" t="str">
            <v>955</v>
          </cell>
          <cell r="R632" t="str">
            <v>INTERCO BILL W/O</v>
          </cell>
          <cell r="S632" t="str">
            <v>PRA</v>
          </cell>
          <cell r="U632" t="str">
            <v>2014-11-30</v>
          </cell>
          <cell r="V632">
            <v>2130.09</v>
          </cell>
          <cell r="W632" t="str">
            <v>UTXECON201</v>
          </cell>
          <cell r="Y632" t="str">
            <v>LEGAL</v>
          </cell>
          <cell r="Z632" t="str">
            <v>DLO</v>
          </cell>
          <cell r="AB632" t="str">
            <v>ICB</v>
          </cell>
          <cell r="AC632" t="str">
            <v>ICB</v>
          </cell>
          <cell r="AE632" t="str">
            <v>211</v>
          </cell>
          <cell r="AG632" t="str">
            <v>0000093563</v>
          </cell>
        </row>
        <row r="633">
          <cell r="A633" t="str">
            <v>00651711</v>
          </cell>
          <cell r="B633" t="str">
            <v>9554261000</v>
          </cell>
          <cell r="C633" t="str">
            <v>ICB4TARGET0000000083</v>
          </cell>
          <cell r="D633">
            <v>2014</v>
          </cell>
          <cell r="E633">
            <v>12</v>
          </cell>
          <cell r="F633" t="str">
            <v>2014-12-31</v>
          </cell>
          <cell r="G633" t="str">
            <v>PRJ</v>
          </cell>
          <cell r="H633" t="str">
            <v>211</v>
          </cell>
          <cell r="I633" t="str">
            <v>211</v>
          </cell>
          <cell r="K633" t="str">
            <v>000001120</v>
          </cell>
          <cell r="L633" t="str">
            <v>4261000</v>
          </cell>
          <cell r="M633" t="str">
            <v>1113</v>
          </cell>
          <cell r="N633" t="str">
            <v>99920</v>
          </cell>
          <cell r="O633" t="str">
            <v>12494</v>
          </cell>
          <cell r="P633" t="str">
            <v>294</v>
          </cell>
          <cell r="Q633" t="str">
            <v>955</v>
          </cell>
          <cell r="R633" t="str">
            <v>INTERCO BILL W/O</v>
          </cell>
          <cell r="S633" t="str">
            <v>PRA</v>
          </cell>
          <cell r="U633" t="str">
            <v>2014-12-31</v>
          </cell>
          <cell r="V633">
            <v>152.15</v>
          </cell>
          <cell r="W633" t="str">
            <v>UTXECON201</v>
          </cell>
          <cell r="Y633" t="str">
            <v>LEGAL</v>
          </cell>
          <cell r="Z633" t="str">
            <v>DLO</v>
          </cell>
          <cell r="AB633" t="str">
            <v>ICB</v>
          </cell>
          <cell r="AC633" t="str">
            <v>ICB</v>
          </cell>
          <cell r="AE633" t="str">
            <v>211</v>
          </cell>
          <cell r="AG633" t="str">
            <v>0000101827</v>
          </cell>
        </row>
        <row r="634">
          <cell r="A634" t="str">
            <v>00643214</v>
          </cell>
          <cell r="B634" t="str">
            <v>9554261000</v>
          </cell>
          <cell r="C634" t="str">
            <v>ICB4TARGET0000000084</v>
          </cell>
          <cell r="D634">
            <v>2014</v>
          </cell>
          <cell r="E634">
            <v>10</v>
          </cell>
          <cell r="F634" t="str">
            <v>2014-10-31</v>
          </cell>
          <cell r="G634" t="str">
            <v>PRJ</v>
          </cell>
          <cell r="H634" t="str">
            <v>211</v>
          </cell>
          <cell r="I634" t="str">
            <v>211</v>
          </cell>
          <cell r="K634" t="str">
            <v>000001120</v>
          </cell>
          <cell r="L634" t="str">
            <v>4261000</v>
          </cell>
          <cell r="M634" t="str">
            <v>1113</v>
          </cell>
          <cell r="N634" t="str">
            <v>99920</v>
          </cell>
          <cell r="O634" t="str">
            <v>11404</v>
          </cell>
          <cell r="P634" t="str">
            <v>294</v>
          </cell>
          <cell r="Q634" t="str">
            <v>955</v>
          </cell>
          <cell r="R634" t="str">
            <v>INTERCO BILL W/O</v>
          </cell>
          <cell r="S634" t="str">
            <v>PRA</v>
          </cell>
          <cell r="U634" t="str">
            <v>2014-10-31</v>
          </cell>
          <cell r="V634">
            <v>365.16</v>
          </cell>
          <cell r="W634" t="str">
            <v>UTXECON201</v>
          </cell>
          <cell r="Y634" t="str">
            <v>LEGAL</v>
          </cell>
          <cell r="Z634" t="str">
            <v>DLO</v>
          </cell>
          <cell r="AB634" t="str">
            <v>ICB</v>
          </cell>
          <cell r="AC634" t="str">
            <v>ICB</v>
          </cell>
          <cell r="AE634" t="str">
            <v>211</v>
          </cell>
          <cell r="AG634" t="str">
            <v>0000100764</v>
          </cell>
        </row>
        <row r="635">
          <cell r="A635" t="str">
            <v>00644367</v>
          </cell>
          <cell r="B635" t="str">
            <v>9554261000</v>
          </cell>
          <cell r="C635" t="str">
            <v>ICB4TARGET0000000084</v>
          </cell>
          <cell r="D635">
            <v>2014</v>
          </cell>
          <cell r="E635">
            <v>11</v>
          </cell>
          <cell r="F635" t="str">
            <v>2014-11-30</v>
          </cell>
          <cell r="G635" t="str">
            <v>PRJ</v>
          </cell>
          <cell r="H635" t="str">
            <v>211</v>
          </cell>
          <cell r="I635" t="str">
            <v>211</v>
          </cell>
          <cell r="K635" t="str">
            <v>000001120</v>
          </cell>
          <cell r="L635" t="str">
            <v>4261000</v>
          </cell>
          <cell r="M635" t="str">
            <v>1113</v>
          </cell>
          <cell r="N635" t="str">
            <v>99920</v>
          </cell>
          <cell r="O635" t="str">
            <v>11404</v>
          </cell>
          <cell r="P635" t="str">
            <v>294</v>
          </cell>
          <cell r="Q635" t="str">
            <v>955</v>
          </cell>
          <cell r="R635" t="str">
            <v>INTERCO BILL W/O</v>
          </cell>
          <cell r="S635" t="str">
            <v>PRA</v>
          </cell>
          <cell r="U635" t="str">
            <v>2014-11-30</v>
          </cell>
          <cell r="V635">
            <v>608.6</v>
          </cell>
          <cell r="W635" t="str">
            <v>UTXECON201</v>
          </cell>
          <cell r="Y635" t="str">
            <v>LEGAL</v>
          </cell>
          <cell r="Z635" t="str">
            <v>DLO</v>
          </cell>
          <cell r="AB635" t="str">
            <v>ICB</v>
          </cell>
          <cell r="AC635" t="str">
            <v>ICB</v>
          </cell>
          <cell r="AE635" t="str">
            <v>211</v>
          </cell>
          <cell r="AG635" t="str">
            <v>0000097349</v>
          </cell>
        </row>
        <row r="636">
          <cell r="A636" t="str">
            <v>00647721</v>
          </cell>
          <cell r="B636" t="str">
            <v>9554261000</v>
          </cell>
          <cell r="C636" t="str">
            <v>ICB4TARGET0000000084</v>
          </cell>
          <cell r="D636">
            <v>2014</v>
          </cell>
          <cell r="E636">
            <v>12</v>
          </cell>
          <cell r="F636" t="str">
            <v>2014-12-31</v>
          </cell>
          <cell r="G636" t="str">
            <v>PRJ</v>
          </cell>
          <cell r="H636" t="str">
            <v>211</v>
          </cell>
          <cell r="I636" t="str">
            <v>211</v>
          </cell>
          <cell r="K636" t="str">
            <v>000001120</v>
          </cell>
          <cell r="L636" t="str">
            <v>4261000</v>
          </cell>
          <cell r="M636" t="str">
            <v>1113</v>
          </cell>
          <cell r="N636" t="str">
            <v>99920</v>
          </cell>
          <cell r="O636" t="str">
            <v>11404</v>
          </cell>
          <cell r="P636" t="str">
            <v>294</v>
          </cell>
          <cell r="Q636" t="str">
            <v>955</v>
          </cell>
          <cell r="R636" t="str">
            <v>INTERCO BILL W/O</v>
          </cell>
          <cell r="S636" t="str">
            <v>PRA</v>
          </cell>
          <cell r="U636" t="str">
            <v>2014-12-31</v>
          </cell>
          <cell r="V636">
            <v>-912.9</v>
          </cell>
          <cell r="W636" t="str">
            <v>UTXECON201</v>
          </cell>
          <cell r="Y636" t="str">
            <v>LEGAL</v>
          </cell>
          <cell r="Z636" t="str">
            <v>DLO</v>
          </cell>
          <cell r="AB636" t="str">
            <v>ICB</v>
          </cell>
          <cell r="AC636" t="str">
            <v>ICB</v>
          </cell>
          <cell r="AE636" t="str">
            <v>211</v>
          </cell>
          <cell r="AG636" t="str">
            <v>0000101832</v>
          </cell>
        </row>
        <row r="637">
          <cell r="A637" t="str">
            <v>00640320</v>
          </cell>
          <cell r="B637" t="str">
            <v>9554261000</v>
          </cell>
          <cell r="C637" t="str">
            <v>ICB4TARGET0000000085</v>
          </cell>
          <cell r="D637">
            <v>2014</v>
          </cell>
          <cell r="E637">
            <v>10</v>
          </cell>
          <cell r="F637" t="str">
            <v>2014-10-31</v>
          </cell>
          <cell r="G637" t="str">
            <v>PRJ</v>
          </cell>
          <cell r="H637" t="str">
            <v>211</v>
          </cell>
          <cell r="I637" t="str">
            <v>211</v>
          </cell>
          <cell r="K637" t="str">
            <v>000001120</v>
          </cell>
          <cell r="L637" t="str">
            <v>4261000</v>
          </cell>
          <cell r="M637" t="str">
            <v>1113</v>
          </cell>
          <cell r="N637" t="str">
            <v>99920</v>
          </cell>
          <cell r="O637" t="str">
            <v>11404</v>
          </cell>
          <cell r="P637" t="str">
            <v>294</v>
          </cell>
          <cell r="Q637" t="str">
            <v>955</v>
          </cell>
          <cell r="R637" t="str">
            <v>INTERCO BILL W/O</v>
          </cell>
          <cell r="S637" t="str">
            <v>PRA</v>
          </cell>
          <cell r="U637" t="str">
            <v>2014-10-31</v>
          </cell>
          <cell r="V637">
            <v>213.01</v>
          </cell>
          <cell r="W637" t="str">
            <v>UTXECON201</v>
          </cell>
          <cell r="Y637" t="str">
            <v>LEGAL</v>
          </cell>
          <cell r="Z637" t="str">
            <v>DLO</v>
          </cell>
          <cell r="AB637" t="str">
            <v>ICB</v>
          </cell>
          <cell r="AC637" t="str">
            <v>ICB</v>
          </cell>
          <cell r="AE637" t="str">
            <v>211</v>
          </cell>
          <cell r="AG637" t="str">
            <v>0000121145</v>
          </cell>
        </row>
        <row r="638">
          <cell r="A638" t="str">
            <v>00646382</v>
          </cell>
          <cell r="B638" t="str">
            <v>9554261000</v>
          </cell>
          <cell r="C638" t="str">
            <v>ICB4TARGET0000000085</v>
          </cell>
          <cell r="D638">
            <v>2014</v>
          </cell>
          <cell r="E638">
            <v>11</v>
          </cell>
          <cell r="F638" t="str">
            <v>2014-11-30</v>
          </cell>
          <cell r="G638" t="str">
            <v>PRJ</v>
          </cell>
          <cell r="H638" t="str">
            <v>211</v>
          </cell>
          <cell r="I638" t="str">
            <v>211</v>
          </cell>
          <cell r="K638" t="str">
            <v>000001120</v>
          </cell>
          <cell r="L638" t="str">
            <v>4261000</v>
          </cell>
          <cell r="M638" t="str">
            <v>1113</v>
          </cell>
          <cell r="N638" t="str">
            <v>99920</v>
          </cell>
          <cell r="O638" t="str">
            <v>11404</v>
          </cell>
          <cell r="P638" t="str">
            <v>294</v>
          </cell>
          <cell r="Q638" t="str">
            <v>955</v>
          </cell>
          <cell r="R638" t="str">
            <v>INTERCO BILL W/O</v>
          </cell>
          <cell r="S638" t="str">
            <v>PRA</v>
          </cell>
          <cell r="U638" t="str">
            <v>2014-11-30</v>
          </cell>
          <cell r="V638">
            <v>912.9</v>
          </cell>
          <cell r="W638" t="str">
            <v>UTXECON201</v>
          </cell>
          <cell r="Y638" t="str">
            <v>LEGAL</v>
          </cell>
          <cell r="Z638" t="str">
            <v>DLO</v>
          </cell>
          <cell r="AB638" t="str">
            <v>ICB</v>
          </cell>
          <cell r="AC638" t="str">
            <v>ICB</v>
          </cell>
          <cell r="AE638" t="str">
            <v>211</v>
          </cell>
          <cell r="AG638" t="str">
            <v>0000097349</v>
          </cell>
        </row>
        <row r="639">
          <cell r="A639" t="str">
            <v>00651190</v>
          </cell>
          <cell r="B639" t="str">
            <v>9554261000</v>
          </cell>
          <cell r="C639" t="str">
            <v>ICB4TARGET0000000085</v>
          </cell>
          <cell r="D639">
            <v>2014</v>
          </cell>
          <cell r="E639">
            <v>12</v>
          </cell>
          <cell r="F639" t="str">
            <v>2014-12-31</v>
          </cell>
          <cell r="G639" t="str">
            <v>PRJ</v>
          </cell>
          <cell r="H639" t="str">
            <v>211</v>
          </cell>
          <cell r="I639" t="str">
            <v>211</v>
          </cell>
          <cell r="K639" t="str">
            <v>000001120</v>
          </cell>
          <cell r="L639" t="str">
            <v>4261000</v>
          </cell>
          <cell r="M639" t="str">
            <v>1113</v>
          </cell>
          <cell r="N639" t="str">
            <v>99920</v>
          </cell>
          <cell r="O639" t="str">
            <v>11404</v>
          </cell>
          <cell r="P639" t="str">
            <v>294</v>
          </cell>
          <cell r="Q639" t="str">
            <v>955</v>
          </cell>
          <cell r="R639" t="str">
            <v>INTERCO BILL W/O</v>
          </cell>
          <cell r="S639" t="str">
            <v>PRA</v>
          </cell>
          <cell r="U639" t="str">
            <v>2014-12-31</v>
          </cell>
          <cell r="V639">
            <v>608.6</v>
          </cell>
          <cell r="W639" t="str">
            <v>UTXECON201</v>
          </cell>
          <cell r="Y639" t="str">
            <v>LEGAL</v>
          </cell>
          <cell r="Z639" t="str">
            <v>DLO</v>
          </cell>
          <cell r="AB639" t="str">
            <v>ICB</v>
          </cell>
          <cell r="AC639" t="str">
            <v>ICB</v>
          </cell>
          <cell r="AE639" t="str">
            <v>211</v>
          </cell>
          <cell r="AG639" t="str">
            <v>0000110984</v>
          </cell>
        </row>
        <row r="640">
          <cell r="A640" t="str">
            <v>00640324</v>
          </cell>
          <cell r="B640" t="str">
            <v>9554261000</v>
          </cell>
          <cell r="C640" t="str">
            <v>ICB4TARGET0000000086</v>
          </cell>
          <cell r="D640">
            <v>2014</v>
          </cell>
          <cell r="E640">
            <v>10</v>
          </cell>
          <cell r="F640" t="str">
            <v>2014-10-31</v>
          </cell>
          <cell r="G640" t="str">
            <v>PRJ</v>
          </cell>
          <cell r="H640" t="str">
            <v>211</v>
          </cell>
          <cell r="I640" t="str">
            <v>211</v>
          </cell>
          <cell r="K640" t="str">
            <v>000001120</v>
          </cell>
          <cell r="L640" t="str">
            <v>4261000</v>
          </cell>
          <cell r="M640" t="str">
            <v>1113</v>
          </cell>
          <cell r="N640" t="str">
            <v>99920</v>
          </cell>
          <cell r="O640" t="str">
            <v>11404</v>
          </cell>
          <cell r="P640" t="str">
            <v>294</v>
          </cell>
          <cell r="Q640" t="str">
            <v>955</v>
          </cell>
          <cell r="R640" t="str">
            <v>INTERCO BILL W/O</v>
          </cell>
          <cell r="S640" t="str">
            <v>PRA</v>
          </cell>
          <cell r="U640" t="str">
            <v>2014-10-31</v>
          </cell>
          <cell r="V640">
            <v>608.6</v>
          </cell>
          <cell r="W640" t="str">
            <v>UTXECON201</v>
          </cell>
          <cell r="Y640" t="str">
            <v>LEGAL</v>
          </cell>
          <cell r="Z640" t="str">
            <v>DLO</v>
          </cell>
          <cell r="AB640" t="str">
            <v>ICB</v>
          </cell>
          <cell r="AC640" t="str">
            <v>ICB</v>
          </cell>
          <cell r="AE640" t="str">
            <v>211</v>
          </cell>
          <cell r="AG640" t="str">
            <v>0000121258</v>
          </cell>
        </row>
        <row r="641">
          <cell r="A641" t="str">
            <v>00645859</v>
          </cell>
          <cell r="B641" t="str">
            <v>9554261000</v>
          </cell>
          <cell r="C641" t="str">
            <v>ICB4TARGET0000000086</v>
          </cell>
          <cell r="D641">
            <v>2014</v>
          </cell>
          <cell r="E641">
            <v>11</v>
          </cell>
          <cell r="F641" t="str">
            <v>2014-11-30</v>
          </cell>
          <cell r="G641" t="str">
            <v>PRJ</v>
          </cell>
          <cell r="H641" t="str">
            <v>211</v>
          </cell>
          <cell r="I641" t="str">
            <v>211</v>
          </cell>
          <cell r="K641" t="str">
            <v>000001120</v>
          </cell>
          <cell r="L641" t="str">
            <v>4261000</v>
          </cell>
          <cell r="M641" t="str">
            <v>1113</v>
          </cell>
          <cell r="N641" t="str">
            <v>99920</v>
          </cell>
          <cell r="O641" t="str">
            <v>11404</v>
          </cell>
          <cell r="P641" t="str">
            <v>294</v>
          </cell>
          <cell r="Q641" t="str">
            <v>955</v>
          </cell>
          <cell r="R641" t="str">
            <v>INTERCO BILL W/O</v>
          </cell>
          <cell r="S641" t="str">
            <v>PRA</v>
          </cell>
          <cell r="U641" t="str">
            <v>2014-11-30</v>
          </cell>
          <cell r="V641">
            <v>1521.5</v>
          </cell>
          <cell r="W641" t="str">
            <v>UTXECON201</v>
          </cell>
          <cell r="Y641" t="str">
            <v>LEGAL</v>
          </cell>
          <cell r="Z641" t="str">
            <v>DLO</v>
          </cell>
          <cell r="AB641" t="str">
            <v>ICB</v>
          </cell>
          <cell r="AC641" t="str">
            <v>ICB</v>
          </cell>
          <cell r="AE641" t="str">
            <v>211</v>
          </cell>
          <cell r="AG641" t="str">
            <v>0000101430</v>
          </cell>
        </row>
        <row r="642">
          <cell r="A642" t="str">
            <v>00652904</v>
          </cell>
          <cell r="B642" t="str">
            <v>9554261000</v>
          </cell>
          <cell r="C642" t="str">
            <v>ICB4TARGET0000000086</v>
          </cell>
          <cell r="D642">
            <v>2014</v>
          </cell>
          <cell r="E642">
            <v>12</v>
          </cell>
          <cell r="F642" t="str">
            <v>2014-12-31</v>
          </cell>
          <cell r="G642" t="str">
            <v>PRJ</v>
          </cell>
          <cell r="H642" t="str">
            <v>211</v>
          </cell>
          <cell r="I642" t="str">
            <v>211</v>
          </cell>
          <cell r="K642" t="str">
            <v>000001120</v>
          </cell>
          <cell r="L642" t="str">
            <v>4261000</v>
          </cell>
          <cell r="M642" t="str">
            <v>1113</v>
          </cell>
          <cell r="N642" t="str">
            <v>99920</v>
          </cell>
          <cell r="O642" t="str">
            <v>11404</v>
          </cell>
          <cell r="P642" t="str">
            <v>294</v>
          </cell>
          <cell r="Q642" t="str">
            <v>955</v>
          </cell>
          <cell r="R642" t="str">
            <v>INTERCO BILL W/O</v>
          </cell>
          <cell r="S642" t="str">
            <v>PRA</v>
          </cell>
          <cell r="U642" t="str">
            <v>2014-12-31</v>
          </cell>
          <cell r="V642">
            <v>1643.22</v>
          </cell>
          <cell r="W642" t="str">
            <v>UTXECON201</v>
          </cell>
          <cell r="Y642" t="str">
            <v>LEGAL</v>
          </cell>
          <cell r="Z642" t="str">
            <v>DLO</v>
          </cell>
          <cell r="AB642" t="str">
            <v>ICB</v>
          </cell>
          <cell r="AC642" t="str">
            <v>ICB</v>
          </cell>
          <cell r="AE642" t="str">
            <v>211</v>
          </cell>
          <cell r="AG642" t="str">
            <v>0000121145</v>
          </cell>
        </row>
        <row r="643">
          <cell r="A643" t="str">
            <v>00644250</v>
          </cell>
          <cell r="B643" t="str">
            <v>9554261000</v>
          </cell>
          <cell r="C643" t="str">
            <v>ICB4TARGET0000000087</v>
          </cell>
          <cell r="D643">
            <v>2014</v>
          </cell>
          <cell r="E643">
            <v>10</v>
          </cell>
          <cell r="F643" t="str">
            <v>2014-10-31</v>
          </cell>
          <cell r="G643" t="str">
            <v>PRJ</v>
          </cell>
          <cell r="H643" t="str">
            <v>211</v>
          </cell>
          <cell r="I643" t="str">
            <v>211</v>
          </cell>
          <cell r="K643" t="str">
            <v>000001120</v>
          </cell>
          <cell r="L643" t="str">
            <v>4261000</v>
          </cell>
          <cell r="M643" t="str">
            <v>1113</v>
          </cell>
          <cell r="N643" t="str">
            <v>99920</v>
          </cell>
          <cell r="O643" t="str">
            <v>11404</v>
          </cell>
          <cell r="P643" t="str">
            <v>294</v>
          </cell>
          <cell r="Q643" t="str">
            <v>955</v>
          </cell>
          <cell r="R643" t="str">
            <v>INTERCO BILL W/O</v>
          </cell>
          <cell r="S643" t="str">
            <v>PRA</v>
          </cell>
          <cell r="U643" t="str">
            <v>2014-10-31</v>
          </cell>
          <cell r="V643">
            <v>608.59</v>
          </cell>
          <cell r="W643" t="str">
            <v>UTXECON201</v>
          </cell>
          <cell r="Y643" t="str">
            <v>LEGAL</v>
          </cell>
          <cell r="Z643" t="str">
            <v>DLO</v>
          </cell>
          <cell r="AB643" t="str">
            <v>ICB</v>
          </cell>
          <cell r="AC643" t="str">
            <v>ICB</v>
          </cell>
          <cell r="AE643" t="str">
            <v>211</v>
          </cell>
          <cell r="AG643" t="str">
            <v>0000121258</v>
          </cell>
        </row>
        <row r="644">
          <cell r="A644" t="str">
            <v>00647721</v>
          </cell>
          <cell r="B644" t="str">
            <v>9554261000</v>
          </cell>
          <cell r="C644" t="str">
            <v>ICB4TARGET0000000087</v>
          </cell>
          <cell r="D644">
            <v>2014</v>
          </cell>
          <cell r="E644">
            <v>11</v>
          </cell>
          <cell r="F644" t="str">
            <v>2014-11-30</v>
          </cell>
          <cell r="G644" t="str">
            <v>PRJ</v>
          </cell>
          <cell r="H644" t="str">
            <v>211</v>
          </cell>
          <cell r="I644" t="str">
            <v>211</v>
          </cell>
          <cell r="K644" t="str">
            <v>000001120</v>
          </cell>
          <cell r="L644" t="str">
            <v>4261000</v>
          </cell>
          <cell r="M644" t="str">
            <v>1113</v>
          </cell>
          <cell r="N644" t="str">
            <v>99920</v>
          </cell>
          <cell r="O644" t="str">
            <v>11404</v>
          </cell>
          <cell r="P644" t="str">
            <v>294</v>
          </cell>
          <cell r="Q644" t="str">
            <v>955</v>
          </cell>
          <cell r="R644" t="str">
            <v>INTERCO BILL W/O</v>
          </cell>
          <cell r="S644" t="str">
            <v>PRA</v>
          </cell>
          <cell r="U644" t="str">
            <v>2014-11-30</v>
          </cell>
          <cell r="V644">
            <v>912.9</v>
          </cell>
          <cell r="W644" t="str">
            <v>UTXECON201</v>
          </cell>
          <cell r="Y644" t="str">
            <v>LEGAL</v>
          </cell>
          <cell r="Z644" t="str">
            <v>DLO</v>
          </cell>
          <cell r="AB644" t="str">
            <v>ICB</v>
          </cell>
          <cell r="AC644" t="str">
            <v>ICB</v>
          </cell>
          <cell r="AE644" t="str">
            <v>211</v>
          </cell>
          <cell r="AG644" t="str">
            <v>0000101832</v>
          </cell>
        </row>
        <row r="645">
          <cell r="A645" t="str">
            <v>00651193</v>
          </cell>
          <cell r="B645" t="str">
            <v>9554261000</v>
          </cell>
          <cell r="C645" t="str">
            <v>ICB4TARGET0000000087</v>
          </cell>
          <cell r="D645">
            <v>2014</v>
          </cell>
          <cell r="E645">
            <v>12</v>
          </cell>
          <cell r="F645" t="str">
            <v>2014-12-31</v>
          </cell>
          <cell r="G645" t="str">
            <v>PRJ</v>
          </cell>
          <cell r="H645" t="str">
            <v>211</v>
          </cell>
          <cell r="I645" t="str">
            <v>211</v>
          </cell>
          <cell r="K645" t="str">
            <v>000001120</v>
          </cell>
          <cell r="L645" t="str">
            <v>4261000</v>
          </cell>
          <cell r="M645" t="str">
            <v>1113</v>
          </cell>
          <cell r="N645" t="str">
            <v>99920</v>
          </cell>
          <cell r="O645" t="str">
            <v>11404</v>
          </cell>
          <cell r="P645" t="str">
            <v>294</v>
          </cell>
          <cell r="Q645" t="str">
            <v>955</v>
          </cell>
          <cell r="R645" t="str">
            <v>INTERCO BILL W/O</v>
          </cell>
          <cell r="S645" t="str">
            <v>PRA</v>
          </cell>
          <cell r="U645" t="str">
            <v>2014-12-31</v>
          </cell>
          <cell r="V645">
            <v>8021.33</v>
          </cell>
          <cell r="W645" t="str">
            <v>UTXECON201</v>
          </cell>
          <cell r="Y645" t="str">
            <v>LEGAL</v>
          </cell>
          <cell r="Z645" t="str">
            <v>DLO</v>
          </cell>
          <cell r="AB645" t="str">
            <v>ICB</v>
          </cell>
          <cell r="AC645" t="str">
            <v>ICB</v>
          </cell>
          <cell r="AE645" t="str">
            <v>211</v>
          </cell>
          <cell r="AG645" t="str">
            <v>0000124002</v>
          </cell>
        </row>
        <row r="646">
          <cell r="A646" t="str">
            <v>00640325</v>
          </cell>
          <cell r="B646" t="str">
            <v>9554261000</v>
          </cell>
          <cell r="C646" t="str">
            <v>ICB4TARGET0000000088</v>
          </cell>
          <cell r="D646">
            <v>2014</v>
          </cell>
          <cell r="E646">
            <v>10</v>
          </cell>
          <cell r="F646" t="str">
            <v>2014-10-31</v>
          </cell>
          <cell r="G646" t="str">
            <v>PRJ</v>
          </cell>
          <cell r="H646" t="str">
            <v>211</v>
          </cell>
          <cell r="I646" t="str">
            <v>211</v>
          </cell>
          <cell r="K646" t="str">
            <v>000001120</v>
          </cell>
          <cell r="L646" t="str">
            <v>4261000</v>
          </cell>
          <cell r="M646" t="str">
            <v>1113</v>
          </cell>
          <cell r="N646" t="str">
            <v>99920</v>
          </cell>
          <cell r="O646" t="str">
            <v>11404</v>
          </cell>
          <cell r="P646" t="str">
            <v>294</v>
          </cell>
          <cell r="Q646" t="str">
            <v>955</v>
          </cell>
          <cell r="R646" t="str">
            <v>INTERCO BILL W/O</v>
          </cell>
          <cell r="S646" t="str">
            <v>PRA</v>
          </cell>
          <cell r="U646" t="str">
            <v>2014-10-31</v>
          </cell>
          <cell r="V646">
            <v>760.75</v>
          </cell>
          <cell r="W646" t="str">
            <v>UTXECON201</v>
          </cell>
          <cell r="Y646" t="str">
            <v>LEGAL</v>
          </cell>
          <cell r="Z646" t="str">
            <v>DLO</v>
          </cell>
          <cell r="AB646" t="str">
            <v>ICB</v>
          </cell>
          <cell r="AC646" t="str">
            <v>ICB</v>
          </cell>
          <cell r="AE646" t="str">
            <v>211</v>
          </cell>
          <cell r="AG646" t="str">
            <v>0000124825</v>
          </cell>
        </row>
        <row r="647">
          <cell r="A647" t="str">
            <v>00645863</v>
          </cell>
          <cell r="B647" t="str">
            <v>9554261000</v>
          </cell>
          <cell r="C647" t="str">
            <v>ICB4TARGET0000000088</v>
          </cell>
          <cell r="D647">
            <v>2014</v>
          </cell>
          <cell r="E647">
            <v>11</v>
          </cell>
          <cell r="F647" t="str">
            <v>2014-11-30</v>
          </cell>
          <cell r="G647" t="str">
            <v>PRJ</v>
          </cell>
          <cell r="H647" t="str">
            <v>211</v>
          </cell>
          <cell r="I647" t="str">
            <v>211</v>
          </cell>
          <cell r="K647" t="str">
            <v>000001120</v>
          </cell>
          <cell r="L647" t="str">
            <v>4261000</v>
          </cell>
          <cell r="M647" t="str">
            <v>1113</v>
          </cell>
          <cell r="N647" t="str">
            <v>99920</v>
          </cell>
          <cell r="O647" t="str">
            <v>11404</v>
          </cell>
          <cell r="P647" t="str">
            <v>294</v>
          </cell>
          <cell r="Q647" t="str">
            <v>955</v>
          </cell>
          <cell r="R647" t="str">
            <v>INTERCO BILL W/O</v>
          </cell>
          <cell r="S647" t="str">
            <v>PRA</v>
          </cell>
          <cell r="U647" t="str">
            <v>2014-11-30</v>
          </cell>
          <cell r="V647">
            <v>912.9</v>
          </cell>
          <cell r="W647" t="str">
            <v>UTXECON201</v>
          </cell>
          <cell r="Y647" t="str">
            <v>LEGAL</v>
          </cell>
          <cell r="Z647" t="str">
            <v>DLO</v>
          </cell>
          <cell r="AB647" t="str">
            <v>ICB</v>
          </cell>
          <cell r="AC647" t="str">
            <v>ICB</v>
          </cell>
          <cell r="AE647" t="str">
            <v>211</v>
          </cell>
          <cell r="AG647" t="str">
            <v>0000120050</v>
          </cell>
        </row>
        <row r="648">
          <cell r="A648" t="str">
            <v>00651876</v>
          </cell>
          <cell r="B648" t="str">
            <v>9554261000</v>
          </cell>
          <cell r="C648" t="str">
            <v>ICB4TARGET0000000088</v>
          </cell>
          <cell r="D648">
            <v>2014</v>
          </cell>
          <cell r="E648">
            <v>12</v>
          </cell>
          <cell r="F648" t="str">
            <v>2014-12-31</v>
          </cell>
          <cell r="G648" t="str">
            <v>PRJ</v>
          </cell>
          <cell r="H648" t="str">
            <v>211</v>
          </cell>
          <cell r="I648" t="str">
            <v>211</v>
          </cell>
          <cell r="K648" t="str">
            <v>000001120</v>
          </cell>
          <cell r="L648" t="str">
            <v>4261000</v>
          </cell>
          <cell r="M648" t="str">
            <v>1113</v>
          </cell>
          <cell r="N648" t="str">
            <v>99920</v>
          </cell>
          <cell r="O648" t="str">
            <v>11404</v>
          </cell>
          <cell r="P648" t="str">
            <v>294</v>
          </cell>
          <cell r="Q648" t="str">
            <v>955</v>
          </cell>
          <cell r="R648" t="str">
            <v>INTERCO BILL W/O</v>
          </cell>
          <cell r="S648" t="str">
            <v>PRA</v>
          </cell>
          <cell r="U648" t="str">
            <v>2014-12-31</v>
          </cell>
          <cell r="V648">
            <v>1521.5</v>
          </cell>
          <cell r="W648" t="str">
            <v>UTXECON201</v>
          </cell>
          <cell r="Y648" t="str">
            <v>LEGAL</v>
          </cell>
          <cell r="Z648" t="str">
            <v>DLO</v>
          </cell>
          <cell r="AB648" t="str">
            <v>ICB</v>
          </cell>
          <cell r="AC648" t="str">
            <v>ICB</v>
          </cell>
          <cell r="AE648" t="str">
            <v>211</v>
          </cell>
          <cell r="AG648" t="str">
            <v>0000124825</v>
          </cell>
        </row>
        <row r="649">
          <cell r="A649" t="str">
            <v>00640896</v>
          </cell>
          <cell r="B649" t="str">
            <v>9554261000</v>
          </cell>
          <cell r="C649" t="str">
            <v>ICB4TARGET0000000089</v>
          </cell>
          <cell r="D649">
            <v>2014</v>
          </cell>
          <cell r="E649">
            <v>10</v>
          </cell>
          <cell r="F649" t="str">
            <v>2014-10-31</v>
          </cell>
          <cell r="G649" t="str">
            <v>PRJ</v>
          </cell>
          <cell r="H649" t="str">
            <v>211</v>
          </cell>
          <cell r="I649" t="str">
            <v>211</v>
          </cell>
          <cell r="K649" t="str">
            <v>000001120</v>
          </cell>
          <cell r="L649" t="str">
            <v>4261000</v>
          </cell>
          <cell r="M649" t="str">
            <v>1113</v>
          </cell>
          <cell r="N649" t="str">
            <v>99920</v>
          </cell>
          <cell r="O649" t="str">
            <v>11404</v>
          </cell>
          <cell r="P649" t="str">
            <v>294</v>
          </cell>
          <cell r="Q649" t="str">
            <v>955</v>
          </cell>
          <cell r="R649" t="str">
            <v>INTERCO BILL W/O</v>
          </cell>
          <cell r="S649" t="str">
            <v>PRA</v>
          </cell>
          <cell r="U649" t="str">
            <v>2014-10-31</v>
          </cell>
          <cell r="V649">
            <v>483.84</v>
          </cell>
          <cell r="W649" t="str">
            <v>UTXECON201</v>
          </cell>
          <cell r="Y649" t="str">
            <v>LEGAL</v>
          </cell>
          <cell r="Z649" t="str">
            <v>DLO</v>
          </cell>
          <cell r="AB649" t="str">
            <v>ICB</v>
          </cell>
          <cell r="AC649" t="str">
            <v>ICB</v>
          </cell>
          <cell r="AE649" t="str">
            <v>211</v>
          </cell>
          <cell r="AG649" t="str">
            <v>0000131109</v>
          </cell>
        </row>
        <row r="650">
          <cell r="A650" t="str">
            <v>00644561</v>
          </cell>
          <cell r="B650" t="str">
            <v>9554261000</v>
          </cell>
          <cell r="C650" t="str">
            <v>ICB4TARGET0000000089</v>
          </cell>
          <cell r="D650">
            <v>2014</v>
          </cell>
          <cell r="E650">
            <v>11</v>
          </cell>
          <cell r="F650" t="str">
            <v>2014-11-30</v>
          </cell>
          <cell r="G650" t="str">
            <v>PRJ</v>
          </cell>
          <cell r="H650" t="str">
            <v>211</v>
          </cell>
          <cell r="I650" t="str">
            <v>211</v>
          </cell>
          <cell r="K650" t="str">
            <v>000001120</v>
          </cell>
          <cell r="L650" t="str">
            <v>4261000</v>
          </cell>
          <cell r="M650" t="str">
            <v>1113</v>
          </cell>
          <cell r="N650" t="str">
            <v>99920</v>
          </cell>
          <cell r="O650" t="str">
            <v>11404</v>
          </cell>
          <cell r="P650" t="str">
            <v>294</v>
          </cell>
          <cell r="Q650" t="str">
            <v>955</v>
          </cell>
          <cell r="R650" t="str">
            <v>INTERCO BILL W/O</v>
          </cell>
          <cell r="S650" t="str">
            <v>PRA</v>
          </cell>
          <cell r="U650" t="str">
            <v>2014-11-30</v>
          </cell>
          <cell r="V650">
            <v>1217.2</v>
          </cell>
          <cell r="W650" t="str">
            <v>UTXECON201</v>
          </cell>
          <cell r="Y650" t="str">
            <v>LEGAL</v>
          </cell>
          <cell r="Z650" t="str">
            <v>DLO</v>
          </cell>
          <cell r="AB650" t="str">
            <v>ICB</v>
          </cell>
          <cell r="AC650" t="str">
            <v>ICB</v>
          </cell>
          <cell r="AE650" t="str">
            <v>211</v>
          </cell>
          <cell r="AG650" t="str">
            <v>0000121145</v>
          </cell>
        </row>
        <row r="651">
          <cell r="A651" t="str">
            <v>00651298</v>
          </cell>
          <cell r="B651" t="str">
            <v>9554261000</v>
          </cell>
          <cell r="C651" t="str">
            <v>ICB4TARGET0000000089</v>
          </cell>
          <cell r="D651">
            <v>2014</v>
          </cell>
          <cell r="E651">
            <v>12</v>
          </cell>
          <cell r="F651" t="str">
            <v>2014-12-31</v>
          </cell>
          <cell r="G651" t="str">
            <v>PRJ</v>
          </cell>
          <cell r="H651" t="str">
            <v>211</v>
          </cell>
          <cell r="I651" t="str">
            <v>211</v>
          </cell>
          <cell r="K651" t="str">
            <v>000001120</v>
          </cell>
          <cell r="L651" t="str">
            <v>4261000</v>
          </cell>
          <cell r="M651" t="str">
            <v>1113</v>
          </cell>
          <cell r="N651" t="str">
            <v>99920</v>
          </cell>
          <cell r="O651" t="str">
            <v>12397</v>
          </cell>
          <cell r="P651" t="str">
            <v>294</v>
          </cell>
          <cell r="Q651" t="str">
            <v>955</v>
          </cell>
          <cell r="R651" t="str">
            <v>INTERCO BILL W/O</v>
          </cell>
          <cell r="S651" t="str">
            <v>PRA</v>
          </cell>
          <cell r="U651" t="str">
            <v>2014-12-31</v>
          </cell>
          <cell r="V651">
            <v>456.45</v>
          </cell>
          <cell r="W651" t="str">
            <v>UTXECON201</v>
          </cell>
          <cell r="Y651" t="str">
            <v>LEGAL</v>
          </cell>
          <cell r="Z651" t="str">
            <v>DLO</v>
          </cell>
          <cell r="AB651" t="str">
            <v>ICB</v>
          </cell>
          <cell r="AC651" t="str">
            <v>ICB</v>
          </cell>
          <cell r="AE651" t="str">
            <v>211</v>
          </cell>
          <cell r="AG651" t="str">
            <v>0000125871</v>
          </cell>
        </row>
        <row r="652">
          <cell r="A652" t="str">
            <v>00644249</v>
          </cell>
          <cell r="B652" t="str">
            <v>9554261000</v>
          </cell>
          <cell r="C652" t="str">
            <v>ICB4TARGET0000000090</v>
          </cell>
          <cell r="D652">
            <v>2014</v>
          </cell>
          <cell r="E652">
            <v>10</v>
          </cell>
          <cell r="F652" t="str">
            <v>2014-10-31</v>
          </cell>
          <cell r="G652" t="str">
            <v>PRJ</v>
          </cell>
          <cell r="H652" t="str">
            <v>211</v>
          </cell>
          <cell r="I652" t="str">
            <v>211</v>
          </cell>
          <cell r="K652" t="str">
            <v>000001120</v>
          </cell>
          <cell r="L652" t="str">
            <v>4261000</v>
          </cell>
          <cell r="M652" t="str">
            <v>1113</v>
          </cell>
          <cell r="N652" t="str">
            <v>99920</v>
          </cell>
          <cell r="O652" t="str">
            <v>11404</v>
          </cell>
          <cell r="P652" t="str">
            <v>294</v>
          </cell>
          <cell r="Q652" t="str">
            <v>955</v>
          </cell>
          <cell r="R652" t="str">
            <v>INTERCO BILL W/O</v>
          </cell>
          <cell r="S652" t="str">
            <v>PRA</v>
          </cell>
          <cell r="U652" t="str">
            <v>2014-10-31</v>
          </cell>
          <cell r="V652">
            <v>322.56</v>
          </cell>
          <cell r="W652" t="str">
            <v>UTXECON201</v>
          </cell>
          <cell r="Y652" t="str">
            <v>LEGAL</v>
          </cell>
          <cell r="Z652" t="str">
            <v>DLO</v>
          </cell>
          <cell r="AB652" t="str">
            <v>ICB</v>
          </cell>
          <cell r="AC652" t="str">
            <v>ICB</v>
          </cell>
          <cell r="AE652" t="str">
            <v>211</v>
          </cell>
          <cell r="AG652" t="str">
            <v>0000131754</v>
          </cell>
        </row>
        <row r="653">
          <cell r="A653" t="str">
            <v>00648832</v>
          </cell>
          <cell r="B653" t="str">
            <v>9554261000</v>
          </cell>
          <cell r="C653" t="str">
            <v>ICB4TARGET0000000090</v>
          </cell>
          <cell r="D653">
            <v>2014</v>
          </cell>
          <cell r="E653">
            <v>11</v>
          </cell>
          <cell r="F653" t="str">
            <v>2014-11-30</v>
          </cell>
          <cell r="G653" t="str">
            <v>PRJ</v>
          </cell>
          <cell r="H653" t="str">
            <v>211</v>
          </cell>
          <cell r="I653" t="str">
            <v>211</v>
          </cell>
          <cell r="K653" t="str">
            <v>000001120</v>
          </cell>
          <cell r="L653" t="str">
            <v>4261000</v>
          </cell>
          <cell r="M653" t="str">
            <v>1113</v>
          </cell>
          <cell r="N653" t="str">
            <v>99920</v>
          </cell>
          <cell r="O653" t="str">
            <v>11404</v>
          </cell>
          <cell r="P653" t="str">
            <v>294</v>
          </cell>
          <cell r="Q653" t="str">
            <v>955</v>
          </cell>
          <cell r="R653" t="str">
            <v>INTERCO BILL W/O</v>
          </cell>
          <cell r="S653" t="str">
            <v>PRA</v>
          </cell>
          <cell r="U653" t="str">
            <v>2014-11-30</v>
          </cell>
          <cell r="V653">
            <v>912.9</v>
          </cell>
          <cell r="W653" t="str">
            <v>UTXECON201</v>
          </cell>
          <cell r="Y653" t="str">
            <v>LEGAL</v>
          </cell>
          <cell r="Z653" t="str">
            <v>DLO</v>
          </cell>
          <cell r="AB653" t="str">
            <v>ICB</v>
          </cell>
          <cell r="AC653" t="str">
            <v>ICB</v>
          </cell>
          <cell r="AE653" t="str">
            <v>211</v>
          </cell>
          <cell r="AG653" t="str">
            <v>0000124002</v>
          </cell>
        </row>
        <row r="654">
          <cell r="A654" t="str">
            <v>00652132</v>
          </cell>
          <cell r="B654" t="str">
            <v>9554261000</v>
          </cell>
          <cell r="C654" t="str">
            <v>ICB4TARGET0000000090</v>
          </cell>
          <cell r="D654">
            <v>2014</v>
          </cell>
          <cell r="E654">
            <v>12</v>
          </cell>
          <cell r="F654" t="str">
            <v>2014-12-31</v>
          </cell>
          <cell r="G654" t="str">
            <v>PRJ</v>
          </cell>
          <cell r="H654" t="str">
            <v>211</v>
          </cell>
          <cell r="I654" t="str">
            <v>211</v>
          </cell>
          <cell r="K654" t="str">
            <v>000001120</v>
          </cell>
          <cell r="L654" t="str">
            <v>4261000</v>
          </cell>
          <cell r="M654" t="str">
            <v>1113</v>
          </cell>
          <cell r="N654" t="str">
            <v>99920</v>
          </cell>
          <cell r="O654" t="str">
            <v>11404</v>
          </cell>
          <cell r="P654" t="str">
            <v>294</v>
          </cell>
          <cell r="Q654" t="str">
            <v>955</v>
          </cell>
          <cell r="R654" t="str">
            <v>INTERCO BILL W/O</v>
          </cell>
          <cell r="S654" t="str">
            <v>PRA</v>
          </cell>
          <cell r="U654" t="str">
            <v>2014-12-31</v>
          </cell>
          <cell r="V654">
            <v>182.58</v>
          </cell>
          <cell r="W654" t="str">
            <v>UTXECON201</v>
          </cell>
          <cell r="Y654" t="str">
            <v>LEGAL</v>
          </cell>
          <cell r="Z654" t="str">
            <v>DLO</v>
          </cell>
          <cell r="AB654" t="str">
            <v>ICB</v>
          </cell>
          <cell r="AC654" t="str">
            <v>ICB</v>
          </cell>
          <cell r="AE654" t="str">
            <v>211</v>
          </cell>
          <cell r="AG654" t="str">
            <v>0000133492</v>
          </cell>
        </row>
        <row r="655">
          <cell r="A655" t="str">
            <v>00643208</v>
          </cell>
          <cell r="B655" t="str">
            <v>9554261000</v>
          </cell>
          <cell r="C655" t="str">
            <v>ICB4TARGET0000000091</v>
          </cell>
          <cell r="D655">
            <v>2014</v>
          </cell>
          <cell r="E655">
            <v>10</v>
          </cell>
          <cell r="F655" t="str">
            <v>2014-10-31</v>
          </cell>
          <cell r="G655" t="str">
            <v>PRJ</v>
          </cell>
          <cell r="H655" t="str">
            <v>211</v>
          </cell>
          <cell r="I655" t="str">
            <v>211</v>
          </cell>
          <cell r="K655" t="str">
            <v>000001120</v>
          </cell>
          <cell r="L655" t="str">
            <v>4261000</v>
          </cell>
          <cell r="M655" t="str">
            <v>1113</v>
          </cell>
          <cell r="N655" t="str">
            <v>99920</v>
          </cell>
          <cell r="O655" t="str">
            <v>11404</v>
          </cell>
          <cell r="P655" t="str">
            <v>294</v>
          </cell>
          <cell r="Q655" t="str">
            <v>955</v>
          </cell>
          <cell r="R655" t="str">
            <v>INTERCO BILL W/O</v>
          </cell>
          <cell r="S655" t="str">
            <v>PRA</v>
          </cell>
          <cell r="U655" t="str">
            <v>2014-10-31</v>
          </cell>
          <cell r="V655">
            <v>304.3</v>
          </cell>
          <cell r="W655" t="str">
            <v>UTXECON201</v>
          </cell>
          <cell r="Y655" t="str">
            <v>LEGAL</v>
          </cell>
          <cell r="Z655" t="str">
            <v>DLO</v>
          </cell>
          <cell r="AB655" t="str">
            <v>ICB</v>
          </cell>
          <cell r="AC655" t="str">
            <v>ICB</v>
          </cell>
          <cell r="AE655" t="str">
            <v>211</v>
          </cell>
          <cell r="AG655" t="str">
            <v>0000132843</v>
          </cell>
        </row>
        <row r="656">
          <cell r="A656" t="str">
            <v>00646091</v>
          </cell>
          <cell r="B656" t="str">
            <v>9554261000</v>
          </cell>
          <cell r="C656" t="str">
            <v>ICB4TARGET0000000091</v>
          </cell>
          <cell r="D656">
            <v>2014</v>
          </cell>
          <cell r="E656">
            <v>11</v>
          </cell>
          <cell r="F656" t="str">
            <v>2014-11-30</v>
          </cell>
          <cell r="G656" t="str">
            <v>PRJ</v>
          </cell>
          <cell r="H656" t="str">
            <v>211</v>
          </cell>
          <cell r="I656" t="str">
            <v>211</v>
          </cell>
          <cell r="K656" t="str">
            <v>000001120</v>
          </cell>
          <cell r="L656" t="str">
            <v>4261000</v>
          </cell>
          <cell r="M656" t="str">
            <v>1113</v>
          </cell>
          <cell r="N656" t="str">
            <v>99920</v>
          </cell>
          <cell r="O656" t="str">
            <v>11404</v>
          </cell>
          <cell r="P656" t="str">
            <v>294</v>
          </cell>
          <cell r="Q656" t="str">
            <v>955</v>
          </cell>
          <cell r="R656" t="str">
            <v>INTERCO BILL W/O</v>
          </cell>
          <cell r="S656" t="str">
            <v>PRA</v>
          </cell>
          <cell r="U656" t="str">
            <v>2014-11-30</v>
          </cell>
          <cell r="V656">
            <v>912.9</v>
          </cell>
          <cell r="W656" t="str">
            <v>UTXECON201</v>
          </cell>
          <cell r="Y656" t="str">
            <v>LEGAL</v>
          </cell>
          <cell r="Z656" t="str">
            <v>DLO</v>
          </cell>
          <cell r="AB656" t="str">
            <v>ICB</v>
          </cell>
          <cell r="AC656" t="str">
            <v>ICB</v>
          </cell>
          <cell r="AE656" t="str">
            <v>211</v>
          </cell>
          <cell r="AG656" t="str">
            <v>0000126813</v>
          </cell>
        </row>
        <row r="657">
          <cell r="A657" t="str">
            <v>00651186</v>
          </cell>
          <cell r="B657" t="str">
            <v>9554261000</v>
          </cell>
          <cell r="C657" t="str">
            <v>ICB4TARGET0000000091</v>
          </cell>
          <cell r="D657">
            <v>2014</v>
          </cell>
          <cell r="E657">
            <v>12</v>
          </cell>
          <cell r="F657" t="str">
            <v>2014-12-31</v>
          </cell>
          <cell r="G657" t="str">
            <v>PRJ</v>
          </cell>
          <cell r="H657" t="str">
            <v>211</v>
          </cell>
          <cell r="I657" t="str">
            <v>211</v>
          </cell>
          <cell r="K657" t="str">
            <v>000001120</v>
          </cell>
          <cell r="L657" t="str">
            <v>4261000</v>
          </cell>
          <cell r="M657" t="str">
            <v>1113</v>
          </cell>
          <cell r="N657" t="str">
            <v>99920</v>
          </cell>
          <cell r="O657" t="str">
            <v>12397</v>
          </cell>
          <cell r="P657" t="str">
            <v>294</v>
          </cell>
          <cell r="Q657" t="str">
            <v>955</v>
          </cell>
          <cell r="R657" t="str">
            <v>INTERCO BILL W/O</v>
          </cell>
          <cell r="S657" t="str">
            <v>PRA</v>
          </cell>
          <cell r="U657" t="str">
            <v>2014-12-31</v>
          </cell>
          <cell r="V657">
            <v>6085.98</v>
          </cell>
          <cell r="W657" t="str">
            <v>UTXECON201</v>
          </cell>
          <cell r="Y657" t="str">
            <v>LEGAL</v>
          </cell>
          <cell r="Z657" t="str">
            <v>DLO</v>
          </cell>
          <cell r="AB657" t="str">
            <v>ICB</v>
          </cell>
          <cell r="AC657" t="str">
            <v>ICB</v>
          </cell>
          <cell r="AE657" t="str">
            <v>211</v>
          </cell>
          <cell r="AG657" t="str">
            <v>0000133757</v>
          </cell>
        </row>
        <row r="658">
          <cell r="A658" t="str">
            <v>00643210</v>
          </cell>
          <cell r="B658" t="str">
            <v>9554261000</v>
          </cell>
          <cell r="C658" t="str">
            <v>ICB4TARGET0000000092</v>
          </cell>
          <cell r="D658">
            <v>2014</v>
          </cell>
          <cell r="E658">
            <v>10</v>
          </cell>
          <cell r="F658" t="str">
            <v>2014-10-31</v>
          </cell>
          <cell r="G658" t="str">
            <v>PRJ</v>
          </cell>
          <cell r="H658" t="str">
            <v>211</v>
          </cell>
          <cell r="I658" t="str">
            <v>211</v>
          </cell>
          <cell r="K658" t="str">
            <v>000001120</v>
          </cell>
          <cell r="L658" t="str">
            <v>4261000</v>
          </cell>
          <cell r="M658" t="str">
            <v>1113</v>
          </cell>
          <cell r="N658" t="str">
            <v>99920</v>
          </cell>
          <cell r="O658" t="str">
            <v>11404</v>
          </cell>
          <cell r="P658" t="str">
            <v>294</v>
          </cell>
          <cell r="Q658" t="str">
            <v>955</v>
          </cell>
          <cell r="R658" t="str">
            <v>INTERCO BILL W/O</v>
          </cell>
          <cell r="S658" t="str">
            <v>PRA</v>
          </cell>
          <cell r="U658" t="str">
            <v>2014-10-31</v>
          </cell>
          <cell r="V658">
            <v>194.75</v>
          </cell>
          <cell r="W658" t="str">
            <v>UTXECON201</v>
          </cell>
          <cell r="Y658" t="str">
            <v>LEGAL</v>
          </cell>
          <cell r="Z658" t="str">
            <v>DLO</v>
          </cell>
          <cell r="AB658" t="str">
            <v>ICB</v>
          </cell>
          <cell r="AC658" t="str">
            <v>ICB</v>
          </cell>
          <cell r="AE658" t="str">
            <v>211</v>
          </cell>
          <cell r="AG658" t="str">
            <v>0000133492</v>
          </cell>
        </row>
        <row r="659">
          <cell r="A659" t="str">
            <v>00648536</v>
          </cell>
          <cell r="B659" t="str">
            <v>9554261000</v>
          </cell>
          <cell r="C659" t="str">
            <v>ICB4TARGET0000000092</v>
          </cell>
          <cell r="D659">
            <v>2014</v>
          </cell>
          <cell r="E659">
            <v>11</v>
          </cell>
          <cell r="F659" t="str">
            <v>2014-11-30</v>
          </cell>
          <cell r="G659" t="str">
            <v>PRJ</v>
          </cell>
          <cell r="H659" t="str">
            <v>211</v>
          </cell>
          <cell r="I659" t="str">
            <v>211</v>
          </cell>
          <cell r="K659" t="str">
            <v>000001120</v>
          </cell>
          <cell r="L659" t="str">
            <v>4261000</v>
          </cell>
          <cell r="M659" t="str">
            <v>1113</v>
          </cell>
          <cell r="N659" t="str">
            <v>99920</v>
          </cell>
          <cell r="O659" t="str">
            <v>11404</v>
          </cell>
          <cell r="P659" t="str">
            <v>294</v>
          </cell>
          <cell r="Q659" t="str">
            <v>955</v>
          </cell>
          <cell r="R659" t="str">
            <v>INTERCO BILL W/O</v>
          </cell>
          <cell r="S659" t="str">
            <v>PRA</v>
          </cell>
          <cell r="U659" t="str">
            <v>2014-11-30</v>
          </cell>
          <cell r="V659">
            <v>608.6</v>
          </cell>
          <cell r="W659" t="str">
            <v>UTXECON201</v>
          </cell>
          <cell r="Y659" t="str">
            <v>LEGAL</v>
          </cell>
          <cell r="Z659" t="str">
            <v>DLO</v>
          </cell>
          <cell r="AB659" t="str">
            <v>ICB</v>
          </cell>
          <cell r="AC659" t="str">
            <v>ICB</v>
          </cell>
          <cell r="AE659" t="str">
            <v>211</v>
          </cell>
          <cell r="AG659" t="str">
            <v>0000130706</v>
          </cell>
        </row>
        <row r="660">
          <cell r="A660" t="str">
            <v>00651646</v>
          </cell>
          <cell r="B660" t="str">
            <v>9554261000</v>
          </cell>
          <cell r="C660" t="str">
            <v>ICB4TARGET0000000092</v>
          </cell>
          <cell r="D660">
            <v>2014</v>
          </cell>
          <cell r="E660">
            <v>12</v>
          </cell>
          <cell r="F660" t="str">
            <v>2014-12-31</v>
          </cell>
          <cell r="G660" t="str">
            <v>PRJ</v>
          </cell>
          <cell r="H660" t="str">
            <v>211</v>
          </cell>
          <cell r="I660" t="str">
            <v>211</v>
          </cell>
          <cell r="K660" t="str">
            <v>000001120</v>
          </cell>
          <cell r="L660" t="str">
            <v>4261000</v>
          </cell>
          <cell r="M660" t="str">
            <v>1113</v>
          </cell>
          <cell r="N660" t="str">
            <v>99920</v>
          </cell>
          <cell r="O660" t="str">
            <v>12397</v>
          </cell>
          <cell r="P660" t="str">
            <v>294</v>
          </cell>
          <cell r="Q660" t="str">
            <v>955</v>
          </cell>
          <cell r="R660" t="str">
            <v>INTERCO BILL W/O</v>
          </cell>
          <cell r="S660" t="str">
            <v>PRA</v>
          </cell>
          <cell r="U660" t="str">
            <v>2014-12-31</v>
          </cell>
          <cell r="V660">
            <v>3042.99</v>
          </cell>
          <cell r="W660" t="str">
            <v>UTXECON201</v>
          </cell>
          <cell r="Y660" t="str">
            <v>LEGAL</v>
          </cell>
          <cell r="Z660" t="str">
            <v>DLO</v>
          </cell>
          <cell r="AB660" t="str">
            <v>ICB</v>
          </cell>
          <cell r="AC660" t="str">
            <v>ICB</v>
          </cell>
          <cell r="AE660" t="str">
            <v>211</v>
          </cell>
          <cell r="AG660" t="str">
            <v>0000134745</v>
          </cell>
        </row>
        <row r="661">
          <cell r="A661" t="str">
            <v>00634447</v>
          </cell>
          <cell r="B661" t="str">
            <v>9554261000</v>
          </cell>
          <cell r="C661" t="str">
            <v>ICB4TARGET0000000093</v>
          </cell>
          <cell r="D661">
            <v>2014</v>
          </cell>
          <cell r="E661">
            <v>10</v>
          </cell>
          <cell r="F661" t="str">
            <v>2014-10-31</v>
          </cell>
          <cell r="G661" t="str">
            <v>PRJ</v>
          </cell>
          <cell r="H661" t="str">
            <v>211</v>
          </cell>
          <cell r="I661" t="str">
            <v>211</v>
          </cell>
          <cell r="K661" t="str">
            <v>000001120</v>
          </cell>
          <cell r="L661" t="str">
            <v>4261000</v>
          </cell>
          <cell r="M661" t="str">
            <v>1113</v>
          </cell>
          <cell r="N661" t="str">
            <v>99920</v>
          </cell>
          <cell r="O661" t="str">
            <v>11404</v>
          </cell>
          <cell r="P661" t="str">
            <v>294</v>
          </cell>
          <cell r="Q661" t="str">
            <v>955</v>
          </cell>
          <cell r="R661" t="str">
            <v>INTERCO BILL W/O</v>
          </cell>
          <cell r="S661" t="str">
            <v>PRA</v>
          </cell>
          <cell r="U661" t="str">
            <v>2014-10-31</v>
          </cell>
          <cell r="V661">
            <v>-1825.8</v>
          </cell>
          <cell r="W661" t="str">
            <v>UTXECON201</v>
          </cell>
          <cell r="Y661" t="str">
            <v>LEGAL</v>
          </cell>
          <cell r="Z661" t="str">
            <v>DLO</v>
          </cell>
          <cell r="AB661" t="str">
            <v>ICB</v>
          </cell>
          <cell r="AC661" t="str">
            <v>ICB</v>
          </cell>
          <cell r="AE661" t="str">
            <v>211</v>
          </cell>
          <cell r="AG661" t="str">
            <v>0000136782</v>
          </cell>
        </row>
        <row r="662">
          <cell r="A662" t="str">
            <v>00647379</v>
          </cell>
          <cell r="B662" t="str">
            <v>9554261000</v>
          </cell>
          <cell r="C662" t="str">
            <v>ICB4TARGET0000000093</v>
          </cell>
          <cell r="D662">
            <v>2014</v>
          </cell>
          <cell r="E662">
            <v>11</v>
          </cell>
          <cell r="F662" t="str">
            <v>2014-11-30</v>
          </cell>
          <cell r="G662" t="str">
            <v>PRJ</v>
          </cell>
          <cell r="H662" t="str">
            <v>211</v>
          </cell>
          <cell r="I662" t="str">
            <v>211</v>
          </cell>
          <cell r="K662" t="str">
            <v>000001120</v>
          </cell>
          <cell r="L662" t="str">
            <v>4261000</v>
          </cell>
          <cell r="M662" t="str">
            <v>1113</v>
          </cell>
          <cell r="N662" t="str">
            <v>99920</v>
          </cell>
          <cell r="O662" t="str">
            <v>11404</v>
          </cell>
          <cell r="P662" t="str">
            <v>294</v>
          </cell>
          <cell r="Q662" t="str">
            <v>955</v>
          </cell>
          <cell r="R662" t="str">
            <v>INTERCO BILL W/O</v>
          </cell>
          <cell r="S662" t="str">
            <v>PRA</v>
          </cell>
          <cell r="U662" t="str">
            <v>2014-11-30</v>
          </cell>
          <cell r="V662">
            <v>304.3</v>
          </cell>
          <cell r="W662" t="str">
            <v>UTXECON201</v>
          </cell>
          <cell r="Y662" t="str">
            <v>LEGAL</v>
          </cell>
          <cell r="Z662" t="str">
            <v>DLO</v>
          </cell>
          <cell r="AB662" t="str">
            <v>ICB</v>
          </cell>
          <cell r="AC662" t="str">
            <v>ICB</v>
          </cell>
          <cell r="AE662" t="str">
            <v>211</v>
          </cell>
          <cell r="AG662" t="str">
            <v>0000132609</v>
          </cell>
        </row>
        <row r="663">
          <cell r="A663" t="str">
            <v>00651297</v>
          </cell>
          <cell r="B663" t="str">
            <v>9554261000</v>
          </cell>
          <cell r="C663" t="str">
            <v>ICB4TARGET0000000093</v>
          </cell>
          <cell r="D663">
            <v>2014</v>
          </cell>
          <cell r="E663">
            <v>12</v>
          </cell>
          <cell r="F663" t="str">
            <v>2014-12-31</v>
          </cell>
          <cell r="G663" t="str">
            <v>PRJ</v>
          </cell>
          <cell r="H663" t="str">
            <v>211</v>
          </cell>
          <cell r="I663" t="str">
            <v>211</v>
          </cell>
          <cell r="K663" t="str">
            <v>000001120</v>
          </cell>
          <cell r="L663" t="str">
            <v>4261000</v>
          </cell>
          <cell r="M663" t="str">
            <v>1113</v>
          </cell>
          <cell r="N663" t="str">
            <v>99920</v>
          </cell>
          <cell r="O663" t="str">
            <v>11404</v>
          </cell>
          <cell r="P663" t="str">
            <v>294</v>
          </cell>
          <cell r="Q663" t="str">
            <v>955</v>
          </cell>
          <cell r="R663" t="str">
            <v>INTERCO BILL W/O</v>
          </cell>
          <cell r="S663" t="str">
            <v>PRA</v>
          </cell>
          <cell r="U663" t="str">
            <v>2014-12-31</v>
          </cell>
          <cell r="V663">
            <v>608.6</v>
          </cell>
          <cell r="W663" t="str">
            <v>UTXECON201</v>
          </cell>
          <cell r="Y663" t="str">
            <v>LEGAL</v>
          </cell>
          <cell r="Z663" t="str">
            <v>DLO</v>
          </cell>
          <cell r="AB663" t="str">
            <v>ICB</v>
          </cell>
          <cell r="AC663" t="str">
            <v>ICB</v>
          </cell>
          <cell r="AE663" t="str">
            <v>211</v>
          </cell>
          <cell r="AG663" t="str">
            <v>0000137756</v>
          </cell>
        </row>
        <row r="664">
          <cell r="A664" t="str">
            <v>00643207</v>
          </cell>
          <cell r="B664" t="str">
            <v>9554261000</v>
          </cell>
          <cell r="C664" t="str">
            <v>ICB4TARGET0000000094</v>
          </cell>
          <cell r="D664">
            <v>2014</v>
          </cell>
          <cell r="E664">
            <v>10</v>
          </cell>
          <cell r="F664" t="str">
            <v>2014-10-31</v>
          </cell>
          <cell r="G664" t="str">
            <v>PRJ</v>
          </cell>
          <cell r="H664" t="str">
            <v>211</v>
          </cell>
          <cell r="I664" t="str">
            <v>211</v>
          </cell>
          <cell r="K664" t="str">
            <v>000001120</v>
          </cell>
          <cell r="L664" t="str">
            <v>4261000</v>
          </cell>
          <cell r="M664" t="str">
            <v>1113</v>
          </cell>
          <cell r="N664" t="str">
            <v>99920</v>
          </cell>
          <cell r="O664" t="str">
            <v>11404</v>
          </cell>
          <cell r="P664" t="str">
            <v>294</v>
          </cell>
          <cell r="Q664" t="str">
            <v>955</v>
          </cell>
          <cell r="R664" t="str">
            <v>INTERCO BILL W/O</v>
          </cell>
          <cell r="S664" t="str">
            <v>PRA</v>
          </cell>
          <cell r="U664" t="str">
            <v>2014-10-31</v>
          </cell>
          <cell r="V664">
            <v>213.01</v>
          </cell>
          <cell r="W664" t="str">
            <v>UTXECON201</v>
          </cell>
          <cell r="Y664" t="str">
            <v>LEGAL</v>
          </cell>
          <cell r="Z664" t="str">
            <v>DLO</v>
          </cell>
          <cell r="AB664" t="str">
            <v>ICB</v>
          </cell>
          <cell r="AC664" t="str">
            <v>ICB</v>
          </cell>
          <cell r="AE664" t="str">
            <v>211</v>
          </cell>
          <cell r="AG664" t="str">
            <v>0000140778</v>
          </cell>
        </row>
        <row r="665">
          <cell r="A665" t="str">
            <v>00647378</v>
          </cell>
          <cell r="B665" t="str">
            <v>9554261000</v>
          </cell>
          <cell r="C665" t="str">
            <v>ICB4TARGET0000000094</v>
          </cell>
          <cell r="D665">
            <v>2014</v>
          </cell>
          <cell r="E665">
            <v>11</v>
          </cell>
          <cell r="F665" t="str">
            <v>2014-11-30</v>
          </cell>
          <cell r="G665" t="str">
            <v>PRJ</v>
          </cell>
          <cell r="H665" t="str">
            <v>211</v>
          </cell>
          <cell r="I665" t="str">
            <v>211</v>
          </cell>
          <cell r="K665" t="str">
            <v>000001120</v>
          </cell>
          <cell r="L665" t="str">
            <v>4261000</v>
          </cell>
          <cell r="M665" t="str">
            <v>1113</v>
          </cell>
          <cell r="N665" t="str">
            <v>99920</v>
          </cell>
          <cell r="O665" t="str">
            <v>11404</v>
          </cell>
          <cell r="P665" t="str">
            <v>294</v>
          </cell>
          <cell r="Q665" t="str">
            <v>955</v>
          </cell>
          <cell r="R665" t="str">
            <v>INTERCO BILL W/O</v>
          </cell>
          <cell r="S665" t="str">
            <v>PRA</v>
          </cell>
          <cell r="U665" t="str">
            <v>2014-11-30</v>
          </cell>
          <cell r="V665">
            <v>304.3</v>
          </cell>
          <cell r="W665" t="str">
            <v>UTXECON201</v>
          </cell>
          <cell r="Y665" t="str">
            <v>LEGAL</v>
          </cell>
          <cell r="Z665" t="str">
            <v>DLO</v>
          </cell>
          <cell r="AB665" t="str">
            <v>ICB</v>
          </cell>
          <cell r="AC665" t="str">
            <v>ICB</v>
          </cell>
          <cell r="AE665" t="str">
            <v>211</v>
          </cell>
          <cell r="AG665" t="str">
            <v>0000132616</v>
          </cell>
        </row>
        <row r="666">
          <cell r="A666" t="str">
            <v>00653233</v>
          </cell>
          <cell r="B666" t="str">
            <v>9554261000</v>
          </cell>
          <cell r="C666" t="str">
            <v>ICB4TARGET0000000094</v>
          </cell>
          <cell r="D666">
            <v>2014</v>
          </cell>
          <cell r="E666">
            <v>12</v>
          </cell>
          <cell r="F666" t="str">
            <v>2014-12-31</v>
          </cell>
          <cell r="G666" t="str">
            <v>PRJ</v>
          </cell>
          <cell r="H666" t="str">
            <v>211</v>
          </cell>
          <cell r="I666" t="str">
            <v>211</v>
          </cell>
          <cell r="K666" t="str">
            <v>000001120</v>
          </cell>
          <cell r="L666" t="str">
            <v>4261000</v>
          </cell>
          <cell r="M666" t="str">
            <v>1113</v>
          </cell>
          <cell r="N666" t="str">
            <v>99920</v>
          </cell>
          <cell r="O666" t="str">
            <v>11404</v>
          </cell>
          <cell r="P666" t="str">
            <v>294</v>
          </cell>
          <cell r="Q666" t="str">
            <v>955</v>
          </cell>
          <cell r="R666" t="str">
            <v>INTERCO BILL W/O</v>
          </cell>
          <cell r="S666" t="str">
            <v>PRA</v>
          </cell>
          <cell r="U666" t="str">
            <v>2014-12-31</v>
          </cell>
          <cell r="V666">
            <v>136.94</v>
          </cell>
          <cell r="W666" t="str">
            <v>UTXECON201</v>
          </cell>
          <cell r="Y666" t="str">
            <v>LEGAL</v>
          </cell>
          <cell r="Z666" t="str">
            <v>DLO</v>
          </cell>
          <cell r="AB666" t="str">
            <v>ICB</v>
          </cell>
          <cell r="AC666" t="str">
            <v>ICB</v>
          </cell>
          <cell r="AE666" t="str">
            <v>211</v>
          </cell>
          <cell r="AG666" t="str">
            <v>0000138274</v>
          </cell>
        </row>
        <row r="667">
          <cell r="A667" t="str">
            <v>00640898</v>
          </cell>
          <cell r="B667" t="str">
            <v>9554261000</v>
          </cell>
          <cell r="C667" t="str">
            <v>ICB4TARGET0000000095</v>
          </cell>
          <cell r="D667">
            <v>2014</v>
          </cell>
          <cell r="E667">
            <v>10</v>
          </cell>
          <cell r="F667" t="str">
            <v>2014-10-31</v>
          </cell>
          <cell r="G667" t="str">
            <v>PRJ</v>
          </cell>
          <cell r="H667" t="str">
            <v>211</v>
          </cell>
          <cell r="I667" t="str">
            <v>211</v>
          </cell>
          <cell r="K667" t="str">
            <v>000001120</v>
          </cell>
          <cell r="L667" t="str">
            <v>4261000</v>
          </cell>
          <cell r="M667" t="str">
            <v>1113</v>
          </cell>
          <cell r="N667" t="str">
            <v>99920</v>
          </cell>
          <cell r="O667" t="str">
            <v>11404</v>
          </cell>
          <cell r="P667" t="str">
            <v>294</v>
          </cell>
          <cell r="Q667" t="str">
            <v>955</v>
          </cell>
          <cell r="R667" t="str">
            <v>INTERCO BILL W/O</v>
          </cell>
          <cell r="S667" t="str">
            <v>PRA</v>
          </cell>
          <cell r="U667" t="str">
            <v>2014-10-31</v>
          </cell>
          <cell r="V667">
            <v>182.58</v>
          </cell>
          <cell r="W667" t="str">
            <v>UTXECON201</v>
          </cell>
          <cell r="Y667" t="str">
            <v>LEGAL</v>
          </cell>
          <cell r="Z667" t="str">
            <v>DLO</v>
          </cell>
          <cell r="AB667" t="str">
            <v>ICB</v>
          </cell>
          <cell r="AC667" t="str">
            <v>ICB</v>
          </cell>
          <cell r="AE667" t="str">
            <v>211</v>
          </cell>
          <cell r="AG667" t="str">
            <v>0000141208</v>
          </cell>
        </row>
        <row r="668">
          <cell r="A668" t="str">
            <v>00646088</v>
          </cell>
          <cell r="B668" t="str">
            <v>9554261000</v>
          </cell>
          <cell r="C668" t="str">
            <v>ICB4TARGET0000000095</v>
          </cell>
          <cell r="D668">
            <v>2014</v>
          </cell>
          <cell r="E668">
            <v>11</v>
          </cell>
          <cell r="F668" t="str">
            <v>2014-11-30</v>
          </cell>
          <cell r="G668" t="str">
            <v>PRJ</v>
          </cell>
          <cell r="H668" t="str">
            <v>211</v>
          </cell>
          <cell r="I668" t="str">
            <v>211</v>
          </cell>
          <cell r="K668" t="str">
            <v>000001120</v>
          </cell>
          <cell r="L668" t="str">
            <v>4261000</v>
          </cell>
          <cell r="M668" t="str">
            <v>1113</v>
          </cell>
          <cell r="N668" t="str">
            <v>99920</v>
          </cell>
          <cell r="O668" t="str">
            <v>11404</v>
          </cell>
          <cell r="P668" t="str">
            <v>294</v>
          </cell>
          <cell r="Q668" t="str">
            <v>955</v>
          </cell>
          <cell r="R668" t="str">
            <v>INTERCO BILL W/O</v>
          </cell>
          <cell r="S668" t="str">
            <v>PRA</v>
          </cell>
          <cell r="U668" t="str">
            <v>2014-11-30</v>
          </cell>
          <cell r="V668">
            <v>182.58</v>
          </cell>
          <cell r="W668" t="str">
            <v>UTXECON201</v>
          </cell>
          <cell r="Y668" t="str">
            <v>LEGAL</v>
          </cell>
          <cell r="Z668" t="str">
            <v>DLO</v>
          </cell>
          <cell r="AB668" t="str">
            <v>ICB</v>
          </cell>
          <cell r="AC668" t="str">
            <v>ICB</v>
          </cell>
          <cell r="AE668" t="str">
            <v>211</v>
          </cell>
          <cell r="AG668" t="str">
            <v>0000132685</v>
          </cell>
        </row>
        <row r="669">
          <cell r="A669" t="str">
            <v>00652021</v>
          </cell>
          <cell r="B669" t="str">
            <v>9554261000</v>
          </cell>
          <cell r="C669" t="str">
            <v>ICB4TARGET0000000095</v>
          </cell>
          <cell r="D669">
            <v>2014</v>
          </cell>
          <cell r="E669">
            <v>12</v>
          </cell>
          <cell r="F669" t="str">
            <v>2014-12-31</v>
          </cell>
          <cell r="G669" t="str">
            <v>PRJ</v>
          </cell>
          <cell r="H669" t="str">
            <v>211</v>
          </cell>
          <cell r="I669" t="str">
            <v>211</v>
          </cell>
          <cell r="K669" t="str">
            <v>000001120</v>
          </cell>
          <cell r="L669" t="str">
            <v>4261000</v>
          </cell>
          <cell r="M669" t="str">
            <v>1113</v>
          </cell>
          <cell r="N669" t="str">
            <v>99920</v>
          </cell>
          <cell r="O669" t="str">
            <v>11404</v>
          </cell>
          <cell r="P669" t="str">
            <v>294</v>
          </cell>
          <cell r="Q669" t="str">
            <v>955</v>
          </cell>
          <cell r="R669" t="str">
            <v>INTERCO BILL W/O</v>
          </cell>
          <cell r="S669" t="str">
            <v>PRA</v>
          </cell>
          <cell r="U669" t="str">
            <v>2014-12-31</v>
          </cell>
          <cell r="V669">
            <v>182.58</v>
          </cell>
          <cell r="W669" t="str">
            <v>UTXECON201</v>
          </cell>
          <cell r="Y669" t="str">
            <v>LEGAL</v>
          </cell>
          <cell r="Z669" t="str">
            <v>DLO</v>
          </cell>
          <cell r="AB669" t="str">
            <v>ICB</v>
          </cell>
          <cell r="AC669" t="str">
            <v>ICB</v>
          </cell>
          <cell r="AE669" t="str">
            <v>211</v>
          </cell>
          <cell r="AG669" t="str">
            <v>0000141982</v>
          </cell>
        </row>
        <row r="670">
          <cell r="A670" t="str">
            <v>00640319</v>
          </cell>
          <cell r="B670" t="str">
            <v>9554261000</v>
          </cell>
          <cell r="C670" t="str">
            <v>ICB4TARGET0000000096</v>
          </cell>
          <cell r="D670">
            <v>2014</v>
          </cell>
          <cell r="E670">
            <v>10</v>
          </cell>
          <cell r="F670" t="str">
            <v>2014-10-31</v>
          </cell>
          <cell r="G670" t="str">
            <v>PRJ</v>
          </cell>
          <cell r="H670" t="str">
            <v>211</v>
          </cell>
          <cell r="I670" t="str">
            <v>211</v>
          </cell>
          <cell r="K670" t="str">
            <v>000001120</v>
          </cell>
          <cell r="L670" t="str">
            <v>4261000</v>
          </cell>
          <cell r="M670" t="str">
            <v>1113</v>
          </cell>
          <cell r="N670" t="str">
            <v>99920</v>
          </cell>
          <cell r="O670" t="str">
            <v>11404</v>
          </cell>
          <cell r="P670" t="str">
            <v>294</v>
          </cell>
          <cell r="Q670" t="str">
            <v>955</v>
          </cell>
          <cell r="R670" t="str">
            <v>INTERCO BILL W/O</v>
          </cell>
          <cell r="S670" t="str">
            <v>PRA</v>
          </cell>
          <cell r="U670" t="str">
            <v>2014-10-31</v>
          </cell>
          <cell r="V670">
            <v>608.6</v>
          </cell>
          <cell r="W670" t="str">
            <v>UTXECON201</v>
          </cell>
          <cell r="Y670" t="str">
            <v>LEGAL</v>
          </cell>
          <cell r="Z670" t="str">
            <v>DLO</v>
          </cell>
          <cell r="AB670" t="str">
            <v>ICB</v>
          </cell>
          <cell r="AC670" t="str">
            <v>ICB</v>
          </cell>
          <cell r="AE670" t="str">
            <v>211</v>
          </cell>
          <cell r="AG670" t="str">
            <v>0000141982</v>
          </cell>
        </row>
        <row r="671">
          <cell r="A671" t="str">
            <v>00647251</v>
          </cell>
          <cell r="B671" t="str">
            <v>9554261000</v>
          </cell>
          <cell r="C671" t="str">
            <v>ICB4TARGET0000000096</v>
          </cell>
          <cell r="D671">
            <v>2014</v>
          </cell>
          <cell r="E671">
            <v>11</v>
          </cell>
          <cell r="F671" t="str">
            <v>2014-11-30</v>
          </cell>
          <cell r="G671" t="str">
            <v>PRJ</v>
          </cell>
          <cell r="H671" t="str">
            <v>211</v>
          </cell>
          <cell r="I671" t="str">
            <v>211</v>
          </cell>
          <cell r="K671" t="str">
            <v>000001120</v>
          </cell>
          <cell r="L671" t="str">
            <v>4261000</v>
          </cell>
          <cell r="M671" t="str">
            <v>1113</v>
          </cell>
          <cell r="N671" t="str">
            <v>99920</v>
          </cell>
          <cell r="O671" t="str">
            <v>11404</v>
          </cell>
          <cell r="P671" t="str">
            <v>294</v>
          </cell>
          <cell r="Q671" t="str">
            <v>955</v>
          </cell>
          <cell r="R671" t="str">
            <v>INTERCO BILL W/O</v>
          </cell>
          <cell r="S671" t="str">
            <v>PRA</v>
          </cell>
          <cell r="U671" t="str">
            <v>2014-11-30</v>
          </cell>
          <cell r="V671">
            <v>73.03</v>
          </cell>
          <cell r="W671" t="str">
            <v>UTXECON201</v>
          </cell>
          <cell r="Y671" t="str">
            <v>LEGAL</v>
          </cell>
          <cell r="Z671" t="str">
            <v>DLO</v>
          </cell>
          <cell r="AB671" t="str">
            <v>ICB</v>
          </cell>
          <cell r="AC671" t="str">
            <v>ICB</v>
          </cell>
          <cell r="AE671" t="str">
            <v>211</v>
          </cell>
          <cell r="AG671" t="str">
            <v>0000135814</v>
          </cell>
        </row>
        <row r="672">
          <cell r="A672" t="str">
            <v>00651648</v>
          </cell>
          <cell r="B672" t="str">
            <v>9554261000</v>
          </cell>
          <cell r="C672" t="str">
            <v>ICB4TARGET0000000096</v>
          </cell>
          <cell r="D672">
            <v>2014</v>
          </cell>
          <cell r="E672">
            <v>12</v>
          </cell>
          <cell r="F672" t="str">
            <v>2014-12-31</v>
          </cell>
          <cell r="G672" t="str">
            <v>PRJ</v>
          </cell>
          <cell r="H672" t="str">
            <v>211</v>
          </cell>
          <cell r="I672" t="str">
            <v>211</v>
          </cell>
          <cell r="K672" t="str">
            <v>000001120</v>
          </cell>
          <cell r="L672" t="str">
            <v>4261000</v>
          </cell>
          <cell r="M672" t="str">
            <v>1113</v>
          </cell>
          <cell r="N672" t="str">
            <v>99920</v>
          </cell>
          <cell r="O672" t="str">
            <v>11404</v>
          </cell>
          <cell r="P672" t="str">
            <v>294</v>
          </cell>
          <cell r="Q672" t="str">
            <v>955</v>
          </cell>
          <cell r="R672" t="str">
            <v>INTERCO BILL W/O</v>
          </cell>
          <cell r="S672" t="str">
            <v>PRA</v>
          </cell>
          <cell r="U672" t="str">
            <v>2014-12-31</v>
          </cell>
          <cell r="V672">
            <v>912.9</v>
          </cell>
          <cell r="W672" t="str">
            <v>UTXECON201</v>
          </cell>
          <cell r="Y672" t="str">
            <v>LEGAL</v>
          </cell>
          <cell r="Z672" t="str">
            <v>DLO</v>
          </cell>
          <cell r="AB672" t="str">
            <v>ICB</v>
          </cell>
          <cell r="AC672" t="str">
            <v>ICB</v>
          </cell>
          <cell r="AE672" t="str">
            <v>211</v>
          </cell>
          <cell r="AG672" t="str">
            <v>0000142875</v>
          </cell>
        </row>
        <row r="673">
          <cell r="A673" t="str">
            <v>00640897</v>
          </cell>
          <cell r="B673" t="str">
            <v>9554261000</v>
          </cell>
          <cell r="C673" t="str">
            <v>ICB4TARGET0000000097</v>
          </cell>
          <cell r="D673">
            <v>2014</v>
          </cell>
          <cell r="E673">
            <v>10</v>
          </cell>
          <cell r="F673" t="str">
            <v>2014-10-31</v>
          </cell>
          <cell r="G673" t="str">
            <v>PRJ</v>
          </cell>
          <cell r="H673" t="str">
            <v>211</v>
          </cell>
          <cell r="I673" t="str">
            <v>211</v>
          </cell>
          <cell r="K673" t="str">
            <v>000001120</v>
          </cell>
          <cell r="L673" t="str">
            <v>4261000</v>
          </cell>
          <cell r="M673" t="str">
            <v>1113</v>
          </cell>
          <cell r="N673" t="str">
            <v>99920</v>
          </cell>
          <cell r="O673" t="str">
            <v>11404</v>
          </cell>
          <cell r="P673" t="str">
            <v>294</v>
          </cell>
          <cell r="Q673" t="str">
            <v>955</v>
          </cell>
          <cell r="R673" t="str">
            <v>INTERCO BILL W/O</v>
          </cell>
          <cell r="S673" t="str">
            <v>PRA</v>
          </cell>
          <cell r="U673" t="str">
            <v>2014-10-31</v>
          </cell>
          <cell r="V673">
            <v>182.58</v>
          </cell>
          <cell r="W673" t="str">
            <v>UTXECON201</v>
          </cell>
          <cell r="Y673" t="str">
            <v>LEGAL</v>
          </cell>
          <cell r="Z673" t="str">
            <v>DLO</v>
          </cell>
          <cell r="AB673" t="str">
            <v>ICB</v>
          </cell>
          <cell r="AC673" t="str">
            <v>ICB</v>
          </cell>
          <cell r="AE673" t="str">
            <v>211</v>
          </cell>
          <cell r="AG673" t="str">
            <v>0000142834</v>
          </cell>
        </row>
        <row r="674">
          <cell r="A674" t="str">
            <v>00644562</v>
          </cell>
          <cell r="B674" t="str">
            <v>9554261000</v>
          </cell>
          <cell r="C674" t="str">
            <v>ICB4TARGET0000000097</v>
          </cell>
          <cell r="D674">
            <v>2014</v>
          </cell>
          <cell r="E674">
            <v>11</v>
          </cell>
          <cell r="F674" t="str">
            <v>2014-11-30</v>
          </cell>
          <cell r="G674" t="str">
            <v>PRJ</v>
          </cell>
          <cell r="H674" t="str">
            <v>211</v>
          </cell>
          <cell r="I674" t="str">
            <v>211</v>
          </cell>
          <cell r="K674" t="str">
            <v>000001120</v>
          </cell>
          <cell r="L674" t="str">
            <v>4261000</v>
          </cell>
          <cell r="M674" t="str">
            <v>1113</v>
          </cell>
          <cell r="N674" t="str">
            <v>99920</v>
          </cell>
          <cell r="O674" t="str">
            <v>11404</v>
          </cell>
          <cell r="P674" t="str">
            <v>294</v>
          </cell>
          <cell r="Q674" t="str">
            <v>955</v>
          </cell>
          <cell r="R674" t="str">
            <v>INTERCO BILL W/O</v>
          </cell>
          <cell r="S674" t="str">
            <v>PRA</v>
          </cell>
          <cell r="U674" t="str">
            <v>2014-11-30</v>
          </cell>
          <cell r="V674">
            <v>304.3</v>
          </cell>
          <cell r="W674" t="str">
            <v>UTXECON201</v>
          </cell>
          <cell r="Y674" t="str">
            <v>LEGAL</v>
          </cell>
          <cell r="Z674" t="str">
            <v>DLO</v>
          </cell>
          <cell r="AB674" t="str">
            <v>ICB</v>
          </cell>
          <cell r="AC674" t="str">
            <v>ICB</v>
          </cell>
          <cell r="AE674" t="str">
            <v>211</v>
          </cell>
          <cell r="AG674" t="str">
            <v>0000136501</v>
          </cell>
        </row>
        <row r="675">
          <cell r="A675" t="str">
            <v>00654083</v>
          </cell>
          <cell r="B675" t="str">
            <v>9554261000</v>
          </cell>
          <cell r="C675" t="str">
            <v>ICB4TARGET0000000097</v>
          </cell>
          <cell r="D675">
            <v>2014</v>
          </cell>
          <cell r="E675">
            <v>12</v>
          </cell>
          <cell r="F675" t="str">
            <v>2014-12-31</v>
          </cell>
          <cell r="G675" t="str">
            <v>PRJ</v>
          </cell>
          <cell r="H675" t="str">
            <v>211</v>
          </cell>
          <cell r="I675" t="str">
            <v>211</v>
          </cell>
          <cell r="K675" t="str">
            <v>000001120</v>
          </cell>
          <cell r="L675" t="str">
            <v>4261000</v>
          </cell>
          <cell r="M675" t="str">
            <v>1113</v>
          </cell>
          <cell r="N675" t="str">
            <v>99920</v>
          </cell>
          <cell r="O675" t="str">
            <v>13123</v>
          </cell>
          <cell r="P675" t="str">
            <v>294</v>
          </cell>
          <cell r="Q675" t="str">
            <v>955</v>
          </cell>
          <cell r="R675" t="str">
            <v>INTERCO BILL W/O</v>
          </cell>
          <cell r="S675" t="str">
            <v>PRA</v>
          </cell>
          <cell r="U675" t="str">
            <v>2014-12-31</v>
          </cell>
          <cell r="V675">
            <v>1278.06</v>
          </cell>
          <cell r="W675" t="str">
            <v>UTXECON201</v>
          </cell>
          <cell r="Y675" t="str">
            <v>LEGAL</v>
          </cell>
          <cell r="Z675" t="str">
            <v>DLO</v>
          </cell>
          <cell r="AB675" t="str">
            <v>ICB</v>
          </cell>
          <cell r="AC675" t="str">
            <v>ICB</v>
          </cell>
          <cell r="AE675" t="str">
            <v>211</v>
          </cell>
          <cell r="AG675" t="str">
            <v>0000146747</v>
          </cell>
        </row>
        <row r="676">
          <cell r="A676" t="str">
            <v>00643252</v>
          </cell>
          <cell r="B676" t="str">
            <v>9554261000</v>
          </cell>
          <cell r="C676" t="str">
            <v>ICB4TARGET0000000098</v>
          </cell>
          <cell r="D676">
            <v>2014</v>
          </cell>
          <cell r="E676">
            <v>10</v>
          </cell>
          <cell r="F676" t="str">
            <v>2014-10-31</v>
          </cell>
          <cell r="G676" t="str">
            <v>PRJ</v>
          </cell>
          <cell r="H676" t="str">
            <v>211</v>
          </cell>
          <cell r="I676" t="str">
            <v>211</v>
          </cell>
          <cell r="K676" t="str">
            <v>000001120</v>
          </cell>
          <cell r="L676" t="str">
            <v>4261000</v>
          </cell>
          <cell r="M676" t="str">
            <v>1113</v>
          </cell>
          <cell r="N676" t="str">
            <v>99920</v>
          </cell>
          <cell r="O676" t="str">
            <v>11404</v>
          </cell>
          <cell r="P676" t="str">
            <v>294</v>
          </cell>
          <cell r="Q676" t="str">
            <v>955</v>
          </cell>
          <cell r="R676" t="str">
            <v>INTERCO BILL W/O</v>
          </cell>
          <cell r="S676" t="str">
            <v>PRA</v>
          </cell>
          <cell r="U676" t="str">
            <v>2014-10-31</v>
          </cell>
          <cell r="V676">
            <v>121.72</v>
          </cell>
          <cell r="W676" t="str">
            <v>UTXECON201</v>
          </cell>
          <cell r="Y676" t="str">
            <v>LEGAL</v>
          </cell>
          <cell r="Z676" t="str">
            <v>DLO</v>
          </cell>
          <cell r="AB676" t="str">
            <v>ICB</v>
          </cell>
          <cell r="AC676" t="str">
            <v>ICB</v>
          </cell>
          <cell r="AE676" t="str">
            <v>211</v>
          </cell>
          <cell r="AG676" t="str">
            <v>0000142835</v>
          </cell>
        </row>
        <row r="677">
          <cell r="A677" t="str">
            <v>00645857</v>
          </cell>
          <cell r="B677" t="str">
            <v>9554261000</v>
          </cell>
          <cell r="C677" t="str">
            <v>ICB4TARGET0000000098</v>
          </cell>
          <cell r="D677">
            <v>2014</v>
          </cell>
          <cell r="E677">
            <v>11</v>
          </cell>
          <cell r="F677" t="str">
            <v>2014-11-30</v>
          </cell>
          <cell r="G677" t="str">
            <v>PRJ</v>
          </cell>
          <cell r="H677" t="str">
            <v>211</v>
          </cell>
          <cell r="I677" t="str">
            <v>211</v>
          </cell>
          <cell r="K677" t="str">
            <v>000001120</v>
          </cell>
          <cell r="L677" t="str">
            <v>4261000</v>
          </cell>
          <cell r="M677" t="str">
            <v>1113</v>
          </cell>
          <cell r="N677" t="str">
            <v>99920</v>
          </cell>
          <cell r="O677" t="str">
            <v>11404</v>
          </cell>
          <cell r="P677" t="str">
            <v>294</v>
          </cell>
          <cell r="Q677" t="str">
            <v>955</v>
          </cell>
          <cell r="R677" t="str">
            <v>INTERCO BILL W/O</v>
          </cell>
          <cell r="S677" t="str">
            <v>PRA</v>
          </cell>
          <cell r="U677" t="str">
            <v>2014-11-30</v>
          </cell>
          <cell r="V677">
            <v>304.3</v>
          </cell>
          <cell r="W677" t="str">
            <v>UTXECON201</v>
          </cell>
          <cell r="Y677" t="str">
            <v>LEGAL</v>
          </cell>
          <cell r="Z677" t="str">
            <v>DLO</v>
          </cell>
          <cell r="AB677" t="str">
            <v>ICB</v>
          </cell>
          <cell r="AC677" t="str">
            <v>ICB</v>
          </cell>
          <cell r="AE677" t="str">
            <v>211</v>
          </cell>
          <cell r="AG677" t="str">
            <v>0000140296</v>
          </cell>
        </row>
        <row r="678">
          <cell r="A678" t="str">
            <v>00651445</v>
          </cell>
          <cell r="B678" t="str">
            <v>9554261000</v>
          </cell>
          <cell r="C678" t="str">
            <v>ICB4TARGET0000000098</v>
          </cell>
          <cell r="D678">
            <v>2014</v>
          </cell>
          <cell r="E678">
            <v>12</v>
          </cell>
          <cell r="F678" t="str">
            <v>2014-12-31</v>
          </cell>
          <cell r="G678" t="str">
            <v>PRJ</v>
          </cell>
          <cell r="H678" t="str">
            <v>211</v>
          </cell>
          <cell r="I678" t="str">
            <v>211</v>
          </cell>
          <cell r="K678" t="str">
            <v>000001120</v>
          </cell>
          <cell r="L678" t="str">
            <v>4261000</v>
          </cell>
          <cell r="M678" t="str">
            <v>1113</v>
          </cell>
          <cell r="N678" t="str">
            <v>99920</v>
          </cell>
          <cell r="O678" t="str">
            <v>11404</v>
          </cell>
          <cell r="P678" t="str">
            <v>294</v>
          </cell>
          <cell r="Q678" t="str">
            <v>955</v>
          </cell>
          <cell r="R678" t="str">
            <v>INTERCO BILL W/O</v>
          </cell>
          <cell r="S678" t="str">
            <v>PRA</v>
          </cell>
          <cell r="U678" t="str">
            <v>2014-12-31</v>
          </cell>
          <cell r="V678">
            <v>608.6</v>
          </cell>
          <cell r="W678" t="str">
            <v>UTXECON201</v>
          </cell>
          <cell r="Y678" t="str">
            <v>LEGAL</v>
          </cell>
          <cell r="Z678" t="str">
            <v>DLO</v>
          </cell>
          <cell r="AB678" t="str">
            <v>ICB</v>
          </cell>
          <cell r="AC678" t="str">
            <v>ICB</v>
          </cell>
          <cell r="AE678" t="str">
            <v>211</v>
          </cell>
          <cell r="AG678" t="str">
            <v>0000151361</v>
          </cell>
        </row>
        <row r="679">
          <cell r="A679" t="str">
            <v>00640948</v>
          </cell>
          <cell r="B679" t="str">
            <v>9554261000</v>
          </cell>
          <cell r="C679" t="str">
            <v>ICB4TARGET0000000099</v>
          </cell>
          <cell r="D679">
            <v>2014</v>
          </cell>
          <cell r="E679">
            <v>10</v>
          </cell>
          <cell r="F679" t="str">
            <v>2014-10-31</v>
          </cell>
          <cell r="G679" t="str">
            <v>PRJ</v>
          </cell>
          <cell r="H679" t="str">
            <v>211</v>
          </cell>
          <cell r="I679" t="str">
            <v>211</v>
          </cell>
          <cell r="K679" t="str">
            <v>000001120</v>
          </cell>
          <cell r="L679" t="str">
            <v>4261000</v>
          </cell>
          <cell r="M679" t="str">
            <v>1113</v>
          </cell>
          <cell r="N679" t="str">
            <v>99920</v>
          </cell>
          <cell r="O679" t="str">
            <v>11404</v>
          </cell>
          <cell r="P679" t="str">
            <v>294</v>
          </cell>
          <cell r="Q679" t="str">
            <v>955</v>
          </cell>
          <cell r="R679" t="str">
            <v>INTERCO BILL W/O</v>
          </cell>
          <cell r="S679" t="str">
            <v>PRA</v>
          </cell>
          <cell r="U679" t="str">
            <v>2014-10-31</v>
          </cell>
          <cell r="V679">
            <v>608.6</v>
          </cell>
          <cell r="W679" t="str">
            <v>UTXECON201</v>
          </cell>
          <cell r="Y679" t="str">
            <v>LEGAL</v>
          </cell>
          <cell r="Z679" t="str">
            <v>DLO</v>
          </cell>
          <cell r="AB679" t="str">
            <v>ICB</v>
          </cell>
          <cell r="AC679" t="str">
            <v>ICB</v>
          </cell>
          <cell r="AE679" t="str">
            <v>211</v>
          </cell>
          <cell r="AG679" t="str">
            <v>0000154863</v>
          </cell>
        </row>
        <row r="680">
          <cell r="A680" t="str">
            <v>00645858</v>
          </cell>
          <cell r="B680" t="str">
            <v>9554261000</v>
          </cell>
          <cell r="C680" t="str">
            <v>ICB4TARGET0000000099</v>
          </cell>
          <cell r="D680">
            <v>2014</v>
          </cell>
          <cell r="E680">
            <v>11</v>
          </cell>
          <cell r="F680" t="str">
            <v>2014-11-30</v>
          </cell>
          <cell r="G680" t="str">
            <v>PRJ</v>
          </cell>
          <cell r="H680" t="str">
            <v>211</v>
          </cell>
          <cell r="I680" t="str">
            <v>211</v>
          </cell>
          <cell r="K680" t="str">
            <v>000001120</v>
          </cell>
          <cell r="L680" t="str">
            <v>4261000</v>
          </cell>
          <cell r="M680" t="str">
            <v>1113</v>
          </cell>
          <cell r="N680" t="str">
            <v>99920</v>
          </cell>
          <cell r="O680" t="str">
            <v>11404</v>
          </cell>
          <cell r="P680" t="str">
            <v>294</v>
          </cell>
          <cell r="Q680" t="str">
            <v>955</v>
          </cell>
          <cell r="R680" t="str">
            <v>INTERCO BILL W/O</v>
          </cell>
          <cell r="S680" t="str">
            <v>PRA</v>
          </cell>
          <cell r="U680" t="str">
            <v>2014-11-30</v>
          </cell>
          <cell r="V680">
            <v>608.6</v>
          </cell>
          <cell r="W680" t="str">
            <v>UTXECON201</v>
          </cell>
          <cell r="Y680" t="str">
            <v>LEGAL</v>
          </cell>
          <cell r="Z680" t="str">
            <v>DLO</v>
          </cell>
          <cell r="AB680" t="str">
            <v>ICB</v>
          </cell>
          <cell r="AC680" t="str">
            <v>ICB</v>
          </cell>
          <cell r="AE680" t="str">
            <v>211</v>
          </cell>
          <cell r="AG680" t="str">
            <v>0000140296</v>
          </cell>
        </row>
        <row r="681">
          <cell r="A681" t="str">
            <v>00651446</v>
          </cell>
          <cell r="B681" t="str">
            <v>9554261000</v>
          </cell>
          <cell r="C681" t="str">
            <v>ICB4TARGET0000000099</v>
          </cell>
          <cell r="D681">
            <v>2014</v>
          </cell>
          <cell r="E681">
            <v>12</v>
          </cell>
          <cell r="F681" t="str">
            <v>2014-12-31</v>
          </cell>
          <cell r="G681" t="str">
            <v>PRJ</v>
          </cell>
          <cell r="H681" t="str">
            <v>211</v>
          </cell>
          <cell r="I681" t="str">
            <v>211</v>
          </cell>
          <cell r="K681" t="str">
            <v>000001120</v>
          </cell>
          <cell r="L681" t="str">
            <v>4261000</v>
          </cell>
          <cell r="M681" t="str">
            <v>1113</v>
          </cell>
          <cell r="N681" t="str">
            <v>99920</v>
          </cell>
          <cell r="O681" t="str">
            <v>11404</v>
          </cell>
          <cell r="P681" t="str">
            <v>294</v>
          </cell>
          <cell r="Q681" t="str">
            <v>955</v>
          </cell>
          <cell r="R681" t="str">
            <v>INTERCO BILL W/O</v>
          </cell>
          <cell r="S681" t="str">
            <v>PRA</v>
          </cell>
          <cell r="U681" t="str">
            <v>2014-12-31</v>
          </cell>
          <cell r="V681">
            <v>1521.5</v>
          </cell>
          <cell r="W681" t="str">
            <v>UTXECON201</v>
          </cell>
          <cell r="Y681" t="str">
            <v>LEGAL</v>
          </cell>
          <cell r="Z681" t="str">
            <v>DLO</v>
          </cell>
          <cell r="AB681" t="str">
            <v>ICB</v>
          </cell>
          <cell r="AC681" t="str">
            <v>ICB</v>
          </cell>
          <cell r="AE681" t="str">
            <v>211</v>
          </cell>
          <cell r="AG681" t="str">
            <v>0000151361</v>
          </cell>
        </row>
        <row r="682">
          <cell r="A682" t="str">
            <v>00644248</v>
          </cell>
          <cell r="B682" t="str">
            <v>9554261000</v>
          </cell>
          <cell r="C682" t="str">
            <v>ICB4TARGET0000000100</v>
          </cell>
          <cell r="D682">
            <v>2014</v>
          </cell>
          <cell r="E682">
            <v>10</v>
          </cell>
          <cell r="F682" t="str">
            <v>2014-10-31</v>
          </cell>
          <cell r="G682" t="str">
            <v>PRJ</v>
          </cell>
          <cell r="H682" t="str">
            <v>211</v>
          </cell>
          <cell r="I682" t="str">
            <v>211</v>
          </cell>
          <cell r="K682" t="str">
            <v>000001120</v>
          </cell>
          <cell r="L682" t="str">
            <v>4261000</v>
          </cell>
          <cell r="M682" t="str">
            <v>1113</v>
          </cell>
          <cell r="N682" t="str">
            <v>99920</v>
          </cell>
          <cell r="O682" t="str">
            <v>11404</v>
          </cell>
          <cell r="P682" t="str">
            <v>294</v>
          </cell>
          <cell r="Q682" t="str">
            <v>955</v>
          </cell>
          <cell r="R682" t="str">
            <v>INTERCO BILL W/O</v>
          </cell>
          <cell r="S682" t="str">
            <v>PRA</v>
          </cell>
          <cell r="U682" t="str">
            <v>2014-10-31</v>
          </cell>
          <cell r="V682">
            <v>1217.2</v>
          </cell>
          <cell r="W682" t="str">
            <v>UTXECON201</v>
          </cell>
          <cell r="Y682" t="str">
            <v>LEGAL</v>
          </cell>
          <cell r="Z682" t="str">
            <v>DLO</v>
          </cell>
          <cell r="AB682" t="str">
            <v>ICB</v>
          </cell>
          <cell r="AC682" t="str">
            <v>ICB</v>
          </cell>
          <cell r="AE682" t="str">
            <v>211</v>
          </cell>
          <cell r="AG682" t="str">
            <v>0000210694</v>
          </cell>
        </row>
        <row r="683">
          <cell r="A683" t="str">
            <v>00647722</v>
          </cell>
          <cell r="B683" t="str">
            <v>9554261000</v>
          </cell>
          <cell r="C683" t="str">
            <v>ICB4TARGET0000000100</v>
          </cell>
          <cell r="D683">
            <v>2014</v>
          </cell>
          <cell r="E683">
            <v>11</v>
          </cell>
          <cell r="F683" t="str">
            <v>2014-11-30</v>
          </cell>
          <cell r="G683" t="str">
            <v>PRJ</v>
          </cell>
          <cell r="H683" t="str">
            <v>211</v>
          </cell>
          <cell r="I683" t="str">
            <v>211</v>
          </cell>
          <cell r="K683" t="str">
            <v>000001120</v>
          </cell>
          <cell r="L683" t="str">
            <v>4261000</v>
          </cell>
          <cell r="M683" t="str">
            <v>1113</v>
          </cell>
          <cell r="N683" t="str">
            <v>99920</v>
          </cell>
          <cell r="O683" t="str">
            <v>11404</v>
          </cell>
          <cell r="P683" t="str">
            <v>294</v>
          </cell>
          <cell r="Q683" t="str">
            <v>955</v>
          </cell>
          <cell r="R683" t="str">
            <v>INTERCO BILL W/O</v>
          </cell>
          <cell r="S683" t="str">
            <v>PRA</v>
          </cell>
          <cell r="U683" t="str">
            <v>2014-11-30</v>
          </cell>
          <cell r="V683">
            <v>1217.2</v>
          </cell>
          <cell r="W683" t="str">
            <v>UTXECON201</v>
          </cell>
          <cell r="Y683" t="str">
            <v>LEGAL</v>
          </cell>
          <cell r="Z683" t="str">
            <v>DLO</v>
          </cell>
          <cell r="AB683" t="str">
            <v>ICB</v>
          </cell>
          <cell r="AC683" t="str">
            <v>ICB</v>
          </cell>
          <cell r="AE683" t="str">
            <v>211</v>
          </cell>
          <cell r="AG683" t="str">
            <v>0000141436</v>
          </cell>
        </row>
        <row r="684">
          <cell r="A684" t="str">
            <v>00652903</v>
          </cell>
          <cell r="B684" t="str">
            <v>9554261000</v>
          </cell>
          <cell r="C684" t="str">
            <v>ICB4TARGET0000000100</v>
          </cell>
          <cell r="D684">
            <v>2014</v>
          </cell>
          <cell r="E684">
            <v>12</v>
          </cell>
          <cell r="F684" t="str">
            <v>2014-12-31</v>
          </cell>
          <cell r="G684" t="str">
            <v>PRJ</v>
          </cell>
          <cell r="H684" t="str">
            <v>211</v>
          </cell>
          <cell r="I684" t="str">
            <v>211</v>
          </cell>
          <cell r="K684" t="str">
            <v>000001120</v>
          </cell>
          <cell r="L684" t="str">
            <v>4261000</v>
          </cell>
          <cell r="M684" t="str">
            <v>1113</v>
          </cell>
          <cell r="N684" t="str">
            <v>99920</v>
          </cell>
          <cell r="O684" t="str">
            <v>11404</v>
          </cell>
          <cell r="P684" t="str">
            <v>294</v>
          </cell>
          <cell r="Q684" t="str">
            <v>955</v>
          </cell>
          <cell r="R684" t="str">
            <v>INTERCO BILL W/O</v>
          </cell>
          <cell r="S684" t="str">
            <v>PRA</v>
          </cell>
          <cell r="U684" t="str">
            <v>2014-12-31</v>
          </cell>
          <cell r="V684">
            <v>1521.5</v>
          </cell>
          <cell r="W684" t="str">
            <v>UTXECON201</v>
          </cell>
          <cell r="Y684" t="str">
            <v>LEGAL</v>
          </cell>
          <cell r="Z684" t="str">
            <v>DLO</v>
          </cell>
          <cell r="AB684" t="str">
            <v>ICB</v>
          </cell>
          <cell r="AC684" t="str">
            <v>ICB</v>
          </cell>
          <cell r="AE684" t="str">
            <v>211</v>
          </cell>
          <cell r="AG684" t="str">
            <v>0000151361</v>
          </cell>
        </row>
        <row r="685">
          <cell r="A685" t="str">
            <v>00640323</v>
          </cell>
          <cell r="B685" t="str">
            <v>9554261000</v>
          </cell>
          <cell r="C685" t="str">
            <v>ICB4TARGET0000000101</v>
          </cell>
          <cell r="D685">
            <v>2014</v>
          </cell>
          <cell r="E685">
            <v>10</v>
          </cell>
          <cell r="F685" t="str">
            <v>2014-10-31</v>
          </cell>
          <cell r="G685" t="str">
            <v>PRJ</v>
          </cell>
          <cell r="H685" t="str">
            <v>211</v>
          </cell>
          <cell r="I685" t="str">
            <v>211</v>
          </cell>
          <cell r="K685" t="str">
            <v>000001120</v>
          </cell>
          <cell r="L685" t="str">
            <v>4261000</v>
          </cell>
          <cell r="M685" t="str">
            <v>1113</v>
          </cell>
          <cell r="N685" t="str">
            <v>99920</v>
          </cell>
          <cell r="O685" t="str">
            <v>11404</v>
          </cell>
          <cell r="P685" t="str">
            <v>294</v>
          </cell>
          <cell r="Q685" t="str">
            <v>955</v>
          </cell>
          <cell r="R685" t="str">
            <v>INTERCO BILL W/O</v>
          </cell>
          <cell r="S685" t="str">
            <v>PRA</v>
          </cell>
          <cell r="U685" t="str">
            <v>2014-10-31</v>
          </cell>
          <cell r="V685">
            <v>304.3</v>
          </cell>
          <cell r="W685" t="str">
            <v>UTXECON201</v>
          </cell>
          <cell r="Y685" t="str">
            <v>LEGAL</v>
          </cell>
          <cell r="Z685" t="str">
            <v>DLO</v>
          </cell>
          <cell r="AB685" t="str">
            <v>ICB</v>
          </cell>
          <cell r="AC685" t="str">
            <v>ICB</v>
          </cell>
          <cell r="AE685" t="str">
            <v>211</v>
          </cell>
          <cell r="AG685" t="str">
            <v>0000223627</v>
          </cell>
        </row>
        <row r="686">
          <cell r="A686" t="str">
            <v>00647723</v>
          </cell>
          <cell r="B686" t="str">
            <v>9554261000</v>
          </cell>
          <cell r="C686" t="str">
            <v>ICB4TARGET0000000101</v>
          </cell>
          <cell r="D686">
            <v>2014</v>
          </cell>
          <cell r="E686">
            <v>11</v>
          </cell>
          <cell r="F686" t="str">
            <v>2014-11-30</v>
          </cell>
          <cell r="G686" t="str">
            <v>PRJ</v>
          </cell>
          <cell r="H686" t="str">
            <v>211</v>
          </cell>
          <cell r="I686" t="str">
            <v>211</v>
          </cell>
          <cell r="K686" t="str">
            <v>000001120</v>
          </cell>
          <cell r="L686" t="str">
            <v>4261000</v>
          </cell>
          <cell r="M686" t="str">
            <v>1113</v>
          </cell>
          <cell r="N686" t="str">
            <v>99920</v>
          </cell>
          <cell r="O686" t="str">
            <v>11404</v>
          </cell>
          <cell r="P686" t="str">
            <v>294</v>
          </cell>
          <cell r="Q686" t="str">
            <v>955</v>
          </cell>
          <cell r="R686" t="str">
            <v>INTERCO BILL W/O</v>
          </cell>
          <cell r="S686" t="str">
            <v>PRA</v>
          </cell>
          <cell r="U686" t="str">
            <v>2014-11-30</v>
          </cell>
          <cell r="V686">
            <v>1521.5</v>
          </cell>
          <cell r="W686" t="str">
            <v>UTXECON201</v>
          </cell>
          <cell r="Y686" t="str">
            <v>LEGAL</v>
          </cell>
          <cell r="Z686" t="str">
            <v>DLO</v>
          </cell>
          <cell r="AB686" t="str">
            <v>ICB</v>
          </cell>
          <cell r="AC686" t="str">
            <v>ICB</v>
          </cell>
          <cell r="AE686" t="str">
            <v>211</v>
          </cell>
          <cell r="AG686" t="str">
            <v>0000143142</v>
          </cell>
        </row>
        <row r="687">
          <cell r="A687" t="str">
            <v>00651194</v>
          </cell>
          <cell r="B687" t="str">
            <v>9554261000</v>
          </cell>
          <cell r="C687" t="str">
            <v>ICB4TARGET0000000101</v>
          </cell>
          <cell r="D687">
            <v>2014</v>
          </cell>
          <cell r="E687">
            <v>12</v>
          </cell>
          <cell r="F687" t="str">
            <v>2014-12-31</v>
          </cell>
          <cell r="G687" t="str">
            <v>PRJ</v>
          </cell>
          <cell r="H687" t="str">
            <v>211</v>
          </cell>
          <cell r="I687" t="str">
            <v>211</v>
          </cell>
          <cell r="K687" t="str">
            <v>000001120</v>
          </cell>
          <cell r="L687" t="str">
            <v>4261000</v>
          </cell>
          <cell r="M687" t="str">
            <v>1113</v>
          </cell>
          <cell r="N687" t="str">
            <v>99920</v>
          </cell>
          <cell r="O687" t="str">
            <v>12397</v>
          </cell>
          <cell r="P687" t="str">
            <v>294</v>
          </cell>
          <cell r="Q687" t="str">
            <v>955</v>
          </cell>
          <cell r="R687" t="str">
            <v>INTERCO BILL W/O</v>
          </cell>
          <cell r="S687" t="str">
            <v>PRA</v>
          </cell>
          <cell r="U687" t="str">
            <v>2014-12-31</v>
          </cell>
          <cell r="V687">
            <v>3042.99</v>
          </cell>
          <cell r="W687" t="str">
            <v>UTXECON201</v>
          </cell>
          <cell r="Y687" t="str">
            <v>LEGAL</v>
          </cell>
          <cell r="Z687" t="str">
            <v>DLO</v>
          </cell>
          <cell r="AB687" t="str">
            <v>ICB</v>
          </cell>
          <cell r="AC687" t="str">
            <v>ICB</v>
          </cell>
          <cell r="AE687" t="str">
            <v>211</v>
          </cell>
          <cell r="AG687" t="str">
            <v>0000164599</v>
          </cell>
        </row>
        <row r="688">
          <cell r="A688" t="str">
            <v>00643209</v>
          </cell>
          <cell r="B688" t="str">
            <v>9554261000</v>
          </cell>
          <cell r="C688" t="str">
            <v>ICB4TARGET0000000102</v>
          </cell>
          <cell r="D688">
            <v>2014</v>
          </cell>
          <cell r="E688">
            <v>10</v>
          </cell>
          <cell r="F688" t="str">
            <v>2014-10-31</v>
          </cell>
          <cell r="G688" t="str">
            <v>PRJ</v>
          </cell>
          <cell r="H688" t="str">
            <v>211</v>
          </cell>
          <cell r="I688" t="str">
            <v>211</v>
          </cell>
          <cell r="K688" t="str">
            <v>000001120</v>
          </cell>
          <cell r="L688" t="str">
            <v>4261000</v>
          </cell>
          <cell r="M688" t="str">
            <v>1113</v>
          </cell>
          <cell r="N688" t="str">
            <v>99920</v>
          </cell>
          <cell r="O688" t="str">
            <v>11404</v>
          </cell>
          <cell r="P688" t="str">
            <v>294</v>
          </cell>
          <cell r="Q688" t="str">
            <v>955</v>
          </cell>
          <cell r="R688" t="str">
            <v>INTERCO BILL W/O</v>
          </cell>
          <cell r="S688" t="str">
            <v>PRA</v>
          </cell>
          <cell r="U688" t="str">
            <v>2014-10-31</v>
          </cell>
          <cell r="V688">
            <v>304.3</v>
          </cell>
          <cell r="W688" t="str">
            <v>UTXECON201</v>
          </cell>
          <cell r="Y688" t="str">
            <v>LEGAL</v>
          </cell>
          <cell r="Z688" t="str">
            <v>DLO</v>
          </cell>
          <cell r="AB688" t="str">
            <v>ICB</v>
          </cell>
          <cell r="AC688" t="str">
            <v>ICB</v>
          </cell>
          <cell r="AE688" t="str">
            <v>211</v>
          </cell>
          <cell r="AG688" t="str">
            <v>0000229362</v>
          </cell>
        </row>
        <row r="689">
          <cell r="A689" t="str">
            <v>00647375</v>
          </cell>
          <cell r="B689" t="str">
            <v>9554261000</v>
          </cell>
          <cell r="C689" t="str">
            <v>ICB4TARGET0000000102</v>
          </cell>
          <cell r="D689">
            <v>2014</v>
          </cell>
          <cell r="E689">
            <v>11</v>
          </cell>
          <cell r="F689" t="str">
            <v>2014-11-30</v>
          </cell>
          <cell r="G689" t="str">
            <v>PRJ</v>
          </cell>
          <cell r="H689" t="str">
            <v>211</v>
          </cell>
          <cell r="I689" t="str">
            <v>211</v>
          </cell>
          <cell r="K689" t="str">
            <v>000001120</v>
          </cell>
          <cell r="L689" t="str">
            <v>4261000</v>
          </cell>
          <cell r="M689" t="str">
            <v>1113</v>
          </cell>
          <cell r="N689" t="str">
            <v>99920</v>
          </cell>
          <cell r="O689" t="str">
            <v>11404</v>
          </cell>
          <cell r="P689" t="str">
            <v>294</v>
          </cell>
          <cell r="Q689" t="str">
            <v>955</v>
          </cell>
          <cell r="R689" t="str">
            <v>INTERCO BILL W/O</v>
          </cell>
          <cell r="S689" t="str">
            <v>PRA</v>
          </cell>
          <cell r="U689" t="str">
            <v>2014-11-30</v>
          </cell>
          <cell r="V689">
            <v>1217.2</v>
          </cell>
          <cell r="W689" t="str">
            <v>UTXECON201</v>
          </cell>
          <cell r="Y689" t="str">
            <v>LEGAL</v>
          </cell>
          <cell r="Z689" t="str">
            <v>DLO</v>
          </cell>
          <cell r="AB689" t="str">
            <v>ICB</v>
          </cell>
          <cell r="AC689" t="str">
            <v>ICB</v>
          </cell>
          <cell r="AE689" t="str">
            <v>211</v>
          </cell>
          <cell r="AG689" t="str">
            <v>0000144827</v>
          </cell>
        </row>
        <row r="690">
          <cell r="A690" t="str">
            <v>00652131</v>
          </cell>
          <cell r="B690" t="str">
            <v>9554261000</v>
          </cell>
          <cell r="C690" t="str">
            <v>ICB4TARGET0000000102</v>
          </cell>
          <cell r="D690">
            <v>2014</v>
          </cell>
          <cell r="E690">
            <v>12</v>
          </cell>
          <cell r="F690" t="str">
            <v>2014-12-31</v>
          </cell>
          <cell r="G690" t="str">
            <v>PRJ</v>
          </cell>
          <cell r="H690" t="str">
            <v>211</v>
          </cell>
          <cell r="I690" t="str">
            <v>211</v>
          </cell>
          <cell r="K690" t="str">
            <v>000001120</v>
          </cell>
          <cell r="L690" t="str">
            <v>4261000</v>
          </cell>
          <cell r="M690" t="str">
            <v>1113</v>
          </cell>
          <cell r="N690" t="str">
            <v>99920</v>
          </cell>
          <cell r="O690" t="str">
            <v>11404</v>
          </cell>
          <cell r="P690" t="str">
            <v>294</v>
          </cell>
          <cell r="Q690" t="str">
            <v>955</v>
          </cell>
          <cell r="R690" t="str">
            <v>INTERCO BILL W/O</v>
          </cell>
          <cell r="S690" t="str">
            <v>PRA</v>
          </cell>
          <cell r="U690" t="str">
            <v>2014-12-31</v>
          </cell>
          <cell r="V690">
            <v>365.16</v>
          </cell>
          <cell r="W690" t="str">
            <v>UTXECON201</v>
          </cell>
          <cell r="Y690" t="str">
            <v>LEGAL</v>
          </cell>
          <cell r="Z690" t="str">
            <v>DLO</v>
          </cell>
          <cell r="AB690" t="str">
            <v>ICB</v>
          </cell>
          <cell r="AC690" t="str">
            <v>ICB</v>
          </cell>
          <cell r="AE690" t="str">
            <v>211</v>
          </cell>
          <cell r="AG690" t="str">
            <v>0000169482</v>
          </cell>
        </row>
        <row r="691">
          <cell r="A691" t="str">
            <v>00643372</v>
          </cell>
          <cell r="B691" t="str">
            <v>9554261000</v>
          </cell>
          <cell r="C691" t="str">
            <v>ICB4TARGET0000000103</v>
          </cell>
          <cell r="D691">
            <v>2014</v>
          </cell>
          <cell r="E691">
            <v>10</v>
          </cell>
          <cell r="F691" t="str">
            <v>2014-10-31</v>
          </cell>
          <cell r="G691" t="str">
            <v>PRJ</v>
          </cell>
          <cell r="H691" t="str">
            <v>211</v>
          </cell>
          <cell r="I691" t="str">
            <v>211</v>
          </cell>
          <cell r="K691" t="str">
            <v>000001120</v>
          </cell>
          <cell r="L691" t="str">
            <v>4261000</v>
          </cell>
          <cell r="M691" t="str">
            <v>1113</v>
          </cell>
          <cell r="N691" t="str">
            <v>99920</v>
          </cell>
          <cell r="O691" t="str">
            <v>11404</v>
          </cell>
          <cell r="P691" t="str">
            <v>294</v>
          </cell>
          <cell r="Q691" t="str">
            <v>955</v>
          </cell>
          <cell r="R691" t="str">
            <v>INTERCO BILL W/O</v>
          </cell>
          <cell r="S691" t="str">
            <v>PRA</v>
          </cell>
          <cell r="U691" t="str">
            <v>2014-10-31</v>
          </cell>
          <cell r="V691">
            <v>365.16</v>
          </cell>
          <cell r="W691" t="str">
            <v>UTXECON201</v>
          </cell>
          <cell r="Y691" t="str">
            <v>LEGAL</v>
          </cell>
          <cell r="Z691" t="str">
            <v>DLO</v>
          </cell>
          <cell r="AB691" t="str">
            <v>ICB</v>
          </cell>
          <cell r="AC691" t="str">
            <v>ICB</v>
          </cell>
          <cell r="AE691" t="str">
            <v>211</v>
          </cell>
          <cell r="AG691" t="str">
            <v>0000239199</v>
          </cell>
        </row>
        <row r="692">
          <cell r="A692" t="str">
            <v>00647122</v>
          </cell>
          <cell r="B692" t="str">
            <v>9554261000</v>
          </cell>
          <cell r="C692" t="str">
            <v>ICB4TARGET0000000103</v>
          </cell>
          <cell r="D692">
            <v>2014</v>
          </cell>
          <cell r="E692">
            <v>11</v>
          </cell>
          <cell r="F692" t="str">
            <v>2014-11-30</v>
          </cell>
          <cell r="G692" t="str">
            <v>PRJ</v>
          </cell>
          <cell r="H692" t="str">
            <v>211</v>
          </cell>
          <cell r="I692" t="str">
            <v>211</v>
          </cell>
          <cell r="K692" t="str">
            <v>000001120</v>
          </cell>
          <cell r="L692" t="str">
            <v>4261000</v>
          </cell>
          <cell r="M692" t="str">
            <v>1113</v>
          </cell>
          <cell r="N692" t="str">
            <v>99920</v>
          </cell>
          <cell r="O692" t="str">
            <v>11404</v>
          </cell>
          <cell r="P692" t="str">
            <v>294</v>
          </cell>
          <cell r="Q692" t="str">
            <v>955</v>
          </cell>
          <cell r="R692" t="str">
            <v>INTERCO BILL W/O</v>
          </cell>
          <cell r="S692" t="str">
            <v>PRA</v>
          </cell>
          <cell r="U692" t="str">
            <v>2014-11-30</v>
          </cell>
          <cell r="V692">
            <v>608.6</v>
          </cell>
          <cell r="W692" t="str">
            <v>UTXECON201</v>
          </cell>
          <cell r="Y692" t="str">
            <v>LEGAL</v>
          </cell>
          <cell r="Z692" t="str">
            <v>DLO</v>
          </cell>
          <cell r="AB692" t="str">
            <v>ICB</v>
          </cell>
          <cell r="AC692" t="str">
            <v>ICB</v>
          </cell>
          <cell r="AE692" t="str">
            <v>211</v>
          </cell>
          <cell r="AG692" t="str">
            <v>0000151056</v>
          </cell>
        </row>
        <row r="693">
          <cell r="A693" t="str">
            <v>00651191</v>
          </cell>
          <cell r="B693" t="str">
            <v>9554261000</v>
          </cell>
          <cell r="C693" t="str">
            <v>ICB4TARGET0000000103</v>
          </cell>
          <cell r="D693">
            <v>2014</v>
          </cell>
          <cell r="E693">
            <v>12</v>
          </cell>
          <cell r="F693" t="str">
            <v>2014-12-31</v>
          </cell>
          <cell r="G693" t="str">
            <v>PRJ</v>
          </cell>
          <cell r="H693" t="str">
            <v>211</v>
          </cell>
          <cell r="I693" t="str">
            <v>211</v>
          </cell>
          <cell r="K693" t="str">
            <v>000001120</v>
          </cell>
          <cell r="L693" t="str">
            <v>4261000</v>
          </cell>
          <cell r="M693" t="str">
            <v>1113</v>
          </cell>
          <cell r="N693" t="str">
            <v>99920</v>
          </cell>
          <cell r="O693" t="str">
            <v>11404</v>
          </cell>
          <cell r="P693" t="str">
            <v>294</v>
          </cell>
          <cell r="Q693" t="str">
            <v>955</v>
          </cell>
          <cell r="R693" t="str">
            <v>INTERCO BILL W/O</v>
          </cell>
          <cell r="S693" t="str">
            <v>PRA</v>
          </cell>
          <cell r="U693" t="str">
            <v>2014-12-31</v>
          </cell>
          <cell r="V693">
            <v>243.44</v>
          </cell>
          <cell r="W693" t="str">
            <v>UTXECON201</v>
          </cell>
          <cell r="Y693" t="str">
            <v>LEGAL</v>
          </cell>
          <cell r="Z693" t="str">
            <v>DLO</v>
          </cell>
          <cell r="AB693" t="str">
            <v>ICB</v>
          </cell>
          <cell r="AC693" t="str">
            <v>ICB</v>
          </cell>
          <cell r="AE693" t="str">
            <v>211</v>
          </cell>
          <cell r="AG693" t="str">
            <v>0000210695</v>
          </cell>
        </row>
        <row r="694">
          <cell r="A694" t="str">
            <v>00643215</v>
          </cell>
          <cell r="B694" t="str">
            <v>9554261000</v>
          </cell>
          <cell r="C694" t="str">
            <v>ICB4TARGET0000000104</v>
          </cell>
          <cell r="D694">
            <v>2014</v>
          </cell>
          <cell r="E694">
            <v>10</v>
          </cell>
          <cell r="F694" t="str">
            <v>2014-10-31</v>
          </cell>
          <cell r="G694" t="str">
            <v>PRJ</v>
          </cell>
          <cell r="H694" t="str">
            <v>211</v>
          </cell>
          <cell r="I694" t="str">
            <v>211</v>
          </cell>
          <cell r="K694" t="str">
            <v>000001120</v>
          </cell>
          <cell r="L694" t="str">
            <v>4261000</v>
          </cell>
          <cell r="M694" t="str">
            <v>1113</v>
          </cell>
          <cell r="N694" t="str">
            <v>99920</v>
          </cell>
          <cell r="O694" t="str">
            <v>11404</v>
          </cell>
          <cell r="P694" t="str">
            <v>294</v>
          </cell>
          <cell r="Q694" t="str">
            <v>955</v>
          </cell>
          <cell r="R694" t="str">
            <v>INTERCO BILL W/O</v>
          </cell>
          <cell r="S694" t="str">
            <v>PRA</v>
          </cell>
          <cell r="U694" t="str">
            <v>2014-10-31</v>
          </cell>
          <cell r="V694">
            <v>91.29</v>
          </cell>
          <cell r="W694" t="str">
            <v>UTXECON201</v>
          </cell>
          <cell r="Y694" t="str">
            <v>LEGAL</v>
          </cell>
          <cell r="Z694" t="str">
            <v>DLO</v>
          </cell>
          <cell r="AB694" t="str">
            <v>ICB</v>
          </cell>
          <cell r="AC694" t="str">
            <v>ICB</v>
          </cell>
          <cell r="AE694" t="str">
            <v>211</v>
          </cell>
          <cell r="AG694" t="str">
            <v>0000244713</v>
          </cell>
        </row>
        <row r="695">
          <cell r="A695" t="str">
            <v>00644560</v>
          </cell>
          <cell r="B695" t="str">
            <v>9554261000</v>
          </cell>
          <cell r="C695" t="str">
            <v>ICB4TARGET0000000104</v>
          </cell>
          <cell r="D695">
            <v>2014</v>
          </cell>
          <cell r="E695">
            <v>11</v>
          </cell>
          <cell r="F695" t="str">
            <v>2014-11-30</v>
          </cell>
          <cell r="G695" t="str">
            <v>PRJ</v>
          </cell>
          <cell r="H695" t="str">
            <v>211</v>
          </cell>
          <cell r="I695" t="str">
            <v>211</v>
          </cell>
          <cell r="K695" t="str">
            <v>000001120</v>
          </cell>
          <cell r="L695" t="str">
            <v>4261000</v>
          </cell>
          <cell r="M695" t="str">
            <v>1113</v>
          </cell>
          <cell r="N695" t="str">
            <v>99920</v>
          </cell>
          <cell r="O695" t="str">
            <v>11404</v>
          </cell>
          <cell r="P695" t="str">
            <v>294</v>
          </cell>
          <cell r="Q695" t="str">
            <v>955</v>
          </cell>
          <cell r="R695" t="str">
            <v>INTERCO BILL W/O</v>
          </cell>
          <cell r="S695" t="str">
            <v>PRA</v>
          </cell>
          <cell r="U695" t="str">
            <v>2014-11-30</v>
          </cell>
          <cell r="V695">
            <v>121.72</v>
          </cell>
          <cell r="W695" t="str">
            <v>UTXECON201</v>
          </cell>
          <cell r="Y695" t="str">
            <v>LEGAL</v>
          </cell>
          <cell r="Z695" t="str">
            <v>DLO</v>
          </cell>
          <cell r="AB695" t="str">
            <v>ICB</v>
          </cell>
          <cell r="AC695" t="str">
            <v>ICB</v>
          </cell>
          <cell r="AE695" t="str">
            <v>211</v>
          </cell>
          <cell r="AG695" t="str">
            <v>0000160753</v>
          </cell>
        </row>
        <row r="696">
          <cell r="A696" t="str">
            <v>00651645</v>
          </cell>
          <cell r="B696" t="str">
            <v>9554261000</v>
          </cell>
          <cell r="C696" t="str">
            <v>ICB4TARGET0000000104</v>
          </cell>
          <cell r="D696">
            <v>2014</v>
          </cell>
          <cell r="E696">
            <v>12</v>
          </cell>
          <cell r="F696" t="str">
            <v>2014-12-31</v>
          </cell>
          <cell r="G696" t="str">
            <v>PRJ</v>
          </cell>
          <cell r="H696" t="str">
            <v>211</v>
          </cell>
          <cell r="I696" t="str">
            <v>211</v>
          </cell>
          <cell r="K696" t="str">
            <v>000001120</v>
          </cell>
          <cell r="L696" t="str">
            <v>4261000</v>
          </cell>
          <cell r="M696" t="str">
            <v>1113</v>
          </cell>
          <cell r="N696" t="str">
            <v>99920</v>
          </cell>
          <cell r="O696" t="str">
            <v>12397</v>
          </cell>
          <cell r="P696" t="str">
            <v>294</v>
          </cell>
          <cell r="Q696" t="str">
            <v>955</v>
          </cell>
          <cell r="R696" t="str">
            <v>INTERCO BILL W/O</v>
          </cell>
          <cell r="S696" t="str">
            <v>PRA</v>
          </cell>
          <cell r="U696" t="str">
            <v>2014-12-31</v>
          </cell>
          <cell r="V696">
            <v>2008.37</v>
          </cell>
          <cell r="W696" t="str">
            <v>UTXECON201</v>
          </cell>
          <cell r="Y696" t="str">
            <v>LEGAL</v>
          </cell>
          <cell r="Z696" t="str">
            <v>DLO</v>
          </cell>
          <cell r="AB696" t="str">
            <v>ICB</v>
          </cell>
          <cell r="AC696" t="str">
            <v>ICB</v>
          </cell>
          <cell r="AE696" t="str">
            <v>211</v>
          </cell>
          <cell r="AG696" t="str">
            <v>0000225954</v>
          </cell>
        </row>
        <row r="697">
          <cell r="A697" t="str">
            <v>00642077</v>
          </cell>
          <cell r="B697" t="str">
            <v>9554261000</v>
          </cell>
          <cell r="C697" t="str">
            <v>ICB4TARGET0000000105</v>
          </cell>
          <cell r="D697">
            <v>2014</v>
          </cell>
          <cell r="E697">
            <v>10</v>
          </cell>
          <cell r="F697" t="str">
            <v>2014-10-31</v>
          </cell>
          <cell r="G697" t="str">
            <v>PRJ</v>
          </cell>
          <cell r="H697" t="str">
            <v>211</v>
          </cell>
          <cell r="I697" t="str">
            <v>211</v>
          </cell>
          <cell r="K697" t="str">
            <v>000001120</v>
          </cell>
          <cell r="L697" t="str">
            <v>4261000</v>
          </cell>
          <cell r="M697" t="str">
            <v>1113</v>
          </cell>
          <cell r="N697" t="str">
            <v>99920</v>
          </cell>
          <cell r="O697" t="str">
            <v>11404</v>
          </cell>
          <cell r="P697" t="str">
            <v>294</v>
          </cell>
          <cell r="Q697" t="str">
            <v>955</v>
          </cell>
          <cell r="R697" t="str">
            <v>INTERCO BILL W/O</v>
          </cell>
          <cell r="S697" t="str">
            <v>PRA</v>
          </cell>
          <cell r="U697" t="str">
            <v>2014-10-31</v>
          </cell>
          <cell r="V697">
            <v>91.29</v>
          </cell>
          <cell r="W697" t="str">
            <v>UTXECON201</v>
          </cell>
          <cell r="Y697" t="str">
            <v>LEGAL</v>
          </cell>
          <cell r="Z697" t="str">
            <v>DLO</v>
          </cell>
          <cell r="AB697" t="str">
            <v>ICB</v>
          </cell>
          <cell r="AC697" t="str">
            <v>ICB</v>
          </cell>
          <cell r="AE697" t="str">
            <v>211</v>
          </cell>
          <cell r="AG697" t="str">
            <v>0000250581</v>
          </cell>
        </row>
        <row r="698">
          <cell r="A698" t="str">
            <v>00648537</v>
          </cell>
          <cell r="B698" t="str">
            <v>9554261000</v>
          </cell>
          <cell r="C698" t="str">
            <v>ICB4TARGET0000000105</v>
          </cell>
          <cell r="D698">
            <v>2014</v>
          </cell>
          <cell r="E698">
            <v>11</v>
          </cell>
          <cell r="F698" t="str">
            <v>2014-11-30</v>
          </cell>
          <cell r="G698" t="str">
            <v>PRJ</v>
          </cell>
          <cell r="H698" t="str">
            <v>211</v>
          </cell>
          <cell r="I698" t="str">
            <v>211</v>
          </cell>
          <cell r="K698" t="str">
            <v>000001120</v>
          </cell>
          <cell r="L698" t="str">
            <v>4261000</v>
          </cell>
          <cell r="M698" t="str">
            <v>1113</v>
          </cell>
          <cell r="N698" t="str">
            <v>99920</v>
          </cell>
          <cell r="O698" t="str">
            <v>11404</v>
          </cell>
          <cell r="P698" t="str">
            <v>294</v>
          </cell>
          <cell r="Q698" t="str">
            <v>955</v>
          </cell>
          <cell r="R698" t="str">
            <v>INTERCO BILL W/O</v>
          </cell>
          <cell r="S698" t="str">
            <v>PRA</v>
          </cell>
          <cell r="U698" t="str">
            <v>2014-11-30</v>
          </cell>
          <cell r="V698">
            <v>1825.8</v>
          </cell>
          <cell r="W698" t="str">
            <v>UTXECON201</v>
          </cell>
          <cell r="Y698" t="str">
            <v>LEGAL</v>
          </cell>
          <cell r="Z698" t="str">
            <v>DLO</v>
          </cell>
          <cell r="AB698" t="str">
            <v>ICB</v>
          </cell>
          <cell r="AC698" t="str">
            <v>ICB</v>
          </cell>
          <cell r="AE698" t="str">
            <v>211</v>
          </cell>
          <cell r="AG698" t="str">
            <v>0000169483</v>
          </cell>
        </row>
        <row r="699">
          <cell r="A699" t="str">
            <v>00651447</v>
          </cell>
          <cell r="B699" t="str">
            <v>9554261000</v>
          </cell>
          <cell r="C699" t="str">
            <v>ICB4TARGET0000000105</v>
          </cell>
          <cell r="D699">
            <v>2014</v>
          </cell>
          <cell r="E699">
            <v>12</v>
          </cell>
          <cell r="F699" t="str">
            <v>2014-12-31</v>
          </cell>
          <cell r="G699" t="str">
            <v>PRJ</v>
          </cell>
          <cell r="H699" t="str">
            <v>211</v>
          </cell>
          <cell r="I699" t="str">
            <v>211</v>
          </cell>
          <cell r="K699" t="str">
            <v>000001120</v>
          </cell>
          <cell r="L699" t="str">
            <v>4261000</v>
          </cell>
          <cell r="M699" t="str">
            <v>1113</v>
          </cell>
          <cell r="N699" t="str">
            <v>99920</v>
          </cell>
          <cell r="O699" t="str">
            <v>11404</v>
          </cell>
          <cell r="P699" t="str">
            <v>294</v>
          </cell>
          <cell r="Q699" t="str">
            <v>955</v>
          </cell>
          <cell r="R699" t="str">
            <v>INTERCO BILL W/O</v>
          </cell>
          <cell r="S699" t="str">
            <v>PRA</v>
          </cell>
          <cell r="U699" t="str">
            <v>2014-12-31</v>
          </cell>
          <cell r="V699">
            <v>608.6</v>
          </cell>
          <cell r="W699" t="str">
            <v>UTXECON201</v>
          </cell>
          <cell r="Y699" t="str">
            <v>LEGAL</v>
          </cell>
          <cell r="Z699" t="str">
            <v>DLO</v>
          </cell>
          <cell r="AB699" t="str">
            <v>ICB</v>
          </cell>
          <cell r="AC699" t="str">
            <v>ICB</v>
          </cell>
          <cell r="AE699" t="str">
            <v>211</v>
          </cell>
          <cell r="AG699" t="str">
            <v>0000236011</v>
          </cell>
        </row>
        <row r="700">
          <cell r="A700" t="str">
            <v>00640895</v>
          </cell>
          <cell r="B700" t="str">
            <v>9554261000</v>
          </cell>
          <cell r="C700" t="str">
            <v>ICB4TARGET0000000106</v>
          </cell>
          <cell r="D700">
            <v>2014</v>
          </cell>
          <cell r="E700">
            <v>10</v>
          </cell>
          <cell r="F700" t="str">
            <v>2014-10-31</v>
          </cell>
          <cell r="G700" t="str">
            <v>PRJ</v>
          </cell>
          <cell r="H700" t="str">
            <v>211</v>
          </cell>
          <cell r="I700" t="str">
            <v>211</v>
          </cell>
          <cell r="K700" t="str">
            <v>000001120</v>
          </cell>
          <cell r="L700" t="str">
            <v>4261000</v>
          </cell>
          <cell r="M700" t="str">
            <v>1113</v>
          </cell>
          <cell r="N700" t="str">
            <v>99920</v>
          </cell>
          <cell r="O700" t="str">
            <v>11404</v>
          </cell>
          <cell r="P700" t="str">
            <v>294</v>
          </cell>
          <cell r="Q700" t="str">
            <v>955</v>
          </cell>
          <cell r="R700" t="str">
            <v>INTERCO BILL W/O</v>
          </cell>
          <cell r="S700" t="str">
            <v>PRA</v>
          </cell>
          <cell r="U700" t="str">
            <v>2014-10-31</v>
          </cell>
          <cell r="V700">
            <v>486.88</v>
          </cell>
          <cell r="W700" t="str">
            <v>UTXECON201</v>
          </cell>
          <cell r="Y700" t="str">
            <v>LEGAL</v>
          </cell>
          <cell r="Z700" t="str">
            <v>DLO</v>
          </cell>
          <cell r="AB700" t="str">
            <v>ICB</v>
          </cell>
          <cell r="AC700" t="str">
            <v>ICB</v>
          </cell>
          <cell r="AE700" t="str">
            <v>211</v>
          </cell>
          <cell r="AG700" t="str">
            <v>0000281154</v>
          </cell>
        </row>
        <row r="701">
          <cell r="A701" t="str">
            <v>00647254</v>
          </cell>
          <cell r="B701" t="str">
            <v>9554261000</v>
          </cell>
          <cell r="C701" t="str">
            <v>ICB4TARGET0000000106</v>
          </cell>
          <cell r="D701">
            <v>2014</v>
          </cell>
          <cell r="E701">
            <v>11</v>
          </cell>
          <cell r="F701" t="str">
            <v>2014-11-30</v>
          </cell>
          <cell r="G701" t="str">
            <v>PRJ</v>
          </cell>
          <cell r="H701" t="str">
            <v>211</v>
          </cell>
          <cell r="I701" t="str">
            <v>211</v>
          </cell>
          <cell r="K701" t="str">
            <v>000001120</v>
          </cell>
          <cell r="L701" t="str">
            <v>4261000</v>
          </cell>
          <cell r="M701" t="str">
            <v>1113</v>
          </cell>
          <cell r="N701" t="str">
            <v>99920</v>
          </cell>
          <cell r="O701" t="str">
            <v>11404</v>
          </cell>
          <cell r="P701" t="str">
            <v>294</v>
          </cell>
          <cell r="Q701" t="str">
            <v>955</v>
          </cell>
          <cell r="R701" t="str">
            <v>INTERCO BILL W/O</v>
          </cell>
          <cell r="S701" t="str">
            <v>PRA</v>
          </cell>
          <cell r="U701" t="str">
            <v>2014-11-30</v>
          </cell>
          <cell r="V701">
            <v>2434.39</v>
          </cell>
          <cell r="W701" t="str">
            <v>UTXECON201</v>
          </cell>
          <cell r="Y701" t="str">
            <v>LEGAL</v>
          </cell>
          <cell r="Z701" t="str">
            <v>DLO</v>
          </cell>
          <cell r="AB701" t="str">
            <v>ICB</v>
          </cell>
          <cell r="AC701" t="str">
            <v>ICB</v>
          </cell>
          <cell r="AE701" t="str">
            <v>211</v>
          </cell>
          <cell r="AG701" t="str">
            <v>0000201315</v>
          </cell>
        </row>
        <row r="702">
          <cell r="A702" t="str">
            <v>00652133</v>
          </cell>
          <cell r="B702" t="str">
            <v>9554261000</v>
          </cell>
          <cell r="C702" t="str">
            <v>ICB4TARGET0000000106</v>
          </cell>
          <cell r="D702">
            <v>2014</v>
          </cell>
          <cell r="E702">
            <v>12</v>
          </cell>
          <cell r="F702" t="str">
            <v>2014-12-31</v>
          </cell>
          <cell r="G702" t="str">
            <v>PRJ</v>
          </cell>
          <cell r="H702" t="str">
            <v>211</v>
          </cell>
          <cell r="I702" t="str">
            <v>211</v>
          </cell>
          <cell r="K702" t="str">
            <v>000001120</v>
          </cell>
          <cell r="L702" t="str">
            <v>4261000</v>
          </cell>
          <cell r="M702" t="str">
            <v>1113</v>
          </cell>
          <cell r="N702" t="str">
            <v>99920</v>
          </cell>
          <cell r="O702" t="str">
            <v>11404</v>
          </cell>
          <cell r="P702" t="str">
            <v>294</v>
          </cell>
          <cell r="Q702" t="str">
            <v>955</v>
          </cell>
          <cell r="R702" t="str">
            <v>INTERCO BILL W/O</v>
          </cell>
          <cell r="S702" t="str">
            <v>PRA</v>
          </cell>
          <cell r="U702" t="str">
            <v>2014-12-31</v>
          </cell>
          <cell r="V702">
            <v>799.09</v>
          </cell>
          <cell r="W702" t="str">
            <v>UTXECON201</v>
          </cell>
          <cell r="Y702" t="str">
            <v>LEGAL</v>
          </cell>
          <cell r="Z702" t="str">
            <v>DLO</v>
          </cell>
          <cell r="AB702" t="str">
            <v>ICB</v>
          </cell>
          <cell r="AC702" t="str">
            <v>ICB</v>
          </cell>
          <cell r="AE702" t="str">
            <v>211</v>
          </cell>
          <cell r="AG702" t="str">
            <v>0000264440</v>
          </cell>
        </row>
        <row r="703">
          <cell r="A703" t="str">
            <v>00637063</v>
          </cell>
          <cell r="B703" t="str">
            <v>9554261000</v>
          </cell>
          <cell r="C703" t="str">
            <v>ICB4TARGET0000000107</v>
          </cell>
          <cell r="D703">
            <v>2014</v>
          </cell>
          <cell r="E703">
            <v>10</v>
          </cell>
          <cell r="F703" t="str">
            <v>2014-10-31</v>
          </cell>
          <cell r="G703" t="str">
            <v>PRJ</v>
          </cell>
          <cell r="H703" t="str">
            <v>211</v>
          </cell>
          <cell r="I703" t="str">
            <v>211</v>
          </cell>
          <cell r="K703" t="str">
            <v>000001120</v>
          </cell>
          <cell r="L703" t="str">
            <v>4261000</v>
          </cell>
          <cell r="M703" t="str">
            <v>1113</v>
          </cell>
          <cell r="N703" t="str">
            <v>99920</v>
          </cell>
          <cell r="O703" t="str">
            <v>11404</v>
          </cell>
          <cell r="P703" t="str">
            <v>294</v>
          </cell>
          <cell r="Q703" t="str">
            <v>955</v>
          </cell>
          <cell r="R703" t="str">
            <v>INTERCO BILL W/O</v>
          </cell>
          <cell r="S703" t="str">
            <v>PRA</v>
          </cell>
          <cell r="U703" t="str">
            <v>2014-10-31</v>
          </cell>
          <cell r="V703">
            <v>152.15</v>
          </cell>
          <cell r="W703" t="str">
            <v>UTXECON201</v>
          </cell>
          <cell r="Y703" t="str">
            <v>LEGAL</v>
          </cell>
          <cell r="Z703" t="str">
            <v>DLO</v>
          </cell>
          <cell r="AB703" t="str">
            <v>ICB</v>
          </cell>
          <cell r="AC703" t="str">
            <v>ICB</v>
          </cell>
          <cell r="AE703" t="str">
            <v>211</v>
          </cell>
          <cell r="AG703" t="str">
            <v>0000289117</v>
          </cell>
        </row>
        <row r="704">
          <cell r="A704" t="str">
            <v>00647720</v>
          </cell>
          <cell r="B704" t="str">
            <v>9554261000</v>
          </cell>
          <cell r="C704" t="str">
            <v>ICB4TARGET0000000107</v>
          </cell>
          <cell r="D704">
            <v>2014</v>
          </cell>
          <cell r="E704">
            <v>11</v>
          </cell>
          <cell r="F704" t="str">
            <v>2014-11-30</v>
          </cell>
          <cell r="G704" t="str">
            <v>PRJ</v>
          </cell>
          <cell r="H704" t="str">
            <v>211</v>
          </cell>
          <cell r="I704" t="str">
            <v>211</v>
          </cell>
          <cell r="K704" t="str">
            <v>000001120</v>
          </cell>
          <cell r="L704" t="str">
            <v>4261000</v>
          </cell>
          <cell r="M704" t="str">
            <v>1113</v>
          </cell>
          <cell r="N704" t="str">
            <v>99920</v>
          </cell>
          <cell r="O704" t="str">
            <v>11404</v>
          </cell>
          <cell r="P704" t="str">
            <v>294</v>
          </cell>
          <cell r="Q704" t="str">
            <v>955</v>
          </cell>
          <cell r="R704" t="str">
            <v>INTERCO BILL W/O</v>
          </cell>
          <cell r="S704" t="str">
            <v>PRA</v>
          </cell>
          <cell r="U704" t="str">
            <v>2014-11-30</v>
          </cell>
          <cell r="V704">
            <v>304.3</v>
          </cell>
          <cell r="W704" t="str">
            <v>UTXECON201</v>
          </cell>
          <cell r="Y704" t="str">
            <v>LEGAL</v>
          </cell>
          <cell r="Z704" t="str">
            <v>DLO</v>
          </cell>
          <cell r="AB704" t="str">
            <v>ICB</v>
          </cell>
          <cell r="AC704" t="str">
            <v>ICB</v>
          </cell>
          <cell r="AE704" t="str">
            <v>211</v>
          </cell>
          <cell r="AG704" t="str">
            <v>0000203985</v>
          </cell>
        </row>
        <row r="705">
          <cell r="A705" t="str">
            <v>00651294</v>
          </cell>
          <cell r="B705" t="str">
            <v>9554261000</v>
          </cell>
          <cell r="C705" t="str">
            <v>ICB4TARGET0000000107</v>
          </cell>
          <cell r="D705">
            <v>2014</v>
          </cell>
          <cell r="E705">
            <v>12</v>
          </cell>
          <cell r="F705" t="str">
            <v>2014-12-31</v>
          </cell>
          <cell r="G705" t="str">
            <v>PRJ</v>
          </cell>
          <cell r="H705" t="str">
            <v>211</v>
          </cell>
          <cell r="I705" t="str">
            <v>211</v>
          </cell>
          <cell r="K705" t="str">
            <v>000001120</v>
          </cell>
          <cell r="L705" t="str">
            <v>4261000</v>
          </cell>
          <cell r="M705" t="str">
            <v>1113</v>
          </cell>
          <cell r="N705" t="str">
            <v>99920</v>
          </cell>
          <cell r="O705" t="str">
            <v>11404</v>
          </cell>
          <cell r="P705" t="str">
            <v>294</v>
          </cell>
          <cell r="Q705" t="str">
            <v>955</v>
          </cell>
          <cell r="R705" t="str">
            <v>INTERCO BILL W/O</v>
          </cell>
          <cell r="S705" t="str">
            <v>PRA</v>
          </cell>
          <cell r="U705" t="str">
            <v>2014-12-31</v>
          </cell>
          <cell r="V705">
            <v>608.6</v>
          </cell>
          <cell r="W705" t="str">
            <v>UTXECON201</v>
          </cell>
          <cell r="Y705" t="str">
            <v>LEGAL</v>
          </cell>
          <cell r="Z705" t="str">
            <v>DLO</v>
          </cell>
          <cell r="AB705" t="str">
            <v>ICB</v>
          </cell>
          <cell r="AC705" t="str">
            <v>ICB</v>
          </cell>
          <cell r="AE705" t="str">
            <v>211</v>
          </cell>
          <cell r="AG705" t="str">
            <v>0000290858</v>
          </cell>
        </row>
        <row r="706">
          <cell r="A706" t="str">
            <v>00640410</v>
          </cell>
          <cell r="B706" t="str">
            <v>9554261000</v>
          </cell>
          <cell r="C706" t="str">
            <v>ICB4TARGET0000000108</v>
          </cell>
          <cell r="D706">
            <v>2014</v>
          </cell>
          <cell r="E706">
            <v>10</v>
          </cell>
          <cell r="F706" t="str">
            <v>2014-10-31</v>
          </cell>
          <cell r="G706" t="str">
            <v>PRJ</v>
          </cell>
          <cell r="H706" t="str">
            <v>211</v>
          </cell>
          <cell r="I706" t="str">
            <v>211</v>
          </cell>
          <cell r="K706" t="str">
            <v>000001120</v>
          </cell>
          <cell r="L706" t="str">
            <v>4261000</v>
          </cell>
          <cell r="M706" t="str">
            <v>1113</v>
          </cell>
          <cell r="N706" t="str">
            <v>99920</v>
          </cell>
          <cell r="O706" t="str">
            <v>11404</v>
          </cell>
          <cell r="P706" t="str">
            <v>294</v>
          </cell>
          <cell r="Q706" t="str">
            <v>955</v>
          </cell>
          <cell r="R706" t="str">
            <v>INTERCO BILL W/O</v>
          </cell>
          <cell r="S706" t="str">
            <v>PRA</v>
          </cell>
          <cell r="U706" t="str">
            <v>2014-10-31</v>
          </cell>
          <cell r="V706">
            <v>3042.99</v>
          </cell>
          <cell r="W706" t="str">
            <v>UTXECON201</v>
          </cell>
          <cell r="Y706" t="str">
            <v>LEGAL</v>
          </cell>
          <cell r="Z706" t="str">
            <v>DLO</v>
          </cell>
          <cell r="AB706" t="str">
            <v>ICB</v>
          </cell>
          <cell r="AC706" t="str">
            <v>ICB</v>
          </cell>
          <cell r="AE706" t="str">
            <v>211</v>
          </cell>
          <cell r="AG706" t="str">
            <v>0000289681</v>
          </cell>
        </row>
        <row r="707">
          <cell r="A707" t="str">
            <v>00645856</v>
          </cell>
          <cell r="B707" t="str">
            <v>9554261000</v>
          </cell>
          <cell r="C707" t="str">
            <v>ICB4TARGET0000000108</v>
          </cell>
          <cell r="D707">
            <v>2014</v>
          </cell>
          <cell r="E707">
            <v>11</v>
          </cell>
          <cell r="F707" t="str">
            <v>2014-11-30</v>
          </cell>
          <cell r="G707" t="str">
            <v>PRJ</v>
          </cell>
          <cell r="H707" t="str">
            <v>211</v>
          </cell>
          <cell r="I707" t="str">
            <v>211</v>
          </cell>
          <cell r="K707" t="str">
            <v>000001120</v>
          </cell>
          <cell r="L707" t="str">
            <v>4261000</v>
          </cell>
          <cell r="M707" t="str">
            <v>1113</v>
          </cell>
          <cell r="N707" t="str">
            <v>99920</v>
          </cell>
          <cell r="O707" t="str">
            <v>11404</v>
          </cell>
          <cell r="P707" t="str">
            <v>294</v>
          </cell>
          <cell r="Q707" t="str">
            <v>955</v>
          </cell>
          <cell r="R707" t="str">
            <v>INTERCO BILL W/O</v>
          </cell>
          <cell r="S707" t="str">
            <v>PRA</v>
          </cell>
          <cell r="U707" t="str">
            <v>2014-11-30</v>
          </cell>
          <cell r="V707">
            <v>60.86</v>
          </cell>
          <cell r="W707" t="str">
            <v>UTXECON201</v>
          </cell>
          <cell r="Y707" t="str">
            <v>LEGAL</v>
          </cell>
          <cell r="Z707" t="str">
            <v>DLO</v>
          </cell>
          <cell r="AB707" t="str">
            <v>ICB</v>
          </cell>
          <cell r="AC707" t="str">
            <v>ICB</v>
          </cell>
          <cell r="AE707" t="str">
            <v>211</v>
          </cell>
          <cell r="AG707" t="str">
            <v>0000236786</v>
          </cell>
        </row>
        <row r="708">
          <cell r="A708" t="str">
            <v>00651295</v>
          </cell>
          <cell r="B708" t="str">
            <v>9554261000</v>
          </cell>
          <cell r="C708" t="str">
            <v>ICB4TARGET0000000108</v>
          </cell>
          <cell r="D708">
            <v>2014</v>
          </cell>
          <cell r="E708">
            <v>12</v>
          </cell>
          <cell r="F708" t="str">
            <v>2014-12-31</v>
          </cell>
          <cell r="G708" t="str">
            <v>PRJ</v>
          </cell>
          <cell r="H708" t="str">
            <v>211</v>
          </cell>
          <cell r="I708" t="str">
            <v>211</v>
          </cell>
          <cell r="K708" t="str">
            <v>000001120</v>
          </cell>
          <cell r="L708" t="str">
            <v>4261000</v>
          </cell>
          <cell r="M708" t="str">
            <v>1113</v>
          </cell>
          <cell r="N708" t="str">
            <v>99920</v>
          </cell>
          <cell r="O708" t="str">
            <v>11404</v>
          </cell>
          <cell r="P708" t="str">
            <v>294</v>
          </cell>
          <cell r="Q708" t="str">
            <v>955</v>
          </cell>
          <cell r="R708" t="str">
            <v>INTERCO BILL W/O</v>
          </cell>
          <cell r="S708" t="str">
            <v>PRA</v>
          </cell>
          <cell r="U708" t="str">
            <v>2014-12-31</v>
          </cell>
          <cell r="V708">
            <v>973.76</v>
          </cell>
          <cell r="W708" t="str">
            <v>UTXECON201</v>
          </cell>
          <cell r="Y708" t="str">
            <v>LEGAL</v>
          </cell>
          <cell r="Z708" t="str">
            <v>DLO</v>
          </cell>
          <cell r="AB708" t="str">
            <v>ICB</v>
          </cell>
          <cell r="AC708" t="str">
            <v>ICB</v>
          </cell>
          <cell r="AE708" t="str">
            <v>211</v>
          </cell>
          <cell r="AG708" t="str">
            <v>0000290860</v>
          </cell>
        </row>
        <row r="709">
          <cell r="A709" t="str">
            <v>00640411</v>
          </cell>
          <cell r="B709" t="str">
            <v>9554261000</v>
          </cell>
          <cell r="C709" t="str">
            <v>ICB4TARGET0000000109</v>
          </cell>
          <cell r="D709">
            <v>2014</v>
          </cell>
          <cell r="E709">
            <v>10</v>
          </cell>
          <cell r="F709" t="str">
            <v>2014-10-31</v>
          </cell>
          <cell r="G709" t="str">
            <v>PRJ</v>
          </cell>
          <cell r="H709" t="str">
            <v>211</v>
          </cell>
          <cell r="I709" t="str">
            <v>211</v>
          </cell>
          <cell r="K709" t="str">
            <v>000001120</v>
          </cell>
          <cell r="L709" t="str">
            <v>4261000</v>
          </cell>
          <cell r="M709" t="str">
            <v>1113</v>
          </cell>
          <cell r="N709" t="str">
            <v>99920</v>
          </cell>
          <cell r="O709" t="str">
            <v>11404</v>
          </cell>
          <cell r="P709" t="str">
            <v>294</v>
          </cell>
          <cell r="Q709" t="str">
            <v>955</v>
          </cell>
          <cell r="R709" t="str">
            <v>INTERCO BILL W/O</v>
          </cell>
          <cell r="S709" t="str">
            <v>PRA</v>
          </cell>
          <cell r="U709" t="str">
            <v>2014-10-31</v>
          </cell>
          <cell r="V709">
            <v>3042.99</v>
          </cell>
          <cell r="W709" t="str">
            <v>UTXECON201</v>
          </cell>
          <cell r="Y709" t="str">
            <v>LEGAL</v>
          </cell>
          <cell r="Z709" t="str">
            <v>DLO</v>
          </cell>
          <cell r="AB709" t="str">
            <v>ICB</v>
          </cell>
          <cell r="AC709" t="str">
            <v>ICB</v>
          </cell>
          <cell r="AE709" t="str">
            <v>211</v>
          </cell>
          <cell r="AG709" t="str">
            <v>0000289681</v>
          </cell>
        </row>
        <row r="710">
          <cell r="A710" t="str">
            <v>00647381</v>
          </cell>
          <cell r="B710" t="str">
            <v>9554261000</v>
          </cell>
          <cell r="C710" t="str">
            <v>ICB4TARGET0000000109</v>
          </cell>
          <cell r="D710">
            <v>2014</v>
          </cell>
          <cell r="E710">
            <v>11</v>
          </cell>
          <cell r="F710" t="str">
            <v>2014-11-30</v>
          </cell>
          <cell r="G710" t="str">
            <v>PRJ</v>
          </cell>
          <cell r="H710" t="str">
            <v>211</v>
          </cell>
          <cell r="I710" t="str">
            <v>211</v>
          </cell>
          <cell r="K710" t="str">
            <v>000001120</v>
          </cell>
          <cell r="L710" t="str">
            <v>4261000</v>
          </cell>
          <cell r="M710" t="str">
            <v>1113</v>
          </cell>
          <cell r="N710" t="str">
            <v>99920</v>
          </cell>
          <cell r="O710" t="str">
            <v>11404</v>
          </cell>
          <cell r="P710" t="str">
            <v>294</v>
          </cell>
          <cell r="Q710" t="str">
            <v>955</v>
          </cell>
          <cell r="R710" t="str">
            <v>INTERCO BILL W/O</v>
          </cell>
          <cell r="S710" t="str">
            <v>PRA</v>
          </cell>
          <cell r="U710" t="str">
            <v>2014-11-30</v>
          </cell>
          <cell r="V710">
            <v>1521.5</v>
          </cell>
          <cell r="W710" t="str">
            <v>UTXECON201</v>
          </cell>
          <cell r="Y710" t="str">
            <v>LEGAL</v>
          </cell>
          <cell r="Z710" t="str">
            <v>DLO</v>
          </cell>
          <cell r="AB710" t="str">
            <v>ICB</v>
          </cell>
          <cell r="AC710" t="str">
            <v>ICB</v>
          </cell>
          <cell r="AE710" t="str">
            <v>211</v>
          </cell>
          <cell r="AG710" t="str">
            <v>0000245573</v>
          </cell>
        </row>
        <row r="711">
          <cell r="A711" t="str">
            <v>00651296</v>
          </cell>
          <cell r="B711" t="str">
            <v>9554261000</v>
          </cell>
          <cell r="C711" t="str">
            <v>ICB4TARGET0000000109</v>
          </cell>
          <cell r="D711">
            <v>2014</v>
          </cell>
          <cell r="E711">
            <v>12</v>
          </cell>
          <cell r="F711" t="str">
            <v>2014-12-31</v>
          </cell>
          <cell r="G711" t="str">
            <v>PRJ</v>
          </cell>
          <cell r="H711" t="str">
            <v>211</v>
          </cell>
          <cell r="I711" t="str">
            <v>211</v>
          </cell>
          <cell r="K711" t="str">
            <v>000001120</v>
          </cell>
          <cell r="L711" t="str">
            <v>4261000</v>
          </cell>
          <cell r="M711" t="str">
            <v>1113</v>
          </cell>
          <cell r="N711" t="str">
            <v>99920</v>
          </cell>
          <cell r="O711" t="str">
            <v>11404</v>
          </cell>
          <cell r="P711" t="str">
            <v>294</v>
          </cell>
          <cell r="Q711" t="str">
            <v>955</v>
          </cell>
          <cell r="R711" t="str">
            <v>INTERCO BILL W/O</v>
          </cell>
          <cell r="S711" t="str">
            <v>PRA</v>
          </cell>
          <cell r="U711" t="str">
            <v>2014-12-31</v>
          </cell>
          <cell r="V711">
            <v>456.45</v>
          </cell>
          <cell r="W711" t="str">
            <v>UTXECON201</v>
          </cell>
          <cell r="Y711" t="str">
            <v>LEGAL</v>
          </cell>
          <cell r="Z711" t="str">
            <v>DLO</v>
          </cell>
          <cell r="AB711" t="str">
            <v>ICB</v>
          </cell>
          <cell r="AC711" t="str">
            <v>ICB</v>
          </cell>
          <cell r="AE711" t="str">
            <v>211</v>
          </cell>
          <cell r="AG711" t="str">
            <v>0000290861</v>
          </cell>
        </row>
        <row r="712">
          <cell r="A712" t="str">
            <v>00640412</v>
          </cell>
          <cell r="B712" t="str">
            <v>9554261000</v>
          </cell>
          <cell r="C712" t="str">
            <v>ICB4TARGET0000000110</v>
          </cell>
          <cell r="D712">
            <v>2014</v>
          </cell>
          <cell r="E712">
            <v>10</v>
          </cell>
          <cell r="F712" t="str">
            <v>2014-10-31</v>
          </cell>
          <cell r="G712" t="str">
            <v>PRJ</v>
          </cell>
          <cell r="H712" t="str">
            <v>211</v>
          </cell>
          <cell r="I712" t="str">
            <v>211</v>
          </cell>
          <cell r="K712" t="str">
            <v>000001120</v>
          </cell>
          <cell r="L712" t="str">
            <v>4261000</v>
          </cell>
          <cell r="M712" t="str">
            <v>1113</v>
          </cell>
          <cell r="N712" t="str">
            <v>99920</v>
          </cell>
          <cell r="O712" t="str">
            <v>11404</v>
          </cell>
          <cell r="P712" t="str">
            <v>294</v>
          </cell>
          <cell r="Q712" t="str">
            <v>955</v>
          </cell>
          <cell r="R712" t="str">
            <v>INTERCO BILL W/O</v>
          </cell>
          <cell r="S712" t="str">
            <v>PRA</v>
          </cell>
          <cell r="U712" t="str">
            <v>2014-10-31</v>
          </cell>
          <cell r="V712">
            <v>152.15</v>
          </cell>
          <cell r="W712" t="str">
            <v>UTXECON201</v>
          </cell>
          <cell r="Y712" t="str">
            <v>LEGAL</v>
          </cell>
          <cell r="Z712" t="str">
            <v>DLO</v>
          </cell>
          <cell r="AB712" t="str">
            <v>ICB</v>
          </cell>
          <cell r="AC712" t="str">
            <v>ICB</v>
          </cell>
          <cell r="AE712" t="str">
            <v>211</v>
          </cell>
          <cell r="AG712" t="str">
            <v>0000289682</v>
          </cell>
        </row>
        <row r="713">
          <cell r="A713" t="str">
            <v>00648585</v>
          </cell>
          <cell r="B713" t="str">
            <v>9554261000</v>
          </cell>
          <cell r="C713" t="str">
            <v>ICB4TARGET0000000110</v>
          </cell>
          <cell r="D713">
            <v>2014</v>
          </cell>
          <cell r="E713">
            <v>11</v>
          </cell>
          <cell r="F713" t="str">
            <v>2014-11-30</v>
          </cell>
          <cell r="G713" t="str">
            <v>PRJ</v>
          </cell>
          <cell r="H713" t="str">
            <v>211</v>
          </cell>
          <cell r="I713" t="str">
            <v>211</v>
          </cell>
          <cell r="K713" t="str">
            <v>000001120</v>
          </cell>
          <cell r="L713" t="str">
            <v>4261000</v>
          </cell>
          <cell r="M713" t="str">
            <v>1113</v>
          </cell>
          <cell r="N713" t="str">
            <v>99920</v>
          </cell>
          <cell r="O713" t="str">
            <v>11404</v>
          </cell>
          <cell r="P713" t="str">
            <v>294</v>
          </cell>
          <cell r="Q713" t="str">
            <v>955</v>
          </cell>
          <cell r="R713" t="str">
            <v>INTERCO BILL W/O</v>
          </cell>
          <cell r="S713" t="str">
            <v>PRA</v>
          </cell>
          <cell r="U713" t="str">
            <v>2014-11-30</v>
          </cell>
          <cell r="V713">
            <v>243.44</v>
          </cell>
          <cell r="W713" t="str">
            <v>UTXECON201</v>
          </cell>
          <cell r="Y713" t="str">
            <v>LEGAL</v>
          </cell>
          <cell r="Z713" t="str">
            <v>DLO</v>
          </cell>
          <cell r="AB713" t="str">
            <v>ICB</v>
          </cell>
          <cell r="AC713" t="str">
            <v>ICB</v>
          </cell>
          <cell r="AE713" t="str">
            <v>211</v>
          </cell>
          <cell r="AG713" t="str">
            <v>0000266791</v>
          </cell>
        </row>
        <row r="714">
          <cell r="A714" t="str">
            <v>00652785</v>
          </cell>
          <cell r="B714" t="str">
            <v>9554261000</v>
          </cell>
          <cell r="C714" t="str">
            <v>ICB4TARGET0000000110</v>
          </cell>
          <cell r="D714">
            <v>2014</v>
          </cell>
          <cell r="E714">
            <v>12</v>
          </cell>
          <cell r="F714" t="str">
            <v>2014-12-31</v>
          </cell>
          <cell r="G714" t="str">
            <v>PRJ</v>
          </cell>
          <cell r="H714" t="str">
            <v>211</v>
          </cell>
          <cell r="I714" t="str">
            <v>211</v>
          </cell>
          <cell r="K714" t="str">
            <v>000001120</v>
          </cell>
          <cell r="L714" t="str">
            <v>4261000</v>
          </cell>
          <cell r="M714" t="str">
            <v>1113</v>
          </cell>
          <cell r="N714" t="str">
            <v>99920</v>
          </cell>
          <cell r="O714" t="str">
            <v>11404</v>
          </cell>
          <cell r="P714" t="str">
            <v>294</v>
          </cell>
          <cell r="Q714" t="str">
            <v>955</v>
          </cell>
          <cell r="R714" t="str">
            <v>INTERCO BILL W/O</v>
          </cell>
          <cell r="S714" t="str">
            <v>PRA</v>
          </cell>
          <cell r="U714" t="str">
            <v>2014-12-31</v>
          </cell>
          <cell r="V714">
            <v>608.6</v>
          </cell>
          <cell r="W714" t="str">
            <v>UTXECON201</v>
          </cell>
          <cell r="Y714" t="str">
            <v>LEGAL</v>
          </cell>
          <cell r="Z714" t="str">
            <v>DLO</v>
          </cell>
          <cell r="AB714" t="str">
            <v>ICB</v>
          </cell>
          <cell r="AC714" t="str">
            <v>ICB</v>
          </cell>
          <cell r="AE714" t="str">
            <v>211</v>
          </cell>
          <cell r="AG714" t="str">
            <v>0000291207</v>
          </cell>
        </row>
        <row r="715">
          <cell r="A715" t="str">
            <v>00640413</v>
          </cell>
          <cell r="B715" t="str">
            <v>9554261000</v>
          </cell>
          <cell r="C715" t="str">
            <v>ICB4TARGET0000000111</v>
          </cell>
          <cell r="D715">
            <v>2014</v>
          </cell>
          <cell r="E715">
            <v>10</v>
          </cell>
          <cell r="F715" t="str">
            <v>2014-10-31</v>
          </cell>
          <cell r="G715" t="str">
            <v>PRJ</v>
          </cell>
          <cell r="H715" t="str">
            <v>211</v>
          </cell>
          <cell r="I715" t="str">
            <v>211</v>
          </cell>
          <cell r="K715" t="str">
            <v>000001120</v>
          </cell>
          <cell r="L715" t="str">
            <v>4261000</v>
          </cell>
          <cell r="M715" t="str">
            <v>1113</v>
          </cell>
          <cell r="N715" t="str">
            <v>99920</v>
          </cell>
          <cell r="O715" t="str">
            <v>11404</v>
          </cell>
          <cell r="P715" t="str">
            <v>294</v>
          </cell>
          <cell r="Q715" t="str">
            <v>955</v>
          </cell>
          <cell r="R715" t="str">
            <v>INTERCO BILL W/O</v>
          </cell>
          <cell r="S715" t="str">
            <v>PRA</v>
          </cell>
          <cell r="U715" t="str">
            <v>2014-10-31</v>
          </cell>
          <cell r="V715">
            <v>10954.77</v>
          </cell>
          <cell r="W715" t="str">
            <v>UTXECON201</v>
          </cell>
          <cell r="Y715" t="str">
            <v>LEGAL</v>
          </cell>
          <cell r="Z715" t="str">
            <v>DLO</v>
          </cell>
          <cell r="AB715" t="str">
            <v>ICB</v>
          </cell>
          <cell r="AC715" t="str">
            <v>ICB</v>
          </cell>
          <cell r="AE715" t="str">
            <v>211</v>
          </cell>
          <cell r="AG715" t="str">
            <v>0000289684</v>
          </cell>
        </row>
        <row r="716">
          <cell r="A716" t="str">
            <v>00645903</v>
          </cell>
          <cell r="B716" t="str">
            <v>9554261000</v>
          </cell>
          <cell r="C716" t="str">
            <v>ICB4TARGET0000000111</v>
          </cell>
          <cell r="D716">
            <v>2014</v>
          </cell>
          <cell r="E716">
            <v>11</v>
          </cell>
          <cell r="F716" t="str">
            <v>2014-11-30</v>
          </cell>
          <cell r="G716" t="str">
            <v>PRJ</v>
          </cell>
          <cell r="H716" t="str">
            <v>211</v>
          </cell>
          <cell r="I716" t="str">
            <v>211</v>
          </cell>
          <cell r="K716" t="str">
            <v>000001120</v>
          </cell>
          <cell r="L716" t="str">
            <v>4261000</v>
          </cell>
          <cell r="M716" t="str">
            <v>1113</v>
          </cell>
          <cell r="N716" t="str">
            <v>99920</v>
          </cell>
          <cell r="O716" t="str">
            <v>11404</v>
          </cell>
          <cell r="P716" t="str">
            <v>294</v>
          </cell>
          <cell r="Q716" t="str">
            <v>955</v>
          </cell>
          <cell r="R716" t="str">
            <v>INTERCO BILL W/O</v>
          </cell>
          <cell r="S716" t="str">
            <v>PRA</v>
          </cell>
          <cell r="U716" t="str">
            <v>2014-11-30</v>
          </cell>
          <cell r="V716">
            <v>608.6</v>
          </cell>
          <cell r="W716" t="str">
            <v>UTXECON201</v>
          </cell>
          <cell r="Y716" t="str">
            <v>LEGAL</v>
          </cell>
          <cell r="Z716" t="str">
            <v>DLO</v>
          </cell>
          <cell r="AB716" t="str">
            <v>ICB</v>
          </cell>
          <cell r="AC716" t="str">
            <v>ICB</v>
          </cell>
          <cell r="AE716" t="str">
            <v>211</v>
          </cell>
          <cell r="AG716" t="str">
            <v>0000290325</v>
          </cell>
        </row>
        <row r="717">
          <cell r="A717" t="str">
            <v>00640934</v>
          </cell>
          <cell r="B717" t="str">
            <v>9554261000</v>
          </cell>
          <cell r="C717" t="str">
            <v>ICB4TARGET0000000112</v>
          </cell>
          <cell r="D717">
            <v>2014</v>
          </cell>
          <cell r="E717">
            <v>10</v>
          </cell>
          <cell r="F717" t="str">
            <v>2014-10-31</v>
          </cell>
          <cell r="G717" t="str">
            <v>PRJ</v>
          </cell>
          <cell r="H717" t="str">
            <v>211</v>
          </cell>
          <cell r="I717" t="str">
            <v>211</v>
          </cell>
          <cell r="K717" t="str">
            <v>000001120</v>
          </cell>
          <cell r="L717" t="str">
            <v>4261000</v>
          </cell>
          <cell r="M717" t="str">
            <v>1113</v>
          </cell>
          <cell r="N717" t="str">
            <v>99920</v>
          </cell>
          <cell r="O717" t="str">
            <v>11404</v>
          </cell>
          <cell r="P717" t="str">
            <v>294</v>
          </cell>
          <cell r="Q717" t="str">
            <v>955</v>
          </cell>
          <cell r="R717" t="str">
            <v>INTERCO BILL W/O</v>
          </cell>
          <cell r="S717" t="str">
            <v>PRA</v>
          </cell>
          <cell r="U717" t="str">
            <v>2014-10-31</v>
          </cell>
          <cell r="V717">
            <v>608.6</v>
          </cell>
          <cell r="W717" t="str">
            <v>UTXECON201</v>
          </cell>
          <cell r="Y717" t="str">
            <v>LEGAL</v>
          </cell>
          <cell r="Z717" t="str">
            <v>DLO</v>
          </cell>
          <cell r="AB717" t="str">
            <v>ICB</v>
          </cell>
          <cell r="AC717" t="str">
            <v>ICB</v>
          </cell>
          <cell r="AE717" t="str">
            <v>211</v>
          </cell>
          <cell r="AG717" t="str">
            <v>0000289730</v>
          </cell>
        </row>
        <row r="718">
          <cell r="A718" t="str">
            <v>00647252</v>
          </cell>
          <cell r="B718" t="str">
            <v>9554261000</v>
          </cell>
          <cell r="C718" t="str">
            <v>ICB4TARGET0000000112</v>
          </cell>
          <cell r="D718">
            <v>2014</v>
          </cell>
          <cell r="E718">
            <v>11</v>
          </cell>
          <cell r="F718" t="str">
            <v>2014-11-30</v>
          </cell>
          <cell r="G718" t="str">
            <v>PRJ</v>
          </cell>
          <cell r="H718" t="str">
            <v>211</v>
          </cell>
          <cell r="I718" t="str">
            <v>211</v>
          </cell>
          <cell r="K718" t="str">
            <v>000001120</v>
          </cell>
          <cell r="L718" t="str">
            <v>4261000</v>
          </cell>
          <cell r="M718" t="str">
            <v>1113</v>
          </cell>
          <cell r="N718" t="str">
            <v>99920</v>
          </cell>
          <cell r="O718" t="str">
            <v>11404</v>
          </cell>
          <cell r="P718" t="str">
            <v>294</v>
          </cell>
          <cell r="Q718" t="str">
            <v>955</v>
          </cell>
          <cell r="R718" t="str">
            <v>INTERCO BILL W/O</v>
          </cell>
          <cell r="S718" t="str">
            <v>PRA</v>
          </cell>
          <cell r="U718" t="str">
            <v>2014-11-30</v>
          </cell>
          <cell r="V718">
            <v>304.3</v>
          </cell>
          <cell r="W718" t="str">
            <v>UTXECON201</v>
          </cell>
          <cell r="Y718" t="str">
            <v>LEGAL</v>
          </cell>
          <cell r="Z718" t="str">
            <v>DLO</v>
          </cell>
          <cell r="AB718" t="str">
            <v>ICB</v>
          </cell>
          <cell r="AC718" t="str">
            <v>ICB</v>
          </cell>
          <cell r="AE718" t="str">
            <v>211</v>
          </cell>
          <cell r="AG718" t="str">
            <v>0000290407</v>
          </cell>
        </row>
        <row r="719">
          <cell r="A719" t="str">
            <v>00640935</v>
          </cell>
          <cell r="B719" t="str">
            <v>9554261000</v>
          </cell>
          <cell r="C719" t="str">
            <v>ICB4TARGET0000000113</v>
          </cell>
          <cell r="D719">
            <v>2014</v>
          </cell>
          <cell r="E719">
            <v>10</v>
          </cell>
          <cell r="F719" t="str">
            <v>2014-10-31</v>
          </cell>
          <cell r="G719" t="str">
            <v>PRJ</v>
          </cell>
          <cell r="H719" t="str">
            <v>211</v>
          </cell>
          <cell r="I719" t="str">
            <v>211</v>
          </cell>
          <cell r="K719" t="str">
            <v>000001120</v>
          </cell>
          <cell r="L719" t="str">
            <v>4261000</v>
          </cell>
          <cell r="M719" t="str">
            <v>1113</v>
          </cell>
          <cell r="N719" t="str">
            <v>99920</v>
          </cell>
          <cell r="O719" t="str">
            <v>11404</v>
          </cell>
          <cell r="P719" t="str">
            <v>294</v>
          </cell>
          <cell r="Q719" t="str">
            <v>955</v>
          </cell>
          <cell r="R719" t="str">
            <v>INTERCO BILL W/O</v>
          </cell>
          <cell r="S719" t="str">
            <v>PRA</v>
          </cell>
          <cell r="U719" t="str">
            <v>2014-10-31</v>
          </cell>
          <cell r="V719">
            <v>243.44</v>
          </cell>
          <cell r="W719" t="str">
            <v>UTXECON201</v>
          </cell>
          <cell r="Y719" t="str">
            <v>LEGAL</v>
          </cell>
          <cell r="Z719" t="str">
            <v>DLO</v>
          </cell>
          <cell r="AB719" t="str">
            <v>ICB</v>
          </cell>
          <cell r="AC719" t="str">
            <v>ICB</v>
          </cell>
          <cell r="AE719" t="str">
            <v>211</v>
          </cell>
          <cell r="AG719" t="str">
            <v>0000289731</v>
          </cell>
        </row>
        <row r="720">
          <cell r="A720" t="str">
            <v>00648584</v>
          </cell>
          <cell r="B720" t="str">
            <v>9554261000</v>
          </cell>
          <cell r="C720" t="str">
            <v>ICB4TARGET0000000113</v>
          </cell>
          <cell r="D720">
            <v>2014</v>
          </cell>
          <cell r="E720">
            <v>11</v>
          </cell>
          <cell r="F720" t="str">
            <v>2014-11-30</v>
          </cell>
          <cell r="G720" t="str">
            <v>PRJ</v>
          </cell>
          <cell r="H720" t="str">
            <v>211</v>
          </cell>
          <cell r="I720" t="str">
            <v>211</v>
          </cell>
          <cell r="K720" t="str">
            <v>000001120</v>
          </cell>
          <cell r="L720" t="str">
            <v>4261000</v>
          </cell>
          <cell r="M720" t="str">
            <v>1113</v>
          </cell>
          <cell r="N720" t="str">
            <v>99920</v>
          </cell>
          <cell r="O720" t="str">
            <v>11404</v>
          </cell>
          <cell r="P720" t="str">
            <v>294</v>
          </cell>
          <cell r="Q720" t="str">
            <v>955</v>
          </cell>
          <cell r="R720" t="str">
            <v>INTERCO BILL W/O</v>
          </cell>
          <cell r="S720" t="str">
            <v>PRA</v>
          </cell>
          <cell r="U720" t="str">
            <v>2014-11-30</v>
          </cell>
          <cell r="V720">
            <v>121.72</v>
          </cell>
          <cell r="W720" t="str">
            <v>UTXECON201</v>
          </cell>
          <cell r="Y720" t="str">
            <v>LEGAL</v>
          </cell>
          <cell r="Z720" t="str">
            <v>DLO</v>
          </cell>
          <cell r="AB720" t="str">
            <v>ICB</v>
          </cell>
          <cell r="AC720" t="str">
            <v>ICB</v>
          </cell>
          <cell r="AE720" t="str">
            <v>211</v>
          </cell>
          <cell r="AG720" t="str">
            <v>0000290520</v>
          </cell>
        </row>
        <row r="721">
          <cell r="A721" t="str">
            <v>00642078</v>
          </cell>
          <cell r="B721" t="str">
            <v>9554261000</v>
          </cell>
          <cell r="C721" t="str">
            <v>ICB4TARGET0000000114</v>
          </cell>
          <cell r="D721">
            <v>2014</v>
          </cell>
          <cell r="E721">
            <v>10</v>
          </cell>
          <cell r="F721" t="str">
            <v>2014-10-31</v>
          </cell>
          <cell r="G721" t="str">
            <v>PRJ</v>
          </cell>
          <cell r="H721" t="str">
            <v>211</v>
          </cell>
          <cell r="I721" t="str">
            <v>211</v>
          </cell>
          <cell r="K721" t="str">
            <v>000001120</v>
          </cell>
          <cell r="L721" t="str">
            <v>4261000</v>
          </cell>
          <cell r="M721" t="str">
            <v>1113</v>
          </cell>
          <cell r="N721" t="str">
            <v>99920</v>
          </cell>
          <cell r="O721" t="str">
            <v>11404</v>
          </cell>
          <cell r="P721" t="str">
            <v>294</v>
          </cell>
          <cell r="Q721" t="str">
            <v>955</v>
          </cell>
          <cell r="R721" t="str">
            <v>INTERCO BILL W/O</v>
          </cell>
          <cell r="S721" t="str">
            <v>PRA</v>
          </cell>
          <cell r="U721" t="str">
            <v>2014-10-31</v>
          </cell>
          <cell r="V721">
            <v>1825.8</v>
          </cell>
          <cell r="W721" t="str">
            <v>UTXECON201</v>
          </cell>
          <cell r="Y721" t="str">
            <v>LEGAL</v>
          </cell>
          <cell r="Z721" t="str">
            <v>DLO</v>
          </cell>
          <cell r="AB721" t="str">
            <v>ICB</v>
          </cell>
          <cell r="AC721" t="str">
            <v>ICB</v>
          </cell>
          <cell r="AE721" t="str">
            <v>211</v>
          </cell>
          <cell r="AG721" t="str">
            <v>0000289926</v>
          </cell>
        </row>
        <row r="722">
          <cell r="A722" t="str">
            <v>00684698</v>
          </cell>
          <cell r="B722" t="str">
            <v>9554265004</v>
          </cell>
          <cell r="C722" t="str">
            <v>ICB4TARGET0000000137</v>
          </cell>
          <cell r="D722">
            <v>2015</v>
          </cell>
          <cell r="E722">
            <v>6</v>
          </cell>
          <cell r="F722" t="str">
            <v>2015-06-30</v>
          </cell>
          <cell r="G722" t="str">
            <v>PRJ</v>
          </cell>
          <cell r="H722" t="str">
            <v>211</v>
          </cell>
          <cell r="I722" t="str">
            <v>211</v>
          </cell>
          <cell r="K722" t="str">
            <v>000001120</v>
          </cell>
          <cell r="L722" t="str">
            <v>4265004</v>
          </cell>
          <cell r="M722" t="str">
            <v>1585</v>
          </cell>
          <cell r="N722" t="str">
            <v>99920</v>
          </cell>
          <cell r="O722" t="str">
            <v>11404</v>
          </cell>
          <cell r="P722" t="str">
            <v>294</v>
          </cell>
          <cell r="Q722" t="str">
            <v>955</v>
          </cell>
          <cell r="R722" t="str">
            <v>INTERCO BILL W/O</v>
          </cell>
          <cell r="S722" t="str">
            <v>PRA</v>
          </cell>
          <cell r="U722" t="str">
            <v>2015-06-30</v>
          </cell>
          <cell r="V722">
            <v>18606.86</v>
          </cell>
          <cell r="W722" t="str">
            <v>UTXECON101</v>
          </cell>
          <cell r="Y722" t="str">
            <v>LEGAL</v>
          </cell>
          <cell r="Z722" t="str">
            <v>DLO</v>
          </cell>
          <cell r="AB722" t="str">
            <v>ICB</v>
          </cell>
          <cell r="AC722" t="str">
            <v>ICB</v>
          </cell>
          <cell r="AE722" t="str">
            <v>211</v>
          </cell>
          <cell r="AG722" t="str">
            <v>0000101368</v>
          </cell>
        </row>
        <row r="723">
          <cell r="A723" t="str">
            <v>00680253</v>
          </cell>
          <cell r="B723" t="str">
            <v>9554265004</v>
          </cell>
          <cell r="C723" t="str">
            <v>ICB4TARGET0000000141</v>
          </cell>
          <cell r="D723">
            <v>2015</v>
          </cell>
          <cell r="E723">
            <v>6</v>
          </cell>
          <cell r="F723" t="str">
            <v>2015-06-30</v>
          </cell>
          <cell r="G723" t="str">
            <v>PRJ</v>
          </cell>
          <cell r="H723" t="str">
            <v>211</v>
          </cell>
          <cell r="I723" t="str">
            <v>211</v>
          </cell>
          <cell r="K723" t="str">
            <v>000001120</v>
          </cell>
          <cell r="L723" t="str">
            <v>4265004</v>
          </cell>
          <cell r="M723" t="str">
            <v>1113</v>
          </cell>
          <cell r="N723" t="str">
            <v>99920</v>
          </cell>
          <cell r="O723" t="str">
            <v>11404</v>
          </cell>
          <cell r="P723" t="str">
            <v>294</v>
          </cell>
          <cell r="Q723" t="str">
            <v>955</v>
          </cell>
          <cell r="R723" t="str">
            <v>INTERCO BILL W/O</v>
          </cell>
          <cell r="S723" t="str">
            <v>PRA</v>
          </cell>
          <cell r="U723" t="str">
            <v>2015-06-30</v>
          </cell>
          <cell r="V723">
            <v>279.39</v>
          </cell>
          <cell r="W723" t="str">
            <v>UTXECON201</v>
          </cell>
          <cell r="Y723" t="str">
            <v>LEGAL</v>
          </cell>
          <cell r="Z723" t="str">
            <v>DLO</v>
          </cell>
          <cell r="AB723" t="str">
            <v>ICB</v>
          </cell>
          <cell r="AC723" t="str">
            <v>ICB</v>
          </cell>
          <cell r="AE723" t="str">
            <v>211</v>
          </cell>
          <cell r="AG723" t="str">
            <v>0000120927</v>
          </cell>
        </row>
        <row r="724">
          <cell r="A724" t="str">
            <v>00636604</v>
          </cell>
          <cell r="B724" t="str">
            <v>9554261000</v>
          </cell>
          <cell r="C724" t="str">
            <v>ICB4TARGET0000000142</v>
          </cell>
          <cell r="D724">
            <v>2014</v>
          </cell>
          <cell r="E724">
            <v>9</v>
          </cell>
          <cell r="F724" t="str">
            <v>2014-09-30</v>
          </cell>
          <cell r="G724" t="str">
            <v>PRJ</v>
          </cell>
          <cell r="H724" t="str">
            <v>211</v>
          </cell>
          <cell r="I724" t="str">
            <v>211</v>
          </cell>
          <cell r="K724" t="str">
            <v>000001120</v>
          </cell>
          <cell r="L724" t="str">
            <v>4261000</v>
          </cell>
          <cell r="M724" t="str">
            <v>1585</v>
          </cell>
          <cell r="N724" t="str">
            <v>99920</v>
          </cell>
          <cell r="O724" t="str">
            <v>11404</v>
          </cell>
          <cell r="P724" t="str">
            <v>294</v>
          </cell>
          <cell r="Q724" t="str">
            <v>955</v>
          </cell>
          <cell r="R724" t="str">
            <v>INTERCO BILL W/O</v>
          </cell>
          <cell r="S724" t="str">
            <v>PRA</v>
          </cell>
          <cell r="U724" t="str">
            <v>2014-09-30</v>
          </cell>
          <cell r="V724">
            <v>1405.86</v>
          </cell>
          <cell r="W724" t="str">
            <v>UTXECON101</v>
          </cell>
          <cell r="Y724" t="str">
            <v>LEGAL</v>
          </cell>
          <cell r="Z724" t="str">
            <v>DLO</v>
          </cell>
          <cell r="AB724" t="str">
            <v>ICB</v>
          </cell>
          <cell r="AC724" t="str">
            <v>ICB</v>
          </cell>
          <cell r="AE724" t="str">
            <v>211</v>
          </cell>
          <cell r="AG724" t="str">
            <v>0000098214</v>
          </cell>
        </row>
        <row r="725">
          <cell r="A725" t="str">
            <v>00682615</v>
          </cell>
          <cell r="B725" t="str">
            <v>9554265004</v>
          </cell>
          <cell r="C725" t="str">
            <v>ICB4TARGET0000000142</v>
          </cell>
          <cell r="D725">
            <v>2015</v>
          </cell>
          <cell r="E725">
            <v>6</v>
          </cell>
          <cell r="F725" t="str">
            <v>2015-06-30</v>
          </cell>
          <cell r="G725" t="str">
            <v>PRJ</v>
          </cell>
          <cell r="H725" t="str">
            <v>211</v>
          </cell>
          <cell r="I725" t="str">
            <v>211</v>
          </cell>
          <cell r="K725" t="str">
            <v>000001120</v>
          </cell>
          <cell r="L725" t="str">
            <v>4265004</v>
          </cell>
          <cell r="M725" t="str">
            <v>1113</v>
          </cell>
          <cell r="N725" t="str">
            <v>99920</v>
          </cell>
          <cell r="O725" t="str">
            <v>11404</v>
          </cell>
          <cell r="P725" t="str">
            <v>294</v>
          </cell>
          <cell r="Q725" t="str">
            <v>955</v>
          </cell>
          <cell r="R725" t="str">
            <v>INTERCO BILL W/O</v>
          </cell>
          <cell r="S725" t="str">
            <v>PRA</v>
          </cell>
          <cell r="U725" t="str">
            <v>2015-06-30</v>
          </cell>
          <cell r="V725">
            <v>297.22000000000003</v>
          </cell>
          <cell r="W725" t="str">
            <v>UTXECON201</v>
          </cell>
          <cell r="Y725" t="str">
            <v>LEGAL</v>
          </cell>
          <cell r="Z725" t="str">
            <v>DLO</v>
          </cell>
          <cell r="AB725" t="str">
            <v>ICB</v>
          </cell>
          <cell r="AC725" t="str">
            <v>ICB</v>
          </cell>
          <cell r="AE725" t="str">
            <v>211</v>
          </cell>
          <cell r="AG725" t="str">
            <v>0000147871</v>
          </cell>
        </row>
        <row r="726">
          <cell r="A726" t="str">
            <v>00682614</v>
          </cell>
          <cell r="B726" t="str">
            <v>9554265004</v>
          </cell>
          <cell r="C726" t="str">
            <v>ICB4TARGET0000000143</v>
          </cell>
          <cell r="D726">
            <v>2015</v>
          </cell>
          <cell r="E726">
            <v>6</v>
          </cell>
          <cell r="F726" t="str">
            <v>2015-06-30</v>
          </cell>
          <cell r="G726" t="str">
            <v>PRJ</v>
          </cell>
          <cell r="H726" t="str">
            <v>211</v>
          </cell>
          <cell r="I726" t="str">
            <v>211</v>
          </cell>
          <cell r="K726" t="str">
            <v>000001120</v>
          </cell>
          <cell r="L726" t="str">
            <v>4265004</v>
          </cell>
          <cell r="M726" t="str">
            <v>1113</v>
          </cell>
          <cell r="N726" t="str">
            <v>99920</v>
          </cell>
          <cell r="O726" t="str">
            <v>11404</v>
          </cell>
          <cell r="P726" t="str">
            <v>294</v>
          </cell>
          <cell r="Q726" t="str">
            <v>955</v>
          </cell>
          <cell r="R726" t="str">
            <v>INTERCO BILL W/O</v>
          </cell>
          <cell r="S726" t="str">
            <v>PRA</v>
          </cell>
          <cell r="U726" t="str">
            <v>2015-06-30</v>
          </cell>
          <cell r="V726">
            <v>594.44000000000005</v>
          </cell>
          <cell r="W726" t="str">
            <v>UTXECON201</v>
          </cell>
          <cell r="Y726" t="str">
            <v>LEGAL</v>
          </cell>
          <cell r="Z726" t="str">
            <v>DLO</v>
          </cell>
          <cell r="AB726" t="str">
            <v>ICB</v>
          </cell>
          <cell r="AC726" t="str">
            <v>ICB</v>
          </cell>
          <cell r="AE726" t="str">
            <v>211</v>
          </cell>
          <cell r="AG726" t="str">
            <v>0000195703</v>
          </cell>
        </row>
        <row r="727">
          <cell r="A727" t="str">
            <v>00658042</v>
          </cell>
          <cell r="B727" t="str">
            <v>9554264000</v>
          </cell>
          <cell r="C727" t="str">
            <v>ICB4TARGET0000000153</v>
          </cell>
          <cell r="D727">
            <v>2015</v>
          </cell>
          <cell r="E727">
            <v>1</v>
          </cell>
          <cell r="F727" t="str">
            <v>2015-01-31</v>
          </cell>
          <cell r="G727" t="str">
            <v>PRJ</v>
          </cell>
          <cell r="H727" t="str">
            <v>211</v>
          </cell>
          <cell r="I727" t="str">
            <v>211</v>
          </cell>
          <cell r="K727" t="str">
            <v>000001120</v>
          </cell>
          <cell r="L727" t="str">
            <v>4264000</v>
          </cell>
          <cell r="M727" t="str">
            <v>1585</v>
          </cell>
          <cell r="N727" t="str">
            <v>99920</v>
          </cell>
          <cell r="O727" t="str">
            <v>13042</v>
          </cell>
          <cell r="P727" t="str">
            <v>289</v>
          </cell>
          <cell r="Q727" t="str">
            <v>955</v>
          </cell>
          <cell r="R727" t="str">
            <v>INTERCO BILL W/O</v>
          </cell>
          <cell r="S727" t="str">
            <v>PRA</v>
          </cell>
          <cell r="U727" t="str">
            <v>2015-01-31</v>
          </cell>
          <cell r="V727">
            <v>5797.45</v>
          </cell>
          <cell r="W727" t="str">
            <v>UTXECON101</v>
          </cell>
          <cell r="Y727" t="str">
            <v>LEGAL</v>
          </cell>
          <cell r="Z727" t="str">
            <v>DLO</v>
          </cell>
          <cell r="AB727" t="str">
            <v>ICB</v>
          </cell>
          <cell r="AC727" t="str">
            <v>ICB</v>
          </cell>
          <cell r="AE727" t="str">
            <v>211</v>
          </cell>
          <cell r="AG727" t="str">
            <v>0000291754</v>
          </cell>
        </row>
        <row r="728">
          <cell r="A728" t="str">
            <v>00646089</v>
          </cell>
          <cell r="B728" t="str">
            <v>9554265004</v>
          </cell>
          <cell r="C728" t="str">
            <v>ICB4TARGET0000000166</v>
          </cell>
          <cell r="D728">
            <v>2015</v>
          </cell>
          <cell r="E728">
            <v>1</v>
          </cell>
          <cell r="F728" t="str">
            <v>2015-01-31</v>
          </cell>
          <cell r="G728" t="str">
            <v>PRJ</v>
          </cell>
          <cell r="H728" t="str">
            <v>211</v>
          </cell>
          <cell r="I728" t="str">
            <v>211</v>
          </cell>
          <cell r="K728" t="str">
            <v>000001120</v>
          </cell>
          <cell r="L728" t="str">
            <v>4265004</v>
          </cell>
          <cell r="M728" t="str">
            <v>1113</v>
          </cell>
          <cell r="N728" t="str">
            <v>99920</v>
          </cell>
          <cell r="O728" t="str">
            <v>11404</v>
          </cell>
          <cell r="P728" t="str">
            <v>294</v>
          </cell>
          <cell r="Q728" t="str">
            <v>955</v>
          </cell>
          <cell r="R728" t="str">
            <v>INTERCO BILL W/O</v>
          </cell>
          <cell r="S728" t="str">
            <v>PRA</v>
          </cell>
          <cell r="U728" t="str">
            <v>2015-01-31</v>
          </cell>
          <cell r="V728">
            <v>-59.39</v>
          </cell>
          <cell r="W728" t="str">
            <v>UTXECON201</v>
          </cell>
          <cell r="Y728" t="str">
            <v>LEGAL</v>
          </cell>
          <cell r="Z728" t="str">
            <v>DLO</v>
          </cell>
          <cell r="AB728" t="str">
            <v>ICB</v>
          </cell>
          <cell r="AC728" t="str">
            <v>ICB</v>
          </cell>
          <cell r="AE728" t="str">
            <v>211</v>
          </cell>
          <cell r="AG728" t="str">
            <v>0000017421</v>
          </cell>
        </row>
        <row r="729">
          <cell r="A729" t="str">
            <v>00659227</v>
          </cell>
          <cell r="B729" t="str">
            <v>9554265004</v>
          </cell>
          <cell r="C729" t="str">
            <v>ICB4TARGET0000000167</v>
          </cell>
          <cell r="D729">
            <v>2015</v>
          </cell>
          <cell r="E729">
            <v>1</v>
          </cell>
          <cell r="F729" t="str">
            <v>2015-01-31</v>
          </cell>
          <cell r="G729" t="str">
            <v>PRJ</v>
          </cell>
          <cell r="H729" t="str">
            <v>211</v>
          </cell>
          <cell r="I729" t="str">
            <v>211</v>
          </cell>
          <cell r="K729" t="str">
            <v>000001120</v>
          </cell>
          <cell r="L729" t="str">
            <v>4265004</v>
          </cell>
          <cell r="M729" t="str">
            <v>1113</v>
          </cell>
          <cell r="N729" t="str">
            <v>99920</v>
          </cell>
          <cell r="O729" t="str">
            <v>11404</v>
          </cell>
          <cell r="P729" t="str">
            <v>294</v>
          </cell>
          <cell r="Q729" t="str">
            <v>955</v>
          </cell>
          <cell r="R729" t="str">
            <v>INTERCO BILL W/O</v>
          </cell>
          <cell r="S729" t="str">
            <v>PRA</v>
          </cell>
          <cell r="U729" t="str">
            <v>2015-01-31</v>
          </cell>
          <cell r="V729">
            <v>311.77999999999997</v>
          </cell>
          <cell r="W729" t="str">
            <v>UTXECON201</v>
          </cell>
          <cell r="Y729" t="str">
            <v>LEGAL</v>
          </cell>
          <cell r="Z729" t="str">
            <v>DLO</v>
          </cell>
          <cell r="AB729" t="str">
            <v>ICB</v>
          </cell>
          <cell r="AC729" t="str">
            <v>ICB</v>
          </cell>
          <cell r="AE729" t="str">
            <v>211</v>
          </cell>
          <cell r="AG729" t="str">
            <v>0000130709</v>
          </cell>
        </row>
        <row r="730">
          <cell r="A730" t="str">
            <v>00659228</v>
          </cell>
          <cell r="B730" t="str">
            <v>9554265004</v>
          </cell>
          <cell r="C730" t="str">
            <v>ICB4TARGET0000000168</v>
          </cell>
          <cell r="D730">
            <v>2015</v>
          </cell>
          <cell r="E730">
            <v>1</v>
          </cell>
          <cell r="F730" t="str">
            <v>2015-01-31</v>
          </cell>
          <cell r="G730" t="str">
            <v>PRJ</v>
          </cell>
          <cell r="H730" t="str">
            <v>211</v>
          </cell>
          <cell r="I730" t="str">
            <v>211</v>
          </cell>
          <cell r="K730" t="str">
            <v>000001120</v>
          </cell>
          <cell r="L730" t="str">
            <v>4265004</v>
          </cell>
          <cell r="M730" t="str">
            <v>1113</v>
          </cell>
          <cell r="N730" t="str">
            <v>99920</v>
          </cell>
          <cell r="O730" t="str">
            <v>11404</v>
          </cell>
          <cell r="P730" t="str">
            <v>294</v>
          </cell>
          <cell r="Q730" t="str">
            <v>955</v>
          </cell>
          <cell r="R730" t="str">
            <v>INTERCO BILL W/O</v>
          </cell>
          <cell r="S730" t="str">
            <v>PRA</v>
          </cell>
          <cell r="U730" t="str">
            <v>2015-01-31</v>
          </cell>
          <cell r="V730">
            <v>118.77</v>
          </cell>
          <cell r="W730" t="str">
            <v>UTXECON201</v>
          </cell>
          <cell r="Y730" t="str">
            <v>LEGAL</v>
          </cell>
          <cell r="Z730" t="str">
            <v>DLO</v>
          </cell>
          <cell r="AB730" t="str">
            <v>ICB</v>
          </cell>
          <cell r="AC730" t="str">
            <v>ICB</v>
          </cell>
          <cell r="AE730" t="str">
            <v>211</v>
          </cell>
          <cell r="AG730" t="str">
            <v>0000135545</v>
          </cell>
        </row>
        <row r="731">
          <cell r="A731" t="str">
            <v>00659234</v>
          </cell>
          <cell r="B731" t="str">
            <v>9554265004</v>
          </cell>
          <cell r="C731" t="str">
            <v>ICB4TARGET0000000169</v>
          </cell>
          <cell r="D731">
            <v>2015</v>
          </cell>
          <cell r="E731">
            <v>1</v>
          </cell>
          <cell r="F731" t="str">
            <v>2015-01-31</v>
          </cell>
          <cell r="G731" t="str">
            <v>PRJ</v>
          </cell>
          <cell r="H731" t="str">
            <v>211</v>
          </cell>
          <cell r="I731" t="str">
            <v>211</v>
          </cell>
          <cell r="K731" t="str">
            <v>000001120</v>
          </cell>
          <cell r="L731" t="str">
            <v>4265004</v>
          </cell>
          <cell r="M731" t="str">
            <v>1113</v>
          </cell>
          <cell r="N731" t="str">
            <v>99920</v>
          </cell>
          <cell r="O731" t="str">
            <v>11404</v>
          </cell>
          <cell r="P731" t="str">
            <v>294</v>
          </cell>
          <cell r="Q731" t="str">
            <v>955</v>
          </cell>
          <cell r="R731" t="str">
            <v>INTERCO BILL W/O</v>
          </cell>
          <cell r="S731" t="str">
            <v>PRA</v>
          </cell>
          <cell r="U731" t="str">
            <v>2015-01-31</v>
          </cell>
          <cell r="V731">
            <v>890.81</v>
          </cell>
          <cell r="W731" t="str">
            <v>UTXECON201</v>
          </cell>
          <cell r="Y731" t="str">
            <v>LEGAL</v>
          </cell>
          <cell r="Z731" t="str">
            <v>DLO</v>
          </cell>
          <cell r="AB731" t="str">
            <v>ICB</v>
          </cell>
          <cell r="AC731" t="str">
            <v>ICB</v>
          </cell>
          <cell r="AE731" t="str">
            <v>211</v>
          </cell>
          <cell r="AG731" t="str">
            <v>0000140418</v>
          </cell>
        </row>
        <row r="732">
          <cell r="A732" t="str">
            <v>00638008</v>
          </cell>
          <cell r="B732" t="str">
            <v>9554261000</v>
          </cell>
          <cell r="C732" t="str">
            <v>ICB4TARGET0000000170</v>
          </cell>
          <cell r="D732">
            <v>2014</v>
          </cell>
          <cell r="E732">
            <v>9</v>
          </cell>
          <cell r="F732" t="str">
            <v>2014-09-30</v>
          </cell>
          <cell r="G732" t="str">
            <v>PRJ</v>
          </cell>
          <cell r="H732" t="str">
            <v>211</v>
          </cell>
          <cell r="I732" t="str">
            <v>211</v>
          </cell>
          <cell r="K732" t="str">
            <v>000001120</v>
          </cell>
          <cell r="L732" t="str">
            <v>4261000</v>
          </cell>
          <cell r="M732" t="str">
            <v>1113</v>
          </cell>
          <cell r="N732" t="str">
            <v>99920</v>
          </cell>
          <cell r="O732" t="str">
            <v>11404</v>
          </cell>
          <cell r="P732" t="str">
            <v>294</v>
          </cell>
          <cell r="Q732" t="str">
            <v>955</v>
          </cell>
          <cell r="R732" t="str">
            <v>INTERCO BILL W/O</v>
          </cell>
          <cell r="S732" t="str">
            <v>PRA</v>
          </cell>
          <cell r="U732" t="str">
            <v>2014-09-30</v>
          </cell>
          <cell r="V732">
            <v>907.13</v>
          </cell>
          <cell r="W732" t="str">
            <v>UTXECON201</v>
          </cell>
          <cell r="Y732" t="str">
            <v>LEGAL</v>
          </cell>
          <cell r="Z732" t="str">
            <v>DLO</v>
          </cell>
          <cell r="AB732" t="str">
            <v>ICB</v>
          </cell>
          <cell r="AC732" t="str">
            <v>ICB</v>
          </cell>
          <cell r="AE732" t="str">
            <v>211</v>
          </cell>
          <cell r="AG732" t="str">
            <v>0000014464</v>
          </cell>
        </row>
        <row r="733">
          <cell r="A733" t="str">
            <v>00637046</v>
          </cell>
          <cell r="B733" t="str">
            <v>9554261000</v>
          </cell>
          <cell r="C733" t="str">
            <v>ICB4TARGET0000000171</v>
          </cell>
          <cell r="D733">
            <v>2014</v>
          </cell>
          <cell r="E733">
            <v>9</v>
          </cell>
          <cell r="F733" t="str">
            <v>2014-09-30</v>
          </cell>
          <cell r="G733" t="str">
            <v>PRJ</v>
          </cell>
          <cell r="H733" t="str">
            <v>211</v>
          </cell>
          <cell r="I733" t="str">
            <v>211</v>
          </cell>
          <cell r="K733" t="str">
            <v>000001120</v>
          </cell>
          <cell r="L733" t="str">
            <v>4261000</v>
          </cell>
          <cell r="M733" t="str">
            <v>1113</v>
          </cell>
          <cell r="N733" t="str">
            <v>99920</v>
          </cell>
          <cell r="O733" t="str">
            <v>11404</v>
          </cell>
          <cell r="P733" t="str">
            <v>294</v>
          </cell>
          <cell r="Q733" t="str">
            <v>955</v>
          </cell>
          <cell r="R733" t="str">
            <v>INTERCO BILL W/O</v>
          </cell>
          <cell r="S733" t="str">
            <v>PRA</v>
          </cell>
          <cell r="U733" t="str">
            <v>2014-09-30</v>
          </cell>
          <cell r="V733">
            <v>60.48</v>
          </cell>
          <cell r="W733" t="str">
            <v>UTXECON201</v>
          </cell>
          <cell r="Y733" t="str">
            <v>LEGAL</v>
          </cell>
          <cell r="Z733" t="str">
            <v>DLO</v>
          </cell>
          <cell r="AB733" t="str">
            <v>ICB</v>
          </cell>
          <cell r="AC733" t="str">
            <v>ICB</v>
          </cell>
          <cell r="AE733" t="str">
            <v>211</v>
          </cell>
          <cell r="AG733" t="str">
            <v>0000052445</v>
          </cell>
        </row>
        <row r="734">
          <cell r="A734" t="str">
            <v>00634702</v>
          </cell>
          <cell r="B734" t="str">
            <v>9554261000</v>
          </cell>
          <cell r="C734" t="str">
            <v>ICB4TARGET0000000172</v>
          </cell>
          <cell r="D734">
            <v>2014</v>
          </cell>
          <cell r="E734">
            <v>9</v>
          </cell>
          <cell r="F734" t="str">
            <v>2014-09-30</v>
          </cell>
          <cell r="G734" t="str">
            <v>PRJ</v>
          </cell>
          <cell r="H734" t="str">
            <v>211</v>
          </cell>
          <cell r="I734" t="str">
            <v>211</v>
          </cell>
          <cell r="K734" t="str">
            <v>000001120</v>
          </cell>
          <cell r="L734" t="str">
            <v>4261000</v>
          </cell>
          <cell r="M734" t="str">
            <v>1113</v>
          </cell>
          <cell r="N734" t="str">
            <v>99920</v>
          </cell>
          <cell r="O734" t="str">
            <v>11404</v>
          </cell>
          <cell r="P734" t="str">
            <v>294</v>
          </cell>
          <cell r="Q734" t="str">
            <v>955</v>
          </cell>
          <cell r="R734" t="str">
            <v>INTERCO BILL W/O</v>
          </cell>
          <cell r="S734" t="str">
            <v>PRA</v>
          </cell>
          <cell r="U734" t="str">
            <v>2014-09-30</v>
          </cell>
          <cell r="V734">
            <v>332.61</v>
          </cell>
          <cell r="W734" t="str">
            <v>UTXECON201</v>
          </cell>
          <cell r="Y734" t="str">
            <v>LEGAL</v>
          </cell>
          <cell r="Z734" t="str">
            <v>DLO</v>
          </cell>
          <cell r="AB734" t="str">
            <v>ICB</v>
          </cell>
          <cell r="AC734" t="str">
            <v>ICB</v>
          </cell>
          <cell r="AE734" t="str">
            <v>211</v>
          </cell>
          <cell r="AG734" t="str">
            <v>0000083461</v>
          </cell>
        </row>
        <row r="735">
          <cell r="A735" t="str">
            <v>00635771</v>
          </cell>
          <cell r="B735" t="str">
            <v>9554261000</v>
          </cell>
          <cell r="C735" t="str">
            <v>ICB4TARGET0000000173</v>
          </cell>
          <cell r="D735">
            <v>2014</v>
          </cell>
          <cell r="E735">
            <v>9</v>
          </cell>
          <cell r="F735" t="str">
            <v>2014-09-30</v>
          </cell>
          <cell r="G735" t="str">
            <v>PRJ</v>
          </cell>
          <cell r="H735" t="str">
            <v>211</v>
          </cell>
          <cell r="I735" t="str">
            <v>211</v>
          </cell>
          <cell r="K735" t="str">
            <v>000001120</v>
          </cell>
          <cell r="L735" t="str">
            <v>4261000</v>
          </cell>
          <cell r="M735" t="str">
            <v>1113</v>
          </cell>
          <cell r="N735" t="str">
            <v>99920</v>
          </cell>
          <cell r="O735" t="str">
            <v>11404</v>
          </cell>
          <cell r="P735" t="str">
            <v>294</v>
          </cell>
          <cell r="Q735" t="str">
            <v>955</v>
          </cell>
          <cell r="R735" t="str">
            <v>INTERCO BILL W/O</v>
          </cell>
          <cell r="S735" t="str">
            <v>PRA</v>
          </cell>
          <cell r="U735" t="str">
            <v>2014-09-30</v>
          </cell>
          <cell r="V735">
            <v>604.75</v>
          </cell>
          <cell r="W735" t="str">
            <v>UTXECON201</v>
          </cell>
          <cell r="Y735" t="str">
            <v>LEGAL</v>
          </cell>
          <cell r="Z735" t="str">
            <v>DLO</v>
          </cell>
          <cell r="AB735" t="str">
            <v>ICB</v>
          </cell>
          <cell r="AC735" t="str">
            <v>ICB</v>
          </cell>
          <cell r="AE735" t="str">
            <v>211</v>
          </cell>
          <cell r="AG735" t="str">
            <v>0000093544</v>
          </cell>
        </row>
        <row r="736">
          <cell r="A736" t="str">
            <v>00635218</v>
          </cell>
          <cell r="B736" t="str">
            <v>9554261000</v>
          </cell>
          <cell r="C736" t="str">
            <v>ICB4TARGET0000000174</v>
          </cell>
          <cell r="D736">
            <v>2014</v>
          </cell>
          <cell r="E736">
            <v>9</v>
          </cell>
          <cell r="F736" t="str">
            <v>2014-09-30</v>
          </cell>
          <cell r="G736" t="str">
            <v>PRJ</v>
          </cell>
          <cell r="H736" t="str">
            <v>211</v>
          </cell>
          <cell r="I736" t="str">
            <v>211</v>
          </cell>
          <cell r="K736" t="str">
            <v>000001120</v>
          </cell>
          <cell r="L736" t="str">
            <v>4261000</v>
          </cell>
          <cell r="M736" t="str">
            <v>1113</v>
          </cell>
          <cell r="N736" t="str">
            <v>99920</v>
          </cell>
          <cell r="O736" t="str">
            <v>11404</v>
          </cell>
          <cell r="P736" t="str">
            <v>294</v>
          </cell>
          <cell r="Q736" t="str">
            <v>955</v>
          </cell>
          <cell r="R736" t="str">
            <v>INTERCO BILL W/O</v>
          </cell>
          <cell r="S736" t="str">
            <v>PRA</v>
          </cell>
          <cell r="U736" t="str">
            <v>2014-09-30</v>
          </cell>
          <cell r="V736">
            <v>604.75</v>
          </cell>
          <cell r="W736" t="str">
            <v>UTXECON201</v>
          </cell>
          <cell r="Y736" t="str">
            <v>LEGAL</v>
          </cell>
          <cell r="Z736" t="str">
            <v>DLO</v>
          </cell>
          <cell r="AB736" t="str">
            <v>ICB</v>
          </cell>
          <cell r="AC736" t="str">
            <v>ICB</v>
          </cell>
          <cell r="AE736" t="str">
            <v>211</v>
          </cell>
          <cell r="AG736" t="str">
            <v>0000124114</v>
          </cell>
        </row>
        <row r="737">
          <cell r="A737" t="str">
            <v>00635075</v>
          </cell>
          <cell r="B737" t="str">
            <v>9554261000</v>
          </cell>
          <cell r="C737" t="str">
            <v>ICB4TARGET0000000175</v>
          </cell>
          <cell r="D737">
            <v>2014</v>
          </cell>
          <cell r="E737">
            <v>9</v>
          </cell>
          <cell r="F737" t="str">
            <v>2014-09-30</v>
          </cell>
          <cell r="G737" t="str">
            <v>PRJ</v>
          </cell>
          <cell r="H737" t="str">
            <v>211</v>
          </cell>
          <cell r="I737" t="str">
            <v>211</v>
          </cell>
          <cell r="K737" t="str">
            <v>000001120</v>
          </cell>
          <cell r="L737" t="str">
            <v>4261000</v>
          </cell>
          <cell r="M737" t="str">
            <v>1113</v>
          </cell>
          <cell r="N737" t="str">
            <v>99920</v>
          </cell>
          <cell r="O737" t="str">
            <v>11404</v>
          </cell>
          <cell r="P737" t="str">
            <v>294</v>
          </cell>
          <cell r="Q737" t="str">
            <v>955</v>
          </cell>
          <cell r="R737" t="str">
            <v>INTERCO BILL W/O</v>
          </cell>
          <cell r="S737" t="str">
            <v>PRA</v>
          </cell>
          <cell r="U737" t="str">
            <v>2014-09-30</v>
          </cell>
          <cell r="V737">
            <v>907.13</v>
          </cell>
          <cell r="W737" t="str">
            <v>UTXECON201</v>
          </cell>
          <cell r="Y737" t="str">
            <v>LEGAL</v>
          </cell>
          <cell r="Z737" t="str">
            <v>DLO</v>
          </cell>
          <cell r="AB737" t="str">
            <v>ICB</v>
          </cell>
          <cell r="AC737" t="str">
            <v>ICB</v>
          </cell>
          <cell r="AE737" t="str">
            <v>211</v>
          </cell>
          <cell r="AG737" t="str">
            <v>0000126681</v>
          </cell>
        </row>
        <row r="738">
          <cell r="A738" t="str">
            <v>00635722</v>
          </cell>
          <cell r="B738" t="str">
            <v>9554261000</v>
          </cell>
          <cell r="C738" t="str">
            <v>ICB4TARGET0000000176</v>
          </cell>
          <cell r="D738">
            <v>2014</v>
          </cell>
          <cell r="E738">
            <v>9</v>
          </cell>
          <cell r="F738" t="str">
            <v>2014-09-30</v>
          </cell>
          <cell r="G738" t="str">
            <v>PRJ</v>
          </cell>
          <cell r="H738" t="str">
            <v>211</v>
          </cell>
          <cell r="I738" t="str">
            <v>211</v>
          </cell>
          <cell r="K738" t="str">
            <v>000001120</v>
          </cell>
          <cell r="L738" t="str">
            <v>4261000</v>
          </cell>
          <cell r="M738" t="str">
            <v>1113</v>
          </cell>
          <cell r="N738" t="str">
            <v>99920</v>
          </cell>
          <cell r="O738" t="str">
            <v>11404</v>
          </cell>
          <cell r="P738" t="str">
            <v>294</v>
          </cell>
          <cell r="Q738" t="str">
            <v>955</v>
          </cell>
          <cell r="R738" t="str">
            <v>INTERCO BILL W/O</v>
          </cell>
          <cell r="S738" t="str">
            <v>PRA</v>
          </cell>
          <cell r="U738" t="str">
            <v>2014-09-30</v>
          </cell>
          <cell r="V738">
            <v>302.38</v>
          </cell>
          <cell r="W738" t="str">
            <v>UTXECON201</v>
          </cell>
          <cell r="Y738" t="str">
            <v>LEGAL</v>
          </cell>
          <cell r="Z738" t="str">
            <v>DLO</v>
          </cell>
          <cell r="AB738" t="str">
            <v>ICB</v>
          </cell>
          <cell r="AC738" t="str">
            <v>ICB</v>
          </cell>
          <cell r="AE738" t="str">
            <v>211</v>
          </cell>
          <cell r="AG738" t="str">
            <v>0000133170</v>
          </cell>
        </row>
        <row r="739">
          <cell r="A739" t="str">
            <v>00635768</v>
          </cell>
          <cell r="B739" t="str">
            <v>9554261000</v>
          </cell>
          <cell r="C739" t="str">
            <v>ICB4TARGET0000000177</v>
          </cell>
          <cell r="D739">
            <v>2014</v>
          </cell>
          <cell r="E739">
            <v>9</v>
          </cell>
          <cell r="F739" t="str">
            <v>2014-09-30</v>
          </cell>
          <cell r="G739" t="str">
            <v>PRJ</v>
          </cell>
          <cell r="H739" t="str">
            <v>211</v>
          </cell>
          <cell r="I739" t="str">
            <v>211</v>
          </cell>
          <cell r="K739" t="str">
            <v>000001120</v>
          </cell>
          <cell r="L739" t="str">
            <v>4261000</v>
          </cell>
          <cell r="M739" t="str">
            <v>1113</v>
          </cell>
          <cell r="N739" t="str">
            <v>99920</v>
          </cell>
          <cell r="O739" t="str">
            <v>11404</v>
          </cell>
          <cell r="P739" t="str">
            <v>294</v>
          </cell>
          <cell r="Q739" t="str">
            <v>955</v>
          </cell>
          <cell r="R739" t="str">
            <v>INTERCO BILL W/O</v>
          </cell>
          <cell r="S739" t="str">
            <v>PRA</v>
          </cell>
          <cell r="U739" t="str">
            <v>2014-09-30</v>
          </cell>
          <cell r="V739">
            <v>604.75</v>
          </cell>
          <cell r="W739" t="str">
            <v>UTXECON201</v>
          </cell>
          <cell r="Y739" t="str">
            <v>LEGAL</v>
          </cell>
          <cell r="Z739" t="str">
            <v>DLO</v>
          </cell>
          <cell r="AB739" t="str">
            <v>ICB</v>
          </cell>
          <cell r="AC739" t="str">
            <v>ICB</v>
          </cell>
          <cell r="AE739" t="str">
            <v>211</v>
          </cell>
          <cell r="AG739" t="str">
            <v>0000134865</v>
          </cell>
        </row>
        <row r="740">
          <cell r="A740" t="str">
            <v>00635772</v>
          </cell>
          <cell r="B740" t="str">
            <v>9554261000</v>
          </cell>
          <cell r="C740" t="str">
            <v>ICB4TARGET0000000178</v>
          </cell>
          <cell r="D740">
            <v>2014</v>
          </cell>
          <cell r="E740">
            <v>9</v>
          </cell>
          <cell r="F740" t="str">
            <v>2014-09-30</v>
          </cell>
          <cell r="G740" t="str">
            <v>PRJ</v>
          </cell>
          <cell r="H740" t="str">
            <v>211</v>
          </cell>
          <cell r="I740" t="str">
            <v>211</v>
          </cell>
          <cell r="K740" t="str">
            <v>000001120</v>
          </cell>
          <cell r="L740" t="str">
            <v>4261000</v>
          </cell>
          <cell r="M740" t="str">
            <v>1113</v>
          </cell>
          <cell r="N740" t="str">
            <v>99920</v>
          </cell>
          <cell r="O740" t="str">
            <v>11404</v>
          </cell>
          <cell r="P740" t="str">
            <v>294</v>
          </cell>
          <cell r="Q740" t="str">
            <v>955</v>
          </cell>
          <cell r="R740" t="str">
            <v>INTERCO BILL W/O</v>
          </cell>
          <cell r="S740" t="str">
            <v>PRA</v>
          </cell>
          <cell r="U740" t="str">
            <v>2014-09-30</v>
          </cell>
          <cell r="V740">
            <v>3023.76</v>
          </cell>
          <cell r="W740" t="str">
            <v>UTXECON201</v>
          </cell>
          <cell r="Y740" t="str">
            <v>LEGAL</v>
          </cell>
          <cell r="Z740" t="str">
            <v>DLO</v>
          </cell>
          <cell r="AB740" t="str">
            <v>ICB</v>
          </cell>
          <cell r="AC740" t="str">
            <v>ICB</v>
          </cell>
          <cell r="AE740" t="str">
            <v>211</v>
          </cell>
          <cell r="AG740" t="str">
            <v>0000135535</v>
          </cell>
        </row>
        <row r="741">
          <cell r="A741" t="str">
            <v>00635077</v>
          </cell>
          <cell r="B741" t="str">
            <v>9554261000</v>
          </cell>
          <cell r="C741" t="str">
            <v>ICB4TARGET0000000179</v>
          </cell>
          <cell r="D741">
            <v>2014</v>
          </cell>
          <cell r="E741">
            <v>9</v>
          </cell>
          <cell r="F741" t="str">
            <v>2014-09-30</v>
          </cell>
          <cell r="G741" t="str">
            <v>PRJ</v>
          </cell>
          <cell r="H741" t="str">
            <v>211</v>
          </cell>
          <cell r="I741" t="str">
            <v>211</v>
          </cell>
          <cell r="K741" t="str">
            <v>000001120</v>
          </cell>
          <cell r="L741" t="str">
            <v>4261000</v>
          </cell>
          <cell r="M741" t="str">
            <v>1113</v>
          </cell>
          <cell r="N741" t="str">
            <v>99920</v>
          </cell>
          <cell r="O741" t="str">
            <v>11404</v>
          </cell>
          <cell r="P741" t="str">
            <v>294</v>
          </cell>
          <cell r="Q741" t="str">
            <v>955</v>
          </cell>
          <cell r="R741" t="str">
            <v>INTERCO BILL W/O</v>
          </cell>
          <cell r="S741" t="str">
            <v>PRA</v>
          </cell>
          <cell r="U741" t="str">
            <v>2014-09-30</v>
          </cell>
          <cell r="V741">
            <v>907.13</v>
          </cell>
          <cell r="W741" t="str">
            <v>UTXECON201</v>
          </cell>
          <cell r="Y741" t="str">
            <v>LEGAL</v>
          </cell>
          <cell r="Z741" t="str">
            <v>DLO</v>
          </cell>
          <cell r="AB741" t="str">
            <v>ICB</v>
          </cell>
          <cell r="AC741" t="str">
            <v>ICB</v>
          </cell>
          <cell r="AE741" t="str">
            <v>211</v>
          </cell>
          <cell r="AG741" t="str">
            <v>0000136523</v>
          </cell>
        </row>
        <row r="742">
          <cell r="A742" t="str">
            <v>00634447</v>
          </cell>
          <cell r="B742" t="str">
            <v>9554261000</v>
          </cell>
          <cell r="C742" t="str">
            <v>ICB4TARGET0000000180</v>
          </cell>
          <cell r="D742">
            <v>2014</v>
          </cell>
          <cell r="E742">
            <v>9</v>
          </cell>
          <cell r="F742" t="str">
            <v>2014-09-30</v>
          </cell>
          <cell r="G742" t="str">
            <v>PRJ</v>
          </cell>
          <cell r="H742" t="str">
            <v>211</v>
          </cell>
          <cell r="I742" t="str">
            <v>211</v>
          </cell>
          <cell r="K742" t="str">
            <v>000001120</v>
          </cell>
          <cell r="L742" t="str">
            <v>4261000</v>
          </cell>
          <cell r="M742" t="str">
            <v>1113</v>
          </cell>
          <cell r="N742" t="str">
            <v>99920</v>
          </cell>
          <cell r="O742" t="str">
            <v>11404</v>
          </cell>
          <cell r="P742" t="str">
            <v>294</v>
          </cell>
          <cell r="Q742" t="str">
            <v>955</v>
          </cell>
          <cell r="R742" t="str">
            <v>INTERCO BILL W/O</v>
          </cell>
          <cell r="S742" t="str">
            <v>PRA</v>
          </cell>
          <cell r="U742" t="str">
            <v>2014-09-30</v>
          </cell>
          <cell r="V742">
            <v>1814.26</v>
          </cell>
          <cell r="W742" t="str">
            <v>UTXECON201</v>
          </cell>
          <cell r="Y742" t="str">
            <v>LEGAL</v>
          </cell>
          <cell r="Z742" t="str">
            <v>DLO</v>
          </cell>
          <cell r="AB742" t="str">
            <v>ICB</v>
          </cell>
          <cell r="AC742" t="str">
            <v>ICB</v>
          </cell>
          <cell r="AE742" t="str">
            <v>211</v>
          </cell>
          <cell r="AG742" t="str">
            <v>0000136782</v>
          </cell>
        </row>
        <row r="743">
          <cell r="A743" t="str">
            <v>00635769</v>
          </cell>
          <cell r="B743" t="str">
            <v>9554261000</v>
          </cell>
          <cell r="C743" t="str">
            <v>ICB4TARGET0000000181</v>
          </cell>
          <cell r="D743">
            <v>2014</v>
          </cell>
          <cell r="E743">
            <v>9</v>
          </cell>
          <cell r="F743" t="str">
            <v>2014-09-30</v>
          </cell>
          <cell r="G743" t="str">
            <v>PRJ</v>
          </cell>
          <cell r="H743" t="str">
            <v>211</v>
          </cell>
          <cell r="I743" t="str">
            <v>211</v>
          </cell>
          <cell r="K743" t="str">
            <v>000001120</v>
          </cell>
          <cell r="L743" t="str">
            <v>4261000</v>
          </cell>
          <cell r="M743" t="str">
            <v>1113</v>
          </cell>
          <cell r="N743" t="str">
            <v>99920</v>
          </cell>
          <cell r="O743" t="str">
            <v>11404</v>
          </cell>
          <cell r="P743" t="str">
            <v>294</v>
          </cell>
          <cell r="Q743" t="str">
            <v>955</v>
          </cell>
          <cell r="R743" t="str">
            <v>INTERCO BILL W/O</v>
          </cell>
          <cell r="S743" t="str">
            <v>PRA</v>
          </cell>
          <cell r="U743" t="str">
            <v>2014-09-30</v>
          </cell>
          <cell r="V743">
            <v>1814.26</v>
          </cell>
          <cell r="W743" t="str">
            <v>UTXECON201</v>
          </cell>
          <cell r="Y743" t="str">
            <v>LEGAL</v>
          </cell>
          <cell r="Z743" t="str">
            <v>DLO</v>
          </cell>
          <cell r="AB743" t="str">
            <v>ICB</v>
          </cell>
          <cell r="AC743" t="str">
            <v>ICB</v>
          </cell>
          <cell r="AE743" t="str">
            <v>211</v>
          </cell>
          <cell r="AG743" t="str">
            <v>0000137195</v>
          </cell>
        </row>
        <row r="744">
          <cell r="A744" t="str">
            <v>00633937</v>
          </cell>
          <cell r="B744" t="str">
            <v>9554261000</v>
          </cell>
          <cell r="C744" t="str">
            <v>ICB4TARGET0000000182</v>
          </cell>
          <cell r="D744">
            <v>2014</v>
          </cell>
          <cell r="E744">
            <v>9</v>
          </cell>
          <cell r="F744" t="str">
            <v>2014-09-30</v>
          </cell>
          <cell r="G744" t="str">
            <v>PRJ</v>
          </cell>
          <cell r="H744" t="str">
            <v>211</v>
          </cell>
          <cell r="I744" t="str">
            <v>211</v>
          </cell>
          <cell r="K744" t="str">
            <v>000001120</v>
          </cell>
          <cell r="L744" t="str">
            <v>4261000</v>
          </cell>
          <cell r="M744" t="str">
            <v>1113</v>
          </cell>
          <cell r="N744" t="str">
            <v>99920</v>
          </cell>
          <cell r="O744" t="str">
            <v>13123</v>
          </cell>
          <cell r="P744" t="str">
            <v>294</v>
          </cell>
          <cell r="Q744" t="str">
            <v>955</v>
          </cell>
          <cell r="R744" t="str">
            <v>INTERCO BILL W/O</v>
          </cell>
          <cell r="S744" t="str">
            <v>PRA</v>
          </cell>
          <cell r="U744" t="str">
            <v>2014-09-30</v>
          </cell>
          <cell r="V744">
            <v>1330.46</v>
          </cell>
          <cell r="W744" t="str">
            <v>UTXECON201</v>
          </cell>
          <cell r="Y744" t="str">
            <v>LEGAL</v>
          </cell>
          <cell r="Z744" t="str">
            <v>DLO</v>
          </cell>
          <cell r="AB744" t="str">
            <v>ICB</v>
          </cell>
          <cell r="AC744" t="str">
            <v>ICB</v>
          </cell>
          <cell r="AE744" t="str">
            <v>211</v>
          </cell>
          <cell r="AG744" t="str">
            <v>0000146747</v>
          </cell>
        </row>
        <row r="745">
          <cell r="A745" t="str">
            <v>00635833</v>
          </cell>
          <cell r="B745" t="str">
            <v>9554261000</v>
          </cell>
          <cell r="C745" t="str">
            <v>ICB4TARGET0000000183</v>
          </cell>
          <cell r="D745">
            <v>2014</v>
          </cell>
          <cell r="E745">
            <v>9</v>
          </cell>
          <cell r="F745" t="str">
            <v>2014-09-30</v>
          </cell>
          <cell r="G745" t="str">
            <v>PRJ</v>
          </cell>
          <cell r="H745" t="str">
            <v>211</v>
          </cell>
          <cell r="I745" t="str">
            <v>211</v>
          </cell>
          <cell r="K745" t="str">
            <v>000001120</v>
          </cell>
          <cell r="L745" t="str">
            <v>4261000</v>
          </cell>
          <cell r="M745" t="str">
            <v>1113</v>
          </cell>
          <cell r="N745" t="str">
            <v>99920</v>
          </cell>
          <cell r="O745" t="str">
            <v>11404</v>
          </cell>
          <cell r="P745" t="str">
            <v>294</v>
          </cell>
          <cell r="Q745" t="str">
            <v>955</v>
          </cell>
          <cell r="R745" t="str">
            <v>INTERCO BILL W/O</v>
          </cell>
          <cell r="S745" t="str">
            <v>PRA</v>
          </cell>
          <cell r="U745" t="str">
            <v>2014-09-30</v>
          </cell>
          <cell r="V745">
            <v>604.75</v>
          </cell>
          <cell r="W745" t="str">
            <v>UTXECON201</v>
          </cell>
          <cell r="Y745" t="str">
            <v>LEGAL</v>
          </cell>
          <cell r="Z745" t="str">
            <v>DLO</v>
          </cell>
          <cell r="AB745" t="str">
            <v>ICB</v>
          </cell>
          <cell r="AC745" t="str">
            <v>ICB</v>
          </cell>
          <cell r="AE745" t="str">
            <v>211</v>
          </cell>
          <cell r="AG745" t="str">
            <v>0000151361</v>
          </cell>
        </row>
        <row r="746">
          <cell r="A746" t="str">
            <v>00635835</v>
          </cell>
          <cell r="B746" t="str">
            <v>9554261000</v>
          </cell>
          <cell r="C746" t="str">
            <v>ICB4TARGET0000000184</v>
          </cell>
          <cell r="D746">
            <v>2014</v>
          </cell>
          <cell r="E746">
            <v>9</v>
          </cell>
          <cell r="F746" t="str">
            <v>2014-09-30</v>
          </cell>
          <cell r="G746" t="str">
            <v>PRJ</v>
          </cell>
          <cell r="H746" t="str">
            <v>211</v>
          </cell>
          <cell r="I746" t="str">
            <v>211</v>
          </cell>
          <cell r="K746" t="str">
            <v>000001120</v>
          </cell>
          <cell r="L746" t="str">
            <v>4261000</v>
          </cell>
          <cell r="M746" t="str">
            <v>1113</v>
          </cell>
          <cell r="N746" t="str">
            <v>99920</v>
          </cell>
          <cell r="O746" t="str">
            <v>11404</v>
          </cell>
          <cell r="P746" t="str">
            <v>294</v>
          </cell>
          <cell r="Q746" t="str">
            <v>955</v>
          </cell>
          <cell r="R746" t="str">
            <v>INTERCO BILL W/O</v>
          </cell>
          <cell r="S746" t="str">
            <v>PRA</v>
          </cell>
          <cell r="U746" t="str">
            <v>2014-09-30</v>
          </cell>
          <cell r="V746">
            <v>120.95</v>
          </cell>
          <cell r="W746" t="str">
            <v>UTXECON201</v>
          </cell>
          <cell r="Y746" t="str">
            <v>LEGAL</v>
          </cell>
          <cell r="Z746" t="str">
            <v>DLO</v>
          </cell>
          <cell r="AB746" t="str">
            <v>ICB</v>
          </cell>
          <cell r="AC746" t="str">
            <v>ICB</v>
          </cell>
          <cell r="AE746" t="str">
            <v>211</v>
          </cell>
          <cell r="AG746" t="str">
            <v>0000151361</v>
          </cell>
        </row>
        <row r="747">
          <cell r="A747" t="str">
            <v>00635770</v>
          </cell>
          <cell r="B747" t="str">
            <v>9554261000</v>
          </cell>
          <cell r="C747" t="str">
            <v>ICB4TARGET0000000185</v>
          </cell>
          <cell r="D747">
            <v>2014</v>
          </cell>
          <cell r="E747">
            <v>9</v>
          </cell>
          <cell r="F747" t="str">
            <v>2014-09-30</v>
          </cell>
          <cell r="G747" t="str">
            <v>PRJ</v>
          </cell>
          <cell r="H747" t="str">
            <v>211</v>
          </cell>
          <cell r="I747" t="str">
            <v>211</v>
          </cell>
          <cell r="K747" t="str">
            <v>000001120</v>
          </cell>
          <cell r="L747" t="str">
            <v>4261000</v>
          </cell>
          <cell r="M747" t="str">
            <v>1113</v>
          </cell>
          <cell r="N747" t="str">
            <v>99920</v>
          </cell>
          <cell r="O747" t="str">
            <v>11404</v>
          </cell>
          <cell r="P747" t="str">
            <v>294</v>
          </cell>
          <cell r="Q747" t="str">
            <v>955</v>
          </cell>
          <cell r="R747" t="str">
            <v>INTERCO BILL W/O</v>
          </cell>
          <cell r="S747" t="str">
            <v>PRA</v>
          </cell>
          <cell r="U747" t="str">
            <v>2014-09-30</v>
          </cell>
          <cell r="V747">
            <v>302.38</v>
          </cell>
          <cell r="W747" t="str">
            <v>UTXECON201</v>
          </cell>
          <cell r="Y747" t="str">
            <v>LEGAL</v>
          </cell>
          <cell r="Z747" t="str">
            <v>DLO</v>
          </cell>
          <cell r="AB747" t="str">
            <v>ICB</v>
          </cell>
          <cell r="AC747" t="str">
            <v>ICB</v>
          </cell>
          <cell r="AE747" t="str">
            <v>211</v>
          </cell>
          <cell r="AG747" t="str">
            <v>0000163838</v>
          </cell>
        </row>
        <row r="748">
          <cell r="A748" t="str">
            <v>00677989</v>
          </cell>
          <cell r="B748" t="str">
            <v>9544261000</v>
          </cell>
          <cell r="C748" t="str">
            <v>ICB4TARGET0000000185</v>
          </cell>
          <cell r="D748">
            <v>2015</v>
          </cell>
          <cell r="E748">
            <v>5</v>
          </cell>
          <cell r="F748" t="str">
            <v>2015-05-31</v>
          </cell>
          <cell r="G748" t="str">
            <v>PRJ</v>
          </cell>
          <cell r="H748" t="str">
            <v>211</v>
          </cell>
          <cell r="I748" t="str">
            <v>211</v>
          </cell>
          <cell r="K748" t="str">
            <v>000001120</v>
          </cell>
          <cell r="L748" t="str">
            <v>4261000</v>
          </cell>
          <cell r="M748" t="str">
            <v>1113</v>
          </cell>
          <cell r="N748" t="str">
            <v>99920</v>
          </cell>
          <cell r="O748" t="str">
            <v>11404</v>
          </cell>
          <cell r="P748" t="str">
            <v>294</v>
          </cell>
          <cell r="Q748" t="str">
            <v>954</v>
          </cell>
          <cell r="R748" t="str">
            <v>INTERCO BILL W/O</v>
          </cell>
          <cell r="S748" t="str">
            <v>PRA</v>
          </cell>
          <cell r="U748" t="str">
            <v>2015-05-31</v>
          </cell>
          <cell r="V748">
            <v>356.66</v>
          </cell>
          <cell r="W748" t="str">
            <v>UTXECON201</v>
          </cell>
          <cell r="Y748" t="str">
            <v>LEGAL</v>
          </cell>
          <cell r="Z748" t="str">
            <v>DLO</v>
          </cell>
          <cell r="AB748" t="str">
            <v>ICB</v>
          </cell>
          <cell r="AC748" t="str">
            <v>ICB</v>
          </cell>
          <cell r="AE748" t="str">
            <v>211</v>
          </cell>
          <cell r="AG748" t="str">
            <v>0000160093</v>
          </cell>
        </row>
        <row r="749">
          <cell r="A749" t="str">
            <v>00635600</v>
          </cell>
          <cell r="B749" t="str">
            <v>9554261000</v>
          </cell>
          <cell r="C749" t="str">
            <v>ICB4TARGET0000000186</v>
          </cell>
          <cell r="D749">
            <v>2014</v>
          </cell>
          <cell r="E749">
            <v>9</v>
          </cell>
          <cell r="F749" t="str">
            <v>2014-09-30</v>
          </cell>
          <cell r="G749" t="str">
            <v>PRJ</v>
          </cell>
          <cell r="H749" t="str">
            <v>211</v>
          </cell>
          <cell r="I749" t="str">
            <v>211</v>
          </cell>
          <cell r="K749" t="str">
            <v>000001120</v>
          </cell>
          <cell r="L749" t="str">
            <v>4261000</v>
          </cell>
          <cell r="M749" t="str">
            <v>1113</v>
          </cell>
          <cell r="N749" t="str">
            <v>99920</v>
          </cell>
          <cell r="O749" t="str">
            <v>11404</v>
          </cell>
          <cell r="P749" t="str">
            <v>294</v>
          </cell>
          <cell r="Q749" t="str">
            <v>955</v>
          </cell>
          <cell r="R749" t="str">
            <v>INTERCO BILL W/O</v>
          </cell>
          <cell r="S749" t="str">
            <v>PRA</v>
          </cell>
          <cell r="U749" t="str">
            <v>2014-09-30</v>
          </cell>
          <cell r="V749">
            <v>1814.26</v>
          </cell>
          <cell r="W749" t="str">
            <v>UTXECON201</v>
          </cell>
          <cell r="Y749" t="str">
            <v>LEGAL</v>
          </cell>
          <cell r="Z749" t="str">
            <v>DLO</v>
          </cell>
          <cell r="AB749" t="str">
            <v>ICB</v>
          </cell>
          <cell r="AC749" t="str">
            <v>ICB</v>
          </cell>
          <cell r="AE749" t="str">
            <v>211</v>
          </cell>
          <cell r="AG749" t="str">
            <v>0000179454</v>
          </cell>
        </row>
        <row r="750">
          <cell r="A750" t="str">
            <v>00672839</v>
          </cell>
          <cell r="B750" t="str">
            <v>9554261000</v>
          </cell>
          <cell r="C750" t="str">
            <v>ICB4TARGET0000000186</v>
          </cell>
          <cell r="D750">
            <v>2015</v>
          </cell>
          <cell r="E750">
            <v>5</v>
          </cell>
          <cell r="F750" t="str">
            <v>2015-05-31</v>
          </cell>
          <cell r="G750" t="str">
            <v>PRJ</v>
          </cell>
          <cell r="H750" t="str">
            <v>211</v>
          </cell>
          <cell r="I750" t="str">
            <v>211</v>
          </cell>
          <cell r="K750" t="str">
            <v>000001120</v>
          </cell>
          <cell r="L750" t="str">
            <v>4261000</v>
          </cell>
          <cell r="M750" t="str">
            <v>1113</v>
          </cell>
          <cell r="N750" t="str">
            <v>99920</v>
          </cell>
          <cell r="O750" t="str">
            <v>11404</v>
          </cell>
          <cell r="P750" t="str">
            <v>294</v>
          </cell>
          <cell r="Q750" t="str">
            <v>955</v>
          </cell>
          <cell r="R750" t="str">
            <v>INTERCO BILL W/O</v>
          </cell>
          <cell r="S750" t="str">
            <v>PRA</v>
          </cell>
          <cell r="U750" t="str">
            <v>2015-05-31</v>
          </cell>
          <cell r="V750">
            <v>-594.44000000000005</v>
          </cell>
          <cell r="W750" t="str">
            <v>UTXECON201</v>
          </cell>
          <cell r="Y750" t="str">
            <v>LEGAL</v>
          </cell>
          <cell r="Z750" t="str">
            <v>DLO</v>
          </cell>
          <cell r="AB750" t="str">
            <v>ICB</v>
          </cell>
          <cell r="AC750" t="str">
            <v>ICB</v>
          </cell>
          <cell r="AE750" t="str">
            <v>211</v>
          </cell>
          <cell r="AG750" t="str">
            <v>0000009761</v>
          </cell>
        </row>
        <row r="751">
          <cell r="A751" t="str">
            <v>00635601</v>
          </cell>
          <cell r="B751" t="str">
            <v>9554261000</v>
          </cell>
          <cell r="C751" t="str">
            <v>ICB4TARGET0000000187</v>
          </cell>
          <cell r="D751">
            <v>2014</v>
          </cell>
          <cell r="E751">
            <v>9</v>
          </cell>
          <cell r="F751" t="str">
            <v>2014-09-30</v>
          </cell>
          <cell r="G751" t="str">
            <v>PRJ</v>
          </cell>
          <cell r="H751" t="str">
            <v>211</v>
          </cell>
          <cell r="I751" t="str">
            <v>211</v>
          </cell>
          <cell r="K751" t="str">
            <v>000001120</v>
          </cell>
          <cell r="L751" t="str">
            <v>4261000</v>
          </cell>
          <cell r="M751" t="str">
            <v>1113</v>
          </cell>
          <cell r="N751" t="str">
            <v>99920</v>
          </cell>
          <cell r="O751" t="str">
            <v>11404</v>
          </cell>
          <cell r="P751" t="str">
            <v>294</v>
          </cell>
          <cell r="Q751" t="str">
            <v>955</v>
          </cell>
          <cell r="R751" t="str">
            <v>INTERCO BILL W/O</v>
          </cell>
          <cell r="S751" t="str">
            <v>PRA</v>
          </cell>
          <cell r="U751" t="str">
            <v>2014-09-30</v>
          </cell>
          <cell r="V751">
            <v>1814.26</v>
          </cell>
          <cell r="W751" t="str">
            <v>UTXECON201</v>
          </cell>
          <cell r="Y751" t="str">
            <v>LEGAL</v>
          </cell>
          <cell r="Z751" t="str">
            <v>DLO</v>
          </cell>
          <cell r="AB751" t="str">
            <v>ICB</v>
          </cell>
          <cell r="AC751" t="str">
            <v>ICB</v>
          </cell>
          <cell r="AE751" t="str">
            <v>211</v>
          </cell>
          <cell r="AG751" t="str">
            <v>0000179454</v>
          </cell>
        </row>
        <row r="752">
          <cell r="A752" t="str">
            <v>00664254</v>
          </cell>
          <cell r="B752" t="str">
            <v>9554261000</v>
          </cell>
          <cell r="C752" t="str">
            <v>ICB4TARGET0000000187</v>
          </cell>
          <cell r="D752">
            <v>2015</v>
          </cell>
          <cell r="E752">
            <v>2</v>
          </cell>
          <cell r="F752" t="str">
            <v>2015-02-28</v>
          </cell>
          <cell r="G752" t="str">
            <v>PRJ</v>
          </cell>
          <cell r="H752" t="str">
            <v>211</v>
          </cell>
          <cell r="I752" t="str">
            <v>211</v>
          </cell>
          <cell r="K752" t="str">
            <v>000001120</v>
          </cell>
          <cell r="L752" t="str">
            <v>4261000</v>
          </cell>
          <cell r="M752" t="str">
            <v>1585</v>
          </cell>
          <cell r="N752" t="str">
            <v>99920</v>
          </cell>
          <cell r="O752" t="str">
            <v>11404</v>
          </cell>
          <cell r="P752" t="str">
            <v>294</v>
          </cell>
          <cell r="Q752" t="str">
            <v>955</v>
          </cell>
          <cell r="R752" t="str">
            <v>INTERCO BILL W/O</v>
          </cell>
          <cell r="S752" t="str">
            <v>PRA</v>
          </cell>
          <cell r="U752" t="str">
            <v>2015-02-28</v>
          </cell>
          <cell r="V752">
            <v>2318.98</v>
          </cell>
          <cell r="W752" t="str">
            <v>UTXECON101</v>
          </cell>
          <cell r="Y752" t="str">
            <v>LEGAL</v>
          </cell>
          <cell r="Z752" t="str">
            <v>DLO</v>
          </cell>
          <cell r="AB752" t="str">
            <v>ICB</v>
          </cell>
          <cell r="AC752" t="str">
            <v>ICB</v>
          </cell>
          <cell r="AE752" t="str">
            <v>211</v>
          </cell>
          <cell r="AG752" t="str">
            <v>0000009726</v>
          </cell>
        </row>
        <row r="753">
          <cell r="A753" t="str">
            <v>00675835</v>
          </cell>
          <cell r="B753" t="str">
            <v>9554261000</v>
          </cell>
          <cell r="C753" t="str">
            <v>ICB4TARGET0000000187</v>
          </cell>
          <cell r="D753">
            <v>2015</v>
          </cell>
          <cell r="E753">
            <v>5</v>
          </cell>
          <cell r="F753" t="str">
            <v>2015-05-31</v>
          </cell>
          <cell r="G753" t="str">
            <v>PRJ</v>
          </cell>
          <cell r="H753" t="str">
            <v>211</v>
          </cell>
          <cell r="I753" t="str">
            <v>211</v>
          </cell>
          <cell r="K753" t="str">
            <v>000001120</v>
          </cell>
          <cell r="L753" t="str">
            <v>4261000</v>
          </cell>
          <cell r="M753" t="str">
            <v>1113</v>
          </cell>
          <cell r="N753" t="str">
            <v>99920</v>
          </cell>
          <cell r="O753" t="str">
            <v>11404</v>
          </cell>
          <cell r="P753" t="str">
            <v>294</v>
          </cell>
          <cell r="Q753" t="str">
            <v>955</v>
          </cell>
          <cell r="R753" t="str">
            <v>INTERCO BILL W/O</v>
          </cell>
          <cell r="S753" t="str">
            <v>PRA</v>
          </cell>
          <cell r="U753" t="str">
            <v>2015-05-31</v>
          </cell>
          <cell r="V753">
            <v>297.22000000000003</v>
          </cell>
          <cell r="W753" t="str">
            <v>UTXECON201</v>
          </cell>
          <cell r="Y753" t="str">
            <v>LEGAL</v>
          </cell>
          <cell r="Z753" t="str">
            <v>DLO</v>
          </cell>
          <cell r="AB753" t="str">
            <v>ICB</v>
          </cell>
          <cell r="AC753" t="str">
            <v>ICB</v>
          </cell>
          <cell r="AE753" t="str">
            <v>211</v>
          </cell>
          <cell r="AG753" t="str">
            <v>0000014384</v>
          </cell>
        </row>
        <row r="754">
          <cell r="A754" t="str">
            <v>00635073</v>
          </cell>
          <cell r="B754" t="str">
            <v>9554261000</v>
          </cell>
          <cell r="C754" t="str">
            <v>ICB4TARGET0000000188</v>
          </cell>
          <cell r="D754">
            <v>2014</v>
          </cell>
          <cell r="E754">
            <v>9</v>
          </cell>
          <cell r="F754" t="str">
            <v>2014-09-30</v>
          </cell>
          <cell r="G754" t="str">
            <v>PRJ</v>
          </cell>
          <cell r="H754" t="str">
            <v>211</v>
          </cell>
          <cell r="I754" t="str">
            <v>211</v>
          </cell>
          <cell r="K754" t="str">
            <v>000001120</v>
          </cell>
          <cell r="L754" t="str">
            <v>4261000</v>
          </cell>
          <cell r="M754" t="str">
            <v>1113</v>
          </cell>
          <cell r="N754" t="str">
            <v>99920</v>
          </cell>
          <cell r="O754" t="str">
            <v>11404</v>
          </cell>
          <cell r="P754" t="str">
            <v>294</v>
          </cell>
          <cell r="Q754" t="str">
            <v>955</v>
          </cell>
          <cell r="R754" t="str">
            <v>INTERCO BILL W/O</v>
          </cell>
          <cell r="S754" t="str">
            <v>PRA</v>
          </cell>
          <cell r="U754" t="str">
            <v>2014-09-30</v>
          </cell>
          <cell r="V754">
            <v>241.9</v>
          </cell>
          <cell r="W754" t="str">
            <v>UTXECON201</v>
          </cell>
          <cell r="Y754" t="str">
            <v>LEGAL</v>
          </cell>
          <cell r="Z754" t="str">
            <v>DLO</v>
          </cell>
          <cell r="AB754" t="str">
            <v>ICB</v>
          </cell>
          <cell r="AC754" t="str">
            <v>ICB</v>
          </cell>
          <cell r="AE754" t="str">
            <v>211</v>
          </cell>
          <cell r="AG754" t="str">
            <v>0000212982</v>
          </cell>
        </row>
        <row r="755">
          <cell r="A755" t="str">
            <v>00677991</v>
          </cell>
          <cell r="B755" t="str">
            <v>9554261000</v>
          </cell>
          <cell r="C755" t="str">
            <v>ICB4TARGET0000000188</v>
          </cell>
          <cell r="D755">
            <v>2015</v>
          </cell>
          <cell r="E755">
            <v>5</v>
          </cell>
          <cell r="F755" t="str">
            <v>2015-05-31</v>
          </cell>
          <cell r="G755" t="str">
            <v>PRJ</v>
          </cell>
          <cell r="H755" t="str">
            <v>211</v>
          </cell>
          <cell r="I755" t="str">
            <v>211</v>
          </cell>
          <cell r="K755" t="str">
            <v>000001120</v>
          </cell>
          <cell r="L755" t="str">
            <v>4261000</v>
          </cell>
          <cell r="M755" t="str">
            <v>1113</v>
          </cell>
          <cell r="N755" t="str">
            <v>99920</v>
          </cell>
          <cell r="O755" t="str">
            <v>11404</v>
          </cell>
          <cell r="P755" t="str">
            <v>294</v>
          </cell>
          <cell r="Q755" t="str">
            <v>955</v>
          </cell>
          <cell r="R755" t="str">
            <v>INTERCO BILL W/O</v>
          </cell>
          <cell r="S755" t="str">
            <v>PRA</v>
          </cell>
          <cell r="U755" t="str">
            <v>2015-05-31</v>
          </cell>
          <cell r="V755">
            <v>594.44000000000005</v>
          </cell>
          <cell r="W755" t="str">
            <v>UTXECON201</v>
          </cell>
          <cell r="Y755" t="str">
            <v>LEGAL</v>
          </cell>
          <cell r="Z755" t="str">
            <v>DLO</v>
          </cell>
          <cell r="AB755" t="str">
            <v>ICB</v>
          </cell>
          <cell r="AC755" t="str">
            <v>ICB</v>
          </cell>
          <cell r="AE755" t="str">
            <v>211</v>
          </cell>
          <cell r="AG755" t="str">
            <v>0000014384</v>
          </cell>
        </row>
        <row r="756">
          <cell r="A756" t="str">
            <v>00638007</v>
          </cell>
          <cell r="B756" t="str">
            <v>9554261000</v>
          </cell>
          <cell r="C756" t="str">
            <v>ICB4TARGET0000000189</v>
          </cell>
          <cell r="D756">
            <v>2014</v>
          </cell>
          <cell r="E756">
            <v>9</v>
          </cell>
          <cell r="F756" t="str">
            <v>2014-09-30</v>
          </cell>
          <cell r="G756" t="str">
            <v>PRJ</v>
          </cell>
          <cell r="H756" t="str">
            <v>211</v>
          </cell>
          <cell r="I756" t="str">
            <v>211</v>
          </cell>
          <cell r="K756" t="str">
            <v>000001120</v>
          </cell>
          <cell r="L756" t="str">
            <v>4261000</v>
          </cell>
          <cell r="M756" t="str">
            <v>1113</v>
          </cell>
          <cell r="N756" t="str">
            <v>99920</v>
          </cell>
          <cell r="O756" t="str">
            <v>11404</v>
          </cell>
          <cell r="P756" t="str">
            <v>294</v>
          </cell>
          <cell r="Q756" t="str">
            <v>955</v>
          </cell>
          <cell r="R756" t="str">
            <v>INTERCO BILL W/O</v>
          </cell>
          <cell r="S756" t="str">
            <v>PRA</v>
          </cell>
          <cell r="U756" t="str">
            <v>2014-09-30</v>
          </cell>
          <cell r="V756">
            <v>1511.88</v>
          </cell>
          <cell r="W756" t="str">
            <v>UTXECON201</v>
          </cell>
          <cell r="Y756" t="str">
            <v>LEGAL</v>
          </cell>
          <cell r="Z756" t="str">
            <v>DLO</v>
          </cell>
          <cell r="AB756" t="str">
            <v>ICB</v>
          </cell>
          <cell r="AC756" t="str">
            <v>ICB</v>
          </cell>
          <cell r="AE756" t="str">
            <v>211</v>
          </cell>
          <cell r="AG756" t="str">
            <v>0000248400</v>
          </cell>
        </row>
        <row r="757">
          <cell r="A757" t="str">
            <v>00677992</v>
          </cell>
          <cell r="B757" t="str">
            <v>9554261000</v>
          </cell>
          <cell r="C757" t="str">
            <v>ICB4TARGET0000000189</v>
          </cell>
          <cell r="D757">
            <v>2015</v>
          </cell>
          <cell r="E757">
            <v>5</v>
          </cell>
          <cell r="F757" t="str">
            <v>2015-05-31</v>
          </cell>
          <cell r="G757" t="str">
            <v>PRJ</v>
          </cell>
          <cell r="H757" t="str">
            <v>211</v>
          </cell>
          <cell r="I757" t="str">
            <v>211</v>
          </cell>
          <cell r="K757" t="str">
            <v>000001120</v>
          </cell>
          <cell r="L757" t="str">
            <v>4261000</v>
          </cell>
          <cell r="M757" t="str">
            <v>1113</v>
          </cell>
          <cell r="N757" t="str">
            <v>99920</v>
          </cell>
          <cell r="O757" t="str">
            <v>11404</v>
          </cell>
          <cell r="P757" t="str">
            <v>294</v>
          </cell>
          <cell r="Q757" t="str">
            <v>955</v>
          </cell>
          <cell r="R757" t="str">
            <v>INTERCO BILL W/O</v>
          </cell>
          <cell r="S757" t="str">
            <v>PRA</v>
          </cell>
          <cell r="U757" t="str">
            <v>2015-05-31</v>
          </cell>
          <cell r="V757">
            <v>594.44000000000005</v>
          </cell>
          <cell r="W757" t="str">
            <v>UTXECON201</v>
          </cell>
          <cell r="Y757" t="str">
            <v>LEGAL</v>
          </cell>
          <cell r="Z757" t="str">
            <v>DLO</v>
          </cell>
          <cell r="AB757" t="str">
            <v>ICB</v>
          </cell>
          <cell r="AC757" t="str">
            <v>ICB</v>
          </cell>
          <cell r="AE757" t="str">
            <v>211</v>
          </cell>
          <cell r="AG757" t="str">
            <v>0000014384</v>
          </cell>
        </row>
        <row r="758">
          <cell r="A758" t="str">
            <v>00634403</v>
          </cell>
          <cell r="B758" t="str">
            <v>9554261000</v>
          </cell>
          <cell r="C758" t="str">
            <v>ICB4TARGET0000000190</v>
          </cell>
          <cell r="D758">
            <v>2014</v>
          </cell>
          <cell r="E758">
            <v>9</v>
          </cell>
          <cell r="F758" t="str">
            <v>2014-09-30</v>
          </cell>
          <cell r="G758" t="str">
            <v>PRJ</v>
          </cell>
          <cell r="H758" t="str">
            <v>211</v>
          </cell>
          <cell r="I758" t="str">
            <v>211</v>
          </cell>
          <cell r="K758" t="str">
            <v>000001120</v>
          </cell>
          <cell r="L758" t="str">
            <v>4261000</v>
          </cell>
          <cell r="M758" t="str">
            <v>1113</v>
          </cell>
          <cell r="N758" t="str">
            <v>99920</v>
          </cell>
          <cell r="O758" t="str">
            <v>11404</v>
          </cell>
          <cell r="P758" t="str">
            <v>294</v>
          </cell>
          <cell r="Q758" t="str">
            <v>955</v>
          </cell>
          <cell r="R758" t="str">
            <v>INTERCO BILL W/O</v>
          </cell>
          <cell r="S758" t="str">
            <v>PRA</v>
          </cell>
          <cell r="U758" t="str">
            <v>2014-09-30</v>
          </cell>
          <cell r="V758">
            <v>1511.88</v>
          </cell>
          <cell r="W758" t="str">
            <v>UTXECON201</v>
          </cell>
          <cell r="Y758" t="str">
            <v>LEGAL</v>
          </cell>
          <cell r="Z758" t="str">
            <v>DLO</v>
          </cell>
          <cell r="AB758" t="str">
            <v>ICB</v>
          </cell>
          <cell r="AC758" t="str">
            <v>ICB</v>
          </cell>
          <cell r="AE758" t="str">
            <v>211</v>
          </cell>
          <cell r="AG758" t="str">
            <v>0000255460</v>
          </cell>
        </row>
        <row r="759">
          <cell r="A759" t="str">
            <v>00675394</v>
          </cell>
          <cell r="B759" t="str">
            <v>9554261000</v>
          </cell>
          <cell r="C759" t="str">
            <v>ICB4TARGET0000000190</v>
          </cell>
          <cell r="D759">
            <v>2015</v>
          </cell>
          <cell r="E759">
            <v>5</v>
          </cell>
          <cell r="F759" t="str">
            <v>2015-05-31</v>
          </cell>
          <cell r="G759" t="str">
            <v>PRJ</v>
          </cell>
          <cell r="H759" t="str">
            <v>211</v>
          </cell>
          <cell r="I759" t="str">
            <v>211</v>
          </cell>
          <cell r="K759" t="str">
            <v>000001120</v>
          </cell>
          <cell r="L759" t="str">
            <v>4261000</v>
          </cell>
          <cell r="M759" t="str">
            <v>1113</v>
          </cell>
          <cell r="N759" t="str">
            <v>99920</v>
          </cell>
          <cell r="O759" t="str">
            <v>11404</v>
          </cell>
          <cell r="P759" t="str">
            <v>294</v>
          </cell>
          <cell r="Q759" t="str">
            <v>955</v>
          </cell>
          <cell r="R759" t="str">
            <v>INTERCO BILL W/O</v>
          </cell>
          <cell r="S759" t="str">
            <v>PRA</v>
          </cell>
          <cell r="U759" t="str">
            <v>2015-05-31</v>
          </cell>
          <cell r="V759">
            <v>118.89</v>
          </cell>
          <cell r="W759" t="str">
            <v>UTXECON201</v>
          </cell>
          <cell r="Y759" t="str">
            <v>LEGAL</v>
          </cell>
          <cell r="Z759" t="str">
            <v>DLO</v>
          </cell>
          <cell r="AB759" t="str">
            <v>ICB</v>
          </cell>
          <cell r="AC759" t="str">
            <v>ICB</v>
          </cell>
          <cell r="AE759" t="str">
            <v>211</v>
          </cell>
          <cell r="AG759" t="str">
            <v>0000093537</v>
          </cell>
        </row>
        <row r="760">
          <cell r="A760" t="str">
            <v>00635216</v>
          </cell>
          <cell r="B760" t="str">
            <v>9554261000</v>
          </cell>
          <cell r="C760" t="str">
            <v>ICB4TARGET0000000191</v>
          </cell>
          <cell r="D760">
            <v>2014</v>
          </cell>
          <cell r="E760">
            <v>9</v>
          </cell>
          <cell r="F760" t="str">
            <v>2014-09-30</v>
          </cell>
          <cell r="G760" t="str">
            <v>PRJ</v>
          </cell>
          <cell r="H760" t="str">
            <v>211</v>
          </cell>
          <cell r="I760" t="str">
            <v>211</v>
          </cell>
          <cell r="K760" t="str">
            <v>000001120</v>
          </cell>
          <cell r="L760" t="str">
            <v>4261000</v>
          </cell>
          <cell r="M760" t="str">
            <v>1113</v>
          </cell>
          <cell r="N760" t="str">
            <v>99920</v>
          </cell>
          <cell r="O760" t="str">
            <v>11404</v>
          </cell>
          <cell r="P760" t="str">
            <v>294</v>
          </cell>
          <cell r="Q760" t="str">
            <v>955</v>
          </cell>
          <cell r="R760" t="str">
            <v>INTERCO BILL W/O</v>
          </cell>
          <cell r="S760" t="str">
            <v>PRA</v>
          </cell>
          <cell r="U760" t="str">
            <v>2014-09-30</v>
          </cell>
          <cell r="V760">
            <v>302.38</v>
          </cell>
          <cell r="W760" t="str">
            <v>UTXECON201</v>
          </cell>
          <cell r="Y760" t="str">
            <v>LEGAL</v>
          </cell>
          <cell r="Z760" t="str">
            <v>DLO</v>
          </cell>
          <cell r="AB760" t="str">
            <v>ICB</v>
          </cell>
          <cell r="AC760" t="str">
            <v>ICB</v>
          </cell>
          <cell r="AE760" t="str">
            <v>211</v>
          </cell>
          <cell r="AG760" t="str">
            <v>0000288754</v>
          </cell>
        </row>
        <row r="761">
          <cell r="A761" t="str">
            <v>00675397</v>
          </cell>
          <cell r="B761" t="str">
            <v>9554261000</v>
          </cell>
          <cell r="C761" t="str">
            <v>ICB4TARGET0000000191</v>
          </cell>
          <cell r="D761">
            <v>2015</v>
          </cell>
          <cell r="E761">
            <v>5</v>
          </cell>
          <cell r="F761" t="str">
            <v>2015-05-31</v>
          </cell>
          <cell r="G761" t="str">
            <v>PRJ</v>
          </cell>
          <cell r="H761" t="str">
            <v>211</v>
          </cell>
          <cell r="I761" t="str">
            <v>211</v>
          </cell>
          <cell r="K761" t="str">
            <v>000001120</v>
          </cell>
          <cell r="L761" t="str">
            <v>4261000</v>
          </cell>
          <cell r="M761" t="str">
            <v>1113</v>
          </cell>
          <cell r="N761" t="str">
            <v>99920</v>
          </cell>
          <cell r="O761" t="str">
            <v>11404</v>
          </cell>
          <cell r="P761" t="str">
            <v>294</v>
          </cell>
          <cell r="Q761" t="str">
            <v>955</v>
          </cell>
          <cell r="R761" t="str">
            <v>INTERCO BILL W/O</v>
          </cell>
          <cell r="S761" t="str">
            <v>PRA</v>
          </cell>
          <cell r="U761" t="str">
            <v>2015-05-31</v>
          </cell>
          <cell r="V761">
            <v>594.44000000000005</v>
          </cell>
          <cell r="W761" t="str">
            <v>UTXECON201</v>
          </cell>
          <cell r="Y761" t="str">
            <v>LEGAL</v>
          </cell>
          <cell r="Z761" t="str">
            <v>DLO</v>
          </cell>
          <cell r="AB761" t="str">
            <v>ICB</v>
          </cell>
          <cell r="AC761" t="str">
            <v>ICB</v>
          </cell>
          <cell r="AE761" t="str">
            <v>211</v>
          </cell>
          <cell r="AG761" t="str">
            <v>0000114268</v>
          </cell>
        </row>
        <row r="762">
          <cell r="A762" t="str">
            <v>00635217</v>
          </cell>
          <cell r="B762" t="str">
            <v>9554261000</v>
          </cell>
          <cell r="C762" t="str">
            <v>ICB4TARGET0000000192</v>
          </cell>
          <cell r="D762">
            <v>2014</v>
          </cell>
          <cell r="E762">
            <v>9</v>
          </cell>
          <cell r="F762" t="str">
            <v>2014-09-30</v>
          </cell>
          <cell r="G762" t="str">
            <v>PRJ</v>
          </cell>
          <cell r="H762" t="str">
            <v>211</v>
          </cell>
          <cell r="I762" t="str">
            <v>211</v>
          </cell>
          <cell r="K762" t="str">
            <v>000001120</v>
          </cell>
          <cell r="L762" t="str">
            <v>4261000</v>
          </cell>
          <cell r="M762" t="str">
            <v>1113</v>
          </cell>
          <cell r="N762" t="str">
            <v>99920</v>
          </cell>
          <cell r="O762" t="str">
            <v>11404</v>
          </cell>
          <cell r="P762" t="str">
            <v>294</v>
          </cell>
          <cell r="Q762" t="str">
            <v>955</v>
          </cell>
          <cell r="R762" t="str">
            <v>INTERCO BILL W/O</v>
          </cell>
          <cell r="S762" t="str">
            <v>PRA</v>
          </cell>
          <cell r="U762" t="str">
            <v>2014-09-30</v>
          </cell>
          <cell r="V762">
            <v>302.38</v>
          </cell>
          <cell r="W762" t="str">
            <v>UTXECON201</v>
          </cell>
          <cell r="Y762" t="str">
            <v>LEGAL</v>
          </cell>
          <cell r="Z762" t="str">
            <v>DLO</v>
          </cell>
          <cell r="AB762" t="str">
            <v>ICB</v>
          </cell>
          <cell r="AC762" t="str">
            <v>ICB</v>
          </cell>
          <cell r="AE762" t="str">
            <v>211</v>
          </cell>
          <cell r="AG762" t="str">
            <v>0000288755</v>
          </cell>
        </row>
        <row r="763">
          <cell r="A763" t="str">
            <v>00664466</v>
          </cell>
          <cell r="B763" t="str">
            <v>9554261000</v>
          </cell>
          <cell r="C763" t="str">
            <v>ICB4TARGET0000000192</v>
          </cell>
          <cell r="D763">
            <v>2015</v>
          </cell>
          <cell r="E763">
            <v>5</v>
          </cell>
          <cell r="F763" t="str">
            <v>2015-05-31</v>
          </cell>
          <cell r="G763" t="str">
            <v>PRJ</v>
          </cell>
          <cell r="H763" t="str">
            <v>211</v>
          </cell>
          <cell r="I763" t="str">
            <v>211</v>
          </cell>
          <cell r="K763" t="str">
            <v>000001120</v>
          </cell>
          <cell r="L763" t="str">
            <v>4261000</v>
          </cell>
          <cell r="M763" t="str">
            <v>1113</v>
          </cell>
          <cell r="N763" t="str">
            <v>99920</v>
          </cell>
          <cell r="O763" t="str">
            <v>11404</v>
          </cell>
          <cell r="P763" t="str">
            <v>294</v>
          </cell>
          <cell r="Q763" t="str">
            <v>955</v>
          </cell>
          <cell r="R763" t="str">
            <v>INTERCO BILL W/O</v>
          </cell>
          <cell r="S763" t="str">
            <v>PRA</v>
          </cell>
          <cell r="U763" t="str">
            <v>2015-05-31</v>
          </cell>
          <cell r="V763">
            <v>-148.61000000000001</v>
          </cell>
          <cell r="W763" t="str">
            <v>UTXECON201</v>
          </cell>
          <cell r="Y763" t="str">
            <v>LEGAL</v>
          </cell>
          <cell r="Z763" t="str">
            <v>DLO</v>
          </cell>
          <cell r="AB763" t="str">
            <v>ICB</v>
          </cell>
          <cell r="AC763" t="str">
            <v>ICB</v>
          </cell>
          <cell r="AE763" t="str">
            <v>211</v>
          </cell>
          <cell r="AG763" t="str">
            <v>0000115116</v>
          </cell>
        </row>
        <row r="764">
          <cell r="A764" t="str">
            <v>00635834</v>
          </cell>
          <cell r="B764" t="str">
            <v>9554261000</v>
          </cell>
          <cell r="C764" t="str">
            <v>ICB4TARGET0000000193</v>
          </cell>
          <cell r="D764">
            <v>2014</v>
          </cell>
          <cell r="E764">
            <v>9</v>
          </cell>
          <cell r="F764" t="str">
            <v>2014-09-30</v>
          </cell>
          <cell r="G764" t="str">
            <v>PRJ</v>
          </cell>
          <cell r="H764" t="str">
            <v>211</v>
          </cell>
          <cell r="I764" t="str">
            <v>211</v>
          </cell>
          <cell r="K764" t="str">
            <v>000001120</v>
          </cell>
          <cell r="L764" t="str">
            <v>4261000</v>
          </cell>
          <cell r="M764" t="str">
            <v>1113</v>
          </cell>
          <cell r="N764" t="str">
            <v>99920</v>
          </cell>
          <cell r="O764" t="str">
            <v>11404</v>
          </cell>
          <cell r="P764" t="str">
            <v>294</v>
          </cell>
          <cell r="Q764" t="str">
            <v>955</v>
          </cell>
          <cell r="R764" t="str">
            <v>INTERCO BILL W/O</v>
          </cell>
          <cell r="S764" t="str">
            <v>PRA</v>
          </cell>
          <cell r="U764" t="str">
            <v>2014-09-30</v>
          </cell>
          <cell r="V764">
            <v>604.75</v>
          </cell>
          <cell r="W764" t="str">
            <v>UTXECON201</v>
          </cell>
          <cell r="Y764" t="str">
            <v>LEGAL</v>
          </cell>
          <cell r="Z764" t="str">
            <v>DLO</v>
          </cell>
          <cell r="AB764" t="str">
            <v>ICB</v>
          </cell>
          <cell r="AC764" t="str">
            <v>ICB</v>
          </cell>
          <cell r="AE764" t="str">
            <v>211</v>
          </cell>
          <cell r="AG764" t="str">
            <v>0000288930</v>
          </cell>
        </row>
        <row r="765">
          <cell r="A765" t="str">
            <v>00676965</v>
          </cell>
          <cell r="B765" t="str">
            <v>9554261000</v>
          </cell>
          <cell r="C765" t="str">
            <v>ICB4TARGET0000000193</v>
          </cell>
          <cell r="D765">
            <v>2015</v>
          </cell>
          <cell r="E765">
            <v>5</v>
          </cell>
          <cell r="F765" t="str">
            <v>2015-05-31</v>
          </cell>
          <cell r="G765" t="str">
            <v>PRJ</v>
          </cell>
          <cell r="H765" t="str">
            <v>211</v>
          </cell>
          <cell r="I765" t="str">
            <v>211</v>
          </cell>
          <cell r="K765" t="str">
            <v>000001120</v>
          </cell>
          <cell r="L765" t="str">
            <v>4261000</v>
          </cell>
          <cell r="M765" t="str">
            <v>1113</v>
          </cell>
          <cell r="N765" t="str">
            <v>99920</v>
          </cell>
          <cell r="O765" t="str">
            <v>11404</v>
          </cell>
          <cell r="P765" t="str">
            <v>294</v>
          </cell>
          <cell r="Q765" t="str">
            <v>955</v>
          </cell>
          <cell r="R765" t="str">
            <v>INTERCO BILL W/O</v>
          </cell>
          <cell r="S765" t="str">
            <v>PRA</v>
          </cell>
          <cell r="U765" t="str">
            <v>2015-05-31</v>
          </cell>
          <cell r="V765">
            <v>1188.8800000000001</v>
          </cell>
          <cell r="W765" t="str">
            <v>UTXECON201</v>
          </cell>
          <cell r="Y765" t="str">
            <v>LEGAL</v>
          </cell>
          <cell r="Z765" t="str">
            <v>DLO</v>
          </cell>
          <cell r="AB765" t="str">
            <v>ICB</v>
          </cell>
          <cell r="AC765" t="str">
            <v>ICB</v>
          </cell>
          <cell r="AE765" t="str">
            <v>211</v>
          </cell>
          <cell r="AG765" t="str">
            <v>0000121145</v>
          </cell>
        </row>
        <row r="766">
          <cell r="A766" t="str">
            <v>00637062</v>
          </cell>
          <cell r="B766" t="str">
            <v>9554261000</v>
          </cell>
          <cell r="C766" t="str">
            <v>ICB4TARGET0000000194</v>
          </cell>
          <cell r="D766">
            <v>2014</v>
          </cell>
          <cell r="E766">
            <v>9</v>
          </cell>
          <cell r="F766" t="str">
            <v>2014-09-30</v>
          </cell>
          <cell r="G766" t="str">
            <v>PRJ</v>
          </cell>
          <cell r="H766" t="str">
            <v>211</v>
          </cell>
          <cell r="I766" t="str">
            <v>211</v>
          </cell>
          <cell r="K766" t="str">
            <v>000001120</v>
          </cell>
          <cell r="L766" t="str">
            <v>4261000</v>
          </cell>
          <cell r="M766" t="str">
            <v>1113</v>
          </cell>
          <cell r="N766" t="str">
            <v>99920</v>
          </cell>
          <cell r="O766" t="str">
            <v>11404</v>
          </cell>
          <cell r="P766" t="str">
            <v>294</v>
          </cell>
          <cell r="Q766" t="str">
            <v>955</v>
          </cell>
          <cell r="R766" t="str">
            <v>INTERCO BILL W/O</v>
          </cell>
          <cell r="S766" t="str">
            <v>PRA</v>
          </cell>
          <cell r="U766" t="str">
            <v>2014-09-30</v>
          </cell>
          <cell r="V766">
            <v>151.19</v>
          </cell>
          <cell r="W766" t="str">
            <v>UTXECON201</v>
          </cell>
          <cell r="Y766" t="str">
            <v>LEGAL</v>
          </cell>
          <cell r="Z766" t="str">
            <v>DLO</v>
          </cell>
          <cell r="AB766" t="str">
            <v>ICB</v>
          </cell>
          <cell r="AC766" t="str">
            <v>ICB</v>
          </cell>
          <cell r="AE766" t="str">
            <v>211</v>
          </cell>
          <cell r="AG766" t="str">
            <v>0000289117</v>
          </cell>
        </row>
        <row r="767">
          <cell r="A767" t="str">
            <v>00676964</v>
          </cell>
          <cell r="B767" t="str">
            <v>9554261000</v>
          </cell>
          <cell r="C767" t="str">
            <v>ICB4TARGET0000000194</v>
          </cell>
          <cell r="D767">
            <v>2015</v>
          </cell>
          <cell r="E767">
            <v>5</v>
          </cell>
          <cell r="F767" t="str">
            <v>2015-05-31</v>
          </cell>
          <cell r="G767" t="str">
            <v>PRJ</v>
          </cell>
          <cell r="H767" t="str">
            <v>211</v>
          </cell>
          <cell r="I767" t="str">
            <v>211</v>
          </cell>
          <cell r="K767" t="str">
            <v>000001120</v>
          </cell>
          <cell r="L767" t="str">
            <v>4261000</v>
          </cell>
          <cell r="M767" t="str">
            <v>1113</v>
          </cell>
          <cell r="N767" t="str">
            <v>99920</v>
          </cell>
          <cell r="O767" t="str">
            <v>11404</v>
          </cell>
          <cell r="P767" t="str">
            <v>294</v>
          </cell>
          <cell r="Q767" t="str">
            <v>955</v>
          </cell>
          <cell r="R767" t="str">
            <v>INTERCO BILL W/O</v>
          </cell>
          <cell r="S767" t="str">
            <v>PRA</v>
          </cell>
          <cell r="U767" t="str">
            <v>2015-05-31</v>
          </cell>
          <cell r="V767">
            <v>5944.4</v>
          </cell>
          <cell r="W767" t="str">
            <v>UTXECON201</v>
          </cell>
          <cell r="Y767" t="str">
            <v>LEGAL</v>
          </cell>
          <cell r="Z767" t="str">
            <v>DLO</v>
          </cell>
          <cell r="AB767" t="str">
            <v>ICB</v>
          </cell>
          <cell r="AC767" t="str">
            <v>ICB</v>
          </cell>
          <cell r="AE767" t="str">
            <v>211</v>
          </cell>
          <cell r="AG767" t="str">
            <v>0000126659</v>
          </cell>
        </row>
        <row r="768">
          <cell r="A768" t="str">
            <v>00675396</v>
          </cell>
          <cell r="B768" t="str">
            <v>9554261000</v>
          </cell>
          <cell r="C768" t="str">
            <v>ICB4TARGET0000000195</v>
          </cell>
          <cell r="D768">
            <v>2015</v>
          </cell>
          <cell r="E768">
            <v>5</v>
          </cell>
          <cell r="F768" t="str">
            <v>2015-05-31</v>
          </cell>
          <cell r="G768" t="str">
            <v>PRJ</v>
          </cell>
          <cell r="H768" t="str">
            <v>211</v>
          </cell>
          <cell r="I768" t="str">
            <v>211</v>
          </cell>
          <cell r="K768" t="str">
            <v>000001120</v>
          </cell>
          <cell r="L768" t="str">
            <v>4261000</v>
          </cell>
          <cell r="M768" t="str">
            <v>1113</v>
          </cell>
          <cell r="N768" t="str">
            <v>99920</v>
          </cell>
          <cell r="O768" t="str">
            <v>11404</v>
          </cell>
          <cell r="P768" t="str">
            <v>294</v>
          </cell>
          <cell r="Q768" t="str">
            <v>955</v>
          </cell>
          <cell r="R768" t="str">
            <v>INTERCO BILL W/O</v>
          </cell>
          <cell r="S768" t="str">
            <v>PRA</v>
          </cell>
          <cell r="U768" t="str">
            <v>2015-05-31</v>
          </cell>
          <cell r="V768">
            <v>297.22000000000003</v>
          </cell>
          <cell r="W768" t="str">
            <v>UTXECON201</v>
          </cell>
          <cell r="Y768" t="str">
            <v>LEGAL</v>
          </cell>
          <cell r="Z768" t="str">
            <v>DLO</v>
          </cell>
          <cell r="AB768" t="str">
            <v>ICB</v>
          </cell>
          <cell r="AC768" t="str">
            <v>ICB</v>
          </cell>
          <cell r="AE768" t="str">
            <v>211</v>
          </cell>
          <cell r="AG768" t="str">
            <v>0000132709</v>
          </cell>
        </row>
        <row r="769">
          <cell r="A769" t="str">
            <v>00678606</v>
          </cell>
          <cell r="B769" t="str">
            <v>9554261000</v>
          </cell>
          <cell r="C769" t="str">
            <v>ICB4TARGET0000000196</v>
          </cell>
          <cell r="D769">
            <v>2015</v>
          </cell>
          <cell r="E769">
            <v>5</v>
          </cell>
          <cell r="F769" t="str">
            <v>2015-05-31</v>
          </cell>
          <cell r="G769" t="str">
            <v>PRJ</v>
          </cell>
          <cell r="H769" t="str">
            <v>211</v>
          </cell>
          <cell r="I769" t="str">
            <v>211</v>
          </cell>
          <cell r="K769" t="str">
            <v>000001120</v>
          </cell>
          <cell r="L769" t="str">
            <v>4261000</v>
          </cell>
          <cell r="M769" t="str">
            <v>1113</v>
          </cell>
          <cell r="N769" t="str">
            <v>99920</v>
          </cell>
          <cell r="O769" t="str">
            <v>11404</v>
          </cell>
          <cell r="P769" t="str">
            <v>294</v>
          </cell>
          <cell r="Q769" t="str">
            <v>955</v>
          </cell>
          <cell r="R769" t="str">
            <v>INTERCO BILL W/O</v>
          </cell>
          <cell r="S769" t="str">
            <v>PRA</v>
          </cell>
          <cell r="U769" t="str">
            <v>2015-05-31</v>
          </cell>
          <cell r="V769">
            <v>1486.1</v>
          </cell>
          <cell r="W769" t="str">
            <v>UTXECON201</v>
          </cell>
          <cell r="Y769" t="str">
            <v>LEGAL</v>
          </cell>
          <cell r="Z769" t="str">
            <v>DLO</v>
          </cell>
          <cell r="AB769" t="str">
            <v>ICB</v>
          </cell>
          <cell r="AC769" t="str">
            <v>ICB</v>
          </cell>
          <cell r="AE769" t="str">
            <v>211</v>
          </cell>
          <cell r="AG769" t="str">
            <v>0000133757</v>
          </cell>
        </row>
        <row r="770">
          <cell r="A770" t="str">
            <v>00659523</v>
          </cell>
          <cell r="B770" t="str">
            <v>9554261000</v>
          </cell>
          <cell r="C770" t="str">
            <v>ICB4TARGET0000000197</v>
          </cell>
          <cell r="D770">
            <v>2015</v>
          </cell>
          <cell r="E770">
            <v>5</v>
          </cell>
          <cell r="F770" t="str">
            <v>2015-05-31</v>
          </cell>
          <cell r="G770" t="str">
            <v>PRJ</v>
          </cell>
          <cell r="H770" t="str">
            <v>211</v>
          </cell>
          <cell r="I770" t="str">
            <v>211</v>
          </cell>
          <cell r="K770" t="str">
            <v>000001120</v>
          </cell>
          <cell r="L770" t="str">
            <v>4261000</v>
          </cell>
          <cell r="M770" t="str">
            <v>1113</v>
          </cell>
          <cell r="N770" t="str">
            <v>99920</v>
          </cell>
          <cell r="O770" t="str">
            <v>11404</v>
          </cell>
          <cell r="P770" t="str">
            <v>294</v>
          </cell>
          <cell r="Q770" t="str">
            <v>955</v>
          </cell>
          <cell r="R770" t="str">
            <v>INTERCO BILL W/O</v>
          </cell>
          <cell r="S770" t="str">
            <v>PRA</v>
          </cell>
          <cell r="U770" t="str">
            <v>2015-05-31</v>
          </cell>
          <cell r="V770">
            <v>-118.89</v>
          </cell>
          <cell r="W770" t="str">
            <v>UTXECON201</v>
          </cell>
          <cell r="Y770" t="str">
            <v>LEGAL</v>
          </cell>
          <cell r="Z770" t="str">
            <v>DLO</v>
          </cell>
          <cell r="AB770" t="str">
            <v>ICB</v>
          </cell>
          <cell r="AC770" t="str">
            <v>ICB</v>
          </cell>
          <cell r="AE770" t="str">
            <v>211</v>
          </cell>
          <cell r="AG770" t="str">
            <v>0000135977</v>
          </cell>
        </row>
        <row r="771">
          <cell r="A771" t="str">
            <v>00676970</v>
          </cell>
          <cell r="B771" t="str">
            <v>9554261000</v>
          </cell>
          <cell r="C771" t="str">
            <v>ICB4TARGET0000000198</v>
          </cell>
          <cell r="D771">
            <v>2015</v>
          </cell>
          <cell r="E771">
            <v>5</v>
          </cell>
          <cell r="F771" t="str">
            <v>2015-05-31</v>
          </cell>
          <cell r="G771" t="str">
            <v>PRJ</v>
          </cell>
          <cell r="H771" t="str">
            <v>211</v>
          </cell>
          <cell r="I771" t="str">
            <v>211</v>
          </cell>
          <cell r="K771" t="str">
            <v>000001120</v>
          </cell>
          <cell r="L771" t="str">
            <v>4261000</v>
          </cell>
          <cell r="M771" t="str">
            <v>1113</v>
          </cell>
          <cell r="N771" t="str">
            <v>99920</v>
          </cell>
          <cell r="O771" t="str">
            <v>11404</v>
          </cell>
          <cell r="P771" t="str">
            <v>294</v>
          </cell>
          <cell r="Q771" t="str">
            <v>955</v>
          </cell>
          <cell r="R771" t="str">
            <v>INTERCO BILL W/O</v>
          </cell>
          <cell r="S771" t="str">
            <v>PRA</v>
          </cell>
          <cell r="U771" t="str">
            <v>2015-05-31</v>
          </cell>
          <cell r="V771">
            <v>297.22000000000003</v>
          </cell>
          <cell r="W771" t="str">
            <v>UTXECON201</v>
          </cell>
          <cell r="Y771" t="str">
            <v>LEGAL</v>
          </cell>
          <cell r="Z771" t="str">
            <v>DLO</v>
          </cell>
          <cell r="AB771" t="str">
            <v>ICB</v>
          </cell>
          <cell r="AC771" t="str">
            <v>ICB</v>
          </cell>
          <cell r="AE771" t="str">
            <v>211</v>
          </cell>
          <cell r="AG771" t="str">
            <v>0000137195</v>
          </cell>
        </row>
        <row r="772">
          <cell r="A772" t="str">
            <v>00676966</v>
          </cell>
          <cell r="B772" t="str">
            <v>9554261000</v>
          </cell>
          <cell r="C772" t="str">
            <v>ICB4TARGET0000000199</v>
          </cell>
          <cell r="D772">
            <v>2015</v>
          </cell>
          <cell r="E772">
            <v>5</v>
          </cell>
          <cell r="F772" t="str">
            <v>2015-05-31</v>
          </cell>
          <cell r="G772" t="str">
            <v>PRJ</v>
          </cell>
          <cell r="H772" t="str">
            <v>211</v>
          </cell>
          <cell r="I772" t="str">
            <v>211</v>
          </cell>
          <cell r="K772" t="str">
            <v>000001120</v>
          </cell>
          <cell r="L772" t="str">
            <v>4261000</v>
          </cell>
          <cell r="M772" t="str">
            <v>1113</v>
          </cell>
          <cell r="N772" t="str">
            <v>99920</v>
          </cell>
          <cell r="O772" t="str">
            <v>11404</v>
          </cell>
          <cell r="P772" t="str">
            <v>294</v>
          </cell>
          <cell r="Q772" t="str">
            <v>955</v>
          </cell>
          <cell r="R772" t="str">
            <v>INTERCO BILL W/O</v>
          </cell>
          <cell r="S772" t="str">
            <v>PRA</v>
          </cell>
          <cell r="U772" t="str">
            <v>2015-05-31</v>
          </cell>
          <cell r="V772">
            <v>1486.1</v>
          </cell>
          <cell r="W772" t="str">
            <v>UTXECON201</v>
          </cell>
          <cell r="Y772" t="str">
            <v>LEGAL</v>
          </cell>
          <cell r="Z772" t="str">
            <v>DLO</v>
          </cell>
          <cell r="AB772" t="str">
            <v>ICB</v>
          </cell>
          <cell r="AC772" t="str">
            <v>ICB</v>
          </cell>
          <cell r="AE772" t="str">
            <v>211</v>
          </cell>
          <cell r="AG772" t="str">
            <v>0000142541</v>
          </cell>
        </row>
        <row r="773">
          <cell r="A773" t="str">
            <v>00676971</v>
          </cell>
          <cell r="B773" t="str">
            <v>9554261000</v>
          </cell>
          <cell r="C773" t="str">
            <v>ICB4TARGET0000000200</v>
          </cell>
          <cell r="D773">
            <v>2015</v>
          </cell>
          <cell r="E773">
            <v>5</v>
          </cell>
          <cell r="F773" t="str">
            <v>2015-05-31</v>
          </cell>
          <cell r="G773" t="str">
            <v>PRJ</v>
          </cell>
          <cell r="H773" t="str">
            <v>211</v>
          </cell>
          <cell r="I773" t="str">
            <v>211</v>
          </cell>
          <cell r="K773" t="str">
            <v>000001120</v>
          </cell>
          <cell r="L773" t="str">
            <v>4261000</v>
          </cell>
          <cell r="M773" t="str">
            <v>1113</v>
          </cell>
          <cell r="N773" t="str">
            <v>99920</v>
          </cell>
          <cell r="O773" t="str">
            <v>11404</v>
          </cell>
          <cell r="P773" t="str">
            <v>294</v>
          </cell>
          <cell r="Q773" t="str">
            <v>955</v>
          </cell>
          <cell r="R773" t="str">
            <v>INTERCO BILL W/O</v>
          </cell>
          <cell r="S773" t="str">
            <v>PRA</v>
          </cell>
          <cell r="U773" t="str">
            <v>2015-05-31</v>
          </cell>
          <cell r="V773">
            <v>297.22000000000003</v>
          </cell>
          <cell r="W773" t="str">
            <v>UTXECON201</v>
          </cell>
          <cell r="Y773" t="str">
            <v>LEGAL</v>
          </cell>
          <cell r="Z773" t="str">
            <v>DLO</v>
          </cell>
          <cell r="AB773" t="str">
            <v>ICB</v>
          </cell>
          <cell r="AC773" t="str">
            <v>ICB</v>
          </cell>
          <cell r="AE773" t="str">
            <v>211</v>
          </cell>
          <cell r="AG773" t="str">
            <v>0000145162</v>
          </cell>
        </row>
        <row r="774">
          <cell r="A774" t="str">
            <v>00679174</v>
          </cell>
          <cell r="B774" t="str">
            <v>9554261000</v>
          </cell>
          <cell r="C774" t="str">
            <v>ICB4TARGET0000000201</v>
          </cell>
          <cell r="D774">
            <v>2015</v>
          </cell>
          <cell r="E774">
            <v>5</v>
          </cell>
          <cell r="F774" t="str">
            <v>2015-05-31</v>
          </cell>
          <cell r="G774" t="str">
            <v>PRJ</v>
          </cell>
          <cell r="H774" t="str">
            <v>211</v>
          </cell>
          <cell r="I774" t="str">
            <v>211</v>
          </cell>
          <cell r="K774" t="str">
            <v>000001120</v>
          </cell>
          <cell r="L774" t="str">
            <v>4261000</v>
          </cell>
          <cell r="M774" t="str">
            <v>1113</v>
          </cell>
          <cell r="N774" t="str">
            <v>99920</v>
          </cell>
          <cell r="O774" t="str">
            <v>11404</v>
          </cell>
          <cell r="P774" t="str">
            <v>294</v>
          </cell>
          <cell r="Q774" t="str">
            <v>955</v>
          </cell>
          <cell r="R774" t="str">
            <v>INTERCO BILL W/O</v>
          </cell>
          <cell r="S774" t="str">
            <v>PRA</v>
          </cell>
          <cell r="U774" t="str">
            <v>2015-05-31</v>
          </cell>
          <cell r="V774">
            <v>594.44000000000005</v>
          </cell>
          <cell r="W774" t="str">
            <v>UTXECON201</v>
          </cell>
          <cell r="Y774" t="str">
            <v>LEGAL</v>
          </cell>
          <cell r="Z774" t="str">
            <v>DLO</v>
          </cell>
          <cell r="AB774" t="str">
            <v>ICB</v>
          </cell>
          <cell r="AC774" t="str">
            <v>ICB</v>
          </cell>
          <cell r="AE774" t="str">
            <v>211</v>
          </cell>
          <cell r="AG774" t="str">
            <v>0000151362</v>
          </cell>
        </row>
        <row r="775">
          <cell r="A775" t="str">
            <v>00677993</v>
          </cell>
          <cell r="B775" t="str">
            <v>9554261000</v>
          </cell>
          <cell r="C775" t="str">
            <v>ICB4TARGET0000000202</v>
          </cell>
          <cell r="D775">
            <v>2015</v>
          </cell>
          <cell r="E775">
            <v>5</v>
          </cell>
          <cell r="F775" t="str">
            <v>2015-05-31</v>
          </cell>
          <cell r="G775" t="str">
            <v>PRJ</v>
          </cell>
          <cell r="H775" t="str">
            <v>211</v>
          </cell>
          <cell r="I775" t="str">
            <v>211</v>
          </cell>
          <cell r="K775" t="str">
            <v>000001120</v>
          </cell>
          <cell r="L775" t="str">
            <v>4261000</v>
          </cell>
          <cell r="M775" t="str">
            <v>1113</v>
          </cell>
          <cell r="N775" t="str">
            <v>99920</v>
          </cell>
          <cell r="O775" t="str">
            <v>11404</v>
          </cell>
          <cell r="P775" t="str">
            <v>294</v>
          </cell>
          <cell r="Q775" t="str">
            <v>955</v>
          </cell>
          <cell r="R775" t="str">
            <v>INTERCO BILL W/O</v>
          </cell>
          <cell r="S775" t="str">
            <v>PRA</v>
          </cell>
          <cell r="U775" t="str">
            <v>2015-05-31</v>
          </cell>
          <cell r="V775">
            <v>89.17</v>
          </cell>
          <cell r="W775" t="str">
            <v>UTXECON201</v>
          </cell>
          <cell r="Y775" t="str">
            <v>LEGAL</v>
          </cell>
          <cell r="Z775" t="str">
            <v>DLO</v>
          </cell>
          <cell r="AB775" t="str">
            <v>ICB</v>
          </cell>
          <cell r="AC775" t="str">
            <v>ICB</v>
          </cell>
          <cell r="AE775" t="str">
            <v>211</v>
          </cell>
          <cell r="AG775" t="str">
            <v>0000173608</v>
          </cell>
        </row>
        <row r="776">
          <cell r="A776" t="str">
            <v>00677994</v>
          </cell>
          <cell r="B776" t="str">
            <v>9554261000</v>
          </cell>
          <cell r="C776" t="str">
            <v>ICB4TARGET0000000203</v>
          </cell>
          <cell r="D776">
            <v>2015</v>
          </cell>
          <cell r="E776">
            <v>5</v>
          </cell>
          <cell r="F776" t="str">
            <v>2015-05-31</v>
          </cell>
          <cell r="G776" t="str">
            <v>PRJ</v>
          </cell>
          <cell r="H776" t="str">
            <v>211</v>
          </cell>
          <cell r="I776" t="str">
            <v>211</v>
          </cell>
          <cell r="K776" t="str">
            <v>000001120</v>
          </cell>
          <cell r="L776" t="str">
            <v>4261000</v>
          </cell>
          <cell r="M776" t="str">
            <v>1113</v>
          </cell>
          <cell r="N776" t="str">
            <v>99920</v>
          </cell>
          <cell r="O776" t="str">
            <v>11404</v>
          </cell>
          <cell r="P776" t="str">
            <v>294</v>
          </cell>
          <cell r="Q776" t="str">
            <v>955</v>
          </cell>
          <cell r="R776" t="str">
            <v>INTERCO BILL W/O</v>
          </cell>
          <cell r="S776" t="str">
            <v>PRA</v>
          </cell>
          <cell r="U776" t="str">
            <v>2015-05-31</v>
          </cell>
          <cell r="V776">
            <v>118.89</v>
          </cell>
          <cell r="W776" t="str">
            <v>UTXECON201</v>
          </cell>
          <cell r="Y776" t="str">
            <v>LEGAL</v>
          </cell>
          <cell r="Z776" t="str">
            <v>DLO</v>
          </cell>
          <cell r="AB776" t="str">
            <v>ICB</v>
          </cell>
          <cell r="AC776" t="str">
            <v>ICB</v>
          </cell>
          <cell r="AE776" t="str">
            <v>211</v>
          </cell>
          <cell r="AG776" t="str">
            <v>0000208992</v>
          </cell>
        </row>
        <row r="777">
          <cell r="A777" t="str">
            <v>00675395</v>
          </cell>
          <cell r="B777" t="str">
            <v>9554261000</v>
          </cell>
          <cell r="C777" t="str">
            <v>ICB4TARGET0000000204</v>
          </cell>
          <cell r="D777">
            <v>2015</v>
          </cell>
          <cell r="E777">
            <v>5</v>
          </cell>
          <cell r="F777" t="str">
            <v>2015-05-31</v>
          </cell>
          <cell r="G777" t="str">
            <v>PRJ</v>
          </cell>
          <cell r="H777" t="str">
            <v>211</v>
          </cell>
          <cell r="I777" t="str">
            <v>211</v>
          </cell>
          <cell r="K777" t="str">
            <v>000001120</v>
          </cell>
          <cell r="L777" t="str">
            <v>4261000</v>
          </cell>
          <cell r="M777" t="str">
            <v>1113</v>
          </cell>
          <cell r="N777" t="str">
            <v>99920</v>
          </cell>
          <cell r="O777" t="str">
            <v>11404</v>
          </cell>
          <cell r="P777" t="str">
            <v>294</v>
          </cell>
          <cell r="Q777" t="str">
            <v>955</v>
          </cell>
          <cell r="R777" t="str">
            <v>INTERCO BILL W/O</v>
          </cell>
          <cell r="S777" t="str">
            <v>PRA</v>
          </cell>
          <cell r="U777" t="str">
            <v>2015-05-31</v>
          </cell>
          <cell r="V777">
            <v>297.22000000000003</v>
          </cell>
          <cell r="W777" t="str">
            <v>UTXECON201</v>
          </cell>
          <cell r="Y777" t="str">
            <v>LEGAL</v>
          </cell>
          <cell r="Z777" t="str">
            <v>DLO</v>
          </cell>
          <cell r="AB777" t="str">
            <v>ICB</v>
          </cell>
          <cell r="AC777" t="str">
            <v>ICB</v>
          </cell>
          <cell r="AE777" t="str">
            <v>211</v>
          </cell>
          <cell r="AG777" t="str">
            <v>0000217649</v>
          </cell>
        </row>
        <row r="778">
          <cell r="A778" t="str">
            <v>00677990</v>
          </cell>
          <cell r="B778" t="str">
            <v>9554261000</v>
          </cell>
          <cell r="C778" t="str">
            <v>ICB4TARGET0000000205</v>
          </cell>
          <cell r="D778">
            <v>2015</v>
          </cell>
          <cell r="E778">
            <v>5</v>
          </cell>
          <cell r="F778" t="str">
            <v>2015-05-31</v>
          </cell>
          <cell r="G778" t="str">
            <v>PRJ</v>
          </cell>
          <cell r="H778" t="str">
            <v>211</v>
          </cell>
          <cell r="I778" t="str">
            <v>211</v>
          </cell>
          <cell r="K778" t="str">
            <v>000001120</v>
          </cell>
          <cell r="L778" t="str">
            <v>4261000</v>
          </cell>
          <cell r="M778" t="str">
            <v>1113</v>
          </cell>
          <cell r="N778" t="str">
            <v>99920</v>
          </cell>
          <cell r="O778" t="str">
            <v>11404</v>
          </cell>
          <cell r="P778" t="str">
            <v>294</v>
          </cell>
          <cell r="Q778" t="str">
            <v>955</v>
          </cell>
          <cell r="R778" t="str">
            <v>INTERCO BILL W/O</v>
          </cell>
          <cell r="S778" t="str">
            <v>PRA</v>
          </cell>
          <cell r="U778" t="str">
            <v>2015-05-31</v>
          </cell>
          <cell r="V778">
            <v>297.22000000000003</v>
          </cell>
          <cell r="W778" t="str">
            <v>UTXECON201</v>
          </cell>
          <cell r="Y778" t="str">
            <v>LEGAL</v>
          </cell>
          <cell r="Z778" t="str">
            <v>DLO</v>
          </cell>
          <cell r="AB778" t="str">
            <v>ICB</v>
          </cell>
          <cell r="AC778" t="str">
            <v>ICB</v>
          </cell>
          <cell r="AE778" t="str">
            <v>211</v>
          </cell>
          <cell r="AG778" t="str">
            <v>0000239199</v>
          </cell>
        </row>
        <row r="779">
          <cell r="A779" t="str">
            <v>00676967</v>
          </cell>
          <cell r="B779" t="str">
            <v>9554261000</v>
          </cell>
          <cell r="C779" t="str">
            <v>ICB4TARGET0000000206</v>
          </cell>
          <cell r="D779">
            <v>2015</v>
          </cell>
          <cell r="E779">
            <v>5</v>
          </cell>
          <cell r="F779" t="str">
            <v>2015-05-31</v>
          </cell>
          <cell r="G779" t="str">
            <v>PRJ</v>
          </cell>
          <cell r="H779" t="str">
            <v>211</v>
          </cell>
          <cell r="I779" t="str">
            <v>211</v>
          </cell>
          <cell r="K779" t="str">
            <v>000001120</v>
          </cell>
          <cell r="L779" t="str">
            <v>4261000</v>
          </cell>
          <cell r="M779" t="str">
            <v>1113</v>
          </cell>
          <cell r="N779" t="str">
            <v>99920</v>
          </cell>
          <cell r="O779" t="str">
            <v>11404</v>
          </cell>
          <cell r="P779" t="str">
            <v>294</v>
          </cell>
          <cell r="Q779" t="str">
            <v>955</v>
          </cell>
          <cell r="R779" t="str">
            <v>INTERCO BILL W/O</v>
          </cell>
          <cell r="S779" t="str">
            <v>PRA</v>
          </cell>
          <cell r="U779" t="str">
            <v>2015-05-31</v>
          </cell>
          <cell r="V779">
            <v>356.66</v>
          </cell>
          <cell r="W779" t="str">
            <v>UTXECON201</v>
          </cell>
          <cell r="Y779" t="str">
            <v>LEGAL</v>
          </cell>
          <cell r="Z779" t="str">
            <v>DLO</v>
          </cell>
          <cell r="AB779" t="str">
            <v>ICB</v>
          </cell>
          <cell r="AC779" t="str">
            <v>ICB</v>
          </cell>
          <cell r="AE779" t="str">
            <v>211</v>
          </cell>
          <cell r="AG779" t="str">
            <v>0000242587</v>
          </cell>
        </row>
        <row r="780">
          <cell r="A780" t="str">
            <v>00675399</v>
          </cell>
          <cell r="B780" t="str">
            <v>9554261000</v>
          </cell>
          <cell r="C780" t="str">
            <v>ICB4TARGET0000000207</v>
          </cell>
          <cell r="D780">
            <v>2015</v>
          </cell>
          <cell r="E780">
            <v>5</v>
          </cell>
          <cell r="F780" t="str">
            <v>2015-05-31</v>
          </cell>
          <cell r="G780" t="str">
            <v>PRJ</v>
          </cell>
          <cell r="H780" t="str">
            <v>211</v>
          </cell>
          <cell r="I780" t="str">
            <v>211</v>
          </cell>
          <cell r="K780" t="str">
            <v>000001120</v>
          </cell>
          <cell r="L780" t="str">
            <v>4261000</v>
          </cell>
          <cell r="M780" t="str">
            <v>1113</v>
          </cell>
          <cell r="N780" t="str">
            <v>99920</v>
          </cell>
          <cell r="O780" t="str">
            <v>11404</v>
          </cell>
          <cell r="P780" t="str">
            <v>294</v>
          </cell>
          <cell r="Q780" t="str">
            <v>955</v>
          </cell>
          <cell r="R780" t="str">
            <v>INTERCO BILL W/O</v>
          </cell>
          <cell r="S780" t="str">
            <v>PRA</v>
          </cell>
          <cell r="U780" t="str">
            <v>2015-05-31</v>
          </cell>
          <cell r="V780">
            <v>148.61000000000001</v>
          </cell>
          <cell r="W780" t="str">
            <v>UTXECON201</v>
          </cell>
          <cell r="Y780" t="str">
            <v>LEGAL</v>
          </cell>
          <cell r="Z780" t="str">
            <v>DLO</v>
          </cell>
          <cell r="AB780" t="str">
            <v>ICB</v>
          </cell>
          <cell r="AC780" t="str">
            <v>ICB</v>
          </cell>
          <cell r="AE780" t="str">
            <v>211</v>
          </cell>
          <cell r="AG780" t="str">
            <v>0000247004</v>
          </cell>
        </row>
        <row r="781">
          <cell r="A781" t="str">
            <v>00679724</v>
          </cell>
          <cell r="B781" t="str">
            <v>9554261000</v>
          </cell>
          <cell r="C781" t="str">
            <v>ICB4TARGET0000000208</v>
          </cell>
          <cell r="D781">
            <v>2015</v>
          </cell>
          <cell r="E781">
            <v>5</v>
          </cell>
          <cell r="F781" t="str">
            <v>2015-05-31</v>
          </cell>
          <cell r="G781" t="str">
            <v>PRJ</v>
          </cell>
          <cell r="H781" t="str">
            <v>211</v>
          </cell>
          <cell r="I781" t="str">
            <v>211</v>
          </cell>
          <cell r="K781" t="str">
            <v>000001120</v>
          </cell>
          <cell r="L781" t="str">
            <v>4261000</v>
          </cell>
          <cell r="M781" t="str">
            <v>1113</v>
          </cell>
          <cell r="N781" t="str">
            <v>99920</v>
          </cell>
          <cell r="O781" t="str">
            <v>11404</v>
          </cell>
          <cell r="P781" t="str">
            <v>294</v>
          </cell>
          <cell r="Q781" t="str">
            <v>955</v>
          </cell>
          <cell r="R781" t="str">
            <v>INTERCO BILL W/O</v>
          </cell>
          <cell r="S781" t="str">
            <v>PRA</v>
          </cell>
          <cell r="U781" t="str">
            <v>2015-05-31</v>
          </cell>
          <cell r="V781">
            <v>6687.45</v>
          </cell>
          <cell r="W781" t="str">
            <v>UTXECON201</v>
          </cell>
          <cell r="Y781" t="str">
            <v>LEGAL</v>
          </cell>
          <cell r="Z781" t="str">
            <v>DLO</v>
          </cell>
          <cell r="AB781" t="str">
            <v>ICB</v>
          </cell>
          <cell r="AC781" t="str">
            <v>ICB</v>
          </cell>
          <cell r="AE781" t="str">
            <v>211</v>
          </cell>
          <cell r="AG781" t="str">
            <v>0000286180</v>
          </cell>
        </row>
        <row r="782">
          <cell r="A782" t="str">
            <v>00679413</v>
          </cell>
          <cell r="B782" t="str">
            <v>9554261000</v>
          </cell>
          <cell r="C782" t="str">
            <v>ICB4TARGET0000000209</v>
          </cell>
          <cell r="D782">
            <v>2015</v>
          </cell>
          <cell r="E782">
            <v>5</v>
          </cell>
          <cell r="F782" t="str">
            <v>2015-05-31</v>
          </cell>
          <cell r="G782" t="str">
            <v>PRJ</v>
          </cell>
          <cell r="H782" t="str">
            <v>211</v>
          </cell>
          <cell r="I782" t="str">
            <v>211</v>
          </cell>
          <cell r="K782" t="str">
            <v>000001120</v>
          </cell>
          <cell r="L782" t="str">
            <v>4261000</v>
          </cell>
          <cell r="M782" t="str">
            <v>1113</v>
          </cell>
          <cell r="N782" t="str">
            <v>99920</v>
          </cell>
          <cell r="O782" t="str">
            <v>11404</v>
          </cell>
          <cell r="P782" t="str">
            <v>294</v>
          </cell>
          <cell r="Q782" t="str">
            <v>955</v>
          </cell>
          <cell r="R782" t="str">
            <v>INTERCO BILL W/O</v>
          </cell>
          <cell r="S782" t="str">
            <v>PRA</v>
          </cell>
          <cell r="U782" t="str">
            <v>2015-05-31</v>
          </cell>
          <cell r="V782">
            <v>594.44000000000005</v>
          </cell>
          <cell r="W782" t="str">
            <v>UTXECON201</v>
          </cell>
          <cell r="Y782" t="str">
            <v>LEGAL</v>
          </cell>
          <cell r="Z782" t="str">
            <v>DLO</v>
          </cell>
          <cell r="AB782" t="str">
            <v>ICB</v>
          </cell>
          <cell r="AC782" t="str">
            <v>ICB</v>
          </cell>
          <cell r="AE782" t="str">
            <v>211</v>
          </cell>
          <cell r="AG782" t="str">
            <v>0000286322</v>
          </cell>
        </row>
        <row r="783">
          <cell r="A783" t="str">
            <v>00678821</v>
          </cell>
          <cell r="B783" t="str">
            <v>9554261000</v>
          </cell>
          <cell r="C783" t="str">
            <v>ICB4TARGET0000000210</v>
          </cell>
          <cell r="D783">
            <v>2015</v>
          </cell>
          <cell r="E783">
            <v>5</v>
          </cell>
          <cell r="F783" t="str">
            <v>2015-05-31</v>
          </cell>
          <cell r="G783" t="str">
            <v>PRJ</v>
          </cell>
          <cell r="H783" t="str">
            <v>211</v>
          </cell>
          <cell r="I783" t="str">
            <v>211</v>
          </cell>
          <cell r="K783" t="str">
            <v>000001120</v>
          </cell>
          <cell r="L783" t="str">
            <v>4261000</v>
          </cell>
          <cell r="M783" t="str">
            <v>1113</v>
          </cell>
          <cell r="N783" t="str">
            <v>99920</v>
          </cell>
          <cell r="O783" t="str">
            <v>11404</v>
          </cell>
          <cell r="P783" t="str">
            <v>294</v>
          </cell>
          <cell r="Q783" t="str">
            <v>955</v>
          </cell>
          <cell r="R783" t="str">
            <v>INTERCO BILL W/O</v>
          </cell>
          <cell r="S783" t="str">
            <v>PRA</v>
          </cell>
          <cell r="U783" t="str">
            <v>2015-05-31</v>
          </cell>
          <cell r="V783">
            <v>594.44000000000005</v>
          </cell>
          <cell r="W783" t="str">
            <v>UTXECON201</v>
          </cell>
          <cell r="Y783" t="str">
            <v>LEGAL</v>
          </cell>
          <cell r="Z783" t="str">
            <v>DLO</v>
          </cell>
          <cell r="AB783" t="str">
            <v>ICB</v>
          </cell>
          <cell r="AC783" t="str">
            <v>ICB</v>
          </cell>
          <cell r="AE783" t="str">
            <v>211</v>
          </cell>
          <cell r="AG783" t="str">
            <v>0000289117</v>
          </cell>
        </row>
        <row r="784">
          <cell r="A784" t="str">
            <v>00678095</v>
          </cell>
          <cell r="B784" t="str">
            <v>9554261000</v>
          </cell>
          <cell r="C784" t="str">
            <v>ICB4TARGET0000000211</v>
          </cell>
          <cell r="D784">
            <v>2015</v>
          </cell>
          <cell r="E784">
            <v>5</v>
          </cell>
          <cell r="F784" t="str">
            <v>2015-05-31</v>
          </cell>
          <cell r="G784" t="str">
            <v>PRJ</v>
          </cell>
          <cell r="H784" t="str">
            <v>211</v>
          </cell>
          <cell r="I784" t="str">
            <v>211</v>
          </cell>
          <cell r="K784" t="str">
            <v>000001120</v>
          </cell>
          <cell r="L784" t="str">
            <v>4261000</v>
          </cell>
          <cell r="M784" t="str">
            <v>1113</v>
          </cell>
          <cell r="N784" t="str">
            <v>99920</v>
          </cell>
          <cell r="O784" t="str">
            <v>11404</v>
          </cell>
          <cell r="P784" t="str">
            <v>294</v>
          </cell>
          <cell r="Q784" t="str">
            <v>955</v>
          </cell>
          <cell r="R784" t="str">
            <v>INTERCO BILL W/O</v>
          </cell>
          <cell r="S784" t="str">
            <v>PRA</v>
          </cell>
          <cell r="U784" t="str">
            <v>2015-05-31</v>
          </cell>
          <cell r="V784">
            <v>148.61000000000001</v>
          </cell>
          <cell r="W784" t="str">
            <v>UTXECON201</v>
          </cell>
          <cell r="Y784" t="str">
            <v>LEGAL</v>
          </cell>
          <cell r="Z784" t="str">
            <v>DLO</v>
          </cell>
          <cell r="AB784" t="str">
            <v>ICB</v>
          </cell>
          <cell r="AC784" t="str">
            <v>ICB</v>
          </cell>
          <cell r="AE784" t="str">
            <v>211</v>
          </cell>
          <cell r="AG784" t="str">
            <v>0000294250</v>
          </cell>
        </row>
        <row r="785">
          <cell r="A785" t="str">
            <v>00678096</v>
          </cell>
          <cell r="B785" t="str">
            <v>9554261000</v>
          </cell>
          <cell r="C785" t="str">
            <v>ICB4TARGET0000000212</v>
          </cell>
          <cell r="D785">
            <v>2015</v>
          </cell>
          <cell r="E785">
            <v>5</v>
          </cell>
          <cell r="F785" t="str">
            <v>2015-05-31</v>
          </cell>
          <cell r="G785" t="str">
            <v>PRJ</v>
          </cell>
          <cell r="H785" t="str">
            <v>211</v>
          </cell>
          <cell r="I785" t="str">
            <v>211</v>
          </cell>
          <cell r="K785" t="str">
            <v>000001120</v>
          </cell>
          <cell r="L785" t="str">
            <v>4261000</v>
          </cell>
          <cell r="M785" t="str">
            <v>1113</v>
          </cell>
          <cell r="N785" t="str">
            <v>99920</v>
          </cell>
          <cell r="O785" t="str">
            <v>11404</v>
          </cell>
          <cell r="P785" t="str">
            <v>294</v>
          </cell>
          <cell r="Q785" t="str">
            <v>955</v>
          </cell>
          <cell r="R785" t="str">
            <v>INTERCO BILL W/O</v>
          </cell>
          <cell r="S785" t="str">
            <v>PRA</v>
          </cell>
          <cell r="U785" t="str">
            <v>2015-05-31</v>
          </cell>
          <cell r="V785">
            <v>594.44000000000005</v>
          </cell>
          <cell r="W785" t="str">
            <v>UTXECON201</v>
          </cell>
          <cell r="Y785" t="str">
            <v>LEGAL</v>
          </cell>
          <cell r="Z785" t="str">
            <v>DLO</v>
          </cell>
          <cell r="AB785" t="str">
            <v>ICB</v>
          </cell>
          <cell r="AC785" t="str">
            <v>ICB</v>
          </cell>
          <cell r="AE785" t="str">
            <v>211</v>
          </cell>
          <cell r="AG785" t="str">
            <v>0000294251</v>
          </cell>
        </row>
        <row r="786">
          <cell r="A786" t="str">
            <v>00679723</v>
          </cell>
          <cell r="B786" t="str">
            <v>9554261000</v>
          </cell>
          <cell r="C786" t="str">
            <v>ICB4TARGET0000000213</v>
          </cell>
          <cell r="D786">
            <v>2015</v>
          </cell>
          <cell r="E786">
            <v>5</v>
          </cell>
          <cell r="F786" t="str">
            <v>2015-05-31</v>
          </cell>
          <cell r="G786" t="str">
            <v>PRJ</v>
          </cell>
          <cell r="H786" t="str">
            <v>211</v>
          </cell>
          <cell r="I786" t="str">
            <v>211</v>
          </cell>
          <cell r="K786" t="str">
            <v>000001120</v>
          </cell>
          <cell r="L786" t="str">
            <v>4261000</v>
          </cell>
          <cell r="M786" t="str">
            <v>1113</v>
          </cell>
          <cell r="N786" t="str">
            <v>99920</v>
          </cell>
          <cell r="O786" t="str">
            <v>11404</v>
          </cell>
          <cell r="P786" t="str">
            <v>294</v>
          </cell>
          <cell r="Q786" t="str">
            <v>955</v>
          </cell>
          <cell r="R786" t="str">
            <v>INTERCO BILL W/O</v>
          </cell>
          <cell r="S786" t="str">
            <v>PRA</v>
          </cell>
          <cell r="U786" t="str">
            <v>2015-05-31</v>
          </cell>
          <cell r="V786">
            <v>297.22000000000003</v>
          </cell>
          <cell r="W786" t="str">
            <v>UTXECON201</v>
          </cell>
          <cell r="Y786" t="str">
            <v>LEGAL</v>
          </cell>
          <cell r="Z786" t="str">
            <v>DLO</v>
          </cell>
          <cell r="AB786" t="str">
            <v>ICB</v>
          </cell>
          <cell r="AC786" t="str">
            <v>ICB</v>
          </cell>
          <cell r="AE786" t="str">
            <v>211</v>
          </cell>
          <cell r="AG786" t="str">
            <v>0000294603</v>
          </cell>
        </row>
        <row r="787">
          <cell r="A787" t="str">
            <v>00641055</v>
          </cell>
          <cell r="B787" t="str">
            <v>9554265004</v>
          </cell>
          <cell r="C787" t="str">
            <v>ICB4TARGET0000000233</v>
          </cell>
          <cell r="D787">
            <v>2014</v>
          </cell>
          <cell r="E787">
            <v>10</v>
          </cell>
          <cell r="F787" t="str">
            <v>2014-10-31</v>
          </cell>
          <cell r="G787" t="str">
            <v>PRJ</v>
          </cell>
          <cell r="H787" t="str">
            <v>211</v>
          </cell>
          <cell r="I787" t="str">
            <v>211</v>
          </cell>
          <cell r="K787" t="str">
            <v>000001120</v>
          </cell>
          <cell r="L787" t="str">
            <v>4265004</v>
          </cell>
          <cell r="M787" t="str">
            <v>1585</v>
          </cell>
          <cell r="N787" t="str">
            <v>99920</v>
          </cell>
          <cell r="O787" t="str">
            <v>11404</v>
          </cell>
          <cell r="P787" t="str">
            <v>294</v>
          </cell>
          <cell r="Q787" t="str">
            <v>955</v>
          </cell>
          <cell r="R787" t="str">
            <v>INTERCO BILL W/O</v>
          </cell>
          <cell r="S787" t="str">
            <v>PRA</v>
          </cell>
          <cell r="U787" t="str">
            <v>2014-10-31</v>
          </cell>
          <cell r="V787">
            <v>4721.5600000000004</v>
          </cell>
          <cell r="W787" t="str">
            <v>UTXECON101</v>
          </cell>
          <cell r="Y787" t="str">
            <v>LEGAL</v>
          </cell>
          <cell r="Z787" t="str">
            <v>DLO</v>
          </cell>
          <cell r="AB787" t="str">
            <v>ICB</v>
          </cell>
          <cell r="AC787" t="str">
            <v>ICB</v>
          </cell>
          <cell r="AE787" t="str">
            <v>211</v>
          </cell>
          <cell r="AG787" t="str">
            <v>0000101369</v>
          </cell>
        </row>
        <row r="788">
          <cell r="A788" t="str">
            <v>00641056</v>
          </cell>
          <cell r="B788" t="str">
            <v>9554265004</v>
          </cell>
          <cell r="C788" t="str">
            <v>ICB4TARGET0000000234</v>
          </cell>
          <cell r="D788">
            <v>2014</v>
          </cell>
          <cell r="E788">
            <v>10</v>
          </cell>
          <cell r="F788" t="str">
            <v>2014-10-31</v>
          </cell>
          <cell r="G788" t="str">
            <v>PRJ</v>
          </cell>
          <cell r="H788" t="str">
            <v>211</v>
          </cell>
          <cell r="I788" t="str">
            <v>211</v>
          </cell>
          <cell r="K788" t="str">
            <v>000001120</v>
          </cell>
          <cell r="L788" t="str">
            <v>4265004</v>
          </cell>
          <cell r="M788" t="str">
            <v>1585</v>
          </cell>
          <cell r="N788" t="str">
            <v>99920</v>
          </cell>
          <cell r="O788" t="str">
            <v>11404</v>
          </cell>
          <cell r="P788" t="str">
            <v>294</v>
          </cell>
          <cell r="Q788" t="str">
            <v>955</v>
          </cell>
          <cell r="R788" t="str">
            <v>INTERCO BILL W/O</v>
          </cell>
          <cell r="S788" t="str">
            <v>PRA</v>
          </cell>
          <cell r="U788" t="str">
            <v>2014-10-31</v>
          </cell>
          <cell r="V788">
            <v>330.51</v>
          </cell>
          <cell r="W788" t="str">
            <v>UTXECON101</v>
          </cell>
          <cell r="Y788" t="str">
            <v>LEGAL</v>
          </cell>
          <cell r="Z788" t="str">
            <v>DLO</v>
          </cell>
          <cell r="AB788" t="str">
            <v>ICB</v>
          </cell>
          <cell r="AC788" t="str">
            <v>ICB</v>
          </cell>
          <cell r="AE788" t="str">
            <v>211</v>
          </cell>
          <cell r="AG788" t="str">
            <v>0000101369</v>
          </cell>
        </row>
        <row r="789">
          <cell r="A789" t="str">
            <v>00641057</v>
          </cell>
          <cell r="B789" t="str">
            <v>9554265004</v>
          </cell>
          <cell r="C789" t="str">
            <v>ICB4TARGET0000000235</v>
          </cell>
          <cell r="D789">
            <v>2014</v>
          </cell>
          <cell r="E789">
            <v>10</v>
          </cell>
          <cell r="F789" t="str">
            <v>2014-10-31</v>
          </cell>
          <cell r="G789" t="str">
            <v>PRJ</v>
          </cell>
          <cell r="H789" t="str">
            <v>211</v>
          </cell>
          <cell r="I789" t="str">
            <v>211</v>
          </cell>
          <cell r="K789" t="str">
            <v>000001120</v>
          </cell>
          <cell r="L789" t="str">
            <v>4265004</v>
          </cell>
          <cell r="M789" t="str">
            <v>1585</v>
          </cell>
          <cell r="N789" t="str">
            <v>99920</v>
          </cell>
          <cell r="O789" t="str">
            <v>11404</v>
          </cell>
          <cell r="P789" t="str">
            <v>294</v>
          </cell>
          <cell r="Q789" t="str">
            <v>955</v>
          </cell>
          <cell r="R789" t="str">
            <v>INTERCO BILL W/O</v>
          </cell>
          <cell r="S789" t="str">
            <v>PRA</v>
          </cell>
          <cell r="U789" t="str">
            <v>2014-10-31</v>
          </cell>
          <cell r="V789">
            <v>787.08</v>
          </cell>
          <cell r="W789" t="str">
            <v>UTXECON101</v>
          </cell>
          <cell r="Y789" t="str">
            <v>LEGAL</v>
          </cell>
          <cell r="Z789" t="str">
            <v>DLO</v>
          </cell>
          <cell r="AB789" t="str">
            <v>ICB</v>
          </cell>
          <cell r="AC789" t="str">
            <v>ICB</v>
          </cell>
          <cell r="AE789" t="str">
            <v>211</v>
          </cell>
          <cell r="AG789" t="str">
            <v>0000101369</v>
          </cell>
        </row>
        <row r="790">
          <cell r="A790" t="str">
            <v>00641417</v>
          </cell>
          <cell r="B790" t="str">
            <v>9554265004</v>
          </cell>
          <cell r="C790" t="str">
            <v>ICB4TARGET0000000236</v>
          </cell>
          <cell r="D790">
            <v>2014</v>
          </cell>
          <cell r="E790">
            <v>10</v>
          </cell>
          <cell r="F790" t="str">
            <v>2014-10-31</v>
          </cell>
          <cell r="G790" t="str">
            <v>PRJ</v>
          </cell>
          <cell r="H790" t="str">
            <v>211</v>
          </cell>
          <cell r="I790" t="str">
            <v>211</v>
          </cell>
          <cell r="K790" t="str">
            <v>000001120</v>
          </cell>
          <cell r="L790" t="str">
            <v>4265004</v>
          </cell>
          <cell r="M790" t="str">
            <v>1585</v>
          </cell>
          <cell r="N790" t="str">
            <v>99920</v>
          </cell>
          <cell r="O790" t="str">
            <v>11404</v>
          </cell>
          <cell r="P790" t="str">
            <v>294</v>
          </cell>
          <cell r="Q790" t="str">
            <v>955</v>
          </cell>
          <cell r="R790" t="str">
            <v>INTERCO BILL W/O</v>
          </cell>
          <cell r="S790" t="str">
            <v>PRA</v>
          </cell>
          <cell r="U790" t="str">
            <v>2014-10-31</v>
          </cell>
          <cell r="V790">
            <v>1180.3900000000001</v>
          </cell>
          <cell r="W790" t="str">
            <v>UTXECON101</v>
          </cell>
          <cell r="Y790" t="str">
            <v>LEGAL</v>
          </cell>
          <cell r="Z790" t="str">
            <v>DLO</v>
          </cell>
          <cell r="AB790" t="str">
            <v>ICB</v>
          </cell>
          <cell r="AC790" t="str">
            <v>ICB</v>
          </cell>
          <cell r="AE790" t="str">
            <v>211</v>
          </cell>
          <cell r="AG790" t="str">
            <v>0000261324</v>
          </cell>
        </row>
        <row r="791">
          <cell r="A791" t="str">
            <v>00643373</v>
          </cell>
          <cell r="B791" t="str">
            <v>9554265004</v>
          </cell>
          <cell r="C791" t="str">
            <v>ICB4TARGET0000000237</v>
          </cell>
          <cell r="D791">
            <v>2014</v>
          </cell>
          <cell r="E791">
            <v>10</v>
          </cell>
          <cell r="F791" t="str">
            <v>2014-10-31</v>
          </cell>
          <cell r="G791" t="str">
            <v>PRJ</v>
          </cell>
          <cell r="H791" t="str">
            <v>211</v>
          </cell>
          <cell r="I791" t="str">
            <v>211</v>
          </cell>
          <cell r="K791" t="str">
            <v>000001120</v>
          </cell>
          <cell r="L791" t="str">
            <v>4265004</v>
          </cell>
          <cell r="M791" t="str">
            <v>1585</v>
          </cell>
          <cell r="N791" t="str">
            <v>99920</v>
          </cell>
          <cell r="O791" t="str">
            <v>11404</v>
          </cell>
          <cell r="P791" t="str">
            <v>289</v>
          </cell>
          <cell r="Q791" t="str">
            <v>955</v>
          </cell>
          <cell r="R791" t="str">
            <v>INTERCO BILL W/O</v>
          </cell>
          <cell r="S791" t="str">
            <v>PRA</v>
          </cell>
          <cell r="U791" t="str">
            <v>2014-10-31</v>
          </cell>
          <cell r="V791">
            <v>1416.47</v>
          </cell>
          <cell r="W791" t="str">
            <v>UTXECON101</v>
          </cell>
          <cell r="Y791" t="str">
            <v>LEGAL</v>
          </cell>
          <cell r="Z791" t="str">
            <v>DLO</v>
          </cell>
          <cell r="AB791" t="str">
            <v>ICB</v>
          </cell>
          <cell r="AC791" t="str">
            <v>ICB</v>
          </cell>
          <cell r="AE791" t="str">
            <v>211</v>
          </cell>
          <cell r="AG791" t="str">
            <v>0000101387</v>
          </cell>
        </row>
        <row r="792">
          <cell r="A792" t="str">
            <v>00667117</v>
          </cell>
          <cell r="B792" t="str">
            <v>9554261000</v>
          </cell>
          <cell r="C792" t="str">
            <v>ICB4TARGET0000000241</v>
          </cell>
          <cell r="D792">
            <v>2015</v>
          </cell>
          <cell r="E792">
            <v>3</v>
          </cell>
          <cell r="F792" t="str">
            <v>2015-03-31</v>
          </cell>
          <cell r="G792" t="str">
            <v>PRJ</v>
          </cell>
          <cell r="H792" t="str">
            <v>211</v>
          </cell>
          <cell r="I792" t="str">
            <v>211</v>
          </cell>
          <cell r="K792" t="str">
            <v>000001120</v>
          </cell>
          <cell r="L792" t="str">
            <v>4261000</v>
          </cell>
          <cell r="M792" t="str">
            <v>1585</v>
          </cell>
          <cell r="N792" t="str">
            <v>99920</v>
          </cell>
          <cell r="O792" t="str">
            <v>11404</v>
          </cell>
          <cell r="P792" t="str">
            <v>294</v>
          </cell>
          <cell r="Q792" t="str">
            <v>955</v>
          </cell>
          <cell r="R792" t="str">
            <v>INTERCO BILL W/O</v>
          </cell>
          <cell r="S792" t="str">
            <v>PRA</v>
          </cell>
          <cell r="U792" t="str">
            <v>2015-03-31</v>
          </cell>
          <cell r="V792">
            <v>4637.96</v>
          </cell>
          <cell r="W792" t="str">
            <v>UTXECON101</v>
          </cell>
          <cell r="Y792" t="str">
            <v>LEGAL</v>
          </cell>
          <cell r="Z792" t="str">
            <v>DLO</v>
          </cell>
          <cell r="AB792" t="str">
            <v>ICB</v>
          </cell>
          <cell r="AC792" t="str">
            <v>ICB</v>
          </cell>
          <cell r="AE792" t="str">
            <v>211</v>
          </cell>
          <cell r="AG792" t="str">
            <v>0000144626</v>
          </cell>
        </row>
        <row r="793">
          <cell r="A793" t="str">
            <v>00672839</v>
          </cell>
          <cell r="B793" t="str">
            <v>9554261000</v>
          </cell>
          <cell r="C793" t="str">
            <v>ICB4TARGET0000000241</v>
          </cell>
          <cell r="D793">
            <v>2015</v>
          </cell>
          <cell r="E793">
            <v>4</v>
          </cell>
          <cell r="F793" t="str">
            <v>2015-04-30</v>
          </cell>
          <cell r="G793" t="str">
            <v>PRJ</v>
          </cell>
          <cell r="H793" t="str">
            <v>211</v>
          </cell>
          <cell r="I793" t="str">
            <v>211</v>
          </cell>
          <cell r="K793" t="str">
            <v>000001120</v>
          </cell>
          <cell r="L793" t="str">
            <v>4261000</v>
          </cell>
          <cell r="M793" t="str">
            <v>1113</v>
          </cell>
          <cell r="N793" t="str">
            <v>99920</v>
          </cell>
          <cell r="O793" t="str">
            <v>11404</v>
          </cell>
          <cell r="P793" t="str">
            <v>294</v>
          </cell>
          <cell r="Q793" t="str">
            <v>955</v>
          </cell>
          <cell r="R793" t="str">
            <v>INTERCO BILL W/O</v>
          </cell>
          <cell r="S793" t="str">
            <v>PRA</v>
          </cell>
          <cell r="U793" t="str">
            <v>2015-04-30</v>
          </cell>
          <cell r="V793">
            <v>594.44000000000005</v>
          </cell>
          <cell r="W793" t="str">
            <v>UTXECON201</v>
          </cell>
          <cell r="Y793" t="str">
            <v>LEGAL</v>
          </cell>
          <cell r="Z793" t="str">
            <v>DLO</v>
          </cell>
          <cell r="AB793" t="str">
            <v>ICB</v>
          </cell>
          <cell r="AC793" t="str">
            <v>ICB</v>
          </cell>
          <cell r="AE793" t="str">
            <v>211</v>
          </cell>
          <cell r="AG793" t="str">
            <v>0000009761</v>
          </cell>
        </row>
        <row r="794">
          <cell r="A794" t="str">
            <v>00673089</v>
          </cell>
          <cell r="B794" t="str">
            <v>9554261000</v>
          </cell>
          <cell r="C794" t="str">
            <v>ICB4TARGET0000000242</v>
          </cell>
          <cell r="D794">
            <v>2015</v>
          </cell>
          <cell r="E794">
            <v>4</v>
          </cell>
          <cell r="F794" t="str">
            <v>2015-04-30</v>
          </cell>
          <cell r="G794" t="str">
            <v>PRJ</v>
          </cell>
          <cell r="H794" t="str">
            <v>211</v>
          </cell>
          <cell r="I794" t="str">
            <v>211</v>
          </cell>
          <cell r="K794" t="str">
            <v>000001120</v>
          </cell>
          <cell r="L794" t="str">
            <v>4261000</v>
          </cell>
          <cell r="M794" t="str">
            <v>1113</v>
          </cell>
          <cell r="N794" t="str">
            <v>99920</v>
          </cell>
          <cell r="O794" t="str">
            <v>11404</v>
          </cell>
          <cell r="P794" t="str">
            <v>294</v>
          </cell>
          <cell r="Q794" t="str">
            <v>955</v>
          </cell>
          <cell r="R794" t="str">
            <v>INTERCO BILL W/O</v>
          </cell>
          <cell r="S794" t="str">
            <v>PRA</v>
          </cell>
          <cell r="U794" t="str">
            <v>2015-04-30</v>
          </cell>
          <cell r="V794">
            <v>594.44000000000005</v>
          </cell>
          <cell r="W794" t="str">
            <v>UTXECON201</v>
          </cell>
          <cell r="Y794" t="str">
            <v>LEGAL</v>
          </cell>
          <cell r="Z794" t="str">
            <v>DLO</v>
          </cell>
          <cell r="AB794" t="str">
            <v>ICB</v>
          </cell>
          <cell r="AC794" t="str">
            <v>ICB</v>
          </cell>
          <cell r="AE794" t="str">
            <v>211</v>
          </cell>
          <cell r="AG794" t="str">
            <v>0000009761</v>
          </cell>
        </row>
        <row r="795">
          <cell r="A795" t="str">
            <v>00643213</v>
          </cell>
          <cell r="B795" t="str">
            <v>9554265004</v>
          </cell>
          <cell r="C795" t="str">
            <v>ICB4TARGET0000000243</v>
          </cell>
          <cell r="D795">
            <v>2014</v>
          </cell>
          <cell r="E795">
            <v>10</v>
          </cell>
          <cell r="F795" t="str">
            <v>2014-10-31</v>
          </cell>
          <cell r="G795" t="str">
            <v>PRJ</v>
          </cell>
          <cell r="H795" t="str">
            <v>211</v>
          </cell>
          <cell r="I795" t="str">
            <v>211</v>
          </cell>
          <cell r="K795" t="str">
            <v>000001120</v>
          </cell>
          <cell r="L795" t="str">
            <v>4265004</v>
          </cell>
          <cell r="M795" t="str">
            <v>1113</v>
          </cell>
          <cell r="N795" t="str">
            <v>99920</v>
          </cell>
          <cell r="O795" t="str">
            <v>11404</v>
          </cell>
          <cell r="P795" t="str">
            <v>294</v>
          </cell>
          <cell r="Q795" t="str">
            <v>955</v>
          </cell>
          <cell r="R795" t="str">
            <v>INTERCO BILL W/O</v>
          </cell>
          <cell r="S795" t="str">
            <v>PRA</v>
          </cell>
          <cell r="U795" t="str">
            <v>2014-10-31</v>
          </cell>
          <cell r="V795">
            <v>304.3</v>
          </cell>
          <cell r="W795" t="str">
            <v>UTXECON201</v>
          </cell>
          <cell r="Y795" t="str">
            <v>LEGAL</v>
          </cell>
          <cell r="Z795" t="str">
            <v>DLO</v>
          </cell>
          <cell r="AB795" t="str">
            <v>ICB</v>
          </cell>
          <cell r="AC795" t="str">
            <v>ICB</v>
          </cell>
          <cell r="AE795" t="str">
            <v>211</v>
          </cell>
          <cell r="AG795" t="str">
            <v>0000017421</v>
          </cell>
        </row>
        <row r="796">
          <cell r="A796" t="str">
            <v>00672143</v>
          </cell>
          <cell r="B796" t="str">
            <v>9554261000</v>
          </cell>
          <cell r="C796" t="str">
            <v>ICB4TARGET0000000243</v>
          </cell>
          <cell r="D796">
            <v>2015</v>
          </cell>
          <cell r="E796">
            <v>4</v>
          </cell>
          <cell r="F796" t="str">
            <v>2015-04-30</v>
          </cell>
          <cell r="G796" t="str">
            <v>PRJ</v>
          </cell>
          <cell r="H796" t="str">
            <v>211</v>
          </cell>
          <cell r="I796" t="str">
            <v>211</v>
          </cell>
          <cell r="K796" t="str">
            <v>000001120</v>
          </cell>
          <cell r="L796" t="str">
            <v>4261000</v>
          </cell>
          <cell r="M796" t="str">
            <v>1113</v>
          </cell>
          <cell r="N796" t="str">
            <v>99920</v>
          </cell>
          <cell r="O796" t="str">
            <v>11404</v>
          </cell>
          <cell r="P796" t="str">
            <v>294</v>
          </cell>
          <cell r="Q796" t="str">
            <v>955</v>
          </cell>
          <cell r="R796" t="str">
            <v>INTERCO BILL W/O</v>
          </cell>
          <cell r="S796" t="str">
            <v>PRA</v>
          </cell>
          <cell r="U796" t="str">
            <v>2015-04-30</v>
          </cell>
          <cell r="V796">
            <v>5944.4</v>
          </cell>
          <cell r="W796" t="str">
            <v>UTXECON201</v>
          </cell>
          <cell r="Y796" t="str">
            <v>LEGAL</v>
          </cell>
          <cell r="Z796" t="str">
            <v>DLO</v>
          </cell>
          <cell r="AB796" t="str">
            <v>ICB</v>
          </cell>
          <cell r="AC796" t="str">
            <v>ICB</v>
          </cell>
          <cell r="AE796" t="str">
            <v>211</v>
          </cell>
          <cell r="AG796" t="str">
            <v>0000009998</v>
          </cell>
        </row>
        <row r="797">
          <cell r="A797" t="str">
            <v>00643212</v>
          </cell>
          <cell r="B797" t="str">
            <v>9554265004</v>
          </cell>
          <cell r="C797" t="str">
            <v>ICB4TARGET0000000244</v>
          </cell>
          <cell r="D797">
            <v>2014</v>
          </cell>
          <cell r="E797">
            <v>10</v>
          </cell>
          <cell r="F797" t="str">
            <v>2014-10-31</v>
          </cell>
          <cell r="G797" t="str">
            <v>PRJ</v>
          </cell>
          <cell r="H797" t="str">
            <v>211</v>
          </cell>
          <cell r="I797" t="str">
            <v>211</v>
          </cell>
          <cell r="K797" t="str">
            <v>000001120</v>
          </cell>
          <cell r="L797" t="str">
            <v>4265004</v>
          </cell>
          <cell r="M797" t="str">
            <v>1113</v>
          </cell>
          <cell r="N797" t="str">
            <v>99920</v>
          </cell>
          <cell r="O797" t="str">
            <v>11404</v>
          </cell>
          <cell r="P797" t="str">
            <v>294</v>
          </cell>
          <cell r="Q797" t="str">
            <v>955</v>
          </cell>
          <cell r="R797" t="str">
            <v>INTERCO BILL W/O</v>
          </cell>
          <cell r="S797" t="str">
            <v>PRA</v>
          </cell>
          <cell r="U797" t="str">
            <v>2014-10-31</v>
          </cell>
          <cell r="V797">
            <v>213.01</v>
          </cell>
          <cell r="W797" t="str">
            <v>UTXECON201</v>
          </cell>
          <cell r="Y797" t="str">
            <v>LEGAL</v>
          </cell>
          <cell r="Z797" t="str">
            <v>DLO</v>
          </cell>
          <cell r="AB797" t="str">
            <v>ICB</v>
          </cell>
          <cell r="AC797" t="str">
            <v>ICB</v>
          </cell>
          <cell r="AE797" t="str">
            <v>211</v>
          </cell>
          <cell r="AG797" t="str">
            <v>0000135545</v>
          </cell>
        </row>
        <row r="798">
          <cell r="A798" t="str">
            <v>00672838</v>
          </cell>
          <cell r="B798" t="str">
            <v>9554261000</v>
          </cell>
          <cell r="C798" t="str">
            <v>ICB4TARGET0000000244</v>
          </cell>
          <cell r="D798">
            <v>2015</v>
          </cell>
          <cell r="E798">
            <v>4</v>
          </cell>
          <cell r="F798" t="str">
            <v>2015-04-30</v>
          </cell>
          <cell r="G798" t="str">
            <v>PRJ</v>
          </cell>
          <cell r="H798" t="str">
            <v>211</v>
          </cell>
          <cell r="I798" t="str">
            <v>211</v>
          </cell>
          <cell r="K798" t="str">
            <v>000001120</v>
          </cell>
          <cell r="L798" t="str">
            <v>4261000</v>
          </cell>
          <cell r="M798" t="str">
            <v>1113</v>
          </cell>
          <cell r="N798" t="str">
            <v>99920</v>
          </cell>
          <cell r="O798" t="str">
            <v>11404</v>
          </cell>
          <cell r="P798" t="str">
            <v>294</v>
          </cell>
          <cell r="Q798" t="str">
            <v>955</v>
          </cell>
          <cell r="R798" t="str">
            <v>INTERCO BILL W/O</v>
          </cell>
          <cell r="S798" t="str">
            <v>PRA</v>
          </cell>
          <cell r="U798" t="str">
            <v>2015-04-30</v>
          </cell>
          <cell r="V798">
            <v>2972.2</v>
          </cell>
          <cell r="W798" t="str">
            <v>UTXECON201</v>
          </cell>
          <cell r="Y798" t="str">
            <v>LEGAL</v>
          </cell>
          <cell r="Z798" t="str">
            <v>DLO</v>
          </cell>
          <cell r="AB798" t="str">
            <v>ICB</v>
          </cell>
          <cell r="AC798" t="str">
            <v>ICB</v>
          </cell>
          <cell r="AE798" t="str">
            <v>211</v>
          </cell>
          <cell r="AG798" t="str">
            <v>0000014464</v>
          </cell>
        </row>
        <row r="799">
          <cell r="A799" t="str">
            <v>00642052</v>
          </cell>
          <cell r="B799" t="str">
            <v>9554265004</v>
          </cell>
          <cell r="C799" t="str">
            <v>ICB4TARGET0000000245</v>
          </cell>
          <cell r="D799">
            <v>2014</v>
          </cell>
          <cell r="E799">
            <v>10</v>
          </cell>
          <cell r="F799" t="str">
            <v>2014-10-31</v>
          </cell>
          <cell r="G799" t="str">
            <v>PRJ</v>
          </cell>
          <cell r="H799" t="str">
            <v>211</v>
          </cell>
          <cell r="I799" t="str">
            <v>211</v>
          </cell>
          <cell r="K799" t="str">
            <v>000001120</v>
          </cell>
          <cell r="L799" t="str">
            <v>4265004</v>
          </cell>
          <cell r="M799" t="str">
            <v>1113</v>
          </cell>
          <cell r="N799" t="str">
            <v>99920</v>
          </cell>
          <cell r="O799" t="str">
            <v>11404</v>
          </cell>
          <cell r="P799" t="str">
            <v>294</v>
          </cell>
          <cell r="Q799" t="str">
            <v>955</v>
          </cell>
          <cell r="R799" t="str">
            <v>INTERCO BILL W/O</v>
          </cell>
          <cell r="S799" t="str">
            <v>PRA</v>
          </cell>
          <cell r="U799" t="str">
            <v>2014-10-31</v>
          </cell>
          <cell r="V799">
            <v>1825.8</v>
          </cell>
          <cell r="W799" t="str">
            <v>UTXECON201</v>
          </cell>
          <cell r="Y799" t="str">
            <v>LEGAL</v>
          </cell>
          <cell r="Z799" t="str">
            <v>DLO</v>
          </cell>
          <cell r="AB799" t="str">
            <v>ICB</v>
          </cell>
          <cell r="AC799" t="str">
            <v>ICB</v>
          </cell>
          <cell r="AE799" t="str">
            <v>211</v>
          </cell>
          <cell r="AG799" t="str">
            <v>0000140418</v>
          </cell>
        </row>
        <row r="800">
          <cell r="A800" t="str">
            <v>00662840</v>
          </cell>
          <cell r="B800" t="str">
            <v>9554261000</v>
          </cell>
          <cell r="C800" t="str">
            <v>ICB4TARGET0000000245</v>
          </cell>
          <cell r="D800">
            <v>2015</v>
          </cell>
          <cell r="E800">
            <v>2</v>
          </cell>
          <cell r="F800" t="str">
            <v>2015-02-28</v>
          </cell>
          <cell r="G800" t="str">
            <v>PRJ</v>
          </cell>
          <cell r="H800" t="str">
            <v>211</v>
          </cell>
          <cell r="I800" t="str">
            <v>211</v>
          </cell>
          <cell r="K800" t="str">
            <v>000001120</v>
          </cell>
          <cell r="L800" t="str">
            <v>4261000</v>
          </cell>
          <cell r="M800" t="str">
            <v>1113</v>
          </cell>
          <cell r="N800" t="str">
            <v>99920</v>
          </cell>
          <cell r="O800" t="str">
            <v>11404</v>
          </cell>
          <cell r="P800" t="str">
            <v>294</v>
          </cell>
          <cell r="Q800" t="str">
            <v>955</v>
          </cell>
          <cell r="R800" t="str">
            <v>INTERCO BILL W/O</v>
          </cell>
          <cell r="S800" t="str">
            <v>PRA</v>
          </cell>
          <cell r="U800" t="str">
            <v>2015-02-28</v>
          </cell>
          <cell r="V800">
            <v>1484.68</v>
          </cell>
          <cell r="W800" t="str">
            <v>UTXECON201</v>
          </cell>
          <cell r="Y800" t="str">
            <v>LEGAL</v>
          </cell>
          <cell r="Z800" t="str">
            <v>DLO</v>
          </cell>
          <cell r="AB800" t="str">
            <v>ICB</v>
          </cell>
          <cell r="AC800" t="str">
            <v>ICB</v>
          </cell>
          <cell r="AE800" t="str">
            <v>211</v>
          </cell>
          <cell r="AG800" t="str">
            <v>0000009885</v>
          </cell>
        </row>
        <row r="801">
          <cell r="A801" t="str">
            <v>00673223</v>
          </cell>
          <cell r="B801" t="str">
            <v>9554261000</v>
          </cell>
          <cell r="C801" t="str">
            <v>ICB4TARGET0000000245</v>
          </cell>
          <cell r="D801">
            <v>2015</v>
          </cell>
          <cell r="E801">
            <v>4</v>
          </cell>
          <cell r="F801" t="str">
            <v>2015-04-30</v>
          </cell>
          <cell r="G801" t="str">
            <v>PRJ</v>
          </cell>
          <cell r="H801" t="str">
            <v>211</v>
          </cell>
          <cell r="I801" t="str">
            <v>211</v>
          </cell>
          <cell r="K801" t="str">
            <v>000001120</v>
          </cell>
          <cell r="L801" t="str">
            <v>4261000</v>
          </cell>
          <cell r="M801" t="str">
            <v>1113</v>
          </cell>
          <cell r="N801" t="str">
            <v>99920</v>
          </cell>
          <cell r="O801" t="str">
            <v>11404</v>
          </cell>
          <cell r="P801" t="str">
            <v>294</v>
          </cell>
          <cell r="Q801" t="str">
            <v>955</v>
          </cell>
          <cell r="R801" t="str">
            <v>INTERCO BILL W/O</v>
          </cell>
          <cell r="S801" t="str">
            <v>PRA</v>
          </cell>
          <cell r="U801" t="str">
            <v>2015-04-30</v>
          </cell>
          <cell r="V801">
            <v>148.61000000000001</v>
          </cell>
          <cell r="W801" t="str">
            <v>UTXECON201</v>
          </cell>
          <cell r="Y801" t="str">
            <v>LEGAL</v>
          </cell>
          <cell r="Z801" t="str">
            <v>DLO</v>
          </cell>
          <cell r="AB801" t="str">
            <v>ICB</v>
          </cell>
          <cell r="AC801" t="str">
            <v>ICB</v>
          </cell>
          <cell r="AE801" t="str">
            <v>211</v>
          </cell>
          <cell r="AG801" t="str">
            <v>0000021363</v>
          </cell>
        </row>
        <row r="802">
          <cell r="A802" t="str">
            <v>00642879</v>
          </cell>
          <cell r="B802" t="str">
            <v>9554265004</v>
          </cell>
          <cell r="C802" t="str">
            <v>ICB4TARGET0000000246</v>
          </cell>
          <cell r="D802">
            <v>2014</v>
          </cell>
          <cell r="E802">
            <v>10</v>
          </cell>
          <cell r="F802" t="str">
            <v>2014-10-31</v>
          </cell>
          <cell r="G802" t="str">
            <v>PRJ</v>
          </cell>
          <cell r="H802" t="str">
            <v>211</v>
          </cell>
          <cell r="I802" t="str">
            <v>211</v>
          </cell>
          <cell r="K802" t="str">
            <v>000001120</v>
          </cell>
          <cell r="L802" t="str">
            <v>4265004</v>
          </cell>
          <cell r="M802" t="str">
            <v>1113</v>
          </cell>
          <cell r="N802" t="str">
            <v>99920</v>
          </cell>
          <cell r="O802" t="str">
            <v>11404</v>
          </cell>
          <cell r="P802" t="str">
            <v>294</v>
          </cell>
          <cell r="Q802" t="str">
            <v>955</v>
          </cell>
          <cell r="R802" t="str">
            <v>INTERCO BILL W/O</v>
          </cell>
          <cell r="S802" t="str">
            <v>PRA</v>
          </cell>
          <cell r="U802" t="str">
            <v>2014-10-31</v>
          </cell>
          <cell r="V802">
            <v>4564.49</v>
          </cell>
          <cell r="W802" t="str">
            <v>UTXECON201</v>
          </cell>
          <cell r="Y802" t="str">
            <v>LEGAL</v>
          </cell>
          <cell r="Z802" t="str">
            <v>DLO</v>
          </cell>
          <cell r="AB802" t="str">
            <v>ICB</v>
          </cell>
          <cell r="AC802" t="str">
            <v>ICB</v>
          </cell>
          <cell r="AE802" t="str">
            <v>211</v>
          </cell>
          <cell r="AG802" t="str">
            <v>0000141887</v>
          </cell>
        </row>
        <row r="803">
          <cell r="A803" t="str">
            <v>00663818</v>
          </cell>
          <cell r="B803" t="str">
            <v>9554261000</v>
          </cell>
          <cell r="C803" t="str">
            <v>ICB4TARGET0000000246</v>
          </cell>
          <cell r="D803">
            <v>2015</v>
          </cell>
          <cell r="E803">
            <v>2</v>
          </cell>
          <cell r="F803" t="str">
            <v>2015-02-28</v>
          </cell>
          <cell r="G803" t="str">
            <v>PRJ</v>
          </cell>
          <cell r="H803" t="str">
            <v>211</v>
          </cell>
          <cell r="I803" t="str">
            <v>211</v>
          </cell>
          <cell r="K803" t="str">
            <v>000001120</v>
          </cell>
          <cell r="L803" t="str">
            <v>4261000</v>
          </cell>
          <cell r="M803" t="str">
            <v>1113</v>
          </cell>
          <cell r="N803" t="str">
            <v>99920</v>
          </cell>
          <cell r="O803" t="str">
            <v>11404</v>
          </cell>
          <cell r="P803" t="str">
            <v>294</v>
          </cell>
          <cell r="Q803" t="str">
            <v>955</v>
          </cell>
          <cell r="R803" t="str">
            <v>INTERCO BILL W/O</v>
          </cell>
          <cell r="S803" t="str">
            <v>PRA</v>
          </cell>
          <cell r="U803" t="str">
            <v>2015-02-28</v>
          </cell>
          <cell r="V803">
            <v>1484.68</v>
          </cell>
          <cell r="W803" t="str">
            <v>UTXECON201</v>
          </cell>
          <cell r="Y803" t="str">
            <v>LEGAL</v>
          </cell>
          <cell r="Z803" t="str">
            <v>DLO</v>
          </cell>
          <cell r="AB803" t="str">
            <v>ICB</v>
          </cell>
          <cell r="AC803" t="str">
            <v>ICB</v>
          </cell>
          <cell r="AE803" t="str">
            <v>211</v>
          </cell>
          <cell r="AG803" t="str">
            <v>0000014384</v>
          </cell>
        </row>
        <row r="804">
          <cell r="A804" t="str">
            <v>00670282</v>
          </cell>
          <cell r="B804" t="str">
            <v>9554261000</v>
          </cell>
          <cell r="C804" t="str">
            <v>ICB4TARGET0000000246</v>
          </cell>
          <cell r="D804">
            <v>2015</v>
          </cell>
          <cell r="E804">
            <v>4</v>
          </cell>
          <cell r="F804" t="str">
            <v>2015-04-30</v>
          </cell>
          <cell r="G804" t="str">
            <v>PRJ</v>
          </cell>
          <cell r="H804" t="str">
            <v>211</v>
          </cell>
          <cell r="I804" t="str">
            <v>211</v>
          </cell>
          <cell r="K804" t="str">
            <v>000001120</v>
          </cell>
          <cell r="L804" t="str">
            <v>4261000</v>
          </cell>
          <cell r="M804" t="str">
            <v>1113</v>
          </cell>
          <cell r="N804" t="str">
            <v>99920</v>
          </cell>
          <cell r="O804" t="str">
            <v>11404</v>
          </cell>
          <cell r="P804" t="str">
            <v>294</v>
          </cell>
          <cell r="Q804" t="str">
            <v>955</v>
          </cell>
          <cell r="R804" t="str">
            <v>INTERCO BILL W/O</v>
          </cell>
          <cell r="S804" t="str">
            <v>PRA</v>
          </cell>
          <cell r="U804" t="str">
            <v>2015-04-30</v>
          </cell>
          <cell r="V804">
            <v>326.94</v>
          </cell>
          <cell r="W804" t="str">
            <v>UTXECON201</v>
          </cell>
          <cell r="Y804" t="str">
            <v>LEGAL</v>
          </cell>
          <cell r="Z804" t="str">
            <v>DLO</v>
          </cell>
          <cell r="AB804" t="str">
            <v>ICB</v>
          </cell>
          <cell r="AC804" t="str">
            <v>ICB</v>
          </cell>
          <cell r="AE804" t="str">
            <v>211</v>
          </cell>
          <cell r="AG804" t="str">
            <v>0000029880</v>
          </cell>
        </row>
        <row r="805">
          <cell r="A805" t="str">
            <v>00644147</v>
          </cell>
          <cell r="B805" t="str">
            <v>9554265004</v>
          </cell>
          <cell r="C805" t="str">
            <v>ICB4TARGET0000000247</v>
          </cell>
          <cell r="D805">
            <v>2014</v>
          </cell>
          <cell r="E805">
            <v>10</v>
          </cell>
          <cell r="F805" t="str">
            <v>2014-10-31</v>
          </cell>
          <cell r="G805" t="str">
            <v>PRJ</v>
          </cell>
          <cell r="H805" t="str">
            <v>211</v>
          </cell>
          <cell r="I805" t="str">
            <v>211</v>
          </cell>
          <cell r="K805" t="str">
            <v>000001120</v>
          </cell>
          <cell r="L805" t="str">
            <v>4265004</v>
          </cell>
          <cell r="M805" t="str">
            <v>1113</v>
          </cell>
          <cell r="N805" t="str">
            <v>99920</v>
          </cell>
          <cell r="O805" t="str">
            <v>11404</v>
          </cell>
          <cell r="P805" t="str">
            <v>294</v>
          </cell>
          <cell r="Q805" t="str">
            <v>955</v>
          </cell>
          <cell r="R805" t="str">
            <v>INTERCO BILL W/O</v>
          </cell>
          <cell r="S805" t="str">
            <v>PRA</v>
          </cell>
          <cell r="U805" t="str">
            <v>2014-10-31</v>
          </cell>
          <cell r="V805">
            <v>608.6</v>
          </cell>
          <cell r="W805" t="str">
            <v>UTXECON201</v>
          </cell>
          <cell r="Y805" t="str">
            <v>LEGAL</v>
          </cell>
          <cell r="Z805" t="str">
            <v>DLO</v>
          </cell>
          <cell r="AB805" t="str">
            <v>ICB</v>
          </cell>
          <cell r="AC805" t="str">
            <v>ICB</v>
          </cell>
          <cell r="AE805" t="str">
            <v>211</v>
          </cell>
          <cell r="AG805" t="str">
            <v>0000215395</v>
          </cell>
        </row>
        <row r="806">
          <cell r="A806" t="str">
            <v>00664470</v>
          </cell>
          <cell r="B806" t="str">
            <v>9554261000</v>
          </cell>
          <cell r="C806" t="str">
            <v>ICB4TARGET0000000247</v>
          </cell>
          <cell r="D806">
            <v>2015</v>
          </cell>
          <cell r="E806">
            <v>2</v>
          </cell>
          <cell r="F806" t="str">
            <v>2015-02-28</v>
          </cell>
          <cell r="G806" t="str">
            <v>PRJ</v>
          </cell>
          <cell r="H806" t="str">
            <v>211</v>
          </cell>
          <cell r="I806" t="str">
            <v>211</v>
          </cell>
          <cell r="K806" t="str">
            <v>000001120</v>
          </cell>
          <cell r="L806" t="str">
            <v>4261000</v>
          </cell>
          <cell r="M806" t="str">
            <v>1113</v>
          </cell>
          <cell r="N806" t="str">
            <v>99920</v>
          </cell>
          <cell r="O806" t="str">
            <v>11404</v>
          </cell>
          <cell r="P806" t="str">
            <v>294</v>
          </cell>
          <cell r="Q806" t="str">
            <v>955</v>
          </cell>
          <cell r="R806" t="str">
            <v>INTERCO BILL W/O</v>
          </cell>
          <cell r="S806" t="str">
            <v>PRA</v>
          </cell>
          <cell r="U806" t="str">
            <v>2015-02-28</v>
          </cell>
          <cell r="V806">
            <v>757.19</v>
          </cell>
          <cell r="W806" t="str">
            <v>UTXECON201</v>
          </cell>
          <cell r="Y806" t="str">
            <v>LEGAL</v>
          </cell>
          <cell r="Z806" t="str">
            <v>DLO</v>
          </cell>
          <cell r="AB806" t="str">
            <v>ICB</v>
          </cell>
          <cell r="AC806" t="str">
            <v>ICB</v>
          </cell>
          <cell r="AE806" t="str">
            <v>211</v>
          </cell>
          <cell r="AG806" t="str">
            <v>0000014384</v>
          </cell>
        </row>
        <row r="807">
          <cell r="A807" t="str">
            <v>00673324</v>
          </cell>
          <cell r="B807" t="str">
            <v>9554261000</v>
          </cell>
          <cell r="C807" t="str">
            <v>ICB4TARGET0000000247</v>
          </cell>
          <cell r="D807">
            <v>2015</v>
          </cell>
          <cell r="E807">
            <v>4</v>
          </cell>
          <cell r="F807" t="str">
            <v>2015-04-30</v>
          </cell>
          <cell r="G807" t="str">
            <v>PRJ</v>
          </cell>
          <cell r="H807" t="str">
            <v>211</v>
          </cell>
          <cell r="I807" t="str">
            <v>211</v>
          </cell>
          <cell r="K807" t="str">
            <v>000001120</v>
          </cell>
          <cell r="L807" t="str">
            <v>4261000</v>
          </cell>
          <cell r="M807" t="str">
            <v>1113</v>
          </cell>
          <cell r="N807" t="str">
            <v>99920</v>
          </cell>
          <cell r="O807" t="str">
            <v>11404</v>
          </cell>
          <cell r="P807" t="str">
            <v>294</v>
          </cell>
          <cell r="Q807" t="str">
            <v>955</v>
          </cell>
          <cell r="R807" t="str">
            <v>INTERCO BILL W/O</v>
          </cell>
          <cell r="S807" t="str">
            <v>PRA</v>
          </cell>
          <cell r="U807" t="str">
            <v>2015-04-30</v>
          </cell>
          <cell r="V807">
            <v>802.49</v>
          </cell>
          <cell r="W807" t="str">
            <v>UTXECON201</v>
          </cell>
          <cell r="Y807" t="str">
            <v>LEGAL</v>
          </cell>
          <cell r="Z807" t="str">
            <v>DLO</v>
          </cell>
          <cell r="AB807" t="str">
            <v>ICB</v>
          </cell>
          <cell r="AC807" t="str">
            <v>ICB</v>
          </cell>
          <cell r="AE807" t="str">
            <v>211</v>
          </cell>
          <cell r="AG807" t="str">
            <v>0000035634</v>
          </cell>
        </row>
        <row r="808">
          <cell r="A808" t="str">
            <v>00660853</v>
          </cell>
          <cell r="B808" t="str">
            <v>9554261000</v>
          </cell>
          <cell r="C808" t="str">
            <v>ICB4TARGET0000000248</v>
          </cell>
          <cell r="D808">
            <v>2015</v>
          </cell>
          <cell r="E808">
            <v>2</v>
          </cell>
          <cell r="F808" t="str">
            <v>2015-02-28</v>
          </cell>
          <cell r="G808" t="str">
            <v>PRJ</v>
          </cell>
          <cell r="H808" t="str">
            <v>211</v>
          </cell>
          <cell r="I808" t="str">
            <v>211</v>
          </cell>
          <cell r="K808" t="str">
            <v>000001120</v>
          </cell>
          <cell r="L808" t="str">
            <v>4261000</v>
          </cell>
          <cell r="M808" t="str">
            <v>1113</v>
          </cell>
          <cell r="N808" t="str">
            <v>99920</v>
          </cell>
          <cell r="O808" t="str">
            <v>11404</v>
          </cell>
          <cell r="P808" t="str">
            <v>294</v>
          </cell>
          <cell r="Q808" t="str">
            <v>955</v>
          </cell>
          <cell r="R808" t="str">
            <v>INTERCO BILL W/O</v>
          </cell>
          <cell r="S808" t="str">
            <v>PRA</v>
          </cell>
          <cell r="U808" t="str">
            <v>2015-02-28</v>
          </cell>
          <cell r="V808">
            <v>593.87</v>
          </cell>
          <cell r="W808" t="str">
            <v>UTXECON201</v>
          </cell>
          <cell r="Y808" t="str">
            <v>LEGAL</v>
          </cell>
          <cell r="Z808" t="str">
            <v>DLO</v>
          </cell>
          <cell r="AB808" t="str">
            <v>ICB</v>
          </cell>
          <cell r="AC808" t="str">
            <v>ICB</v>
          </cell>
          <cell r="AE808" t="str">
            <v>211</v>
          </cell>
          <cell r="AG808" t="str">
            <v>0000017421</v>
          </cell>
        </row>
        <row r="809">
          <cell r="A809" t="str">
            <v>00673087</v>
          </cell>
          <cell r="B809" t="str">
            <v>9554261000</v>
          </cell>
          <cell r="C809" t="str">
            <v>ICB4TARGET0000000248</v>
          </cell>
          <cell r="D809">
            <v>2015</v>
          </cell>
          <cell r="E809">
            <v>4</v>
          </cell>
          <cell r="F809" t="str">
            <v>2015-04-30</v>
          </cell>
          <cell r="G809" t="str">
            <v>PRJ</v>
          </cell>
          <cell r="H809" t="str">
            <v>211</v>
          </cell>
          <cell r="I809" t="str">
            <v>211</v>
          </cell>
          <cell r="K809" t="str">
            <v>000001120</v>
          </cell>
          <cell r="L809" t="str">
            <v>4261000</v>
          </cell>
          <cell r="M809" t="str">
            <v>1113</v>
          </cell>
          <cell r="N809" t="str">
            <v>99920</v>
          </cell>
          <cell r="O809" t="str">
            <v>11404</v>
          </cell>
          <cell r="P809" t="str">
            <v>294</v>
          </cell>
          <cell r="Q809" t="str">
            <v>955</v>
          </cell>
          <cell r="R809" t="str">
            <v>INTERCO BILL W/O</v>
          </cell>
          <cell r="S809" t="str">
            <v>PRA</v>
          </cell>
          <cell r="U809" t="str">
            <v>2015-04-30</v>
          </cell>
          <cell r="V809">
            <v>2972.2</v>
          </cell>
          <cell r="W809" t="str">
            <v>UTXECON201</v>
          </cell>
          <cell r="Y809" t="str">
            <v>LEGAL</v>
          </cell>
          <cell r="Z809" t="str">
            <v>DLO</v>
          </cell>
          <cell r="AB809" t="str">
            <v>ICB</v>
          </cell>
          <cell r="AC809" t="str">
            <v>ICB</v>
          </cell>
          <cell r="AE809" t="str">
            <v>211</v>
          </cell>
          <cell r="AG809" t="str">
            <v>0000039853</v>
          </cell>
        </row>
        <row r="810">
          <cell r="A810" t="str">
            <v>00663608</v>
          </cell>
          <cell r="B810" t="str">
            <v>9554261000</v>
          </cell>
          <cell r="C810" t="str">
            <v>ICB4TARGET0000000249</v>
          </cell>
          <cell r="D810">
            <v>2015</v>
          </cell>
          <cell r="E810">
            <v>2</v>
          </cell>
          <cell r="F810" t="str">
            <v>2015-02-28</v>
          </cell>
          <cell r="G810" t="str">
            <v>PRJ</v>
          </cell>
          <cell r="H810" t="str">
            <v>211</v>
          </cell>
          <cell r="I810" t="str">
            <v>211</v>
          </cell>
          <cell r="K810" t="str">
            <v>000001120</v>
          </cell>
          <cell r="L810" t="str">
            <v>4261000</v>
          </cell>
          <cell r="M810" t="str">
            <v>1113</v>
          </cell>
          <cell r="N810" t="str">
            <v>99920</v>
          </cell>
          <cell r="O810" t="str">
            <v>11404</v>
          </cell>
          <cell r="P810" t="str">
            <v>294</v>
          </cell>
          <cell r="Q810" t="str">
            <v>955</v>
          </cell>
          <cell r="R810" t="str">
            <v>INTERCO BILL W/O</v>
          </cell>
          <cell r="S810" t="str">
            <v>PRA</v>
          </cell>
          <cell r="U810" t="str">
            <v>2015-02-28</v>
          </cell>
          <cell r="V810">
            <v>742.34</v>
          </cell>
          <cell r="W810" t="str">
            <v>UTXECON201</v>
          </cell>
          <cell r="Y810" t="str">
            <v>LEGAL</v>
          </cell>
          <cell r="Z810" t="str">
            <v>DLO</v>
          </cell>
          <cell r="AB810" t="str">
            <v>ICB</v>
          </cell>
          <cell r="AC810" t="str">
            <v>ICB</v>
          </cell>
          <cell r="AE810" t="str">
            <v>211</v>
          </cell>
          <cell r="AG810" t="str">
            <v>0000066457</v>
          </cell>
        </row>
        <row r="811">
          <cell r="A811" t="str">
            <v>00670285</v>
          </cell>
          <cell r="B811" t="str">
            <v>9554261000</v>
          </cell>
          <cell r="C811" t="str">
            <v>ICB4TARGET0000000249</v>
          </cell>
          <cell r="D811">
            <v>2015</v>
          </cell>
          <cell r="E811">
            <v>4</v>
          </cell>
          <cell r="F811" t="str">
            <v>2015-04-30</v>
          </cell>
          <cell r="G811" t="str">
            <v>PRJ</v>
          </cell>
          <cell r="H811" t="str">
            <v>211</v>
          </cell>
          <cell r="I811" t="str">
            <v>211</v>
          </cell>
          <cell r="K811" t="str">
            <v>000001120</v>
          </cell>
          <cell r="L811" t="str">
            <v>4261000</v>
          </cell>
          <cell r="M811" t="str">
            <v>1113</v>
          </cell>
          <cell r="N811" t="str">
            <v>99920</v>
          </cell>
          <cell r="O811" t="str">
            <v>11404</v>
          </cell>
          <cell r="P811" t="str">
            <v>294</v>
          </cell>
          <cell r="Q811" t="str">
            <v>955</v>
          </cell>
          <cell r="R811" t="str">
            <v>INTERCO BILL W/O</v>
          </cell>
          <cell r="S811" t="str">
            <v>PRA</v>
          </cell>
          <cell r="U811" t="str">
            <v>2015-04-30</v>
          </cell>
          <cell r="V811">
            <v>5944.4</v>
          </cell>
          <cell r="W811" t="str">
            <v>UTXECON201</v>
          </cell>
          <cell r="Y811" t="str">
            <v>LEGAL</v>
          </cell>
          <cell r="Z811" t="str">
            <v>DLO</v>
          </cell>
          <cell r="AB811" t="str">
            <v>ICB</v>
          </cell>
          <cell r="AC811" t="str">
            <v>ICB</v>
          </cell>
          <cell r="AE811" t="str">
            <v>211</v>
          </cell>
          <cell r="AG811" t="str">
            <v>0000040061</v>
          </cell>
        </row>
        <row r="812">
          <cell r="A812" t="str">
            <v>00663934</v>
          </cell>
          <cell r="B812" t="str">
            <v>9554261000</v>
          </cell>
          <cell r="C812" t="str">
            <v>ICB4TARGET0000000250</v>
          </cell>
          <cell r="D812">
            <v>2015</v>
          </cell>
          <cell r="E812">
            <v>2</v>
          </cell>
          <cell r="F812" t="str">
            <v>2015-02-28</v>
          </cell>
          <cell r="G812" t="str">
            <v>PRJ</v>
          </cell>
          <cell r="H812" t="str">
            <v>211</v>
          </cell>
          <cell r="I812" t="str">
            <v>211</v>
          </cell>
          <cell r="K812" t="str">
            <v>000001120</v>
          </cell>
          <cell r="L812" t="str">
            <v>4261000</v>
          </cell>
          <cell r="M812" t="str">
            <v>1113</v>
          </cell>
          <cell r="N812" t="str">
            <v>99920</v>
          </cell>
          <cell r="O812" t="str">
            <v>11404</v>
          </cell>
          <cell r="P812" t="str">
            <v>294</v>
          </cell>
          <cell r="Q812" t="str">
            <v>955</v>
          </cell>
          <cell r="R812" t="str">
            <v>INTERCO BILL W/O</v>
          </cell>
          <cell r="S812" t="str">
            <v>PRA</v>
          </cell>
          <cell r="U812" t="str">
            <v>2015-02-28</v>
          </cell>
          <cell r="V812">
            <v>1781.61</v>
          </cell>
          <cell r="W812" t="str">
            <v>UTXECON201</v>
          </cell>
          <cell r="Y812" t="str">
            <v>LEGAL</v>
          </cell>
          <cell r="Z812" t="str">
            <v>DLO</v>
          </cell>
          <cell r="AB812" t="str">
            <v>ICB</v>
          </cell>
          <cell r="AC812" t="str">
            <v>ICB</v>
          </cell>
          <cell r="AE812" t="str">
            <v>211</v>
          </cell>
          <cell r="AG812" t="str">
            <v>0000074992</v>
          </cell>
        </row>
        <row r="813">
          <cell r="A813" t="str">
            <v>00670274</v>
          </cell>
          <cell r="B813" t="str">
            <v>9554261000</v>
          </cell>
          <cell r="C813" t="str">
            <v>ICB4TARGET0000000250</v>
          </cell>
          <cell r="D813">
            <v>2015</v>
          </cell>
          <cell r="E813">
            <v>4</v>
          </cell>
          <cell r="F813" t="str">
            <v>2015-04-30</v>
          </cell>
          <cell r="G813" t="str">
            <v>PRJ</v>
          </cell>
          <cell r="H813" t="str">
            <v>211</v>
          </cell>
          <cell r="I813" t="str">
            <v>211</v>
          </cell>
          <cell r="K813" t="str">
            <v>000001120</v>
          </cell>
          <cell r="L813" t="str">
            <v>4261000</v>
          </cell>
          <cell r="M813" t="str">
            <v>1113</v>
          </cell>
          <cell r="N813" t="str">
            <v>99920</v>
          </cell>
          <cell r="O813" t="str">
            <v>11404</v>
          </cell>
          <cell r="P813" t="str">
            <v>294</v>
          </cell>
          <cell r="Q813" t="str">
            <v>955</v>
          </cell>
          <cell r="R813" t="str">
            <v>INTERCO BILL W/O</v>
          </cell>
          <cell r="S813" t="str">
            <v>PRA</v>
          </cell>
          <cell r="U813" t="str">
            <v>2015-04-30</v>
          </cell>
          <cell r="V813">
            <v>1080.58</v>
          </cell>
          <cell r="W813" t="str">
            <v>UTXECON201</v>
          </cell>
          <cell r="Y813" t="str">
            <v>LEGAL</v>
          </cell>
          <cell r="Z813" t="str">
            <v>DLO</v>
          </cell>
          <cell r="AB813" t="str">
            <v>ICB</v>
          </cell>
          <cell r="AC813" t="str">
            <v>ICB</v>
          </cell>
          <cell r="AE813" t="str">
            <v>211</v>
          </cell>
          <cell r="AG813" t="str">
            <v>0000093522</v>
          </cell>
        </row>
        <row r="814">
          <cell r="A814" t="str">
            <v>00663606</v>
          </cell>
          <cell r="B814" t="str">
            <v>9554261000</v>
          </cell>
          <cell r="C814" t="str">
            <v>ICB4TARGET0000000251</v>
          </cell>
          <cell r="D814">
            <v>2015</v>
          </cell>
          <cell r="E814">
            <v>2</v>
          </cell>
          <cell r="F814" t="str">
            <v>2015-02-28</v>
          </cell>
          <cell r="G814" t="str">
            <v>PRJ</v>
          </cell>
          <cell r="H814" t="str">
            <v>211</v>
          </cell>
          <cell r="I814" t="str">
            <v>211</v>
          </cell>
          <cell r="K814" t="str">
            <v>000001120</v>
          </cell>
          <cell r="L814" t="str">
            <v>4261000</v>
          </cell>
          <cell r="M814" t="str">
            <v>1113</v>
          </cell>
          <cell r="N814" t="str">
            <v>99920</v>
          </cell>
          <cell r="O814" t="str">
            <v>11404</v>
          </cell>
          <cell r="P814" t="str">
            <v>294</v>
          </cell>
          <cell r="Q814" t="str">
            <v>955</v>
          </cell>
          <cell r="R814" t="str">
            <v>INTERCO BILL W/O</v>
          </cell>
          <cell r="S814" t="str">
            <v>PRA</v>
          </cell>
          <cell r="U814" t="str">
            <v>2015-02-28</v>
          </cell>
          <cell r="V814">
            <v>2662.62</v>
          </cell>
          <cell r="W814" t="str">
            <v>UTXECON201</v>
          </cell>
          <cell r="Y814" t="str">
            <v>LEGAL</v>
          </cell>
          <cell r="Z814" t="str">
            <v>DLO</v>
          </cell>
          <cell r="AB814" t="str">
            <v>ICB</v>
          </cell>
          <cell r="AC814" t="str">
            <v>ICB</v>
          </cell>
          <cell r="AE814" t="str">
            <v>211</v>
          </cell>
          <cell r="AG814" t="str">
            <v>0000093544</v>
          </cell>
        </row>
        <row r="815">
          <cell r="A815" t="str">
            <v>00673090</v>
          </cell>
          <cell r="B815" t="str">
            <v>9554261000</v>
          </cell>
          <cell r="C815" t="str">
            <v>ICB4TARGET0000000251</v>
          </cell>
          <cell r="D815">
            <v>2015</v>
          </cell>
          <cell r="E815">
            <v>4</v>
          </cell>
          <cell r="F815" t="str">
            <v>2015-04-30</v>
          </cell>
          <cell r="G815" t="str">
            <v>PRJ</v>
          </cell>
          <cell r="H815" t="str">
            <v>211</v>
          </cell>
          <cell r="I815" t="str">
            <v>211</v>
          </cell>
          <cell r="K815" t="str">
            <v>000001120</v>
          </cell>
          <cell r="L815" t="str">
            <v>4261000</v>
          </cell>
          <cell r="M815" t="str">
            <v>1113</v>
          </cell>
          <cell r="N815" t="str">
            <v>99920</v>
          </cell>
          <cell r="O815" t="str">
            <v>11404</v>
          </cell>
          <cell r="P815" t="str">
            <v>294</v>
          </cell>
          <cell r="Q815" t="str">
            <v>955</v>
          </cell>
          <cell r="R815" t="str">
            <v>INTERCO BILL W/O</v>
          </cell>
          <cell r="S815" t="str">
            <v>PRA</v>
          </cell>
          <cell r="U815" t="str">
            <v>2015-04-30</v>
          </cell>
          <cell r="V815">
            <v>1783.32</v>
          </cell>
          <cell r="W815" t="str">
            <v>UTXECON201</v>
          </cell>
          <cell r="Y815" t="str">
            <v>LEGAL</v>
          </cell>
          <cell r="Z815" t="str">
            <v>DLO</v>
          </cell>
          <cell r="AB815" t="str">
            <v>ICB</v>
          </cell>
          <cell r="AC815" t="str">
            <v>ICB</v>
          </cell>
          <cell r="AE815" t="str">
            <v>211</v>
          </cell>
          <cell r="AG815" t="str">
            <v>0000097118</v>
          </cell>
        </row>
        <row r="816">
          <cell r="A816" t="str">
            <v>00662842</v>
          </cell>
          <cell r="B816" t="str">
            <v>9554261000</v>
          </cell>
          <cell r="C816" t="str">
            <v>ICB4TARGET0000000252</v>
          </cell>
          <cell r="D816">
            <v>2015</v>
          </cell>
          <cell r="E816">
            <v>2</v>
          </cell>
          <cell r="F816" t="str">
            <v>2015-02-28</v>
          </cell>
          <cell r="G816" t="str">
            <v>PRJ</v>
          </cell>
          <cell r="H816" t="str">
            <v>211</v>
          </cell>
          <cell r="I816" t="str">
            <v>211</v>
          </cell>
          <cell r="K816" t="str">
            <v>000001120</v>
          </cell>
          <cell r="L816" t="str">
            <v>4261000</v>
          </cell>
          <cell r="M816" t="str">
            <v>1113</v>
          </cell>
          <cell r="N816" t="str">
            <v>99920</v>
          </cell>
          <cell r="O816" t="str">
            <v>11404</v>
          </cell>
          <cell r="P816" t="str">
            <v>294</v>
          </cell>
          <cell r="Q816" t="str">
            <v>955</v>
          </cell>
          <cell r="R816" t="str">
            <v>INTERCO BILL W/O</v>
          </cell>
          <cell r="S816" t="str">
            <v>PRA</v>
          </cell>
          <cell r="U816" t="str">
            <v>2015-02-28</v>
          </cell>
          <cell r="V816">
            <v>296.94</v>
          </cell>
          <cell r="W816" t="str">
            <v>UTXECON201</v>
          </cell>
          <cell r="Y816" t="str">
            <v>LEGAL</v>
          </cell>
          <cell r="Z816" t="str">
            <v>DLO</v>
          </cell>
          <cell r="AB816" t="str">
            <v>ICB</v>
          </cell>
          <cell r="AC816" t="str">
            <v>ICB</v>
          </cell>
          <cell r="AE816" t="str">
            <v>211</v>
          </cell>
          <cell r="AG816" t="str">
            <v>0000097118</v>
          </cell>
        </row>
        <row r="817">
          <cell r="A817" t="str">
            <v>00670275</v>
          </cell>
          <cell r="B817" t="str">
            <v>9554261000</v>
          </cell>
          <cell r="C817" t="str">
            <v>ICB4TARGET0000000252</v>
          </cell>
          <cell r="D817">
            <v>2015</v>
          </cell>
          <cell r="E817">
            <v>4</v>
          </cell>
          <cell r="F817" t="str">
            <v>2015-04-30</v>
          </cell>
          <cell r="G817" t="str">
            <v>PRJ</v>
          </cell>
          <cell r="H817" t="str">
            <v>211</v>
          </cell>
          <cell r="I817" t="str">
            <v>211</v>
          </cell>
          <cell r="K817" t="str">
            <v>000001120</v>
          </cell>
          <cell r="L817" t="str">
            <v>4261000</v>
          </cell>
          <cell r="M817" t="str">
            <v>1113</v>
          </cell>
          <cell r="N817" t="str">
            <v>99920</v>
          </cell>
          <cell r="O817" t="str">
            <v>11404</v>
          </cell>
          <cell r="P817" t="str">
            <v>294</v>
          </cell>
          <cell r="Q817" t="str">
            <v>955</v>
          </cell>
          <cell r="R817" t="str">
            <v>INTERCO BILL W/O</v>
          </cell>
          <cell r="S817" t="str">
            <v>PRA</v>
          </cell>
          <cell r="U817" t="str">
            <v>2015-04-30</v>
          </cell>
          <cell r="V817">
            <v>1486.1</v>
          </cell>
          <cell r="W817" t="str">
            <v>UTXECON201</v>
          </cell>
          <cell r="Y817" t="str">
            <v>LEGAL</v>
          </cell>
          <cell r="Z817" t="str">
            <v>DLO</v>
          </cell>
          <cell r="AB817" t="str">
            <v>ICB</v>
          </cell>
          <cell r="AC817" t="str">
            <v>ICB</v>
          </cell>
          <cell r="AE817" t="str">
            <v>211</v>
          </cell>
          <cell r="AG817" t="str">
            <v>0000099469</v>
          </cell>
        </row>
        <row r="818">
          <cell r="A818" t="str">
            <v>00663068</v>
          </cell>
          <cell r="B818" t="str">
            <v>9554261000</v>
          </cell>
          <cell r="C818" t="str">
            <v>ICB4TARGET0000000253</v>
          </cell>
          <cell r="D818">
            <v>2015</v>
          </cell>
          <cell r="E818">
            <v>2</v>
          </cell>
          <cell r="F818" t="str">
            <v>2015-02-28</v>
          </cell>
          <cell r="G818" t="str">
            <v>PRJ</v>
          </cell>
          <cell r="H818" t="str">
            <v>211</v>
          </cell>
          <cell r="I818" t="str">
            <v>211</v>
          </cell>
          <cell r="K818" t="str">
            <v>000001120</v>
          </cell>
          <cell r="L818" t="str">
            <v>4261000</v>
          </cell>
          <cell r="M818" t="str">
            <v>1113</v>
          </cell>
          <cell r="N818" t="str">
            <v>99920</v>
          </cell>
          <cell r="O818" t="str">
            <v>11404</v>
          </cell>
          <cell r="P818" t="str">
            <v>294</v>
          </cell>
          <cell r="Q818" t="str">
            <v>955</v>
          </cell>
          <cell r="R818" t="str">
            <v>INTERCO BILL W/O</v>
          </cell>
          <cell r="S818" t="str">
            <v>PRA</v>
          </cell>
          <cell r="U818" t="str">
            <v>2015-02-28</v>
          </cell>
          <cell r="V818">
            <v>1484.68</v>
          </cell>
          <cell r="W818" t="str">
            <v>UTXECON201</v>
          </cell>
          <cell r="Y818" t="str">
            <v>LEGAL</v>
          </cell>
          <cell r="Z818" t="str">
            <v>DLO</v>
          </cell>
          <cell r="AB818" t="str">
            <v>ICB</v>
          </cell>
          <cell r="AC818" t="str">
            <v>ICB</v>
          </cell>
          <cell r="AE818" t="str">
            <v>211</v>
          </cell>
          <cell r="AG818" t="str">
            <v>0000097121</v>
          </cell>
        </row>
        <row r="819">
          <cell r="A819" t="str">
            <v>00673094</v>
          </cell>
          <cell r="B819" t="str">
            <v>9554261000</v>
          </cell>
          <cell r="C819" t="str">
            <v>ICB4TARGET0000000253</v>
          </cell>
          <cell r="D819">
            <v>2015</v>
          </cell>
          <cell r="E819">
            <v>4</v>
          </cell>
          <cell r="F819" t="str">
            <v>2015-04-30</v>
          </cell>
          <cell r="G819" t="str">
            <v>PRJ</v>
          </cell>
          <cell r="H819" t="str">
            <v>211</v>
          </cell>
          <cell r="I819" t="str">
            <v>211</v>
          </cell>
          <cell r="K819" t="str">
            <v>000001120</v>
          </cell>
          <cell r="L819" t="str">
            <v>4261000</v>
          </cell>
          <cell r="M819" t="str">
            <v>1113</v>
          </cell>
          <cell r="N819" t="str">
            <v>99920</v>
          </cell>
          <cell r="O819" t="str">
            <v>11404</v>
          </cell>
          <cell r="P819" t="str">
            <v>294</v>
          </cell>
          <cell r="Q819" t="str">
            <v>955</v>
          </cell>
          <cell r="R819" t="str">
            <v>INTERCO BILL W/O</v>
          </cell>
          <cell r="S819" t="str">
            <v>PRA</v>
          </cell>
          <cell r="U819" t="str">
            <v>2015-04-30</v>
          </cell>
          <cell r="V819">
            <v>1486.1</v>
          </cell>
          <cell r="W819" t="str">
            <v>UTXECON201</v>
          </cell>
          <cell r="Y819" t="str">
            <v>LEGAL</v>
          </cell>
          <cell r="Z819" t="str">
            <v>DLO</v>
          </cell>
          <cell r="AB819" t="str">
            <v>ICB</v>
          </cell>
          <cell r="AC819" t="str">
            <v>ICB</v>
          </cell>
          <cell r="AE819" t="str">
            <v>211</v>
          </cell>
          <cell r="AG819" t="str">
            <v>0000120162</v>
          </cell>
        </row>
        <row r="820">
          <cell r="A820" t="str">
            <v>00662223</v>
          </cell>
          <cell r="B820" t="str">
            <v>9554261000</v>
          </cell>
          <cell r="C820" t="str">
            <v>ICB4TARGET0000000254</v>
          </cell>
          <cell r="D820">
            <v>2015</v>
          </cell>
          <cell r="E820">
            <v>2</v>
          </cell>
          <cell r="F820" t="str">
            <v>2015-02-28</v>
          </cell>
          <cell r="G820" t="str">
            <v>PRJ</v>
          </cell>
          <cell r="H820" t="str">
            <v>211</v>
          </cell>
          <cell r="I820" t="str">
            <v>211</v>
          </cell>
          <cell r="K820" t="str">
            <v>000001120</v>
          </cell>
          <cell r="L820" t="str">
            <v>4261000</v>
          </cell>
          <cell r="M820" t="str">
            <v>1113</v>
          </cell>
          <cell r="N820" t="str">
            <v>99920</v>
          </cell>
          <cell r="O820" t="str">
            <v>11404</v>
          </cell>
          <cell r="P820" t="str">
            <v>294</v>
          </cell>
          <cell r="Q820" t="str">
            <v>955</v>
          </cell>
          <cell r="R820" t="str">
            <v>INTERCO BILL W/O</v>
          </cell>
          <cell r="S820" t="str">
            <v>PRA</v>
          </cell>
          <cell r="U820" t="str">
            <v>2015-02-28</v>
          </cell>
          <cell r="V820">
            <v>74.23</v>
          </cell>
          <cell r="W820" t="str">
            <v>UTXECON201</v>
          </cell>
          <cell r="Y820" t="str">
            <v>LEGAL</v>
          </cell>
          <cell r="Z820" t="str">
            <v>DLO</v>
          </cell>
          <cell r="AB820" t="str">
            <v>ICB</v>
          </cell>
          <cell r="AC820" t="str">
            <v>ICB</v>
          </cell>
          <cell r="AE820" t="str">
            <v>211</v>
          </cell>
          <cell r="AG820" t="str">
            <v>0000099042</v>
          </cell>
        </row>
        <row r="821">
          <cell r="A821" t="str">
            <v>00672832</v>
          </cell>
          <cell r="B821" t="str">
            <v>9554261000</v>
          </cell>
          <cell r="C821" t="str">
            <v>ICB4TARGET0000000254</v>
          </cell>
          <cell r="D821">
            <v>2015</v>
          </cell>
          <cell r="E821">
            <v>4</v>
          </cell>
          <cell r="F821" t="str">
            <v>2015-04-30</v>
          </cell>
          <cell r="G821" t="str">
            <v>PRJ</v>
          </cell>
          <cell r="H821" t="str">
            <v>211</v>
          </cell>
          <cell r="I821" t="str">
            <v>211</v>
          </cell>
          <cell r="K821" t="str">
            <v>000001120</v>
          </cell>
          <cell r="L821" t="str">
            <v>4261000</v>
          </cell>
          <cell r="M821" t="str">
            <v>1113</v>
          </cell>
          <cell r="N821" t="str">
            <v>99920</v>
          </cell>
          <cell r="O821" t="str">
            <v>11404</v>
          </cell>
          <cell r="P821" t="str">
            <v>294</v>
          </cell>
          <cell r="Q821" t="str">
            <v>955</v>
          </cell>
          <cell r="R821" t="str">
            <v>INTERCO BILL W/O</v>
          </cell>
          <cell r="S821" t="str">
            <v>PRA</v>
          </cell>
          <cell r="U821" t="str">
            <v>2015-04-30</v>
          </cell>
          <cell r="V821">
            <v>297.22000000000003</v>
          </cell>
          <cell r="W821" t="str">
            <v>UTXECON201</v>
          </cell>
          <cell r="Y821" t="str">
            <v>LEGAL</v>
          </cell>
          <cell r="Z821" t="str">
            <v>DLO</v>
          </cell>
          <cell r="AB821" t="str">
            <v>ICB</v>
          </cell>
          <cell r="AC821" t="str">
            <v>ICB</v>
          </cell>
          <cell r="AE821" t="str">
            <v>211</v>
          </cell>
          <cell r="AG821" t="str">
            <v>0000122745</v>
          </cell>
        </row>
        <row r="822">
          <cell r="A822" t="str">
            <v>00664461</v>
          </cell>
          <cell r="B822" t="str">
            <v>9554261000</v>
          </cell>
          <cell r="C822" t="str">
            <v>ICB4TARGET0000000255</v>
          </cell>
          <cell r="D822">
            <v>2015</v>
          </cell>
          <cell r="E822">
            <v>2</v>
          </cell>
          <cell r="F822" t="str">
            <v>2015-02-28</v>
          </cell>
          <cell r="G822" t="str">
            <v>PRJ</v>
          </cell>
          <cell r="H822" t="str">
            <v>211</v>
          </cell>
          <cell r="I822" t="str">
            <v>211</v>
          </cell>
          <cell r="K822" t="str">
            <v>000001120</v>
          </cell>
          <cell r="L822" t="str">
            <v>4261000</v>
          </cell>
          <cell r="M822" t="str">
            <v>1113</v>
          </cell>
          <cell r="N822" t="str">
            <v>99920</v>
          </cell>
          <cell r="O822" t="str">
            <v>11404</v>
          </cell>
          <cell r="P822" t="str">
            <v>294</v>
          </cell>
          <cell r="Q822" t="str">
            <v>955</v>
          </cell>
          <cell r="R822" t="str">
            <v>INTERCO BILL W/O</v>
          </cell>
          <cell r="S822" t="str">
            <v>PRA</v>
          </cell>
          <cell r="U822" t="str">
            <v>2015-02-28</v>
          </cell>
          <cell r="V822">
            <v>1039.27</v>
          </cell>
          <cell r="W822" t="str">
            <v>UTXECON201</v>
          </cell>
          <cell r="Y822" t="str">
            <v>LEGAL</v>
          </cell>
          <cell r="Z822" t="str">
            <v>DLO</v>
          </cell>
          <cell r="AB822" t="str">
            <v>ICB</v>
          </cell>
          <cell r="AC822" t="str">
            <v>ICB</v>
          </cell>
          <cell r="AE822" t="str">
            <v>211</v>
          </cell>
          <cell r="AG822" t="str">
            <v>0000099444</v>
          </cell>
        </row>
        <row r="823">
          <cell r="A823" t="str">
            <v>00674154</v>
          </cell>
          <cell r="B823" t="str">
            <v>9554261000</v>
          </cell>
          <cell r="C823" t="str">
            <v>ICB4TARGET0000000255</v>
          </cell>
          <cell r="D823">
            <v>2015</v>
          </cell>
          <cell r="E823">
            <v>4</v>
          </cell>
          <cell r="F823" t="str">
            <v>2015-04-30</v>
          </cell>
          <cell r="G823" t="str">
            <v>PRJ</v>
          </cell>
          <cell r="H823" t="str">
            <v>211</v>
          </cell>
          <cell r="I823" t="str">
            <v>211</v>
          </cell>
          <cell r="K823" t="str">
            <v>000001120</v>
          </cell>
          <cell r="L823" t="str">
            <v>4261000</v>
          </cell>
          <cell r="M823" t="str">
            <v>1113</v>
          </cell>
          <cell r="N823" t="str">
            <v>99920</v>
          </cell>
          <cell r="O823" t="str">
            <v>11404</v>
          </cell>
          <cell r="P823" t="str">
            <v>294</v>
          </cell>
          <cell r="Q823" t="str">
            <v>955</v>
          </cell>
          <cell r="R823" t="str">
            <v>INTERCO BILL W/O</v>
          </cell>
          <cell r="S823" t="str">
            <v>PRA</v>
          </cell>
          <cell r="U823" t="str">
            <v>2015-04-30</v>
          </cell>
          <cell r="V823">
            <v>1188.8800000000001</v>
          </cell>
          <cell r="W823" t="str">
            <v>UTXECON201</v>
          </cell>
          <cell r="Y823" t="str">
            <v>LEGAL</v>
          </cell>
          <cell r="Z823" t="str">
            <v>DLO</v>
          </cell>
          <cell r="AB823" t="str">
            <v>ICB</v>
          </cell>
          <cell r="AC823" t="str">
            <v>ICB</v>
          </cell>
          <cell r="AE823" t="str">
            <v>211</v>
          </cell>
          <cell r="AG823" t="str">
            <v>0000123878</v>
          </cell>
        </row>
        <row r="824">
          <cell r="A824" t="str">
            <v>00662411</v>
          </cell>
          <cell r="B824" t="str">
            <v>9554261000</v>
          </cell>
          <cell r="C824" t="str">
            <v>ICB4TARGET0000000256</v>
          </cell>
          <cell r="D824">
            <v>2015</v>
          </cell>
          <cell r="E824">
            <v>2</v>
          </cell>
          <cell r="F824" t="str">
            <v>2015-02-28</v>
          </cell>
          <cell r="G824" t="str">
            <v>PRJ</v>
          </cell>
          <cell r="H824" t="str">
            <v>211</v>
          </cell>
          <cell r="I824" t="str">
            <v>211</v>
          </cell>
          <cell r="K824" t="str">
            <v>000001120</v>
          </cell>
          <cell r="L824" t="str">
            <v>4261000</v>
          </cell>
          <cell r="M824" t="str">
            <v>1113</v>
          </cell>
          <cell r="N824" t="str">
            <v>99920</v>
          </cell>
          <cell r="O824" t="str">
            <v>11404</v>
          </cell>
          <cell r="P824" t="str">
            <v>294</v>
          </cell>
          <cell r="Q824" t="str">
            <v>955</v>
          </cell>
          <cell r="R824" t="str">
            <v>INTERCO BILL W/O</v>
          </cell>
          <cell r="S824" t="str">
            <v>PRA</v>
          </cell>
          <cell r="U824" t="str">
            <v>2015-02-28</v>
          </cell>
          <cell r="V824">
            <v>4523.01</v>
          </cell>
          <cell r="W824" t="str">
            <v>UTXECON201</v>
          </cell>
          <cell r="Y824" t="str">
            <v>LEGAL</v>
          </cell>
          <cell r="Z824" t="str">
            <v>DLO</v>
          </cell>
          <cell r="AB824" t="str">
            <v>ICB</v>
          </cell>
          <cell r="AC824" t="str">
            <v>ICB</v>
          </cell>
          <cell r="AE824" t="str">
            <v>211</v>
          </cell>
          <cell r="AG824" t="str">
            <v>0000109944</v>
          </cell>
        </row>
        <row r="825">
          <cell r="A825" t="str">
            <v>00670281</v>
          </cell>
          <cell r="B825" t="str">
            <v>9554261000</v>
          </cell>
          <cell r="C825" t="str">
            <v>ICB4TARGET0000000256</v>
          </cell>
          <cell r="D825">
            <v>2015</v>
          </cell>
          <cell r="E825">
            <v>4</v>
          </cell>
          <cell r="F825" t="str">
            <v>2015-04-30</v>
          </cell>
          <cell r="G825" t="str">
            <v>PRJ</v>
          </cell>
          <cell r="H825" t="str">
            <v>211</v>
          </cell>
          <cell r="I825" t="str">
            <v>211</v>
          </cell>
          <cell r="K825" t="str">
            <v>000001120</v>
          </cell>
          <cell r="L825" t="str">
            <v>4261000</v>
          </cell>
          <cell r="M825" t="str">
            <v>1113</v>
          </cell>
          <cell r="N825" t="str">
            <v>99920</v>
          </cell>
          <cell r="O825" t="str">
            <v>11404</v>
          </cell>
          <cell r="P825" t="str">
            <v>294</v>
          </cell>
          <cell r="Q825" t="str">
            <v>955</v>
          </cell>
          <cell r="R825" t="str">
            <v>INTERCO BILL W/O</v>
          </cell>
          <cell r="S825" t="str">
            <v>PRA</v>
          </cell>
          <cell r="U825" t="str">
            <v>2015-04-30</v>
          </cell>
          <cell r="V825">
            <v>2972.2</v>
          </cell>
          <cell r="W825" t="str">
            <v>UTXECON201</v>
          </cell>
          <cell r="Y825" t="str">
            <v>LEGAL</v>
          </cell>
          <cell r="Z825" t="str">
            <v>DLO</v>
          </cell>
          <cell r="AB825" t="str">
            <v>ICB</v>
          </cell>
          <cell r="AC825" t="str">
            <v>ICB</v>
          </cell>
          <cell r="AE825" t="str">
            <v>211</v>
          </cell>
          <cell r="AG825" t="str">
            <v>0000131511</v>
          </cell>
        </row>
        <row r="826">
          <cell r="A826" t="str">
            <v>00664463</v>
          </cell>
          <cell r="B826" t="str">
            <v>9554261000</v>
          </cell>
          <cell r="C826" t="str">
            <v>ICB4TARGET0000000257</v>
          </cell>
          <cell r="D826">
            <v>2015</v>
          </cell>
          <cell r="E826">
            <v>2</v>
          </cell>
          <cell r="F826" t="str">
            <v>2015-02-28</v>
          </cell>
          <cell r="G826" t="str">
            <v>PRJ</v>
          </cell>
          <cell r="H826" t="str">
            <v>211</v>
          </cell>
          <cell r="I826" t="str">
            <v>211</v>
          </cell>
          <cell r="K826" t="str">
            <v>000001120</v>
          </cell>
          <cell r="L826" t="str">
            <v>4261000</v>
          </cell>
          <cell r="M826" t="str">
            <v>1113</v>
          </cell>
          <cell r="N826" t="str">
            <v>99920</v>
          </cell>
          <cell r="O826" t="str">
            <v>11404</v>
          </cell>
          <cell r="P826" t="str">
            <v>294</v>
          </cell>
          <cell r="Q826" t="str">
            <v>955</v>
          </cell>
          <cell r="R826" t="str">
            <v>INTERCO BILL W/O</v>
          </cell>
          <cell r="S826" t="str">
            <v>PRA</v>
          </cell>
          <cell r="U826" t="str">
            <v>2015-02-28</v>
          </cell>
          <cell r="V826">
            <v>44.54</v>
          </cell>
          <cell r="W826" t="str">
            <v>UTXECON201</v>
          </cell>
          <cell r="Y826" t="str">
            <v>LEGAL</v>
          </cell>
          <cell r="Z826" t="str">
            <v>DLO</v>
          </cell>
          <cell r="AB826" t="str">
            <v>ICB</v>
          </cell>
          <cell r="AC826" t="str">
            <v>ICB</v>
          </cell>
          <cell r="AE826" t="str">
            <v>211</v>
          </cell>
          <cell r="AG826" t="str">
            <v>0000114786</v>
          </cell>
        </row>
        <row r="827">
          <cell r="A827" t="str">
            <v>00673095</v>
          </cell>
          <cell r="B827" t="str">
            <v>9554261000</v>
          </cell>
          <cell r="C827" t="str">
            <v>ICB4TARGET0000000257</v>
          </cell>
          <cell r="D827">
            <v>2015</v>
          </cell>
          <cell r="E827">
            <v>4</v>
          </cell>
          <cell r="F827" t="str">
            <v>2015-04-30</v>
          </cell>
          <cell r="G827" t="str">
            <v>PRJ</v>
          </cell>
          <cell r="H827" t="str">
            <v>211</v>
          </cell>
          <cell r="I827" t="str">
            <v>211</v>
          </cell>
          <cell r="K827" t="str">
            <v>000001120</v>
          </cell>
          <cell r="L827" t="str">
            <v>4261000</v>
          </cell>
          <cell r="M827" t="str">
            <v>1113</v>
          </cell>
          <cell r="N827" t="str">
            <v>99920</v>
          </cell>
          <cell r="O827" t="str">
            <v>11404</v>
          </cell>
          <cell r="P827" t="str">
            <v>294</v>
          </cell>
          <cell r="Q827" t="str">
            <v>955</v>
          </cell>
          <cell r="R827" t="str">
            <v>INTERCO BILL W/O</v>
          </cell>
          <cell r="S827" t="str">
            <v>PRA</v>
          </cell>
          <cell r="U827" t="str">
            <v>2015-04-30</v>
          </cell>
          <cell r="V827">
            <v>172.39</v>
          </cell>
          <cell r="W827" t="str">
            <v>UTXECON201</v>
          </cell>
          <cell r="Y827" t="str">
            <v>LEGAL</v>
          </cell>
          <cell r="Z827" t="str">
            <v>DLO</v>
          </cell>
          <cell r="AB827" t="str">
            <v>ICB</v>
          </cell>
          <cell r="AC827" t="str">
            <v>ICB</v>
          </cell>
          <cell r="AE827" t="str">
            <v>211</v>
          </cell>
          <cell r="AG827" t="str">
            <v>0000131754</v>
          </cell>
        </row>
        <row r="828">
          <cell r="A828" t="str">
            <v>00662015</v>
          </cell>
          <cell r="B828" t="str">
            <v>9554261000</v>
          </cell>
          <cell r="C828" t="str">
            <v>ICB4TARGET0000000258</v>
          </cell>
          <cell r="D828">
            <v>2015</v>
          </cell>
          <cell r="E828">
            <v>2</v>
          </cell>
          <cell r="F828" t="str">
            <v>2015-02-28</v>
          </cell>
          <cell r="G828" t="str">
            <v>PRJ</v>
          </cell>
          <cell r="H828" t="str">
            <v>211</v>
          </cell>
          <cell r="I828" t="str">
            <v>211</v>
          </cell>
          <cell r="K828" t="str">
            <v>000001120</v>
          </cell>
          <cell r="L828" t="str">
            <v>4261000</v>
          </cell>
          <cell r="M828" t="str">
            <v>1113</v>
          </cell>
          <cell r="N828" t="str">
            <v>99920</v>
          </cell>
          <cell r="O828" t="str">
            <v>11404</v>
          </cell>
          <cell r="P828" t="str">
            <v>294</v>
          </cell>
          <cell r="Q828" t="str">
            <v>955</v>
          </cell>
          <cell r="R828" t="str">
            <v>INTERCO BILL W/O</v>
          </cell>
          <cell r="S828" t="str">
            <v>PRA</v>
          </cell>
          <cell r="U828" t="str">
            <v>2015-02-28</v>
          </cell>
          <cell r="V828">
            <v>178.16</v>
          </cell>
          <cell r="W828" t="str">
            <v>UTXECON201</v>
          </cell>
          <cell r="Y828" t="str">
            <v>LEGAL</v>
          </cell>
          <cell r="Z828" t="str">
            <v>DLO</v>
          </cell>
          <cell r="AB828" t="str">
            <v>ICB</v>
          </cell>
          <cell r="AC828" t="str">
            <v>ICB</v>
          </cell>
          <cell r="AE828" t="str">
            <v>211</v>
          </cell>
          <cell r="AG828" t="str">
            <v>0000114789</v>
          </cell>
        </row>
        <row r="829">
          <cell r="A829" t="str">
            <v>00670278</v>
          </cell>
          <cell r="B829" t="str">
            <v>9554261000</v>
          </cell>
          <cell r="C829" t="str">
            <v>ICB4TARGET0000000258</v>
          </cell>
          <cell r="D829">
            <v>2015</v>
          </cell>
          <cell r="E829">
            <v>4</v>
          </cell>
          <cell r="F829" t="str">
            <v>2015-04-30</v>
          </cell>
          <cell r="G829" t="str">
            <v>PRJ</v>
          </cell>
          <cell r="H829" t="str">
            <v>211</v>
          </cell>
          <cell r="I829" t="str">
            <v>211</v>
          </cell>
          <cell r="K829" t="str">
            <v>000001120</v>
          </cell>
          <cell r="L829" t="str">
            <v>4261000</v>
          </cell>
          <cell r="M829" t="str">
            <v>1113</v>
          </cell>
          <cell r="N829" t="str">
            <v>99920</v>
          </cell>
          <cell r="O829" t="str">
            <v>11404</v>
          </cell>
          <cell r="P829" t="str">
            <v>294</v>
          </cell>
          <cell r="Q829" t="str">
            <v>955</v>
          </cell>
          <cell r="R829" t="str">
            <v>INTERCO BILL W/O</v>
          </cell>
          <cell r="S829" t="str">
            <v>PRA</v>
          </cell>
          <cell r="U829" t="str">
            <v>2015-04-30</v>
          </cell>
          <cell r="V829">
            <v>148.61000000000001</v>
          </cell>
          <cell r="W829" t="str">
            <v>UTXECON201</v>
          </cell>
          <cell r="Y829" t="str">
            <v>LEGAL</v>
          </cell>
          <cell r="Z829" t="str">
            <v>DLO</v>
          </cell>
          <cell r="AB829" t="str">
            <v>ICB</v>
          </cell>
          <cell r="AC829" t="str">
            <v>ICB</v>
          </cell>
          <cell r="AE829" t="str">
            <v>211</v>
          </cell>
          <cell r="AG829" t="str">
            <v>0000138730</v>
          </cell>
        </row>
        <row r="830">
          <cell r="A830" t="str">
            <v>00662225</v>
          </cell>
          <cell r="B830" t="str">
            <v>9554261000</v>
          </cell>
          <cell r="C830" t="str">
            <v>ICB4TARGET0000000259</v>
          </cell>
          <cell r="D830">
            <v>2015</v>
          </cell>
          <cell r="E830">
            <v>2</v>
          </cell>
          <cell r="F830" t="str">
            <v>2015-02-28</v>
          </cell>
          <cell r="G830" t="str">
            <v>PRJ</v>
          </cell>
          <cell r="H830" t="str">
            <v>211</v>
          </cell>
          <cell r="I830" t="str">
            <v>211</v>
          </cell>
          <cell r="K830" t="str">
            <v>000001120</v>
          </cell>
          <cell r="L830" t="str">
            <v>4261000</v>
          </cell>
          <cell r="M830" t="str">
            <v>1113</v>
          </cell>
          <cell r="N830" t="str">
            <v>99920</v>
          </cell>
          <cell r="O830" t="str">
            <v>11404</v>
          </cell>
          <cell r="P830" t="str">
            <v>294</v>
          </cell>
          <cell r="Q830" t="str">
            <v>955</v>
          </cell>
          <cell r="R830" t="str">
            <v>INTERCO BILL W/O</v>
          </cell>
          <cell r="S830" t="str">
            <v>PRA</v>
          </cell>
          <cell r="U830" t="str">
            <v>2015-02-28</v>
          </cell>
          <cell r="V830">
            <v>148.47</v>
          </cell>
          <cell r="W830" t="str">
            <v>UTXECON201</v>
          </cell>
          <cell r="Y830" t="str">
            <v>LEGAL</v>
          </cell>
          <cell r="Z830" t="str">
            <v>DLO</v>
          </cell>
          <cell r="AB830" t="str">
            <v>ICB</v>
          </cell>
          <cell r="AC830" t="str">
            <v>ICB</v>
          </cell>
          <cell r="AE830" t="str">
            <v>211</v>
          </cell>
          <cell r="AG830" t="str">
            <v>0000115116</v>
          </cell>
        </row>
        <row r="831">
          <cell r="A831" t="str">
            <v>00672836</v>
          </cell>
          <cell r="B831" t="str">
            <v>9554261000</v>
          </cell>
          <cell r="C831" t="str">
            <v>ICB4TARGET0000000259</v>
          </cell>
          <cell r="D831">
            <v>2015</v>
          </cell>
          <cell r="E831">
            <v>4</v>
          </cell>
          <cell r="F831" t="str">
            <v>2015-04-30</v>
          </cell>
          <cell r="G831" t="str">
            <v>PRJ</v>
          </cell>
          <cell r="H831" t="str">
            <v>211</v>
          </cell>
          <cell r="I831" t="str">
            <v>211</v>
          </cell>
          <cell r="K831" t="str">
            <v>000001120</v>
          </cell>
          <cell r="L831" t="str">
            <v>4261000</v>
          </cell>
          <cell r="M831" t="str">
            <v>1113</v>
          </cell>
          <cell r="N831" t="str">
            <v>99920</v>
          </cell>
          <cell r="O831" t="str">
            <v>11404</v>
          </cell>
          <cell r="P831" t="str">
            <v>294</v>
          </cell>
          <cell r="Q831" t="str">
            <v>955</v>
          </cell>
          <cell r="R831" t="str">
            <v>INTERCO BILL W/O</v>
          </cell>
          <cell r="S831" t="str">
            <v>PRA</v>
          </cell>
          <cell r="U831" t="str">
            <v>2015-04-30</v>
          </cell>
          <cell r="V831">
            <v>237.78</v>
          </cell>
          <cell r="W831" t="str">
            <v>UTXECON201</v>
          </cell>
          <cell r="Y831" t="str">
            <v>LEGAL</v>
          </cell>
          <cell r="Z831" t="str">
            <v>DLO</v>
          </cell>
          <cell r="AB831" t="str">
            <v>ICB</v>
          </cell>
          <cell r="AC831" t="str">
            <v>ICB</v>
          </cell>
          <cell r="AE831" t="str">
            <v>211</v>
          </cell>
          <cell r="AG831" t="str">
            <v>0000138748</v>
          </cell>
        </row>
        <row r="832">
          <cell r="A832" t="str">
            <v>00664466</v>
          </cell>
          <cell r="B832" t="str">
            <v>9554261000</v>
          </cell>
          <cell r="C832" t="str">
            <v>ICB4TARGET0000000260</v>
          </cell>
          <cell r="D832">
            <v>2015</v>
          </cell>
          <cell r="E832">
            <v>2</v>
          </cell>
          <cell r="F832" t="str">
            <v>2015-02-28</v>
          </cell>
          <cell r="G832" t="str">
            <v>PRJ</v>
          </cell>
          <cell r="H832" t="str">
            <v>211</v>
          </cell>
          <cell r="I832" t="str">
            <v>211</v>
          </cell>
          <cell r="K832" t="str">
            <v>000001120</v>
          </cell>
          <cell r="L832" t="str">
            <v>4261000</v>
          </cell>
          <cell r="M832" t="str">
            <v>1113</v>
          </cell>
          <cell r="N832" t="str">
            <v>99920</v>
          </cell>
          <cell r="O832" t="str">
            <v>11404</v>
          </cell>
          <cell r="P832" t="str">
            <v>294</v>
          </cell>
          <cell r="Q832" t="str">
            <v>955</v>
          </cell>
          <cell r="R832" t="str">
            <v>INTERCO BILL W/O</v>
          </cell>
          <cell r="S832" t="str">
            <v>PRA</v>
          </cell>
          <cell r="U832" t="str">
            <v>2015-02-28</v>
          </cell>
          <cell r="V832">
            <v>148.47</v>
          </cell>
          <cell r="W832" t="str">
            <v>UTXECON201</v>
          </cell>
          <cell r="Y832" t="str">
            <v>LEGAL</v>
          </cell>
          <cell r="Z832" t="str">
            <v>DLO</v>
          </cell>
          <cell r="AB832" t="str">
            <v>ICB</v>
          </cell>
          <cell r="AC832" t="str">
            <v>ICB</v>
          </cell>
          <cell r="AE832" t="str">
            <v>211</v>
          </cell>
          <cell r="AG832" t="str">
            <v>0000115116</v>
          </cell>
        </row>
        <row r="833">
          <cell r="A833" t="str">
            <v>00672858</v>
          </cell>
          <cell r="B833" t="str">
            <v>9554261000</v>
          </cell>
          <cell r="C833" t="str">
            <v>ICB4TARGET0000000260</v>
          </cell>
          <cell r="D833">
            <v>2015</v>
          </cell>
          <cell r="E833">
            <v>4</v>
          </cell>
          <cell r="F833" t="str">
            <v>2015-04-30</v>
          </cell>
          <cell r="G833" t="str">
            <v>PRJ</v>
          </cell>
          <cell r="H833" t="str">
            <v>211</v>
          </cell>
          <cell r="I833" t="str">
            <v>211</v>
          </cell>
          <cell r="K833" t="str">
            <v>000001120</v>
          </cell>
          <cell r="L833" t="str">
            <v>4261000</v>
          </cell>
          <cell r="M833" t="str">
            <v>1113</v>
          </cell>
          <cell r="N833" t="str">
            <v>99920</v>
          </cell>
          <cell r="O833" t="str">
            <v>11404</v>
          </cell>
          <cell r="P833" t="str">
            <v>294</v>
          </cell>
          <cell r="Q833" t="str">
            <v>955</v>
          </cell>
          <cell r="R833" t="str">
            <v>INTERCO BILL W/O</v>
          </cell>
          <cell r="S833" t="str">
            <v>PRA</v>
          </cell>
          <cell r="U833" t="str">
            <v>2015-04-30</v>
          </cell>
          <cell r="V833">
            <v>208.05</v>
          </cell>
          <cell r="W833" t="str">
            <v>UTXECON201</v>
          </cell>
          <cell r="Y833" t="str">
            <v>LEGAL</v>
          </cell>
          <cell r="Z833" t="str">
            <v>DLO</v>
          </cell>
          <cell r="AB833" t="str">
            <v>ICB</v>
          </cell>
          <cell r="AC833" t="str">
            <v>ICB</v>
          </cell>
          <cell r="AE833" t="str">
            <v>211</v>
          </cell>
          <cell r="AG833" t="str">
            <v>0000142199</v>
          </cell>
        </row>
        <row r="834">
          <cell r="A834" t="str">
            <v>00663817</v>
          </cell>
          <cell r="B834" t="str">
            <v>9554261000</v>
          </cell>
          <cell r="C834" t="str">
            <v>ICB4TARGET0000000261</v>
          </cell>
          <cell r="D834">
            <v>2015</v>
          </cell>
          <cell r="E834">
            <v>2</v>
          </cell>
          <cell r="F834" t="str">
            <v>2015-02-28</v>
          </cell>
          <cell r="G834" t="str">
            <v>PRJ</v>
          </cell>
          <cell r="H834" t="str">
            <v>211</v>
          </cell>
          <cell r="I834" t="str">
            <v>211</v>
          </cell>
          <cell r="K834" t="str">
            <v>000001120</v>
          </cell>
          <cell r="L834" t="str">
            <v>4261000</v>
          </cell>
          <cell r="M834" t="str">
            <v>1113</v>
          </cell>
          <cell r="N834" t="str">
            <v>99920</v>
          </cell>
          <cell r="O834" t="str">
            <v>11404</v>
          </cell>
          <cell r="P834" t="str">
            <v>294</v>
          </cell>
          <cell r="Q834" t="str">
            <v>955</v>
          </cell>
          <cell r="R834" t="str">
            <v>INTERCO BILL W/O</v>
          </cell>
          <cell r="S834" t="str">
            <v>PRA</v>
          </cell>
          <cell r="U834" t="str">
            <v>2015-02-28</v>
          </cell>
          <cell r="V834">
            <v>593.87</v>
          </cell>
          <cell r="W834" t="str">
            <v>UTXECON201</v>
          </cell>
          <cell r="Y834" t="str">
            <v>LEGAL</v>
          </cell>
          <cell r="Z834" t="str">
            <v>DLO</v>
          </cell>
          <cell r="AB834" t="str">
            <v>ICB</v>
          </cell>
          <cell r="AC834" t="str">
            <v>ICB</v>
          </cell>
          <cell r="AE834" t="str">
            <v>211</v>
          </cell>
          <cell r="AG834" t="str">
            <v>0000120050</v>
          </cell>
        </row>
        <row r="835">
          <cell r="A835" t="str">
            <v>00670283</v>
          </cell>
          <cell r="B835" t="str">
            <v>9554261000</v>
          </cell>
          <cell r="C835" t="str">
            <v>ICB4TARGET0000000261</v>
          </cell>
          <cell r="D835">
            <v>2015</v>
          </cell>
          <cell r="E835">
            <v>4</v>
          </cell>
          <cell r="F835" t="str">
            <v>2015-04-30</v>
          </cell>
          <cell r="G835" t="str">
            <v>PRJ</v>
          </cell>
          <cell r="H835" t="str">
            <v>211</v>
          </cell>
          <cell r="I835" t="str">
            <v>211</v>
          </cell>
          <cell r="K835" t="str">
            <v>000001120</v>
          </cell>
          <cell r="L835" t="str">
            <v>4261000</v>
          </cell>
          <cell r="M835" t="str">
            <v>1113</v>
          </cell>
          <cell r="N835" t="str">
            <v>99920</v>
          </cell>
          <cell r="O835" t="str">
            <v>11404</v>
          </cell>
          <cell r="P835" t="str">
            <v>294</v>
          </cell>
          <cell r="Q835" t="str">
            <v>955</v>
          </cell>
          <cell r="R835" t="str">
            <v>INTERCO BILL W/O</v>
          </cell>
          <cell r="S835" t="str">
            <v>PRA</v>
          </cell>
          <cell r="U835" t="str">
            <v>2015-04-30</v>
          </cell>
          <cell r="V835">
            <v>148.61000000000001</v>
          </cell>
          <cell r="W835" t="str">
            <v>UTXECON201</v>
          </cell>
          <cell r="Y835" t="str">
            <v>LEGAL</v>
          </cell>
          <cell r="Z835" t="str">
            <v>DLO</v>
          </cell>
          <cell r="AB835" t="str">
            <v>ICB</v>
          </cell>
          <cell r="AC835" t="str">
            <v>ICB</v>
          </cell>
          <cell r="AE835" t="str">
            <v>211</v>
          </cell>
          <cell r="AG835" t="str">
            <v>0000146700</v>
          </cell>
        </row>
        <row r="836">
          <cell r="A836" t="str">
            <v>00663635</v>
          </cell>
          <cell r="B836" t="str">
            <v>9554261000</v>
          </cell>
          <cell r="C836" t="str">
            <v>ICB4TARGET0000000262</v>
          </cell>
          <cell r="D836">
            <v>2015</v>
          </cell>
          <cell r="E836">
            <v>2</v>
          </cell>
          <cell r="F836" t="str">
            <v>2015-02-28</v>
          </cell>
          <cell r="G836" t="str">
            <v>PRJ</v>
          </cell>
          <cell r="H836" t="str">
            <v>211</v>
          </cell>
          <cell r="I836" t="str">
            <v>211</v>
          </cell>
          <cell r="K836" t="str">
            <v>000001120</v>
          </cell>
          <cell r="L836" t="str">
            <v>4261000</v>
          </cell>
          <cell r="M836" t="str">
            <v>1113</v>
          </cell>
          <cell r="N836" t="str">
            <v>99920</v>
          </cell>
          <cell r="O836" t="str">
            <v>11404</v>
          </cell>
          <cell r="P836" t="str">
            <v>294</v>
          </cell>
          <cell r="Q836" t="str">
            <v>955</v>
          </cell>
          <cell r="R836" t="str">
            <v>INTERCO BILL W/O</v>
          </cell>
          <cell r="S836" t="str">
            <v>PRA</v>
          </cell>
          <cell r="U836" t="str">
            <v>2015-02-28</v>
          </cell>
          <cell r="V836">
            <v>59.39</v>
          </cell>
          <cell r="W836" t="str">
            <v>UTXECON201</v>
          </cell>
          <cell r="Y836" t="str">
            <v>LEGAL</v>
          </cell>
          <cell r="Z836" t="str">
            <v>DLO</v>
          </cell>
          <cell r="AB836" t="str">
            <v>ICB</v>
          </cell>
          <cell r="AC836" t="str">
            <v>ICB</v>
          </cell>
          <cell r="AE836" t="str">
            <v>211</v>
          </cell>
          <cell r="AG836" t="str">
            <v>0000120921</v>
          </cell>
        </row>
        <row r="837">
          <cell r="A837" t="str">
            <v>00673088</v>
          </cell>
          <cell r="B837" t="str">
            <v>9554261000</v>
          </cell>
          <cell r="C837" t="str">
            <v>ICB4TARGET0000000262</v>
          </cell>
          <cell r="D837">
            <v>2015</v>
          </cell>
          <cell r="E837">
            <v>4</v>
          </cell>
          <cell r="F837" t="str">
            <v>2015-04-30</v>
          </cell>
          <cell r="G837" t="str">
            <v>PRJ</v>
          </cell>
          <cell r="H837" t="str">
            <v>211</v>
          </cell>
          <cell r="I837" t="str">
            <v>211</v>
          </cell>
          <cell r="K837" t="str">
            <v>000001120</v>
          </cell>
          <cell r="L837" t="str">
            <v>4261000</v>
          </cell>
          <cell r="M837" t="str">
            <v>1113</v>
          </cell>
          <cell r="N837" t="str">
            <v>99920</v>
          </cell>
          <cell r="O837" t="str">
            <v>11404</v>
          </cell>
          <cell r="P837" t="str">
            <v>294</v>
          </cell>
          <cell r="Q837" t="str">
            <v>955</v>
          </cell>
          <cell r="R837" t="str">
            <v>INTERCO BILL W/O</v>
          </cell>
          <cell r="S837" t="str">
            <v>PRA</v>
          </cell>
          <cell r="U837" t="str">
            <v>2015-04-30</v>
          </cell>
          <cell r="V837">
            <v>594.44000000000005</v>
          </cell>
          <cell r="W837" t="str">
            <v>UTXECON201</v>
          </cell>
          <cell r="Y837" t="str">
            <v>LEGAL</v>
          </cell>
          <cell r="Z837" t="str">
            <v>DLO</v>
          </cell>
          <cell r="AB837" t="str">
            <v>ICB</v>
          </cell>
          <cell r="AC837" t="str">
            <v>ICB</v>
          </cell>
          <cell r="AE837" t="str">
            <v>211</v>
          </cell>
          <cell r="AG837" t="str">
            <v>0000148095</v>
          </cell>
        </row>
        <row r="838">
          <cell r="A838" t="str">
            <v>00662841</v>
          </cell>
          <cell r="B838" t="str">
            <v>9554261000</v>
          </cell>
          <cell r="C838" t="str">
            <v>ICB4TARGET0000000263</v>
          </cell>
          <cell r="D838">
            <v>2015</v>
          </cell>
          <cell r="E838">
            <v>2</v>
          </cell>
          <cell r="F838" t="str">
            <v>2015-02-28</v>
          </cell>
          <cell r="G838" t="str">
            <v>PRJ</v>
          </cell>
          <cell r="H838" t="str">
            <v>211</v>
          </cell>
          <cell r="I838" t="str">
            <v>211</v>
          </cell>
          <cell r="K838" t="str">
            <v>000001120</v>
          </cell>
          <cell r="L838" t="str">
            <v>4261000</v>
          </cell>
          <cell r="M838" t="str">
            <v>1113</v>
          </cell>
          <cell r="N838" t="str">
            <v>99920</v>
          </cell>
          <cell r="O838" t="str">
            <v>11404</v>
          </cell>
          <cell r="P838" t="str">
            <v>294</v>
          </cell>
          <cell r="Q838" t="str">
            <v>955</v>
          </cell>
          <cell r="R838" t="str">
            <v>INTERCO BILL W/O</v>
          </cell>
          <cell r="S838" t="str">
            <v>PRA</v>
          </cell>
          <cell r="U838" t="str">
            <v>2015-02-28</v>
          </cell>
          <cell r="V838">
            <v>593.87</v>
          </cell>
          <cell r="W838" t="str">
            <v>UTXECON201</v>
          </cell>
          <cell r="Y838" t="str">
            <v>LEGAL</v>
          </cell>
          <cell r="Z838" t="str">
            <v>DLO</v>
          </cell>
          <cell r="AB838" t="str">
            <v>ICB</v>
          </cell>
          <cell r="AC838" t="str">
            <v>ICB</v>
          </cell>
          <cell r="AE838" t="str">
            <v>211</v>
          </cell>
          <cell r="AG838" t="str">
            <v>0000121258</v>
          </cell>
        </row>
        <row r="839">
          <cell r="A839" t="str">
            <v>00672144</v>
          </cell>
          <cell r="B839" t="str">
            <v>9554261000</v>
          </cell>
          <cell r="C839" t="str">
            <v>ICB4TARGET0000000263</v>
          </cell>
          <cell r="D839">
            <v>2015</v>
          </cell>
          <cell r="E839">
            <v>4</v>
          </cell>
          <cell r="F839" t="str">
            <v>2015-04-30</v>
          </cell>
          <cell r="G839" t="str">
            <v>PRJ</v>
          </cell>
          <cell r="H839" t="str">
            <v>211</v>
          </cell>
          <cell r="I839" t="str">
            <v>211</v>
          </cell>
          <cell r="K839" t="str">
            <v>000001120</v>
          </cell>
          <cell r="L839" t="str">
            <v>4261000</v>
          </cell>
          <cell r="M839" t="str">
            <v>1113</v>
          </cell>
          <cell r="N839" t="str">
            <v>99920</v>
          </cell>
          <cell r="O839" t="str">
            <v>11404</v>
          </cell>
          <cell r="P839" t="str">
            <v>294</v>
          </cell>
          <cell r="Q839" t="str">
            <v>955</v>
          </cell>
          <cell r="R839" t="str">
            <v>INTERCO BILL W/O</v>
          </cell>
          <cell r="S839" t="str">
            <v>PRA</v>
          </cell>
          <cell r="U839" t="str">
            <v>2015-04-30</v>
          </cell>
          <cell r="V839">
            <v>5944.4</v>
          </cell>
          <cell r="W839" t="str">
            <v>UTXECON201</v>
          </cell>
          <cell r="Y839" t="str">
            <v>LEGAL</v>
          </cell>
          <cell r="Z839" t="str">
            <v>DLO</v>
          </cell>
          <cell r="AB839" t="str">
            <v>ICB</v>
          </cell>
          <cell r="AC839" t="str">
            <v>ICB</v>
          </cell>
          <cell r="AE839" t="str">
            <v>211</v>
          </cell>
          <cell r="AG839" t="str">
            <v>0000149751</v>
          </cell>
        </row>
        <row r="840">
          <cell r="A840" t="str">
            <v>00644411</v>
          </cell>
          <cell r="B840" t="str">
            <v>9554265002</v>
          </cell>
          <cell r="C840" t="str">
            <v>ICB4TARGET0000000264</v>
          </cell>
          <cell r="D840">
            <v>2014</v>
          </cell>
          <cell r="E840">
            <v>11</v>
          </cell>
          <cell r="F840" t="str">
            <v>2014-11-30</v>
          </cell>
          <cell r="G840" t="str">
            <v>PRJ</v>
          </cell>
          <cell r="H840" t="str">
            <v>211</v>
          </cell>
          <cell r="I840" t="str">
            <v>211</v>
          </cell>
          <cell r="K840" t="str">
            <v>TDOANDA</v>
          </cell>
          <cell r="L840" t="str">
            <v>4265002</v>
          </cell>
          <cell r="M840" t="str">
            <v>1113</v>
          </cell>
          <cell r="N840" t="str">
            <v>99920</v>
          </cell>
          <cell r="O840" t="str">
            <v>11404</v>
          </cell>
          <cell r="P840" t="str">
            <v>294</v>
          </cell>
          <cell r="Q840" t="str">
            <v>955</v>
          </cell>
          <cell r="R840" t="str">
            <v>INTERCO BILL W/O</v>
          </cell>
          <cell r="S840" t="str">
            <v>PRA</v>
          </cell>
          <cell r="U840" t="str">
            <v>2014-11-30</v>
          </cell>
          <cell r="V840">
            <v>166.28</v>
          </cell>
          <cell r="W840" t="str">
            <v>UTXE000501</v>
          </cell>
          <cell r="Y840" t="str">
            <v>TDOTH</v>
          </cell>
          <cell r="Z840" t="str">
            <v>DLO</v>
          </cell>
          <cell r="AB840" t="str">
            <v>ICB</v>
          </cell>
          <cell r="AC840" t="str">
            <v>ICB</v>
          </cell>
          <cell r="AE840" t="str">
            <v>211</v>
          </cell>
          <cell r="AG840" t="str">
            <v>0000247561</v>
          </cell>
        </row>
        <row r="841">
          <cell r="A841" t="str">
            <v>00663819</v>
          </cell>
          <cell r="B841" t="str">
            <v>9554261000</v>
          </cell>
          <cell r="C841" t="str">
            <v>ICB4TARGET0000000264</v>
          </cell>
          <cell r="D841">
            <v>2015</v>
          </cell>
          <cell r="E841">
            <v>2</v>
          </cell>
          <cell r="F841" t="str">
            <v>2015-02-28</v>
          </cell>
          <cell r="G841" t="str">
            <v>PRJ</v>
          </cell>
          <cell r="H841" t="str">
            <v>211</v>
          </cell>
          <cell r="I841" t="str">
            <v>211</v>
          </cell>
          <cell r="K841" t="str">
            <v>000001120</v>
          </cell>
          <cell r="L841" t="str">
            <v>4261000</v>
          </cell>
          <cell r="M841" t="str">
            <v>1113</v>
          </cell>
          <cell r="N841" t="str">
            <v>99920</v>
          </cell>
          <cell r="O841" t="str">
            <v>11404</v>
          </cell>
          <cell r="P841" t="str">
            <v>294</v>
          </cell>
          <cell r="Q841" t="str">
            <v>955</v>
          </cell>
          <cell r="R841" t="str">
            <v>INTERCO BILL W/O</v>
          </cell>
          <cell r="S841" t="str">
            <v>PRA</v>
          </cell>
          <cell r="U841" t="str">
            <v>2015-02-28</v>
          </cell>
          <cell r="V841">
            <v>1187.74</v>
          </cell>
          <cell r="W841" t="str">
            <v>UTXECON201</v>
          </cell>
          <cell r="Y841" t="str">
            <v>LEGAL</v>
          </cell>
          <cell r="Z841" t="str">
            <v>DLO</v>
          </cell>
          <cell r="AB841" t="str">
            <v>ICB</v>
          </cell>
          <cell r="AC841" t="str">
            <v>ICB</v>
          </cell>
          <cell r="AE841" t="str">
            <v>211</v>
          </cell>
          <cell r="AG841" t="str">
            <v>0000123563</v>
          </cell>
        </row>
        <row r="842">
          <cell r="A842" t="str">
            <v>00672831</v>
          </cell>
          <cell r="B842" t="str">
            <v>9554261000</v>
          </cell>
          <cell r="C842" t="str">
            <v>ICB4TARGET0000000264</v>
          </cell>
          <cell r="D842">
            <v>2015</v>
          </cell>
          <cell r="E842">
            <v>4</v>
          </cell>
          <cell r="F842" t="str">
            <v>2015-04-30</v>
          </cell>
          <cell r="G842" t="str">
            <v>PRJ</v>
          </cell>
          <cell r="H842" t="str">
            <v>211</v>
          </cell>
          <cell r="I842" t="str">
            <v>211</v>
          </cell>
          <cell r="K842" t="str">
            <v>000001120</v>
          </cell>
          <cell r="L842" t="str">
            <v>4261000</v>
          </cell>
          <cell r="M842" t="str">
            <v>1113</v>
          </cell>
          <cell r="N842" t="str">
            <v>99920</v>
          </cell>
          <cell r="O842" t="str">
            <v>11404</v>
          </cell>
          <cell r="P842" t="str">
            <v>294</v>
          </cell>
          <cell r="Q842" t="str">
            <v>955</v>
          </cell>
          <cell r="R842" t="str">
            <v>INTERCO BILL W/O</v>
          </cell>
          <cell r="S842" t="str">
            <v>PRA</v>
          </cell>
          <cell r="U842" t="str">
            <v>2015-04-30</v>
          </cell>
          <cell r="V842">
            <v>356.66</v>
          </cell>
          <cell r="W842" t="str">
            <v>UTXECON201</v>
          </cell>
          <cell r="Y842" t="str">
            <v>LEGAL</v>
          </cell>
          <cell r="Z842" t="str">
            <v>DLO</v>
          </cell>
          <cell r="AB842" t="str">
            <v>ICB</v>
          </cell>
          <cell r="AC842" t="str">
            <v>ICB</v>
          </cell>
          <cell r="AE842" t="str">
            <v>211</v>
          </cell>
          <cell r="AG842" t="str">
            <v>0000169645</v>
          </cell>
        </row>
        <row r="843">
          <cell r="A843" t="str">
            <v>00644412</v>
          </cell>
          <cell r="B843" t="str">
            <v>9554265002</v>
          </cell>
          <cell r="C843" t="str">
            <v>ICB4TARGET0000000265</v>
          </cell>
          <cell r="D843">
            <v>2014</v>
          </cell>
          <cell r="E843">
            <v>11</v>
          </cell>
          <cell r="F843" t="str">
            <v>2014-11-30</v>
          </cell>
          <cell r="G843" t="str">
            <v>PRJ</v>
          </cell>
          <cell r="H843" t="str">
            <v>211</v>
          </cell>
          <cell r="I843" t="str">
            <v>211</v>
          </cell>
          <cell r="K843" t="str">
            <v>TDOANDA</v>
          </cell>
          <cell r="L843" t="str">
            <v>4265002</v>
          </cell>
          <cell r="M843" t="str">
            <v>1113</v>
          </cell>
          <cell r="N843" t="str">
            <v>99920</v>
          </cell>
          <cell r="O843" t="str">
            <v>11404</v>
          </cell>
          <cell r="P843" t="str">
            <v>294</v>
          </cell>
          <cell r="Q843" t="str">
            <v>955</v>
          </cell>
          <cell r="R843" t="str">
            <v>INTERCO BILL W/O</v>
          </cell>
          <cell r="S843" t="str">
            <v>PRA</v>
          </cell>
          <cell r="U843" t="str">
            <v>2014-11-30</v>
          </cell>
          <cell r="V843">
            <v>1379.5</v>
          </cell>
          <cell r="W843" t="str">
            <v>UTXE000501</v>
          </cell>
          <cell r="Y843" t="str">
            <v>TDOTH</v>
          </cell>
          <cell r="Z843" t="str">
            <v>DLO</v>
          </cell>
          <cell r="AB843" t="str">
            <v>ICB</v>
          </cell>
          <cell r="AC843" t="str">
            <v>ICB</v>
          </cell>
          <cell r="AE843" t="str">
            <v>211</v>
          </cell>
          <cell r="AG843" t="str">
            <v>0000247561</v>
          </cell>
        </row>
        <row r="844">
          <cell r="A844" t="str">
            <v>00664464</v>
          </cell>
          <cell r="B844" t="str">
            <v>9554261000</v>
          </cell>
          <cell r="C844" t="str">
            <v>ICB4TARGET0000000265</v>
          </cell>
          <cell r="D844">
            <v>2015</v>
          </cell>
          <cell r="E844">
            <v>2</v>
          </cell>
          <cell r="F844" t="str">
            <v>2015-02-28</v>
          </cell>
          <cell r="G844" t="str">
            <v>PRJ</v>
          </cell>
          <cell r="H844" t="str">
            <v>211</v>
          </cell>
          <cell r="I844" t="str">
            <v>211</v>
          </cell>
          <cell r="K844" t="str">
            <v>000001120</v>
          </cell>
          <cell r="L844" t="str">
            <v>4261000</v>
          </cell>
          <cell r="M844" t="str">
            <v>1113</v>
          </cell>
          <cell r="N844" t="str">
            <v>99920</v>
          </cell>
          <cell r="O844" t="str">
            <v>11404</v>
          </cell>
          <cell r="P844" t="str">
            <v>294</v>
          </cell>
          <cell r="Q844" t="str">
            <v>955</v>
          </cell>
          <cell r="R844" t="str">
            <v>INTERCO BILL W/O</v>
          </cell>
          <cell r="S844" t="str">
            <v>PRA</v>
          </cell>
          <cell r="U844" t="str">
            <v>2015-02-28</v>
          </cell>
          <cell r="V844">
            <v>1247.1300000000001</v>
          </cell>
          <cell r="W844" t="str">
            <v>UTXECON201</v>
          </cell>
          <cell r="Y844" t="str">
            <v>LEGAL</v>
          </cell>
          <cell r="Z844" t="str">
            <v>DLO</v>
          </cell>
          <cell r="AB844" t="str">
            <v>ICB</v>
          </cell>
          <cell r="AC844" t="str">
            <v>ICB</v>
          </cell>
          <cell r="AE844" t="str">
            <v>211</v>
          </cell>
          <cell r="AG844" t="str">
            <v>0000123783</v>
          </cell>
        </row>
        <row r="845">
          <cell r="A845" t="str">
            <v>00674153</v>
          </cell>
          <cell r="B845" t="str">
            <v>9554261000</v>
          </cell>
          <cell r="C845" t="str">
            <v>ICB4TARGET0000000265</v>
          </cell>
          <cell r="D845">
            <v>2015</v>
          </cell>
          <cell r="E845">
            <v>4</v>
          </cell>
          <cell r="F845" t="str">
            <v>2015-04-30</v>
          </cell>
          <cell r="G845" t="str">
            <v>PRJ</v>
          </cell>
          <cell r="H845" t="str">
            <v>211</v>
          </cell>
          <cell r="I845" t="str">
            <v>211</v>
          </cell>
          <cell r="K845" t="str">
            <v>000001120</v>
          </cell>
          <cell r="L845" t="str">
            <v>4261000</v>
          </cell>
          <cell r="M845" t="str">
            <v>1113</v>
          </cell>
          <cell r="N845" t="str">
            <v>99920</v>
          </cell>
          <cell r="O845" t="str">
            <v>11404</v>
          </cell>
          <cell r="P845" t="str">
            <v>294</v>
          </cell>
          <cell r="Q845" t="str">
            <v>955</v>
          </cell>
          <cell r="R845" t="str">
            <v>INTERCO BILL W/O</v>
          </cell>
          <cell r="S845" t="str">
            <v>PRA</v>
          </cell>
          <cell r="U845" t="str">
            <v>2015-04-30</v>
          </cell>
          <cell r="V845">
            <v>475.55</v>
          </cell>
          <cell r="W845" t="str">
            <v>UTXECON201</v>
          </cell>
          <cell r="Y845" t="str">
            <v>LEGAL</v>
          </cell>
          <cell r="Z845" t="str">
            <v>DLO</v>
          </cell>
          <cell r="AB845" t="str">
            <v>ICB</v>
          </cell>
          <cell r="AC845" t="str">
            <v>ICB</v>
          </cell>
          <cell r="AE845" t="str">
            <v>211</v>
          </cell>
          <cell r="AG845" t="str">
            <v>0000173608</v>
          </cell>
        </row>
        <row r="846">
          <cell r="A846" t="str">
            <v>00662226</v>
          </cell>
          <cell r="B846" t="str">
            <v>9554261000</v>
          </cell>
          <cell r="C846" t="str">
            <v>ICB4TARGET0000000266</v>
          </cell>
          <cell r="D846">
            <v>2015</v>
          </cell>
          <cell r="E846">
            <v>2</v>
          </cell>
          <cell r="F846" t="str">
            <v>2015-02-28</v>
          </cell>
          <cell r="G846" t="str">
            <v>PRJ</v>
          </cell>
          <cell r="H846" t="str">
            <v>211</v>
          </cell>
          <cell r="I846" t="str">
            <v>211</v>
          </cell>
          <cell r="K846" t="str">
            <v>000001120</v>
          </cell>
          <cell r="L846" t="str">
            <v>4261000</v>
          </cell>
          <cell r="M846" t="str">
            <v>1113</v>
          </cell>
          <cell r="N846" t="str">
            <v>99920</v>
          </cell>
          <cell r="O846" t="str">
            <v>11404</v>
          </cell>
          <cell r="P846" t="str">
            <v>294</v>
          </cell>
          <cell r="Q846" t="str">
            <v>955</v>
          </cell>
          <cell r="R846" t="str">
            <v>INTERCO BILL W/O</v>
          </cell>
          <cell r="S846" t="str">
            <v>PRA</v>
          </cell>
          <cell r="U846" t="str">
            <v>2015-02-28</v>
          </cell>
          <cell r="V846">
            <v>296.94</v>
          </cell>
          <cell r="W846" t="str">
            <v>UTXECON201</v>
          </cell>
          <cell r="Y846" t="str">
            <v>LEGAL</v>
          </cell>
          <cell r="Z846" t="str">
            <v>DLO</v>
          </cell>
          <cell r="AB846" t="str">
            <v>ICB</v>
          </cell>
          <cell r="AC846" t="str">
            <v>ICB</v>
          </cell>
          <cell r="AE846" t="str">
            <v>211</v>
          </cell>
          <cell r="AG846" t="str">
            <v>0000126446</v>
          </cell>
        </row>
        <row r="847">
          <cell r="A847" t="str">
            <v>00673086</v>
          </cell>
          <cell r="B847" t="str">
            <v>9554261000</v>
          </cell>
          <cell r="C847" t="str">
            <v>ICB4TARGET0000000266</v>
          </cell>
          <cell r="D847">
            <v>2015</v>
          </cell>
          <cell r="E847">
            <v>4</v>
          </cell>
          <cell r="F847" t="str">
            <v>2015-04-30</v>
          </cell>
          <cell r="G847" t="str">
            <v>PRJ</v>
          </cell>
          <cell r="H847" t="str">
            <v>211</v>
          </cell>
          <cell r="I847" t="str">
            <v>211</v>
          </cell>
          <cell r="K847" t="str">
            <v>000001120</v>
          </cell>
          <cell r="L847" t="str">
            <v>4261000</v>
          </cell>
          <cell r="M847" t="str">
            <v>1113</v>
          </cell>
          <cell r="N847" t="str">
            <v>99920</v>
          </cell>
          <cell r="O847" t="str">
            <v>11404</v>
          </cell>
          <cell r="P847" t="str">
            <v>294</v>
          </cell>
          <cell r="Q847" t="str">
            <v>955</v>
          </cell>
          <cell r="R847" t="str">
            <v>INTERCO BILL W/O</v>
          </cell>
          <cell r="S847" t="str">
            <v>PRA</v>
          </cell>
          <cell r="U847" t="str">
            <v>2015-04-30</v>
          </cell>
          <cell r="V847">
            <v>1188.8800000000001</v>
          </cell>
          <cell r="W847" t="str">
            <v>UTXECON201</v>
          </cell>
          <cell r="Y847" t="str">
            <v>LEGAL</v>
          </cell>
          <cell r="Z847" t="str">
            <v>DLO</v>
          </cell>
          <cell r="AB847" t="str">
            <v>ICB</v>
          </cell>
          <cell r="AC847" t="str">
            <v>ICB</v>
          </cell>
          <cell r="AE847" t="str">
            <v>211</v>
          </cell>
          <cell r="AG847" t="str">
            <v>0000183861</v>
          </cell>
        </row>
        <row r="848">
          <cell r="A848" t="str">
            <v>00662612</v>
          </cell>
          <cell r="B848" t="str">
            <v>9554261000</v>
          </cell>
          <cell r="C848" t="str">
            <v>ICB4TARGET0000000267</v>
          </cell>
          <cell r="D848">
            <v>2015</v>
          </cell>
          <cell r="E848">
            <v>2</v>
          </cell>
          <cell r="F848" t="str">
            <v>2015-02-28</v>
          </cell>
          <cell r="G848" t="str">
            <v>PRJ</v>
          </cell>
          <cell r="H848" t="str">
            <v>211</v>
          </cell>
          <cell r="I848" t="str">
            <v>211</v>
          </cell>
          <cell r="K848" t="str">
            <v>000001120</v>
          </cell>
          <cell r="L848" t="str">
            <v>4261000</v>
          </cell>
          <cell r="M848" t="str">
            <v>1113</v>
          </cell>
          <cell r="N848" t="str">
            <v>99920</v>
          </cell>
          <cell r="O848" t="str">
            <v>11404</v>
          </cell>
          <cell r="P848" t="str">
            <v>294</v>
          </cell>
          <cell r="Q848" t="str">
            <v>955</v>
          </cell>
          <cell r="R848" t="str">
            <v>INTERCO BILL W/O</v>
          </cell>
          <cell r="S848" t="str">
            <v>PRA</v>
          </cell>
          <cell r="U848" t="str">
            <v>2015-02-28</v>
          </cell>
          <cell r="V848">
            <v>296.94</v>
          </cell>
          <cell r="W848" t="str">
            <v>UTXECON201</v>
          </cell>
          <cell r="Y848" t="str">
            <v>LEGAL</v>
          </cell>
          <cell r="Z848" t="str">
            <v>DLO</v>
          </cell>
          <cell r="AB848" t="str">
            <v>ICB</v>
          </cell>
          <cell r="AC848" t="str">
            <v>ICB</v>
          </cell>
          <cell r="AE848" t="str">
            <v>211</v>
          </cell>
          <cell r="AG848" t="str">
            <v>0000130711</v>
          </cell>
        </row>
        <row r="849">
          <cell r="A849" t="str">
            <v>00670277</v>
          </cell>
          <cell r="B849" t="str">
            <v>9554261000</v>
          </cell>
          <cell r="C849" t="str">
            <v>ICB4TARGET0000000267</v>
          </cell>
          <cell r="D849">
            <v>2015</v>
          </cell>
          <cell r="E849">
            <v>4</v>
          </cell>
          <cell r="F849" t="str">
            <v>2015-04-30</v>
          </cell>
          <cell r="G849" t="str">
            <v>PRJ</v>
          </cell>
          <cell r="H849" t="str">
            <v>211</v>
          </cell>
          <cell r="I849" t="str">
            <v>211</v>
          </cell>
          <cell r="K849" t="str">
            <v>000001120</v>
          </cell>
          <cell r="L849" t="str">
            <v>4261000</v>
          </cell>
          <cell r="M849" t="str">
            <v>1113</v>
          </cell>
          <cell r="N849" t="str">
            <v>99920</v>
          </cell>
          <cell r="O849" t="str">
            <v>11404</v>
          </cell>
          <cell r="P849" t="str">
            <v>294</v>
          </cell>
          <cell r="Q849" t="str">
            <v>955</v>
          </cell>
          <cell r="R849" t="str">
            <v>INTERCO BILL W/O</v>
          </cell>
          <cell r="S849" t="str">
            <v>PRA</v>
          </cell>
          <cell r="U849" t="str">
            <v>2015-04-30</v>
          </cell>
          <cell r="V849">
            <v>297.22000000000003</v>
          </cell>
          <cell r="W849" t="str">
            <v>UTXECON201</v>
          </cell>
          <cell r="Y849" t="str">
            <v>LEGAL</v>
          </cell>
          <cell r="Z849" t="str">
            <v>DLO</v>
          </cell>
          <cell r="AB849" t="str">
            <v>ICB</v>
          </cell>
          <cell r="AC849" t="str">
            <v>ICB</v>
          </cell>
          <cell r="AE849" t="str">
            <v>211</v>
          </cell>
          <cell r="AG849" t="str">
            <v>0000209285</v>
          </cell>
        </row>
        <row r="850">
          <cell r="A850" t="str">
            <v>00663611</v>
          </cell>
          <cell r="B850" t="str">
            <v>9554261000</v>
          </cell>
          <cell r="C850" t="str">
            <v>ICB4TARGET0000000268</v>
          </cell>
          <cell r="D850">
            <v>2015</v>
          </cell>
          <cell r="E850">
            <v>2</v>
          </cell>
          <cell r="F850" t="str">
            <v>2015-02-28</v>
          </cell>
          <cell r="G850" t="str">
            <v>PRJ</v>
          </cell>
          <cell r="H850" t="str">
            <v>211</v>
          </cell>
          <cell r="I850" t="str">
            <v>211</v>
          </cell>
          <cell r="K850" t="str">
            <v>000001120</v>
          </cell>
          <cell r="L850" t="str">
            <v>4261000</v>
          </cell>
          <cell r="M850" t="str">
            <v>1113</v>
          </cell>
          <cell r="N850" t="str">
            <v>99920</v>
          </cell>
          <cell r="O850" t="str">
            <v>11404</v>
          </cell>
          <cell r="P850" t="str">
            <v>294</v>
          </cell>
          <cell r="Q850" t="str">
            <v>955</v>
          </cell>
          <cell r="R850" t="str">
            <v>INTERCO BILL W/O</v>
          </cell>
          <cell r="S850" t="str">
            <v>PRA</v>
          </cell>
          <cell r="U850" t="str">
            <v>2015-02-28</v>
          </cell>
          <cell r="V850">
            <v>593.87</v>
          </cell>
          <cell r="W850" t="str">
            <v>UTXECON201</v>
          </cell>
          <cell r="Y850" t="str">
            <v>LEGAL</v>
          </cell>
          <cell r="Z850" t="str">
            <v>DLO</v>
          </cell>
          <cell r="AB850" t="str">
            <v>ICB</v>
          </cell>
          <cell r="AC850" t="str">
            <v>ICB</v>
          </cell>
          <cell r="AE850" t="str">
            <v>211</v>
          </cell>
          <cell r="AG850" t="str">
            <v>0000133061</v>
          </cell>
        </row>
        <row r="851">
          <cell r="A851" t="str">
            <v>00670284</v>
          </cell>
          <cell r="B851" t="str">
            <v>9554261000</v>
          </cell>
          <cell r="C851" t="str">
            <v>ICB4TARGET0000000268</v>
          </cell>
          <cell r="D851">
            <v>2015</v>
          </cell>
          <cell r="E851">
            <v>4</v>
          </cell>
          <cell r="F851" t="str">
            <v>2015-04-30</v>
          </cell>
          <cell r="G851" t="str">
            <v>PRJ</v>
          </cell>
          <cell r="H851" t="str">
            <v>211</v>
          </cell>
          <cell r="I851" t="str">
            <v>211</v>
          </cell>
          <cell r="K851" t="str">
            <v>000001120</v>
          </cell>
          <cell r="L851" t="str">
            <v>4261000</v>
          </cell>
          <cell r="M851" t="str">
            <v>1113</v>
          </cell>
          <cell r="N851" t="str">
            <v>99920</v>
          </cell>
          <cell r="O851" t="str">
            <v>11404</v>
          </cell>
          <cell r="P851" t="str">
            <v>294</v>
          </cell>
          <cell r="Q851" t="str">
            <v>955</v>
          </cell>
          <cell r="R851" t="str">
            <v>INTERCO BILL W/O</v>
          </cell>
          <cell r="S851" t="str">
            <v>PRA</v>
          </cell>
          <cell r="U851" t="str">
            <v>2015-04-30</v>
          </cell>
          <cell r="V851">
            <v>2972.2</v>
          </cell>
          <cell r="W851" t="str">
            <v>UTXECON201</v>
          </cell>
          <cell r="Y851" t="str">
            <v>LEGAL</v>
          </cell>
          <cell r="Z851" t="str">
            <v>DLO</v>
          </cell>
          <cell r="AB851" t="str">
            <v>ICB</v>
          </cell>
          <cell r="AC851" t="str">
            <v>ICB</v>
          </cell>
          <cell r="AE851" t="str">
            <v>211</v>
          </cell>
          <cell r="AG851" t="str">
            <v>0000216374</v>
          </cell>
        </row>
        <row r="852">
          <cell r="A852" t="str">
            <v>00662224</v>
          </cell>
          <cell r="B852" t="str">
            <v>9554261000</v>
          </cell>
          <cell r="C852" t="str">
            <v>ICB4TARGET0000000269</v>
          </cell>
          <cell r="D852">
            <v>2015</v>
          </cell>
          <cell r="E852">
            <v>2</v>
          </cell>
          <cell r="F852" t="str">
            <v>2015-02-28</v>
          </cell>
          <cell r="G852" t="str">
            <v>PRJ</v>
          </cell>
          <cell r="H852" t="str">
            <v>211</v>
          </cell>
          <cell r="I852" t="str">
            <v>211</v>
          </cell>
          <cell r="K852" t="str">
            <v>000001120</v>
          </cell>
          <cell r="L852" t="str">
            <v>4261000</v>
          </cell>
          <cell r="M852" t="str">
            <v>1113</v>
          </cell>
          <cell r="N852" t="str">
            <v>99920</v>
          </cell>
          <cell r="O852" t="str">
            <v>11404</v>
          </cell>
          <cell r="P852" t="str">
            <v>294</v>
          </cell>
          <cell r="Q852" t="str">
            <v>955</v>
          </cell>
          <cell r="R852" t="str">
            <v>INTERCO BILL W/O</v>
          </cell>
          <cell r="S852" t="str">
            <v>PRA</v>
          </cell>
          <cell r="U852" t="str">
            <v>2015-02-28</v>
          </cell>
          <cell r="V852">
            <v>178.16</v>
          </cell>
          <cell r="W852" t="str">
            <v>UTXECON201</v>
          </cell>
          <cell r="Y852" t="str">
            <v>LEGAL</v>
          </cell>
          <cell r="Z852" t="str">
            <v>DLO</v>
          </cell>
          <cell r="AB852" t="str">
            <v>ICB</v>
          </cell>
          <cell r="AC852" t="str">
            <v>ICB</v>
          </cell>
          <cell r="AE852" t="str">
            <v>211</v>
          </cell>
          <cell r="AG852" t="str">
            <v>0000133873</v>
          </cell>
        </row>
        <row r="853">
          <cell r="A853" t="str">
            <v>00673083</v>
          </cell>
          <cell r="B853" t="str">
            <v>9554261000</v>
          </cell>
          <cell r="C853" t="str">
            <v>ICB4TARGET0000000269</v>
          </cell>
          <cell r="D853">
            <v>2015</v>
          </cell>
          <cell r="E853">
            <v>4</v>
          </cell>
          <cell r="F853" t="str">
            <v>2015-04-30</v>
          </cell>
          <cell r="G853" t="str">
            <v>PRJ</v>
          </cell>
          <cell r="H853" t="str">
            <v>211</v>
          </cell>
          <cell r="I853" t="str">
            <v>211</v>
          </cell>
          <cell r="K853" t="str">
            <v>000001120</v>
          </cell>
          <cell r="L853" t="str">
            <v>4261000</v>
          </cell>
          <cell r="M853" t="str">
            <v>1113</v>
          </cell>
          <cell r="N853" t="str">
            <v>99920</v>
          </cell>
          <cell r="O853" t="str">
            <v>11404</v>
          </cell>
          <cell r="P853" t="str">
            <v>294</v>
          </cell>
          <cell r="Q853" t="str">
            <v>955</v>
          </cell>
          <cell r="R853" t="str">
            <v>INTERCO BILL W/O</v>
          </cell>
          <cell r="S853" t="str">
            <v>PRA</v>
          </cell>
          <cell r="U853" t="str">
            <v>2015-04-30</v>
          </cell>
          <cell r="V853">
            <v>297.22000000000003</v>
          </cell>
          <cell r="W853" t="str">
            <v>UTXECON201</v>
          </cell>
          <cell r="Y853" t="str">
            <v>LEGAL</v>
          </cell>
          <cell r="Z853" t="str">
            <v>DLO</v>
          </cell>
          <cell r="AB853" t="str">
            <v>ICB</v>
          </cell>
          <cell r="AC853" t="str">
            <v>ICB</v>
          </cell>
          <cell r="AE853" t="str">
            <v>211</v>
          </cell>
          <cell r="AG853" t="str">
            <v>0000241614</v>
          </cell>
        </row>
        <row r="854">
          <cell r="A854" t="str">
            <v>00663069</v>
          </cell>
          <cell r="B854" t="str">
            <v>9554261000</v>
          </cell>
          <cell r="C854" t="str">
            <v>ICB4TARGET0000000270</v>
          </cell>
          <cell r="D854">
            <v>2015</v>
          </cell>
          <cell r="E854">
            <v>2</v>
          </cell>
          <cell r="F854" t="str">
            <v>2015-02-28</v>
          </cell>
          <cell r="G854" t="str">
            <v>PRJ</v>
          </cell>
          <cell r="H854" t="str">
            <v>211</v>
          </cell>
          <cell r="I854" t="str">
            <v>211</v>
          </cell>
          <cell r="K854" t="str">
            <v>000001120</v>
          </cell>
          <cell r="L854" t="str">
            <v>4261000</v>
          </cell>
          <cell r="M854" t="str">
            <v>1113</v>
          </cell>
          <cell r="N854" t="str">
            <v>99920</v>
          </cell>
          <cell r="O854" t="str">
            <v>11404</v>
          </cell>
          <cell r="P854" t="str">
            <v>294</v>
          </cell>
          <cell r="Q854" t="str">
            <v>955</v>
          </cell>
          <cell r="R854" t="str">
            <v>INTERCO BILL W/O</v>
          </cell>
          <cell r="S854" t="str">
            <v>PRA</v>
          </cell>
          <cell r="U854" t="str">
            <v>2015-02-28</v>
          </cell>
          <cell r="V854">
            <v>2969.35</v>
          </cell>
          <cell r="W854" t="str">
            <v>UTXECON201</v>
          </cell>
          <cell r="Y854" t="str">
            <v>LEGAL</v>
          </cell>
          <cell r="Z854" t="str">
            <v>DLO</v>
          </cell>
          <cell r="AB854" t="str">
            <v>ICB</v>
          </cell>
          <cell r="AC854" t="str">
            <v>ICB</v>
          </cell>
          <cell r="AE854" t="str">
            <v>211</v>
          </cell>
          <cell r="AG854" t="str">
            <v>0000135160</v>
          </cell>
        </row>
        <row r="855">
          <cell r="A855" t="str">
            <v>00674152</v>
          </cell>
          <cell r="B855" t="str">
            <v>9554261000</v>
          </cell>
          <cell r="C855" t="str">
            <v>ICB4TARGET0000000270</v>
          </cell>
          <cell r="D855">
            <v>2015</v>
          </cell>
          <cell r="E855">
            <v>4</v>
          </cell>
          <cell r="F855" t="str">
            <v>2015-04-30</v>
          </cell>
          <cell r="G855" t="str">
            <v>PRJ</v>
          </cell>
          <cell r="H855" t="str">
            <v>211</v>
          </cell>
          <cell r="I855" t="str">
            <v>211</v>
          </cell>
          <cell r="K855" t="str">
            <v>000001120</v>
          </cell>
          <cell r="L855" t="str">
            <v>4261000</v>
          </cell>
          <cell r="M855" t="str">
            <v>1113</v>
          </cell>
          <cell r="N855" t="str">
            <v>99920</v>
          </cell>
          <cell r="O855" t="str">
            <v>11404</v>
          </cell>
          <cell r="P855" t="str">
            <v>294</v>
          </cell>
          <cell r="Q855" t="str">
            <v>955</v>
          </cell>
          <cell r="R855" t="str">
            <v>INTERCO BILL W/O</v>
          </cell>
          <cell r="S855" t="str">
            <v>PRA</v>
          </cell>
          <cell r="U855" t="str">
            <v>2015-04-30</v>
          </cell>
          <cell r="V855">
            <v>8916.6</v>
          </cell>
          <cell r="W855" t="str">
            <v>UTXECON201</v>
          </cell>
          <cell r="Y855" t="str">
            <v>LEGAL</v>
          </cell>
          <cell r="Z855" t="str">
            <v>DLO</v>
          </cell>
          <cell r="AB855" t="str">
            <v>ICB</v>
          </cell>
          <cell r="AC855" t="str">
            <v>ICB</v>
          </cell>
          <cell r="AE855" t="str">
            <v>211</v>
          </cell>
          <cell r="AG855" t="str">
            <v>0000266031</v>
          </cell>
        </row>
        <row r="856">
          <cell r="A856" t="str">
            <v>00661022</v>
          </cell>
          <cell r="B856" t="str">
            <v>9554261000</v>
          </cell>
          <cell r="C856" t="str">
            <v>ICB4TARGET0000000271</v>
          </cell>
          <cell r="D856">
            <v>2015</v>
          </cell>
          <cell r="E856">
            <v>2</v>
          </cell>
          <cell r="F856" t="str">
            <v>2015-02-28</v>
          </cell>
          <cell r="G856" t="str">
            <v>PRJ</v>
          </cell>
          <cell r="H856" t="str">
            <v>211</v>
          </cell>
          <cell r="I856" t="str">
            <v>211</v>
          </cell>
          <cell r="K856" t="str">
            <v>000001120</v>
          </cell>
          <cell r="L856" t="str">
            <v>4261000</v>
          </cell>
          <cell r="M856" t="str">
            <v>1113</v>
          </cell>
          <cell r="N856" t="str">
            <v>99920</v>
          </cell>
          <cell r="O856" t="str">
            <v>11404</v>
          </cell>
          <cell r="P856" t="str">
            <v>294</v>
          </cell>
          <cell r="Q856" t="str">
            <v>955</v>
          </cell>
          <cell r="R856" t="str">
            <v>INTERCO BILL W/O</v>
          </cell>
          <cell r="S856" t="str">
            <v>PRA</v>
          </cell>
          <cell r="U856" t="str">
            <v>2015-02-28</v>
          </cell>
          <cell r="V856">
            <v>237.55</v>
          </cell>
          <cell r="W856" t="str">
            <v>UTXECON201</v>
          </cell>
          <cell r="Y856" t="str">
            <v>LEGAL</v>
          </cell>
          <cell r="Z856" t="str">
            <v>DLO</v>
          </cell>
          <cell r="AB856" t="str">
            <v>ICB</v>
          </cell>
          <cell r="AC856" t="str">
            <v>ICB</v>
          </cell>
          <cell r="AE856" t="str">
            <v>211</v>
          </cell>
          <cell r="AG856" t="str">
            <v>0000135610</v>
          </cell>
        </row>
        <row r="857">
          <cell r="A857" t="str">
            <v>00670279</v>
          </cell>
          <cell r="B857" t="str">
            <v>9554261000</v>
          </cell>
          <cell r="C857" t="str">
            <v>ICB4TARGET0000000271</v>
          </cell>
          <cell r="D857">
            <v>2015</v>
          </cell>
          <cell r="E857">
            <v>4</v>
          </cell>
          <cell r="F857" t="str">
            <v>2015-04-30</v>
          </cell>
          <cell r="G857" t="str">
            <v>PRJ</v>
          </cell>
          <cell r="H857" t="str">
            <v>211</v>
          </cell>
          <cell r="I857" t="str">
            <v>211</v>
          </cell>
          <cell r="K857" t="str">
            <v>000001120</v>
          </cell>
          <cell r="L857" t="str">
            <v>4261000</v>
          </cell>
          <cell r="M857" t="str">
            <v>1113</v>
          </cell>
          <cell r="N857" t="str">
            <v>99920</v>
          </cell>
          <cell r="O857" t="str">
            <v>11404</v>
          </cell>
          <cell r="P857" t="str">
            <v>294</v>
          </cell>
          <cell r="Q857" t="str">
            <v>955</v>
          </cell>
          <cell r="R857" t="str">
            <v>INTERCO BILL W/O</v>
          </cell>
          <cell r="S857" t="str">
            <v>PRA</v>
          </cell>
          <cell r="U857" t="str">
            <v>2015-04-30</v>
          </cell>
          <cell r="V857">
            <v>297.22000000000003</v>
          </cell>
          <cell r="W857" t="str">
            <v>UTXECON201</v>
          </cell>
          <cell r="Y857" t="str">
            <v>LEGAL</v>
          </cell>
          <cell r="Z857" t="str">
            <v>DLO</v>
          </cell>
          <cell r="AB857" t="str">
            <v>ICB</v>
          </cell>
          <cell r="AC857" t="str">
            <v>ICB</v>
          </cell>
          <cell r="AE857" t="str">
            <v>211</v>
          </cell>
          <cell r="AG857" t="str">
            <v>0000267130</v>
          </cell>
        </row>
        <row r="858">
          <cell r="A858" t="str">
            <v>00669977</v>
          </cell>
          <cell r="B858" t="str">
            <v>5104261000</v>
          </cell>
          <cell r="C858" t="str">
            <v>ICB4TARGET0000000271</v>
          </cell>
          <cell r="D858">
            <v>2015</v>
          </cell>
          <cell r="E858">
            <v>3</v>
          </cell>
          <cell r="F858" t="str">
            <v>2015-03-31</v>
          </cell>
          <cell r="G858" t="str">
            <v>PRJ</v>
          </cell>
          <cell r="H858" t="str">
            <v>211</v>
          </cell>
          <cell r="I858" t="str">
            <v>211</v>
          </cell>
          <cell r="K858" t="str">
            <v>000001120</v>
          </cell>
          <cell r="L858" t="str">
            <v>4261000</v>
          </cell>
          <cell r="M858" t="str">
            <v>1113</v>
          </cell>
          <cell r="N858" t="str">
            <v>99920</v>
          </cell>
          <cell r="O858" t="str">
            <v>13123</v>
          </cell>
          <cell r="P858" t="str">
            <v>294</v>
          </cell>
          <cell r="Q858" t="str">
            <v>510</v>
          </cell>
          <cell r="R858" t="str">
            <v>INTERCO BILL W/O</v>
          </cell>
          <cell r="S858" t="str">
            <v>PRA</v>
          </cell>
          <cell r="U858" t="str">
            <v>2015-03-31</v>
          </cell>
          <cell r="V858">
            <v>17.82</v>
          </cell>
          <cell r="W858" t="str">
            <v>UTXECON201</v>
          </cell>
          <cell r="Y858" t="str">
            <v>LEGAL</v>
          </cell>
          <cell r="Z858" t="str">
            <v>DLO</v>
          </cell>
          <cell r="AB858" t="str">
            <v>ICB</v>
          </cell>
          <cell r="AC858" t="str">
            <v>ICB</v>
          </cell>
          <cell r="AE858" t="str">
            <v>211</v>
          </cell>
          <cell r="AG858" t="str">
            <v>0000146747</v>
          </cell>
        </row>
        <row r="859">
          <cell r="A859" t="str">
            <v>00648201</v>
          </cell>
          <cell r="B859" t="str">
            <v>9554265004</v>
          </cell>
          <cell r="C859" t="str">
            <v>ICB4TARGET0000000272</v>
          </cell>
          <cell r="D859">
            <v>2014</v>
          </cell>
          <cell r="E859">
            <v>11</v>
          </cell>
          <cell r="F859" t="str">
            <v>2014-11-30</v>
          </cell>
          <cell r="G859" t="str">
            <v>PRJ</v>
          </cell>
          <cell r="H859" t="str">
            <v>211</v>
          </cell>
          <cell r="I859" t="str">
            <v>211</v>
          </cell>
          <cell r="K859" t="str">
            <v>000001120</v>
          </cell>
          <cell r="L859" t="str">
            <v>4265004</v>
          </cell>
          <cell r="M859" t="str">
            <v>1585</v>
          </cell>
          <cell r="N859" t="str">
            <v>99920</v>
          </cell>
          <cell r="O859" t="str">
            <v>11404</v>
          </cell>
          <cell r="P859" t="str">
            <v>294</v>
          </cell>
          <cell r="Q859" t="str">
            <v>955</v>
          </cell>
          <cell r="R859" t="str">
            <v>INTERCO BILL W/O</v>
          </cell>
          <cell r="S859" t="str">
            <v>PRA</v>
          </cell>
          <cell r="U859" t="str">
            <v>2014-11-30</v>
          </cell>
          <cell r="V859">
            <v>472.16</v>
          </cell>
          <cell r="W859" t="str">
            <v>UTXECON101</v>
          </cell>
          <cell r="Y859" t="str">
            <v>LEGAL</v>
          </cell>
          <cell r="Z859" t="str">
            <v>DLO</v>
          </cell>
          <cell r="AB859" t="str">
            <v>ICB</v>
          </cell>
          <cell r="AC859" t="str">
            <v>ICB</v>
          </cell>
          <cell r="AE859" t="str">
            <v>211</v>
          </cell>
          <cell r="AG859" t="str">
            <v>0000101368</v>
          </cell>
        </row>
        <row r="860">
          <cell r="A860" t="str">
            <v>00664471</v>
          </cell>
          <cell r="B860" t="str">
            <v>9554261000</v>
          </cell>
          <cell r="C860" t="str">
            <v>ICB4TARGET0000000272</v>
          </cell>
          <cell r="D860">
            <v>2015</v>
          </cell>
          <cell r="E860">
            <v>2</v>
          </cell>
          <cell r="F860" t="str">
            <v>2015-02-28</v>
          </cell>
          <cell r="G860" t="str">
            <v>PRJ</v>
          </cell>
          <cell r="H860" t="str">
            <v>211</v>
          </cell>
          <cell r="I860" t="str">
            <v>211</v>
          </cell>
          <cell r="K860" t="str">
            <v>000001120</v>
          </cell>
          <cell r="L860" t="str">
            <v>4261000</v>
          </cell>
          <cell r="M860" t="str">
            <v>1113</v>
          </cell>
          <cell r="N860" t="str">
            <v>99920</v>
          </cell>
          <cell r="O860" t="str">
            <v>11404</v>
          </cell>
          <cell r="P860" t="str">
            <v>294</v>
          </cell>
          <cell r="Q860" t="str">
            <v>955</v>
          </cell>
          <cell r="R860" t="str">
            <v>INTERCO BILL W/O</v>
          </cell>
          <cell r="S860" t="str">
            <v>PRA</v>
          </cell>
          <cell r="U860" t="str">
            <v>2015-02-28</v>
          </cell>
          <cell r="V860">
            <v>118.77</v>
          </cell>
          <cell r="W860" t="str">
            <v>UTXECON201</v>
          </cell>
          <cell r="Y860" t="str">
            <v>LEGAL</v>
          </cell>
          <cell r="Z860" t="str">
            <v>DLO</v>
          </cell>
          <cell r="AB860" t="str">
            <v>ICB</v>
          </cell>
          <cell r="AC860" t="str">
            <v>ICB</v>
          </cell>
          <cell r="AE860" t="str">
            <v>211</v>
          </cell>
          <cell r="AG860" t="str">
            <v>0000135977</v>
          </cell>
        </row>
        <row r="861">
          <cell r="A861" t="str">
            <v>00667619</v>
          </cell>
          <cell r="B861" t="str">
            <v>9554261000</v>
          </cell>
          <cell r="C861" t="str">
            <v>ICB4TARGET0000000272</v>
          </cell>
          <cell r="D861">
            <v>2015</v>
          </cell>
          <cell r="E861">
            <v>3</v>
          </cell>
          <cell r="F861" t="str">
            <v>2015-03-31</v>
          </cell>
          <cell r="G861" t="str">
            <v>PRJ</v>
          </cell>
          <cell r="H861" t="str">
            <v>211</v>
          </cell>
          <cell r="I861" t="str">
            <v>211</v>
          </cell>
          <cell r="K861" t="str">
            <v>000001120</v>
          </cell>
          <cell r="L861" t="str">
            <v>4261000</v>
          </cell>
          <cell r="M861" t="str">
            <v>1113</v>
          </cell>
          <cell r="N861" t="str">
            <v>99920</v>
          </cell>
          <cell r="O861" t="str">
            <v>11404</v>
          </cell>
          <cell r="P861" t="str">
            <v>294</v>
          </cell>
          <cell r="Q861" t="str">
            <v>955</v>
          </cell>
          <cell r="R861" t="str">
            <v>INTERCO BILL W/O</v>
          </cell>
          <cell r="S861" t="str">
            <v>PRA</v>
          </cell>
          <cell r="U861" t="str">
            <v>2015-03-31</v>
          </cell>
          <cell r="V861">
            <v>2078.5500000000002</v>
          </cell>
          <cell r="W861" t="str">
            <v>UTXECON201</v>
          </cell>
          <cell r="Y861" t="str">
            <v>LEGAL</v>
          </cell>
          <cell r="Z861" t="str">
            <v>DLO</v>
          </cell>
          <cell r="AB861" t="str">
            <v>ICB</v>
          </cell>
          <cell r="AC861" t="str">
            <v>ICB</v>
          </cell>
          <cell r="AE861" t="str">
            <v>211</v>
          </cell>
          <cell r="AG861" t="str">
            <v>0000009761</v>
          </cell>
        </row>
        <row r="862">
          <cell r="A862" t="str">
            <v>00672833</v>
          </cell>
          <cell r="B862" t="str">
            <v>9554261000</v>
          </cell>
          <cell r="C862" t="str">
            <v>ICB4TARGET0000000272</v>
          </cell>
          <cell r="D862">
            <v>2015</v>
          </cell>
          <cell r="E862">
            <v>4</v>
          </cell>
          <cell r="F862" t="str">
            <v>2015-04-30</v>
          </cell>
          <cell r="G862" t="str">
            <v>PRJ</v>
          </cell>
          <cell r="H862" t="str">
            <v>211</v>
          </cell>
          <cell r="I862" t="str">
            <v>211</v>
          </cell>
          <cell r="K862" t="str">
            <v>000001120</v>
          </cell>
          <cell r="L862" t="str">
            <v>4261000</v>
          </cell>
          <cell r="M862" t="str">
            <v>1113</v>
          </cell>
          <cell r="N862" t="str">
            <v>99920</v>
          </cell>
          <cell r="O862" t="str">
            <v>11404</v>
          </cell>
          <cell r="P862" t="str">
            <v>294</v>
          </cell>
          <cell r="Q862" t="str">
            <v>955</v>
          </cell>
          <cell r="R862" t="str">
            <v>INTERCO BILL W/O</v>
          </cell>
          <cell r="S862" t="str">
            <v>PRA</v>
          </cell>
          <cell r="U862" t="str">
            <v>2015-04-30</v>
          </cell>
          <cell r="V862">
            <v>208.05</v>
          </cell>
          <cell r="W862" t="str">
            <v>UTXECON201</v>
          </cell>
          <cell r="Y862" t="str">
            <v>LEGAL</v>
          </cell>
          <cell r="Z862" t="str">
            <v>DLO</v>
          </cell>
          <cell r="AB862" t="str">
            <v>ICB</v>
          </cell>
          <cell r="AC862" t="str">
            <v>ICB</v>
          </cell>
          <cell r="AE862" t="str">
            <v>211</v>
          </cell>
          <cell r="AG862" t="str">
            <v>0000267282</v>
          </cell>
        </row>
        <row r="863">
          <cell r="A863" t="str">
            <v>00662230</v>
          </cell>
          <cell r="B863" t="str">
            <v>9554261000</v>
          </cell>
          <cell r="C863" t="str">
            <v>ICB4TARGET0000000273</v>
          </cell>
          <cell r="D863">
            <v>2015</v>
          </cell>
          <cell r="E863">
            <v>2</v>
          </cell>
          <cell r="F863" t="str">
            <v>2015-02-28</v>
          </cell>
          <cell r="G863" t="str">
            <v>PRJ</v>
          </cell>
          <cell r="H863" t="str">
            <v>211</v>
          </cell>
          <cell r="I863" t="str">
            <v>211</v>
          </cell>
          <cell r="K863" t="str">
            <v>000001120</v>
          </cell>
          <cell r="L863" t="str">
            <v>4261000</v>
          </cell>
          <cell r="M863" t="str">
            <v>1113</v>
          </cell>
          <cell r="N863" t="str">
            <v>99920</v>
          </cell>
          <cell r="O863" t="str">
            <v>11404</v>
          </cell>
          <cell r="P863" t="str">
            <v>294</v>
          </cell>
          <cell r="Q863" t="str">
            <v>955</v>
          </cell>
          <cell r="R863" t="str">
            <v>INTERCO BILL W/O</v>
          </cell>
          <cell r="S863" t="str">
            <v>PRA</v>
          </cell>
          <cell r="U863" t="str">
            <v>2015-02-28</v>
          </cell>
          <cell r="V863">
            <v>118.77</v>
          </cell>
          <cell r="W863" t="str">
            <v>UTXECON201</v>
          </cell>
          <cell r="Y863" t="str">
            <v>LEGAL</v>
          </cell>
          <cell r="Z863" t="str">
            <v>DLO</v>
          </cell>
          <cell r="AB863" t="str">
            <v>ICB</v>
          </cell>
          <cell r="AC863" t="str">
            <v>ICB</v>
          </cell>
          <cell r="AE863" t="str">
            <v>211</v>
          </cell>
          <cell r="AG863" t="str">
            <v>0000138759</v>
          </cell>
        </row>
        <row r="864">
          <cell r="A864" t="str">
            <v>00667620</v>
          </cell>
          <cell r="B864" t="str">
            <v>9554261000</v>
          </cell>
          <cell r="C864" t="str">
            <v>ICB4TARGET0000000273</v>
          </cell>
          <cell r="D864">
            <v>2015</v>
          </cell>
          <cell r="E864">
            <v>3</v>
          </cell>
          <cell r="F864" t="str">
            <v>2015-03-31</v>
          </cell>
          <cell r="G864" t="str">
            <v>PRJ</v>
          </cell>
          <cell r="H864" t="str">
            <v>211</v>
          </cell>
          <cell r="I864" t="str">
            <v>211</v>
          </cell>
          <cell r="K864" t="str">
            <v>000001120</v>
          </cell>
          <cell r="L864" t="str">
            <v>4261000</v>
          </cell>
          <cell r="M864" t="str">
            <v>1113</v>
          </cell>
          <cell r="N864" t="str">
            <v>99920</v>
          </cell>
          <cell r="O864" t="str">
            <v>11404</v>
          </cell>
          <cell r="P864" t="str">
            <v>294</v>
          </cell>
          <cell r="Q864" t="str">
            <v>955</v>
          </cell>
          <cell r="R864" t="str">
            <v>INTERCO BILL W/O</v>
          </cell>
          <cell r="S864" t="str">
            <v>PRA</v>
          </cell>
          <cell r="U864" t="str">
            <v>2015-03-31</v>
          </cell>
          <cell r="V864">
            <v>593.87</v>
          </cell>
          <cell r="W864" t="str">
            <v>UTXECON201</v>
          </cell>
          <cell r="Y864" t="str">
            <v>LEGAL</v>
          </cell>
          <cell r="Z864" t="str">
            <v>DLO</v>
          </cell>
          <cell r="AB864" t="str">
            <v>ICB</v>
          </cell>
          <cell r="AC864" t="str">
            <v>ICB</v>
          </cell>
          <cell r="AE864" t="str">
            <v>211</v>
          </cell>
          <cell r="AG864" t="str">
            <v>0000009885</v>
          </cell>
        </row>
        <row r="865">
          <cell r="A865" t="str">
            <v>00670165</v>
          </cell>
          <cell r="B865" t="str">
            <v>9554261000</v>
          </cell>
          <cell r="C865" t="str">
            <v>ICB4TARGET0000000273</v>
          </cell>
          <cell r="D865">
            <v>2015</v>
          </cell>
          <cell r="E865">
            <v>4</v>
          </cell>
          <cell r="F865" t="str">
            <v>2015-04-30</v>
          </cell>
          <cell r="G865" t="str">
            <v>PRJ</v>
          </cell>
          <cell r="H865" t="str">
            <v>211</v>
          </cell>
          <cell r="I865" t="str">
            <v>211</v>
          </cell>
          <cell r="K865" t="str">
            <v>000001120</v>
          </cell>
          <cell r="L865" t="str">
            <v>4261000</v>
          </cell>
          <cell r="M865" t="str">
            <v>1113</v>
          </cell>
          <cell r="N865" t="str">
            <v>99920</v>
          </cell>
          <cell r="O865" t="str">
            <v>11404</v>
          </cell>
          <cell r="P865" t="str">
            <v>294</v>
          </cell>
          <cell r="Q865" t="str">
            <v>955</v>
          </cell>
          <cell r="R865" t="str">
            <v>INTERCO BILL W/O</v>
          </cell>
          <cell r="S865" t="str">
            <v>PRA</v>
          </cell>
          <cell r="U865" t="str">
            <v>2015-04-30</v>
          </cell>
          <cell r="V865">
            <v>297.22000000000003</v>
          </cell>
          <cell r="W865" t="str">
            <v>UTXECON201</v>
          </cell>
          <cell r="Y865" t="str">
            <v>LEGAL</v>
          </cell>
          <cell r="Z865" t="str">
            <v>DLO</v>
          </cell>
          <cell r="AB865" t="str">
            <v>ICB</v>
          </cell>
          <cell r="AC865" t="str">
            <v>ICB</v>
          </cell>
          <cell r="AE865" t="str">
            <v>211</v>
          </cell>
          <cell r="AG865" t="str">
            <v>0000271971</v>
          </cell>
        </row>
        <row r="866">
          <cell r="A866" t="str">
            <v>00663610</v>
          </cell>
          <cell r="B866" t="str">
            <v>9554261000</v>
          </cell>
          <cell r="C866" t="str">
            <v>ICB4TARGET0000000274</v>
          </cell>
          <cell r="D866">
            <v>2015</v>
          </cell>
          <cell r="E866">
            <v>2</v>
          </cell>
          <cell r="F866" t="str">
            <v>2015-02-28</v>
          </cell>
          <cell r="G866" t="str">
            <v>PRJ</v>
          </cell>
          <cell r="H866" t="str">
            <v>211</v>
          </cell>
          <cell r="I866" t="str">
            <v>211</v>
          </cell>
          <cell r="K866" t="str">
            <v>000001120</v>
          </cell>
          <cell r="L866" t="str">
            <v>4261000</v>
          </cell>
          <cell r="M866" t="str">
            <v>1113</v>
          </cell>
          <cell r="N866" t="str">
            <v>99920</v>
          </cell>
          <cell r="O866" t="str">
            <v>11404</v>
          </cell>
          <cell r="P866" t="str">
            <v>294</v>
          </cell>
          <cell r="Q866" t="str">
            <v>955</v>
          </cell>
          <cell r="R866" t="str">
            <v>INTERCO BILL W/O</v>
          </cell>
          <cell r="S866" t="str">
            <v>PRA</v>
          </cell>
          <cell r="U866" t="str">
            <v>2015-02-28</v>
          </cell>
          <cell r="V866">
            <v>475.01</v>
          </cell>
          <cell r="W866" t="str">
            <v>UTXECON201</v>
          </cell>
          <cell r="Y866" t="str">
            <v>LEGAL</v>
          </cell>
          <cell r="Z866" t="str">
            <v>DLO</v>
          </cell>
          <cell r="AB866" t="str">
            <v>ICB</v>
          </cell>
          <cell r="AC866" t="str">
            <v>ICB</v>
          </cell>
          <cell r="AE866" t="str">
            <v>211</v>
          </cell>
          <cell r="AG866" t="str">
            <v>0000142541</v>
          </cell>
        </row>
        <row r="867">
          <cell r="A867" t="str">
            <v>00667621</v>
          </cell>
          <cell r="B867" t="str">
            <v>9554261000</v>
          </cell>
          <cell r="C867" t="str">
            <v>ICB4TARGET0000000274</v>
          </cell>
          <cell r="D867">
            <v>2015</v>
          </cell>
          <cell r="E867">
            <v>3</v>
          </cell>
          <cell r="F867" t="str">
            <v>2015-03-31</v>
          </cell>
          <cell r="G867" t="str">
            <v>PRJ</v>
          </cell>
          <cell r="H867" t="str">
            <v>211</v>
          </cell>
          <cell r="I867" t="str">
            <v>211</v>
          </cell>
          <cell r="K867" t="str">
            <v>000001120</v>
          </cell>
          <cell r="L867" t="str">
            <v>4261000</v>
          </cell>
          <cell r="M867" t="str">
            <v>1113</v>
          </cell>
          <cell r="N867" t="str">
            <v>99920</v>
          </cell>
          <cell r="O867" t="str">
            <v>11404</v>
          </cell>
          <cell r="P867" t="str">
            <v>294</v>
          </cell>
          <cell r="Q867" t="str">
            <v>955</v>
          </cell>
          <cell r="R867" t="str">
            <v>INTERCO BILL W/O</v>
          </cell>
          <cell r="S867" t="str">
            <v>PRA</v>
          </cell>
          <cell r="U867" t="str">
            <v>2015-03-31</v>
          </cell>
          <cell r="V867">
            <v>2969.35</v>
          </cell>
          <cell r="W867" t="str">
            <v>UTXECON201</v>
          </cell>
          <cell r="Y867" t="str">
            <v>LEGAL</v>
          </cell>
          <cell r="Z867" t="str">
            <v>DLO</v>
          </cell>
          <cell r="AB867" t="str">
            <v>ICB</v>
          </cell>
          <cell r="AC867" t="str">
            <v>ICB</v>
          </cell>
          <cell r="AE867" t="str">
            <v>211</v>
          </cell>
          <cell r="AG867" t="str">
            <v>0000009885</v>
          </cell>
        </row>
        <row r="868">
          <cell r="A868" t="str">
            <v>00672837</v>
          </cell>
          <cell r="B868" t="str">
            <v>9554261000</v>
          </cell>
          <cell r="C868" t="str">
            <v>ICB4TARGET0000000274</v>
          </cell>
          <cell r="D868">
            <v>2015</v>
          </cell>
          <cell r="E868">
            <v>4</v>
          </cell>
          <cell r="F868" t="str">
            <v>2015-04-30</v>
          </cell>
          <cell r="G868" t="str">
            <v>PRJ</v>
          </cell>
          <cell r="H868" t="str">
            <v>211</v>
          </cell>
          <cell r="I868" t="str">
            <v>211</v>
          </cell>
          <cell r="K868" t="str">
            <v>000001120</v>
          </cell>
          <cell r="L868" t="str">
            <v>4261000</v>
          </cell>
          <cell r="M868" t="str">
            <v>1113</v>
          </cell>
          <cell r="N868" t="str">
            <v>99920</v>
          </cell>
          <cell r="O868" t="str">
            <v>11404</v>
          </cell>
          <cell r="P868" t="str">
            <v>294</v>
          </cell>
          <cell r="Q868" t="str">
            <v>955</v>
          </cell>
          <cell r="R868" t="str">
            <v>INTERCO BILL W/O</v>
          </cell>
          <cell r="S868" t="str">
            <v>PRA</v>
          </cell>
          <cell r="U868" t="str">
            <v>2015-04-30</v>
          </cell>
          <cell r="V868">
            <v>594.44000000000005</v>
          </cell>
          <cell r="W868" t="str">
            <v>UTXECON201</v>
          </cell>
          <cell r="Y868" t="str">
            <v>LEGAL</v>
          </cell>
          <cell r="Z868" t="str">
            <v>DLO</v>
          </cell>
          <cell r="AB868" t="str">
            <v>ICB</v>
          </cell>
          <cell r="AC868" t="str">
            <v>ICB</v>
          </cell>
          <cell r="AE868" t="str">
            <v>211</v>
          </cell>
          <cell r="AG868" t="str">
            <v>0000276032</v>
          </cell>
        </row>
        <row r="869">
          <cell r="A869" t="str">
            <v>00663612</v>
          </cell>
          <cell r="B869" t="str">
            <v>9554261000</v>
          </cell>
          <cell r="C869" t="str">
            <v>ICB4TARGET0000000275</v>
          </cell>
          <cell r="D869">
            <v>2015</v>
          </cell>
          <cell r="E869">
            <v>2</v>
          </cell>
          <cell r="F869" t="str">
            <v>2015-02-28</v>
          </cell>
          <cell r="G869" t="str">
            <v>PRJ</v>
          </cell>
          <cell r="H869" t="str">
            <v>211</v>
          </cell>
          <cell r="I869" t="str">
            <v>211</v>
          </cell>
          <cell r="K869" t="str">
            <v>000001120</v>
          </cell>
          <cell r="L869" t="str">
            <v>4261000</v>
          </cell>
          <cell r="M869" t="str">
            <v>1113</v>
          </cell>
          <cell r="N869" t="str">
            <v>99920</v>
          </cell>
          <cell r="O869" t="str">
            <v>11404</v>
          </cell>
          <cell r="P869" t="str">
            <v>294</v>
          </cell>
          <cell r="Q869" t="str">
            <v>955</v>
          </cell>
          <cell r="R869" t="str">
            <v>INTERCO BILL W/O</v>
          </cell>
          <cell r="S869" t="str">
            <v>PRA</v>
          </cell>
          <cell r="U869" t="str">
            <v>2015-02-28</v>
          </cell>
          <cell r="V869">
            <v>59.39</v>
          </cell>
          <cell r="W869" t="str">
            <v>UTXECON201</v>
          </cell>
          <cell r="Y869" t="str">
            <v>LEGAL</v>
          </cell>
          <cell r="Z869" t="str">
            <v>DLO</v>
          </cell>
          <cell r="AB869" t="str">
            <v>ICB</v>
          </cell>
          <cell r="AC869" t="str">
            <v>ICB</v>
          </cell>
          <cell r="AE869" t="str">
            <v>211</v>
          </cell>
          <cell r="AG869" t="str">
            <v>0000142541</v>
          </cell>
        </row>
        <row r="870">
          <cell r="A870" t="str">
            <v>00667129</v>
          </cell>
          <cell r="B870" t="str">
            <v>9554261000</v>
          </cell>
          <cell r="C870" t="str">
            <v>ICB4TARGET0000000275</v>
          </cell>
          <cell r="D870">
            <v>2015</v>
          </cell>
          <cell r="E870">
            <v>3</v>
          </cell>
          <cell r="F870" t="str">
            <v>2015-03-31</v>
          </cell>
          <cell r="G870" t="str">
            <v>PRJ</v>
          </cell>
          <cell r="H870" t="str">
            <v>211</v>
          </cell>
          <cell r="I870" t="str">
            <v>211</v>
          </cell>
          <cell r="K870" t="str">
            <v>000001120</v>
          </cell>
          <cell r="L870" t="str">
            <v>4261000</v>
          </cell>
          <cell r="M870" t="str">
            <v>1113</v>
          </cell>
          <cell r="N870" t="str">
            <v>99920</v>
          </cell>
          <cell r="O870" t="str">
            <v>11404</v>
          </cell>
          <cell r="P870" t="str">
            <v>294</v>
          </cell>
          <cell r="Q870" t="str">
            <v>955</v>
          </cell>
          <cell r="R870" t="str">
            <v>INTERCO BILL W/O</v>
          </cell>
          <cell r="S870" t="str">
            <v>PRA</v>
          </cell>
          <cell r="U870" t="str">
            <v>2015-03-31</v>
          </cell>
          <cell r="V870">
            <v>593.87</v>
          </cell>
          <cell r="W870" t="str">
            <v>UTXECON201</v>
          </cell>
          <cell r="Y870" t="str">
            <v>LEGAL</v>
          </cell>
          <cell r="Z870" t="str">
            <v>DLO</v>
          </cell>
          <cell r="AB870" t="str">
            <v>ICB</v>
          </cell>
          <cell r="AC870" t="str">
            <v>ICB</v>
          </cell>
          <cell r="AE870" t="str">
            <v>211</v>
          </cell>
          <cell r="AG870" t="str">
            <v>0000014384</v>
          </cell>
        </row>
        <row r="871">
          <cell r="A871" t="str">
            <v>00674155</v>
          </cell>
          <cell r="B871" t="str">
            <v>9554261000</v>
          </cell>
          <cell r="C871" t="str">
            <v>ICB4TARGET0000000275</v>
          </cell>
          <cell r="D871">
            <v>2015</v>
          </cell>
          <cell r="E871">
            <v>4</v>
          </cell>
          <cell r="F871" t="str">
            <v>2015-04-30</v>
          </cell>
          <cell r="G871" t="str">
            <v>PRJ</v>
          </cell>
          <cell r="H871" t="str">
            <v>211</v>
          </cell>
          <cell r="I871" t="str">
            <v>211</v>
          </cell>
          <cell r="K871" t="str">
            <v>000001120</v>
          </cell>
          <cell r="L871" t="str">
            <v>4261000</v>
          </cell>
          <cell r="M871" t="str">
            <v>1113</v>
          </cell>
          <cell r="N871" t="str">
            <v>99920</v>
          </cell>
          <cell r="O871" t="str">
            <v>11404</v>
          </cell>
          <cell r="P871" t="str">
            <v>294</v>
          </cell>
          <cell r="Q871" t="str">
            <v>955</v>
          </cell>
          <cell r="R871" t="str">
            <v>INTERCO BILL W/O</v>
          </cell>
          <cell r="S871" t="str">
            <v>PRA</v>
          </cell>
          <cell r="U871" t="str">
            <v>2015-04-30</v>
          </cell>
          <cell r="V871">
            <v>490.41</v>
          </cell>
          <cell r="W871" t="str">
            <v>UTXECON201</v>
          </cell>
          <cell r="Y871" t="str">
            <v>LEGAL</v>
          </cell>
          <cell r="Z871" t="str">
            <v>DLO</v>
          </cell>
          <cell r="AB871" t="str">
            <v>ICB</v>
          </cell>
          <cell r="AC871" t="str">
            <v>ICB</v>
          </cell>
          <cell r="AE871" t="str">
            <v>211</v>
          </cell>
          <cell r="AG871" t="str">
            <v>0000276967</v>
          </cell>
        </row>
        <row r="872">
          <cell r="A872" t="str">
            <v>00646089</v>
          </cell>
          <cell r="B872" t="str">
            <v>9554265004</v>
          </cell>
          <cell r="C872" t="str">
            <v>ICB4TARGET0000000276</v>
          </cell>
          <cell r="D872">
            <v>2014</v>
          </cell>
          <cell r="E872">
            <v>11</v>
          </cell>
          <cell r="F872" t="str">
            <v>2014-11-30</v>
          </cell>
          <cell r="G872" t="str">
            <v>PRJ</v>
          </cell>
          <cell r="H872" t="str">
            <v>211</v>
          </cell>
          <cell r="I872" t="str">
            <v>211</v>
          </cell>
          <cell r="K872" t="str">
            <v>000001120</v>
          </cell>
          <cell r="L872" t="str">
            <v>4265004</v>
          </cell>
          <cell r="M872" t="str">
            <v>1113</v>
          </cell>
          <cell r="N872" t="str">
            <v>99920</v>
          </cell>
          <cell r="O872" t="str">
            <v>11404</v>
          </cell>
          <cell r="P872" t="str">
            <v>294</v>
          </cell>
          <cell r="Q872" t="str">
            <v>955</v>
          </cell>
          <cell r="R872" t="str">
            <v>INTERCO BILL W/O</v>
          </cell>
          <cell r="S872" t="str">
            <v>PRA</v>
          </cell>
          <cell r="U872" t="str">
            <v>2014-11-30</v>
          </cell>
          <cell r="V872">
            <v>60.86</v>
          </cell>
          <cell r="W872" t="str">
            <v>UTXECON201</v>
          </cell>
          <cell r="Y872" t="str">
            <v>LEGAL</v>
          </cell>
          <cell r="Z872" t="str">
            <v>DLO</v>
          </cell>
          <cell r="AB872" t="str">
            <v>ICB</v>
          </cell>
          <cell r="AC872" t="str">
            <v>ICB</v>
          </cell>
          <cell r="AE872" t="str">
            <v>211</v>
          </cell>
          <cell r="AG872" t="str">
            <v>0000017421</v>
          </cell>
        </row>
        <row r="873">
          <cell r="A873" t="str">
            <v>00664462</v>
          </cell>
          <cell r="B873" t="str">
            <v>9554261000</v>
          </cell>
          <cell r="C873" t="str">
            <v>ICB4TARGET0000000276</v>
          </cell>
          <cell r="D873">
            <v>2015</v>
          </cell>
          <cell r="E873">
            <v>2</v>
          </cell>
          <cell r="F873" t="str">
            <v>2015-02-28</v>
          </cell>
          <cell r="G873" t="str">
            <v>PRJ</v>
          </cell>
          <cell r="H873" t="str">
            <v>211</v>
          </cell>
          <cell r="I873" t="str">
            <v>211</v>
          </cell>
          <cell r="K873" t="str">
            <v>000001120</v>
          </cell>
          <cell r="L873" t="str">
            <v>4261000</v>
          </cell>
          <cell r="M873" t="str">
            <v>1113</v>
          </cell>
          <cell r="N873" t="str">
            <v>99920</v>
          </cell>
          <cell r="O873" t="str">
            <v>11404</v>
          </cell>
          <cell r="P873" t="str">
            <v>294</v>
          </cell>
          <cell r="Q873" t="str">
            <v>955</v>
          </cell>
          <cell r="R873" t="str">
            <v>INTERCO BILL W/O</v>
          </cell>
          <cell r="S873" t="str">
            <v>PRA</v>
          </cell>
          <cell r="U873" t="str">
            <v>2015-02-28</v>
          </cell>
          <cell r="V873">
            <v>296.94</v>
          </cell>
          <cell r="W873" t="str">
            <v>UTXECON201</v>
          </cell>
          <cell r="Y873" t="str">
            <v>LEGAL</v>
          </cell>
          <cell r="Z873" t="str">
            <v>DLO</v>
          </cell>
          <cell r="AB873" t="str">
            <v>ICB</v>
          </cell>
          <cell r="AC873" t="str">
            <v>ICB</v>
          </cell>
          <cell r="AE873" t="str">
            <v>211</v>
          </cell>
          <cell r="AG873" t="str">
            <v>0000146684</v>
          </cell>
        </row>
        <row r="874">
          <cell r="A874" t="str">
            <v>00664548</v>
          </cell>
          <cell r="B874" t="str">
            <v>9554261000</v>
          </cell>
          <cell r="C874" t="str">
            <v>ICB4TARGET0000000276</v>
          </cell>
          <cell r="D874">
            <v>2015</v>
          </cell>
          <cell r="E874">
            <v>3</v>
          </cell>
          <cell r="F874" t="str">
            <v>2015-03-31</v>
          </cell>
          <cell r="G874" t="str">
            <v>PRJ</v>
          </cell>
          <cell r="H874" t="str">
            <v>211</v>
          </cell>
          <cell r="I874" t="str">
            <v>211</v>
          </cell>
          <cell r="K874" t="str">
            <v>000001120</v>
          </cell>
          <cell r="L874" t="str">
            <v>4261000</v>
          </cell>
          <cell r="M874" t="str">
            <v>1113</v>
          </cell>
          <cell r="N874" t="str">
            <v>99920</v>
          </cell>
          <cell r="O874" t="str">
            <v>11404</v>
          </cell>
          <cell r="P874" t="str">
            <v>294</v>
          </cell>
          <cell r="Q874" t="str">
            <v>955</v>
          </cell>
          <cell r="R874" t="str">
            <v>INTERCO BILL W/O</v>
          </cell>
          <cell r="S874" t="str">
            <v>PRA</v>
          </cell>
          <cell r="U874" t="str">
            <v>2015-03-31</v>
          </cell>
          <cell r="V874">
            <v>74.23</v>
          </cell>
          <cell r="W874" t="str">
            <v>UTXECON201</v>
          </cell>
          <cell r="Y874" t="str">
            <v>LEGAL</v>
          </cell>
          <cell r="Z874" t="str">
            <v>DLO</v>
          </cell>
          <cell r="AB874" t="str">
            <v>ICB</v>
          </cell>
          <cell r="AC874" t="str">
            <v>ICB</v>
          </cell>
          <cell r="AE874" t="str">
            <v>211</v>
          </cell>
          <cell r="AG874" t="str">
            <v>0000017871</v>
          </cell>
        </row>
        <row r="875">
          <cell r="A875" t="str">
            <v>00670280</v>
          </cell>
          <cell r="B875" t="str">
            <v>9554261000</v>
          </cell>
          <cell r="C875" t="str">
            <v>ICB4TARGET0000000276</v>
          </cell>
          <cell r="D875">
            <v>2015</v>
          </cell>
          <cell r="E875">
            <v>4</v>
          </cell>
          <cell r="F875" t="str">
            <v>2015-04-30</v>
          </cell>
          <cell r="G875" t="str">
            <v>PRJ</v>
          </cell>
          <cell r="H875" t="str">
            <v>211</v>
          </cell>
          <cell r="I875" t="str">
            <v>211</v>
          </cell>
          <cell r="K875" t="str">
            <v>000001120</v>
          </cell>
          <cell r="L875" t="str">
            <v>4261000</v>
          </cell>
          <cell r="M875" t="str">
            <v>1113</v>
          </cell>
          <cell r="N875" t="str">
            <v>99920</v>
          </cell>
          <cell r="O875" t="str">
            <v>11404</v>
          </cell>
          <cell r="P875" t="str">
            <v>294</v>
          </cell>
          <cell r="Q875" t="str">
            <v>955</v>
          </cell>
          <cell r="R875" t="str">
            <v>INTERCO BILL W/O</v>
          </cell>
          <cell r="S875" t="str">
            <v>PRA</v>
          </cell>
          <cell r="U875" t="str">
            <v>2015-04-30</v>
          </cell>
          <cell r="V875">
            <v>297.22000000000003</v>
          </cell>
          <cell r="W875" t="str">
            <v>UTXECON201</v>
          </cell>
          <cell r="Y875" t="str">
            <v>LEGAL</v>
          </cell>
          <cell r="Z875" t="str">
            <v>DLO</v>
          </cell>
          <cell r="AB875" t="str">
            <v>ICB</v>
          </cell>
          <cell r="AC875" t="str">
            <v>ICB</v>
          </cell>
          <cell r="AE875" t="str">
            <v>211</v>
          </cell>
          <cell r="AG875" t="str">
            <v>0000283815</v>
          </cell>
        </row>
        <row r="876">
          <cell r="A876" t="str">
            <v>00648203</v>
          </cell>
          <cell r="B876" t="str">
            <v>9554265004</v>
          </cell>
          <cell r="C876" t="str">
            <v>ICB4TARGET0000000277</v>
          </cell>
          <cell r="D876">
            <v>2014</v>
          </cell>
          <cell r="E876">
            <v>11</v>
          </cell>
          <cell r="F876" t="str">
            <v>2014-11-30</v>
          </cell>
          <cell r="G876" t="str">
            <v>PRJ</v>
          </cell>
          <cell r="H876" t="str">
            <v>211</v>
          </cell>
          <cell r="I876" t="str">
            <v>211</v>
          </cell>
          <cell r="K876" t="str">
            <v>000001120</v>
          </cell>
          <cell r="L876" t="str">
            <v>4265004</v>
          </cell>
          <cell r="M876" t="str">
            <v>1113</v>
          </cell>
          <cell r="N876" t="str">
            <v>99920</v>
          </cell>
          <cell r="O876" t="str">
            <v>11404</v>
          </cell>
          <cell r="P876" t="str">
            <v>294</v>
          </cell>
          <cell r="Q876" t="str">
            <v>955</v>
          </cell>
          <cell r="R876" t="str">
            <v>INTERCO BILL W/O</v>
          </cell>
          <cell r="S876" t="str">
            <v>PRA</v>
          </cell>
          <cell r="U876" t="str">
            <v>2014-11-30</v>
          </cell>
          <cell r="V876">
            <v>76.08</v>
          </cell>
          <cell r="W876" t="str">
            <v>UTXECON201</v>
          </cell>
          <cell r="Y876" t="str">
            <v>LEGAL</v>
          </cell>
          <cell r="Z876" t="str">
            <v>DLO</v>
          </cell>
          <cell r="AB876" t="str">
            <v>ICB</v>
          </cell>
          <cell r="AC876" t="str">
            <v>ICB</v>
          </cell>
          <cell r="AE876" t="str">
            <v>211</v>
          </cell>
          <cell r="AG876" t="str">
            <v>0000120927</v>
          </cell>
        </row>
        <row r="877">
          <cell r="A877" t="str">
            <v>00662611</v>
          </cell>
          <cell r="B877" t="str">
            <v>9554261000</v>
          </cell>
          <cell r="C877" t="str">
            <v>ICB4TARGET0000000277</v>
          </cell>
          <cell r="D877">
            <v>2015</v>
          </cell>
          <cell r="E877">
            <v>2</v>
          </cell>
          <cell r="F877" t="str">
            <v>2015-02-28</v>
          </cell>
          <cell r="G877" t="str">
            <v>PRJ</v>
          </cell>
          <cell r="H877" t="str">
            <v>211</v>
          </cell>
          <cell r="I877" t="str">
            <v>211</v>
          </cell>
          <cell r="K877" t="str">
            <v>000001120</v>
          </cell>
          <cell r="L877" t="str">
            <v>4261000</v>
          </cell>
          <cell r="M877" t="str">
            <v>1113</v>
          </cell>
          <cell r="N877" t="str">
            <v>99920</v>
          </cell>
          <cell r="O877" t="str">
            <v>11404</v>
          </cell>
          <cell r="P877" t="str">
            <v>294</v>
          </cell>
          <cell r="Q877" t="str">
            <v>955</v>
          </cell>
          <cell r="R877" t="str">
            <v>INTERCO BILL W/O</v>
          </cell>
          <cell r="S877" t="str">
            <v>PRA</v>
          </cell>
          <cell r="U877" t="str">
            <v>2015-02-28</v>
          </cell>
          <cell r="V877">
            <v>593.87</v>
          </cell>
          <cell r="W877" t="str">
            <v>UTXECON201</v>
          </cell>
          <cell r="Y877" t="str">
            <v>LEGAL</v>
          </cell>
          <cell r="Z877" t="str">
            <v>DLO</v>
          </cell>
          <cell r="AB877" t="str">
            <v>ICB</v>
          </cell>
          <cell r="AC877" t="str">
            <v>ICB</v>
          </cell>
          <cell r="AE877" t="str">
            <v>211</v>
          </cell>
          <cell r="AG877" t="str">
            <v>0000147218</v>
          </cell>
        </row>
        <row r="878">
          <cell r="A878" t="str">
            <v>00664690</v>
          </cell>
          <cell r="B878" t="str">
            <v>9554261000</v>
          </cell>
          <cell r="C878" t="str">
            <v>ICB4TARGET0000000277</v>
          </cell>
          <cell r="D878">
            <v>2015</v>
          </cell>
          <cell r="E878">
            <v>3</v>
          </cell>
          <cell r="F878" t="str">
            <v>2015-03-31</v>
          </cell>
          <cell r="G878" t="str">
            <v>PRJ</v>
          </cell>
          <cell r="H878" t="str">
            <v>211</v>
          </cell>
          <cell r="I878" t="str">
            <v>211</v>
          </cell>
          <cell r="K878" t="str">
            <v>000001120</v>
          </cell>
          <cell r="L878" t="str">
            <v>4261000</v>
          </cell>
          <cell r="M878" t="str">
            <v>1113</v>
          </cell>
          <cell r="N878" t="str">
            <v>99920</v>
          </cell>
          <cell r="O878" t="str">
            <v>11404</v>
          </cell>
          <cell r="P878" t="str">
            <v>294</v>
          </cell>
          <cell r="Q878" t="str">
            <v>955</v>
          </cell>
          <cell r="R878" t="str">
            <v>INTERCO BILL W/O</v>
          </cell>
          <cell r="S878" t="str">
            <v>PRA</v>
          </cell>
          <cell r="U878" t="str">
            <v>2015-03-31</v>
          </cell>
          <cell r="V878">
            <v>118.77</v>
          </cell>
          <cell r="W878" t="str">
            <v>UTXECON201</v>
          </cell>
          <cell r="Y878" t="str">
            <v>LEGAL</v>
          </cell>
          <cell r="Z878" t="str">
            <v>DLO</v>
          </cell>
          <cell r="AB878" t="str">
            <v>ICB</v>
          </cell>
          <cell r="AC878" t="str">
            <v>ICB</v>
          </cell>
          <cell r="AE878" t="str">
            <v>211</v>
          </cell>
          <cell r="AG878" t="str">
            <v>0000052445</v>
          </cell>
        </row>
        <row r="879">
          <cell r="A879" t="str">
            <v>00673092</v>
          </cell>
          <cell r="B879" t="str">
            <v>9554261000</v>
          </cell>
          <cell r="C879" t="str">
            <v>ICB4TARGET0000000277</v>
          </cell>
          <cell r="D879">
            <v>2015</v>
          </cell>
          <cell r="E879">
            <v>4</v>
          </cell>
          <cell r="F879" t="str">
            <v>2015-04-30</v>
          </cell>
          <cell r="G879" t="str">
            <v>PRJ</v>
          </cell>
          <cell r="H879" t="str">
            <v>211</v>
          </cell>
          <cell r="I879" t="str">
            <v>211</v>
          </cell>
          <cell r="K879" t="str">
            <v>000001120</v>
          </cell>
          <cell r="L879" t="str">
            <v>4261000</v>
          </cell>
          <cell r="M879" t="str">
            <v>1113</v>
          </cell>
          <cell r="N879" t="str">
            <v>99920</v>
          </cell>
          <cell r="O879" t="str">
            <v>11404</v>
          </cell>
          <cell r="P879" t="str">
            <v>294</v>
          </cell>
          <cell r="Q879" t="str">
            <v>955</v>
          </cell>
          <cell r="R879" t="str">
            <v>INTERCO BILL W/O</v>
          </cell>
          <cell r="S879" t="str">
            <v>PRA</v>
          </cell>
          <cell r="U879" t="str">
            <v>2015-04-30</v>
          </cell>
          <cell r="V879">
            <v>594.44000000000005</v>
          </cell>
          <cell r="W879" t="str">
            <v>UTXECON201</v>
          </cell>
          <cell r="Y879" t="str">
            <v>LEGAL</v>
          </cell>
          <cell r="Z879" t="str">
            <v>DLO</v>
          </cell>
          <cell r="AB879" t="str">
            <v>ICB</v>
          </cell>
          <cell r="AC879" t="str">
            <v>ICB</v>
          </cell>
          <cell r="AE879" t="str">
            <v>211</v>
          </cell>
          <cell r="AG879" t="str">
            <v>0000284167</v>
          </cell>
        </row>
        <row r="880">
          <cell r="A880" t="str">
            <v>00648535</v>
          </cell>
          <cell r="B880" t="str">
            <v>9554265004</v>
          </cell>
          <cell r="C880" t="str">
            <v>ICB4TARGET0000000278</v>
          </cell>
          <cell r="D880">
            <v>2014</v>
          </cell>
          <cell r="E880">
            <v>11</v>
          </cell>
          <cell r="F880" t="str">
            <v>2014-11-30</v>
          </cell>
          <cell r="G880" t="str">
            <v>PRJ</v>
          </cell>
          <cell r="H880" t="str">
            <v>211</v>
          </cell>
          <cell r="I880" t="str">
            <v>211</v>
          </cell>
          <cell r="K880" t="str">
            <v>000001120</v>
          </cell>
          <cell r="L880" t="str">
            <v>4265004</v>
          </cell>
          <cell r="M880" t="str">
            <v>1113</v>
          </cell>
          <cell r="N880" t="str">
            <v>99920</v>
          </cell>
          <cell r="O880" t="str">
            <v>11404</v>
          </cell>
          <cell r="P880" t="str">
            <v>294</v>
          </cell>
          <cell r="Q880" t="str">
            <v>955</v>
          </cell>
          <cell r="R880" t="str">
            <v>INTERCO BILL W/O</v>
          </cell>
          <cell r="S880" t="str">
            <v>PRA</v>
          </cell>
          <cell r="U880" t="str">
            <v>2014-11-30</v>
          </cell>
          <cell r="V880">
            <v>486.88</v>
          </cell>
          <cell r="W880" t="str">
            <v>UTXECON201</v>
          </cell>
          <cell r="Y880" t="str">
            <v>LEGAL</v>
          </cell>
          <cell r="Z880" t="str">
            <v>DLO</v>
          </cell>
          <cell r="AB880" t="str">
            <v>ICB</v>
          </cell>
          <cell r="AC880" t="str">
            <v>ICB</v>
          </cell>
          <cell r="AE880" t="str">
            <v>211</v>
          </cell>
          <cell r="AG880" t="str">
            <v>0000125815</v>
          </cell>
        </row>
        <row r="881">
          <cell r="A881" t="str">
            <v>00662838</v>
          </cell>
          <cell r="B881" t="str">
            <v>9554261000</v>
          </cell>
          <cell r="C881" t="str">
            <v>ICB4TARGET0000000278</v>
          </cell>
          <cell r="D881">
            <v>2015</v>
          </cell>
          <cell r="E881">
            <v>2</v>
          </cell>
          <cell r="F881" t="str">
            <v>2015-02-28</v>
          </cell>
          <cell r="G881" t="str">
            <v>PRJ</v>
          </cell>
          <cell r="H881" t="str">
            <v>211</v>
          </cell>
          <cell r="I881" t="str">
            <v>211</v>
          </cell>
          <cell r="K881" t="str">
            <v>000001120</v>
          </cell>
          <cell r="L881" t="str">
            <v>4261000</v>
          </cell>
          <cell r="M881" t="str">
            <v>1113</v>
          </cell>
          <cell r="N881" t="str">
            <v>99920</v>
          </cell>
          <cell r="O881" t="str">
            <v>11404</v>
          </cell>
          <cell r="P881" t="str">
            <v>294</v>
          </cell>
          <cell r="Q881" t="str">
            <v>955</v>
          </cell>
          <cell r="R881" t="str">
            <v>INTERCO BILL W/O</v>
          </cell>
          <cell r="S881" t="str">
            <v>PRA</v>
          </cell>
          <cell r="U881" t="str">
            <v>2015-02-28</v>
          </cell>
          <cell r="V881">
            <v>296.94</v>
          </cell>
          <cell r="W881" t="str">
            <v>UTXECON201</v>
          </cell>
          <cell r="Y881" t="str">
            <v>LEGAL</v>
          </cell>
          <cell r="Z881" t="str">
            <v>DLO</v>
          </cell>
          <cell r="AB881" t="str">
            <v>ICB</v>
          </cell>
          <cell r="AC881" t="str">
            <v>ICB</v>
          </cell>
          <cell r="AE881" t="str">
            <v>211</v>
          </cell>
          <cell r="AG881" t="str">
            <v>0000151361</v>
          </cell>
        </row>
        <row r="882">
          <cell r="A882" t="str">
            <v>00664749</v>
          </cell>
          <cell r="B882" t="str">
            <v>9554261000</v>
          </cell>
          <cell r="C882" t="str">
            <v>ICB4TARGET0000000278</v>
          </cell>
          <cell r="D882">
            <v>2015</v>
          </cell>
          <cell r="E882">
            <v>3</v>
          </cell>
          <cell r="F882" t="str">
            <v>2015-03-31</v>
          </cell>
          <cell r="G882" t="str">
            <v>PRJ</v>
          </cell>
          <cell r="H882" t="str">
            <v>211</v>
          </cell>
          <cell r="I882" t="str">
            <v>211</v>
          </cell>
          <cell r="K882" t="str">
            <v>000001120</v>
          </cell>
          <cell r="L882" t="str">
            <v>4261000</v>
          </cell>
          <cell r="M882" t="str">
            <v>1113</v>
          </cell>
          <cell r="N882" t="str">
            <v>99920</v>
          </cell>
          <cell r="O882" t="str">
            <v>11404</v>
          </cell>
          <cell r="P882" t="str">
            <v>294</v>
          </cell>
          <cell r="Q882" t="str">
            <v>955</v>
          </cell>
          <cell r="R882" t="str">
            <v>INTERCO BILL W/O</v>
          </cell>
          <cell r="S882" t="str">
            <v>PRA</v>
          </cell>
          <cell r="U882" t="str">
            <v>2015-03-31</v>
          </cell>
          <cell r="V882">
            <v>1484.68</v>
          </cell>
          <cell r="W882" t="str">
            <v>UTXECON201</v>
          </cell>
          <cell r="Y882" t="str">
            <v>LEGAL</v>
          </cell>
          <cell r="Z882" t="str">
            <v>DLO</v>
          </cell>
          <cell r="AB882" t="str">
            <v>ICB</v>
          </cell>
          <cell r="AC882" t="str">
            <v>ICB</v>
          </cell>
          <cell r="AE882" t="str">
            <v>211</v>
          </cell>
          <cell r="AG882" t="str">
            <v>0000101430</v>
          </cell>
        </row>
        <row r="883">
          <cell r="A883" t="str">
            <v>00670323</v>
          </cell>
          <cell r="B883" t="str">
            <v>9554261000</v>
          </cell>
          <cell r="C883" t="str">
            <v>ICB4TARGET0000000278</v>
          </cell>
          <cell r="D883">
            <v>2015</v>
          </cell>
          <cell r="E883">
            <v>4</v>
          </cell>
          <cell r="F883" t="str">
            <v>2015-04-30</v>
          </cell>
          <cell r="G883" t="str">
            <v>PRJ</v>
          </cell>
          <cell r="H883" t="str">
            <v>211</v>
          </cell>
          <cell r="I883" t="str">
            <v>211</v>
          </cell>
          <cell r="K883" t="str">
            <v>000001120</v>
          </cell>
          <cell r="L883" t="str">
            <v>4261000</v>
          </cell>
          <cell r="M883" t="str">
            <v>1113</v>
          </cell>
          <cell r="N883" t="str">
            <v>99920</v>
          </cell>
          <cell r="O883" t="str">
            <v>11404</v>
          </cell>
          <cell r="P883" t="str">
            <v>294</v>
          </cell>
          <cell r="Q883" t="str">
            <v>955</v>
          </cell>
          <cell r="R883" t="str">
            <v>INTERCO BILL W/O</v>
          </cell>
          <cell r="S883" t="str">
            <v>PRA</v>
          </cell>
          <cell r="U883" t="str">
            <v>2015-04-30</v>
          </cell>
          <cell r="V883">
            <v>148.61000000000001</v>
          </cell>
          <cell r="W883" t="str">
            <v>UTXECON201</v>
          </cell>
          <cell r="Y883" t="str">
            <v>LEGAL</v>
          </cell>
          <cell r="Z883" t="str">
            <v>DLO</v>
          </cell>
          <cell r="AB883" t="str">
            <v>ICB</v>
          </cell>
          <cell r="AC883" t="str">
            <v>ICB</v>
          </cell>
          <cell r="AE883" t="str">
            <v>211</v>
          </cell>
          <cell r="AG883" t="str">
            <v>0000293059</v>
          </cell>
        </row>
        <row r="884">
          <cell r="A884" t="str">
            <v>00661974</v>
          </cell>
          <cell r="B884" t="str">
            <v>9554261000</v>
          </cell>
          <cell r="C884" t="str">
            <v>ICB4TARGET0000000279</v>
          </cell>
          <cell r="D884">
            <v>2015</v>
          </cell>
          <cell r="E884">
            <v>2</v>
          </cell>
          <cell r="F884" t="str">
            <v>2015-02-28</v>
          </cell>
          <cell r="G884" t="str">
            <v>PRJ</v>
          </cell>
          <cell r="H884" t="str">
            <v>211</v>
          </cell>
          <cell r="I884" t="str">
            <v>211</v>
          </cell>
          <cell r="K884" t="str">
            <v>000001120</v>
          </cell>
          <cell r="L884" t="str">
            <v>4261000</v>
          </cell>
          <cell r="M884" t="str">
            <v>1113</v>
          </cell>
          <cell r="N884" t="str">
            <v>99920</v>
          </cell>
          <cell r="O884" t="str">
            <v>11404</v>
          </cell>
          <cell r="P884" t="str">
            <v>294</v>
          </cell>
          <cell r="Q884" t="str">
            <v>955</v>
          </cell>
          <cell r="R884" t="str">
            <v>INTERCO BILL W/O</v>
          </cell>
          <cell r="S884" t="str">
            <v>PRA</v>
          </cell>
          <cell r="U884" t="str">
            <v>2015-02-28</v>
          </cell>
          <cell r="V884">
            <v>237.55</v>
          </cell>
          <cell r="W884" t="str">
            <v>UTXECON201</v>
          </cell>
          <cell r="Y884" t="str">
            <v>LEGAL</v>
          </cell>
          <cell r="Z884" t="str">
            <v>DLO</v>
          </cell>
          <cell r="AB884" t="str">
            <v>ICB</v>
          </cell>
          <cell r="AC884" t="str">
            <v>ICB</v>
          </cell>
          <cell r="AE884" t="str">
            <v>211</v>
          </cell>
          <cell r="AG884" t="str">
            <v>0000156328</v>
          </cell>
        </row>
        <row r="885">
          <cell r="A885" t="str">
            <v>00669381</v>
          </cell>
          <cell r="B885" t="str">
            <v>9554261000</v>
          </cell>
          <cell r="C885" t="str">
            <v>ICB4TARGET0000000279</v>
          </cell>
          <cell r="D885">
            <v>2015</v>
          </cell>
          <cell r="E885">
            <v>3</v>
          </cell>
          <cell r="F885" t="str">
            <v>2015-03-31</v>
          </cell>
          <cell r="G885" t="str">
            <v>PRJ</v>
          </cell>
          <cell r="H885" t="str">
            <v>211</v>
          </cell>
          <cell r="I885" t="str">
            <v>211</v>
          </cell>
          <cell r="K885" t="str">
            <v>000001120</v>
          </cell>
          <cell r="L885" t="str">
            <v>4261000</v>
          </cell>
          <cell r="M885" t="str">
            <v>1113</v>
          </cell>
          <cell r="N885" t="str">
            <v>99920</v>
          </cell>
          <cell r="O885" t="str">
            <v>11404</v>
          </cell>
          <cell r="P885" t="str">
            <v>294</v>
          </cell>
          <cell r="Q885" t="str">
            <v>955</v>
          </cell>
          <cell r="R885" t="str">
            <v>INTERCO BILL W/O</v>
          </cell>
          <cell r="S885" t="str">
            <v>PRA</v>
          </cell>
          <cell r="U885" t="str">
            <v>2015-03-31</v>
          </cell>
          <cell r="V885">
            <v>593.87</v>
          </cell>
          <cell r="W885" t="str">
            <v>UTXECON201</v>
          </cell>
          <cell r="Y885" t="str">
            <v>LEGAL</v>
          </cell>
          <cell r="Z885" t="str">
            <v>DLO</v>
          </cell>
          <cell r="AB885" t="str">
            <v>ICB</v>
          </cell>
          <cell r="AC885" t="str">
            <v>ICB</v>
          </cell>
          <cell r="AE885" t="str">
            <v>211</v>
          </cell>
          <cell r="AG885" t="str">
            <v>0000114266</v>
          </cell>
        </row>
        <row r="886">
          <cell r="A886" t="str">
            <v>00672857</v>
          </cell>
          <cell r="B886" t="str">
            <v>9554261000</v>
          </cell>
          <cell r="C886" t="str">
            <v>ICB4TARGET0000000279</v>
          </cell>
          <cell r="D886">
            <v>2015</v>
          </cell>
          <cell r="E886">
            <v>4</v>
          </cell>
          <cell r="F886" t="str">
            <v>2015-04-30</v>
          </cell>
          <cell r="G886" t="str">
            <v>PRJ</v>
          </cell>
          <cell r="H886" t="str">
            <v>211</v>
          </cell>
          <cell r="I886" t="str">
            <v>211</v>
          </cell>
          <cell r="K886" t="str">
            <v>000001120</v>
          </cell>
          <cell r="L886" t="str">
            <v>4261000</v>
          </cell>
          <cell r="M886" t="str">
            <v>1113</v>
          </cell>
          <cell r="N886" t="str">
            <v>99920</v>
          </cell>
          <cell r="O886" t="str">
            <v>11404</v>
          </cell>
          <cell r="P886" t="str">
            <v>294</v>
          </cell>
          <cell r="Q886" t="str">
            <v>955</v>
          </cell>
          <cell r="R886" t="str">
            <v>INTERCO BILL W/O</v>
          </cell>
          <cell r="S886" t="str">
            <v>PRA</v>
          </cell>
          <cell r="U886" t="str">
            <v>2015-04-30</v>
          </cell>
          <cell r="V886">
            <v>178.33</v>
          </cell>
          <cell r="W886" t="str">
            <v>UTXECON201</v>
          </cell>
          <cell r="Y886" t="str">
            <v>LEGAL</v>
          </cell>
          <cell r="Z886" t="str">
            <v>DLO</v>
          </cell>
          <cell r="AB886" t="str">
            <v>ICB</v>
          </cell>
          <cell r="AC886" t="str">
            <v>ICB</v>
          </cell>
          <cell r="AE886" t="str">
            <v>211</v>
          </cell>
          <cell r="AG886" t="str">
            <v>0000293500</v>
          </cell>
        </row>
        <row r="887">
          <cell r="A887" t="str">
            <v>00661975</v>
          </cell>
          <cell r="B887" t="str">
            <v>9554261000</v>
          </cell>
          <cell r="C887" t="str">
            <v>ICB4TARGET0000000280</v>
          </cell>
          <cell r="D887">
            <v>2015</v>
          </cell>
          <cell r="E887">
            <v>2</v>
          </cell>
          <cell r="F887" t="str">
            <v>2015-02-28</v>
          </cell>
          <cell r="G887" t="str">
            <v>PRJ</v>
          </cell>
          <cell r="H887" t="str">
            <v>211</v>
          </cell>
          <cell r="I887" t="str">
            <v>211</v>
          </cell>
          <cell r="K887" t="str">
            <v>000001120</v>
          </cell>
          <cell r="L887" t="str">
            <v>4261000</v>
          </cell>
          <cell r="M887" t="str">
            <v>1113</v>
          </cell>
          <cell r="N887" t="str">
            <v>99920</v>
          </cell>
          <cell r="O887" t="str">
            <v>11404</v>
          </cell>
          <cell r="P887" t="str">
            <v>294</v>
          </cell>
          <cell r="Q887" t="str">
            <v>955</v>
          </cell>
          <cell r="R887" t="str">
            <v>INTERCO BILL W/O</v>
          </cell>
          <cell r="S887" t="str">
            <v>PRA</v>
          </cell>
          <cell r="U887" t="str">
            <v>2015-02-28</v>
          </cell>
          <cell r="V887">
            <v>296.94</v>
          </cell>
          <cell r="W887" t="str">
            <v>UTXECON201</v>
          </cell>
          <cell r="Y887" t="str">
            <v>LEGAL</v>
          </cell>
          <cell r="Z887" t="str">
            <v>DLO</v>
          </cell>
          <cell r="AB887" t="str">
            <v>ICB</v>
          </cell>
          <cell r="AC887" t="str">
            <v>ICB</v>
          </cell>
          <cell r="AE887" t="str">
            <v>211</v>
          </cell>
          <cell r="AG887" t="str">
            <v>0000166369</v>
          </cell>
        </row>
        <row r="888">
          <cell r="A888" t="str">
            <v>00669383</v>
          </cell>
          <cell r="B888" t="str">
            <v>9554261000</v>
          </cell>
          <cell r="C888" t="str">
            <v>ICB4TARGET0000000280</v>
          </cell>
          <cell r="D888">
            <v>2015</v>
          </cell>
          <cell r="E888">
            <v>3</v>
          </cell>
          <cell r="F888" t="str">
            <v>2015-03-31</v>
          </cell>
          <cell r="G888" t="str">
            <v>PRJ</v>
          </cell>
          <cell r="H888" t="str">
            <v>211</v>
          </cell>
          <cell r="I888" t="str">
            <v>211</v>
          </cell>
          <cell r="K888" t="str">
            <v>000001120</v>
          </cell>
          <cell r="L888" t="str">
            <v>4261000</v>
          </cell>
          <cell r="M888" t="str">
            <v>1113</v>
          </cell>
          <cell r="N888" t="str">
            <v>99920</v>
          </cell>
          <cell r="O888" t="str">
            <v>11404</v>
          </cell>
          <cell r="P888" t="str">
            <v>294</v>
          </cell>
          <cell r="Q888" t="str">
            <v>955</v>
          </cell>
          <cell r="R888" t="str">
            <v>INTERCO BILL W/O</v>
          </cell>
          <cell r="S888" t="str">
            <v>PRA</v>
          </cell>
          <cell r="U888" t="str">
            <v>2015-03-31</v>
          </cell>
          <cell r="V888">
            <v>712.65</v>
          </cell>
          <cell r="W888" t="str">
            <v>UTXECON201</v>
          </cell>
          <cell r="Y888" t="str">
            <v>LEGAL</v>
          </cell>
          <cell r="Z888" t="str">
            <v>DLO</v>
          </cell>
          <cell r="AB888" t="str">
            <v>ICB</v>
          </cell>
          <cell r="AC888" t="str">
            <v>ICB</v>
          </cell>
          <cell r="AE888" t="str">
            <v>211</v>
          </cell>
          <cell r="AG888" t="str">
            <v>0000123561</v>
          </cell>
        </row>
        <row r="889">
          <cell r="A889" t="str">
            <v>00673222</v>
          </cell>
          <cell r="B889" t="str">
            <v>9554261000</v>
          </cell>
          <cell r="C889" t="str">
            <v>ICB4TARGET0000000280</v>
          </cell>
          <cell r="D889">
            <v>2015</v>
          </cell>
          <cell r="E889">
            <v>4</v>
          </cell>
          <cell r="F889" t="str">
            <v>2015-04-30</v>
          </cell>
          <cell r="G889" t="str">
            <v>PRJ</v>
          </cell>
          <cell r="H889" t="str">
            <v>211</v>
          </cell>
          <cell r="I889" t="str">
            <v>211</v>
          </cell>
          <cell r="K889" t="str">
            <v>000001120</v>
          </cell>
          <cell r="L889" t="str">
            <v>4261000</v>
          </cell>
          <cell r="M889" t="str">
            <v>1113</v>
          </cell>
          <cell r="N889" t="str">
            <v>99920</v>
          </cell>
          <cell r="O889" t="str">
            <v>11404</v>
          </cell>
          <cell r="P889" t="str">
            <v>294</v>
          </cell>
          <cell r="Q889" t="str">
            <v>955</v>
          </cell>
          <cell r="R889" t="str">
            <v>INTERCO BILL W/O</v>
          </cell>
          <cell r="S889" t="str">
            <v>PRA</v>
          </cell>
          <cell r="U889" t="str">
            <v>2015-04-30</v>
          </cell>
          <cell r="V889">
            <v>89.17</v>
          </cell>
          <cell r="W889" t="str">
            <v>UTXECON201</v>
          </cell>
          <cell r="Y889" t="str">
            <v>LEGAL</v>
          </cell>
          <cell r="Z889" t="str">
            <v>DLO</v>
          </cell>
          <cell r="AB889" t="str">
            <v>ICB</v>
          </cell>
          <cell r="AC889" t="str">
            <v>ICB</v>
          </cell>
          <cell r="AE889" t="str">
            <v>211</v>
          </cell>
          <cell r="AG889" t="str">
            <v>0000293532</v>
          </cell>
        </row>
        <row r="890">
          <cell r="A890" t="str">
            <v>00662014</v>
          </cell>
          <cell r="B890" t="str">
            <v>9554261000</v>
          </cell>
          <cell r="C890" t="str">
            <v>ICB4TARGET0000000281</v>
          </cell>
          <cell r="D890">
            <v>2015</v>
          </cell>
          <cell r="E890">
            <v>2</v>
          </cell>
          <cell r="F890" t="str">
            <v>2015-02-28</v>
          </cell>
          <cell r="G890" t="str">
            <v>PRJ</v>
          </cell>
          <cell r="H890" t="str">
            <v>211</v>
          </cell>
          <cell r="I890" t="str">
            <v>211</v>
          </cell>
          <cell r="K890" t="str">
            <v>000001120</v>
          </cell>
          <cell r="L890" t="str">
            <v>4261000</v>
          </cell>
          <cell r="M890" t="str">
            <v>1113</v>
          </cell>
          <cell r="N890" t="str">
            <v>99920</v>
          </cell>
          <cell r="O890" t="str">
            <v>11404</v>
          </cell>
          <cell r="P890" t="str">
            <v>294</v>
          </cell>
          <cell r="Q890" t="str">
            <v>955</v>
          </cell>
          <cell r="R890" t="str">
            <v>INTERCO BILL W/O</v>
          </cell>
          <cell r="S890" t="str">
            <v>PRA</v>
          </cell>
          <cell r="U890" t="str">
            <v>2015-02-28</v>
          </cell>
          <cell r="V890">
            <v>148.47</v>
          </cell>
          <cell r="W890" t="str">
            <v>UTXECON201</v>
          </cell>
          <cell r="Y890" t="str">
            <v>LEGAL</v>
          </cell>
          <cell r="Z890" t="str">
            <v>DLO</v>
          </cell>
          <cell r="AB890" t="str">
            <v>ICB</v>
          </cell>
          <cell r="AC890" t="str">
            <v>ICB</v>
          </cell>
          <cell r="AE890" t="str">
            <v>211</v>
          </cell>
          <cell r="AG890" t="str">
            <v>0000166802</v>
          </cell>
        </row>
        <row r="891">
          <cell r="A891" t="str">
            <v>00667127</v>
          </cell>
          <cell r="B891" t="str">
            <v>9554261000</v>
          </cell>
          <cell r="C891" t="str">
            <v>ICB4TARGET0000000281</v>
          </cell>
          <cell r="D891">
            <v>2015</v>
          </cell>
          <cell r="E891">
            <v>3</v>
          </cell>
          <cell r="F891" t="str">
            <v>2015-03-31</v>
          </cell>
          <cell r="G891" t="str">
            <v>PRJ</v>
          </cell>
          <cell r="H891" t="str">
            <v>211</v>
          </cell>
          <cell r="I891" t="str">
            <v>211</v>
          </cell>
          <cell r="K891" t="str">
            <v>000001120</v>
          </cell>
          <cell r="L891" t="str">
            <v>4261000</v>
          </cell>
          <cell r="M891" t="str">
            <v>1113</v>
          </cell>
          <cell r="N891" t="str">
            <v>99920</v>
          </cell>
          <cell r="O891" t="str">
            <v>11404</v>
          </cell>
          <cell r="P891" t="str">
            <v>294</v>
          </cell>
          <cell r="Q891" t="str">
            <v>955</v>
          </cell>
          <cell r="R891" t="str">
            <v>INTERCO BILL W/O</v>
          </cell>
          <cell r="S891" t="str">
            <v>PRA</v>
          </cell>
          <cell r="U891" t="str">
            <v>2015-03-31</v>
          </cell>
          <cell r="V891">
            <v>296.94</v>
          </cell>
          <cell r="W891" t="str">
            <v>UTXECON201</v>
          </cell>
          <cell r="Y891" t="str">
            <v>LEGAL</v>
          </cell>
          <cell r="Z891" t="str">
            <v>DLO</v>
          </cell>
          <cell r="AB891" t="str">
            <v>ICB</v>
          </cell>
          <cell r="AC891" t="str">
            <v>ICB</v>
          </cell>
          <cell r="AE891" t="str">
            <v>211</v>
          </cell>
          <cell r="AG891" t="str">
            <v>0000126445</v>
          </cell>
        </row>
        <row r="892">
          <cell r="A892" t="str">
            <v>00663935</v>
          </cell>
          <cell r="B892" t="str">
            <v>9554261000</v>
          </cell>
          <cell r="C892" t="str">
            <v>ICB4TARGET0000000282</v>
          </cell>
          <cell r="D892">
            <v>2015</v>
          </cell>
          <cell r="E892">
            <v>2</v>
          </cell>
          <cell r="F892" t="str">
            <v>2015-02-28</v>
          </cell>
          <cell r="G892" t="str">
            <v>PRJ</v>
          </cell>
          <cell r="H892" t="str">
            <v>211</v>
          </cell>
          <cell r="I892" t="str">
            <v>211</v>
          </cell>
          <cell r="K892" t="str">
            <v>000001120</v>
          </cell>
          <cell r="L892" t="str">
            <v>4261000</v>
          </cell>
          <cell r="M892" t="str">
            <v>1113</v>
          </cell>
          <cell r="N892" t="str">
            <v>99920</v>
          </cell>
          <cell r="O892" t="str">
            <v>11404</v>
          </cell>
          <cell r="P892" t="str">
            <v>294</v>
          </cell>
          <cell r="Q892" t="str">
            <v>955</v>
          </cell>
          <cell r="R892" t="str">
            <v>INTERCO BILL W/O</v>
          </cell>
          <cell r="S892" t="str">
            <v>PRA</v>
          </cell>
          <cell r="U892" t="str">
            <v>2015-02-28</v>
          </cell>
          <cell r="V892">
            <v>890.81</v>
          </cell>
          <cell r="W892" t="str">
            <v>UTXECON201</v>
          </cell>
          <cell r="Y892" t="str">
            <v>LEGAL</v>
          </cell>
          <cell r="Z892" t="str">
            <v>DLO</v>
          </cell>
          <cell r="AB892" t="str">
            <v>ICB</v>
          </cell>
          <cell r="AC892" t="str">
            <v>ICB</v>
          </cell>
          <cell r="AE892" t="str">
            <v>211</v>
          </cell>
          <cell r="AG892" t="str">
            <v>0000167162</v>
          </cell>
        </row>
        <row r="893">
          <cell r="A893" t="str">
            <v>00667118</v>
          </cell>
          <cell r="B893" t="str">
            <v>9554261000</v>
          </cell>
          <cell r="C893" t="str">
            <v>ICB4TARGET0000000282</v>
          </cell>
          <cell r="D893">
            <v>2015</v>
          </cell>
          <cell r="E893">
            <v>3</v>
          </cell>
          <cell r="F893" t="str">
            <v>2015-03-31</v>
          </cell>
          <cell r="G893" t="str">
            <v>PRJ</v>
          </cell>
          <cell r="H893" t="str">
            <v>211</v>
          </cell>
          <cell r="I893" t="str">
            <v>211</v>
          </cell>
          <cell r="K893" t="str">
            <v>000001120</v>
          </cell>
          <cell r="L893" t="str">
            <v>4261000</v>
          </cell>
          <cell r="M893" t="str">
            <v>1113</v>
          </cell>
          <cell r="N893" t="str">
            <v>99920</v>
          </cell>
          <cell r="O893" t="str">
            <v>11404</v>
          </cell>
          <cell r="P893" t="str">
            <v>294</v>
          </cell>
          <cell r="Q893" t="str">
            <v>955</v>
          </cell>
          <cell r="R893" t="str">
            <v>INTERCO BILL W/O</v>
          </cell>
          <cell r="S893" t="str">
            <v>PRA</v>
          </cell>
          <cell r="U893" t="str">
            <v>2015-03-31</v>
          </cell>
          <cell r="V893">
            <v>742.34</v>
          </cell>
          <cell r="W893" t="str">
            <v>UTXECON201</v>
          </cell>
          <cell r="Y893" t="str">
            <v>LEGAL</v>
          </cell>
          <cell r="Z893" t="str">
            <v>DLO</v>
          </cell>
          <cell r="AB893" t="str">
            <v>ICB</v>
          </cell>
          <cell r="AC893" t="str">
            <v>ICB</v>
          </cell>
          <cell r="AE893" t="str">
            <v>211</v>
          </cell>
          <cell r="AG893" t="str">
            <v>0000126682</v>
          </cell>
        </row>
        <row r="894">
          <cell r="A894" t="str">
            <v>00663607</v>
          </cell>
          <cell r="B894" t="str">
            <v>9554261000</v>
          </cell>
          <cell r="C894" t="str">
            <v>ICB4TARGET0000000283</v>
          </cell>
          <cell r="D894">
            <v>2015</v>
          </cell>
          <cell r="E894">
            <v>2</v>
          </cell>
          <cell r="F894" t="str">
            <v>2015-02-28</v>
          </cell>
          <cell r="G894" t="str">
            <v>PRJ</v>
          </cell>
          <cell r="H894" t="str">
            <v>211</v>
          </cell>
          <cell r="I894" t="str">
            <v>211</v>
          </cell>
          <cell r="K894" t="str">
            <v>000001120</v>
          </cell>
          <cell r="L894" t="str">
            <v>4261000</v>
          </cell>
          <cell r="M894" t="str">
            <v>1113</v>
          </cell>
          <cell r="N894" t="str">
            <v>99920</v>
          </cell>
          <cell r="O894" t="str">
            <v>11404</v>
          </cell>
          <cell r="P894" t="str">
            <v>294</v>
          </cell>
          <cell r="Q894" t="str">
            <v>955</v>
          </cell>
          <cell r="R894" t="str">
            <v>INTERCO BILL W/O</v>
          </cell>
          <cell r="S894" t="str">
            <v>PRA</v>
          </cell>
          <cell r="U894" t="str">
            <v>2015-02-28</v>
          </cell>
          <cell r="V894">
            <v>890.81</v>
          </cell>
          <cell r="W894" t="str">
            <v>UTXECON201</v>
          </cell>
          <cell r="Y894" t="str">
            <v>LEGAL</v>
          </cell>
          <cell r="Z894" t="str">
            <v>DLO</v>
          </cell>
          <cell r="AB894" t="str">
            <v>ICB</v>
          </cell>
          <cell r="AC894" t="str">
            <v>ICB</v>
          </cell>
          <cell r="AE894" t="str">
            <v>211</v>
          </cell>
          <cell r="AG894" t="str">
            <v>0000167479</v>
          </cell>
        </row>
        <row r="895">
          <cell r="A895" t="str">
            <v>00667119</v>
          </cell>
          <cell r="B895" t="str">
            <v>9554261000</v>
          </cell>
          <cell r="C895" t="str">
            <v>ICB4TARGET0000000283</v>
          </cell>
          <cell r="D895">
            <v>2015</v>
          </cell>
          <cell r="E895">
            <v>3</v>
          </cell>
          <cell r="F895" t="str">
            <v>2015-03-31</v>
          </cell>
          <cell r="G895" t="str">
            <v>PRJ</v>
          </cell>
          <cell r="H895" t="str">
            <v>211</v>
          </cell>
          <cell r="I895" t="str">
            <v>211</v>
          </cell>
          <cell r="K895" t="str">
            <v>000001120</v>
          </cell>
          <cell r="L895" t="str">
            <v>4261000</v>
          </cell>
          <cell r="M895" t="str">
            <v>1113</v>
          </cell>
          <cell r="N895" t="str">
            <v>99920</v>
          </cell>
          <cell r="O895" t="str">
            <v>11404</v>
          </cell>
          <cell r="P895" t="str">
            <v>294</v>
          </cell>
          <cell r="Q895" t="str">
            <v>955</v>
          </cell>
          <cell r="R895" t="str">
            <v>INTERCO BILL W/O</v>
          </cell>
          <cell r="S895" t="str">
            <v>PRA</v>
          </cell>
          <cell r="U895" t="str">
            <v>2015-03-31</v>
          </cell>
          <cell r="V895">
            <v>742.34</v>
          </cell>
          <cell r="W895" t="str">
            <v>UTXECON201</v>
          </cell>
          <cell r="Y895" t="str">
            <v>LEGAL</v>
          </cell>
          <cell r="Z895" t="str">
            <v>DLO</v>
          </cell>
          <cell r="AB895" t="str">
            <v>ICB</v>
          </cell>
          <cell r="AC895" t="str">
            <v>ICB</v>
          </cell>
          <cell r="AE895" t="str">
            <v>211</v>
          </cell>
          <cell r="AG895" t="str">
            <v>0000126682</v>
          </cell>
        </row>
        <row r="896">
          <cell r="A896" t="str">
            <v>00662227</v>
          </cell>
          <cell r="B896" t="str">
            <v>9554261000</v>
          </cell>
          <cell r="C896" t="str">
            <v>ICB4TARGET0000000284</v>
          </cell>
          <cell r="D896">
            <v>2015</v>
          </cell>
          <cell r="E896">
            <v>2</v>
          </cell>
          <cell r="F896" t="str">
            <v>2015-02-28</v>
          </cell>
          <cell r="G896" t="str">
            <v>PRJ</v>
          </cell>
          <cell r="H896" t="str">
            <v>211</v>
          </cell>
          <cell r="I896" t="str">
            <v>211</v>
          </cell>
          <cell r="K896" t="str">
            <v>000001120</v>
          </cell>
          <cell r="L896" t="str">
            <v>4261000</v>
          </cell>
          <cell r="M896" t="str">
            <v>1113</v>
          </cell>
          <cell r="N896" t="str">
            <v>99920</v>
          </cell>
          <cell r="O896" t="str">
            <v>11404</v>
          </cell>
          <cell r="P896" t="str">
            <v>294</v>
          </cell>
          <cell r="Q896" t="str">
            <v>955</v>
          </cell>
          <cell r="R896" t="str">
            <v>INTERCO BILL W/O</v>
          </cell>
          <cell r="S896" t="str">
            <v>PRA</v>
          </cell>
          <cell r="U896" t="str">
            <v>2015-02-28</v>
          </cell>
          <cell r="V896">
            <v>593.87</v>
          </cell>
          <cell r="W896" t="str">
            <v>UTXECON201</v>
          </cell>
          <cell r="Y896" t="str">
            <v>LEGAL</v>
          </cell>
          <cell r="Z896" t="str">
            <v>DLO</v>
          </cell>
          <cell r="AB896" t="str">
            <v>ICB</v>
          </cell>
          <cell r="AC896" t="str">
            <v>ICB</v>
          </cell>
          <cell r="AE896" t="str">
            <v>211</v>
          </cell>
          <cell r="AG896" t="str">
            <v>0000181543</v>
          </cell>
        </row>
        <row r="897">
          <cell r="A897" t="str">
            <v>00667128</v>
          </cell>
          <cell r="B897" t="str">
            <v>9554261000</v>
          </cell>
          <cell r="C897" t="str">
            <v>ICB4TARGET0000000284</v>
          </cell>
          <cell r="D897">
            <v>2015</v>
          </cell>
          <cell r="E897">
            <v>3</v>
          </cell>
          <cell r="F897" t="str">
            <v>2015-03-31</v>
          </cell>
          <cell r="G897" t="str">
            <v>PRJ</v>
          </cell>
          <cell r="H897" t="str">
            <v>211</v>
          </cell>
          <cell r="I897" t="str">
            <v>211</v>
          </cell>
          <cell r="K897" t="str">
            <v>000001120</v>
          </cell>
          <cell r="L897" t="str">
            <v>4261000</v>
          </cell>
          <cell r="M897" t="str">
            <v>1113</v>
          </cell>
          <cell r="N897" t="str">
            <v>99920</v>
          </cell>
          <cell r="O897" t="str">
            <v>11404</v>
          </cell>
          <cell r="P897" t="str">
            <v>294</v>
          </cell>
          <cell r="Q897" t="str">
            <v>955</v>
          </cell>
          <cell r="R897" t="str">
            <v>INTERCO BILL W/O</v>
          </cell>
          <cell r="S897" t="str">
            <v>PRA</v>
          </cell>
          <cell r="U897" t="str">
            <v>2015-03-31</v>
          </cell>
          <cell r="V897">
            <v>148.47</v>
          </cell>
          <cell r="W897" t="str">
            <v>UTXECON201</v>
          </cell>
          <cell r="Y897" t="str">
            <v>LEGAL</v>
          </cell>
          <cell r="Z897" t="str">
            <v>DLO</v>
          </cell>
          <cell r="AB897" t="str">
            <v>ICB</v>
          </cell>
          <cell r="AC897" t="str">
            <v>ICB</v>
          </cell>
          <cell r="AE897" t="str">
            <v>211</v>
          </cell>
          <cell r="AG897" t="str">
            <v>0000131129</v>
          </cell>
        </row>
        <row r="898">
          <cell r="A898" t="str">
            <v>00662228</v>
          </cell>
          <cell r="B898" t="str">
            <v>9554261000</v>
          </cell>
          <cell r="C898" t="str">
            <v>ICB4TARGET0000000285</v>
          </cell>
          <cell r="D898">
            <v>2015</v>
          </cell>
          <cell r="E898">
            <v>2</v>
          </cell>
          <cell r="F898" t="str">
            <v>2015-02-28</v>
          </cell>
          <cell r="G898" t="str">
            <v>PRJ</v>
          </cell>
          <cell r="H898" t="str">
            <v>211</v>
          </cell>
          <cell r="I898" t="str">
            <v>211</v>
          </cell>
          <cell r="K898" t="str">
            <v>000001120</v>
          </cell>
          <cell r="L898" t="str">
            <v>4261000</v>
          </cell>
          <cell r="M898" t="str">
            <v>1113</v>
          </cell>
          <cell r="N898" t="str">
            <v>99920</v>
          </cell>
          <cell r="O898" t="str">
            <v>11404</v>
          </cell>
          <cell r="P898" t="str">
            <v>294</v>
          </cell>
          <cell r="Q898" t="str">
            <v>955</v>
          </cell>
          <cell r="R898" t="str">
            <v>INTERCO BILL W/O</v>
          </cell>
          <cell r="S898" t="str">
            <v>PRA</v>
          </cell>
          <cell r="U898" t="str">
            <v>2015-02-28</v>
          </cell>
          <cell r="V898">
            <v>445.4</v>
          </cell>
          <cell r="W898" t="str">
            <v>UTXECON201</v>
          </cell>
          <cell r="Y898" t="str">
            <v>LEGAL</v>
          </cell>
          <cell r="Z898" t="str">
            <v>DLO</v>
          </cell>
          <cell r="AB898" t="str">
            <v>ICB</v>
          </cell>
          <cell r="AC898" t="str">
            <v>ICB</v>
          </cell>
          <cell r="AE898" t="str">
            <v>211</v>
          </cell>
          <cell r="AG898" t="str">
            <v>0000183218</v>
          </cell>
        </row>
        <row r="899">
          <cell r="A899" t="str">
            <v>00664683</v>
          </cell>
          <cell r="B899" t="str">
            <v>9554261000</v>
          </cell>
          <cell r="C899" t="str">
            <v>ICB4TARGET0000000285</v>
          </cell>
          <cell r="D899">
            <v>2015</v>
          </cell>
          <cell r="E899">
            <v>3</v>
          </cell>
          <cell r="F899" t="str">
            <v>2015-03-31</v>
          </cell>
          <cell r="G899" t="str">
            <v>PRJ</v>
          </cell>
          <cell r="H899" t="str">
            <v>211</v>
          </cell>
          <cell r="I899" t="str">
            <v>211</v>
          </cell>
          <cell r="K899" t="str">
            <v>000001120</v>
          </cell>
          <cell r="L899" t="str">
            <v>4261000</v>
          </cell>
          <cell r="M899" t="str">
            <v>1113</v>
          </cell>
          <cell r="N899" t="str">
            <v>99920</v>
          </cell>
          <cell r="O899" t="str">
            <v>11404</v>
          </cell>
          <cell r="P899" t="str">
            <v>294</v>
          </cell>
          <cell r="Q899" t="str">
            <v>955</v>
          </cell>
          <cell r="R899" t="str">
            <v>INTERCO BILL W/O</v>
          </cell>
          <cell r="S899" t="str">
            <v>PRA</v>
          </cell>
          <cell r="U899" t="str">
            <v>2015-03-31</v>
          </cell>
          <cell r="V899">
            <v>890.81</v>
          </cell>
          <cell r="W899" t="str">
            <v>UTXECON201</v>
          </cell>
          <cell r="Y899" t="str">
            <v>LEGAL</v>
          </cell>
          <cell r="Z899" t="str">
            <v>DLO</v>
          </cell>
          <cell r="AB899" t="str">
            <v>ICB</v>
          </cell>
          <cell r="AC899" t="str">
            <v>ICB</v>
          </cell>
          <cell r="AE899" t="str">
            <v>211</v>
          </cell>
          <cell r="AG899" t="str">
            <v>0000137582</v>
          </cell>
        </row>
        <row r="900">
          <cell r="A900" t="str">
            <v>00662844</v>
          </cell>
          <cell r="B900" t="str">
            <v>9554261000</v>
          </cell>
          <cell r="C900" t="str">
            <v>ICB4TARGET0000000286</v>
          </cell>
          <cell r="D900">
            <v>2015</v>
          </cell>
          <cell r="E900">
            <v>2</v>
          </cell>
          <cell r="F900" t="str">
            <v>2015-02-28</v>
          </cell>
          <cell r="G900" t="str">
            <v>PRJ</v>
          </cell>
          <cell r="H900" t="str">
            <v>211</v>
          </cell>
          <cell r="I900" t="str">
            <v>211</v>
          </cell>
          <cell r="K900" t="str">
            <v>000001120</v>
          </cell>
          <cell r="L900" t="str">
            <v>4261000</v>
          </cell>
          <cell r="M900" t="str">
            <v>1113</v>
          </cell>
          <cell r="N900" t="str">
            <v>99920</v>
          </cell>
          <cell r="O900" t="str">
            <v>11404</v>
          </cell>
          <cell r="P900" t="str">
            <v>294</v>
          </cell>
          <cell r="Q900" t="str">
            <v>955</v>
          </cell>
          <cell r="R900" t="str">
            <v>INTERCO BILL W/O</v>
          </cell>
          <cell r="S900" t="str">
            <v>PRA</v>
          </cell>
          <cell r="U900" t="str">
            <v>2015-02-28</v>
          </cell>
          <cell r="V900">
            <v>593.87</v>
          </cell>
          <cell r="W900" t="str">
            <v>UTXECON201</v>
          </cell>
          <cell r="Y900" t="str">
            <v>LEGAL</v>
          </cell>
          <cell r="Z900" t="str">
            <v>DLO</v>
          </cell>
          <cell r="AB900" t="str">
            <v>ICB</v>
          </cell>
          <cell r="AC900" t="str">
            <v>ICB</v>
          </cell>
          <cell r="AE900" t="str">
            <v>211</v>
          </cell>
          <cell r="AG900" t="str">
            <v>0000183535</v>
          </cell>
        </row>
        <row r="901">
          <cell r="A901" t="str">
            <v>00664684</v>
          </cell>
          <cell r="B901" t="str">
            <v>9554261000</v>
          </cell>
          <cell r="C901" t="str">
            <v>ICB4TARGET0000000286</v>
          </cell>
          <cell r="D901">
            <v>2015</v>
          </cell>
          <cell r="E901">
            <v>3</v>
          </cell>
          <cell r="F901" t="str">
            <v>2015-03-31</v>
          </cell>
          <cell r="G901" t="str">
            <v>PRJ</v>
          </cell>
          <cell r="H901" t="str">
            <v>211</v>
          </cell>
          <cell r="I901" t="str">
            <v>211</v>
          </cell>
          <cell r="K901" t="str">
            <v>000001120</v>
          </cell>
          <cell r="L901" t="str">
            <v>4261000</v>
          </cell>
          <cell r="M901" t="str">
            <v>1113</v>
          </cell>
          <cell r="N901" t="str">
            <v>99920</v>
          </cell>
          <cell r="O901" t="str">
            <v>11404</v>
          </cell>
          <cell r="P901" t="str">
            <v>294</v>
          </cell>
          <cell r="Q901" t="str">
            <v>955</v>
          </cell>
          <cell r="R901" t="str">
            <v>INTERCO BILL W/O</v>
          </cell>
          <cell r="S901" t="str">
            <v>PRA</v>
          </cell>
          <cell r="U901" t="str">
            <v>2015-03-31</v>
          </cell>
          <cell r="V901">
            <v>2227.02</v>
          </cell>
          <cell r="W901" t="str">
            <v>UTXECON201</v>
          </cell>
          <cell r="Y901" t="str">
            <v>LEGAL</v>
          </cell>
          <cell r="Z901" t="str">
            <v>DLO</v>
          </cell>
          <cell r="AB901" t="str">
            <v>ICB</v>
          </cell>
          <cell r="AC901" t="str">
            <v>ICB</v>
          </cell>
          <cell r="AE901" t="str">
            <v>211</v>
          </cell>
          <cell r="AG901" t="str">
            <v>0000140296</v>
          </cell>
        </row>
        <row r="902">
          <cell r="A902" t="str">
            <v>00663815</v>
          </cell>
          <cell r="B902" t="str">
            <v>9554261000</v>
          </cell>
          <cell r="C902" t="str">
            <v>ICB4TARGET0000000287</v>
          </cell>
          <cell r="D902">
            <v>2015</v>
          </cell>
          <cell r="E902">
            <v>2</v>
          </cell>
          <cell r="F902" t="str">
            <v>2015-02-28</v>
          </cell>
          <cell r="G902" t="str">
            <v>PRJ</v>
          </cell>
          <cell r="H902" t="str">
            <v>211</v>
          </cell>
          <cell r="I902" t="str">
            <v>211</v>
          </cell>
          <cell r="K902" t="str">
            <v>000001120</v>
          </cell>
          <cell r="L902" t="str">
            <v>4261000</v>
          </cell>
          <cell r="M902" t="str">
            <v>1113</v>
          </cell>
          <cell r="N902" t="str">
            <v>99920</v>
          </cell>
          <cell r="O902" t="str">
            <v>11404</v>
          </cell>
          <cell r="P902" t="str">
            <v>294</v>
          </cell>
          <cell r="Q902" t="str">
            <v>955</v>
          </cell>
          <cell r="R902" t="str">
            <v>INTERCO BILL W/O</v>
          </cell>
          <cell r="S902" t="str">
            <v>PRA</v>
          </cell>
          <cell r="U902" t="str">
            <v>2015-02-28</v>
          </cell>
          <cell r="V902">
            <v>890.81</v>
          </cell>
          <cell r="W902" t="str">
            <v>UTXECON201</v>
          </cell>
          <cell r="Y902" t="str">
            <v>LEGAL</v>
          </cell>
          <cell r="Z902" t="str">
            <v>DLO</v>
          </cell>
          <cell r="AB902" t="str">
            <v>ICB</v>
          </cell>
          <cell r="AC902" t="str">
            <v>ICB</v>
          </cell>
          <cell r="AE902" t="str">
            <v>211</v>
          </cell>
          <cell r="AG902" t="str">
            <v>0000191809</v>
          </cell>
        </row>
        <row r="903">
          <cell r="A903" t="str">
            <v>00664685</v>
          </cell>
          <cell r="B903" t="str">
            <v>9554261000</v>
          </cell>
          <cell r="C903" t="str">
            <v>ICB4TARGET0000000287</v>
          </cell>
          <cell r="D903">
            <v>2015</v>
          </cell>
          <cell r="E903">
            <v>3</v>
          </cell>
          <cell r="F903" t="str">
            <v>2015-03-31</v>
          </cell>
          <cell r="G903" t="str">
            <v>PRJ</v>
          </cell>
          <cell r="H903" t="str">
            <v>211</v>
          </cell>
          <cell r="I903" t="str">
            <v>211</v>
          </cell>
          <cell r="K903" t="str">
            <v>000001120</v>
          </cell>
          <cell r="L903" t="str">
            <v>4261000</v>
          </cell>
          <cell r="M903" t="str">
            <v>1113</v>
          </cell>
          <cell r="N903" t="str">
            <v>99920</v>
          </cell>
          <cell r="O903" t="str">
            <v>11404</v>
          </cell>
          <cell r="P903" t="str">
            <v>294</v>
          </cell>
          <cell r="Q903" t="str">
            <v>955</v>
          </cell>
          <cell r="R903" t="str">
            <v>INTERCO BILL W/O</v>
          </cell>
          <cell r="S903" t="str">
            <v>PRA</v>
          </cell>
          <cell r="U903" t="str">
            <v>2015-03-31</v>
          </cell>
          <cell r="V903">
            <v>2227.02</v>
          </cell>
          <cell r="W903" t="str">
            <v>UTXECON201</v>
          </cell>
          <cell r="Y903" t="str">
            <v>LEGAL</v>
          </cell>
          <cell r="Z903" t="str">
            <v>DLO</v>
          </cell>
          <cell r="AB903" t="str">
            <v>ICB</v>
          </cell>
          <cell r="AC903" t="str">
            <v>ICB</v>
          </cell>
          <cell r="AE903" t="str">
            <v>211</v>
          </cell>
          <cell r="AG903" t="str">
            <v>0000140296</v>
          </cell>
        </row>
        <row r="904">
          <cell r="A904" t="str">
            <v>00663933</v>
          </cell>
          <cell r="B904" t="str">
            <v>9554261000</v>
          </cell>
          <cell r="C904" t="str">
            <v>ICB4TARGET0000000288</v>
          </cell>
          <cell r="D904">
            <v>2015</v>
          </cell>
          <cell r="E904">
            <v>2</v>
          </cell>
          <cell r="F904" t="str">
            <v>2015-02-28</v>
          </cell>
          <cell r="G904" t="str">
            <v>PRJ</v>
          </cell>
          <cell r="H904" t="str">
            <v>211</v>
          </cell>
          <cell r="I904" t="str">
            <v>211</v>
          </cell>
          <cell r="K904" t="str">
            <v>000001120</v>
          </cell>
          <cell r="L904" t="str">
            <v>4261000</v>
          </cell>
          <cell r="M904" t="str">
            <v>1113</v>
          </cell>
          <cell r="N904" t="str">
            <v>99920</v>
          </cell>
          <cell r="O904" t="str">
            <v>11404</v>
          </cell>
          <cell r="P904" t="str">
            <v>294</v>
          </cell>
          <cell r="Q904" t="str">
            <v>955</v>
          </cell>
          <cell r="R904" t="str">
            <v>INTERCO BILL W/O</v>
          </cell>
          <cell r="S904" t="str">
            <v>PRA</v>
          </cell>
          <cell r="U904" t="str">
            <v>2015-02-28</v>
          </cell>
          <cell r="V904">
            <v>593.87</v>
          </cell>
          <cell r="W904" t="str">
            <v>UTXECON201</v>
          </cell>
          <cell r="Y904" t="str">
            <v>LEGAL</v>
          </cell>
          <cell r="Z904" t="str">
            <v>DLO</v>
          </cell>
          <cell r="AB904" t="str">
            <v>ICB</v>
          </cell>
          <cell r="AC904" t="str">
            <v>ICB</v>
          </cell>
          <cell r="AE904" t="str">
            <v>211</v>
          </cell>
          <cell r="AG904" t="str">
            <v>0000198879</v>
          </cell>
        </row>
        <row r="905">
          <cell r="A905" t="str">
            <v>00667393</v>
          </cell>
          <cell r="B905" t="str">
            <v>9554261000</v>
          </cell>
          <cell r="C905" t="str">
            <v>ICB4TARGET0000000288</v>
          </cell>
          <cell r="D905">
            <v>2015</v>
          </cell>
          <cell r="E905">
            <v>3</v>
          </cell>
          <cell r="F905" t="str">
            <v>2015-03-31</v>
          </cell>
          <cell r="G905" t="str">
            <v>PRJ</v>
          </cell>
          <cell r="H905" t="str">
            <v>211</v>
          </cell>
          <cell r="I905" t="str">
            <v>211</v>
          </cell>
          <cell r="K905" t="str">
            <v>000001120</v>
          </cell>
          <cell r="L905" t="str">
            <v>4261000</v>
          </cell>
          <cell r="M905" t="str">
            <v>1113</v>
          </cell>
          <cell r="N905" t="str">
            <v>99920</v>
          </cell>
          <cell r="O905" t="str">
            <v>11404</v>
          </cell>
          <cell r="P905" t="str">
            <v>294</v>
          </cell>
          <cell r="Q905" t="str">
            <v>955</v>
          </cell>
          <cell r="R905" t="str">
            <v>INTERCO BILL W/O</v>
          </cell>
          <cell r="S905" t="str">
            <v>PRA</v>
          </cell>
          <cell r="U905" t="str">
            <v>2015-03-31</v>
          </cell>
          <cell r="V905">
            <v>415.71</v>
          </cell>
          <cell r="W905" t="str">
            <v>UTXECON201</v>
          </cell>
          <cell r="Y905" t="str">
            <v>LEGAL</v>
          </cell>
          <cell r="Z905" t="str">
            <v>DLO</v>
          </cell>
          <cell r="AB905" t="str">
            <v>ICB</v>
          </cell>
          <cell r="AC905" t="str">
            <v>ICB</v>
          </cell>
          <cell r="AE905" t="str">
            <v>211</v>
          </cell>
          <cell r="AG905" t="str">
            <v>0000149834</v>
          </cell>
        </row>
        <row r="906">
          <cell r="A906" t="str">
            <v>00663609</v>
          </cell>
          <cell r="B906" t="str">
            <v>9554261000</v>
          </cell>
          <cell r="C906" t="str">
            <v>ICB4TARGET0000000289</v>
          </cell>
          <cell r="D906">
            <v>2015</v>
          </cell>
          <cell r="E906">
            <v>2</v>
          </cell>
          <cell r="F906" t="str">
            <v>2015-02-28</v>
          </cell>
          <cell r="G906" t="str">
            <v>PRJ</v>
          </cell>
          <cell r="H906" t="str">
            <v>211</v>
          </cell>
          <cell r="I906" t="str">
            <v>211</v>
          </cell>
          <cell r="K906" t="str">
            <v>000001120</v>
          </cell>
          <cell r="L906" t="str">
            <v>4261000</v>
          </cell>
          <cell r="M906" t="str">
            <v>1113</v>
          </cell>
          <cell r="N906" t="str">
            <v>99920</v>
          </cell>
          <cell r="O906" t="str">
            <v>11404</v>
          </cell>
          <cell r="P906" t="str">
            <v>294</v>
          </cell>
          <cell r="Q906" t="str">
            <v>955</v>
          </cell>
          <cell r="R906" t="str">
            <v>INTERCO BILL W/O</v>
          </cell>
          <cell r="S906" t="str">
            <v>PRA</v>
          </cell>
          <cell r="U906" t="str">
            <v>2015-02-28</v>
          </cell>
          <cell r="V906">
            <v>890.81</v>
          </cell>
          <cell r="W906" t="str">
            <v>UTXECON201</v>
          </cell>
          <cell r="Y906" t="str">
            <v>LEGAL</v>
          </cell>
          <cell r="Z906" t="str">
            <v>DLO</v>
          </cell>
          <cell r="AB906" t="str">
            <v>ICB</v>
          </cell>
          <cell r="AC906" t="str">
            <v>ICB</v>
          </cell>
          <cell r="AE906" t="str">
            <v>211</v>
          </cell>
          <cell r="AG906" t="str">
            <v>0000210694</v>
          </cell>
        </row>
        <row r="907">
          <cell r="A907" t="str">
            <v>00667415</v>
          </cell>
          <cell r="B907" t="str">
            <v>9554261000</v>
          </cell>
          <cell r="C907" t="str">
            <v>ICB4TARGET0000000289</v>
          </cell>
          <cell r="D907">
            <v>2015</v>
          </cell>
          <cell r="E907">
            <v>3</v>
          </cell>
          <cell r="F907" t="str">
            <v>2015-03-31</v>
          </cell>
          <cell r="G907" t="str">
            <v>PRJ</v>
          </cell>
          <cell r="H907" t="str">
            <v>211</v>
          </cell>
          <cell r="I907" t="str">
            <v>211</v>
          </cell>
          <cell r="K907" t="str">
            <v>000001120</v>
          </cell>
          <cell r="L907" t="str">
            <v>4261000</v>
          </cell>
          <cell r="M907" t="str">
            <v>1113</v>
          </cell>
          <cell r="N907" t="str">
            <v>99920</v>
          </cell>
          <cell r="O907" t="str">
            <v>11404</v>
          </cell>
          <cell r="P907" t="str">
            <v>294</v>
          </cell>
          <cell r="Q907" t="str">
            <v>955</v>
          </cell>
          <cell r="R907" t="str">
            <v>INTERCO BILL W/O</v>
          </cell>
          <cell r="S907" t="str">
            <v>PRA</v>
          </cell>
          <cell r="U907" t="str">
            <v>2015-03-31</v>
          </cell>
          <cell r="V907">
            <v>296.94</v>
          </cell>
          <cell r="W907" t="str">
            <v>UTXECON201</v>
          </cell>
          <cell r="Y907" t="str">
            <v>LEGAL</v>
          </cell>
          <cell r="Z907" t="str">
            <v>DLO</v>
          </cell>
          <cell r="AB907" t="str">
            <v>ICB</v>
          </cell>
          <cell r="AC907" t="str">
            <v>ICB</v>
          </cell>
          <cell r="AE907" t="str">
            <v>211</v>
          </cell>
          <cell r="AG907" t="str">
            <v>0000149834</v>
          </cell>
        </row>
        <row r="908">
          <cell r="A908" t="str">
            <v>00662229</v>
          </cell>
          <cell r="B908" t="str">
            <v>9554261000</v>
          </cell>
          <cell r="C908" t="str">
            <v>ICB4TARGET0000000290</v>
          </cell>
          <cell r="D908">
            <v>2015</v>
          </cell>
          <cell r="E908">
            <v>2</v>
          </cell>
          <cell r="F908" t="str">
            <v>2015-02-28</v>
          </cell>
          <cell r="G908" t="str">
            <v>PRJ</v>
          </cell>
          <cell r="H908" t="str">
            <v>211</v>
          </cell>
          <cell r="I908" t="str">
            <v>211</v>
          </cell>
          <cell r="K908" t="str">
            <v>000001120</v>
          </cell>
          <cell r="L908" t="str">
            <v>4261000</v>
          </cell>
          <cell r="M908" t="str">
            <v>1113</v>
          </cell>
          <cell r="N908" t="str">
            <v>99920</v>
          </cell>
          <cell r="O908" t="str">
            <v>11404</v>
          </cell>
          <cell r="P908" t="str">
            <v>294</v>
          </cell>
          <cell r="Q908" t="str">
            <v>955</v>
          </cell>
          <cell r="R908" t="str">
            <v>INTERCO BILL W/O</v>
          </cell>
          <cell r="S908" t="str">
            <v>PRA</v>
          </cell>
          <cell r="U908" t="str">
            <v>2015-02-28</v>
          </cell>
          <cell r="V908">
            <v>890.81</v>
          </cell>
          <cell r="W908" t="str">
            <v>UTXECON201</v>
          </cell>
          <cell r="Y908" t="str">
            <v>LEGAL</v>
          </cell>
          <cell r="Z908" t="str">
            <v>DLO</v>
          </cell>
          <cell r="AB908" t="str">
            <v>ICB</v>
          </cell>
          <cell r="AC908" t="str">
            <v>ICB</v>
          </cell>
          <cell r="AE908" t="str">
            <v>211</v>
          </cell>
          <cell r="AG908" t="str">
            <v>0000213813</v>
          </cell>
        </row>
        <row r="909">
          <cell r="A909" t="str">
            <v>00667391</v>
          </cell>
          <cell r="B909" t="str">
            <v>9554261000</v>
          </cell>
          <cell r="C909" t="str">
            <v>ICB4TARGET0000000290</v>
          </cell>
          <cell r="D909">
            <v>2015</v>
          </cell>
          <cell r="E909">
            <v>3</v>
          </cell>
          <cell r="F909" t="str">
            <v>2015-03-31</v>
          </cell>
          <cell r="G909" t="str">
            <v>PRJ</v>
          </cell>
          <cell r="H909" t="str">
            <v>211</v>
          </cell>
          <cell r="I909" t="str">
            <v>211</v>
          </cell>
          <cell r="K909" t="str">
            <v>000001120</v>
          </cell>
          <cell r="L909" t="str">
            <v>4261000</v>
          </cell>
          <cell r="M909" t="str">
            <v>1113</v>
          </cell>
          <cell r="N909" t="str">
            <v>99920</v>
          </cell>
          <cell r="O909" t="str">
            <v>11404</v>
          </cell>
          <cell r="P909" t="str">
            <v>294</v>
          </cell>
          <cell r="Q909" t="str">
            <v>955</v>
          </cell>
          <cell r="R909" t="str">
            <v>INTERCO BILL W/O</v>
          </cell>
          <cell r="S909" t="str">
            <v>PRA</v>
          </cell>
          <cell r="U909" t="str">
            <v>2015-03-31</v>
          </cell>
          <cell r="V909">
            <v>296.94</v>
          </cell>
          <cell r="W909" t="str">
            <v>UTXECON201</v>
          </cell>
          <cell r="Y909" t="str">
            <v>LEGAL</v>
          </cell>
          <cell r="Z909" t="str">
            <v>DLO</v>
          </cell>
          <cell r="AB909" t="str">
            <v>ICB</v>
          </cell>
          <cell r="AC909" t="str">
            <v>ICB</v>
          </cell>
          <cell r="AE909" t="str">
            <v>211</v>
          </cell>
          <cell r="AG909" t="str">
            <v>0000160470</v>
          </cell>
        </row>
        <row r="910">
          <cell r="A910" t="str">
            <v>00661976</v>
          </cell>
          <cell r="B910" t="str">
            <v>9554261000</v>
          </cell>
          <cell r="C910" t="str">
            <v>ICB4TARGET0000000291</v>
          </cell>
          <cell r="D910">
            <v>2015</v>
          </cell>
          <cell r="E910">
            <v>2</v>
          </cell>
          <cell r="F910" t="str">
            <v>2015-02-28</v>
          </cell>
          <cell r="G910" t="str">
            <v>PRJ</v>
          </cell>
          <cell r="H910" t="str">
            <v>211</v>
          </cell>
          <cell r="I910" t="str">
            <v>211</v>
          </cell>
          <cell r="K910" t="str">
            <v>000001120</v>
          </cell>
          <cell r="L910" t="str">
            <v>4261000</v>
          </cell>
          <cell r="M910" t="str">
            <v>1113</v>
          </cell>
          <cell r="N910" t="str">
            <v>99920</v>
          </cell>
          <cell r="O910" t="str">
            <v>11404</v>
          </cell>
          <cell r="P910" t="str">
            <v>294</v>
          </cell>
          <cell r="Q910" t="str">
            <v>955</v>
          </cell>
          <cell r="R910" t="str">
            <v>INTERCO BILL W/O</v>
          </cell>
          <cell r="S910" t="str">
            <v>PRA</v>
          </cell>
          <cell r="U910" t="str">
            <v>2015-02-28</v>
          </cell>
          <cell r="V910">
            <v>296.94</v>
          </cell>
          <cell r="W910" t="str">
            <v>UTXECON201</v>
          </cell>
          <cell r="Y910" t="str">
            <v>LEGAL</v>
          </cell>
          <cell r="Z910" t="str">
            <v>DLO</v>
          </cell>
          <cell r="AB910" t="str">
            <v>ICB</v>
          </cell>
          <cell r="AC910" t="str">
            <v>ICB</v>
          </cell>
          <cell r="AE910" t="str">
            <v>211</v>
          </cell>
          <cell r="AG910" t="str">
            <v>0000223879</v>
          </cell>
        </row>
        <row r="911">
          <cell r="A911" t="str">
            <v>00664689</v>
          </cell>
          <cell r="B911" t="str">
            <v>9554261000</v>
          </cell>
          <cell r="C911" t="str">
            <v>ICB4TARGET0000000291</v>
          </cell>
          <cell r="D911">
            <v>2015</v>
          </cell>
          <cell r="E911">
            <v>3</v>
          </cell>
          <cell r="F911" t="str">
            <v>2015-03-31</v>
          </cell>
          <cell r="G911" t="str">
            <v>PRJ</v>
          </cell>
          <cell r="H911" t="str">
            <v>211</v>
          </cell>
          <cell r="I911" t="str">
            <v>211</v>
          </cell>
          <cell r="K911" t="str">
            <v>000001120</v>
          </cell>
          <cell r="L911" t="str">
            <v>4261000</v>
          </cell>
          <cell r="M911" t="str">
            <v>1113</v>
          </cell>
          <cell r="N911" t="str">
            <v>99920</v>
          </cell>
          <cell r="O911" t="str">
            <v>11404</v>
          </cell>
          <cell r="P911" t="str">
            <v>294</v>
          </cell>
          <cell r="Q911" t="str">
            <v>955</v>
          </cell>
          <cell r="R911" t="str">
            <v>INTERCO BILL W/O</v>
          </cell>
          <cell r="S911" t="str">
            <v>PRA</v>
          </cell>
          <cell r="U911" t="str">
            <v>2015-03-31</v>
          </cell>
          <cell r="V911">
            <v>593.87</v>
          </cell>
          <cell r="W911" t="str">
            <v>UTXECON201</v>
          </cell>
          <cell r="Y911" t="str">
            <v>LEGAL</v>
          </cell>
          <cell r="Z911" t="str">
            <v>DLO</v>
          </cell>
          <cell r="AB911" t="str">
            <v>ICB</v>
          </cell>
          <cell r="AC911" t="str">
            <v>ICB</v>
          </cell>
          <cell r="AE911" t="str">
            <v>211</v>
          </cell>
          <cell r="AG911" t="str">
            <v>0000166433</v>
          </cell>
        </row>
        <row r="912">
          <cell r="A912" t="str">
            <v>00662843</v>
          </cell>
          <cell r="B912" t="str">
            <v>9554261000</v>
          </cell>
          <cell r="C912" t="str">
            <v>ICB4TARGET0000000292</v>
          </cell>
          <cell r="D912">
            <v>2015</v>
          </cell>
          <cell r="E912">
            <v>2</v>
          </cell>
          <cell r="F912" t="str">
            <v>2015-02-28</v>
          </cell>
          <cell r="G912" t="str">
            <v>PRJ</v>
          </cell>
          <cell r="H912" t="str">
            <v>211</v>
          </cell>
          <cell r="I912" t="str">
            <v>211</v>
          </cell>
          <cell r="K912" t="str">
            <v>000001120</v>
          </cell>
          <cell r="L912" t="str">
            <v>4261000</v>
          </cell>
          <cell r="M912" t="str">
            <v>1113</v>
          </cell>
          <cell r="N912" t="str">
            <v>99920</v>
          </cell>
          <cell r="O912" t="str">
            <v>11404</v>
          </cell>
          <cell r="P912" t="str">
            <v>294</v>
          </cell>
          <cell r="Q912" t="str">
            <v>955</v>
          </cell>
          <cell r="R912" t="str">
            <v>INTERCO BILL W/O</v>
          </cell>
          <cell r="S912" t="str">
            <v>PRA</v>
          </cell>
          <cell r="U912" t="str">
            <v>2015-02-28</v>
          </cell>
          <cell r="V912">
            <v>593.87</v>
          </cell>
          <cell r="W912" t="str">
            <v>UTXECON201</v>
          </cell>
          <cell r="Y912" t="str">
            <v>LEGAL</v>
          </cell>
          <cell r="Z912" t="str">
            <v>DLO</v>
          </cell>
          <cell r="AB912" t="str">
            <v>ICB</v>
          </cell>
          <cell r="AC912" t="str">
            <v>ICB</v>
          </cell>
          <cell r="AE912" t="str">
            <v>211</v>
          </cell>
          <cell r="AG912" t="str">
            <v>0000273404</v>
          </cell>
        </row>
        <row r="913">
          <cell r="A913" t="str">
            <v>00664986</v>
          </cell>
          <cell r="B913" t="str">
            <v>9554261000</v>
          </cell>
          <cell r="C913" t="str">
            <v>ICB4TARGET0000000292</v>
          </cell>
          <cell r="D913">
            <v>2015</v>
          </cell>
          <cell r="E913">
            <v>3</v>
          </cell>
          <cell r="F913" t="str">
            <v>2015-03-31</v>
          </cell>
          <cell r="G913" t="str">
            <v>PRJ</v>
          </cell>
          <cell r="H913" t="str">
            <v>211</v>
          </cell>
          <cell r="I913" t="str">
            <v>211</v>
          </cell>
          <cell r="K913" t="str">
            <v>000001120</v>
          </cell>
          <cell r="L913" t="str">
            <v>4261000</v>
          </cell>
          <cell r="M913" t="str">
            <v>1113</v>
          </cell>
          <cell r="N913" t="str">
            <v>99920</v>
          </cell>
          <cell r="O913" t="str">
            <v>11404</v>
          </cell>
          <cell r="P913" t="str">
            <v>294</v>
          </cell>
          <cell r="Q913" t="str">
            <v>955</v>
          </cell>
          <cell r="R913" t="str">
            <v>INTERCO BILL W/O</v>
          </cell>
          <cell r="S913" t="str">
            <v>PRA</v>
          </cell>
          <cell r="U913" t="str">
            <v>2015-03-31</v>
          </cell>
          <cell r="V913">
            <v>2969.35</v>
          </cell>
          <cell r="W913" t="str">
            <v>UTXECON201</v>
          </cell>
          <cell r="Y913" t="str">
            <v>LEGAL</v>
          </cell>
          <cell r="Z913" t="str">
            <v>DLO</v>
          </cell>
          <cell r="AB913" t="str">
            <v>ICB</v>
          </cell>
          <cell r="AC913" t="str">
            <v>ICB</v>
          </cell>
          <cell r="AE913" t="str">
            <v>211</v>
          </cell>
          <cell r="AG913" t="str">
            <v>0000216374</v>
          </cell>
        </row>
        <row r="914">
          <cell r="A914" t="str">
            <v>00662836</v>
          </cell>
          <cell r="B914" t="str">
            <v>9554261000</v>
          </cell>
          <cell r="C914" t="str">
            <v>ICB4TARGET0000000293</v>
          </cell>
          <cell r="D914">
            <v>2015</v>
          </cell>
          <cell r="E914">
            <v>2</v>
          </cell>
          <cell r="F914" t="str">
            <v>2015-02-28</v>
          </cell>
          <cell r="G914" t="str">
            <v>PRJ</v>
          </cell>
          <cell r="H914" t="str">
            <v>211</v>
          </cell>
          <cell r="I914" t="str">
            <v>211</v>
          </cell>
          <cell r="K914" t="str">
            <v>000001120</v>
          </cell>
          <cell r="L914" t="str">
            <v>4261000</v>
          </cell>
          <cell r="M914" t="str">
            <v>1113</v>
          </cell>
          <cell r="N914" t="str">
            <v>99920</v>
          </cell>
          <cell r="O914" t="str">
            <v>11404</v>
          </cell>
          <cell r="P914" t="str">
            <v>294</v>
          </cell>
          <cell r="Q914" t="str">
            <v>955</v>
          </cell>
          <cell r="R914" t="str">
            <v>INTERCO BILL W/O</v>
          </cell>
          <cell r="S914" t="str">
            <v>PRA</v>
          </cell>
          <cell r="U914" t="str">
            <v>2015-02-28</v>
          </cell>
          <cell r="V914">
            <v>593.87</v>
          </cell>
          <cell r="W914" t="str">
            <v>UTXECON201</v>
          </cell>
          <cell r="Y914" t="str">
            <v>LEGAL</v>
          </cell>
          <cell r="Z914" t="str">
            <v>DLO</v>
          </cell>
          <cell r="AB914" t="str">
            <v>ICB</v>
          </cell>
          <cell r="AC914" t="str">
            <v>ICB</v>
          </cell>
          <cell r="AE914" t="str">
            <v>211</v>
          </cell>
          <cell r="AG914" t="str">
            <v>0000275701</v>
          </cell>
        </row>
        <row r="915">
          <cell r="A915" t="str">
            <v>00664688</v>
          </cell>
          <cell r="B915" t="str">
            <v>9554261000</v>
          </cell>
          <cell r="C915" t="str">
            <v>ICB4TARGET0000000293</v>
          </cell>
          <cell r="D915">
            <v>2015</v>
          </cell>
          <cell r="E915">
            <v>3</v>
          </cell>
          <cell r="F915" t="str">
            <v>2015-03-31</v>
          </cell>
          <cell r="G915" t="str">
            <v>PRJ</v>
          </cell>
          <cell r="H915" t="str">
            <v>211</v>
          </cell>
          <cell r="I915" t="str">
            <v>211</v>
          </cell>
          <cell r="K915" t="str">
            <v>000001120</v>
          </cell>
          <cell r="L915" t="str">
            <v>4261000</v>
          </cell>
          <cell r="M915" t="str">
            <v>1113</v>
          </cell>
          <cell r="N915" t="str">
            <v>99920</v>
          </cell>
          <cell r="O915" t="str">
            <v>11404</v>
          </cell>
          <cell r="P915" t="str">
            <v>294</v>
          </cell>
          <cell r="Q915" t="str">
            <v>955</v>
          </cell>
          <cell r="R915" t="str">
            <v>INTERCO BILL W/O</v>
          </cell>
          <cell r="S915" t="str">
            <v>PRA</v>
          </cell>
          <cell r="U915" t="str">
            <v>2015-03-31</v>
          </cell>
          <cell r="V915">
            <v>504.79</v>
          </cell>
          <cell r="W915" t="str">
            <v>UTXECON201</v>
          </cell>
          <cell r="Y915" t="str">
            <v>LEGAL</v>
          </cell>
          <cell r="Z915" t="str">
            <v>DLO</v>
          </cell>
          <cell r="AB915" t="str">
            <v>ICB</v>
          </cell>
          <cell r="AC915" t="str">
            <v>ICB</v>
          </cell>
          <cell r="AE915" t="str">
            <v>211</v>
          </cell>
          <cell r="AG915" t="str">
            <v>0000245987</v>
          </cell>
        </row>
        <row r="916">
          <cell r="A916" t="str">
            <v>00662837</v>
          </cell>
          <cell r="B916" t="str">
            <v>9554261000</v>
          </cell>
          <cell r="C916" t="str">
            <v>ICB4TARGET0000000294</v>
          </cell>
          <cell r="D916">
            <v>2015</v>
          </cell>
          <cell r="E916">
            <v>2</v>
          </cell>
          <cell r="F916" t="str">
            <v>2015-02-28</v>
          </cell>
          <cell r="G916" t="str">
            <v>PRJ</v>
          </cell>
          <cell r="H916" t="str">
            <v>211</v>
          </cell>
          <cell r="I916" t="str">
            <v>211</v>
          </cell>
          <cell r="K916" t="str">
            <v>000001120</v>
          </cell>
          <cell r="L916" t="str">
            <v>4261000</v>
          </cell>
          <cell r="M916" t="str">
            <v>1113</v>
          </cell>
          <cell r="N916" t="str">
            <v>99920</v>
          </cell>
          <cell r="O916" t="str">
            <v>11404</v>
          </cell>
          <cell r="P916" t="str">
            <v>294</v>
          </cell>
          <cell r="Q916" t="str">
            <v>955</v>
          </cell>
          <cell r="R916" t="str">
            <v>INTERCO BILL W/O</v>
          </cell>
          <cell r="S916" t="str">
            <v>PRA</v>
          </cell>
          <cell r="U916" t="str">
            <v>2015-02-28</v>
          </cell>
          <cell r="V916">
            <v>504.79</v>
          </cell>
          <cell r="W916" t="str">
            <v>UTXECON201</v>
          </cell>
          <cell r="Y916" t="str">
            <v>LEGAL</v>
          </cell>
          <cell r="Z916" t="str">
            <v>DLO</v>
          </cell>
          <cell r="AB916" t="str">
            <v>ICB</v>
          </cell>
          <cell r="AC916" t="str">
            <v>ICB</v>
          </cell>
          <cell r="AE916" t="str">
            <v>211</v>
          </cell>
          <cell r="AG916" t="str">
            <v>0000281154</v>
          </cell>
        </row>
        <row r="917">
          <cell r="A917" t="str">
            <v>00669380</v>
          </cell>
          <cell r="B917" t="str">
            <v>9554261000</v>
          </cell>
          <cell r="C917" t="str">
            <v>ICB4TARGET0000000294</v>
          </cell>
          <cell r="D917">
            <v>2015</v>
          </cell>
          <cell r="E917">
            <v>3</v>
          </cell>
          <cell r="F917" t="str">
            <v>2015-03-31</v>
          </cell>
          <cell r="G917" t="str">
            <v>PRJ</v>
          </cell>
          <cell r="H917" t="str">
            <v>211</v>
          </cell>
          <cell r="I917" t="str">
            <v>211</v>
          </cell>
          <cell r="K917" t="str">
            <v>000001120</v>
          </cell>
          <cell r="L917" t="str">
            <v>4261000</v>
          </cell>
          <cell r="M917" t="str">
            <v>1113</v>
          </cell>
          <cell r="N917" t="str">
            <v>99920</v>
          </cell>
          <cell r="O917" t="str">
            <v>11404</v>
          </cell>
          <cell r="P917" t="str">
            <v>294</v>
          </cell>
          <cell r="Q917" t="str">
            <v>955</v>
          </cell>
          <cell r="R917" t="str">
            <v>INTERCO BILL W/O</v>
          </cell>
          <cell r="S917" t="str">
            <v>PRA</v>
          </cell>
          <cell r="U917" t="str">
            <v>2015-03-31</v>
          </cell>
          <cell r="V917">
            <v>890.81</v>
          </cell>
          <cell r="W917" t="str">
            <v>UTXECON201</v>
          </cell>
          <cell r="Y917" t="str">
            <v>LEGAL</v>
          </cell>
          <cell r="Z917" t="str">
            <v>DLO</v>
          </cell>
          <cell r="AB917" t="str">
            <v>ICB</v>
          </cell>
          <cell r="AC917" t="str">
            <v>ICB</v>
          </cell>
          <cell r="AE917" t="str">
            <v>211</v>
          </cell>
          <cell r="AG917" t="str">
            <v>0000276076</v>
          </cell>
        </row>
        <row r="918">
          <cell r="A918" t="str">
            <v>00635078</v>
          </cell>
          <cell r="B918" t="str">
            <v>9554265002</v>
          </cell>
          <cell r="C918" t="str">
            <v>ICB4TARGET0000000295</v>
          </cell>
          <cell r="D918">
            <v>2014</v>
          </cell>
          <cell r="E918">
            <v>9</v>
          </cell>
          <cell r="F918" t="str">
            <v>2014-09-30</v>
          </cell>
          <cell r="G918" t="str">
            <v>PRJ</v>
          </cell>
          <cell r="H918" t="str">
            <v>211</v>
          </cell>
          <cell r="I918" t="str">
            <v>211</v>
          </cell>
          <cell r="K918" t="str">
            <v>000001120</v>
          </cell>
          <cell r="L918" t="str">
            <v>4265002</v>
          </cell>
          <cell r="M918" t="str">
            <v>1113</v>
          </cell>
          <cell r="N918" t="str">
            <v>99920</v>
          </cell>
          <cell r="O918" t="str">
            <v>11404</v>
          </cell>
          <cell r="P918" t="str">
            <v>294</v>
          </cell>
          <cell r="Q918" t="str">
            <v>955</v>
          </cell>
          <cell r="R918" t="str">
            <v>INTERCO BILL W/O</v>
          </cell>
          <cell r="S918" t="str">
            <v>PRA</v>
          </cell>
          <cell r="U918" t="str">
            <v>2014-09-30</v>
          </cell>
          <cell r="V918">
            <v>1814.26</v>
          </cell>
          <cell r="W918" t="str">
            <v>UTXECON201</v>
          </cell>
          <cell r="Y918" t="str">
            <v>LEGAL</v>
          </cell>
          <cell r="Z918" t="str">
            <v>DLO</v>
          </cell>
          <cell r="AB918" t="str">
            <v>ICB</v>
          </cell>
          <cell r="AC918" t="str">
            <v>ICB</v>
          </cell>
          <cell r="AE918" t="str">
            <v>211</v>
          </cell>
          <cell r="AG918" t="str">
            <v>0000191055</v>
          </cell>
        </row>
        <row r="919">
          <cell r="A919" t="str">
            <v>00662835</v>
          </cell>
          <cell r="B919" t="str">
            <v>9554261000</v>
          </cell>
          <cell r="C919" t="str">
            <v>ICB4TARGET0000000295</v>
          </cell>
          <cell r="D919">
            <v>2015</v>
          </cell>
          <cell r="E919">
            <v>2</v>
          </cell>
          <cell r="F919" t="str">
            <v>2015-02-28</v>
          </cell>
          <cell r="G919" t="str">
            <v>PRJ</v>
          </cell>
          <cell r="H919" t="str">
            <v>211</v>
          </cell>
          <cell r="I919" t="str">
            <v>211</v>
          </cell>
          <cell r="K919" t="str">
            <v>000001120</v>
          </cell>
          <cell r="L919" t="str">
            <v>4261000</v>
          </cell>
          <cell r="M919" t="str">
            <v>1113</v>
          </cell>
          <cell r="N919" t="str">
            <v>99920</v>
          </cell>
          <cell r="O919" t="str">
            <v>11404</v>
          </cell>
          <cell r="P919" t="str">
            <v>294</v>
          </cell>
          <cell r="Q919" t="str">
            <v>955</v>
          </cell>
          <cell r="R919" t="str">
            <v>INTERCO BILL W/O</v>
          </cell>
          <cell r="S919" t="str">
            <v>PRA</v>
          </cell>
          <cell r="U919" t="str">
            <v>2015-02-28</v>
          </cell>
          <cell r="V919">
            <v>593.87</v>
          </cell>
          <cell r="W919" t="str">
            <v>UTXECON201</v>
          </cell>
          <cell r="Y919" t="str">
            <v>LEGAL</v>
          </cell>
          <cell r="Z919" t="str">
            <v>DLO</v>
          </cell>
          <cell r="AB919" t="str">
            <v>ICB</v>
          </cell>
          <cell r="AC919" t="str">
            <v>ICB</v>
          </cell>
          <cell r="AE919" t="str">
            <v>211</v>
          </cell>
          <cell r="AG919" t="str">
            <v>0000283838</v>
          </cell>
        </row>
        <row r="920">
          <cell r="A920" t="str">
            <v>00667392</v>
          </cell>
          <cell r="B920" t="str">
            <v>9554261000</v>
          </cell>
          <cell r="C920" t="str">
            <v>ICB4TARGET0000000295</v>
          </cell>
          <cell r="D920">
            <v>2015</v>
          </cell>
          <cell r="E920">
            <v>3</v>
          </cell>
          <cell r="F920" t="str">
            <v>2015-03-31</v>
          </cell>
          <cell r="G920" t="str">
            <v>PRJ</v>
          </cell>
          <cell r="H920" t="str">
            <v>211</v>
          </cell>
          <cell r="I920" t="str">
            <v>211</v>
          </cell>
          <cell r="K920" t="str">
            <v>000001120</v>
          </cell>
          <cell r="L920" t="str">
            <v>4261000</v>
          </cell>
          <cell r="M920" t="str">
            <v>1113</v>
          </cell>
          <cell r="N920" t="str">
            <v>99920</v>
          </cell>
          <cell r="O920" t="str">
            <v>11404</v>
          </cell>
          <cell r="P920" t="str">
            <v>294</v>
          </cell>
          <cell r="Q920" t="str">
            <v>955</v>
          </cell>
          <cell r="R920" t="str">
            <v>INTERCO BILL W/O</v>
          </cell>
          <cell r="S920" t="str">
            <v>PRA</v>
          </cell>
          <cell r="U920" t="str">
            <v>2015-03-31</v>
          </cell>
          <cell r="V920">
            <v>593.87</v>
          </cell>
          <cell r="W920" t="str">
            <v>UTXECON201</v>
          </cell>
          <cell r="Y920" t="str">
            <v>LEGAL</v>
          </cell>
          <cell r="Z920" t="str">
            <v>DLO</v>
          </cell>
          <cell r="AB920" t="str">
            <v>ICB</v>
          </cell>
          <cell r="AC920" t="str">
            <v>ICB</v>
          </cell>
          <cell r="AE920" t="str">
            <v>211</v>
          </cell>
          <cell r="AG920" t="str">
            <v>0000276469</v>
          </cell>
        </row>
        <row r="921">
          <cell r="A921" t="str">
            <v>00660854</v>
          </cell>
          <cell r="B921" t="str">
            <v>9554261000</v>
          </cell>
          <cell r="C921" t="str">
            <v>ICB4TARGET0000000296</v>
          </cell>
          <cell r="D921">
            <v>2015</v>
          </cell>
          <cell r="E921">
            <v>2</v>
          </cell>
          <cell r="F921" t="str">
            <v>2015-02-28</v>
          </cell>
          <cell r="G921" t="str">
            <v>PRJ</v>
          </cell>
          <cell r="H921" t="str">
            <v>211</v>
          </cell>
          <cell r="I921" t="str">
            <v>211</v>
          </cell>
          <cell r="K921" t="str">
            <v>000001120</v>
          </cell>
          <cell r="L921" t="str">
            <v>4261000</v>
          </cell>
          <cell r="M921" t="str">
            <v>1113</v>
          </cell>
          <cell r="N921" t="str">
            <v>99920</v>
          </cell>
          <cell r="O921" t="str">
            <v>11404</v>
          </cell>
          <cell r="P921" t="str">
            <v>294</v>
          </cell>
          <cell r="Q921" t="str">
            <v>955</v>
          </cell>
          <cell r="R921" t="str">
            <v>INTERCO BILL W/O</v>
          </cell>
          <cell r="S921" t="str">
            <v>PRA</v>
          </cell>
          <cell r="U921" t="str">
            <v>2015-02-28</v>
          </cell>
          <cell r="V921">
            <v>653.26</v>
          </cell>
          <cell r="W921" t="str">
            <v>UTXECON201</v>
          </cell>
          <cell r="Y921" t="str">
            <v>LEGAL</v>
          </cell>
          <cell r="Z921" t="str">
            <v>DLO</v>
          </cell>
          <cell r="AB921" t="str">
            <v>ICB</v>
          </cell>
          <cell r="AC921" t="str">
            <v>ICB</v>
          </cell>
          <cell r="AE921" t="str">
            <v>211</v>
          </cell>
          <cell r="AG921" t="str">
            <v>0000284057</v>
          </cell>
        </row>
        <row r="922">
          <cell r="A922" t="str">
            <v>00669382</v>
          </cell>
          <cell r="B922" t="str">
            <v>9554261000</v>
          </cell>
          <cell r="C922" t="str">
            <v>ICB4TARGET0000000296</v>
          </cell>
          <cell r="D922">
            <v>2015</v>
          </cell>
          <cell r="E922">
            <v>3</v>
          </cell>
          <cell r="F922" t="str">
            <v>2015-03-31</v>
          </cell>
          <cell r="G922" t="str">
            <v>PRJ</v>
          </cell>
          <cell r="H922" t="str">
            <v>211</v>
          </cell>
          <cell r="I922" t="str">
            <v>211</v>
          </cell>
          <cell r="K922" t="str">
            <v>000001120</v>
          </cell>
          <cell r="L922" t="str">
            <v>4261000</v>
          </cell>
          <cell r="M922" t="str">
            <v>1113</v>
          </cell>
          <cell r="N922" t="str">
            <v>99920</v>
          </cell>
          <cell r="O922" t="str">
            <v>11404</v>
          </cell>
          <cell r="P922" t="str">
            <v>294</v>
          </cell>
          <cell r="Q922" t="str">
            <v>955</v>
          </cell>
          <cell r="R922" t="str">
            <v>INTERCO BILL W/O</v>
          </cell>
          <cell r="S922" t="str">
            <v>PRA</v>
          </cell>
          <cell r="U922" t="str">
            <v>2015-03-31</v>
          </cell>
          <cell r="V922">
            <v>89.08</v>
          </cell>
          <cell r="W922" t="str">
            <v>UTXECON201</v>
          </cell>
          <cell r="Y922" t="str">
            <v>LEGAL</v>
          </cell>
          <cell r="Z922" t="str">
            <v>DLO</v>
          </cell>
          <cell r="AB922" t="str">
            <v>ICB</v>
          </cell>
          <cell r="AC922" t="str">
            <v>ICB</v>
          </cell>
          <cell r="AE922" t="str">
            <v>211</v>
          </cell>
          <cell r="AG922" t="str">
            <v>0000284779</v>
          </cell>
        </row>
        <row r="923">
          <cell r="A923" t="str">
            <v>00663613</v>
          </cell>
          <cell r="B923" t="str">
            <v>9554261000</v>
          </cell>
          <cell r="C923" t="str">
            <v>ICB4TARGET0000000297</v>
          </cell>
          <cell r="D923">
            <v>2015</v>
          </cell>
          <cell r="E923">
            <v>2</v>
          </cell>
          <cell r="F923" t="str">
            <v>2015-02-28</v>
          </cell>
          <cell r="G923" t="str">
            <v>PRJ</v>
          </cell>
          <cell r="H923" t="str">
            <v>211</v>
          </cell>
          <cell r="I923" t="str">
            <v>211</v>
          </cell>
          <cell r="K923" t="str">
            <v>000001120</v>
          </cell>
          <cell r="L923" t="str">
            <v>4261000</v>
          </cell>
          <cell r="M923" t="str">
            <v>1113</v>
          </cell>
          <cell r="N923" t="str">
            <v>99920</v>
          </cell>
          <cell r="O923" t="str">
            <v>11404</v>
          </cell>
          <cell r="P923" t="str">
            <v>294</v>
          </cell>
          <cell r="Q923" t="str">
            <v>955</v>
          </cell>
          <cell r="R923" t="str">
            <v>INTERCO BILL W/O</v>
          </cell>
          <cell r="S923" t="str">
            <v>PRA</v>
          </cell>
          <cell r="U923" t="str">
            <v>2015-02-28</v>
          </cell>
          <cell r="V923">
            <v>237.55</v>
          </cell>
          <cell r="W923" t="str">
            <v>UTXECON201</v>
          </cell>
          <cell r="Y923" t="str">
            <v>LEGAL</v>
          </cell>
          <cell r="Z923" t="str">
            <v>DLO</v>
          </cell>
          <cell r="AB923" t="str">
            <v>ICB</v>
          </cell>
          <cell r="AC923" t="str">
            <v>ICB</v>
          </cell>
          <cell r="AE923" t="str">
            <v>211</v>
          </cell>
          <cell r="AG923" t="str">
            <v>0000284378</v>
          </cell>
        </row>
        <row r="924">
          <cell r="A924" t="str">
            <v>00664547</v>
          </cell>
          <cell r="B924" t="str">
            <v>9554261000</v>
          </cell>
          <cell r="C924" t="str">
            <v>ICB4TARGET0000000297</v>
          </cell>
          <cell r="D924">
            <v>2015</v>
          </cell>
          <cell r="E924">
            <v>3</v>
          </cell>
          <cell r="F924" t="str">
            <v>2015-03-31</v>
          </cell>
          <cell r="G924" t="str">
            <v>PRJ</v>
          </cell>
          <cell r="H924" t="str">
            <v>211</v>
          </cell>
          <cell r="I924" t="str">
            <v>211</v>
          </cell>
          <cell r="K924" t="str">
            <v>000001120</v>
          </cell>
          <cell r="L924" t="str">
            <v>4261000</v>
          </cell>
          <cell r="M924" t="str">
            <v>1113</v>
          </cell>
          <cell r="N924" t="str">
            <v>99920</v>
          </cell>
          <cell r="O924" t="str">
            <v>11404</v>
          </cell>
          <cell r="P924" t="str">
            <v>294</v>
          </cell>
          <cell r="Q924" t="str">
            <v>955</v>
          </cell>
          <cell r="R924" t="str">
            <v>INTERCO BILL W/O</v>
          </cell>
          <cell r="S924" t="str">
            <v>PRA</v>
          </cell>
          <cell r="U924" t="str">
            <v>2015-03-31</v>
          </cell>
          <cell r="V924">
            <v>178.16</v>
          </cell>
          <cell r="W924" t="str">
            <v>UTXECON201</v>
          </cell>
          <cell r="Y924" t="str">
            <v>LEGAL</v>
          </cell>
          <cell r="Z924" t="str">
            <v>DLO</v>
          </cell>
          <cell r="AB924" t="str">
            <v>ICB</v>
          </cell>
          <cell r="AC924" t="str">
            <v>ICB</v>
          </cell>
          <cell r="AE924" t="str">
            <v>211</v>
          </cell>
          <cell r="AG924" t="str">
            <v>0000292481</v>
          </cell>
        </row>
        <row r="925">
          <cell r="A925" t="str">
            <v>00661029</v>
          </cell>
          <cell r="B925" t="str">
            <v>9554261000</v>
          </cell>
          <cell r="C925" t="str">
            <v>ICB4TARGET0000000298</v>
          </cell>
          <cell r="D925">
            <v>2015</v>
          </cell>
          <cell r="E925">
            <v>2</v>
          </cell>
          <cell r="F925" t="str">
            <v>2015-02-28</v>
          </cell>
          <cell r="G925" t="str">
            <v>PRJ</v>
          </cell>
          <cell r="H925" t="str">
            <v>211</v>
          </cell>
          <cell r="I925" t="str">
            <v>211</v>
          </cell>
          <cell r="K925" t="str">
            <v>000001120</v>
          </cell>
          <cell r="L925" t="str">
            <v>4261000</v>
          </cell>
          <cell r="M925" t="str">
            <v>1113</v>
          </cell>
          <cell r="N925" t="str">
            <v>99920</v>
          </cell>
          <cell r="O925" t="str">
            <v>11404</v>
          </cell>
          <cell r="P925" t="str">
            <v>294</v>
          </cell>
          <cell r="Q925" t="str">
            <v>955</v>
          </cell>
          <cell r="R925" t="str">
            <v>INTERCO BILL W/O</v>
          </cell>
          <cell r="S925" t="str">
            <v>PRA</v>
          </cell>
          <cell r="U925" t="str">
            <v>2015-02-28</v>
          </cell>
          <cell r="V925">
            <v>593.87</v>
          </cell>
          <cell r="W925" t="str">
            <v>UTXECON201</v>
          </cell>
          <cell r="Y925" t="str">
            <v>LEGAL</v>
          </cell>
          <cell r="Z925" t="str">
            <v>DLO</v>
          </cell>
          <cell r="AB925" t="str">
            <v>ICB</v>
          </cell>
          <cell r="AC925" t="str">
            <v>ICB</v>
          </cell>
          <cell r="AE925" t="str">
            <v>211</v>
          </cell>
          <cell r="AG925" t="str">
            <v>0000292054</v>
          </cell>
        </row>
        <row r="926">
          <cell r="A926" t="str">
            <v>00664750</v>
          </cell>
          <cell r="B926" t="str">
            <v>9554261000</v>
          </cell>
          <cell r="C926" t="str">
            <v>ICB4TARGET0000000298</v>
          </cell>
          <cell r="D926">
            <v>2015</v>
          </cell>
          <cell r="E926">
            <v>3</v>
          </cell>
          <cell r="F926" t="str">
            <v>2015-03-31</v>
          </cell>
          <cell r="G926" t="str">
            <v>PRJ</v>
          </cell>
          <cell r="H926" t="str">
            <v>211</v>
          </cell>
          <cell r="I926" t="str">
            <v>211</v>
          </cell>
          <cell r="K926" t="str">
            <v>000001120</v>
          </cell>
          <cell r="L926" t="str">
            <v>4261000</v>
          </cell>
          <cell r="M926" t="str">
            <v>1113</v>
          </cell>
          <cell r="N926" t="str">
            <v>99920</v>
          </cell>
          <cell r="O926" t="str">
            <v>11404</v>
          </cell>
          <cell r="P926" t="str">
            <v>294</v>
          </cell>
          <cell r="Q926" t="str">
            <v>955</v>
          </cell>
          <cell r="R926" t="str">
            <v>INTERCO BILL W/O</v>
          </cell>
          <cell r="S926" t="str">
            <v>PRA</v>
          </cell>
          <cell r="U926" t="str">
            <v>2015-03-31</v>
          </cell>
          <cell r="V926">
            <v>445.4</v>
          </cell>
          <cell r="W926" t="str">
            <v>UTXECON201</v>
          </cell>
          <cell r="Y926" t="str">
            <v>LEGAL</v>
          </cell>
          <cell r="Z926" t="str">
            <v>DLO</v>
          </cell>
          <cell r="AB926" t="str">
            <v>ICB</v>
          </cell>
          <cell r="AC926" t="str">
            <v>ICB</v>
          </cell>
          <cell r="AE926" t="str">
            <v>211</v>
          </cell>
          <cell r="AG926" t="str">
            <v>0000292534</v>
          </cell>
        </row>
        <row r="927">
          <cell r="A927" t="str">
            <v>00662016</v>
          </cell>
          <cell r="B927" t="str">
            <v>9554261000</v>
          </cell>
          <cell r="C927" t="str">
            <v>ICB4TARGET0000000299</v>
          </cell>
          <cell r="D927">
            <v>2015</v>
          </cell>
          <cell r="E927">
            <v>2</v>
          </cell>
          <cell r="F927" t="str">
            <v>2015-02-28</v>
          </cell>
          <cell r="G927" t="str">
            <v>PRJ</v>
          </cell>
          <cell r="H927" t="str">
            <v>211</v>
          </cell>
          <cell r="I927" t="str">
            <v>211</v>
          </cell>
          <cell r="K927" t="str">
            <v>000001120</v>
          </cell>
          <cell r="L927" t="str">
            <v>4261000</v>
          </cell>
          <cell r="M927" t="str">
            <v>1113</v>
          </cell>
          <cell r="N927" t="str">
            <v>99920</v>
          </cell>
          <cell r="O927" t="str">
            <v>11404</v>
          </cell>
          <cell r="P927" t="str">
            <v>294</v>
          </cell>
          <cell r="Q927" t="str">
            <v>955</v>
          </cell>
          <cell r="R927" t="str">
            <v>INTERCO BILL W/O</v>
          </cell>
          <cell r="S927" t="str">
            <v>PRA</v>
          </cell>
          <cell r="U927" t="str">
            <v>2015-02-28</v>
          </cell>
          <cell r="V927">
            <v>296.94</v>
          </cell>
          <cell r="W927" t="str">
            <v>UTXECON201</v>
          </cell>
          <cell r="Y927" t="str">
            <v>LEGAL</v>
          </cell>
          <cell r="Z927" t="str">
            <v>DLO</v>
          </cell>
          <cell r="AB927" t="str">
            <v>ICB</v>
          </cell>
          <cell r="AC927" t="str">
            <v>ICB</v>
          </cell>
          <cell r="AE927" t="str">
            <v>211</v>
          </cell>
          <cell r="AG927" t="str">
            <v>0000292174</v>
          </cell>
        </row>
        <row r="928">
          <cell r="A928" t="str">
            <v>00667241</v>
          </cell>
          <cell r="B928" t="str">
            <v>9554261000</v>
          </cell>
          <cell r="C928" t="str">
            <v>ICB4TARGET0000000299</v>
          </cell>
          <cell r="D928">
            <v>2015</v>
          </cell>
          <cell r="E928">
            <v>3</v>
          </cell>
          <cell r="F928" t="str">
            <v>2015-03-31</v>
          </cell>
          <cell r="G928" t="str">
            <v>PRJ</v>
          </cell>
          <cell r="H928" t="str">
            <v>211</v>
          </cell>
          <cell r="I928" t="str">
            <v>211</v>
          </cell>
          <cell r="K928" t="str">
            <v>000001120</v>
          </cell>
          <cell r="L928" t="str">
            <v>4261000</v>
          </cell>
          <cell r="M928" t="str">
            <v>1113</v>
          </cell>
          <cell r="N928" t="str">
            <v>99920</v>
          </cell>
          <cell r="O928" t="str">
            <v>11404</v>
          </cell>
          <cell r="P928" t="str">
            <v>294</v>
          </cell>
          <cell r="Q928" t="str">
            <v>955</v>
          </cell>
          <cell r="R928" t="str">
            <v>INTERCO BILL W/O</v>
          </cell>
          <cell r="S928" t="str">
            <v>PRA</v>
          </cell>
          <cell r="U928" t="str">
            <v>2015-03-31</v>
          </cell>
          <cell r="V928">
            <v>237.55</v>
          </cell>
          <cell r="W928" t="str">
            <v>UTXECON201</v>
          </cell>
          <cell r="Y928" t="str">
            <v>LEGAL</v>
          </cell>
          <cell r="Z928" t="str">
            <v>DLO</v>
          </cell>
          <cell r="AB928" t="str">
            <v>ICB</v>
          </cell>
          <cell r="AC928" t="str">
            <v>ICB</v>
          </cell>
          <cell r="AE928" t="str">
            <v>211</v>
          </cell>
          <cell r="AG928" t="str">
            <v>0000292730</v>
          </cell>
        </row>
        <row r="929">
          <cell r="A929" t="str">
            <v>00662013</v>
          </cell>
          <cell r="B929" t="str">
            <v>9554261000</v>
          </cell>
          <cell r="C929" t="str">
            <v>ICB4TARGET0000000300</v>
          </cell>
          <cell r="D929">
            <v>2015</v>
          </cell>
          <cell r="E929">
            <v>2</v>
          </cell>
          <cell r="F929" t="str">
            <v>2015-02-28</v>
          </cell>
          <cell r="G929" t="str">
            <v>PRJ</v>
          </cell>
          <cell r="H929" t="str">
            <v>211</v>
          </cell>
          <cell r="I929" t="str">
            <v>211</v>
          </cell>
          <cell r="K929" t="str">
            <v>000001120</v>
          </cell>
          <cell r="L929" t="str">
            <v>4261000</v>
          </cell>
          <cell r="M929" t="str">
            <v>1113</v>
          </cell>
          <cell r="N929" t="str">
            <v>99920</v>
          </cell>
          <cell r="O929" t="str">
            <v>11404</v>
          </cell>
          <cell r="P929" t="str">
            <v>294</v>
          </cell>
          <cell r="Q929" t="str">
            <v>955</v>
          </cell>
          <cell r="R929" t="str">
            <v>INTERCO BILL W/O</v>
          </cell>
          <cell r="S929" t="str">
            <v>PRA</v>
          </cell>
          <cell r="U929" t="str">
            <v>2015-02-28</v>
          </cell>
          <cell r="V929">
            <v>118.77</v>
          </cell>
          <cell r="W929" t="str">
            <v>UTXECON201</v>
          </cell>
          <cell r="Y929" t="str">
            <v>LEGAL</v>
          </cell>
          <cell r="Z929" t="str">
            <v>DLO</v>
          </cell>
          <cell r="AB929" t="str">
            <v>ICB</v>
          </cell>
          <cell r="AC929" t="str">
            <v>ICB</v>
          </cell>
          <cell r="AE929" t="str">
            <v>211</v>
          </cell>
          <cell r="AG929" t="str">
            <v>0000292175</v>
          </cell>
        </row>
        <row r="930">
          <cell r="A930" t="str">
            <v>00634402</v>
          </cell>
          <cell r="B930" t="str">
            <v>9554265004</v>
          </cell>
          <cell r="C930" t="str">
            <v>ICB4TARGET0000000301</v>
          </cell>
          <cell r="D930">
            <v>2014</v>
          </cell>
          <cell r="E930">
            <v>9</v>
          </cell>
          <cell r="F930" t="str">
            <v>2014-09-30</v>
          </cell>
          <cell r="G930" t="str">
            <v>PRJ</v>
          </cell>
          <cell r="H930" t="str">
            <v>211</v>
          </cell>
          <cell r="I930" t="str">
            <v>211</v>
          </cell>
          <cell r="K930" t="str">
            <v>000001120</v>
          </cell>
          <cell r="L930" t="str">
            <v>4265004</v>
          </cell>
          <cell r="M930" t="str">
            <v>1113</v>
          </cell>
          <cell r="N930" t="str">
            <v>99920</v>
          </cell>
          <cell r="O930" t="str">
            <v>11404</v>
          </cell>
          <cell r="P930" t="str">
            <v>294</v>
          </cell>
          <cell r="Q930" t="str">
            <v>955</v>
          </cell>
          <cell r="R930" t="str">
            <v>INTERCO BILL W/O</v>
          </cell>
          <cell r="S930" t="str">
            <v>PRA</v>
          </cell>
          <cell r="U930" t="str">
            <v>2014-09-30</v>
          </cell>
          <cell r="V930">
            <v>241.9</v>
          </cell>
          <cell r="W930" t="str">
            <v>UTXECON201</v>
          </cell>
          <cell r="Y930" t="str">
            <v>LEGAL</v>
          </cell>
          <cell r="Z930" t="str">
            <v>DLO</v>
          </cell>
          <cell r="AB930" t="str">
            <v>ICB</v>
          </cell>
          <cell r="AC930" t="str">
            <v>ICB</v>
          </cell>
          <cell r="AE930" t="str">
            <v>211</v>
          </cell>
          <cell r="AG930" t="str">
            <v>0000052445</v>
          </cell>
        </row>
        <row r="931">
          <cell r="A931" t="str">
            <v>00662252</v>
          </cell>
          <cell r="B931" t="str">
            <v>9554261000</v>
          </cell>
          <cell r="C931" t="str">
            <v>ICB4TARGET0000000301</v>
          </cell>
          <cell r="D931">
            <v>2015</v>
          </cell>
          <cell r="E931">
            <v>2</v>
          </cell>
          <cell r="F931" t="str">
            <v>2015-02-28</v>
          </cell>
          <cell r="G931" t="str">
            <v>PRJ</v>
          </cell>
          <cell r="H931" t="str">
            <v>211</v>
          </cell>
          <cell r="I931" t="str">
            <v>211</v>
          </cell>
          <cell r="K931" t="str">
            <v>000001120</v>
          </cell>
          <cell r="L931" t="str">
            <v>4261000</v>
          </cell>
          <cell r="M931" t="str">
            <v>1113</v>
          </cell>
          <cell r="N931" t="str">
            <v>99920</v>
          </cell>
          <cell r="O931" t="str">
            <v>11404</v>
          </cell>
          <cell r="P931" t="str">
            <v>294</v>
          </cell>
          <cell r="Q931" t="str">
            <v>955</v>
          </cell>
          <cell r="R931" t="str">
            <v>INTERCO BILL W/O</v>
          </cell>
          <cell r="S931" t="str">
            <v>PRA</v>
          </cell>
          <cell r="U931" t="str">
            <v>2015-02-28</v>
          </cell>
          <cell r="V931">
            <v>890.81</v>
          </cell>
          <cell r="W931" t="str">
            <v>UTXECON201</v>
          </cell>
          <cell r="Y931" t="str">
            <v>LEGAL</v>
          </cell>
          <cell r="Z931" t="str">
            <v>DLO</v>
          </cell>
          <cell r="AB931" t="str">
            <v>ICB</v>
          </cell>
          <cell r="AC931" t="str">
            <v>ICB</v>
          </cell>
          <cell r="AE931" t="str">
            <v>211</v>
          </cell>
          <cell r="AG931" t="str">
            <v>0000292195</v>
          </cell>
        </row>
        <row r="932">
          <cell r="A932" t="str">
            <v>00635332</v>
          </cell>
          <cell r="B932" t="str">
            <v>9554265004</v>
          </cell>
          <cell r="C932" t="str">
            <v>ICB4TARGET0000000302</v>
          </cell>
          <cell r="D932">
            <v>2014</v>
          </cell>
          <cell r="E932">
            <v>9</v>
          </cell>
          <cell r="F932" t="str">
            <v>2014-09-30</v>
          </cell>
          <cell r="G932" t="str">
            <v>PRJ</v>
          </cell>
          <cell r="H932" t="str">
            <v>211</v>
          </cell>
          <cell r="I932" t="str">
            <v>211</v>
          </cell>
          <cell r="K932" t="str">
            <v>000001120</v>
          </cell>
          <cell r="L932" t="str">
            <v>4265004</v>
          </cell>
          <cell r="M932" t="str">
            <v>1113</v>
          </cell>
          <cell r="N932" t="str">
            <v>99920</v>
          </cell>
          <cell r="O932" t="str">
            <v>11404</v>
          </cell>
          <cell r="P932" t="str">
            <v>294</v>
          </cell>
          <cell r="Q932" t="str">
            <v>955</v>
          </cell>
          <cell r="R932" t="str">
            <v>INTERCO BILL W/O</v>
          </cell>
          <cell r="S932" t="str">
            <v>PRA</v>
          </cell>
          <cell r="U932" t="str">
            <v>2014-09-30</v>
          </cell>
          <cell r="V932">
            <v>604.75</v>
          </cell>
          <cell r="W932" t="str">
            <v>UTXECON201</v>
          </cell>
          <cell r="Y932" t="str">
            <v>LEGAL</v>
          </cell>
          <cell r="Z932" t="str">
            <v>DLO</v>
          </cell>
          <cell r="AB932" t="str">
            <v>ICB</v>
          </cell>
          <cell r="AC932" t="str">
            <v>ICB</v>
          </cell>
          <cell r="AE932" t="str">
            <v>211</v>
          </cell>
          <cell r="AG932" t="str">
            <v>0000127007</v>
          </cell>
        </row>
        <row r="933">
          <cell r="A933" t="str">
            <v>00635074</v>
          </cell>
          <cell r="B933" t="str">
            <v>9554265004</v>
          </cell>
          <cell r="C933" t="str">
            <v>ICB4TARGET0000000303</v>
          </cell>
          <cell r="D933">
            <v>2014</v>
          </cell>
          <cell r="E933">
            <v>9</v>
          </cell>
          <cell r="F933" t="str">
            <v>2014-09-30</v>
          </cell>
          <cell r="G933" t="str">
            <v>PRJ</v>
          </cell>
          <cell r="H933" t="str">
            <v>211</v>
          </cell>
          <cell r="I933" t="str">
            <v>211</v>
          </cell>
          <cell r="K933" t="str">
            <v>000001120</v>
          </cell>
          <cell r="L933" t="str">
            <v>4265004</v>
          </cell>
          <cell r="M933" t="str">
            <v>1113</v>
          </cell>
          <cell r="N933" t="str">
            <v>99920</v>
          </cell>
          <cell r="O933" t="str">
            <v>11404</v>
          </cell>
          <cell r="P933" t="str">
            <v>294</v>
          </cell>
          <cell r="Q933" t="str">
            <v>955</v>
          </cell>
          <cell r="R933" t="str">
            <v>INTERCO BILL W/O</v>
          </cell>
          <cell r="S933" t="str">
            <v>PRA</v>
          </cell>
          <cell r="U933" t="str">
            <v>2014-09-30</v>
          </cell>
          <cell r="V933">
            <v>604.75</v>
          </cell>
          <cell r="W933" t="str">
            <v>UTXECON201</v>
          </cell>
          <cell r="Y933" t="str">
            <v>LEGAL</v>
          </cell>
          <cell r="Z933" t="str">
            <v>DLO</v>
          </cell>
          <cell r="AB933" t="str">
            <v>ICB</v>
          </cell>
          <cell r="AC933" t="str">
            <v>ICB</v>
          </cell>
          <cell r="AE933" t="str">
            <v>211</v>
          </cell>
          <cell r="AG933" t="str">
            <v>0000142834</v>
          </cell>
        </row>
        <row r="934">
          <cell r="A934" t="str">
            <v>00678822</v>
          </cell>
          <cell r="B934" t="str">
            <v>9554265004</v>
          </cell>
          <cell r="C934" t="str">
            <v>ICB4TARGET0000000331</v>
          </cell>
          <cell r="D934">
            <v>2015</v>
          </cell>
          <cell r="E934">
            <v>5</v>
          </cell>
          <cell r="F934" t="str">
            <v>2015-05-31</v>
          </cell>
          <cell r="G934" t="str">
            <v>PRJ</v>
          </cell>
          <cell r="H934" t="str">
            <v>211</v>
          </cell>
          <cell r="I934" t="str">
            <v>211</v>
          </cell>
          <cell r="K934" t="str">
            <v>000001120</v>
          </cell>
          <cell r="L934" t="str">
            <v>4265004</v>
          </cell>
          <cell r="M934" t="str">
            <v>1585</v>
          </cell>
          <cell r="N934" t="str">
            <v>99920</v>
          </cell>
          <cell r="O934" t="str">
            <v>11404</v>
          </cell>
          <cell r="P934" t="str">
            <v>294</v>
          </cell>
          <cell r="Q934" t="str">
            <v>955</v>
          </cell>
          <cell r="R934" t="str">
            <v>INTERCO BILL W/O</v>
          </cell>
          <cell r="S934" t="str">
            <v>PRA</v>
          </cell>
          <cell r="U934" t="str">
            <v>2015-05-31</v>
          </cell>
          <cell r="V934">
            <v>4651.72</v>
          </cell>
          <cell r="W934" t="str">
            <v>UTXECON101</v>
          </cell>
          <cell r="Y934" t="str">
            <v>LEGAL</v>
          </cell>
          <cell r="Z934" t="str">
            <v>DLO</v>
          </cell>
          <cell r="AB934" t="str">
            <v>ICB</v>
          </cell>
          <cell r="AC934" t="str">
            <v>ICB</v>
          </cell>
          <cell r="AE934" t="str">
            <v>211</v>
          </cell>
          <cell r="AG934" t="str">
            <v>0000101369</v>
          </cell>
        </row>
        <row r="935">
          <cell r="A935" t="str">
            <v>00675398</v>
          </cell>
          <cell r="B935" t="str">
            <v>9554265004</v>
          </cell>
          <cell r="C935" t="str">
            <v>ICB4TARGET0000000334</v>
          </cell>
          <cell r="D935">
            <v>2015</v>
          </cell>
          <cell r="E935">
            <v>5</v>
          </cell>
          <cell r="F935" t="str">
            <v>2015-05-31</v>
          </cell>
          <cell r="G935" t="str">
            <v>PRJ</v>
          </cell>
          <cell r="H935" t="str">
            <v>211</v>
          </cell>
          <cell r="I935" t="str">
            <v>211</v>
          </cell>
          <cell r="K935" t="str">
            <v>000001120</v>
          </cell>
          <cell r="L935" t="str">
            <v>4265004</v>
          </cell>
          <cell r="M935" t="str">
            <v>1113</v>
          </cell>
          <cell r="N935" t="str">
            <v>99920</v>
          </cell>
          <cell r="O935" t="str">
            <v>11404</v>
          </cell>
          <cell r="P935" t="str">
            <v>294</v>
          </cell>
          <cell r="Q935" t="str">
            <v>955</v>
          </cell>
          <cell r="R935" t="str">
            <v>INTERCO BILL W/O</v>
          </cell>
          <cell r="S935" t="str">
            <v>PRA</v>
          </cell>
          <cell r="U935" t="str">
            <v>2015-05-31</v>
          </cell>
          <cell r="V935">
            <v>594.44000000000005</v>
          </cell>
          <cell r="W935" t="str">
            <v>UTXECON201</v>
          </cell>
          <cell r="Y935" t="str">
            <v>LEGAL</v>
          </cell>
          <cell r="Z935" t="str">
            <v>DLO</v>
          </cell>
          <cell r="AB935" t="str">
            <v>ICB</v>
          </cell>
          <cell r="AC935" t="str">
            <v>ICB</v>
          </cell>
          <cell r="AE935" t="str">
            <v>211</v>
          </cell>
          <cell r="AG935" t="str">
            <v>0000140043</v>
          </cell>
        </row>
        <row r="936">
          <cell r="A936" t="str">
            <v>00679263</v>
          </cell>
          <cell r="B936" t="str">
            <v>9554265004</v>
          </cell>
          <cell r="C936" t="str">
            <v>ICB4TARGET0000000335</v>
          </cell>
          <cell r="D936">
            <v>2015</v>
          </cell>
          <cell r="E936">
            <v>5</v>
          </cell>
          <cell r="F936" t="str">
            <v>2015-05-31</v>
          </cell>
          <cell r="G936" t="str">
            <v>PRJ</v>
          </cell>
          <cell r="H936" t="str">
            <v>211</v>
          </cell>
          <cell r="I936" t="str">
            <v>211</v>
          </cell>
          <cell r="K936" t="str">
            <v>000001120</v>
          </cell>
          <cell r="L936" t="str">
            <v>4265004</v>
          </cell>
          <cell r="M936" t="str">
            <v>1113</v>
          </cell>
          <cell r="N936" t="str">
            <v>99920</v>
          </cell>
          <cell r="O936" t="str">
            <v>11404</v>
          </cell>
          <cell r="P936" t="str">
            <v>294</v>
          </cell>
          <cell r="Q936" t="str">
            <v>955</v>
          </cell>
          <cell r="R936" t="str">
            <v>INTERCO BILL W/O</v>
          </cell>
          <cell r="S936" t="str">
            <v>PRA</v>
          </cell>
          <cell r="U936" t="str">
            <v>2015-05-31</v>
          </cell>
          <cell r="V936">
            <v>594.44000000000005</v>
          </cell>
          <cell r="W936" t="str">
            <v>UTXECON201</v>
          </cell>
          <cell r="Y936" t="str">
            <v>LEGAL</v>
          </cell>
          <cell r="Z936" t="str">
            <v>DLO</v>
          </cell>
          <cell r="AB936" t="str">
            <v>ICB</v>
          </cell>
          <cell r="AC936" t="str">
            <v>ICB</v>
          </cell>
          <cell r="AE936" t="str">
            <v>211</v>
          </cell>
          <cell r="AG936" t="str">
            <v>0000294483</v>
          </cell>
        </row>
        <row r="937">
          <cell r="A937" t="str">
            <v>00652656</v>
          </cell>
          <cell r="B937" t="str">
            <v>9554265004</v>
          </cell>
          <cell r="C937" t="str">
            <v>ICB4TARGET0000000348</v>
          </cell>
          <cell r="D937">
            <v>2014</v>
          </cell>
          <cell r="E937">
            <v>12</v>
          </cell>
          <cell r="F937" t="str">
            <v>2014-12-31</v>
          </cell>
          <cell r="G937" t="str">
            <v>PRJ</v>
          </cell>
          <cell r="H937" t="str">
            <v>211</v>
          </cell>
          <cell r="I937" t="str">
            <v>211</v>
          </cell>
          <cell r="K937" t="str">
            <v>000001120</v>
          </cell>
          <cell r="L937" t="str">
            <v>4265004</v>
          </cell>
          <cell r="M937" t="str">
            <v>1585</v>
          </cell>
          <cell r="N937" t="str">
            <v>99920</v>
          </cell>
          <cell r="O937" t="str">
            <v>11404</v>
          </cell>
          <cell r="P937" t="str">
            <v>294</v>
          </cell>
          <cell r="Q937" t="str">
            <v>955</v>
          </cell>
          <cell r="R937" t="str">
            <v>INTERCO BILL W/O</v>
          </cell>
          <cell r="S937" t="str">
            <v>PRA</v>
          </cell>
          <cell r="U937" t="str">
            <v>2014-12-31</v>
          </cell>
          <cell r="V937">
            <v>5901.95</v>
          </cell>
          <cell r="W937" t="str">
            <v>UTXECON101</v>
          </cell>
          <cell r="Y937" t="str">
            <v>LEGAL</v>
          </cell>
          <cell r="Z937" t="str">
            <v>DLO</v>
          </cell>
          <cell r="AB937" t="str">
            <v>ICB</v>
          </cell>
          <cell r="AC937" t="str">
            <v>ICB</v>
          </cell>
          <cell r="AE937" t="str">
            <v>211</v>
          </cell>
          <cell r="AG937" t="str">
            <v>0000101369</v>
          </cell>
        </row>
        <row r="938">
          <cell r="A938" t="str">
            <v>00652657</v>
          </cell>
          <cell r="B938" t="str">
            <v>9554265004</v>
          </cell>
          <cell r="C938" t="str">
            <v>ICB4TARGET0000000350</v>
          </cell>
          <cell r="D938">
            <v>2014</v>
          </cell>
          <cell r="E938">
            <v>12</v>
          </cell>
          <cell r="F938" t="str">
            <v>2014-12-31</v>
          </cell>
          <cell r="G938" t="str">
            <v>PRJ</v>
          </cell>
          <cell r="H938" t="str">
            <v>211</v>
          </cell>
          <cell r="I938" t="str">
            <v>211</v>
          </cell>
          <cell r="K938" t="str">
            <v>000001120</v>
          </cell>
          <cell r="L938" t="str">
            <v>4265004</v>
          </cell>
          <cell r="M938" t="str">
            <v>1113</v>
          </cell>
          <cell r="N938" t="str">
            <v>99920</v>
          </cell>
          <cell r="O938" t="str">
            <v>11404</v>
          </cell>
          <cell r="P938" t="str">
            <v>294</v>
          </cell>
          <cell r="Q938" t="str">
            <v>955</v>
          </cell>
          <cell r="R938" t="str">
            <v>INTERCO BILL W/O</v>
          </cell>
          <cell r="S938" t="str">
            <v>PRA</v>
          </cell>
          <cell r="U938" t="str">
            <v>2014-12-31</v>
          </cell>
          <cell r="V938">
            <v>3042.99</v>
          </cell>
          <cell r="W938" t="str">
            <v>UTXECON201</v>
          </cell>
          <cell r="Y938" t="str">
            <v>LEGAL</v>
          </cell>
          <cell r="Z938" t="str">
            <v>DLO</v>
          </cell>
          <cell r="AB938" t="str">
            <v>ICB</v>
          </cell>
          <cell r="AC938" t="str">
            <v>ICB</v>
          </cell>
          <cell r="AE938" t="str">
            <v>211</v>
          </cell>
          <cell r="AG938" t="str">
            <v>0000114836</v>
          </cell>
        </row>
        <row r="939">
          <cell r="A939" t="str">
            <v>00673096</v>
          </cell>
          <cell r="B939" t="str">
            <v>9554265004</v>
          </cell>
          <cell r="C939" t="str">
            <v>ICB4TARGET0000000396</v>
          </cell>
          <cell r="D939">
            <v>2015</v>
          </cell>
          <cell r="E939">
            <v>4</v>
          </cell>
          <cell r="F939" t="str">
            <v>2015-04-30</v>
          </cell>
          <cell r="G939" t="str">
            <v>PRJ</v>
          </cell>
          <cell r="H939" t="str">
            <v>211</v>
          </cell>
          <cell r="I939" t="str">
            <v>211</v>
          </cell>
          <cell r="K939" t="str">
            <v>000001120</v>
          </cell>
          <cell r="L939" t="str">
            <v>4265004</v>
          </cell>
          <cell r="M939" t="str">
            <v>1585</v>
          </cell>
          <cell r="N939" t="str">
            <v>99920</v>
          </cell>
          <cell r="O939" t="str">
            <v>11404</v>
          </cell>
          <cell r="P939" t="str">
            <v>294</v>
          </cell>
          <cell r="Q939" t="str">
            <v>955</v>
          </cell>
          <cell r="R939" t="str">
            <v>INTERCO BILL W/O</v>
          </cell>
          <cell r="S939" t="str">
            <v>PRA</v>
          </cell>
          <cell r="U939" t="str">
            <v>2015-04-30</v>
          </cell>
          <cell r="V939">
            <v>697.76</v>
          </cell>
          <cell r="W939" t="str">
            <v>UTXECON101</v>
          </cell>
          <cell r="Y939" t="str">
            <v>LEGAL</v>
          </cell>
          <cell r="Z939" t="str">
            <v>DLO</v>
          </cell>
          <cell r="AB939" t="str">
            <v>ICB</v>
          </cell>
          <cell r="AC939" t="str">
            <v>ICB</v>
          </cell>
          <cell r="AE939" t="str">
            <v>211</v>
          </cell>
          <cell r="AG939" t="str">
            <v>0000098369</v>
          </cell>
        </row>
        <row r="940">
          <cell r="A940" t="str">
            <v>00661972</v>
          </cell>
          <cell r="B940" t="str">
            <v>9554265004</v>
          </cell>
          <cell r="C940" t="str">
            <v>ICB4TARGET0000000403</v>
          </cell>
          <cell r="D940">
            <v>2015</v>
          </cell>
          <cell r="E940">
            <v>2</v>
          </cell>
          <cell r="F940" t="str">
            <v>2015-02-28</v>
          </cell>
          <cell r="G940" t="str">
            <v>PRJ</v>
          </cell>
          <cell r="H940" t="str">
            <v>211</v>
          </cell>
          <cell r="I940" t="str">
            <v>211</v>
          </cell>
          <cell r="K940" t="str">
            <v>000001120</v>
          </cell>
          <cell r="L940" t="str">
            <v>4265004</v>
          </cell>
          <cell r="M940" t="str">
            <v>1113</v>
          </cell>
          <cell r="N940" t="str">
            <v>99920</v>
          </cell>
          <cell r="O940" t="str">
            <v>11404</v>
          </cell>
          <cell r="P940" t="str">
            <v>294</v>
          </cell>
          <cell r="Q940" t="str">
            <v>955</v>
          </cell>
          <cell r="R940" t="str">
            <v>INTERCO BILL W/O</v>
          </cell>
          <cell r="S940" t="str">
            <v>PRA</v>
          </cell>
          <cell r="U940" t="str">
            <v>2015-02-28</v>
          </cell>
          <cell r="V940">
            <v>59.39</v>
          </cell>
          <cell r="W940" t="str">
            <v>UTXECON201</v>
          </cell>
          <cell r="Y940" t="str">
            <v>LEGAL</v>
          </cell>
          <cell r="Z940" t="str">
            <v>DLO</v>
          </cell>
          <cell r="AB940" t="str">
            <v>ICB</v>
          </cell>
          <cell r="AC940" t="str">
            <v>ICB</v>
          </cell>
          <cell r="AE940" t="str">
            <v>211</v>
          </cell>
          <cell r="AG940" t="str">
            <v>0000017421</v>
          </cell>
        </row>
        <row r="941">
          <cell r="A941" t="str">
            <v>00672834</v>
          </cell>
          <cell r="B941" t="str">
            <v>9554265004</v>
          </cell>
          <cell r="C941" t="str">
            <v>ICB4TARGET0000000403</v>
          </cell>
          <cell r="D941">
            <v>2015</v>
          </cell>
          <cell r="E941">
            <v>4</v>
          </cell>
          <cell r="F941" t="str">
            <v>2015-04-30</v>
          </cell>
          <cell r="G941" t="str">
            <v>PRJ</v>
          </cell>
          <cell r="H941" t="str">
            <v>211</v>
          </cell>
          <cell r="I941" t="str">
            <v>211</v>
          </cell>
          <cell r="K941" t="str">
            <v>000001120</v>
          </cell>
          <cell r="L941" t="str">
            <v>4265004</v>
          </cell>
          <cell r="M941" t="str">
            <v>1113</v>
          </cell>
          <cell r="N941" t="str">
            <v>99920</v>
          </cell>
          <cell r="O941" t="str">
            <v>11404</v>
          </cell>
          <cell r="P941" t="str">
            <v>294</v>
          </cell>
          <cell r="Q941" t="str">
            <v>955</v>
          </cell>
          <cell r="R941" t="str">
            <v>INTERCO BILL W/O</v>
          </cell>
          <cell r="S941" t="str">
            <v>PRA</v>
          </cell>
          <cell r="U941" t="str">
            <v>2015-04-30</v>
          </cell>
          <cell r="V941">
            <v>59.44</v>
          </cell>
          <cell r="W941" t="str">
            <v>UTXECON201</v>
          </cell>
          <cell r="Y941" t="str">
            <v>LEGAL</v>
          </cell>
          <cell r="Z941" t="str">
            <v>DLO</v>
          </cell>
          <cell r="AB941" t="str">
            <v>ICB</v>
          </cell>
          <cell r="AC941" t="str">
            <v>ICB</v>
          </cell>
          <cell r="AE941" t="str">
            <v>211</v>
          </cell>
          <cell r="AG941" t="str">
            <v>0000038852</v>
          </cell>
        </row>
        <row r="942">
          <cell r="A942" t="str">
            <v>00661973</v>
          </cell>
          <cell r="B942" t="str">
            <v>9554265004</v>
          </cell>
          <cell r="C942" t="str">
            <v>ICB4TARGET0000000404</v>
          </cell>
          <cell r="D942">
            <v>2015</v>
          </cell>
          <cell r="E942">
            <v>2</v>
          </cell>
          <cell r="F942" t="str">
            <v>2015-02-28</v>
          </cell>
          <cell r="G942" t="str">
            <v>PRJ</v>
          </cell>
          <cell r="H942" t="str">
            <v>211</v>
          </cell>
          <cell r="I942" t="str">
            <v>211</v>
          </cell>
          <cell r="K942" t="str">
            <v>000001120</v>
          </cell>
          <cell r="L942" t="str">
            <v>4265004</v>
          </cell>
          <cell r="M942" t="str">
            <v>1113</v>
          </cell>
          <cell r="N942" t="str">
            <v>99920</v>
          </cell>
          <cell r="O942" t="str">
            <v>11404</v>
          </cell>
          <cell r="P942" t="str">
            <v>294</v>
          </cell>
          <cell r="Q942" t="str">
            <v>955</v>
          </cell>
          <cell r="R942" t="str">
            <v>INTERCO BILL W/O</v>
          </cell>
          <cell r="S942" t="str">
            <v>PRA</v>
          </cell>
          <cell r="U942" t="str">
            <v>2015-02-28</v>
          </cell>
          <cell r="V942">
            <v>118.77</v>
          </cell>
          <cell r="W942" t="str">
            <v>UTXECON201</v>
          </cell>
          <cell r="Y942" t="str">
            <v>LEGAL</v>
          </cell>
          <cell r="Z942" t="str">
            <v>DLO</v>
          </cell>
          <cell r="AB942" t="str">
            <v>ICB</v>
          </cell>
          <cell r="AC942" t="str">
            <v>ICB</v>
          </cell>
          <cell r="AE942" t="str">
            <v>211</v>
          </cell>
          <cell r="AG942" t="str">
            <v>0000017421</v>
          </cell>
        </row>
        <row r="943">
          <cell r="A943" t="str">
            <v>00672835</v>
          </cell>
          <cell r="B943" t="str">
            <v>9554265004</v>
          </cell>
          <cell r="C943" t="str">
            <v>ICB4TARGET0000000404</v>
          </cell>
          <cell r="D943">
            <v>2015</v>
          </cell>
          <cell r="E943">
            <v>4</v>
          </cell>
          <cell r="F943" t="str">
            <v>2015-04-30</v>
          </cell>
          <cell r="G943" t="str">
            <v>PRJ</v>
          </cell>
          <cell r="H943" t="str">
            <v>211</v>
          </cell>
          <cell r="I943" t="str">
            <v>211</v>
          </cell>
          <cell r="K943" t="str">
            <v>000001120</v>
          </cell>
          <cell r="L943" t="str">
            <v>4265004</v>
          </cell>
          <cell r="M943" t="str">
            <v>1113</v>
          </cell>
          <cell r="N943" t="str">
            <v>99920</v>
          </cell>
          <cell r="O943" t="str">
            <v>11404</v>
          </cell>
          <cell r="P943" t="str">
            <v>294</v>
          </cell>
          <cell r="Q943" t="str">
            <v>955</v>
          </cell>
          <cell r="R943" t="str">
            <v>INTERCO BILL W/O</v>
          </cell>
          <cell r="S943" t="str">
            <v>PRA</v>
          </cell>
          <cell r="U943" t="str">
            <v>2015-04-30</v>
          </cell>
          <cell r="V943">
            <v>29.72</v>
          </cell>
          <cell r="W943" t="str">
            <v>UTXECON201</v>
          </cell>
          <cell r="Y943" t="str">
            <v>LEGAL</v>
          </cell>
          <cell r="Z943" t="str">
            <v>DLO</v>
          </cell>
          <cell r="AB943" t="str">
            <v>ICB</v>
          </cell>
          <cell r="AC943" t="str">
            <v>ICB</v>
          </cell>
          <cell r="AE943" t="str">
            <v>211</v>
          </cell>
          <cell r="AG943" t="str">
            <v>0000120927</v>
          </cell>
        </row>
        <row r="944">
          <cell r="A944" t="str">
            <v>00664465</v>
          </cell>
          <cell r="B944" t="str">
            <v>9554265004</v>
          </cell>
          <cell r="C944" t="str">
            <v>ICB4TARGET0000000405</v>
          </cell>
          <cell r="D944">
            <v>2015</v>
          </cell>
          <cell r="E944">
            <v>2</v>
          </cell>
          <cell r="F944" t="str">
            <v>2015-02-28</v>
          </cell>
          <cell r="G944" t="str">
            <v>PRJ</v>
          </cell>
          <cell r="H944" t="str">
            <v>211</v>
          </cell>
          <cell r="I944" t="str">
            <v>211</v>
          </cell>
          <cell r="K944" t="str">
            <v>000001120</v>
          </cell>
          <cell r="L944" t="str">
            <v>4265004</v>
          </cell>
          <cell r="M944" t="str">
            <v>1113</v>
          </cell>
          <cell r="N944" t="str">
            <v>99920</v>
          </cell>
          <cell r="O944" t="str">
            <v>11404</v>
          </cell>
          <cell r="P944" t="str">
            <v>294</v>
          </cell>
          <cell r="Q944" t="str">
            <v>955</v>
          </cell>
          <cell r="R944" t="str">
            <v>INTERCO BILL W/O</v>
          </cell>
          <cell r="S944" t="str">
            <v>PRA</v>
          </cell>
          <cell r="U944" t="str">
            <v>2015-02-28</v>
          </cell>
          <cell r="V944">
            <v>742.34</v>
          </cell>
          <cell r="W944" t="str">
            <v>UTXECON201</v>
          </cell>
          <cell r="Y944" t="str">
            <v>LEGAL</v>
          </cell>
          <cell r="Z944" t="str">
            <v>DLO</v>
          </cell>
          <cell r="AB944" t="str">
            <v>ICB</v>
          </cell>
          <cell r="AC944" t="str">
            <v>ICB</v>
          </cell>
          <cell r="AE944" t="str">
            <v>211</v>
          </cell>
          <cell r="AG944" t="str">
            <v>0000096605</v>
          </cell>
        </row>
        <row r="945">
          <cell r="A945" t="str">
            <v>00672840</v>
          </cell>
          <cell r="B945" t="str">
            <v>9554265004</v>
          </cell>
          <cell r="C945" t="str">
            <v>ICB4TARGET0000000405</v>
          </cell>
          <cell r="D945">
            <v>2015</v>
          </cell>
          <cell r="E945">
            <v>4</v>
          </cell>
          <cell r="F945" t="str">
            <v>2015-04-30</v>
          </cell>
          <cell r="G945" t="str">
            <v>PRJ</v>
          </cell>
          <cell r="H945" t="str">
            <v>211</v>
          </cell>
          <cell r="I945" t="str">
            <v>211</v>
          </cell>
          <cell r="K945" t="str">
            <v>000001120</v>
          </cell>
          <cell r="L945" t="str">
            <v>4265004</v>
          </cell>
          <cell r="M945" t="str">
            <v>1113</v>
          </cell>
          <cell r="N945" t="str">
            <v>99920</v>
          </cell>
          <cell r="O945" t="str">
            <v>11404</v>
          </cell>
          <cell r="P945" t="str">
            <v>294</v>
          </cell>
          <cell r="Q945" t="str">
            <v>955</v>
          </cell>
          <cell r="R945" t="str">
            <v>INTERCO BILL W/O</v>
          </cell>
          <cell r="S945" t="str">
            <v>PRA</v>
          </cell>
          <cell r="U945" t="str">
            <v>2015-04-30</v>
          </cell>
          <cell r="V945">
            <v>493.39</v>
          </cell>
          <cell r="W945" t="str">
            <v>UTXECON201</v>
          </cell>
          <cell r="Y945" t="str">
            <v>LEGAL</v>
          </cell>
          <cell r="Z945" t="str">
            <v>DLO</v>
          </cell>
          <cell r="AB945" t="str">
            <v>ICB</v>
          </cell>
          <cell r="AC945" t="str">
            <v>ICB</v>
          </cell>
          <cell r="AE945" t="str">
            <v>211</v>
          </cell>
          <cell r="AG945" t="str">
            <v>0000135545</v>
          </cell>
        </row>
        <row r="946">
          <cell r="A946" t="str">
            <v>00664460</v>
          </cell>
          <cell r="B946" t="str">
            <v>9554265004</v>
          </cell>
          <cell r="C946" t="str">
            <v>ICB4TARGET0000000406</v>
          </cell>
          <cell r="D946">
            <v>2015</v>
          </cell>
          <cell r="E946">
            <v>2</v>
          </cell>
          <cell r="F946" t="str">
            <v>2015-02-28</v>
          </cell>
          <cell r="G946" t="str">
            <v>PRJ</v>
          </cell>
          <cell r="H946" t="str">
            <v>211</v>
          </cell>
          <cell r="I946" t="str">
            <v>211</v>
          </cell>
          <cell r="K946" t="str">
            <v>000001120</v>
          </cell>
          <cell r="L946" t="str">
            <v>4265004</v>
          </cell>
          <cell r="M946" t="str">
            <v>1113</v>
          </cell>
          <cell r="N946" t="str">
            <v>99920</v>
          </cell>
          <cell r="O946" t="str">
            <v>11404</v>
          </cell>
          <cell r="P946" t="str">
            <v>294</v>
          </cell>
          <cell r="Q946" t="str">
            <v>955</v>
          </cell>
          <cell r="R946" t="str">
            <v>INTERCO BILL W/O</v>
          </cell>
          <cell r="S946" t="str">
            <v>PRA</v>
          </cell>
          <cell r="U946" t="str">
            <v>2015-02-28</v>
          </cell>
          <cell r="V946">
            <v>890.81</v>
          </cell>
          <cell r="W946" t="str">
            <v>UTXECON201</v>
          </cell>
          <cell r="Y946" t="str">
            <v>LEGAL</v>
          </cell>
          <cell r="Z946" t="str">
            <v>DLO</v>
          </cell>
          <cell r="AB946" t="str">
            <v>ICB</v>
          </cell>
          <cell r="AC946" t="str">
            <v>ICB</v>
          </cell>
          <cell r="AE946" t="str">
            <v>211</v>
          </cell>
          <cell r="AG946" t="str">
            <v>0000126823</v>
          </cell>
        </row>
        <row r="947">
          <cell r="A947" t="str">
            <v>00673082</v>
          </cell>
          <cell r="B947" t="str">
            <v>9554265004</v>
          </cell>
          <cell r="C947" t="str">
            <v>ICB4TARGET0000000406</v>
          </cell>
          <cell r="D947">
            <v>2015</v>
          </cell>
          <cell r="E947">
            <v>4</v>
          </cell>
          <cell r="F947" t="str">
            <v>2015-04-30</v>
          </cell>
          <cell r="G947" t="str">
            <v>PRJ</v>
          </cell>
          <cell r="H947" t="str">
            <v>211</v>
          </cell>
          <cell r="I947" t="str">
            <v>211</v>
          </cell>
          <cell r="K947" t="str">
            <v>000001120</v>
          </cell>
          <cell r="L947" t="str">
            <v>4265004</v>
          </cell>
          <cell r="M947" t="str">
            <v>1113</v>
          </cell>
          <cell r="N947" t="str">
            <v>99920</v>
          </cell>
          <cell r="O947" t="str">
            <v>11404</v>
          </cell>
          <cell r="P947" t="str">
            <v>294</v>
          </cell>
          <cell r="Q947" t="str">
            <v>955</v>
          </cell>
          <cell r="R947" t="str">
            <v>INTERCO BILL W/O</v>
          </cell>
          <cell r="S947" t="str">
            <v>PRA</v>
          </cell>
          <cell r="U947" t="str">
            <v>2015-04-30</v>
          </cell>
          <cell r="V947">
            <v>594.44000000000005</v>
          </cell>
          <cell r="W947" t="str">
            <v>UTXECON201</v>
          </cell>
          <cell r="Y947" t="str">
            <v>LEGAL</v>
          </cell>
          <cell r="Z947" t="str">
            <v>DLO</v>
          </cell>
          <cell r="AB947" t="str">
            <v>ICB</v>
          </cell>
          <cell r="AC947" t="str">
            <v>ICB</v>
          </cell>
          <cell r="AE947" t="str">
            <v>211</v>
          </cell>
          <cell r="AG947" t="str">
            <v>0000136845</v>
          </cell>
        </row>
        <row r="948">
          <cell r="A948" t="str">
            <v>00672830</v>
          </cell>
          <cell r="B948" t="str">
            <v>9554265004</v>
          </cell>
          <cell r="C948" t="str">
            <v>ICB4TARGET0000000407</v>
          </cell>
          <cell r="D948">
            <v>2015</v>
          </cell>
          <cell r="E948">
            <v>4</v>
          </cell>
          <cell r="F948" t="str">
            <v>2015-04-30</v>
          </cell>
          <cell r="G948" t="str">
            <v>PRJ</v>
          </cell>
          <cell r="H948" t="str">
            <v>211</v>
          </cell>
          <cell r="I948" t="str">
            <v>211</v>
          </cell>
          <cell r="K948" t="str">
            <v>000001120</v>
          </cell>
          <cell r="L948" t="str">
            <v>4265004</v>
          </cell>
          <cell r="M948" t="str">
            <v>1113</v>
          </cell>
          <cell r="N948" t="str">
            <v>99920</v>
          </cell>
          <cell r="O948" t="str">
            <v>11404</v>
          </cell>
          <cell r="P948" t="str">
            <v>294</v>
          </cell>
          <cell r="Q948" t="str">
            <v>955</v>
          </cell>
          <cell r="R948" t="str">
            <v>INTERCO BILL W/O</v>
          </cell>
          <cell r="S948" t="str">
            <v>PRA</v>
          </cell>
          <cell r="U948" t="str">
            <v>2015-04-30</v>
          </cell>
          <cell r="V948">
            <v>142.66999999999999</v>
          </cell>
          <cell r="W948" t="str">
            <v>UTXECON201</v>
          </cell>
          <cell r="Y948" t="str">
            <v>LEGAL</v>
          </cell>
          <cell r="Z948" t="str">
            <v>DLO</v>
          </cell>
          <cell r="AB948" t="str">
            <v>ICB</v>
          </cell>
          <cell r="AC948" t="str">
            <v>ICB</v>
          </cell>
          <cell r="AE948" t="str">
            <v>211</v>
          </cell>
          <cell r="AG948" t="str">
            <v>0000140418</v>
          </cell>
        </row>
        <row r="949">
          <cell r="A949" t="str">
            <v>00673085</v>
          </cell>
          <cell r="B949" t="str">
            <v>9554265004</v>
          </cell>
          <cell r="C949" t="str">
            <v>ICB4TARGET0000000408</v>
          </cell>
          <cell r="D949">
            <v>2015</v>
          </cell>
          <cell r="E949">
            <v>4</v>
          </cell>
          <cell r="F949" t="str">
            <v>2015-04-30</v>
          </cell>
          <cell r="G949" t="str">
            <v>PRJ</v>
          </cell>
          <cell r="H949" t="str">
            <v>211</v>
          </cell>
          <cell r="I949" t="str">
            <v>211</v>
          </cell>
          <cell r="K949" t="str">
            <v>000001120</v>
          </cell>
          <cell r="L949" t="str">
            <v>4265004</v>
          </cell>
          <cell r="M949" t="str">
            <v>1113</v>
          </cell>
          <cell r="N949" t="str">
            <v>99920</v>
          </cell>
          <cell r="O949" t="str">
            <v>11404</v>
          </cell>
          <cell r="P949" t="str">
            <v>294</v>
          </cell>
          <cell r="Q949" t="str">
            <v>955</v>
          </cell>
          <cell r="R949" t="str">
            <v>INTERCO BILL W/O</v>
          </cell>
          <cell r="S949" t="str">
            <v>PRA</v>
          </cell>
          <cell r="U949" t="str">
            <v>2015-04-30</v>
          </cell>
          <cell r="V949">
            <v>297.22000000000003</v>
          </cell>
          <cell r="W949" t="str">
            <v>UTXECON201</v>
          </cell>
          <cell r="Y949" t="str">
            <v>LEGAL</v>
          </cell>
          <cell r="Z949" t="str">
            <v>DLO</v>
          </cell>
          <cell r="AB949" t="str">
            <v>ICB</v>
          </cell>
          <cell r="AC949" t="str">
            <v>ICB</v>
          </cell>
          <cell r="AE949" t="str">
            <v>211</v>
          </cell>
          <cell r="AG949" t="str">
            <v>0000167024</v>
          </cell>
        </row>
        <row r="950">
          <cell r="A950" t="str">
            <v>00667121</v>
          </cell>
          <cell r="B950" t="str">
            <v>9554265004</v>
          </cell>
          <cell r="C950" t="str">
            <v>ICB4TARGET0000000422</v>
          </cell>
          <cell r="D950">
            <v>2015</v>
          </cell>
          <cell r="E950">
            <v>3</v>
          </cell>
          <cell r="F950" t="str">
            <v>2015-03-31</v>
          </cell>
          <cell r="G950" t="str">
            <v>PRJ</v>
          </cell>
          <cell r="H950" t="str">
            <v>211</v>
          </cell>
          <cell r="I950" t="str">
            <v>211</v>
          </cell>
          <cell r="K950" t="str">
            <v>000001120</v>
          </cell>
          <cell r="L950" t="str">
            <v>4265004</v>
          </cell>
          <cell r="M950" t="str">
            <v>1113</v>
          </cell>
          <cell r="N950" t="str">
            <v>99920</v>
          </cell>
          <cell r="O950" t="str">
            <v>11404</v>
          </cell>
          <cell r="P950" t="str">
            <v>294</v>
          </cell>
          <cell r="Q950" t="str">
            <v>955</v>
          </cell>
          <cell r="R950" t="str">
            <v>INTERCO BILL W/O</v>
          </cell>
          <cell r="S950" t="str">
            <v>PRA</v>
          </cell>
          <cell r="U950" t="str">
            <v>2015-03-31</v>
          </cell>
          <cell r="V950">
            <v>296.94</v>
          </cell>
          <cell r="W950" t="str">
            <v>UTXECON201</v>
          </cell>
          <cell r="Y950" t="str">
            <v>LEGAL</v>
          </cell>
          <cell r="Z950" t="str">
            <v>DLO</v>
          </cell>
          <cell r="AB950" t="str">
            <v>ICB</v>
          </cell>
          <cell r="AC950" t="str">
            <v>ICB</v>
          </cell>
          <cell r="AE950" t="str">
            <v>211</v>
          </cell>
          <cell r="AG950" t="str">
            <v>0000120927</v>
          </cell>
        </row>
        <row r="951">
          <cell r="A951" t="str">
            <v>00667120</v>
          </cell>
          <cell r="B951" t="str">
            <v>9554265004</v>
          </cell>
          <cell r="C951" t="str">
            <v>ICB4TARGET0000000423</v>
          </cell>
          <cell r="D951">
            <v>2015</v>
          </cell>
          <cell r="E951">
            <v>3</v>
          </cell>
          <cell r="F951" t="str">
            <v>2015-03-31</v>
          </cell>
          <cell r="G951" t="str">
            <v>PRJ</v>
          </cell>
          <cell r="H951" t="str">
            <v>211</v>
          </cell>
          <cell r="I951" t="str">
            <v>211</v>
          </cell>
          <cell r="K951" t="str">
            <v>000001120</v>
          </cell>
          <cell r="L951" t="str">
            <v>4265004</v>
          </cell>
          <cell r="M951" t="str">
            <v>1113</v>
          </cell>
          <cell r="N951" t="str">
            <v>99920</v>
          </cell>
          <cell r="O951" t="str">
            <v>11404</v>
          </cell>
          <cell r="P951" t="str">
            <v>294</v>
          </cell>
          <cell r="Q951" t="str">
            <v>955</v>
          </cell>
          <cell r="R951" t="str">
            <v>INTERCO BILL W/O</v>
          </cell>
          <cell r="S951" t="str">
            <v>PRA</v>
          </cell>
          <cell r="U951" t="str">
            <v>2015-03-31</v>
          </cell>
          <cell r="V951">
            <v>890.81</v>
          </cell>
          <cell r="W951" t="str">
            <v>UTXECON201</v>
          </cell>
          <cell r="Y951" t="str">
            <v>LEGAL</v>
          </cell>
          <cell r="Z951" t="str">
            <v>DLO</v>
          </cell>
          <cell r="AB951" t="str">
            <v>ICB</v>
          </cell>
          <cell r="AC951" t="str">
            <v>ICB</v>
          </cell>
          <cell r="AE951" t="str">
            <v>211</v>
          </cell>
          <cell r="AG951" t="str">
            <v>0000126823</v>
          </cell>
        </row>
        <row r="952">
          <cell r="A952" t="str">
            <v>00669710</v>
          </cell>
          <cell r="B952" t="str">
            <v>9554265004</v>
          </cell>
          <cell r="C952" t="str">
            <v>ICB4TARGET0000000424</v>
          </cell>
          <cell r="D952">
            <v>2015</v>
          </cell>
          <cell r="E952">
            <v>3</v>
          </cell>
          <cell r="F952" t="str">
            <v>2015-03-31</v>
          </cell>
          <cell r="G952" t="str">
            <v>PRJ</v>
          </cell>
          <cell r="H952" t="str">
            <v>211</v>
          </cell>
          <cell r="I952" t="str">
            <v>211</v>
          </cell>
          <cell r="K952" t="str">
            <v>000001120</v>
          </cell>
          <cell r="L952" t="str">
            <v>4265004</v>
          </cell>
          <cell r="M952" t="str">
            <v>1113</v>
          </cell>
          <cell r="N952" t="str">
            <v>99920</v>
          </cell>
          <cell r="O952" t="str">
            <v>11404</v>
          </cell>
          <cell r="P952" t="str">
            <v>294</v>
          </cell>
          <cell r="Q952" t="str">
            <v>955</v>
          </cell>
          <cell r="R952" t="str">
            <v>INTERCO BILL W/O</v>
          </cell>
          <cell r="S952" t="str">
            <v>PRA</v>
          </cell>
          <cell r="U952" t="str">
            <v>2015-03-31</v>
          </cell>
          <cell r="V952">
            <v>890.81</v>
          </cell>
          <cell r="W952" t="str">
            <v>UTXECON201</v>
          </cell>
          <cell r="Y952" t="str">
            <v>LEGAL</v>
          </cell>
          <cell r="Z952" t="str">
            <v>DLO</v>
          </cell>
          <cell r="AB952" t="str">
            <v>ICB</v>
          </cell>
          <cell r="AC952" t="str">
            <v>ICB</v>
          </cell>
          <cell r="AE952" t="str">
            <v>211</v>
          </cell>
          <cell r="AG952" t="str">
            <v>0000130709</v>
          </cell>
        </row>
        <row r="953">
          <cell r="A953" t="str">
            <v>00664691</v>
          </cell>
          <cell r="B953" t="str">
            <v>9554265004</v>
          </cell>
          <cell r="C953" t="str">
            <v>ICB4TARGET0000000425</v>
          </cell>
          <cell r="D953">
            <v>2015</v>
          </cell>
          <cell r="E953">
            <v>3</v>
          </cell>
          <cell r="F953" t="str">
            <v>2015-03-31</v>
          </cell>
          <cell r="G953" t="str">
            <v>PRJ</v>
          </cell>
          <cell r="H953" t="str">
            <v>211</v>
          </cell>
          <cell r="I953" t="str">
            <v>211</v>
          </cell>
          <cell r="K953" t="str">
            <v>000001120</v>
          </cell>
          <cell r="L953" t="str">
            <v>4265004</v>
          </cell>
          <cell r="M953" t="str">
            <v>1113</v>
          </cell>
          <cell r="N953" t="str">
            <v>99920</v>
          </cell>
          <cell r="O953" t="str">
            <v>11404</v>
          </cell>
          <cell r="P953" t="str">
            <v>294</v>
          </cell>
          <cell r="Q953" t="str">
            <v>955</v>
          </cell>
          <cell r="R953" t="str">
            <v>INTERCO BILL W/O</v>
          </cell>
          <cell r="S953" t="str">
            <v>PRA</v>
          </cell>
          <cell r="U953" t="str">
            <v>2015-03-31</v>
          </cell>
          <cell r="V953">
            <v>593.87</v>
          </cell>
          <cell r="W953" t="str">
            <v>UTXECON201</v>
          </cell>
          <cell r="Y953" t="str">
            <v>LEGAL</v>
          </cell>
          <cell r="Z953" t="str">
            <v>DLO</v>
          </cell>
          <cell r="AB953" t="str">
            <v>ICB</v>
          </cell>
          <cell r="AC953" t="str">
            <v>ICB</v>
          </cell>
          <cell r="AE953" t="str">
            <v>211</v>
          </cell>
          <cell r="AG953" t="str">
            <v>0000135545</v>
          </cell>
        </row>
        <row r="954">
          <cell r="A954" t="str">
            <v>00664686</v>
          </cell>
          <cell r="B954" t="str">
            <v>9554265004</v>
          </cell>
          <cell r="C954" t="str">
            <v>ICB4TARGET0000000426</v>
          </cell>
          <cell r="D954">
            <v>2015</v>
          </cell>
          <cell r="E954">
            <v>3</v>
          </cell>
          <cell r="F954" t="str">
            <v>2015-03-31</v>
          </cell>
          <cell r="G954" t="str">
            <v>PRJ</v>
          </cell>
          <cell r="H954" t="str">
            <v>211</v>
          </cell>
          <cell r="I954" t="str">
            <v>211</v>
          </cell>
          <cell r="K954" t="str">
            <v>000001120</v>
          </cell>
          <cell r="L954" t="str">
            <v>4265004</v>
          </cell>
          <cell r="M954" t="str">
            <v>1113</v>
          </cell>
          <cell r="N954" t="str">
            <v>99920</v>
          </cell>
          <cell r="O954" t="str">
            <v>11404</v>
          </cell>
          <cell r="P954" t="str">
            <v>294</v>
          </cell>
          <cell r="Q954" t="str">
            <v>955</v>
          </cell>
          <cell r="R954" t="str">
            <v>INTERCO BILL W/O</v>
          </cell>
          <cell r="S954" t="str">
            <v>PRA</v>
          </cell>
          <cell r="U954" t="str">
            <v>2015-03-31</v>
          </cell>
          <cell r="V954">
            <v>1781.61</v>
          </cell>
          <cell r="W954" t="str">
            <v>UTXECON201</v>
          </cell>
          <cell r="Y954" t="str">
            <v>LEGAL</v>
          </cell>
          <cell r="Z954" t="str">
            <v>DLO</v>
          </cell>
          <cell r="AB954" t="str">
            <v>ICB</v>
          </cell>
          <cell r="AC954" t="str">
            <v>ICB</v>
          </cell>
          <cell r="AE954" t="str">
            <v>211</v>
          </cell>
          <cell r="AG954" t="str">
            <v>0000150688</v>
          </cell>
        </row>
        <row r="955">
          <cell r="A955" t="str">
            <v>00664687</v>
          </cell>
          <cell r="B955" t="str">
            <v>9554265004</v>
          </cell>
          <cell r="C955" t="str">
            <v>ICB4TARGET0000000427</v>
          </cell>
          <cell r="D955">
            <v>2015</v>
          </cell>
          <cell r="E955">
            <v>3</v>
          </cell>
          <cell r="F955" t="str">
            <v>2015-03-31</v>
          </cell>
          <cell r="G955" t="str">
            <v>PRJ</v>
          </cell>
          <cell r="H955" t="str">
            <v>211</v>
          </cell>
          <cell r="I955" t="str">
            <v>211</v>
          </cell>
          <cell r="K955" t="str">
            <v>000001120</v>
          </cell>
          <cell r="L955" t="str">
            <v>4265004</v>
          </cell>
          <cell r="M955" t="str">
            <v>1113</v>
          </cell>
          <cell r="N955" t="str">
            <v>99920</v>
          </cell>
          <cell r="O955" t="str">
            <v>11404</v>
          </cell>
          <cell r="P955" t="str">
            <v>294</v>
          </cell>
          <cell r="Q955" t="str">
            <v>955</v>
          </cell>
          <cell r="R955" t="str">
            <v>INTERCO BILL W/O</v>
          </cell>
          <cell r="S955" t="str">
            <v>PRA</v>
          </cell>
          <cell r="U955" t="str">
            <v>2015-03-31</v>
          </cell>
          <cell r="V955">
            <v>356.32</v>
          </cell>
          <cell r="W955" t="str">
            <v>UTXECON201</v>
          </cell>
          <cell r="Y955" t="str">
            <v>LEGAL</v>
          </cell>
          <cell r="Z955" t="str">
            <v>DLO</v>
          </cell>
          <cell r="AB955" t="str">
            <v>ICB</v>
          </cell>
          <cell r="AC955" t="str">
            <v>ICB</v>
          </cell>
          <cell r="AE955" t="str">
            <v>211</v>
          </cell>
          <cell r="AG955" t="str">
            <v>0000162201</v>
          </cell>
        </row>
        <row r="956">
          <cell r="A956" t="str">
            <v>00631508</v>
          </cell>
          <cell r="B956" t="str">
            <v>9554261000</v>
          </cell>
          <cell r="C956" t="str">
            <v>ICB4TARGET0000000569</v>
          </cell>
          <cell r="D956">
            <v>2014</v>
          </cell>
          <cell r="E956">
            <v>8</v>
          </cell>
          <cell r="F956" t="str">
            <v>2014-08-31</v>
          </cell>
          <cell r="G956" t="str">
            <v>PRJ</v>
          </cell>
          <cell r="H956" t="str">
            <v>211</v>
          </cell>
          <cell r="I956" t="str">
            <v>211</v>
          </cell>
          <cell r="K956" t="str">
            <v>000001120</v>
          </cell>
          <cell r="L956" t="str">
            <v>4261000</v>
          </cell>
          <cell r="M956" t="str">
            <v>1113</v>
          </cell>
          <cell r="N956" t="str">
            <v>99920</v>
          </cell>
          <cell r="O956" t="str">
            <v>11404</v>
          </cell>
          <cell r="P956" t="str">
            <v>294</v>
          </cell>
          <cell r="Q956" t="str">
            <v>955</v>
          </cell>
          <cell r="R956" t="str">
            <v>INTERCO BILL W/O</v>
          </cell>
          <cell r="S956" t="str">
            <v>PRA</v>
          </cell>
          <cell r="U956" t="str">
            <v>2014-08-31</v>
          </cell>
          <cell r="V956">
            <v>1209.51</v>
          </cell>
          <cell r="W956" t="str">
            <v>UTXECON201</v>
          </cell>
          <cell r="Y956" t="str">
            <v>LEGAL</v>
          </cell>
          <cell r="Z956" t="str">
            <v>DLO</v>
          </cell>
          <cell r="AB956" t="str">
            <v>ICB</v>
          </cell>
          <cell r="AC956" t="str">
            <v>ICB</v>
          </cell>
          <cell r="AE956" t="str">
            <v>211</v>
          </cell>
          <cell r="AG956" t="str">
            <v>0000014384</v>
          </cell>
        </row>
        <row r="957">
          <cell r="A957" t="str">
            <v>00629057</v>
          </cell>
          <cell r="B957" t="str">
            <v>9554261000</v>
          </cell>
          <cell r="C957" t="str">
            <v>ICB4TARGET0000000570</v>
          </cell>
          <cell r="D957">
            <v>2014</v>
          </cell>
          <cell r="E957">
            <v>8</v>
          </cell>
          <cell r="F957" t="str">
            <v>2014-08-31</v>
          </cell>
          <cell r="G957" t="str">
            <v>PRJ</v>
          </cell>
          <cell r="H957" t="str">
            <v>211</v>
          </cell>
          <cell r="I957" t="str">
            <v>211</v>
          </cell>
          <cell r="K957" t="str">
            <v>000001120</v>
          </cell>
          <cell r="L957" t="str">
            <v>4261000</v>
          </cell>
          <cell r="M957" t="str">
            <v>1113</v>
          </cell>
          <cell r="N957" t="str">
            <v>99920</v>
          </cell>
          <cell r="O957" t="str">
            <v>11404</v>
          </cell>
          <cell r="P957" t="str">
            <v>294</v>
          </cell>
          <cell r="Q957" t="str">
            <v>955</v>
          </cell>
          <cell r="R957" t="str">
            <v>INTERCO BILL W/O</v>
          </cell>
          <cell r="S957" t="str">
            <v>PRA</v>
          </cell>
          <cell r="U957" t="str">
            <v>2014-08-31</v>
          </cell>
          <cell r="V957">
            <v>604.75</v>
          </cell>
          <cell r="W957" t="str">
            <v>UTXECON201</v>
          </cell>
          <cell r="Y957" t="str">
            <v>LEGAL</v>
          </cell>
          <cell r="Z957" t="str">
            <v>DLO</v>
          </cell>
          <cell r="AB957" t="str">
            <v>ICB</v>
          </cell>
          <cell r="AC957" t="str">
            <v>ICB</v>
          </cell>
          <cell r="AE957" t="str">
            <v>211</v>
          </cell>
          <cell r="AG957" t="str">
            <v>0000014464</v>
          </cell>
        </row>
        <row r="958">
          <cell r="A958" t="str">
            <v>00632124</v>
          </cell>
          <cell r="B958" t="str">
            <v>9554261000</v>
          </cell>
          <cell r="C958" t="str">
            <v>ICB4TARGET0000000571</v>
          </cell>
          <cell r="D958">
            <v>2014</v>
          </cell>
          <cell r="E958">
            <v>8</v>
          </cell>
          <cell r="F958" t="str">
            <v>2014-08-31</v>
          </cell>
          <cell r="G958" t="str">
            <v>PRJ</v>
          </cell>
          <cell r="H958" t="str">
            <v>211</v>
          </cell>
          <cell r="I958" t="str">
            <v>211</v>
          </cell>
          <cell r="K958" t="str">
            <v>000001120</v>
          </cell>
          <cell r="L958" t="str">
            <v>4261000</v>
          </cell>
          <cell r="M958" t="str">
            <v>1113</v>
          </cell>
          <cell r="N958" t="str">
            <v>99920</v>
          </cell>
          <cell r="O958" t="str">
            <v>11404</v>
          </cell>
          <cell r="P958" t="str">
            <v>294</v>
          </cell>
          <cell r="Q958" t="str">
            <v>955</v>
          </cell>
          <cell r="R958" t="str">
            <v>INTERCO BILL W/O</v>
          </cell>
          <cell r="S958" t="str">
            <v>PRA</v>
          </cell>
          <cell r="U958" t="str">
            <v>2014-08-31</v>
          </cell>
          <cell r="V958">
            <v>907.13</v>
          </cell>
          <cell r="W958" t="str">
            <v>UTXECON201</v>
          </cell>
          <cell r="Y958" t="str">
            <v>LEGAL</v>
          </cell>
          <cell r="Z958" t="str">
            <v>DLO</v>
          </cell>
          <cell r="AB958" t="str">
            <v>ICB</v>
          </cell>
          <cell r="AC958" t="str">
            <v>ICB</v>
          </cell>
          <cell r="AE958" t="str">
            <v>211</v>
          </cell>
          <cell r="AG958" t="str">
            <v>0000014464</v>
          </cell>
        </row>
        <row r="959">
          <cell r="A959" t="str">
            <v>00628730</v>
          </cell>
          <cell r="B959" t="str">
            <v>9554261000</v>
          </cell>
          <cell r="C959" t="str">
            <v>ICB4TARGET0000000572</v>
          </cell>
          <cell r="D959">
            <v>2014</v>
          </cell>
          <cell r="E959">
            <v>8</v>
          </cell>
          <cell r="F959" t="str">
            <v>2014-08-31</v>
          </cell>
          <cell r="G959" t="str">
            <v>PRJ</v>
          </cell>
          <cell r="H959" t="str">
            <v>211</v>
          </cell>
          <cell r="I959" t="str">
            <v>211</v>
          </cell>
          <cell r="K959" t="str">
            <v>000001120</v>
          </cell>
          <cell r="L959" t="str">
            <v>4261000</v>
          </cell>
          <cell r="M959" t="str">
            <v>1113</v>
          </cell>
          <cell r="N959" t="str">
            <v>99920</v>
          </cell>
          <cell r="O959" t="str">
            <v>11404</v>
          </cell>
          <cell r="P959" t="str">
            <v>294</v>
          </cell>
          <cell r="Q959" t="str">
            <v>955</v>
          </cell>
          <cell r="R959" t="str">
            <v>INTERCO BILL W/O</v>
          </cell>
          <cell r="S959" t="str">
            <v>PRA</v>
          </cell>
          <cell r="U959" t="str">
            <v>2014-08-31</v>
          </cell>
          <cell r="V959">
            <v>302.38</v>
          </cell>
          <cell r="W959" t="str">
            <v>UTXECON201</v>
          </cell>
          <cell r="Y959" t="str">
            <v>LEGAL</v>
          </cell>
          <cell r="Z959" t="str">
            <v>DLO</v>
          </cell>
          <cell r="AB959" t="str">
            <v>ICB</v>
          </cell>
          <cell r="AC959" t="str">
            <v>ICB</v>
          </cell>
          <cell r="AE959" t="str">
            <v>211</v>
          </cell>
          <cell r="AG959" t="str">
            <v>0000017421</v>
          </cell>
        </row>
        <row r="960">
          <cell r="A960" t="str">
            <v>00629264</v>
          </cell>
          <cell r="B960" t="str">
            <v>9554261000</v>
          </cell>
          <cell r="C960" t="str">
            <v>ICB4TARGET0000000573</v>
          </cell>
          <cell r="D960">
            <v>2014</v>
          </cell>
          <cell r="E960">
            <v>8</v>
          </cell>
          <cell r="F960" t="str">
            <v>2014-08-31</v>
          </cell>
          <cell r="G960" t="str">
            <v>PRJ</v>
          </cell>
          <cell r="H960" t="str">
            <v>211</v>
          </cell>
          <cell r="I960" t="str">
            <v>211</v>
          </cell>
          <cell r="K960" t="str">
            <v>000001120</v>
          </cell>
          <cell r="L960" t="str">
            <v>4261000</v>
          </cell>
          <cell r="M960" t="str">
            <v>1113</v>
          </cell>
          <cell r="N960" t="str">
            <v>99920</v>
          </cell>
          <cell r="O960" t="str">
            <v>11404</v>
          </cell>
          <cell r="P960" t="str">
            <v>294</v>
          </cell>
          <cell r="Q960" t="str">
            <v>955</v>
          </cell>
          <cell r="R960" t="str">
            <v>INTERCO BILL W/O</v>
          </cell>
          <cell r="S960" t="str">
            <v>PRA</v>
          </cell>
          <cell r="U960" t="str">
            <v>2014-08-31</v>
          </cell>
          <cell r="V960">
            <v>3326.14</v>
          </cell>
          <cell r="W960" t="str">
            <v>UTXECON201</v>
          </cell>
          <cell r="Y960" t="str">
            <v>LEGAL</v>
          </cell>
          <cell r="Z960" t="str">
            <v>DLO</v>
          </cell>
          <cell r="AB960" t="str">
            <v>ICB</v>
          </cell>
          <cell r="AC960" t="str">
            <v>ICB</v>
          </cell>
          <cell r="AE960" t="str">
            <v>211</v>
          </cell>
          <cell r="AG960" t="str">
            <v>0000040061</v>
          </cell>
        </row>
        <row r="961">
          <cell r="A961" t="str">
            <v>00629661</v>
          </cell>
          <cell r="B961" t="str">
            <v>9554261000</v>
          </cell>
          <cell r="C961" t="str">
            <v>ICB4TARGET0000000574</v>
          </cell>
          <cell r="D961">
            <v>2014</v>
          </cell>
          <cell r="E961">
            <v>8</v>
          </cell>
          <cell r="F961" t="str">
            <v>2014-08-31</v>
          </cell>
          <cell r="G961" t="str">
            <v>PRJ</v>
          </cell>
          <cell r="H961" t="str">
            <v>211</v>
          </cell>
          <cell r="I961" t="str">
            <v>211</v>
          </cell>
          <cell r="K961" t="str">
            <v>000001120</v>
          </cell>
          <cell r="L961" t="str">
            <v>4261000</v>
          </cell>
          <cell r="M961" t="str">
            <v>1113</v>
          </cell>
          <cell r="N961" t="str">
            <v>99920</v>
          </cell>
          <cell r="O961" t="str">
            <v>11404</v>
          </cell>
          <cell r="P961" t="str">
            <v>294</v>
          </cell>
          <cell r="Q961" t="str">
            <v>955</v>
          </cell>
          <cell r="R961" t="str">
            <v>INTERCO BILL W/O</v>
          </cell>
          <cell r="S961" t="str">
            <v>PRA</v>
          </cell>
          <cell r="U961" t="str">
            <v>2014-08-31</v>
          </cell>
          <cell r="V961">
            <v>1511.88</v>
          </cell>
          <cell r="W961" t="str">
            <v>UTXECON201</v>
          </cell>
          <cell r="Y961" t="str">
            <v>LEGAL</v>
          </cell>
          <cell r="Z961" t="str">
            <v>DLO</v>
          </cell>
          <cell r="AB961" t="str">
            <v>ICB</v>
          </cell>
          <cell r="AC961" t="str">
            <v>ICB</v>
          </cell>
          <cell r="AE961" t="str">
            <v>211</v>
          </cell>
          <cell r="AG961" t="str">
            <v>0000093522</v>
          </cell>
        </row>
        <row r="962">
          <cell r="A962" t="str">
            <v>00629662</v>
          </cell>
          <cell r="B962" t="str">
            <v>9554261000</v>
          </cell>
          <cell r="C962" t="str">
            <v>ICB4TARGET0000000575</v>
          </cell>
          <cell r="D962">
            <v>2014</v>
          </cell>
          <cell r="E962">
            <v>8</v>
          </cell>
          <cell r="F962" t="str">
            <v>2014-08-31</v>
          </cell>
          <cell r="G962" t="str">
            <v>PRJ</v>
          </cell>
          <cell r="H962" t="str">
            <v>211</v>
          </cell>
          <cell r="I962" t="str">
            <v>211</v>
          </cell>
          <cell r="K962" t="str">
            <v>000001120</v>
          </cell>
          <cell r="L962" t="str">
            <v>4261000</v>
          </cell>
          <cell r="M962" t="str">
            <v>1113</v>
          </cell>
          <cell r="N962" t="str">
            <v>99920</v>
          </cell>
          <cell r="O962" t="str">
            <v>11404</v>
          </cell>
          <cell r="P962" t="str">
            <v>294</v>
          </cell>
          <cell r="Q962" t="str">
            <v>955</v>
          </cell>
          <cell r="R962" t="str">
            <v>INTERCO BILL W/O</v>
          </cell>
          <cell r="S962" t="str">
            <v>PRA</v>
          </cell>
          <cell r="U962" t="str">
            <v>2014-08-31</v>
          </cell>
          <cell r="V962">
            <v>1511.88</v>
          </cell>
          <cell r="W962" t="str">
            <v>UTXECON201</v>
          </cell>
          <cell r="Y962" t="str">
            <v>LEGAL</v>
          </cell>
          <cell r="Z962" t="str">
            <v>DLO</v>
          </cell>
          <cell r="AB962" t="str">
            <v>ICB</v>
          </cell>
          <cell r="AC962" t="str">
            <v>ICB</v>
          </cell>
          <cell r="AE962" t="str">
            <v>211</v>
          </cell>
          <cell r="AG962" t="str">
            <v>0000093522</v>
          </cell>
        </row>
        <row r="963">
          <cell r="A963" t="str">
            <v>00631510</v>
          </cell>
          <cell r="B963" t="str">
            <v>9554261000</v>
          </cell>
          <cell r="C963" t="str">
            <v>ICB4TARGET0000000576</v>
          </cell>
          <cell r="D963">
            <v>2014</v>
          </cell>
          <cell r="E963">
            <v>8</v>
          </cell>
          <cell r="F963" t="str">
            <v>2014-08-31</v>
          </cell>
          <cell r="G963" t="str">
            <v>PRJ</v>
          </cell>
          <cell r="H963" t="str">
            <v>211</v>
          </cell>
          <cell r="I963" t="str">
            <v>211</v>
          </cell>
          <cell r="K963" t="str">
            <v>000001120</v>
          </cell>
          <cell r="L963" t="str">
            <v>4261000</v>
          </cell>
          <cell r="M963" t="str">
            <v>1113</v>
          </cell>
          <cell r="N963" t="str">
            <v>99920</v>
          </cell>
          <cell r="O963" t="str">
            <v>11404</v>
          </cell>
          <cell r="P963" t="str">
            <v>294</v>
          </cell>
          <cell r="Q963" t="str">
            <v>955</v>
          </cell>
          <cell r="R963" t="str">
            <v>INTERCO BILL W/O</v>
          </cell>
          <cell r="S963" t="str">
            <v>PRA</v>
          </cell>
          <cell r="U963" t="str">
            <v>2014-08-31</v>
          </cell>
          <cell r="V963">
            <v>1511.88</v>
          </cell>
          <cell r="W963" t="str">
            <v>UTXECON201</v>
          </cell>
          <cell r="Y963" t="str">
            <v>LEGAL</v>
          </cell>
          <cell r="Z963" t="str">
            <v>DLO</v>
          </cell>
          <cell r="AB963" t="str">
            <v>ICB</v>
          </cell>
          <cell r="AC963" t="str">
            <v>ICB</v>
          </cell>
          <cell r="AE963" t="str">
            <v>211</v>
          </cell>
          <cell r="AG963" t="str">
            <v>0000097118</v>
          </cell>
        </row>
        <row r="964">
          <cell r="A964" t="str">
            <v>00622131</v>
          </cell>
          <cell r="B964" t="str">
            <v>9554261000</v>
          </cell>
          <cell r="C964" t="str">
            <v>ICB4TARGET0000000577</v>
          </cell>
          <cell r="D964">
            <v>2014</v>
          </cell>
          <cell r="E964">
            <v>8</v>
          </cell>
          <cell r="F964" t="str">
            <v>2014-08-31</v>
          </cell>
          <cell r="G964" t="str">
            <v>PRJ</v>
          </cell>
          <cell r="H964" t="str">
            <v>211</v>
          </cell>
          <cell r="I964" t="str">
            <v>211</v>
          </cell>
          <cell r="K964" t="str">
            <v>000001120</v>
          </cell>
          <cell r="L964" t="str">
            <v>4261000</v>
          </cell>
          <cell r="M964" t="str">
            <v>1113</v>
          </cell>
          <cell r="N964" t="str">
            <v>99920</v>
          </cell>
          <cell r="O964" t="str">
            <v>11404</v>
          </cell>
          <cell r="P964" t="str">
            <v>294</v>
          </cell>
          <cell r="Q964" t="str">
            <v>955</v>
          </cell>
          <cell r="R964" t="str">
            <v>INTERCO BILL W/O</v>
          </cell>
          <cell r="S964" t="str">
            <v>PRA</v>
          </cell>
          <cell r="U964" t="str">
            <v>2014-08-31</v>
          </cell>
          <cell r="V964">
            <v>-907.13</v>
          </cell>
          <cell r="W964" t="str">
            <v>UTXECON201</v>
          </cell>
          <cell r="Y964" t="str">
            <v>LEGAL</v>
          </cell>
          <cell r="Z964" t="str">
            <v>DLO</v>
          </cell>
          <cell r="AB964" t="str">
            <v>ICB</v>
          </cell>
          <cell r="AC964" t="str">
            <v>ICB</v>
          </cell>
          <cell r="AE964" t="str">
            <v>211</v>
          </cell>
          <cell r="AG964" t="str">
            <v>0000097342</v>
          </cell>
        </row>
        <row r="965">
          <cell r="A965" t="str">
            <v>00631696</v>
          </cell>
          <cell r="B965" t="str">
            <v>9554261000</v>
          </cell>
          <cell r="C965" t="str">
            <v>ICB4TARGET0000000578</v>
          </cell>
          <cell r="D965">
            <v>2014</v>
          </cell>
          <cell r="E965">
            <v>8</v>
          </cell>
          <cell r="F965" t="str">
            <v>2014-08-31</v>
          </cell>
          <cell r="G965" t="str">
            <v>PRJ</v>
          </cell>
          <cell r="H965" t="str">
            <v>211</v>
          </cell>
          <cell r="I965" t="str">
            <v>211</v>
          </cell>
          <cell r="K965" t="str">
            <v>000001120</v>
          </cell>
          <cell r="L965" t="str">
            <v>4261000</v>
          </cell>
          <cell r="M965" t="str">
            <v>1113</v>
          </cell>
          <cell r="N965" t="str">
            <v>99920</v>
          </cell>
          <cell r="O965" t="str">
            <v>11404</v>
          </cell>
          <cell r="P965" t="str">
            <v>294</v>
          </cell>
          <cell r="Q965" t="str">
            <v>955</v>
          </cell>
          <cell r="R965" t="str">
            <v>INTERCO BILL W/O</v>
          </cell>
          <cell r="S965" t="str">
            <v>PRA</v>
          </cell>
          <cell r="U965" t="str">
            <v>2014-08-31</v>
          </cell>
          <cell r="V965">
            <v>907.13</v>
          </cell>
          <cell r="W965" t="str">
            <v>UTXECON201</v>
          </cell>
          <cell r="Y965" t="str">
            <v>LEGAL</v>
          </cell>
          <cell r="Z965" t="str">
            <v>DLO</v>
          </cell>
          <cell r="AB965" t="str">
            <v>ICB</v>
          </cell>
          <cell r="AC965" t="str">
            <v>ICB</v>
          </cell>
          <cell r="AE965" t="str">
            <v>211</v>
          </cell>
          <cell r="AG965" t="str">
            <v>0000097342</v>
          </cell>
        </row>
        <row r="966">
          <cell r="A966" t="str">
            <v>00631260</v>
          </cell>
          <cell r="B966" t="str">
            <v>9554261000</v>
          </cell>
          <cell r="C966" t="str">
            <v>ICB4TARGET0000000579</v>
          </cell>
          <cell r="D966">
            <v>2014</v>
          </cell>
          <cell r="E966">
            <v>8</v>
          </cell>
          <cell r="F966" t="str">
            <v>2014-08-31</v>
          </cell>
          <cell r="G966" t="str">
            <v>PRJ</v>
          </cell>
          <cell r="H966" t="str">
            <v>211</v>
          </cell>
          <cell r="I966" t="str">
            <v>211</v>
          </cell>
          <cell r="K966" t="str">
            <v>000001120</v>
          </cell>
          <cell r="L966" t="str">
            <v>4261000</v>
          </cell>
          <cell r="M966" t="str">
            <v>1113</v>
          </cell>
          <cell r="N966" t="str">
            <v>99920</v>
          </cell>
          <cell r="O966" t="str">
            <v>11404</v>
          </cell>
          <cell r="P966" t="str">
            <v>294</v>
          </cell>
          <cell r="Q966" t="str">
            <v>955</v>
          </cell>
          <cell r="R966" t="str">
            <v>INTERCO BILL W/O</v>
          </cell>
          <cell r="S966" t="str">
            <v>PRA</v>
          </cell>
          <cell r="U966" t="str">
            <v>2014-08-31</v>
          </cell>
          <cell r="V966">
            <v>4535.6499999999996</v>
          </cell>
          <cell r="W966" t="str">
            <v>UTXECON201</v>
          </cell>
          <cell r="Y966" t="str">
            <v>LEGAL</v>
          </cell>
          <cell r="Z966" t="str">
            <v>DLO</v>
          </cell>
          <cell r="AB966" t="str">
            <v>ICB</v>
          </cell>
          <cell r="AC966" t="str">
            <v>ICB</v>
          </cell>
          <cell r="AE966" t="str">
            <v>211</v>
          </cell>
          <cell r="AG966" t="str">
            <v>0000101846</v>
          </cell>
        </row>
        <row r="967">
          <cell r="A967" t="str">
            <v>00628787</v>
          </cell>
          <cell r="B967" t="str">
            <v>9554261000</v>
          </cell>
          <cell r="C967" t="str">
            <v>ICB4TARGET0000000580</v>
          </cell>
          <cell r="D967">
            <v>2014</v>
          </cell>
          <cell r="E967">
            <v>8</v>
          </cell>
          <cell r="F967" t="str">
            <v>2014-08-31</v>
          </cell>
          <cell r="G967" t="str">
            <v>PRJ</v>
          </cell>
          <cell r="H967" t="str">
            <v>211</v>
          </cell>
          <cell r="I967" t="str">
            <v>211</v>
          </cell>
          <cell r="K967" t="str">
            <v>000001120</v>
          </cell>
          <cell r="L967" t="str">
            <v>4261000</v>
          </cell>
          <cell r="M967" t="str">
            <v>1113</v>
          </cell>
          <cell r="N967" t="str">
            <v>99920</v>
          </cell>
          <cell r="O967" t="str">
            <v>11404</v>
          </cell>
          <cell r="P967" t="str">
            <v>294</v>
          </cell>
          <cell r="Q967" t="str">
            <v>955</v>
          </cell>
          <cell r="R967" t="str">
            <v>INTERCO BILL W/O</v>
          </cell>
          <cell r="S967" t="str">
            <v>PRA</v>
          </cell>
          <cell r="U967" t="str">
            <v>2014-08-31</v>
          </cell>
          <cell r="V967">
            <v>6047.53</v>
          </cell>
          <cell r="W967" t="str">
            <v>UTXECON201</v>
          </cell>
          <cell r="Y967" t="str">
            <v>LEGAL</v>
          </cell>
          <cell r="Z967" t="str">
            <v>DLO</v>
          </cell>
          <cell r="AB967" t="str">
            <v>ICB</v>
          </cell>
          <cell r="AC967" t="str">
            <v>ICB</v>
          </cell>
          <cell r="AE967" t="str">
            <v>211</v>
          </cell>
          <cell r="AG967" t="str">
            <v>0000120050</v>
          </cell>
        </row>
        <row r="968">
          <cell r="A968" t="str">
            <v>00629056</v>
          </cell>
          <cell r="B968" t="str">
            <v>9554261000</v>
          </cell>
          <cell r="C968" t="str">
            <v>ICB4TARGET0000000581</v>
          </cell>
          <cell r="D968">
            <v>2014</v>
          </cell>
          <cell r="E968">
            <v>8</v>
          </cell>
          <cell r="F968" t="str">
            <v>2014-08-31</v>
          </cell>
          <cell r="G968" t="str">
            <v>PRJ</v>
          </cell>
          <cell r="H968" t="str">
            <v>211</v>
          </cell>
          <cell r="I968" t="str">
            <v>211</v>
          </cell>
          <cell r="K968" t="str">
            <v>000001120</v>
          </cell>
          <cell r="L968" t="str">
            <v>4261000</v>
          </cell>
          <cell r="M968" t="str">
            <v>1113</v>
          </cell>
          <cell r="N968" t="str">
            <v>99920</v>
          </cell>
          <cell r="O968" t="str">
            <v>11404</v>
          </cell>
          <cell r="P968" t="str">
            <v>294</v>
          </cell>
          <cell r="Q968" t="str">
            <v>955</v>
          </cell>
          <cell r="R968" t="str">
            <v>INTERCO BILL W/O</v>
          </cell>
          <cell r="S968" t="str">
            <v>PRA</v>
          </cell>
          <cell r="U968" t="str">
            <v>2014-08-31</v>
          </cell>
          <cell r="V968">
            <v>604.75</v>
          </cell>
          <cell r="W968" t="str">
            <v>UTXECON201</v>
          </cell>
          <cell r="Y968" t="str">
            <v>LEGAL</v>
          </cell>
          <cell r="Z968" t="str">
            <v>DLO</v>
          </cell>
          <cell r="AB968" t="str">
            <v>ICB</v>
          </cell>
          <cell r="AC968" t="str">
            <v>ICB</v>
          </cell>
          <cell r="AE968" t="str">
            <v>211</v>
          </cell>
          <cell r="AG968" t="str">
            <v>0000120050</v>
          </cell>
        </row>
        <row r="969">
          <cell r="A969" t="str">
            <v>00629664</v>
          </cell>
          <cell r="B969" t="str">
            <v>9554261000</v>
          </cell>
          <cell r="C969" t="str">
            <v>ICB4TARGET0000000582</v>
          </cell>
          <cell r="D969">
            <v>2014</v>
          </cell>
          <cell r="E969">
            <v>8</v>
          </cell>
          <cell r="F969" t="str">
            <v>2014-08-31</v>
          </cell>
          <cell r="G969" t="str">
            <v>PRJ</v>
          </cell>
          <cell r="H969" t="str">
            <v>211</v>
          </cell>
          <cell r="I969" t="str">
            <v>211</v>
          </cell>
          <cell r="K969" t="str">
            <v>000001120</v>
          </cell>
          <cell r="L969" t="str">
            <v>4261000</v>
          </cell>
          <cell r="M969" t="str">
            <v>1113</v>
          </cell>
          <cell r="N969" t="str">
            <v>99920</v>
          </cell>
          <cell r="O969" t="str">
            <v>11404</v>
          </cell>
          <cell r="P969" t="str">
            <v>294</v>
          </cell>
          <cell r="Q969" t="str">
            <v>955</v>
          </cell>
          <cell r="R969" t="str">
            <v>INTERCO BILL W/O</v>
          </cell>
          <cell r="S969" t="str">
            <v>PRA</v>
          </cell>
          <cell r="U969" t="str">
            <v>2014-08-31</v>
          </cell>
          <cell r="V969">
            <v>1511.88</v>
          </cell>
          <cell r="W969" t="str">
            <v>UTXECON201</v>
          </cell>
          <cell r="Y969" t="str">
            <v>LEGAL</v>
          </cell>
          <cell r="Z969" t="str">
            <v>DLO</v>
          </cell>
          <cell r="AB969" t="str">
            <v>ICB</v>
          </cell>
          <cell r="AC969" t="str">
            <v>ICB</v>
          </cell>
          <cell r="AE969" t="str">
            <v>211</v>
          </cell>
          <cell r="AG969" t="str">
            <v>0000120050</v>
          </cell>
        </row>
        <row r="970">
          <cell r="A970" t="str">
            <v>00629058</v>
          </cell>
          <cell r="B970" t="str">
            <v>9554261000</v>
          </cell>
          <cell r="C970" t="str">
            <v>ICB4TARGET0000000583</v>
          </cell>
          <cell r="D970">
            <v>2014</v>
          </cell>
          <cell r="E970">
            <v>8</v>
          </cell>
          <cell r="F970" t="str">
            <v>2014-08-31</v>
          </cell>
          <cell r="G970" t="str">
            <v>PRJ</v>
          </cell>
          <cell r="H970" t="str">
            <v>211</v>
          </cell>
          <cell r="I970" t="str">
            <v>211</v>
          </cell>
          <cell r="K970" t="str">
            <v>000001120</v>
          </cell>
          <cell r="L970" t="str">
            <v>4261000</v>
          </cell>
          <cell r="M970" t="str">
            <v>1113</v>
          </cell>
          <cell r="N970" t="str">
            <v>99920</v>
          </cell>
          <cell r="O970" t="str">
            <v>11404</v>
          </cell>
          <cell r="P970" t="str">
            <v>294</v>
          </cell>
          <cell r="Q970" t="str">
            <v>955</v>
          </cell>
          <cell r="R970" t="str">
            <v>INTERCO BILL W/O</v>
          </cell>
          <cell r="S970" t="str">
            <v>PRA</v>
          </cell>
          <cell r="U970" t="str">
            <v>2014-08-31</v>
          </cell>
          <cell r="V970">
            <v>1511.88</v>
          </cell>
          <cell r="W970" t="str">
            <v>UTXECON201</v>
          </cell>
          <cell r="Y970" t="str">
            <v>LEGAL</v>
          </cell>
          <cell r="Z970" t="str">
            <v>DLO</v>
          </cell>
          <cell r="AB970" t="str">
            <v>ICB</v>
          </cell>
          <cell r="AC970" t="str">
            <v>ICB</v>
          </cell>
          <cell r="AE970" t="str">
            <v>211</v>
          </cell>
          <cell r="AG970" t="str">
            <v>0000121144</v>
          </cell>
        </row>
        <row r="971">
          <cell r="A971" t="str">
            <v>00627860</v>
          </cell>
          <cell r="B971" t="str">
            <v>9554261000</v>
          </cell>
          <cell r="C971" t="str">
            <v>ICB4TARGET0000000584</v>
          </cell>
          <cell r="D971">
            <v>2014</v>
          </cell>
          <cell r="E971">
            <v>8</v>
          </cell>
          <cell r="F971" t="str">
            <v>2014-08-31</v>
          </cell>
          <cell r="G971" t="str">
            <v>PRJ</v>
          </cell>
          <cell r="H971" t="str">
            <v>211</v>
          </cell>
          <cell r="I971" t="str">
            <v>211</v>
          </cell>
          <cell r="K971" t="str">
            <v>000001120</v>
          </cell>
          <cell r="L971" t="str">
            <v>4261000</v>
          </cell>
          <cell r="M971" t="str">
            <v>1113</v>
          </cell>
          <cell r="N971" t="str">
            <v>99920</v>
          </cell>
          <cell r="O971" t="str">
            <v>11404</v>
          </cell>
          <cell r="P971" t="str">
            <v>294</v>
          </cell>
          <cell r="Q971" t="str">
            <v>955</v>
          </cell>
          <cell r="R971" t="str">
            <v>INTERCO BILL W/O</v>
          </cell>
          <cell r="S971" t="str">
            <v>PRA</v>
          </cell>
          <cell r="U971" t="str">
            <v>2014-08-31</v>
          </cell>
          <cell r="V971">
            <v>1511.88</v>
          </cell>
          <cell r="W971" t="str">
            <v>UTXECON201</v>
          </cell>
          <cell r="Y971" t="str">
            <v>LEGAL</v>
          </cell>
          <cell r="Z971" t="str">
            <v>DLO</v>
          </cell>
          <cell r="AB971" t="str">
            <v>ICB</v>
          </cell>
          <cell r="AC971" t="str">
            <v>ICB</v>
          </cell>
          <cell r="AE971" t="str">
            <v>211</v>
          </cell>
          <cell r="AG971" t="str">
            <v>0000123561</v>
          </cell>
        </row>
        <row r="972">
          <cell r="A972" t="str">
            <v>00629055</v>
          </cell>
          <cell r="B972" t="str">
            <v>9554261000</v>
          </cell>
          <cell r="C972" t="str">
            <v>ICB4TARGET0000000585</v>
          </cell>
          <cell r="D972">
            <v>2014</v>
          </cell>
          <cell r="E972">
            <v>8</v>
          </cell>
          <cell r="F972" t="str">
            <v>2014-08-31</v>
          </cell>
          <cell r="G972" t="str">
            <v>PRJ</v>
          </cell>
          <cell r="H972" t="str">
            <v>211</v>
          </cell>
          <cell r="I972" t="str">
            <v>211</v>
          </cell>
          <cell r="K972" t="str">
            <v>000001120</v>
          </cell>
          <cell r="L972" t="str">
            <v>4261000</v>
          </cell>
          <cell r="M972" t="str">
            <v>1113</v>
          </cell>
          <cell r="N972" t="str">
            <v>99920</v>
          </cell>
          <cell r="O972" t="str">
            <v>11404</v>
          </cell>
          <cell r="P972" t="str">
            <v>294</v>
          </cell>
          <cell r="Q972" t="str">
            <v>955</v>
          </cell>
          <cell r="R972" t="str">
            <v>INTERCO BILL W/O</v>
          </cell>
          <cell r="S972" t="str">
            <v>PRA</v>
          </cell>
          <cell r="U972" t="str">
            <v>2014-08-31</v>
          </cell>
          <cell r="V972">
            <v>604.75</v>
          </cell>
          <cell r="W972" t="str">
            <v>UTXECON201</v>
          </cell>
          <cell r="Y972" t="str">
            <v>LEGAL</v>
          </cell>
          <cell r="Z972" t="str">
            <v>DLO</v>
          </cell>
          <cell r="AB972" t="str">
            <v>ICB</v>
          </cell>
          <cell r="AC972" t="str">
            <v>ICB</v>
          </cell>
          <cell r="AE972" t="str">
            <v>211</v>
          </cell>
          <cell r="AG972" t="str">
            <v>0000124825</v>
          </cell>
        </row>
        <row r="973">
          <cell r="A973" t="str">
            <v>00630249</v>
          </cell>
          <cell r="B973" t="str">
            <v>9554261000</v>
          </cell>
          <cell r="C973" t="str">
            <v>ICB4TARGET0000000586</v>
          </cell>
          <cell r="D973">
            <v>2014</v>
          </cell>
          <cell r="E973">
            <v>8</v>
          </cell>
          <cell r="F973" t="str">
            <v>2014-08-31</v>
          </cell>
          <cell r="G973" t="str">
            <v>PRJ</v>
          </cell>
          <cell r="H973" t="str">
            <v>211</v>
          </cell>
          <cell r="I973" t="str">
            <v>211</v>
          </cell>
          <cell r="K973" t="str">
            <v>000001120</v>
          </cell>
          <cell r="L973" t="str">
            <v>4261000</v>
          </cell>
          <cell r="M973" t="str">
            <v>1113</v>
          </cell>
          <cell r="N973" t="str">
            <v>99920</v>
          </cell>
          <cell r="O973" t="str">
            <v>11404</v>
          </cell>
          <cell r="P973" t="str">
            <v>294</v>
          </cell>
          <cell r="Q973" t="str">
            <v>955</v>
          </cell>
          <cell r="R973" t="str">
            <v>INTERCO BILL W/O</v>
          </cell>
          <cell r="S973" t="str">
            <v>PRA</v>
          </cell>
          <cell r="U973" t="str">
            <v>2014-08-31</v>
          </cell>
          <cell r="V973">
            <v>907.13</v>
          </cell>
          <cell r="W973" t="str">
            <v>UTXECON201</v>
          </cell>
          <cell r="Y973" t="str">
            <v>LEGAL</v>
          </cell>
          <cell r="Z973" t="str">
            <v>DLO</v>
          </cell>
          <cell r="AB973" t="str">
            <v>ICB</v>
          </cell>
          <cell r="AC973" t="str">
            <v>ICB</v>
          </cell>
          <cell r="AE973" t="str">
            <v>211</v>
          </cell>
          <cell r="AG973" t="str">
            <v>0000126445</v>
          </cell>
        </row>
        <row r="974">
          <cell r="A974" t="str">
            <v>00629268</v>
          </cell>
          <cell r="B974" t="str">
            <v>9554261000</v>
          </cell>
          <cell r="C974" t="str">
            <v>ICB4TARGET0000000587</v>
          </cell>
          <cell r="D974">
            <v>2014</v>
          </cell>
          <cell r="E974">
            <v>8</v>
          </cell>
          <cell r="F974" t="str">
            <v>2014-08-31</v>
          </cell>
          <cell r="G974" t="str">
            <v>PRJ</v>
          </cell>
          <cell r="H974" t="str">
            <v>211</v>
          </cell>
          <cell r="I974" t="str">
            <v>211</v>
          </cell>
          <cell r="K974" t="str">
            <v>000001120</v>
          </cell>
          <cell r="L974" t="str">
            <v>4261000</v>
          </cell>
          <cell r="M974" t="str">
            <v>1113</v>
          </cell>
          <cell r="N974" t="str">
            <v>99920</v>
          </cell>
          <cell r="O974" t="str">
            <v>11404</v>
          </cell>
          <cell r="P974" t="str">
            <v>294</v>
          </cell>
          <cell r="Q974" t="str">
            <v>955</v>
          </cell>
          <cell r="R974" t="str">
            <v>INTERCO BILL W/O</v>
          </cell>
          <cell r="S974" t="str">
            <v>PRA</v>
          </cell>
          <cell r="U974" t="str">
            <v>2014-08-31</v>
          </cell>
          <cell r="V974">
            <v>1209.51</v>
          </cell>
          <cell r="W974" t="str">
            <v>UTXECON201</v>
          </cell>
          <cell r="Y974" t="str">
            <v>LEGAL</v>
          </cell>
          <cell r="Z974" t="str">
            <v>DLO</v>
          </cell>
          <cell r="AB974" t="str">
            <v>ICB</v>
          </cell>
          <cell r="AC974" t="str">
            <v>ICB</v>
          </cell>
          <cell r="AE974" t="str">
            <v>211</v>
          </cell>
          <cell r="AG974" t="str">
            <v>0000131107</v>
          </cell>
        </row>
        <row r="975">
          <cell r="A975" t="str">
            <v>00632117</v>
          </cell>
          <cell r="B975" t="str">
            <v>9554261000</v>
          </cell>
          <cell r="C975" t="str">
            <v>ICB4TARGET0000000588</v>
          </cell>
          <cell r="D975">
            <v>2014</v>
          </cell>
          <cell r="E975">
            <v>8</v>
          </cell>
          <cell r="F975" t="str">
            <v>2014-08-31</v>
          </cell>
          <cell r="G975" t="str">
            <v>PRJ</v>
          </cell>
          <cell r="H975" t="str">
            <v>211</v>
          </cell>
          <cell r="I975" t="str">
            <v>211</v>
          </cell>
          <cell r="K975" t="str">
            <v>000001120</v>
          </cell>
          <cell r="L975" t="str">
            <v>4261000</v>
          </cell>
          <cell r="M975" t="str">
            <v>1113</v>
          </cell>
          <cell r="N975" t="str">
            <v>99920</v>
          </cell>
          <cell r="O975" t="str">
            <v>11404</v>
          </cell>
          <cell r="P975" t="str">
            <v>294</v>
          </cell>
          <cell r="Q975" t="str">
            <v>955</v>
          </cell>
          <cell r="R975" t="str">
            <v>INTERCO BILL W/O</v>
          </cell>
          <cell r="S975" t="str">
            <v>PRA</v>
          </cell>
          <cell r="U975" t="str">
            <v>2014-08-31</v>
          </cell>
          <cell r="V975">
            <v>604.75</v>
          </cell>
          <cell r="W975" t="str">
            <v>UTXECON201</v>
          </cell>
          <cell r="Y975" t="str">
            <v>LEGAL</v>
          </cell>
          <cell r="Z975" t="str">
            <v>DLO</v>
          </cell>
          <cell r="AB975" t="str">
            <v>ICB</v>
          </cell>
          <cell r="AC975" t="str">
            <v>ICB</v>
          </cell>
          <cell r="AE975" t="str">
            <v>211</v>
          </cell>
          <cell r="AG975" t="str">
            <v>0000132487</v>
          </cell>
        </row>
        <row r="976">
          <cell r="A976" t="str">
            <v>00632113</v>
          </cell>
          <cell r="B976" t="str">
            <v>9554261000</v>
          </cell>
          <cell r="C976" t="str">
            <v>ICB4TARGET0000000589</v>
          </cell>
          <cell r="D976">
            <v>2014</v>
          </cell>
          <cell r="E976">
            <v>8</v>
          </cell>
          <cell r="F976" t="str">
            <v>2014-08-31</v>
          </cell>
          <cell r="G976" t="str">
            <v>PRJ</v>
          </cell>
          <cell r="H976" t="str">
            <v>211</v>
          </cell>
          <cell r="I976" t="str">
            <v>211</v>
          </cell>
          <cell r="K976" t="str">
            <v>000001120</v>
          </cell>
          <cell r="L976" t="str">
            <v>4261000</v>
          </cell>
          <cell r="M976" t="str">
            <v>1113</v>
          </cell>
          <cell r="N976" t="str">
            <v>99920</v>
          </cell>
          <cell r="O976" t="str">
            <v>11404</v>
          </cell>
          <cell r="P976" t="str">
            <v>294</v>
          </cell>
          <cell r="Q976" t="str">
            <v>955</v>
          </cell>
          <cell r="R976" t="str">
            <v>INTERCO BILL W/O</v>
          </cell>
          <cell r="S976" t="str">
            <v>PRA</v>
          </cell>
          <cell r="U976" t="str">
            <v>2014-08-31</v>
          </cell>
          <cell r="V976">
            <v>302.38</v>
          </cell>
          <cell r="W976" t="str">
            <v>UTXECON201</v>
          </cell>
          <cell r="Y976" t="str">
            <v>LEGAL</v>
          </cell>
          <cell r="Z976" t="str">
            <v>DLO</v>
          </cell>
          <cell r="AB976" t="str">
            <v>ICB</v>
          </cell>
          <cell r="AC976" t="str">
            <v>ICB</v>
          </cell>
          <cell r="AE976" t="str">
            <v>211</v>
          </cell>
          <cell r="AG976" t="str">
            <v>0000132736</v>
          </cell>
        </row>
        <row r="977">
          <cell r="A977" t="str">
            <v>00632118</v>
          </cell>
          <cell r="B977" t="str">
            <v>9554261000</v>
          </cell>
          <cell r="C977" t="str">
            <v>ICB4TARGET0000000590</v>
          </cell>
          <cell r="D977">
            <v>2014</v>
          </cell>
          <cell r="E977">
            <v>8</v>
          </cell>
          <cell r="F977" t="str">
            <v>2014-08-31</v>
          </cell>
          <cell r="G977" t="str">
            <v>PRJ</v>
          </cell>
          <cell r="H977" t="str">
            <v>211</v>
          </cell>
          <cell r="I977" t="str">
            <v>211</v>
          </cell>
          <cell r="K977" t="str">
            <v>000001120</v>
          </cell>
          <cell r="L977" t="str">
            <v>4261000</v>
          </cell>
          <cell r="M977" t="str">
            <v>1113</v>
          </cell>
          <cell r="N977" t="str">
            <v>99920</v>
          </cell>
          <cell r="O977" t="str">
            <v>11404</v>
          </cell>
          <cell r="P977" t="str">
            <v>294</v>
          </cell>
          <cell r="Q977" t="str">
            <v>955</v>
          </cell>
          <cell r="R977" t="str">
            <v>INTERCO BILL W/O</v>
          </cell>
          <cell r="S977" t="str">
            <v>PRA</v>
          </cell>
          <cell r="U977" t="str">
            <v>2014-08-31</v>
          </cell>
          <cell r="V977">
            <v>604.75</v>
          </cell>
          <cell r="W977" t="str">
            <v>UTXECON201</v>
          </cell>
          <cell r="Y977" t="str">
            <v>LEGAL</v>
          </cell>
          <cell r="Z977" t="str">
            <v>DLO</v>
          </cell>
          <cell r="AB977" t="str">
            <v>ICB</v>
          </cell>
          <cell r="AC977" t="str">
            <v>ICB</v>
          </cell>
          <cell r="AE977" t="str">
            <v>211</v>
          </cell>
          <cell r="AG977" t="str">
            <v>0000132779</v>
          </cell>
        </row>
        <row r="978">
          <cell r="A978" t="str">
            <v>00632111</v>
          </cell>
          <cell r="B978" t="str">
            <v>9554261000</v>
          </cell>
          <cell r="C978" t="str">
            <v>ICB4TARGET0000000591</v>
          </cell>
          <cell r="D978">
            <v>2014</v>
          </cell>
          <cell r="E978">
            <v>8</v>
          </cell>
          <cell r="F978" t="str">
            <v>2014-08-31</v>
          </cell>
          <cell r="G978" t="str">
            <v>PRJ</v>
          </cell>
          <cell r="H978" t="str">
            <v>211</v>
          </cell>
          <cell r="I978" t="str">
            <v>211</v>
          </cell>
          <cell r="K978" t="str">
            <v>000001120</v>
          </cell>
          <cell r="L978" t="str">
            <v>4261000</v>
          </cell>
          <cell r="M978" t="str">
            <v>1113</v>
          </cell>
          <cell r="N978" t="str">
            <v>99920</v>
          </cell>
          <cell r="O978" t="str">
            <v>11404</v>
          </cell>
          <cell r="P978" t="str">
            <v>294</v>
          </cell>
          <cell r="Q978" t="str">
            <v>955</v>
          </cell>
          <cell r="R978" t="str">
            <v>INTERCO BILL W/O</v>
          </cell>
          <cell r="S978" t="str">
            <v>PRA</v>
          </cell>
          <cell r="U978" t="str">
            <v>2014-08-31</v>
          </cell>
          <cell r="V978">
            <v>907.13</v>
          </cell>
          <cell r="W978" t="str">
            <v>UTXECON201</v>
          </cell>
          <cell r="Y978" t="str">
            <v>LEGAL</v>
          </cell>
          <cell r="Z978" t="str">
            <v>DLO</v>
          </cell>
          <cell r="AB978" t="str">
            <v>ICB</v>
          </cell>
          <cell r="AC978" t="str">
            <v>ICB</v>
          </cell>
          <cell r="AE978" t="str">
            <v>211</v>
          </cell>
          <cell r="AG978" t="str">
            <v>0000132818</v>
          </cell>
        </row>
        <row r="979">
          <cell r="A979" t="str">
            <v>00631117</v>
          </cell>
          <cell r="B979" t="str">
            <v>9554261000</v>
          </cell>
          <cell r="C979" t="str">
            <v>ICB4TARGET0000000592</v>
          </cell>
          <cell r="D979">
            <v>2014</v>
          </cell>
          <cell r="E979">
            <v>8</v>
          </cell>
          <cell r="F979" t="str">
            <v>2014-08-31</v>
          </cell>
          <cell r="G979" t="str">
            <v>PRJ</v>
          </cell>
          <cell r="H979" t="str">
            <v>211</v>
          </cell>
          <cell r="I979" t="str">
            <v>211</v>
          </cell>
          <cell r="K979" t="str">
            <v>000001120</v>
          </cell>
          <cell r="L979" t="str">
            <v>4261000</v>
          </cell>
          <cell r="M979" t="str">
            <v>1113</v>
          </cell>
          <cell r="N979" t="str">
            <v>99920</v>
          </cell>
          <cell r="O979" t="str">
            <v>11404</v>
          </cell>
          <cell r="P979" t="str">
            <v>294</v>
          </cell>
          <cell r="Q979" t="str">
            <v>955</v>
          </cell>
          <cell r="R979" t="str">
            <v>INTERCO BILL W/O</v>
          </cell>
          <cell r="S979" t="str">
            <v>PRA</v>
          </cell>
          <cell r="U979" t="str">
            <v>2014-08-31</v>
          </cell>
          <cell r="V979">
            <v>302.38</v>
          </cell>
          <cell r="W979" t="str">
            <v>UTXECON201</v>
          </cell>
          <cell r="Y979" t="str">
            <v>LEGAL</v>
          </cell>
          <cell r="Z979" t="str">
            <v>DLO</v>
          </cell>
          <cell r="AB979" t="str">
            <v>ICB</v>
          </cell>
          <cell r="AC979" t="str">
            <v>ICB</v>
          </cell>
          <cell r="AE979" t="str">
            <v>211</v>
          </cell>
          <cell r="AG979" t="str">
            <v>0000132819</v>
          </cell>
        </row>
        <row r="980">
          <cell r="A980" t="str">
            <v>00632116</v>
          </cell>
          <cell r="B980" t="str">
            <v>9554261000</v>
          </cell>
          <cell r="C980" t="str">
            <v>ICB4TARGET0000000593</v>
          </cell>
          <cell r="D980">
            <v>2014</v>
          </cell>
          <cell r="E980">
            <v>8</v>
          </cell>
          <cell r="F980" t="str">
            <v>2014-08-31</v>
          </cell>
          <cell r="G980" t="str">
            <v>PRJ</v>
          </cell>
          <cell r="H980" t="str">
            <v>211</v>
          </cell>
          <cell r="I980" t="str">
            <v>211</v>
          </cell>
          <cell r="K980" t="str">
            <v>000001120</v>
          </cell>
          <cell r="L980" t="str">
            <v>4261000</v>
          </cell>
          <cell r="M980" t="str">
            <v>1113</v>
          </cell>
          <cell r="N980" t="str">
            <v>99920</v>
          </cell>
          <cell r="O980" t="str">
            <v>11404</v>
          </cell>
          <cell r="P980" t="str">
            <v>294</v>
          </cell>
          <cell r="Q980" t="str">
            <v>955</v>
          </cell>
          <cell r="R980" t="str">
            <v>INTERCO BILL W/O</v>
          </cell>
          <cell r="S980" t="str">
            <v>PRA</v>
          </cell>
          <cell r="U980" t="str">
            <v>2014-08-31</v>
          </cell>
          <cell r="V980">
            <v>302.38</v>
          </cell>
          <cell r="W980" t="str">
            <v>UTXECON201</v>
          </cell>
          <cell r="Y980" t="str">
            <v>LEGAL</v>
          </cell>
          <cell r="Z980" t="str">
            <v>DLO</v>
          </cell>
          <cell r="AB980" t="str">
            <v>ICB</v>
          </cell>
          <cell r="AC980" t="str">
            <v>ICB</v>
          </cell>
          <cell r="AE980" t="str">
            <v>211</v>
          </cell>
          <cell r="AG980" t="str">
            <v>0000132838</v>
          </cell>
        </row>
        <row r="981">
          <cell r="A981" t="str">
            <v>00632119</v>
          </cell>
          <cell r="B981" t="str">
            <v>9554261000</v>
          </cell>
          <cell r="C981" t="str">
            <v>ICB4TARGET0000000594</v>
          </cell>
          <cell r="D981">
            <v>2014</v>
          </cell>
          <cell r="E981">
            <v>8</v>
          </cell>
          <cell r="F981" t="str">
            <v>2014-08-31</v>
          </cell>
          <cell r="G981" t="str">
            <v>PRJ</v>
          </cell>
          <cell r="H981" t="str">
            <v>211</v>
          </cell>
          <cell r="I981" t="str">
            <v>211</v>
          </cell>
          <cell r="K981" t="str">
            <v>000001120</v>
          </cell>
          <cell r="L981" t="str">
            <v>4261000</v>
          </cell>
          <cell r="M981" t="str">
            <v>1113</v>
          </cell>
          <cell r="N981" t="str">
            <v>99920</v>
          </cell>
          <cell r="O981" t="str">
            <v>11404</v>
          </cell>
          <cell r="P981" t="str">
            <v>294</v>
          </cell>
          <cell r="Q981" t="str">
            <v>955</v>
          </cell>
          <cell r="R981" t="str">
            <v>INTERCO BILL W/O</v>
          </cell>
          <cell r="S981" t="str">
            <v>PRA</v>
          </cell>
          <cell r="U981" t="str">
            <v>2014-08-31</v>
          </cell>
          <cell r="V981">
            <v>604.75</v>
          </cell>
          <cell r="W981" t="str">
            <v>UTXECON201</v>
          </cell>
          <cell r="Y981" t="str">
            <v>LEGAL</v>
          </cell>
          <cell r="Z981" t="str">
            <v>DLO</v>
          </cell>
          <cell r="AB981" t="str">
            <v>ICB</v>
          </cell>
          <cell r="AC981" t="str">
            <v>ICB</v>
          </cell>
          <cell r="AE981" t="str">
            <v>211</v>
          </cell>
          <cell r="AG981" t="str">
            <v>0000132851</v>
          </cell>
        </row>
        <row r="982">
          <cell r="A982" t="str">
            <v>00632122</v>
          </cell>
          <cell r="B982" t="str">
            <v>9554261000</v>
          </cell>
          <cell r="C982" t="str">
            <v>ICB4TARGET0000000595</v>
          </cell>
          <cell r="D982">
            <v>2014</v>
          </cell>
          <cell r="E982">
            <v>8</v>
          </cell>
          <cell r="F982" t="str">
            <v>2014-08-31</v>
          </cell>
          <cell r="G982" t="str">
            <v>PRJ</v>
          </cell>
          <cell r="H982" t="str">
            <v>211</v>
          </cell>
          <cell r="I982" t="str">
            <v>211</v>
          </cell>
          <cell r="K982" t="str">
            <v>000001120</v>
          </cell>
          <cell r="L982" t="str">
            <v>4261000</v>
          </cell>
          <cell r="M982" t="str">
            <v>1113</v>
          </cell>
          <cell r="N982" t="str">
            <v>99920</v>
          </cell>
          <cell r="O982" t="str">
            <v>11404</v>
          </cell>
          <cell r="P982" t="str">
            <v>294</v>
          </cell>
          <cell r="Q982" t="str">
            <v>955</v>
          </cell>
          <cell r="R982" t="str">
            <v>INTERCO BILL W/O</v>
          </cell>
          <cell r="S982" t="str">
            <v>PRA</v>
          </cell>
          <cell r="U982" t="str">
            <v>2014-08-31</v>
          </cell>
          <cell r="V982">
            <v>1209.51</v>
          </cell>
          <cell r="W982" t="str">
            <v>UTXECON201</v>
          </cell>
          <cell r="Y982" t="str">
            <v>LEGAL</v>
          </cell>
          <cell r="Z982" t="str">
            <v>DLO</v>
          </cell>
          <cell r="AB982" t="str">
            <v>ICB</v>
          </cell>
          <cell r="AC982" t="str">
            <v>ICB</v>
          </cell>
          <cell r="AE982" t="str">
            <v>211</v>
          </cell>
          <cell r="AG982" t="str">
            <v>0000133492</v>
          </cell>
        </row>
        <row r="983">
          <cell r="A983" t="str">
            <v>00630375</v>
          </cell>
          <cell r="B983" t="str">
            <v>9554261000</v>
          </cell>
          <cell r="C983" t="str">
            <v>ICB4TARGET0000000596</v>
          </cell>
          <cell r="D983">
            <v>2014</v>
          </cell>
          <cell r="E983">
            <v>8</v>
          </cell>
          <cell r="F983" t="str">
            <v>2014-08-31</v>
          </cell>
          <cell r="G983" t="str">
            <v>PRJ</v>
          </cell>
          <cell r="H983" t="str">
            <v>211</v>
          </cell>
          <cell r="I983" t="str">
            <v>211</v>
          </cell>
          <cell r="K983" t="str">
            <v>000001120</v>
          </cell>
          <cell r="L983" t="str">
            <v>4261000</v>
          </cell>
          <cell r="M983" t="str">
            <v>1113</v>
          </cell>
          <cell r="N983" t="str">
            <v>99920</v>
          </cell>
          <cell r="O983" t="str">
            <v>11404</v>
          </cell>
          <cell r="P983" t="str">
            <v>294</v>
          </cell>
          <cell r="Q983" t="str">
            <v>955</v>
          </cell>
          <cell r="R983" t="str">
            <v>INTERCO BILL W/O</v>
          </cell>
          <cell r="S983" t="str">
            <v>PRA</v>
          </cell>
          <cell r="U983" t="str">
            <v>2014-08-31</v>
          </cell>
          <cell r="V983">
            <v>604.75</v>
          </cell>
          <cell r="W983" t="str">
            <v>UTXECON201</v>
          </cell>
          <cell r="Y983" t="str">
            <v>LEGAL</v>
          </cell>
          <cell r="Z983" t="str">
            <v>DLO</v>
          </cell>
          <cell r="AB983" t="str">
            <v>ICB</v>
          </cell>
          <cell r="AC983" t="str">
            <v>ICB</v>
          </cell>
          <cell r="AE983" t="str">
            <v>211</v>
          </cell>
          <cell r="AG983" t="str">
            <v>0000136503</v>
          </cell>
        </row>
        <row r="984">
          <cell r="A984" t="str">
            <v>00630284</v>
          </cell>
          <cell r="B984" t="str">
            <v>9554261000</v>
          </cell>
          <cell r="C984" t="str">
            <v>ICB4TARGET0000000597</v>
          </cell>
          <cell r="D984">
            <v>2014</v>
          </cell>
          <cell r="E984">
            <v>8</v>
          </cell>
          <cell r="F984" t="str">
            <v>2014-08-31</v>
          </cell>
          <cell r="G984" t="str">
            <v>PRJ</v>
          </cell>
          <cell r="H984" t="str">
            <v>211</v>
          </cell>
          <cell r="I984" t="str">
            <v>211</v>
          </cell>
          <cell r="K984" t="str">
            <v>000001120</v>
          </cell>
          <cell r="L984" t="str">
            <v>4261000</v>
          </cell>
          <cell r="M984" t="str">
            <v>1113</v>
          </cell>
          <cell r="N984" t="str">
            <v>99920</v>
          </cell>
          <cell r="O984" t="str">
            <v>11404</v>
          </cell>
          <cell r="P984" t="str">
            <v>294</v>
          </cell>
          <cell r="Q984" t="str">
            <v>955</v>
          </cell>
          <cell r="R984" t="str">
            <v>INTERCO BILL W/O</v>
          </cell>
          <cell r="S984" t="str">
            <v>PRA</v>
          </cell>
          <cell r="U984" t="str">
            <v>2014-08-31</v>
          </cell>
          <cell r="V984">
            <v>1209.51</v>
          </cell>
          <cell r="W984" t="str">
            <v>UTXECON201</v>
          </cell>
          <cell r="Y984" t="str">
            <v>LEGAL</v>
          </cell>
          <cell r="Z984" t="str">
            <v>DLO</v>
          </cell>
          <cell r="AB984" t="str">
            <v>ICB</v>
          </cell>
          <cell r="AC984" t="str">
            <v>ICB</v>
          </cell>
          <cell r="AE984" t="str">
            <v>211</v>
          </cell>
          <cell r="AG984" t="str">
            <v>0000137204</v>
          </cell>
        </row>
        <row r="985">
          <cell r="A985" t="str">
            <v>00630283</v>
          </cell>
          <cell r="B985" t="str">
            <v>9554261000</v>
          </cell>
          <cell r="C985" t="str">
            <v>ICB4TARGET0000000598</v>
          </cell>
          <cell r="D985">
            <v>2014</v>
          </cell>
          <cell r="E985">
            <v>8</v>
          </cell>
          <cell r="F985" t="str">
            <v>2014-08-31</v>
          </cell>
          <cell r="G985" t="str">
            <v>PRJ</v>
          </cell>
          <cell r="H985" t="str">
            <v>211</v>
          </cell>
          <cell r="I985" t="str">
            <v>211</v>
          </cell>
          <cell r="K985" t="str">
            <v>000001120</v>
          </cell>
          <cell r="L985" t="str">
            <v>4261000</v>
          </cell>
          <cell r="M985" t="str">
            <v>1113</v>
          </cell>
          <cell r="N985" t="str">
            <v>99920</v>
          </cell>
          <cell r="O985" t="str">
            <v>11404</v>
          </cell>
          <cell r="P985" t="str">
            <v>294</v>
          </cell>
          <cell r="Q985" t="str">
            <v>955</v>
          </cell>
          <cell r="R985" t="str">
            <v>INTERCO BILL W/O</v>
          </cell>
          <cell r="S985" t="str">
            <v>PRA</v>
          </cell>
          <cell r="U985" t="str">
            <v>2014-08-31</v>
          </cell>
          <cell r="V985">
            <v>604.75</v>
          </cell>
          <cell r="W985" t="str">
            <v>UTXECON201</v>
          </cell>
          <cell r="Y985" t="str">
            <v>LEGAL</v>
          </cell>
          <cell r="Z985" t="str">
            <v>DLO</v>
          </cell>
          <cell r="AB985" t="str">
            <v>ICB</v>
          </cell>
          <cell r="AC985" t="str">
            <v>ICB</v>
          </cell>
          <cell r="AE985" t="str">
            <v>211</v>
          </cell>
          <cell r="AG985" t="str">
            <v>0000137390</v>
          </cell>
        </row>
        <row r="986">
          <cell r="A986" t="str">
            <v>00632588</v>
          </cell>
          <cell r="B986" t="str">
            <v>9554261000</v>
          </cell>
          <cell r="C986" t="str">
            <v>ICB4TARGET0000000599</v>
          </cell>
          <cell r="D986">
            <v>2014</v>
          </cell>
          <cell r="E986">
            <v>8</v>
          </cell>
          <cell r="F986" t="str">
            <v>2014-08-31</v>
          </cell>
          <cell r="G986" t="str">
            <v>PRJ</v>
          </cell>
          <cell r="H986" t="str">
            <v>211</v>
          </cell>
          <cell r="I986" t="str">
            <v>211</v>
          </cell>
          <cell r="K986" t="str">
            <v>000001120</v>
          </cell>
          <cell r="L986" t="str">
            <v>4261000</v>
          </cell>
          <cell r="M986" t="str">
            <v>1113</v>
          </cell>
          <cell r="N986" t="str">
            <v>99920</v>
          </cell>
          <cell r="O986" t="str">
            <v>11404</v>
          </cell>
          <cell r="P986" t="str">
            <v>294</v>
          </cell>
          <cell r="Q986" t="str">
            <v>955</v>
          </cell>
          <cell r="R986" t="str">
            <v>INTERCO BILL W/O</v>
          </cell>
          <cell r="S986" t="str">
            <v>PRA</v>
          </cell>
          <cell r="U986" t="str">
            <v>2014-08-31</v>
          </cell>
          <cell r="V986">
            <v>907.13</v>
          </cell>
          <cell r="W986" t="str">
            <v>UTXECON201</v>
          </cell>
          <cell r="Y986" t="str">
            <v>LEGAL</v>
          </cell>
          <cell r="Z986" t="str">
            <v>DLO</v>
          </cell>
          <cell r="AB986" t="str">
            <v>ICB</v>
          </cell>
          <cell r="AC986" t="str">
            <v>ICB</v>
          </cell>
          <cell r="AE986" t="str">
            <v>211</v>
          </cell>
          <cell r="AG986" t="str">
            <v>0000144956</v>
          </cell>
        </row>
        <row r="987">
          <cell r="A987" t="str">
            <v>00632589</v>
          </cell>
          <cell r="B987" t="str">
            <v>9554261000</v>
          </cell>
          <cell r="C987" t="str">
            <v>ICB4TARGET0000000600</v>
          </cell>
          <cell r="D987">
            <v>2014</v>
          </cell>
          <cell r="E987">
            <v>8</v>
          </cell>
          <cell r="F987" t="str">
            <v>2014-08-31</v>
          </cell>
          <cell r="G987" t="str">
            <v>PRJ</v>
          </cell>
          <cell r="H987" t="str">
            <v>211</v>
          </cell>
          <cell r="I987" t="str">
            <v>211</v>
          </cell>
          <cell r="K987" t="str">
            <v>000001120</v>
          </cell>
          <cell r="L987" t="str">
            <v>4261000</v>
          </cell>
          <cell r="M987" t="str">
            <v>1113</v>
          </cell>
          <cell r="N987" t="str">
            <v>99920</v>
          </cell>
          <cell r="O987" t="str">
            <v>11404</v>
          </cell>
          <cell r="P987" t="str">
            <v>294</v>
          </cell>
          <cell r="Q987" t="str">
            <v>955</v>
          </cell>
          <cell r="R987" t="str">
            <v>INTERCO BILL W/O</v>
          </cell>
          <cell r="S987" t="str">
            <v>PRA</v>
          </cell>
          <cell r="U987" t="str">
            <v>2014-08-31</v>
          </cell>
          <cell r="V987">
            <v>907.13</v>
          </cell>
          <cell r="W987" t="str">
            <v>UTXECON201</v>
          </cell>
          <cell r="Y987" t="str">
            <v>LEGAL</v>
          </cell>
          <cell r="Z987" t="str">
            <v>DLO</v>
          </cell>
          <cell r="AB987" t="str">
            <v>ICB</v>
          </cell>
          <cell r="AC987" t="str">
            <v>ICB</v>
          </cell>
          <cell r="AE987" t="str">
            <v>211</v>
          </cell>
          <cell r="AG987" t="str">
            <v>0000148151</v>
          </cell>
        </row>
        <row r="988">
          <cell r="A988" t="str">
            <v>00631118</v>
          </cell>
          <cell r="B988" t="str">
            <v>9554261000</v>
          </cell>
          <cell r="C988" t="str">
            <v>ICB4TARGET0000000601</v>
          </cell>
          <cell r="D988">
            <v>2014</v>
          </cell>
          <cell r="E988">
            <v>8</v>
          </cell>
          <cell r="F988" t="str">
            <v>2014-08-31</v>
          </cell>
          <cell r="G988" t="str">
            <v>PRJ</v>
          </cell>
          <cell r="H988" t="str">
            <v>211</v>
          </cell>
          <cell r="I988" t="str">
            <v>211</v>
          </cell>
          <cell r="K988" t="str">
            <v>000001120</v>
          </cell>
          <cell r="L988" t="str">
            <v>4261000</v>
          </cell>
          <cell r="M988" t="str">
            <v>1113</v>
          </cell>
          <cell r="N988" t="str">
            <v>99920</v>
          </cell>
          <cell r="O988" t="str">
            <v>11404</v>
          </cell>
          <cell r="P988" t="str">
            <v>294</v>
          </cell>
          <cell r="Q988" t="str">
            <v>955</v>
          </cell>
          <cell r="R988" t="str">
            <v>INTERCO BILL W/O</v>
          </cell>
          <cell r="S988" t="str">
            <v>PRA</v>
          </cell>
          <cell r="U988" t="str">
            <v>2014-08-31</v>
          </cell>
          <cell r="V988">
            <v>907.13</v>
          </cell>
          <cell r="W988" t="str">
            <v>UTXECON201</v>
          </cell>
          <cell r="Y988" t="str">
            <v>LEGAL</v>
          </cell>
          <cell r="Z988" t="str">
            <v>DLO</v>
          </cell>
          <cell r="AB988" t="str">
            <v>ICB</v>
          </cell>
          <cell r="AC988" t="str">
            <v>ICB</v>
          </cell>
          <cell r="AE988" t="str">
            <v>211</v>
          </cell>
          <cell r="AG988" t="str">
            <v>0000200933</v>
          </cell>
        </row>
        <row r="989">
          <cell r="A989" t="str">
            <v>00628728</v>
          </cell>
          <cell r="B989" t="str">
            <v>9554261000</v>
          </cell>
          <cell r="C989" t="str">
            <v>ICB4TARGET0000000602</v>
          </cell>
          <cell r="D989">
            <v>2014</v>
          </cell>
          <cell r="E989">
            <v>8</v>
          </cell>
          <cell r="F989" t="str">
            <v>2014-08-31</v>
          </cell>
          <cell r="G989" t="str">
            <v>PRJ</v>
          </cell>
          <cell r="H989" t="str">
            <v>211</v>
          </cell>
          <cell r="I989" t="str">
            <v>211</v>
          </cell>
          <cell r="K989" t="str">
            <v>000001120</v>
          </cell>
          <cell r="L989" t="str">
            <v>4261000</v>
          </cell>
          <cell r="M989" t="str">
            <v>1113</v>
          </cell>
          <cell r="N989" t="str">
            <v>99920</v>
          </cell>
          <cell r="O989" t="str">
            <v>11404</v>
          </cell>
          <cell r="P989" t="str">
            <v>294</v>
          </cell>
          <cell r="Q989" t="str">
            <v>955</v>
          </cell>
          <cell r="R989" t="str">
            <v>INTERCO BILL W/O</v>
          </cell>
          <cell r="S989" t="str">
            <v>PRA</v>
          </cell>
          <cell r="U989" t="str">
            <v>2014-08-31</v>
          </cell>
          <cell r="V989">
            <v>1028.08</v>
          </cell>
          <cell r="W989" t="str">
            <v>UTXECON201</v>
          </cell>
          <cell r="Y989" t="str">
            <v>LEGAL</v>
          </cell>
          <cell r="Z989" t="str">
            <v>DLO</v>
          </cell>
          <cell r="AB989" t="str">
            <v>ICB</v>
          </cell>
          <cell r="AC989" t="str">
            <v>ICB</v>
          </cell>
          <cell r="AE989" t="str">
            <v>211</v>
          </cell>
          <cell r="AG989" t="str">
            <v>0000210463</v>
          </cell>
        </row>
        <row r="990">
          <cell r="A990" t="str">
            <v>00632123</v>
          </cell>
          <cell r="B990" t="str">
            <v>9554261000</v>
          </cell>
          <cell r="C990" t="str">
            <v>ICB4TARGET0000000603</v>
          </cell>
          <cell r="D990">
            <v>2014</v>
          </cell>
          <cell r="E990">
            <v>8</v>
          </cell>
          <cell r="F990" t="str">
            <v>2014-08-31</v>
          </cell>
          <cell r="G990" t="str">
            <v>PRJ</v>
          </cell>
          <cell r="H990" t="str">
            <v>211</v>
          </cell>
          <cell r="I990" t="str">
            <v>211</v>
          </cell>
          <cell r="K990" t="str">
            <v>000001120</v>
          </cell>
          <cell r="L990" t="str">
            <v>4261000</v>
          </cell>
          <cell r="M990" t="str">
            <v>1113</v>
          </cell>
          <cell r="N990" t="str">
            <v>99920</v>
          </cell>
          <cell r="O990" t="str">
            <v>11404</v>
          </cell>
          <cell r="P990" t="str">
            <v>294</v>
          </cell>
          <cell r="Q990" t="str">
            <v>955</v>
          </cell>
          <cell r="R990" t="str">
            <v>INTERCO BILL W/O</v>
          </cell>
          <cell r="S990" t="str">
            <v>PRA</v>
          </cell>
          <cell r="U990" t="str">
            <v>2014-08-31</v>
          </cell>
          <cell r="V990">
            <v>604.75</v>
          </cell>
          <cell r="W990" t="str">
            <v>UTXECON201</v>
          </cell>
          <cell r="Y990" t="str">
            <v>LEGAL</v>
          </cell>
          <cell r="Z990" t="str">
            <v>DLO</v>
          </cell>
          <cell r="AB990" t="str">
            <v>ICB</v>
          </cell>
          <cell r="AC990" t="str">
            <v>ICB</v>
          </cell>
          <cell r="AE990" t="str">
            <v>211</v>
          </cell>
          <cell r="AG990" t="str">
            <v>0000210463</v>
          </cell>
        </row>
        <row r="991">
          <cell r="A991" t="str">
            <v>00629267</v>
          </cell>
          <cell r="B991" t="str">
            <v>9554261000</v>
          </cell>
          <cell r="C991" t="str">
            <v>ICB4TARGET0000000604</v>
          </cell>
          <cell r="D991">
            <v>2014</v>
          </cell>
          <cell r="E991">
            <v>8</v>
          </cell>
          <cell r="F991" t="str">
            <v>2014-08-31</v>
          </cell>
          <cell r="G991" t="str">
            <v>PRJ</v>
          </cell>
          <cell r="H991" t="str">
            <v>211</v>
          </cell>
          <cell r="I991" t="str">
            <v>211</v>
          </cell>
          <cell r="K991" t="str">
            <v>000001120</v>
          </cell>
          <cell r="L991" t="str">
            <v>4261000</v>
          </cell>
          <cell r="M991" t="str">
            <v>1113</v>
          </cell>
          <cell r="N991" t="str">
            <v>99920</v>
          </cell>
          <cell r="O991" t="str">
            <v>11404</v>
          </cell>
          <cell r="P991" t="str">
            <v>294</v>
          </cell>
          <cell r="Q991" t="str">
            <v>955</v>
          </cell>
          <cell r="R991" t="str">
            <v>INTERCO BILL W/O</v>
          </cell>
          <cell r="S991" t="str">
            <v>PRA</v>
          </cell>
          <cell r="U991" t="str">
            <v>2014-08-31</v>
          </cell>
          <cell r="V991">
            <v>302.38</v>
          </cell>
          <cell r="W991" t="str">
            <v>UTXECON201</v>
          </cell>
          <cell r="Y991" t="str">
            <v>LEGAL</v>
          </cell>
          <cell r="Z991" t="str">
            <v>DLO</v>
          </cell>
          <cell r="AB991" t="str">
            <v>ICB</v>
          </cell>
          <cell r="AC991" t="str">
            <v>ICB</v>
          </cell>
          <cell r="AE991" t="str">
            <v>211</v>
          </cell>
          <cell r="AG991" t="str">
            <v>0000216376</v>
          </cell>
        </row>
        <row r="992">
          <cell r="A992" t="str">
            <v>00631511</v>
          </cell>
          <cell r="B992" t="str">
            <v>9554261000</v>
          </cell>
          <cell r="C992" t="str">
            <v>ICB4TARGET0000000605</v>
          </cell>
          <cell r="D992">
            <v>2014</v>
          </cell>
          <cell r="E992">
            <v>8</v>
          </cell>
          <cell r="F992" t="str">
            <v>2014-08-31</v>
          </cell>
          <cell r="G992" t="str">
            <v>PRJ</v>
          </cell>
          <cell r="H992" t="str">
            <v>211</v>
          </cell>
          <cell r="I992" t="str">
            <v>211</v>
          </cell>
          <cell r="K992" t="str">
            <v>000001120</v>
          </cell>
          <cell r="L992" t="str">
            <v>4261000</v>
          </cell>
          <cell r="M992" t="str">
            <v>1113</v>
          </cell>
          <cell r="N992" t="str">
            <v>99920</v>
          </cell>
          <cell r="O992" t="str">
            <v>11404</v>
          </cell>
          <cell r="P992" t="str">
            <v>294</v>
          </cell>
          <cell r="Q992" t="str">
            <v>955</v>
          </cell>
          <cell r="R992" t="str">
            <v>INTERCO BILL W/O</v>
          </cell>
          <cell r="S992" t="str">
            <v>PRA</v>
          </cell>
          <cell r="U992" t="str">
            <v>2014-08-31</v>
          </cell>
          <cell r="V992">
            <v>302.38</v>
          </cell>
          <cell r="W992" t="str">
            <v>UTXECON201</v>
          </cell>
          <cell r="Y992" t="str">
            <v>LEGAL</v>
          </cell>
          <cell r="Z992" t="str">
            <v>DLO</v>
          </cell>
          <cell r="AB992" t="str">
            <v>ICB</v>
          </cell>
          <cell r="AC992" t="str">
            <v>ICB</v>
          </cell>
          <cell r="AE992" t="str">
            <v>211</v>
          </cell>
          <cell r="AG992" t="str">
            <v>0000217631</v>
          </cell>
        </row>
        <row r="993">
          <cell r="A993" t="str">
            <v>00631030</v>
          </cell>
          <cell r="B993" t="str">
            <v>9554261000</v>
          </cell>
          <cell r="C993" t="str">
            <v>ICB4TARGET0000000606</v>
          </cell>
          <cell r="D993">
            <v>2014</v>
          </cell>
          <cell r="E993">
            <v>8</v>
          </cell>
          <cell r="F993" t="str">
            <v>2014-08-31</v>
          </cell>
          <cell r="G993" t="str">
            <v>PRJ</v>
          </cell>
          <cell r="H993" t="str">
            <v>211</v>
          </cell>
          <cell r="I993" t="str">
            <v>211</v>
          </cell>
          <cell r="K993" t="str">
            <v>000001120</v>
          </cell>
          <cell r="L993" t="str">
            <v>4261000</v>
          </cell>
          <cell r="M993" t="str">
            <v>1113</v>
          </cell>
          <cell r="N993" t="str">
            <v>99920</v>
          </cell>
          <cell r="O993" t="str">
            <v>11404</v>
          </cell>
          <cell r="P993" t="str">
            <v>294</v>
          </cell>
          <cell r="Q993" t="str">
            <v>955</v>
          </cell>
          <cell r="R993" t="str">
            <v>INTERCO BILL W/O</v>
          </cell>
          <cell r="S993" t="str">
            <v>PRA</v>
          </cell>
          <cell r="U993" t="str">
            <v>2014-08-31</v>
          </cell>
          <cell r="V993">
            <v>120.95</v>
          </cell>
          <cell r="W993" t="str">
            <v>UTXECON201</v>
          </cell>
          <cell r="Y993" t="str">
            <v>LEGAL</v>
          </cell>
          <cell r="Z993" t="str">
            <v>DLO</v>
          </cell>
          <cell r="AB993" t="str">
            <v>ICB</v>
          </cell>
          <cell r="AC993" t="str">
            <v>ICB</v>
          </cell>
          <cell r="AE993" t="str">
            <v>211</v>
          </cell>
          <cell r="AG993" t="str">
            <v>0000217885</v>
          </cell>
        </row>
        <row r="994">
          <cell r="A994" t="str">
            <v>00631509</v>
          </cell>
          <cell r="B994" t="str">
            <v>9554261000</v>
          </cell>
          <cell r="C994" t="str">
            <v>ICB4TARGET0000000607</v>
          </cell>
          <cell r="D994">
            <v>2014</v>
          </cell>
          <cell r="E994">
            <v>8</v>
          </cell>
          <cell r="F994" t="str">
            <v>2014-08-31</v>
          </cell>
          <cell r="G994" t="str">
            <v>PRJ</v>
          </cell>
          <cell r="H994" t="str">
            <v>211</v>
          </cell>
          <cell r="I994" t="str">
            <v>211</v>
          </cell>
          <cell r="K994" t="str">
            <v>000001120</v>
          </cell>
          <cell r="L994" t="str">
            <v>4261000</v>
          </cell>
          <cell r="M994" t="str">
            <v>1113</v>
          </cell>
          <cell r="N994" t="str">
            <v>99920</v>
          </cell>
          <cell r="O994" t="str">
            <v>11404</v>
          </cell>
          <cell r="P994" t="str">
            <v>294</v>
          </cell>
          <cell r="Q994" t="str">
            <v>955</v>
          </cell>
          <cell r="R994" t="str">
            <v>INTERCO BILL W/O</v>
          </cell>
          <cell r="S994" t="str">
            <v>PRA</v>
          </cell>
          <cell r="U994" t="str">
            <v>2014-08-31</v>
          </cell>
          <cell r="V994">
            <v>604.75</v>
          </cell>
          <cell r="W994" t="str">
            <v>UTXECON201</v>
          </cell>
          <cell r="Y994" t="str">
            <v>LEGAL</v>
          </cell>
          <cell r="Z994" t="str">
            <v>DLO</v>
          </cell>
          <cell r="AB994" t="str">
            <v>ICB</v>
          </cell>
          <cell r="AC994" t="str">
            <v>ICB</v>
          </cell>
          <cell r="AE994" t="str">
            <v>211</v>
          </cell>
          <cell r="AG994" t="str">
            <v>0000218632</v>
          </cell>
        </row>
        <row r="995">
          <cell r="A995" t="str">
            <v>00629265</v>
          </cell>
          <cell r="B995" t="str">
            <v>9554261000</v>
          </cell>
          <cell r="C995" t="str">
            <v>ICB4TARGET0000000608</v>
          </cell>
          <cell r="D995">
            <v>2014</v>
          </cell>
          <cell r="E995">
            <v>8</v>
          </cell>
          <cell r="F995" t="str">
            <v>2014-08-31</v>
          </cell>
          <cell r="G995" t="str">
            <v>PRJ</v>
          </cell>
          <cell r="H995" t="str">
            <v>211</v>
          </cell>
          <cell r="I995" t="str">
            <v>211</v>
          </cell>
          <cell r="K995" t="str">
            <v>000001120</v>
          </cell>
          <cell r="L995" t="str">
            <v>4261000</v>
          </cell>
          <cell r="M995" t="str">
            <v>1113</v>
          </cell>
          <cell r="N995" t="str">
            <v>99920</v>
          </cell>
          <cell r="O995" t="str">
            <v>12397</v>
          </cell>
          <cell r="P995" t="str">
            <v>294</v>
          </cell>
          <cell r="Q995" t="str">
            <v>955</v>
          </cell>
          <cell r="R995" t="str">
            <v>INTERCO BILL W/O</v>
          </cell>
          <cell r="S995" t="str">
            <v>PRA</v>
          </cell>
          <cell r="U995" t="str">
            <v>2014-08-31</v>
          </cell>
          <cell r="V995">
            <v>907.13</v>
          </cell>
          <cell r="W995" t="str">
            <v>UTXECON201</v>
          </cell>
          <cell r="Y995" t="str">
            <v>LEGAL</v>
          </cell>
          <cell r="Z995" t="str">
            <v>DLO</v>
          </cell>
          <cell r="AB995" t="str">
            <v>ICB</v>
          </cell>
          <cell r="AC995" t="str">
            <v>ICB</v>
          </cell>
          <cell r="AE995" t="str">
            <v>211</v>
          </cell>
          <cell r="AG995" t="str">
            <v>0000225954</v>
          </cell>
        </row>
        <row r="996">
          <cell r="A996" t="str">
            <v>00631258</v>
          </cell>
          <cell r="B996" t="str">
            <v>9554261000</v>
          </cell>
          <cell r="C996" t="str">
            <v>ICB4TARGET0000000609</v>
          </cell>
          <cell r="D996">
            <v>2014</v>
          </cell>
          <cell r="E996">
            <v>8</v>
          </cell>
          <cell r="F996" t="str">
            <v>2014-08-31</v>
          </cell>
          <cell r="G996" t="str">
            <v>PRJ</v>
          </cell>
          <cell r="H996" t="str">
            <v>211</v>
          </cell>
          <cell r="I996" t="str">
            <v>211</v>
          </cell>
          <cell r="K996" t="str">
            <v>000001120</v>
          </cell>
          <cell r="L996" t="str">
            <v>4261000</v>
          </cell>
          <cell r="M996" t="str">
            <v>1113</v>
          </cell>
          <cell r="N996" t="str">
            <v>99920</v>
          </cell>
          <cell r="O996" t="str">
            <v>11404</v>
          </cell>
          <cell r="P996" t="str">
            <v>294</v>
          </cell>
          <cell r="Q996" t="str">
            <v>955</v>
          </cell>
          <cell r="R996" t="str">
            <v>INTERCO BILL W/O</v>
          </cell>
          <cell r="S996" t="str">
            <v>PRA</v>
          </cell>
          <cell r="U996" t="str">
            <v>2014-08-31</v>
          </cell>
          <cell r="V996">
            <v>302.38</v>
          </cell>
          <cell r="W996" t="str">
            <v>UTXECON201</v>
          </cell>
          <cell r="Y996" t="str">
            <v>LEGAL</v>
          </cell>
          <cell r="Z996" t="str">
            <v>DLO</v>
          </cell>
          <cell r="AB996" t="str">
            <v>ICB</v>
          </cell>
          <cell r="AC996" t="str">
            <v>ICB</v>
          </cell>
          <cell r="AE996" t="str">
            <v>211</v>
          </cell>
          <cell r="AG996" t="str">
            <v>0000245074</v>
          </cell>
        </row>
        <row r="997">
          <cell r="A997" t="str">
            <v>00632392</v>
          </cell>
          <cell r="B997" t="str">
            <v>9554261000</v>
          </cell>
          <cell r="C997" t="str">
            <v>ICB4TARGET0000000610</v>
          </cell>
          <cell r="D997">
            <v>2014</v>
          </cell>
          <cell r="E997">
            <v>8</v>
          </cell>
          <cell r="F997" t="str">
            <v>2014-08-31</v>
          </cell>
          <cell r="G997" t="str">
            <v>PRJ</v>
          </cell>
          <cell r="H997" t="str">
            <v>211</v>
          </cell>
          <cell r="I997" t="str">
            <v>211</v>
          </cell>
          <cell r="K997" t="str">
            <v>000001120</v>
          </cell>
          <cell r="L997" t="str">
            <v>4261000</v>
          </cell>
          <cell r="M997" t="str">
            <v>1113</v>
          </cell>
          <cell r="N997" t="str">
            <v>99920</v>
          </cell>
          <cell r="O997" t="str">
            <v>11404</v>
          </cell>
          <cell r="P997" t="str">
            <v>294</v>
          </cell>
          <cell r="Q997" t="str">
            <v>955</v>
          </cell>
          <cell r="R997" t="str">
            <v>INTERCO BILL W/O</v>
          </cell>
          <cell r="S997" t="str">
            <v>PRA</v>
          </cell>
          <cell r="U997" t="str">
            <v>2014-08-31</v>
          </cell>
          <cell r="V997">
            <v>1511.88</v>
          </cell>
          <cell r="W997" t="str">
            <v>UTXECON201</v>
          </cell>
          <cell r="Y997" t="str">
            <v>LEGAL</v>
          </cell>
          <cell r="Z997" t="str">
            <v>DLO</v>
          </cell>
          <cell r="AB997" t="str">
            <v>ICB</v>
          </cell>
          <cell r="AC997" t="str">
            <v>ICB</v>
          </cell>
          <cell r="AE997" t="str">
            <v>211</v>
          </cell>
          <cell r="AG997" t="str">
            <v>0000263813</v>
          </cell>
        </row>
        <row r="998">
          <cell r="A998" t="str">
            <v>00628729</v>
          </cell>
          <cell r="B998" t="str">
            <v>9554261000</v>
          </cell>
          <cell r="C998" t="str">
            <v>ICB4TARGET0000000611</v>
          </cell>
          <cell r="D998">
            <v>2014</v>
          </cell>
          <cell r="E998">
            <v>8</v>
          </cell>
          <cell r="F998" t="str">
            <v>2014-08-31</v>
          </cell>
          <cell r="G998" t="str">
            <v>PRJ</v>
          </cell>
          <cell r="H998" t="str">
            <v>211</v>
          </cell>
          <cell r="I998" t="str">
            <v>211</v>
          </cell>
          <cell r="K998" t="str">
            <v>000001120</v>
          </cell>
          <cell r="L998" t="str">
            <v>4261000</v>
          </cell>
          <cell r="M998" t="str">
            <v>1113</v>
          </cell>
          <cell r="N998" t="str">
            <v>99920</v>
          </cell>
          <cell r="O998" t="str">
            <v>11404</v>
          </cell>
          <cell r="P998" t="str">
            <v>294</v>
          </cell>
          <cell r="Q998" t="str">
            <v>955</v>
          </cell>
          <cell r="R998" t="str">
            <v>INTERCO BILL W/O</v>
          </cell>
          <cell r="S998" t="str">
            <v>PRA</v>
          </cell>
          <cell r="U998" t="str">
            <v>2014-08-31</v>
          </cell>
          <cell r="V998">
            <v>907.13</v>
          </cell>
          <cell r="W998" t="str">
            <v>UTXECON201</v>
          </cell>
          <cell r="Y998" t="str">
            <v>LEGAL</v>
          </cell>
          <cell r="Z998" t="str">
            <v>DLO</v>
          </cell>
          <cell r="AB998" t="str">
            <v>ICB</v>
          </cell>
          <cell r="AC998" t="str">
            <v>ICB</v>
          </cell>
          <cell r="AE998" t="str">
            <v>211</v>
          </cell>
          <cell r="AG998" t="str">
            <v>0000281855</v>
          </cell>
        </row>
        <row r="999">
          <cell r="A999" t="str">
            <v>00629176</v>
          </cell>
          <cell r="B999" t="str">
            <v>9554261000</v>
          </cell>
          <cell r="C999" t="str">
            <v>ICB4TARGET0000000612</v>
          </cell>
          <cell r="D999">
            <v>2014</v>
          </cell>
          <cell r="E999">
            <v>8</v>
          </cell>
          <cell r="F999" t="str">
            <v>2014-08-31</v>
          </cell>
          <cell r="G999" t="str">
            <v>PRJ</v>
          </cell>
          <cell r="H999" t="str">
            <v>211</v>
          </cell>
          <cell r="I999" t="str">
            <v>211</v>
          </cell>
          <cell r="K999" t="str">
            <v>000001120</v>
          </cell>
          <cell r="L999" t="str">
            <v>4261000</v>
          </cell>
          <cell r="M999" t="str">
            <v>1113</v>
          </cell>
          <cell r="N999" t="str">
            <v>99920</v>
          </cell>
          <cell r="O999" t="str">
            <v>11404</v>
          </cell>
          <cell r="P999" t="str">
            <v>294</v>
          </cell>
          <cell r="Q999" t="str">
            <v>955</v>
          </cell>
          <cell r="R999" t="str">
            <v>INTERCO BILL W/O</v>
          </cell>
          <cell r="S999" t="str">
            <v>PRA</v>
          </cell>
          <cell r="U999" t="str">
            <v>2014-08-31</v>
          </cell>
          <cell r="V999">
            <v>907.13</v>
          </cell>
          <cell r="W999" t="str">
            <v>UTXECON201</v>
          </cell>
          <cell r="Y999" t="str">
            <v>LEGAL</v>
          </cell>
          <cell r="Z999" t="str">
            <v>DLO</v>
          </cell>
          <cell r="AB999" t="str">
            <v>ICB</v>
          </cell>
          <cell r="AC999" t="str">
            <v>ICB</v>
          </cell>
          <cell r="AE999" t="str">
            <v>211</v>
          </cell>
          <cell r="AG999" t="str">
            <v>0000287356</v>
          </cell>
        </row>
        <row r="1000">
          <cell r="A1000" t="str">
            <v>00631536</v>
          </cell>
          <cell r="B1000" t="str">
            <v>9554261000</v>
          </cell>
          <cell r="C1000" t="str">
            <v>ICB4TARGET0000000613</v>
          </cell>
          <cell r="D1000">
            <v>2014</v>
          </cell>
          <cell r="E1000">
            <v>8</v>
          </cell>
          <cell r="F1000" t="str">
            <v>2014-08-31</v>
          </cell>
          <cell r="G1000" t="str">
            <v>PRJ</v>
          </cell>
          <cell r="H1000" t="str">
            <v>211</v>
          </cell>
          <cell r="I1000" t="str">
            <v>211</v>
          </cell>
          <cell r="K1000" t="str">
            <v>000001120</v>
          </cell>
          <cell r="L1000" t="str">
            <v>4261000</v>
          </cell>
          <cell r="M1000" t="str">
            <v>1113</v>
          </cell>
          <cell r="N1000" t="str">
            <v>99920</v>
          </cell>
          <cell r="O1000" t="str">
            <v>11404</v>
          </cell>
          <cell r="P1000" t="str">
            <v>294</v>
          </cell>
          <cell r="Q1000" t="str">
            <v>955</v>
          </cell>
          <cell r="R1000" t="str">
            <v>INTERCO BILL W/O</v>
          </cell>
          <cell r="S1000" t="str">
            <v>PRA</v>
          </cell>
          <cell r="U1000" t="str">
            <v>2014-08-31</v>
          </cell>
          <cell r="V1000">
            <v>151.19</v>
          </cell>
          <cell r="W1000" t="str">
            <v>UTXECON201</v>
          </cell>
          <cell r="Y1000" t="str">
            <v>LEGAL</v>
          </cell>
          <cell r="Z1000" t="str">
            <v>DLO</v>
          </cell>
          <cell r="AB1000" t="str">
            <v>ICB</v>
          </cell>
          <cell r="AC1000" t="str">
            <v>ICB</v>
          </cell>
          <cell r="AE1000" t="str">
            <v>211</v>
          </cell>
          <cell r="AG1000" t="str">
            <v>0000287796</v>
          </cell>
        </row>
        <row r="1001">
          <cell r="A1001" t="str">
            <v>00631537</v>
          </cell>
          <cell r="B1001" t="str">
            <v>9554261000</v>
          </cell>
          <cell r="C1001" t="str">
            <v>ICB4TARGET0000000614</v>
          </cell>
          <cell r="D1001">
            <v>2014</v>
          </cell>
          <cell r="E1001">
            <v>8</v>
          </cell>
          <cell r="F1001" t="str">
            <v>2014-08-31</v>
          </cell>
          <cell r="G1001" t="str">
            <v>PRJ</v>
          </cell>
          <cell r="H1001" t="str">
            <v>211</v>
          </cell>
          <cell r="I1001" t="str">
            <v>211</v>
          </cell>
          <cell r="K1001" t="str">
            <v>000001120</v>
          </cell>
          <cell r="L1001" t="str">
            <v>4261000</v>
          </cell>
          <cell r="M1001" t="str">
            <v>1113</v>
          </cell>
          <cell r="N1001" t="str">
            <v>99920</v>
          </cell>
          <cell r="O1001" t="str">
            <v>11404</v>
          </cell>
          <cell r="P1001" t="str">
            <v>294</v>
          </cell>
          <cell r="Q1001" t="str">
            <v>955</v>
          </cell>
          <cell r="R1001" t="str">
            <v>INTERCO BILL W/O</v>
          </cell>
          <cell r="S1001" t="str">
            <v>PRA</v>
          </cell>
          <cell r="U1001" t="str">
            <v>2014-08-31</v>
          </cell>
          <cell r="V1001">
            <v>604.75</v>
          </cell>
          <cell r="W1001" t="str">
            <v>UTXECON201</v>
          </cell>
          <cell r="Y1001" t="str">
            <v>LEGAL</v>
          </cell>
          <cell r="Z1001" t="str">
            <v>DLO</v>
          </cell>
          <cell r="AB1001" t="str">
            <v>ICB</v>
          </cell>
          <cell r="AC1001" t="str">
            <v>ICB</v>
          </cell>
          <cell r="AE1001" t="str">
            <v>211</v>
          </cell>
          <cell r="AG1001" t="str">
            <v>0000287797</v>
          </cell>
        </row>
        <row r="1002">
          <cell r="A1002" t="str">
            <v>00632229</v>
          </cell>
          <cell r="B1002" t="str">
            <v>9554261000</v>
          </cell>
          <cell r="C1002" t="str">
            <v>ICB4TARGET0000000615</v>
          </cell>
          <cell r="D1002">
            <v>2014</v>
          </cell>
          <cell r="E1002">
            <v>8</v>
          </cell>
          <cell r="F1002" t="str">
            <v>2014-08-31</v>
          </cell>
          <cell r="G1002" t="str">
            <v>PRJ</v>
          </cell>
          <cell r="H1002" t="str">
            <v>211</v>
          </cell>
          <cell r="I1002" t="str">
            <v>211</v>
          </cell>
          <cell r="K1002" t="str">
            <v>000001120</v>
          </cell>
          <cell r="L1002" t="str">
            <v>4261000</v>
          </cell>
          <cell r="M1002" t="str">
            <v>1113</v>
          </cell>
          <cell r="N1002" t="str">
            <v>99920</v>
          </cell>
          <cell r="O1002" t="str">
            <v>11404</v>
          </cell>
          <cell r="P1002" t="str">
            <v>294</v>
          </cell>
          <cell r="Q1002" t="str">
            <v>955</v>
          </cell>
          <cell r="R1002" t="str">
            <v>INTERCO BILL W/O</v>
          </cell>
          <cell r="S1002" t="str">
            <v>PRA</v>
          </cell>
          <cell r="U1002" t="str">
            <v>2014-08-31</v>
          </cell>
          <cell r="V1002">
            <v>347.73</v>
          </cell>
          <cell r="W1002" t="str">
            <v>UTXECON201</v>
          </cell>
          <cell r="Y1002" t="str">
            <v>LEGAL</v>
          </cell>
          <cell r="Z1002" t="str">
            <v>DLO</v>
          </cell>
          <cell r="AB1002" t="str">
            <v>ICB</v>
          </cell>
          <cell r="AC1002" t="str">
            <v>ICB</v>
          </cell>
          <cell r="AE1002" t="str">
            <v>211</v>
          </cell>
          <cell r="AG1002" t="str">
            <v>0000288023</v>
          </cell>
        </row>
        <row r="1003">
          <cell r="A1003" t="str">
            <v>00632231</v>
          </cell>
          <cell r="B1003" t="str">
            <v>9554261000</v>
          </cell>
          <cell r="C1003" t="str">
            <v>ICB4TARGET0000000616</v>
          </cell>
          <cell r="D1003">
            <v>2014</v>
          </cell>
          <cell r="E1003">
            <v>8</v>
          </cell>
          <cell r="F1003" t="str">
            <v>2014-08-31</v>
          </cell>
          <cell r="G1003" t="str">
            <v>PRJ</v>
          </cell>
          <cell r="H1003" t="str">
            <v>211</v>
          </cell>
          <cell r="I1003" t="str">
            <v>211</v>
          </cell>
          <cell r="K1003" t="str">
            <v>000001120</v>
          </cell>
          <cell r="L1003" t="str">
            <v>4261000</v>
          </cell>
          <cell r="M1003" t="str">
            <v>1113</v>
          </cell>
          <cell r="N1003" t="str">
            <v>99920</v>
          </cell>
          <cell r="O1003" t="str">
            <v>11404</v>
          </cell>
          <cell r="P1003" t="str">
            <v>294</v>
          </cell>
          <cell r="Q1003" t="str">
            <v>955</v>
          </cell>
          <cell r="R1003" t="str">
            <v>INTERCO BILL W/O</v>
          </cell>
          <cell r="S1003" t="str">
            <v>PRA</v>
          </cell>
          <cell r="U1003" t="str">
            <v>2014-08-31</v>
          </cell>
          <cell r="V1003">
            <v>1209.51</v>
          </cell>
          <cell r="W1003" t="str">
            <v>UTXECON201</v>
          </cell>
          <cell r="Y1003" t="str">
            <v>LEGAL</v>
          </cell>
          <cell r="Z1003" t="str">
            <v>DLO</v>
          </cell>
          <cell r="AB1003" t="str">
            <v>ICB</v>
          </cell>
          <cell r="AC1003" t="str">
            <v>ICB</v>
          </cell>
          <cell r="AE1003" t="str">
            <v>211</v>
          </cell>
          <cell r="AG1003" t="str">
            <v>0000288024</v>
          </cell>
        </row>
        <row r="1004">
          <cell r="A1004" t="str">
            <v>00630059</v>
          </cell>
          <cell r="B1004" t="str">
            <v>9554264000</v>
          </cell>
          <cell r="C1004" t="str">
            <v>ICB4TARGET0000000778</v>
          </cell>
          <cell r="D1004">
            <v>2014</v>
          </cell>
          <cell r="E1004">
            <v>8</v>
          </cell>
          <cell r="F1004" t="str">
            <v>2014-08-31</v>
          </cell>
          <cell r="G1004" t="str">
            <v>PRJ</v>
          </cell>
          <cell r="H1004" t="str">
            <v>211</v>
          </cell>
          <cell r="I1004" t="str">
            <v>211</v>
          </cell>
          <cell r="K1004" t="str">
            <v>TDOANDA</v>
          </cell>
          <cell r="L1004" t="str">
            <v>4264000</v>
          </cell>
          <cell r="M1004" t="str">
            <v>1585</v>
          </cell>
          <cell r="N1004" t="str">
            <v>99920</v>
          </cell>
          <cell r="O1004" t="str">
            <v>13042</v>
          </cell>
          <cell r="P1004" t="str">
            <v>289</v>
          </cell>
          <cell r="Q1004" t="str">
            <v>955</v>
          </cell>
          <cell r="R1004" t="str">
            <v>INTERCO BILL W/O</v>
          </cell>
          <cell r="S1004" t="str">
            <v>PRA</v>
          </cell>
          <cell r="U1004" t="str">
            <v>2014-08-31</v>
          </cell>
          <cell r="V1004">
            <v>458.98</v>
          </cell>
          <cell r="W1004" t="str">
            <v>UTXE000301</v>
          </cell>
          <cell r="Y1004" t="str">
            <v>TDOTH</v>
          </cell>
          <cell r="Z1004" t="str">
            <v>DLO</v>
          </cell>
          <cell r="AB1004" t="str">
            <v>ICB</v>
          </cell>
          <cell r="AC1004" t="str">
            <v>ICB</v>
          </cell>
          <cell r="AE1004" t="str">
            <v>211</v>
          </cell>
          <cell r="AG1004" t="str">
            <v>0000146747</v>
          </cell>
        </row>
        <row r="1005">
          <cell r="A1005" t="str">
            <v>00631915</v>
          </cell>
          <cell r="B1005" t="str">
            <v>9554265002</v>
          </cell>
          <cell r="C1005" t="str">
            <v>ICB4TARGET0000000785</v>
          </cell>
          <cell r="D1005">
            <v>2014</v>
          </cell>
          <cell r="E1005">
            <v>8</v>
          </cell>
          <cell r="F1005" t="str">
            <v>2014-08-31</v>
          </cell>
          <cell r="G1005" t="str">
            <v>PRJ</v>
          </cell>
          <cell r="H1005" t="str">
            <v>211</v>
          </cell>
          <cell r="I1005" t="str">
            <v>211</v>
          </cell>
          <cell r="K1005" t="str">
            <v>000001120</v>
          </cell>
          <cell r="L1005" t="str">
            <v>4265002</v>
          </cell>
          <cell r="M1005" t="str">
            <v>1113</v>
          </cell>
          <cell r="N1005" t="str">
            <v>99920</v>
          </cell>
          <cell r="O1005" t="str">
            <v>11404</v>
          </cell>
          <cell r="P1005" t="str">
            <v>294</v>
          </cell>
          <cell r="Q1005" t="str">
            <v>955</v>
          </cell>
          <cell r="R1005" t="str">
            <v>INTERCO BILL W/O</v>
          </cell>
          <cell r="S1005" t="str">
            <v>PRA</v>
          </cell>
          <cell r="U1005" t="str">
            <v>2014-08-31</v>
          </cell>
          <cell r="V1005">
            <v>302.38</v>
          </cell>
          <cell r="W1005" t="str">
            <v>UTXECON201</v>
          </cell>
          <cell r="Y1005" t="str">
            <v>LEGAL</v>
          </cell>
          <cell r="Z1005" t="str">
            <v>DLO</v>
          </cell>
          <cell r="AB1005" t="str">
            <v>ICB</v>
          </cell>
          <cell r="AC1005" t="str">
            <v>ICB</v>
          </cell>
          <cell r="AE1005" t="str">
            <v>211</v>
          </cell>
          <cell r="AG1005" t="str">
            <v>0000132570</v>
          </cell>
        </row>
        <row r="1006">
          <cell r="A1006" t="str">
            <v>00632230</v>
          </cell>
          <cell r="B1006" t="str">
            <v>9554265002</v>
          </cell>
          <cell r="C1006" t="str">
            <v>ICB4TARGET0000000786</v>
          </cell>
          <cell r="D1006">
            <v>2014</v>
          </cell>
          <cell r="E1006">
            <v>8</v>
          </cell>
          <cell r="F1006" t="str">
            <v>2014-08-31</v>
          </cell>
          <cell r="G1006" t="str">
            <v>PRJ</v>
          </cell>
          <cell r="H1006" t="str">
            <v>211</v>
          </cell>
          <cell r="I1006" t="str">
            <v>211</v>
          </cell>
          <cell r="K1006" t="str">
            <v>000001120</v>
          </cell>
          <cell r="L1006" t="str">
            <v>4265002</v>
          </cell>
          <cell r="M1006" t="str">
            <v>1113</v>
          </cell>
          <cell r="N1006" t="str">
            <v>99920</v>
          </cell>
          <cell r="O1006" t="str">
            <v>11404</v>
          </cell>
          <cell r="P1006" t="str">
            <v>294</v>
          </cell>
          <cell r="Q1006" t="str">
            <v>955</v>
          </cell>
          <cell r="R1006" t="str">
            <v>INTERCO BILL W/O</v>
          </cell>
          <cell r="S1006" t="str">
            <v>PRA</v>
          </cell>
          <cell r="U1006" t="str">
            <v>2014-08-31</v>
          </cell>
          <cell r="V1006">
            <v>604.75</v>
          </cell>
          <cell r="W1006" t="str">
            <v>UTXECON201</v>
          </cell>
          <cell r="Y1006" t="str">
            <v>LEGAL</v>
          </cell>
          <cell r="Z1006" t="str">
            <v>DLO</v>
          </cell>
          <cell r="AB1006" t="str">
            <v>ICB</v>
          </cell>
          <cell r="AC1006" t="str">
            <v>ICB</v>
          </cell>
          <cell r="AE1006" t="str">
            <v>211</v>
          </cell>
          <cell r="AG1006" t="str">
            <v>0000132755</v>
          </cell>
        </row>
        <row r="1007">
          <cell r="A1007" t="str">
            <v>00631031</v>
          </cell>
          <cell r="B1007" t="str">
            <v>9554265004</v>
          </cell>
          <cell r="C1007" t="str">
            <v>ICB4TARGET0000000795</v>
          </cell>
          <cell r="D1007">
            <v>2014</v>
          </cell>
          <cell r="E1007">
            <v>8</v>
          </cell>
          <cell r="F1007" t="str">
            <v>2014-08-31</v>
          </cell>
          <cell r="G1007" t="str">
            <v>PRJ</v>
          </cell>
          <cell r="H1007" t="str">
            <v>211</v>
          </cell>
          <cell r="I1007" t="str">
            <v>211</v>
          </cell>
          <cell r="K1007" t="str">
            <v>000001120</v>
          </cell>
          <cell r="L1007" t="str">
            <v>4265004</v>
          </cell>
          <cell r="M1007" t="str">
            <v>1585</v>
          </cell>
          <cell r="N1007" t="str">
            <v>99920</v>
          </cell>
          <cell r="O1007" t="str">
            <v>11404</v>
          </cell>
          <cell r="P1007" t="str">
            <v>289</v>
          </cell>
          <cell r="Q1007" t="str">
            <v>955</v>
          </cell>
          <cell r="R1007" t="str">
            <v>INTERCO BILL W/O</v>
          </cell>
          <cell r="S1007" t="str">
            <v>PRA</v>
          </cell>
          <cell r="U1007" t="str">
            <v>2014-08-31</v>
          </cell>
          <cell r="V1007">
            <v>1405.86</v>
          </cell>
          <cell r="W1007" t="str">
            <v>UTXECON101</v>
          </cell>
          <cell r="Y1007" t="str">
            <v>LEGAL</v>
          </cell>
          <cell r="Z1007" t="str">
            <v>DLO</v>
          </cell>
          <cell r="AB1007" t="str">
            <v>ICB</v>
          </cell>
          <cell r="AC1007" t="str">
            <v>ICB</v>
          </cell>
          <cell r="AE1007" t="str">
            <v>211</v>
          </cell>
          <cell r="AG1007" t="str">
            <v>0000164207</v>
          </cell>
        </row>
        <row r="1008">
          <cell r="A1008" t="str">
            <v>00629663</v>
          </cell>
          <cell r="B1008" t="str">
            <v>9554265004</v>
          </cell>
          <cell r="C1008" t="str">
            <v>ICB4TARGET0000000796</v>
          </cell>
          <cell r="D1008">
            <v>2014</v>
          </cell>
          <cell r="E1008">
            <v>8</v>
          </cell>
          <cell r="F1008" t="str">
            <v>2014-08-31</v>
          </cell>
          <cell r="G1008" t="str">
            <v>PRJ</v>
          </cell>
          <cell r="H1008" t="str">
            <v>211</v>
          </cell>
          <cell r="I1008" t="str">
            <v>211</v>
          </cell>
          <cell r="K1008" t="str">
            <v>000001120</v>
          </cell>
          <cell r="L1008" t="str">
            <v>4265004</v>
          </cell>
          <cell r="M1008" t="str">
            <v>1585</v>
          </cell>
          <cell r="N1008" t="str">
            <v>99920</v>
          </cell>
          <cell r="O1008" t="str">
            <v>11404</v>
          </cell>
          <cell r="P1008" t="str">
            <v>289</v>
          </cell>
          <cell r="Q1008" t="str">
            <v>955</v>
          </cell>
          <cell r="R1008" t="str">
            <v>INTERCO BILL W/O</v>
          </cell>
          <cell r="S1008" t="str">
            <v>PRA</v>
          </cell>
          <cell r="U1008" t="str">
            <v>2014-08-31</v>
          </cell>
          <cell r="V1008">
            <v>4686.2</v>
          </cell>
          <cell r="W1008" t="str">
            <v>UTXECON101</v>
          </cell>
          <cell r="Y1008" t="str">
            <v>LEGAL</v>
          </cell>
          <cell r="Z1008" t="str">
            <v>DLO</v>
          </cell>
          <cell r="AB1008" t="str">
            <v>ICB</v>
          </cell>
          <cell r="AC1008" t="str">
            <v>ICB</v>
          </cell>
          <cell r="AE1008" t="str">
            <v>211</v>
          </cell>
          <cell r="AG1008" t="str">
            <v>0000253003</v>
          </cell>
        </row>
        <row r="1009">
          <cell r="A1009" t="str">
            <v>00632110</v>
          </cell>
          <cell r="B1009" t="str">
            <v>9554265004</v>
          </cell>
          <cell r="C1009" t="str">
            <v>ICB4TARGET0000000802</v>
          </cell>
          <cell r="D1009">
            <v>2014</v>
          </cell>
          <cell r="E1009">
            <v>8</v>
          </cell>
          <cell r="F1009" t="str">
            <v>2014-08-31</v>
          </cell>
          <cell r="G1009" t="str">
            <v>PRJ</v>
          </cell>
          <cell r="H1009" t="str">
            <v>211</v>
          </cell>
          <cell r="I1009" t="str">
            <v>211</v>
          </cell>
          <cell r="K1009" t="str">
            <v>000001120</v>
          </cell>
          <cell r="L1009" t="str">
            <v>4265004</v>
          </cell>
          <cell r="M1009" t="str">
            <v>1113</v>
          </cell>
          <cell r="N1009" t="str">
            <v>99920</v>
          </cell>
          <cell r="O1009" t="str">
            <v>11404</v>
          </cell>
          <cell r="P1009" t="str">
            <v>294</v>
          </cell>
          <cell r="Q1009" t="str">
            <v>955</v>
          </cell>
          <cell r="R1009" t="str">
            <v>INTERCO BILL W/O</v>
          </cell>
          <cell r="S1009" t="str">
            <v>PRA</v>
          </cell>
          <cell r="U1009" t="str">
            <v>2014-08-31</v>
          </cell>
          <cell r="V1009">
            <v>1511.88</v>
          </cell>
          <cell r="W1009" t="str">
            <v>UTXECON201</v>
          </cell>
          <cell r="Y1009" t="str">
            <v>LEGAL</v>
          </cell>
          <cell r="Z1009" t="str">
            <v>DLO</v>
          </cell>
          <cell r="AB1009" t="str">
            <v>ICB</v>
          </cell>
          <cell r="AC1009" t="str">
            <v>ICB</v>
          </cell>
          <cell r="AE1009" t="str">
            <v>211</v>
          </cell>
          <cell r="AG1009" t="str">
            <v>0000135545</v>
          </cell>
        </row>
        <row r="1010">
          <cell r="A1010" t="str">
            <v>00632462</v>
          </cell>
          <cell r="B1010" t="str">
            <v>9554265004</v>
          </cell>
          <cell r="C1010" t="str">
            <v>ICB4TARGET0000000803</v>
          </cell>
          <cell r="D1010">
            <v>2014</v>
          </cell>
          <cell r="E1010">
            <v>8</v>
          </cell>
          <cell r="F1010" t="str">
            <v>2014-08-31</v>
          </cell>
          <cell r="G1010" t="str">
            <v>PRJ</v>
          </cell>
          <cell r="H1010" t="str">
            <v>211</v>
          </cell>
          <cell r="I1010" t="str">
            <v>211</v>
          </cell>
          <cell r="K1010" t="str">
            <v>000001120</v>
          </cell>
          <cell r="L1010" t="str">
            <v>4265004</v>
          </cell>
          <cell r="M1010" t="str">
            <v>1113</v>
          </cell>
          <cell r="N1010" t="str">
            <v>99920</v>
          </cell>
          <cell r="O1010" t="str">
            <v>11404</v>
          </cell>
          <cell r="P1010" t="str">
            <v>294</v>
          </cell>
          <cell r="Q1010" t="str">
            <v>955</v>
          </cell>
          <cell r="R1010" t="str">
            <v>INTERCO BILL W/O</v>
          </cell>
          <cell r="S1010" t="str">
            <v>PRA</v>
          </cell>
          <cell r="U1010" t="str">
            <v>2014-08-31</v>
          </cell>
          <cell r="V1010">
            <v>604.75</v>
          </cell>
          <cell r="W1010" t="str">
            <v>UTXECON201</v>
          </cell>
          <cell r="Y1010" t="str">
            <v>LEGAL</v>
          </cell>
          <cell r="Z1010" t="str">
            <v>DLO</v>
          </cell>
          <cell r="AB1010" t="str">
            <v>ICB</v>
          </cell>
          <cell r="AC1010" t="str">
            <v>ICB</v>
          </cell>
          <cell r="AE1010" t="str">
            <v>211</v>
          </cell>
          <cell r="AG1010" t="str">
            <v>0000136956</v>
          </cell>
        </row>
        <row r="1011">
          <cell r="A1011" t="str">
            <v>00632109</v>
          </cell>
          <cell r="B1011" t="str">
            <v>9554265004</v>
          </cell>
          <cell r="C1011" t="str">
            <v>ICB4TARGET0000000804</v>
          </cell>
          <cell r="D1011">
            <v>2014</v>
          </cell>
          <cell r="E1011">
            <v>8</v>
          </cell>
          <cell r="F1011" t="str">
            <v>2014-08-31</v>
          </cell>
          <cell r="G1011" t="str">
            <v>PRJ</v>
          </cell>
          <cell r="H1011" t="str">
            <v>211</v>
          </cell>
          <cell r="I1011" t="str">
            <v>211</v>
          </cell>
          <cell r="K1011" t="str">
            <v>000001120</v>
          </cell>
          <cell r="L1011" t="str">
            <v>4265004</v>
          </cell>
          <cell r="M1011" t="str">
            <v>1113</v>
          </cell>
          <cell r="N1011" t="str">
            <v>99920</v>
          </cell>
          <cell r="O1011" t="str">
            <v>11404</v>
          </cell>
          <cell r="P1011" t="str">
            <v>294</v>
          </cell>
          <cell r="Q1011" t="str">
            <v>955</v>
          </cell>
          <cell r="R1011" t="str">
            <v>INTERCO BILL W/O</v>
          </cell>
          <cell r="S1011" t="str">
            <v>PRA</v>
          </cell>
          <cell r="U1011" t="str">
            <v>2014-08-31</v>
          </cell>
          <cell r="V1011">
            <v>907.13</v>
          </cell>
          <cell r="W1011" t="str">
            <v>UTXECON201</v>
          </cell>
          <cell r="Y1011" t="str">
            <v>LEGAL</v>
          </cell>
          <cell r="Z1011" t="str">
            <v>DLO</v>
          </cell>
          <cell r="AB1011" t="str">
            <v>ICB</v>
          </cell>
          <cell r="AC1011" t="str">
            <v>ICB</v>
          </cell>
          <cell r="AE1011" t="str">
            <v>211</v>
          </cell>
          <cell r="AG1011" t="str">
            <v>0000139594</v>
          </cell>
        </row>
        <row r="1012">
          <cell r="A1012" t="str">
            <v>00632114</v>
          </cell>
          <cell r="B1012" t="str">
            <v>9554265004</v>
          </cell>
          <cell r="C1012" t="str">
            <v>ICB4TARGET0000000805</v>
          </cell>
          <cell r="D1012">
            <v>2014</v>
          </cell>
          <cell r="E1012">
            <v>8</v>
          </cell>
          <cell r="F1012" t="str">
            <v>2014-08-31</v>
          </cell>
          <cell r="G1012" t="str">
            <v>PRJ</v>
          </cell>
          <cell r="H1012" t="str">
            <v>211</v>
          </cell>
          <cell r="I1012" t="str">
            <v>211</v>
          </cell>
          <cell r="K1012" t="str">
            <v>000001120</v>
          </cell>
          <cell r="L1012" t="str">
            <v>4265004</v>
          </cell>
          <cell r="M1012" t="str">
            <v>1113</v>
          </cell>
          <cell r="N1012" t="str">
            <v>99920</v>
          </cell>
          <cell r="O1012" t="str">
            <v>11404</v>
          </cell>
          <cell r="P1012" t="str">
            <v>294</v>
          </cell>
          <cell r="Q1012" t="str">
            <v>955</v>
          </cell>
          <cell r="R1012" t="str">
            <v>INTERCO BILL W/O</v>
          </cell>
          <cell r="S1012" t="str">
            <v>PRA</v>
          </cell>
          <cell r="U1012" t="str">
            <v>2014-08-31</v>
          </cell>
          <cell r="V1012">
            <v>302.38</v>
          </cell>
          <cell r="W1012" t="str">
            <v>UTXECON201</v>
          </cell>
          <cell r="Y1012" t="str">
            <v>LEGAL</v>
          </cell>
          <cell r="Z1012" t="str">
            <v>DLO</v>
          </cell>
          <cell r="AB1012" t="str">
            <v>ICB</v>
          </cell>
          <cell r="AC1012" t="str">
            <v>ICB</v>
          </cell>
          <cell r="AE1012" t="str">
            <v>211</v>
          </cell>
          <cell r="AG1012" t="str">
            <v>0000160470</v>
          </cell>
        </row>
        <row r="1013">
          <cell r="A1013" t="str">
            <v>00632115</v>
          </cell>
          <cell r="B1013" t="str">
            <v>9554265004</v>
          </cell>
          <cell r="C1013" t="str">
            <v>ICB4TARGET0000000806</v>
          </cell>
          <cell r="D1013">
            <v>2014</v>
          </cell>
          <cell r="E1013">
            <v>8</v>
          </cell>
          <cell r="F1013" t="str">
            <v>2014-08-31</v>
          </cell>
          <cell r="G1013" t="str">
            <v>PRJ</v>
          </cell>
          <cell r="H1013" t="str">
            <v>211</v>
          </cell>
          <cell r="I1013" t="str">
            <v>211</v>
          </cell>
          <cell r="K1013" t="str">
            <v>000001120</v>
          </cell>
          <cell r="L1013" t="str">
            <v>4265004</v>
          </cell>
          <cell r="M1013" t="str">
            <v>1113</v>
          </cell>
          <cell r="N1013" t="str">
            <v>99920</v>
          </cell>
          <cell r="O1013" t="str">
            <v>11404</v>
          </cell>
          <cell r="P1013" t="str">
            <v>294</v>
          </cell>
          <cell r="Q1013" t="str">
            <v>955</v>
          </cell>
          <cell r="R1013" t="str">
            <v>INTERCO BILL W/O</v>
          </cell>
          <cell r="S1013" t="str">
            <v>PRA</v>
          </cell>
          <cell r="U1013" t="str">
            <v>2014-08-31</v>
          </cell>
          <cell r="V1013">
            <v>302.38</v>
          </cell>
          <cell r="W1013" t="str">
            <v>UTXECON201</v>
          </cell>
          <cell r="Y1013" t="str">
            <v>LEGAL</v>
          </cell>
          <cell r="Z1013" t="str">
            <v>DLO</v>
          </cell>
          <cell r="AB1013" t="str">
            <v>ICB</v>
          </cell>
          <cell r="AC1013" t="str">
            <v>ICB</v>
          </cell>
          <cell r="AE1013" t="str">
            <v>211</v>
          </cell>
          <cell r="AG1013" t="str">
            <v>0000160470</v>
          </cell>
        </row>
        <row r="1014">
          <cell r="A1014" t="str">
            <v>00624510</v>
          </cell>
          <cell r="B1014" t="str">
            <v>9554261000</v>
          </cell>
          <cell r="C1014" t="str">
            <v>ICB4TARGET0000000915</v>
          </cell>
          <cell r="D1014">
            <v>2014</v>
          </cell>
          <cell r="E1014">
            <v>7</v>
          </cell>
          <cell r="F1014" t="str">
            <v>2014-07-31</v>
          </cell>
          <cell r="G1014" t="str">
            <v>PRJ</v>
          </cell>
          <cell r="H1014" t="str">
            <v>211</v>
          </cell>
          <cell r="I1014" t="str">
            <v>211</v>
          </cell>
          <cell r="K1014" t="str">
            <v>000001120</v>
          </cell>
          <cell r="L1014" t="str">
            <v>4261000</v>
          </cell>
          <cell r="M1014" t="str">
            <v>1113</v>
          </cell>
          <cell r="N1014" t="str">
            <v>99920</v>
          </cell>
          <cell r="O1014" t="str">
            <v>11404</v>
          </cell>
          <cell r="P1014" t="str">
            <v>292</v>
          </cell>
          <cell r="Q1014" t="str">
            <v>955</v>
          </cell>
          <cell r="R1014" t="str">
            <v>INTERCO BILL W/O</v>
          </cell>
          <cell r="S1014" t="str">
            <v>PRA</v>
          </cell>
          <cell r="U1014" t="str">
            <v>2014-07-31</v>
          </cell>
          <cell r="V1014">
            <v>604.75</v>
          </cell>
          <cell r="W1014" t="str">
            <v>UTXECON201</v>
          </cell>
          <cell r="Y1014" t="str">
            <v>LEGAL</v>
          </cell>
          <cell r="Z1014" t="str">
            <v>DLO</v>
          </cell>
          <cell r="AB1014" t="str">
            <v>ICB</v>
          </cell>
          <cell r="AC1014" t="str">
            <v>ICB</v>
          </cell>
          <cell r="AE1014" t="str">
            <v>211</v>
          </cell>
          <cell r="AG1014" t="str">
            <v>0000114268</v>
          </cell>
        </row>
        <row r="1015">
          <cell r="A1015" t="str">
            <v>00624506</v>
          </cell>
          <cell r="B1015" t="str">
            <v>9554261000</v>
          </cell>
          <cell r="C1015" t="str">
            <v>ICB4TARGET0000000916</v>
          </cell>
          <cell r="D1015">
            <v>2014</v>
          </cell>
          <cell r="E1015">
            <v>7</v>
          </cell>
          <cell r="F1015" t="str">
            <v>2014-07-31</v>
          </cell>
          <cell r="G1015" t="str">
            <v>PRJ</v>
          </cell>
          <cell r="H1015" t="str">
            <v>211</v>
          </cell>
          <cell r="I1015" t="str">
            <v>211</v>
          </cell>
          <cell r="K1015" t="str">
            <v>000001120</v>
          </cell>
          <cell r="L1015" t="str">
            <v>4261000</v>
          </cell>
          <cell r="M1015" t="str">
            <v>1113</v>
          </cell>
          <cell r="N1015" t="str">
            <v>99920</v>
          </cell>
          <cell r="O1015" t="str">
            <v>11404</v>
          </cell>
          <cell r="P1015" t="str">
            <v>292</v>
          </cell>
          <cell r="Q1015" t="str">
            <v>955</v>
          </cell>
          <cell r="R1015" t="str">
            <v>INTERCO BILL W/O</v>
          </cell>
          <cell r="S1015" t="str">
            <v>PRA</v>
          </cell>
          <cell r="U1015" t="str">
            <v>2014-07-31</v>
          </cell>
          <cell r="V1015">
            <v>302.38</v>
          </cell>
          <cell r="W1015" t="str">
            <v>UTXECON201</v>
          </cell>
          <cell r="Y1015" t="str">
            <v>LEGAL</v>
          </cell>
          <cell r="Z1015" t="str">
            <v>DLO</v>
          </cell>
          <cell r="AB1015" t="str">
            <v>ICB</v>
          </cell>
          <cell r="AC1015" t="str">
            <v>ICB</v>
          </cell>
          <cell r="AE1015" t="str">
            <v>211</v>
          </cell>
          <cell r="AG1015" t="str">
            <v>0000241614</v>
          </cell>
        </row>
        <row r="1016">
          <cell r="A1016" t="str">
            <v>00624858</v>
          </cell>
          <cell r="B1016" t="str">
            <v>9554261000</v>
          </cell>
          <cell r="C1016" t="str">
            <v>ICB4TARGET0000000917</v>
          </cell>
          <cell r="D1016">
            <v>2014</v>
          </cell>
          <cell r="E1016">
            <v>7</v>
          </cell>
          <cell r="F1016" t="str">
            <v>2014-07-31</v>
          </cell>
          <cell r="G1016" t="str">
            <v>PRJ</v>
          </cell>
          <cell r="H1016" t="str">
            <v>211</v>
          </cell>
          <cell r="I1016" t="str">
            <v>211</v>
          </cell>
          <cell r="K1016" t="str">
            <v>000001120</v>
          </cell>
          <cell r="L1016" t="str">
            <v>4261000</v>
          </cell>
          <cell r="M1016" t="str">
            <v>1113</v>
          </cell>
          <cell r="N1016" t="str">
            <v>99920</v>
          </cell>
          <cell r="O1016" t="str">
            <v>11404</v>
          </cell>
          <cell r="P1016" t="str">
            <v>294</v>
          </cell>
          <cell r="Q1016" t="str">
            <v>955</v>
          </cell>
          <cell r="R1016" t="str">
            <v>INTERCO BILL W/O</v>
          </cell>
          <cell r="S1016" t="str">
            <v>PRA</v>
          </cell>
          <cell r="U1016" t="str">
            <v>2014-07-31</v>
          </cell>
          <cell r="V1016">
            <v>2419.0100000000002</v>
          </cell>
          <cell r="W1016" t="str">
            <v>UTXECON201</v>
          </cell>
          <cell r="Y1016" t="str">
            <v>LEGAL</v>
          </cell>
          <cell r="Z1016" t="str">
            <v>DLO</v>
          </cell>
          <cell r="AB1016" t="str">
            <v>ICB</v>
          </cell>
          <cell r="AC1016" t="str">
            <v>ICB</v>
          </cell>
          <cell r="AE1016" t="str">
            <v>211</v>
          </cell>
          <cell r="AG1016" t="str">
            <v>0000009998</v>
          </cell>
        </row>
        <row r="1017">
          <cell r="A1017" t="str">
            <v>00624509</v>
          </cell>
          <cell r="B1017" t="str">
            <v>9554261000</v>
          </cell>
          <cell r="C1017" t="str">
            <v>ICB4TARGET0000000918</v>
          </cell>
          <cell r="D1017">
            <v>2014</v>
          </cell>
          <cell r="E1017">
            <v>7</v>
          </cell>
          <cell r="F1017" t="str">
            <v>2014-07-31</v>
          </cell>
          <cell r="G1017" t="str">
            <v>PRJ</v>
          </cell>
          <cell r="H1017" t="str">
            <v>211</v>
          </cell>
          <cell r="I1017" t="str">
            <v>211</v>
          </cell>
          <cell r="K1017" t="str">
            <v>000001120</v>
          </cell>
          <cell r="L1017" t="str">
            <v>4261000</v>
          </cell>
          <cell r="M1017" t="str">
            <v>1113</v>
          </cell>
          <cell r="N1017" t="str">
            <v>99920</v>
          </cell>
          <cell r="O1017" t="str">
            <v>11404</v>
          </cell>
          <cell r="P1017" t="str">
            <v>294</v>
          </cell>
          <cell r="Q1017" t="str">
            <v>955</v>
          </cell>
          <cell r="R1017" t="str">
            <v>INTERCO BILL W/O</v>
          </cell>
          <cell r="S1017" t="str">
            <v>PRA</v>
          </cell>
          <cell r="U1017" t="str">
            <v>2014-07-31</v>
          </cell>
          <cell r="V1017">
            <v>514.04</v>
          </cell>
          <cell r="W1017" t="str">
            <v>UTXECON201</v>
          </cell>
          <cell r="Y1017" t="str">
            <v>LEGAL</v>
          </cell>
          <cell r="Z1017" t="str">
            <v>DLO</v>
          </cell>
          <cell r="AB1017" t="str">
            <v>ICB</v>
          </cell>
          <cell r="AC1017" t="str">
            <v>ICB</v>
          </cell>
          <cell r="AE1017" t="str">
            <v>211</v>
          </cell>
          <cell r="AG1017" t="str">
            <v>0000014464</v>
          </cell>
        </row>
        <row r="1018">
          <cell r="A1018" t="str">
            <v>00627126</v>
          </cell>
          <cell r="B1018" t="str">
            <v>9554261000</v>
          </cell>
          <cell r="C1018" t="str">
            <v>ICB4TARGET0000000919</v>
          </cell>
          <cell r="D1018">
            <v>2014</v>
          </cell>
          <cell r="E1018">
            <v>7</v>
          </cell>
          <cell r="F1018" t="str">
            <v>2014-07-31</v>
          </cell>
          <cell r="G1018" t="str">
            <v>PRJ</v>
          </cell>
          <cell r="H1018" t="str">
            <v>211</v>
          </cell>
          <cell r="I1018" t="str">
            <v>211</v>
          </cell>
          <cell r="K1018" t="str">
            <v>000001120</v>
          </cell>
          <cell r="L1018" t="str">
            <v>4261000</v>
          </cell>
          <cell r="M1018" t="str">
            <v>1113</v>
          </cell>
          <cell r="N1018" t="str">
            <v>99920</v>
          </cell>
          <cell r="O1018" t="str">
            <v>11404</v>
          </cell>
          <cell r="P1018" t="str">
            <v>294</v>
          </cell>
          <cell r="Q1018" t="str">
            <v>955</v>
          </cell>
          <cell r="R1018" t="str">
            <v>INTERCO BILL W/O</v>
          </cell>
          <cell r="S1018" t="str">
            <v>PRA</v>
          </cell>
          <cell r="U1018" t="str">
            <v>2014-07-31</v>
          </cell>
          <cell r="V1018">
            <v>907.13</v>
          </cell>
          <cell r="W1018" t="str">
            <v>UTXECON201</v>
          </cell>
          <cell r="Y1018" t="str">
            <v>LEGAL</v>
          </cell>
          <cell r="Z1018" t="str">
            <v>DLO</v>
          </cell>
          <cell r="AB1018" t="str">
            <v>ICB</v>
          </cell>
          <cell r="AC1018" t="str">
            <v>ICB</v>
          </cell>
          <cell r="AE1018" t="str">
            <v>211</v>
          </cell>
          <cell r="AG1018" t="str">
            <v>0000014464</v>
          </cell>
        </row>
        <row r="1019">
          <cell r="A1019" t="str">
            <v>00627127</v>
          </cell>
          <cell r="B1019" t="str">
            <v>9554261000</v>
          </cell>
          <cell r="C1019" t="str">
            <v>ICB4TARGET0000000920</v>
          </cell>
          <cell r="D1019">
            <v>2014</v>
          </cell>
          <cell r="E1019">
            <v>7</v>
          </cell>
          <cell r="F1019" t="str">
            <v>2014-07-31</v>
          </cell>
          <cell r="G1019" t="str">
            <v>PRJ</v>
          </cell>
          <cell r="H1019" t="str">
            <v>211</v>
          </cell>
          <cell r="I1019" t="str">
            <v>211</v>
          </cell>
          <cell r="K1019" t="str">
            <v>000001120</v>
          </cell>
          <cell r="L1019" t="str">
            <v>4261000</v>
          </cell>
          <cell r="M1019" t="str">
            <v>1113</v>
          </cell>
          <cell r="N1019" t="str">
            <v>99920</v>
          </cell>
          <cell r="O1019" t="str">
            <v>11404</v>
          </cell>
          <cell r="P1019" t="str">
            <v>294</v>
          </cell>
          <cell r="Q1019" t="str">
            <v>955</v>
          </cell>
          <cell r="R1019" t="str">
            <v>INTERCO BILL W/O</v>
          </cell>
          <cell r="S1019" t="str">
            <v>PRA</v>
          </cell>
          <cell r="U1019" t="str">
            <v>2014-07-31</v>
          </cell>
          <cell r="V1019">
            <v>907.13</v>
          </cell>
          <cell r="W1019" t="str">
            <v>UTXECON201</v>
          </cell>
          <cell r="Y1019" t="str">
            <v>LEGAL</v>
          </cell>
          <cell r="Z1019" t="str">
            <v>DLO</v>
          </cell>
          <cell r="AB1019" t="str">
            <v>ICB</v>
          </cell>
          <cell r="AC1019" t="str">
            <v>ICB</v>
          </cell>
          <cell r="AE1019" t="str">
            <v>211</v>
          </cell>
          <cell r="AG1019" t="str">
            <v>0000014464</v>
          </cell>
        </row>
        <row r="1020">
          <cell r="A1020" t="str">
            <v>00627128</v>
          </cell>
          <cell r="B1020" t="str">
            <v>9554261000</v>
          </cell>
          <cell r="C1020" t="str">
            <v>ICB4TARGET0000000921</v>
          </cell>
          <cell r="D1020">
            <v>2014</v>
          </cell>
          <cell r="E1020">
            <v>7</v>
          </cell>
          <cell r="F1020" t="str">
            <v>2014-07-31</v>
          </cell>
          <cell r="G1020" t="str">
            <v>PRJ</v>
          </cell>
          <cell r="H1020" t="str">
            <v>211</v>
          </cell>
          <cell r="I1020" t="str">
            <v>211</v>
          </cell>
          <cell r="K1020" t="str">
            <v>000001120</v>
          </cell>
          <cell r="L1020" t="str">
            <v>4261000</v>
          </cell>
          <cell r="M1020" t="str">
            <v>1113</v>
          </cell>
          <cell r="N1020" t="str">
            <v>99920</v>
          </cell>
          <cell r="O1020" t="str">
            <v>11404</v>
          </cell>
          <cell r="P1020" t="str">
            <v>294</v>
          </cell>
          <cell r="Q1020" t="str">
            <v>955</v>
          </cell>
          <cell r="R1020" t="str">
            <v>INTERCO BILL W/O</v>
          </cell>
          <cell r="S1020" t="str">
            <v>PRA</v>
          </cell>
          <cell r="U1020" t="str">
            <v>2014-07-31</v>
          </cell>
          <cell r="V1020">
            <v>907.13</v>
          </cell>
          <cell r="W1020" t="str">
            <v>UTXECON201</v>
          </cell>
          <cell r="Y1020" t="str">
            <v>LEGAL</v>
          </cell>
          <cell r="Z1020" t="str">
            <v>DLO</v>
          </cell>
          <cell r="AB1020" t="str">
            <v>ICB</v>
          </cell>
          <cell r="AC1020" t="str">
            <v>ICB</v>
          </cell>
          <cell r="AE1020" t="str">
            <v>211</v>
          </cell>
          <cell r="AG1020" t="str">
            <v>0000014464</v>
          </cell>
        </row>
        <row r="1021">
          <cell r="A1021" t="str">
            <v>00627129</v>
          </cell>
          <cell r="B1021" t="str">
            <v>9554261000</v>
          </cell>
          <cell r="C1021" t="str">
            <v>ICB4TARGET0000000922</v>
          </cell>
          <cell r="D1021">
            <v>2014</v>
          </cell>
          <cell r="E1021">
            <v>7</v>
          </cell>
          <cell r="F1021" t="str">
            <v>2014-07-31</v>
          </cell>
          <cell r="G1021" t="str">
            <v>PRJ</v>
          </cell>
          <cell r="H1021" t="str">
            <v>211</v>
          </cell>
          <cell r="I1021" t="str">
            <v>211</v>
          </cell>
          <cell r="K1021" t="str">
            <v>000001120</v>
          </cell>
          <cell r="L1021" t="str">
            <v>4261000</v>
          </cell>
          <cell r="M1021" t="str">
            <v>1113</v>
          </cell>
          <cell r="N1021" t="str">
            <v>99920</v>
          </cell>
          <cell r="O1021" t="str">
            <v>11404</v>
          </cell>
          <cell r="P1021" t="str">
            <v>294</v>
          </cell>
          <cell r="Q1021" t="str">
            <v>955</v>
          </cell>
          <cell r="R1021" t="str">
            <v>INTERCO BILL W/O</v>
          </cell>
          <cell r="S1021" t="str">
            <v>PRA</v>
          </cell>
          <cell r="U1021" t="str">
            <v>2014-07-31</v>
          </cell>
          <cell r="V1021">
            <v>907.13</v>
          </cell>
          <cell r="W1021" t="str">
            <v>UTXECON201</v>
          </cell>
          <cell r="Y1021" t="str">
            <v>LEGAL</v>
          </cell>
          <cell r="Z1021" t="str">
            <v>DLO</v>
          </cell>
          <cell r="AB1021" t="str">
            <v>ICB</v>
          </cell>
          <cell r="AC1021" t="str">
            <v>ICB</v>
          </cell>
          <cell r="AE1021" t="str">
            <v>211</v>
          </cell>
          <cell r="AG1021" t="str">
            <v>0000014464</v>
          </cell>
        </row>
        <row r="1022">
          <cell r="A1022" t="str">
            <v>00627130</v>
          </cell>
          <cell r="B1022" t="str">
            <v>9554261000</v>
          </cell>
          <cell r="C1022" t="str">
            <v>ICB4TARGET0000000923</v>
          </cell>
          <cell r="D1022">
            <v>2014</v>
          </cell>
          <cell r="E1022">
            <v>7</v>
          </cell>
          <cell r="F1022" t="str">
            <v>2014-07-31</v>
          </cell>
          <cell r="G1022" t="str">
            <v>PRJ</v>
          </cell>
          <cell r="H1022" t="str">
            <v>211</v>
          </cell>
          <cell r="I1022" t="str">
            <v>211</v>
          </cell>
          <cell r="K1022" t="str">
            <v>000001120</v>
          </cell>
          <cell r="L1022" t="str">
            <v>4261000</v>
          </cell>
          <cell r="M1022" t="str">
            <v>1113</v>
          </cell>
          <cell r="N1022" t="str">
            <v>99920</v>
          </cell>
          <cell r="O1022" t="str">
            <v>11404</v>
          </cell>
          <cell r="P1022" t="str">
            <v>294</v>
          </cell>
          <cell r="Q1022" t="str">
            <v>955</v>
          </cell>
          <cell r="R1022" t="str">
            <v>INTERCO BILL W/O</v>
          </cell>
          <cell r="S1022" t="str">
            <v>PRA</v>
          </cell>
          <cell r="U1022" t="str">
            <v>2014-07-31</v>
          </cell>
          <cell r="V1022">
            <v>453.56</v>
          </cell>
          <cell r="W1022" t="str">
            <v>UTXECON201</v>
          </cell>
          <cell r="Y1022" t="str">
            <v>LEGAL</v>
          </cell>
          <cell r="Z1022" t="str">
            <v>DLO</v>
          </cell>
          <cell r="AB1022" t="str">
            <v>ICB</v>
          </cell>
          <cell r="AC1022" t="str">
            <v>ICB</v>
          </cell>
          <cell r="AE1022" t="str">
            <v>211</v>
          </cell>
          <cell r="AG1022" t="str">
            <v>0000014464</v>
          </cell>
        </row>
        <row r="1023">
          <cell r="A1023" t="str">
            <v>00627131</v>
          </cell>
          <cell r="B1023" t="str">
            <v>9554261000</v>
          </cell>
          <cell r="C1023" t="str">
            <v>ICB4TARGET0000000924</v>
          </cell>
          <cell r="D1023">
            <v>2014</v>
          </cell>
          <cell r="E1023">
            <v>7</v>
          </cell>
          <cell r="F1023" t="str">
            <v>2014-07-31</v>
          </cell>
          <cell r="G1023" t="str">
            <v>PRJ</v>
          </cell>
          <cell r="H1023" t="str">
            <v>211</v>
          </cell>
          <cell r="I1023" t="str">
            <v>211</v>
          </cell>
          <cell r="K1023" t="str">
            <v>000001120</v>
          </cell>
          <cell r="L1023" t="str">
            <v>4261000</v>
          </cell>
          <cell r="M1023" t="str">
            <v>1113</v>
          </cell>
          <cell r="N1023" t="str">
            <v>99920</v>
          </cell>
          <cell r="O1023" t="str">
            <v>11404</v>
          </cell>
          <cell r="P1023" t="str">
            <v>294</v>
          </cell>
          <cell r="Q1023" t="str">
            <v>955</v>
          </cell>
          <cell r="R1023" t="str">
            <v>INTERCO BILL W/O</v>
          </cell>
          <cell r="S1023" t="str">
            <v>PRA</v>
          </cell>
          <cell r="U1023" t="str">
            <v>2014-07-31</v>
          </cell>
          <cell r="V1023">
            <v>453.56</v>
          </cell>
          <cell r="W1023" t="str">
            <v>UTXECON201</v>
          </cell>
          <cell r="Y1023" t="str">
            <v>LEGAL</v>
          </cell>
          <cell r="Z1023" t="str">
            <v>DLO</v>
          </cell>
          <cell r="AB1023" t="str">
            <v>ICB</v>
          </cell>
          <cell r="AC1023" t="str">
            <v>ICB</v>
          </cell>
          <cell r="AE1023" t="str">
            <v>211</v>
          </cell>
          <cell r="AG1023" t="str">
            <v>0000014464</v>
          </cell>
        </row>
        <row r="1024">
          <cell r="A1024" t="str">
            <v>00627245</v>
          </cell>
          <cell r="B1024" t="str">
            <v>9554261000</v>
          </cell>
          <cell r="C1024" t="str">
            <v>ICB4TARGET0000000925</v>
          </cell>
          <cell r="D1024">
            <v>2014</v>
          </cell>
          <cell r="E1024">
            <v>7</v>
          </cell>
          <cell r="F1024" t="str">
            <v>2014-07-31</v>
          </cell>
          <cell r="G1024" t="str">
            <v>PRJ</v>
          </cell>
          <cell r="H1024" t="str">
            <v>211</v>
          </cell>
          <cell r="I1024" t="str">
            <v>211</v>
          </cell>
          <cell r="K1024" t="str">
            <v>000001120</v>
          </cell>
          <cell r="L1024" t="str">
            <v>4261000</v>
          </cell>
          <cell r="M1024" t="str">
            <v>1113</v>
          </cell>
          <cell r="N1024" t="str">
            <v>99920</v>
          </cell>
          <cell r="O1024" t="str">
            <v>11404</v>
          </cell>
          <cell r="P1024" t="str">
            <v>294</v>
          </cell>
          <cell r="Q1024" t="str">
            <v>955</v>
          </cell>
          <cell r="R1024" t="str">
            <v>INTERCO BILL W/O</v>
          </cell>
          <cell r="S1024" t="str">
            <v>PRA</v>
          </cell>
          <cell r="U1024" t="str">
            <v>2014-07-31</v>
          </cell>
          <cell r="V1024">
            <v>907.13</v>
          </cell>
          <cell r="W1024" t="str">
            <v>UTXECON201</v>
          </cell>
          <cell r="Y1024" t="str">
            <v>LEGAL</v>
          </cell>
          <cell r="Z1024" t="str">
            <v>DLO</v>
          </cell>
          <cell r="AB1024" t="str">
            <v>ICB</v>
          </cell>
          <cell r="AC1024" t="str">
            <v>ICB</v>
          </cell>
          <cell r="AE1024" t="str">
            <v>211</v>
          </cell>
          <cell r="AG1024" t="str">
            <v>0000014464</v>
          </cell>
        </row>
        <row r="1025">
          <cell r="A1025" t="str">
            <v>00625118</v>
          </cell>
          <cell r="B1025" t="str">
            <v>9554261000</v>
          </cell>
          <cell r="C1025" t="str">
            <v>ICB4TARGET0000000926</v>
          </cell>
          <cell r="D1025">
            <v>2014</v>
          </cell>
          <cell r="E1025">
            <v>7</v>
          </cell>
          <cell r="F1025" t="str">
            <v>2014-07-31</v>
          </cell>
          <cell r="G1025" t="str">
            <v>PRJ</v>
          </cell>
          <cell r="H1025" t="str">
            <v>211</v>
          </cell>
          <cell r="I1025" t="str">
            <v>211</v>
          </cell>
          <cell r="K1025" t="str">
            <v>000001120</v>
          </cell>
          <cell r="L1025" t="str">
            <v>4261000</v>
          </cell>
          <cell r="M1025" t="str">
            <v>1113</v>
          </cell>
          <cell r="N1025" t="str">
            <v>99920</v>
          </cell>
          <cell r="O1025" t="str">
            <v>11404</v>
          </cell>
          <cell r="P1025" t="str">
            <v>294</v>
          </cell>
          <cell r="Q1025" t="str">
            <v>955</v>
          </cell>
          <cell r="R1025" t="str">
            <v>INTERCO BILL W/O</v>
          </cell>
          <cell r="S1025" t="str">
            <v>PRA</v>
          </cell>
          <cell r="U1025" t="str">
            <v>2014-07-31</v>
          </cell>
          <cell r="V1025">
            <v>3023.76</v>
          </cell>
          <cell r="W1025" t="str">
            <v>UTXECON201</v>
          </cell>
          <cell r="Y1025" t="str">
            <v>LEGAL</v>
          </cell>
          <cell r="Z1025" t="str">
            <v>DLO</v>
          </cell>
          <cell r="AB1025" t="str">
            <v>ICB</v>
          </cell>
          <cell r="AC1025" t="str">
            <v>ICB</v>
          </cell>
          <cell r="AE1025" t="str">
            <v>211</v>
          </cell>
          <cell r="AG1025" t="str">
            <v>0000044209</v>
          </cell>
        </row>
        <row r="1026">
          <cell r="A1026" t="str">
            <v>00624508</v>
          </cell>
          <cell r="B1026" t="str">
            <v>9554261000</v>
          </cell>
          <cell r="C1026" t="str">
            <v>ICB4TARGET0000000927</v>
          </cell>
          <cell r="D1026">
            <v>2014</v>
          </cell>
          <cell r="E1026">
            <v>7</v>
          </cell>
          <cell r="F1026" t="str">
            <v>2014-07-31</v>
          </cell>
          <cell r="G1026" t="str">
            <v>PRJ</v>
          </cell>
          <cell r="H1026" t="str">
            <v>211</v>
          </cell>
          <cell r="I1026" t="str">
            <v>211</v>
          </cell>
          <cell r="K1026" t="str">
            <v>000001120</v>
          </cell>
          <cell r="L1026" t="str">
            <v>4261000</v>
          </cell>
          <cell r="M1026" t="str">
            <v>1113</v>
          </cell>
          <cell r="N1026" t="str">
            <v>99920</v>
          </cell>
          <cell r="O1026" t="str">
            <v>11404</v>
          </cell>
          <cell r="P1026" t="str">
            <v>294</v>
          </cell>
          <cell r="Q1026" t="str">
            <v>955</v>
          </cell>
          <cell r="R1026" t="str">
            <v>INTERCO BILL W/O</v>
          </cell>
          <cell r="S1026" t="str">
            <v>PRA</v>
          </cell>
          <cell r="U1026" t="str">
            <v>2014-07-31</v>
          </cell>
          <cell r="V1026">
            <v>1209.51</v>
          </cell>
          <cell r="W1026" t="str">
            <v>UTXECON201</v>
          </cell>
          <cell r="Y1026" t="str">
            <v>LEGAL</v>
          </cell>
          <cell r="Z1026" t="str">
            <v>DLO</v>
          </cell>
          <cell r="AB1026" t="str">
            <v>ICB</v>
          </cell>
          <cell r="AC1026" t="str">
            <v>ICB</v>
          </cell>
          <cell r="AE1026" t="str">
            <v>211</v>
          </cell>
          <cell r="AG1026" t="str">
            <v>0000097110</v>
          </cell>
        </row>
        <row r="1027">
          <cell r="A1027" t="str">
            <v>00627314</v>
          </cell>
          <cell r="B1027" t="str">
            <v>9554261000</v>
          </cell>
          <cell r="C1027" t="str">
            <v>ICB4TARGET0000000928</v>
          </cell>
          <cell r="D1027">
            <v>2014</v>
          </cell>
          <cell r="E1027">
            <v>7</v>
          </cell>
          <cell r="F1027" t="str">
            <v>2014-07-31</v>
          </cell>
          <cell r="G1027" t="str">
            <v>PRJ</v>
          </cell>
          <cell r="H1027" t="str">
            <v>211</v>
          </cell>
          <cell r="I1027" t="str">
            <v>211</v>
          </cell>
          <cell r="K1027" t="str">
            <v>000001120</v>
          </cell>
          <cell r="L1027" t="str">
            <v>4261000</v>
          </cell>
          <cell r="M1027" t="str">
            <v>1113</v>
          </cell>
          <cell r="N1027" t="str">
            <v>99920</v>
          </cell>
          <cell r="O1027" t="str">
            <v>11404</v>
          </cell>
          <cell r="P1027" t="str">
            <v>294</v>
          </cell>
          <cell r="Q1027" t="str">
            <v>955</v>
          </cell>
          <cell r="R1027" t="str">
            <v>INTERCO BILL W/O</v>
          </cell>
          <cell r="S1027" t="str">
            <v>PRA</v>
          </cell>
          <cell r="U1027" t="str">
            <v>2014-07-31</v>
          </cell>
          <cell r="V1027">
            <v>120.95</v>
          </cell>
          <cell r="W1027" t="str">
            <v>UTXECON201</v>
          </cell>
          <cell r="Y1027" t="str">
            <v>LEGAL</v>
          </cell>
          <cell r="Z1027" t="str">
            <v>DLO</v>
          </cell>
          <cell r="AB1027" t="str">
            <v>ICB</v>
          </cell>
          <cell r="AC1027" t="str">
            <v>ICB</v>
          </cell>
          <cell r="AE1027" t="str">
            <v>211</v>
          </cell>
          <cell r="AG1027" t="str">
            <v>0000114269</v>
          </cell>
        </row>
        <row r="1028">
          <cell r="A1028" t="str">
            <v>00625115</v>
          </cell>
          <cell r="B1028" t="str">
            <v>9554261000</v>
          </cell>
          <cell r="C1028" t="str">
            <v>ICB4TARGET0000000929</v>
          </cell>
          <cell r="D1028">
            <v>2014</v>
          </cell>
          <cell r="E1028">
            <v>7</v>
          </cell>
          <cell r="F1028" t="str">
            <v>2014-07-31</v>
          </cell>
          <cell r="G1028" t="str">
            <v>PRJ</v>
          </cell>
          <cell r="H1028" t="str">
            <v>211</v>
          </cell>
          <cell r="I1028" t="str">
            <v>211</v>
          </cell>
          <cell r="K1028" t="str">
            <v>000001120</v>
          </cell>
          <cell r="L1028" t="str">
            <v>4261000</v>
          </cell>
          <cell r="M1028" t="str">
            <v>1113</v>
          </cell>
          <cell r="N1028" t="str">
            <v>99920</v>
          </cell>
          <cell r="O1028" t="str">
            <v>11404</v>
          </cell>
          <cell r="P1028" t="str">
            <v>294</v>
          </cell>
          <cell r="Q1028" t="str">
            <v>955</v>
          </cell>
          <cell r="R1028" t="str">
            <v>INTERCO BILL W/O</v>
          </cell>
          <cell r="S1028" t="str">
            <v>PRA</v>
          </cell>
          <cell r="U1028" t="str">
            <v>2014-07-31</v>
          </cell>
          <cell r="V1028">
            <v>604.75</v>
          </cell>
          <cell r="W1028" t="str">
            <v>UTXECON201</v>
          </cell>
          <cell r="Y1028" t="str">
            <v>LEGAL</v>
          </cell>
          <cell r="Z1028" t="str">
            <v>DLO</v>
          </cell>
          <cell r="AB1028" t="str">
            <v>ICB</v>
          </cell>
          <cell r="AC1028" t="str">
            <v>ICB</v>
          </cell>
          <cell r="AE1028" t="str">
            <v>211</v>
          </cell>
          <cell r="AG1028" t="str">
            <v>0000124825</v>
          </cell>
        </row>
        <row r="1029">
          <cell r="A1029" t="str">
            <v>00624538</v>
          </cell>
          <cell r="B1029" t="str">
            <v>9554261000</v>
          </cell>
          <cell r="C1029" t="str">
            <v>ICB4TARGET0000000930</v>
          </cell>
          <cell r="D1029">
            <v>2014</v>
          </cell>
          <cell r="E1029">
            <v>7</v>
          </cell>
          <cell r="F1029" t="str">
            <v>2014-07-31</v>
          </cell>
          <cell r="G1029" t="str">
            <v>PRJ</v>
          </cell>
          <cell r="H1029" t="str">
            <v>211</v>
          </cell>
          <cell r="I1029" t="str">
            <v>211</v>
          </cell>
          <cell r="K1029" t="str">
            <v>000001120</v>
          </cell>
          <cell r="L1029" t="str">
            <v>4261000</v>
          </cell>
          <cell r="M1029" t="str">
            <v>1113</v>
          </cell>
          <cell r="N1029" t="str">
            <v>99920</v>
          </cell>
          <cell r="O1029" t="str">
            <v>11404</v>
          </cell>
          <cell r="P1029" t="str">
            <v>294</v>
          </cell>
          <cell r="Q1029" t="str">
            <v>955</v>
          </cell>
          <cell r="R1029" t="str">
            <v>INTERCO BILL W/O</v>
          </cell>
          <cell r="S1029" t="str">
            <v>PRA</v>
          </cell>
          <cell r="U1029" t="str">
            <v>2014-07-31</v>
          </cell>
          <cell r="V1029">
            <v>362.85</v>
          </cell>
          <cell r="W1029" t="str">
            <v>UTXECON201</v>
          </cell>
          <cell r="Y1029" t="str">
            <v>LEGAL</v>
          </cell>
          <cell r="Z1029" t="str">
            <v>DLO</v>
          </cell>
          <cell r="AB1029" t="str">
            <v>ICB</v>
          </cell>
          <cell r="AC1029" t="str">
            <v>ICB</v>
          </cell>
          <cell r="AE1029" t="str">
            <v>211</v>
          </cell>
          <cell r="AG1029" t="str">
            <v>0000135160</v>
          </cell>
        </row>
        <row r="1030">
          <cell r="A1030" t="str">
            <v>00623022</v>
          </cell>
          <cell r="B1030" t="str">
            <v>9554261000</v>
          </cell>
          <cell r="C1030" t="str">
            <v>ICB4TARGET0000000931</v>
          </cell>
          <cell r="D1030">
            <v>2014</v>
          </cell>
          <cell r="E1030">
            <v>7</v>
          </cell>
          <cell r="F1030" t="str">
            <v>2014-07-31</v>
          </cell>
          <cell r="G1030" t="str">
            <v>PRJ</v>
          </cell>
          <cell r="H1030" t="str">
            <v>211</v>
          </cell>
          <cell r="I1030" t="str">
            <v>211</v>
          </cell>
          <cell r="K1030" t="str">
            <v>000001120</v>
          </cell>
          <cell r="L1030" t="str">
            <v>4261000</v>
          </cell>
          <cell r="M1030" t="str">
            <v>1113</v>
          </cell>
          <cell r="N1030" t="str">
            <v>99920</v>
          </cell>
          <cell r="O1030" t="str">
            <v>11404</v>
          </cell>
          <cell r="P1030" t="str">
            <v>294</v>
          </cell>
          <cell r="Q1030" t="str">
            <v>955</v>
          </cell>
          <cell r="R1030" t="str">
            <v>INTERCO BILL W/O</v>
          </cell>
          <cell r="S1030" t="str">
            <v>PRA</v>
          </cell>
          <cell r="U1030" t="str">
            <v>2014-07-31</v>
          </cell>
          <cell r="V1030">
            <v>90.71</v>
          </cell>
          <cell r="W1030" t="str">
            <v>UTXECON201</v>
          </cell>
          <cell r="Y1030" t="str">
            <v>LEGAL</v>
          </cell>
          <cell r="Z1030" t="str">
            <v>DLO</v>
          </cell>
          <cell r="AB1030" t="str">
            <v>ICB</v>
          </cell>
          <cell r="AC1030" t="str">
            <v>ICB</v>
          </cell>
          <cell r="AE1030" t="str">
            <v>211</v>
          </cell>
          <cell r="AG1030" t="str">
            <v>0000137195</v>
          </cell>
        </row>
        <row r="1031">
          <cell r="A1031" t="str">
            <v>00624857</v>
          </cell>
          <cell r="B1031" t="str">
            <v>9554261000</v>
          </cell>
          <cell r="C1031" t="str">
            <v>ICB4TARGET0000000932</v>
          </cell>
          <cell r="D1031">
            <v>2014</v>
          </cell>
          <cell r="E1031">
            <v>7</v>
          </cell>
          <cell r="F1031" t="str">
            <v>2014-07-31</v>
          </cell>
          <cell r="G1031" t="str">
            <v>PRJ</v>
          </cell>
          <cell r="H1031" t="str">
            <v>211</v>
          </cell>
          <cell r="I1031" t="str">
            <v>211</v>
          </cell>
          <cell r="K1031" t="str">
            <v>000001120</v>
          </cell>
          <cell r="L1031" t="str">
            <v>4261000</v>
          </cell>
          <cell r="M1031" t="str">
            <v>1113</v>
          </cell>
          <cell r="N1031" t="str">
            <v>99920</v>
          </cell>
          <cell r="O1031" t="str">
            <v>11404</v>
          </cell>
          <cell r="P1031" t="str">
            <v>294</v>
          </cell>
          <cell r="Q1031" t="str">
            <v>955</v>
          </cell>
          <cell r="R1031" t="str">
            <v>INTERCO BILL W/O</v>
          </cell>
          <cell r="S1031" t="str">
            <v>PRA</v>
          </cell>
          <cell r="U1031" t="str">
            <v>2014-07-31</v>
          </cell>
          <cell r="V1031">
            <v>96.76</v>
          </cell>
          <cell r="W1031" t="str">
            <v>UTXECON201</v>
          </cell>
          <cell r="Y1031" t="str">
            <v>LEGAL</v>
          </cell>
          <cell r="Z1031" t="str">
            <v>DLO</v>
          </cell>
          <cell r="AB1031" t="str">
            <v>ICB</v>
          </cell>
          <cell r="AC1031" t="str">
            <v>ICB</v>
          </cell>
          <cell r="AE1031" t="str">
            <v>211</v>
          </cell>
          <cell r="AG1031" t="str">
            <v>0000145162</v>
          </cell>
        </row>
        <row r="1032">
          <cell r="A1032" t="str">
            <v>00624537</v>
          </cell>
          <cell r="B1032" t="str">
            <v>9554261000</v>
          </cell>
          <cell r="C1032" t="str">
            <v>ICB4TARGET0000000933</v>
          </cell>
          <cell r="D1032">
            <v>2014</v>
          </cell>
          <cell r="E1032">
            <v>7</v>
          </cell>
          <cell r="F1032" t="str">
            <v>2014-07-31</v>
          </cell>
          <cell r="G1032" t="str">
            <v>PRJ</v>
          </cell>
          <cell r="H1032" t="str">
            <v>211</v>
          </cell>
          <cell r="I1032" t="str">
            <v>211</v>
          </cell>
          <cell r="K1032" t="str">
            <v>000001120</v>
          </cell>
          <cell r="L1032" t="str">
            <v>4261000</v>
          </cell>
          <cell r="M1032" t="str">
            <v>1113</v>
          </cell>
          <cell r="N1032" t="str">
            <v>99920</v>
          </cell>
          <cell r="O1032" t="str">
            <v>11404</v>
          </cell>
          <cell r="P1032" t="str">
            <v>294</v>
          </cell>
          <cell r="Q1032" t="str">
            <v>955</v>
          </cell>
          <cell r="R1032" t="str">
            <v>INTERCO BILL W/O</v>
          </cell>
          <cell r="S1032" t="str">
            <v>PRA</v>
          </cell>
          <cell r="U1032" t="str">
            <v>2014-07-31</v>
          </cell>
          <cell r="V1032">
            <v>302.38</v>
          </cell>
          <cell r="W1032" t="str">
            <v>UTXECON201</v>
          </cell>
          <cell r="Y1032" t="str">
            <v>LEGAL</v>
          </cell>
          <cell r="Z1032" t="str">
            <v>DLO</v>
          </cell>
          <cell r="AB1032" t="str">
            <v>ICB</v>
          </cell>
          <cell r="AC1032" t="str">
            <v>ICB</v>
          </cell>
          <cell r="AE1032" t="str">
            <v>211</v>
          </cell>
          <cell r="AG1032" t="str">
            <v>0000149834</v>
          </cell>
        </row>
        <row r="1033">
          <cell r="A1033" t="str">
            <v>00625211</v>
          </cell>
          <cell r="B1033" t="str">
            <v>9554261000</v>
          </cell>
          <cell r="C1033" t="str">
            <v>ICB4TARGET0000000934</v>
          </cell>
          <cell r="D1033">
            <v>2014</v>
          </cell>
          <cell r="E1033">
            <v>7</v>
          </cell>
          <cell r="F1033" t="str">
            <v>2014-07-31</v>
          </cell>
          <cell r="G1033" t="str">
            <v>PRJ</v>
          </cell>
          <cell r="H1033" t="str">
            <v>211</v>
          </cell>
          <cell r="I1033" t="str">
            <v>211</v>
          </cell>
          <cell r="K1033" t="str">
            <v>000001120</v>
          </cell>
          <cell r="L1033" t="str">
            <v>4261000</v>
          </cell>
          <cell r="M1033" t="str">
            <v>1113</v>
          </cell>
          <cell r="N1033" t="str">
            <v>99920</v>
          </cell>
          <cell r="O1033" t="str">
            <v>11404</v>
          </cell>
          <cell r="P1033" t="str">
            <v>294</v>
          </cell>
          <cell r="Q1033" t="str">
            <v>955</v>
          </cell>
          <cell r="R1033" t="str">
            <v>INTERCO BILL W/O</v>
          </cell>
          <cell r="S1033" t="str">
            <v>PRA</v>
          </cell>
          <cell r="U1033" t="str">
            <v>2014-07-31</v>
          </cell>
          <cell r="V1033">
            <v>1511.88</v>
          </cell>
          <cell r="W1033" t="str">
            <v>UTXECON201</v>
          </cell>
          <cell r="Y1033" t="str">
            <v>LEGAL</v>
          </cell>
          <cell r="Z1033" t="str">
            <v>DLO</v>
          </cell>
          <cell r="AB1033" t="str">
            <v>ICB</v>
          </cell>
          <cell r="AC1033" t="str">
            <v>ICB</v>
          </cell>
          <cell r="AE1033" t="str">
            <v>211</v>
          </cell>
          <cell r="AG1033" t="str">
            <v>0000260094</v>
          </cell>
        </row>
        <row r="1034">
          <cell r="A1034" t="str">
            <v>00624539</v>
          </cell>
          <cell r="B1034" t="str">
            <v>9554261000</v>
          </cell>
          <cell r="C1034" t="str">
            <v>ICB4TARGET0000000935</v>
          </cell>
          <cell r="D1034">
            <v>2014</v>
          </cell>
          <cell r="E1034">
            <v>7</v>
          </cell>
          <cell r="F1034" t="str">
            <v>2014-07-31</v>
          </cell>
          <cell r="G1034" t="str">
            <v>PRJ</v>
          </cell>
          <cell r="H1034" t="str">
            <v>211</v>
          </cell>
          <cell r="I1034" t="str">
            <v>211</v>
          </cell>
          <cell r="K1034" t="str">
            <v>000001120</v>
          </cell>
          <cell r="L1034" t="str">
            <v>4261000</v>
          </cell>
          <cell r="M1034" t="str">
            <v>1113</v>
          </cell>
          <cell r="N1034" t="str">
            <v>99920</v>
          </cell>
          <cell r="O1034" t="str">
            <v>11404</v>
          </cell>
          <cell r="P1034" t="str">
            <v>294</v>
          </cell>
          <cell r="Q1034" t="str">
            <v>955</v>
          </cell>
          <cell r="R1034" t="str">
            <v>INTERCO BILL W/O</v>
          </cell>
          <cell r="S1034" t="str">
            <v>PRA</v>
          </cell>
          <cell r="U1034" t="str">
            <v>2014-07-31</v>
          </cell>
          <cell r="V1034">
            <v>604.75</v>
          </cell>
          <cell r="W1034" t="str">
            <v>UTXECON201</v>
          </cell>
          <cell r="Y1034" t="str">
            <v>LEGAL</v>
          </cell>
          <cell r="Z1034" t="str">
            <v>DLO</v>
          </cell>
          <cell r="AB1034" t="str">
            <v>ICB</v>
          </cell>
          <cell r="AC1034" t="str">
            <v>ICB</v>
          </cell>
          <cell r="AE1034" t="str">
            <v>211</v>
          </cell>
          <cell r="AG1034" t="str">
            <v>0000286783</v>
          </cell>
        </row>
        <row r="1035">
          <cell r="A1035" t="str">
            <v>00624540</v>
          </cell>
          <cell r="B1035" t="str">
            <v>9554261000</v>
          </cell>
          <cell r="C1035" t="str">
            <v>ICB4TARGET0000000936</v>
          </cell>
          <cell r="D1035">
            <v>2014</v>
          </cell>
          <cell r="E1035">
            <v>7</v>
          </cell>
          <cell r="F1035" t="str">
            <v>2014-07-31</v>
          </cell>
          <cell r="G1035" t="str">
            <v>PRJ</v>
          </cell>
          <cell r="H1035" t="str">
            <v>211</v>
          </cell>
          <cell r="I1035" t="str">
            <v>211</v>
          </cell>
          <cell r="K1035" t="str">
            <v>000001120</v>
          </cell>
          <cell r="L1035" t="str">
            <v>4261000</v>
          </cell>
          <cell r="M1035" t="str">
            <v>1113</v>
          </cell>
          <cell r="N1035" t="str">
            <v>99920</v>
          </cell>
          <cell r="O1035" t="str">
            <v>11404</v>
          </cell>
          <cell r="P1035" t="str">
            <v>294</v>
          </cell>
          <cell r="Q1035" t="str">
            <v>955</v>
          </cell>
          <cell r="R1035" t="str">
            <v>INTERCO BILL W/O</v>
          </cell>
          <cell r="S1035" t="str">
            <v>PRA</v>
          </cell>
          <cell r="U1035" t="str">
            <v>2014-07-31</v>
          </cell>
          <cell r="V1035">
            <v>181.43</v>
          </cell>
          <cell r="W1035" t="str">
            <v>UTXECON201</v>
          </cell>
          <cell r="Y1035" t="str">
            <v>LEGAL</v>
          </cell>
          <cell r="Z1035" t="str">
            <v>DLO</v>
          </cell>
          <cell r="AB1035" t="str">
            <v>ICB</v>
          </cell>
          <cell r="AC1035" t="str">
            <v>ICB</v>
          </cell>
          <cell r="AE1035" t="str">
            <v>211</v>
          </cell>
          <cell r="AG1035" t="str">
            <v>0000286784</v>
          </cell>
        </row>
        <row r="1036">
          <cell r="A1036" t="str">
            <v>00625268</v>
          </cell>
          <cell r="B1036" t="str">
            <v>9554261000</v>
          </cell>
          <cell r="C1036" t="str">
            <v>ICB4TARGET0000000937</v>
          </cell>
          <cell r="D1036">
            <v>2014</v>
          </cell>
          <cell r="E1036">
            <v>7</v>
          </cell>
          <cell r="F1036" t="str">
            <v>2014-07-31</v>
          </cell>
          <cell r="G1036" t="str">
            <v>PRJ</v>
          </cell>
          <cell r="H1036" t="str">
            <v>211</v>
          </cell>
          <cell r="I1036" t="str">
            <v>211</v>
          </cell>
          <cell r="K1036" t="str">
            <v>000001120</v>
          </cell>
          <cell r="L1036" t="str">
            <v>4261000</v>
          </cell>
          <cell r="M1036" t="str">
            <v>1113</v>
          </cell>
          <cell r="N1036" t="str">
            <v>99920</v>
          </cell>
          <cell r="O1036" t="str">
            <v>11404</v>
          </cell>
          <cell r="P1036" t="str">
            <v>294</v>
          </cell>
          <cell r="Q1036" t="str">
            <v>955</v>
          </cell>
          <cell r="R1036" t="str">
            <v>INTERCO BILL W/O</v>
          </cell>
          <cell r="S1036" t="str">
            <v>PRA</v>
          </cell>
          <cell r="U1036" t="str">
            <v>2014-07-31</v>
          </cell>
          <cell r="V1036">
            <v>172.35</v>
          </cell>
          <cell r="W1036" t="str">
            <v>UTXECON201</v>
          </cell>
          <cell r="Y1036" t="str">
            <v>LEGAL</v>
          </cell>
          <cell r="Z1036" t="str">
            <v>DLO</v>
          </cell>
          <cell r="AB1036" t="str">
            <v>ICB</v>
          </cell>
          <cell r="AC1036" t="str">
            <v>ICB</v>
          </cell>
          <cell r="AE1036" t="str">
            <v>211</v>
          </cell>
          <cell r="AG1036" t="str">
            <v>0000286843</v>
          </cell>
        </row>
        <row r="1037">
          <cell r="A1037" t="str">
            <v>00624504</v>
          </cell>
          <cell r="B1037" t="str">
            <v>9554265004</v>
          </cell>
          <cell r="C1037" t="str">
            <v>ICB4TARGET0000001043</v>
          </cell>
          <cell r="D1037">
            <v>2014</v>
          </cell>
          <cell r="E1037">
            <v>7</v>
          </cell>
          <cell r="F1037" t="str">
            <v>2014-07-31</v>
          </cell>
          <cell r="G1037" t="str">
            <v>PRJ</v>
          </cell>
          <cell r="H1037" t="str">
            <v>211</v>
          </cell>
          <cell r="I1037" t="str">
            <v>211</v>
          </cell>
          <cell r="K1037" t="str">
            <v>000001120</v>
          </cell>
          <cell r="L1037" t="str">
            <v>4265004</v>
          </cell>
          <cell r="M1037" t="str">
            <v>1113</v>
          </cell>
          <cell r="N1037" t="str">
            <v>99920</v>
          </cell>
          <cell r="O1037" t="str">
            <v>11404</v>
          </cell>
          <cell r="P1037" t="str">
            <v>294</v>
          </cell>
          <cell r="Q1037" t="str">
            <v>955</v>
          </cell>
          <cell r="R1037" t="str">
            <v>INTERCO BILL W/O</v>
          </cell>
          <cell r="S1037" t="str">
            <v>PRA</v>
          </cell>
          <cell r="U1037" t="str">
            <v>2014-07-31</v>
          </cell>
          <cell r="V1037">
            <v>362.85</v>
          </cell>
          <cell r="W1037" t="str">
            <v>UTXECON201</v>
          </cell>
          <cell r="Y1037" t="str">
            <v>LEGAL</v>
          </cell>
          <cell r="Z1037" t="str">
            <v>DLO</v>
          </cell>
          <cell r="AB1037" t="str">
            <v>ICB</v>
          </cell>
          <cell r="AC1037" t="str">
            <v>ICB</v>
          </cell>
          <cell r="AE1037" t="str">
            <v>211</v>
          </cell>
          <cell r="AG1037" t="str">
            <v>0000132632</v>
          </cell>
        </row>
        <row r="1038">
          <cell r="A1038" t="str">
            <v>00655227</v>
          </cell>
          <cell r="B1038" t="str">
            <v>9559210001</v>
          </cell>
          <cell r="C1038" t="str">
            <v>ICB4TARGET0000012259</v>
          </cell>
          <cell r="D1038">
            <v>2014</v>
          </cell>
          <cell r="E1038">
            <v>12</v>
          </cell>
          <cell r="F1038" t="str">
            <v>2014-12-31</v>
          </cell>
          <cell r="G1038" t="str">
            <v>PRJ</v>
          </cell>
          <cell r="H1038" t="str">
            <v>211</v>
          </cell>
          <cell r="I1038" t="str">
            <v>211</v>
          </cell>
          <cell r="K1038" t="str">
            <v>TDOANDA</v>
          </cell>
          <cell r="L1038" t="str">
            <v>9210001</v>
          </cell>
          <cell r="M1038" t="str">
            <v>1113</v>
          </cell>
          <cell r="N1038" t="str">
            <v>99920</v>
          </cell>
          <cell r="O1038" t="str">
            <v>11833</v>
          </cell>
          <cell r="P1038" t="str">
            <v>294</v>
          </cell>
          <cell r="Q1038" t="str">
            <v>955</v>
          </cell>
          <cell r="R1038" t="str">
            <v>INTERCO BILL W/O</v>
          </cell>
          <cell r="S1038" t="str">
            <v>PRA</v>
          </cell>
          <cell r="U1038" t="str">
            <v>2014-12-31</v>
          </cell>
          <cell r="V1038">
            <v>13.69</v>
          </cell>
          <cell r="W1038" t="str">
            <v>UTXE000501</v>
          </cell>
          <cell r="Y1038" t="str">
            <v>TDOTH</v>
          </cell>
          <cell r="Z1038" t="str">
            <v>DLO</v>
          </cell>
          <cell r="AB1038" t="str">
            <v>ICB</v>
          </cell>
          <cell r="AC1038" t="str">
            <v>ICB</v>
          </cell>
          <cell r="AE1038" t="str">
            <v>211</v>
          </cell>
          <cell r="AG1038" t="str">
            <v>0000153062</v>
          </cell>
        </row>
        <row r="1039">
          <cell r="A1039" t="str">
            <v>00682009</v>
          </cell>
          <cell r="B1039" t="str">
            <v>9554261000</v>
          </cell>
          <cell r="C1039" t="str">
            <v>ICB7TARGET0000000718</v>
          </cell>
          <cell r="D1039">
            <v>2015</v>
          </cell>
          <cell r="E1039">
            <v>6</v>
          </cell>
          <cell r="F1039" t="str">
            <v>2015-06-30</v>
          </cell>
          <cell r="G1039" t="str">
            <v>PRJ</v>
          </cell>
          <cell r="H1039" t="str">
            <v>211</v>
          </cell>
          <cell r="I1039" t="str">
            <v>211</v>
          </cell>
          <cell r="K1039" t="str">
            <v>000022743</v>
          </cell>
          <cell r="L1039" t="str">
            <v>4261000</v>
          </cell>
          <cell r="M1039" t="str">
            <v>1113</v>
          </cell>
          <cell r="N1039" t="str">
            <v>99920</v>
          </cell>
          <cell r="O1039" t="str">
            <v>12494</v>
          </cell>
          <cell r="P1039" t="str">
            <v>294</v>
          </cell>
          <cell r="Q1039" t="str">
            <v>955</v>
          </cell>
          <cell r="R1039" t="str">
            <v>INTERCO BILL RESCAT_BENLOC</v>
          </cell>
          <cell r="S1039" t="str">
            <v>PRA</v>
          </cell>
          <cell r="U1039" t="str">
            <v>2015-06-30</v>
          </cell>
          <cell r="V1039">
            <v>616.67999999999995</v>
          </cell>
          <cell r="W1039" t="str">
            <v>G0001113</v>
          </cell>
          <cell r="Y1039" t="str">
            <v>LEGAL</v>
          </cell>
          <cell r="Z1039" t="str">
            <v>DLO</v>
          </cell>
          <cell r="AB1039" t="str">
            <v>ICB</v>
          </cell>
          <cell r="AC1039" t="str">
            <v>ICB</v>
          </cell>
          <cell r="AE1039" t="str">
            <v>211</v>
          </cell>
          <cell r="AG1039" t="str">
            <v>0000254867</v>
          </cell>
        </row>
        <row r="1040">
          <cell r="A1040" t="str">
            <v>00685530</v>
          </cell>
          <cell r="B1040" t="str">
            <v>9554261000</v>
          </cell>
          <cell r="C1040" t="str">
            <v>ICB7TARGET0000000719</v>
          </cell>
          <cell r="D1040">
            <v>2015</v>
          </cell>
          <cell r="E1040">
            <v>6</v>
          </cell>
          <cell r="F1040" t="str">
            <v>2015-06-30</v>
          </cell>
          <cell r="G1040" t="str">
            <v>PRJ</v>
          </cell>
          <cell r="H1040" t="str">
            <v>211</v>
          </cell>
          <cell r="I1040" t="str">
            <v>211</v>
          </cell>
          <cell r="K1040" t="str">
            <v>000022743</v>
          </cell>
          <cell r="L1040" t="str">
            <v>4261000</v>
          </cell>
          <cell r="M1040" t="str">
            <v>1113</v>
          </cell>
          <cell r="N1040" t="str">
            <v>99920</v>
          </cell>
          <cell r="O1040" t="str">
            <v>12404</v>
          </cell>
          <cell r="P1040" t="str">
            <v>294</v>
          </cell>
          <cell r="Q1040" t="str">
            <v>955</v>
          </cell>
          <cell r="R1040" t="str">
            <v>INTERCO BILL RESCAT_BENLOC</v>
          </cell>
          <cell r="S1040" t="str">
            <v>PRA</v>
          </cell>
          <cell r="U1040" t="str">
            <v>2015-06-30</v>
          </cell>
          <cell r="V1040">
            <v>154.16999999999999</v>
          </cell>
          <cell r="W1040" t="str">
            <v>G0001113</v>
          </cell>
          <cell r="Y1040" t="str">
            <v>LEGAL</v>
          </cell>
          <cell r="Z1040" t="str">
            <v>DLO</v>
          </cell>
          <cell r="AB1040" t="str">
            <v>ICB</v>
          </cell>
          <cell r="AC1040" t="str">
            <v>ICB</v>
          </cell>
          <cell r="AE1040" t="str">
            <v>211</v>
          </cell>
          <cell r="AG1040" t="str">
            <v>0000295524</v>
          </cell>
        </row>
        <row r="1041">
          <cell r="A1041" t="str">
            <v>00672658</v>
          </cell>
          <cell r="B1041" t="str">
            <v>9554261000</v>
          </cell>
          <cell r="C1041" t="str">
            <v>ICB7TARGET0000000800</v>
          </cell>
          <cell r="D1041">
            <v>2015</v>
          </cell>
          <cell r="E1041">
            <v>4</v>
          </cell>
          <cell r="F1041" t="str">
            <v>2015-04-30</v>
          </cell>
          <cell r="G1041" t="str">
            <v>PRJ</v>
          </cell>
          <cell r="H1041" t="str">
            <v>211</v>
          </cell>
          <cell r="I1041" t="str">
            <v>211</v>
          </cell>
          <cell r="K1041" t="str">
            <v>000022743</v>
          </cell>
          <cell r="L1041" t="str">
            <v>4261000</v>
          </cell>
          <cell r="M1041" t="str">
            <v>1113</v>
          </cell>
          <cell r="N1041" t="str">
            <v>99920</v>
          </cell>
          <cell r="O1041" t="str">
            <v>12494</v>
          </cell>
          <cell r="P1041" t="str">
            <v>294</v>
          </cell>
          <cell r="Q1041" t="str">
            <v>955</v>
          </cell>
          <cell r="R1041" t="str">
            <v>INTERCO BILL RESCAT_BENLOC</v>
          </cell>
          <cell r="S1041" t="str">
            <v>PRA</v>
          </cell>
          <cell r="U1041" t="str">
            <v>2015-04-30</v>
          </cell>
          <cell r="V1041">
            <v>185</v>
          </cell>
          <cell r="W1041" t="str">
            <v>G0001113</v>
          </cell>
          <cell r="Y1041" t="str">
            <v>LEGAL</v>
          </cell>
          <cell r="Z1041" t="str">
            <v>DLO</v>
          </cell>
          <cell r="AB1041" t="str">
            <v>ICB</v>
          </cell>
          <cell r="AC1041" t="str">
            <v>ICB</v>
          </cell>
          <cell r="AE1041" t="str">
            <v>211</v>
          </cell>
          <cell r="AG1041" t="str">
            <v>0000120050</v>
          </cell>
        </row>
        <row r="1042">
          <cell r="A1042" t="str">
            <v>00673922</v>
          </cell>
          <cell r="B1042" t="str">
            <v>9554261000</v>
          </cell>
          <cell r="C1042" t="str">
            <v>ICB7TARGET0000000801</v>
          </cell>
          <cell r="D1042">
            <v>2015</v>
          </cell>
          <cell r="E1042">
            <v>4</v>
          </cell>
          <cell r="F1042" t="str">
            <v>2015-04-30</v>
          </cell>
          <cell r="G1042" t="str">
            <v>PRJ</v>
          </cell>
          <cell r="H1042" t="str">
            <v>211</v>
          </cell>
          <cell r="I1042" t="str">
            <v>211</v>
          </cell>
          <cell r="K1042" t="str">
            <v>000022743</v>
          </cell>
          <cell r="L1042" t="str">
            <v>4261000</v>
          </cell>
          <cell r="M1042" t="str">
            <v>1113</v>
          </cell>
          <cell r="N1042" t="str">
            <v>99920</v>
          </cell>
          <cell r="O1042" t="str">
            <v>12494</v>
          </cell>
          <cell r="P1042" t="str">
            <v>294</v>
          </cell>
          <cell r="Q1042" t="str">
            <v>955</v>
          </cell>
          <cell r="R1042" t="str">
            <v>INTERCO BILL RESCAT_BENLOC</v>
          </cell>
          <cell r="S1042" t="str">
            <v>PRA</v>
          </cell>
          <cell r="U1042" t="str">
            <v>2015-04-30</v>
          </cell>
          <cell r="V1042">
            <v>308.33999999999997</v>
          </cell>
          <cell r="W1042" t="str">
            <v>G0001113</v>
          </cell>
          <cell r="Y1042" t="str">
            <v>LEGAL</v>
          </cell>
          <cell r="Z1042" t="str">
            <v>DLO</v>
          </cell>
          <cell r="AB1042" t="str">
            <v>ICB</v>
          </cell>
          <cell r="AC1042" t="str">
            <v>ICB</v>
          </cell>
          <cell r="AE1042" t="str">
            <v>211</v>
          </cell>
          <cell r="AG1042" t="str">
            <v>0000120050</v>
          </cell>
        </row>
        <row r="1043">
          <cell r="A1043" t="str">
            <v>00672659</v>
          </cell>
          <cell r="B1043" t="str">
            <v>9554261000</v>
          </cell>
          <cell r="C1043" t="str">
            <v>ICB7TARGET0000000802</v>
          </cell>
          <cell r="D1043">
            <v>2015</v>
          </cell>
          <cell r="E1043">
            <v>4</v>
          </cell>
          <cell r="F1043" t="str">
            <v>2015-04-30</v>
          </cell>
          <cell r="G1043" t="str">
            <v>PRJ</v>
          </cell>
          <cell r="H1043" t="str">
            <v>211</v>
          </cell>
          <cell r="I1043" t="str">
            <v>211</v>
          </cell>
          <cell r="K1043" t="str">
            <v>000022743</v>
          </cell>
          <cell r="L1043" t="str">
            <v>4261000</v>
          </cell>
          <cell r="M1043" t="str">
            <v>1113</v>
          </cell>
          <cell r="N1043" t="str">
            <v>99920</v>
          </cell>
          <cell r="O1043" t="str">
            <v>12494</v>
          </cell>
          <cell r="P1043" t="str">
            <v>294</v>
          </cell>
          <cell r="Q1043" t="str">
            <v>955</v>
          </cell>
          <cell r="R1043" t="str">
            <v>INTERCO BILL RESCAT_BENLOC</v>
          </cell>
          <cell r="S1043" t="str">
            <v>PRA</v>
          </cell>
          <cell r="U1043" t="str">
            <v>2015-04-30</v>
          </cell>
          <cell r="V1043">
            <v>154.16999999999999</v>
          </cell>
          <cell r="W1043" t="str">
            <v>G0001113</v>
          </cell>
          <cell r="Y1043" t="str">
            <v>LEGAL</v>
          </cell>
          <cell r="Z1043" t="str">
            <v>DLO</v>
          </cell>
          <cell r="AB1043" t="str">
            <v>ICB</v>
          </cell>
          <cell r="AC1043" t="str">
            <v>ICB</v>
          </cell>
          <cell r="AE1043" t="str">
            <v>211</v>
          </cell>
          <cell r="AG1043" t="str">
            <v>0000254867</v>
          </cell>
        </row>
        <row r="1044">
          <cell r="A1044" t="str">
            <v>00673921</v>
          </cell>
          <cell r="B1044" t="str">
            <v>9554261000</v>
          </cell>
          <cell r="C1044" t="str">
            <v>ICB7TARGET0000000803</v>
          </cell>
          <cell r="D1044">
            <v>2015</v>
          </cell>
          <cell r="E1044">
            <v>4</v>
          </cell>
          <cell r="F1044" t="str">
            <v>2015-04-30</v>
          </cell>
          <cell r="G1044" t="str">
            <v>PRJ</v>
          </cell>
          <cell r="H1044" t="str">
            <v>211</v>
          </cell>
          <cell r="I1044" t="str">
            <v>211</v>
          </cell>
          <cell r="K1044" t="str">
            <v>000022743</v>
          </cell>
          <cell r="L1044" t="str">
            <v>4261000</v>
          </cell>
          <cell r="M1044" t="str">
            <v>1113</v>
          </cell>
          <cell r="N1044" t="str">
            <v>99920</v>
          </cell>
          <cell r="O1044" t="str">
            <v>12494</v>
          </cell>
          <cell r="P1044" t="str">
            <v>294</v>
          </cell>
          <cell r="Q1044" t="str">
            <v>955</v>
          </cell>
          <cell r="R1044" t="str">
            <v>INTERCO BILL RESCAT_BENLOC</v>
          </cell>
          <cell r="S1044" t="str">
            <v>PRA</v>
          </cell>
          <cell r="U1044" t="str">
            <v>2015-04-30</v>
          </cell>
          <cell r="V1044">
            <v>215.84</v>
          </cell>
          <cell r="W1044" t="str">
            <v>G0001113</v>
          </cell>
          <cell r="Y1044" t="str">
            <v>LEGAL</v>
          </cell>
          <cell r="Z1044" t="str">
            <v>DLO</v>
          </cell>
          <cell r="AB1044" t="str">
            <v>ICB</v>
          </cell>
          <cell r="AC1044" t="str">
            <v>ICB</v>
          </cell>
          <cell r="AE1044" t="str">
            <v>211</v>
          </cell>
          <cell r="AG1044" t="str">
            <v>0000254867</v>
          </cell>
        </row>
        <row r="1045">
          <cell r="A1045" t="str">
            <v>00670951</v>
          </cell>
          <cell r="B1045" t="str">
            <v>9554261000</v>
          </cell>
          <cell r="C1045" t="str">
            <v>ICB7TARGET0000000804</v>
          </cell>
          <cell r="D1045">
            <v>2015</v>
          </cell>
          <cell r="E1045">
            <v>4</v>
          </cell>
          <cell r="F1045" t="str">
            <v>2015-04-30</v>
          </cell>
          <cell r="G1045" t="str">
            <v>PRJ</v>
          </cell>
          <cell r="H1045" t="str">
            <v>211</v>
          </cell>
          <cell r="I1045" t="str">
            <v>211</v>
          </cell>
          <cell r="K1045" t="str">
            <v>000022744</v>
          </cell>
          <cell r="L1045" t="str">
            <v>4261000</v>
          </cell>
          <cell r="M1045" t="str">
            <v>1113</v>
          </cell>
          <cell r="N1045" t="str">
            <v>99920</v>
          </cell>
          <cell r="O1045" t="str">
            <v>12494</v>
          </cell>
          <cell r="P1045" t="str">
            <v>294</v>
          </cell>
          <cell r="Q1045" t="str">
            <v>955</v>
          </cell>
          <cell r="R1045" t="str">
            <v>INTERCO BILL RESCAT_BENLOC</v>
          </cell>
          <cell r="S1045" t="str">
            <v>PRA</v>
          </cell>
          <cell r="U1045" t="str">
            <v>2015-04-30</v>
          </cell>
          <cell r="V1045">
            <v>308.33999999999997</v>
          </cell>
          <cell r="W1045" t="str">
            <v>G0001113</v>
          </cell>
          <cell r="Y1045" t="str">
            <v>LEGAL</v>
          </cell>
          <cell r="Z1045" t="str">
            <v>DLO</v>
          </cell>
          <cell r="AB1045" t="str">
            <v>ICB</v>
          </cell>
          <cell r="AC1045" t="str">
            <v>ICB</v>
          </cell>
          <cell r="AE1045" t="str">
            <v>211</v>
          </cell>
          <cell r="AG1045" t="str">
            <v>0000142843</v>
          </cell>
        </row>
        <row r="1046">
          <cell r="A1046" t="str">
            <v>00671250</v>
          </cell>
          <cell r="B1046" t="str">
            <v>9554261000</v>
          </cell>
          <cell r="C1046" t="str">
            <v>ICB7TARGET0000000805</v>
          </cell>
          <cell r="D1046">
            <v>2015</v>
          </cell>
          <cell r="E1046">
            <v>4</v>
          </cell>
          <cell r="F1046" t="str">
            <v>2015-04-30</v>
          </cell>
          <cell r="G1046" t="str">
            <v>PRJ</v>
          </cell>
          <cell r="H1046" t="str">
            <v>211</v>
          </cell>
          <cell r="I1046" t="str">
            <v>211</v>
          </cell>
          <cell r="K1046" t="str">
            <v>000022744</v>
          </cell>
          <cell r="L1046" t="str">
            <v>4261000</v>
          </cell>
          <cell r="M1046" t="str">
            <v>1113</v>
          </cell>
          <cell r="N1046" t="str">
            <v>99920</v>
          </cell>
          <cell r="O1046" t="str">
            <v>12494</v>
          </cell>
          <cell r="P1046" t="str">
            <v>294</v>
          </cell>
          <cell r="Q1046" t="str">
            <v>955</v>
          </cell>
          <cell r="R1046" t="str">
            <v>INTERCO BILL RESCAT_BENLOC</v>
          </cell>
          <cell r="S1046" t="str">
            <v>PRA</v>
          </cell>
          <cell r="U1046" t="str">
            <v>2015-04-30</v>
          </cell>
          <cell r="V1046">
            <v>308.33999999999997</v>
          </cell>
          <cell r="W1046" t="str">
            <v>G0001113</v>
          </cell>
          <cell r="Y1046" t="str">
            <v>LEGAL</v>
          </cell>
          <cell r="Z1046" t="str">
            <v>DLO</v>
          </cell>
          <cell r="AB1046" t="str">
            <v>ICB</v>
          </cell>
          <cell r="AC1046" t="str">
            <v>ICB</v>
          </cell>
          <cell r="AE1046" t="str">
            <v>211</v>
          </cell>
          <cell r="AG1046" t="str">
            <v>0000142843</v>
          </cell>
        </row>
        <row r="1047">
          <cell r="A1047" t="str">
            <v>00670950</v>
          </cell>
          <cell r="B1047" t="str">
            <v>9554261000</v>
          </cell>
          <cell r="C1047" t="str">
            <v>ICB7TARGET0000000806</v>
          </cell>
          <cell r="D1047">
            <v>2015</v>
          </cell>
          <cell r="E1047">
            <v>4</v>
          </cell>
          <cell r="F1047" t="str">
            <v>2015-04-30</v>
          </cell>
          <cell r="G1047" t="str">
            <v>PRJ</v>
          </cell>
          <cell r="H1047" t="str">
            <v>211</v>
          </cell>
          <cell r="I1047" t="str">
            <v>211</v>
          </cell>
          <cell r="K1047" t="str">
            <v>000022744</v>
          </cell>
          <cell r="L1047" t="str">
            <v>4261000</v>
          </cell>
          <cell r="M1047" t="str">
            <v>1113</v>
          </cell>
          <cell r="N1047" t="str">
            <v>99920</v>
          </cell>
          <cell r="O1047" t="str">
            <v>12494</v>
          </cell>
          <cell r="P1047" t="str">
            <v>294</v>
          </cell>
          <cell r="Q1047" t="str">
            <v>955</v>
          </cell>
          <cell r="R1047" t="str">
            <v>INTERCO BILL RESCAT_BENLOC</v>
          </cell>
          <cell r="S1047" t="str">
            <v>PRA</v>
          </cell>
          <cell r="U1047" t="str">
            <v>2015-04-30</v>
          </cell>
          <cell r="V1047">
            <v>308.33999999999997</v>
          </cell>
          <cell r="W1047" t="str">
            <v>G0001113</v>
          </cell>
          <cell r="Y1047" t="str">
            <v>LEGAL</v>
          </cell>
          <cell r="Z1047" t="str">
            <v>DLO</v>
          </cell>
          <cell r="AB1047" t="str">
            <v>ICB</v>
          </cell>
          <cell r="AC1047" t="str">
            <v>ICB</v>
          </cell>
          <cell r="AE1047" t="str">
            <v>211</v>
          </cell>
          <cell r="AG1047" t="str">
            <v>0000148093</v>
          </cell>
        </row>
        <row r="1048">
          <cell r="A1048" t="str">
            <v>00673374</v>
          </cell>
          <cell r="B1048" t="str">
            <v>9554261000</v>
          </cell>
          <cell r="C1048" t="str">
            <v>ICB7TARGET0000000807</v>
          </cell>
          <cell r="D1048">
            <v>2015</v>
          </cell>
          <cell r="E1048">
            <v>4</v>
          </cell>
          <cell r="F1048" t="str">
            <v>2015-04-30</v>
          </cell>
          <cell r="G1048" t="str">
            <v>PRJ</v>
          </cell>
          <cell r="H1048" t="str">
            <v>211</v>
          </cell>
          <cell r="I1048" t="str">
            <v>211</v>
          </cell>
          <cell r="K1048" t="str">
            <v>000022744</v>
          </cell>
          <cell r="L1048" t="str">
            <v>4261000</v>
          </cell>
          <cell r="M1048" t="str">
            <v>1113</v>
          </cell>
          <cell r="N1048" t="str">
            <v>99920</v>
          </cell>
          <cell r="O1048" t="str">
            <v>12494</v>
          </cell>
          <cell r="P1048" t="str">
            <v>294</v>
          </cell>
          <cell r="Q1048" t="str">
            <v>955</v>
          </cell>
          <cell r="R1048" t="str">
            <v>INTERCO BILL RESCAT_BENLOC</v>
          </cell>
          <cell r="S1048" t="str">
            <v>PRA</v>
          </cell>
          <cell r="U1048" t="str">
            <v>2015-04-30</v>
          </cell>
          <cell r="V1048">
            <v>308.33999999999997</v>
          </cell>
          <cell r="W1048" t="str">
            <v>G0001113</v>
          </cell>
          <cell r="Y1048" t="str">
            <v>LEGAL</v>
          </cell>
          <cell r="Z1048" t="str">
            <v>DLO</v>
          </cell>
          <cell r="AB1048" t="str">
            <v>ICB</v>
          </cell>
          <cell r="AC1048" t="str">
            <v>ICB</v>
          </cell>
          <cell r="AE1048" t="str">
            <v>211</v>
          </cell>
          <cell r="AG1048" t="str">
            <v>0000195865</v>
          </cell>
        </row>
        <row r="1049">
          <cell r="A1049" t="str">
            <v>00671249</v>
          </cell>
          <cell r="B1049" t="str">
            <v>9554261000</v>
          </cell>
          <cell r="C1049" t="str">
            <v>ICB7TARGET0000000808</v>
          </cell>
          <cell r="D1049">
            <v>2015</v>
          </cell>
          <cell r="E1049">
            <v>4</v>
          </cell>
          <cell r="F1049" t="str">
            <v>2015-04-30</v>
          </cell>
          <cell r="G1049" t="str">
            <v>PRJ</v>
          </cell>
          <cell r="H1049" t="str">
            <v>211</v>
          </cell>
          <cell r="I1049" t="str">
            <v>211</v>
          </cell>
          <cell r="K1049" t="str">
            <v>000022744</v>
          </cell>
          <cell r="L1049" t="str">
            <v>4261000</v>
          </cell>
          <cell r="M1049" t="str">
            <v>1113</v>
          </cell>
          <cell r="N1049" t="str">
            <v>99920</v>
          </cell>
          <cell r="O1049" t="str">
            <v>12494</v>
          </cell>
          <cell r="P1049" t="str">
            <v>294</v>
          </cell>
          <cell r="Q1049" t="str">
            <v>955</v>
          </cell>
          <cell r="R1049" t="str">
            <v>INTERCO BILL RESCAT_BENLOC</v>
          </cell>
          <cell r="S1049" t="str">
            <v>PRA</v>
          </cell>
          <cell r="U1049" t="str">
            <v>2015-04-30</v>
          </cell>
          <cell r="V1049">
            <v>308.33999999999997</v>
          </cell>
          <cell r="W1049" t="str">
            <v>G0001113</v>
          </cell>
          <cell r="Y1049" t="str">
            <v>LEGAL</v>
          </cell>
          <cell r="Z1049" t="str">
            <v>DLO</v>
          </cell>
          <cell r="AB1049" t="str">
            <v>ICB</v>
          </cell>
          <cell r="AC1049" t="str">
            <v>ICB</v>
          </cell>
          <cell r="AE1049" t="str">
            <v>211</v>
          </cell>
          <cell r="AG1049" t="str">
            <v>0000276904</v>
          </cell>
        </row>
        <row r="1050">
          <cell r="A1050" t="str">
            <v>00670992</v>
          </cell>
          <cell r="B1050" t="str">
            <v>9554261000</v>
          </cell>
          <cell r="C1050" t="str">
            <v>ICB7TARGET0000000809</v>
          </cell>
          <cell r="D1050">
            <v>2015</v>
          </cell>
          <cell r="E1050">
            <v>4</v>
          </cell>
          <cell r="F1050" t="str">
            <v>2015-04-30</v>
          </cell>
          <cell r="G1050" t="str">
            <v>PRJ</v>
          </cell>
          <cell r="H1050" t="str">
            <v>211</v>
          </cell>
          <cell r="I1050" t="str">
            <v>211</v>
          </cell>
          <cell r="K1050" t="str">
            <v>000022744</v>
          </cell>
          <cell r="L1050" t="str">
            <v>4261000</v>
          </cell>
          <cell r="M1050" t="str">
            <v>1113</v>
          </cell>
          <cell r="N1050" t="str">
            <v>99920</v>
          </cell>
          <cell r="O1050" t="str">
            <v>12494</v>
          </cell>
          <cell r="P1050" t="str">
            <v>294</v>
          </cell>
          <cell r="Q1050" t="str">
            <v>955</v>
          </cell>
          <cell r="R1050" t="str">
            <v>INTERCO BILL RESCAT_BENLOC</v>
          </cell>
          <cell r="S1050" t="str">
            <v>PRA</v>
          </cell>
          <cell r="U1050" t="str">
            <v>2015-04-30</v>
          </cell>
          <cell r="V1050">
            <v>308.33999999999997</v>
          </cell>
          <cell r="W1050" t="str">
            <v>G0001113</v>
          </cell>
          <cell r="Y1050" t="str">
            <v>LEGAL</v>
          </cell>
          <cell r="Z1050" t="str">
            <v>DLO</v>
          </cell>
          <cell r="AB1050" t="str">
            <v>ICB</v>
          </cell>
          <cell r="AC1050" t="str">
            <v>ICB</v>
          </cell>
          <cell r="AE1050" t="str">
            <v>211</v>
          </cell>
          <cell r="AG1050" t="str">
            <v>0000293124</v>
          </cell>
        </row>
        <row r="1051">
          <cell r="A1051" t="str">
            <v>00670993</v>
          </cell>
          <cell r="B1051" t="str">
            <v>9554261000</v>
          </cell>
          <cell r="C1051" t="str">
            <v>ICB7TARGET0000000810</v>
          </cell>
          <cell r="D1051">
            <v>2015</v>
          </cell>
          <cell r="E1051">
            <v>4</v>
          </cell>
          <cell r="F1051" t="str">
            <v>2015-04-30</v>
          </cell>
          <cell r="G1051" t="str">
            <v>PRJ</v>
          </cell>
          <cell r="H1051" t="str">
            <v>211</v>
          </cell>
          <cell r="I1051" t="str">
            <v>211</v>
          </cell>
          <cell r="K1051" t="str">
            <v>000022744</v>
          </cell>
          <cell r="L1051" t="str">
            <v>4261000</v>
          </cell>
          <cell r="M1051" t="str">
            <v>1113</v>
          </cell>
          <cell r="N1051" t="str">
            <v>99920</v>
          </cell>
          <cell r="O1051" t="str">
            <v>12494</v>
          </cell>
          <cell r="P1051" t="str">
            <v>294</v>
          </cell>
          <cell r="Q1051" t="str">
            <v>955</v>
          </cell>
          <cell r="R1051" t="str">
            <v>INTERCO BILL RESCAT_BENLOC</v>
          </cell>
          <cell r="S1051" t="str">
            <v>PRA</v>
          </cell>
          <cell r="U1051" t="str">
            <v>2015-04-30</v>
          </cell>
          <cell r="V1051">
            <v>308.33999999999997</v>
          </cell>
          <cell r="W1051" t="str">
            <v>G0001113</v>
          </cell>
          <cell r="Y1051" t="str">
            <v>LEGAL</v>
          </cell>
          <cell r="Z1051" t="str">
            <v>DLO</v>
          </cell>
          <cell r="AB1051" t="str">
            <v>ICB</v>
          </cell>
          <cell r="AC1051" t="str">
            <v>ICB</v>
          </cell>
          <cell r="AE1051" t="str">
            <v>211</v>
          </cell>
          <cell r="AG1051" t="str">
            <v>0000293124</v>
          </cell>
        </row>
        <row r="1052">
          <cell r="A1052" t="str">
            <v>00670994</v>
          </cell>
          <cell r="B1052" t="str">
            <v>9554261000</v>
          </cell>
          <cell r="C1052" t="str">
            <v>ICB7TARGET0000000811</v>
          </cell>
          <cell r="D1052">
            <v>2015</v>
          </cell>
          <cell r="E1052">
            <v>4</v>
          </cell>
          <cell r="F1052" t="str">
            <v>2015-04-30</v>
          </cell>
          <cell r="G1052" t="str">
            <v>PRJ</v>
          </cell>
          <cell r="H1052" t="str">
            <v>211</v>
          </cell>
          <cell r="I1052" t="str">
            <v>211</v>
          </cell>
          <cell r="K1052" t="str">
            <v>000022744</v>
          </cell>
          <cell r="L1052" t="str">
            <v>4261000</v>
          </cell>
          <cell r="M1052" t="str">
            <v>1113</v>
          </cell>
          <cell r="N1052" t="str">
            <v>99920</v>
          </cell>
          <cell r="O1052" t="str">
            <v>12494</v>
          </cell>
          <cell r="P1052" t="str">
            <v>294</v>
          </cell>
          <cell r="Q1052" t="str">
            <v>955</v>
          </cell>
          <cell r="R1052" t="str">
            <v>INTERCO BILL RESCAT_BENLOC</v>
          </cell>
          <cell r="S1052" t="str">
            <v>PRA</v>
          </cell>
          <cell r="U1052" t="str">
            <v>2015-04-30</v>
          </cell>
          <cell r="V1052">
            <v>308.33999999999997</v>
          </cell>
          <cell r="W1052" t="str">
            <v>G0001113</v>
          </cell>
          <cell r="Y1052" t="str">
            <v>LEGAL</v>
          </cell>
          <cell r="Z1052" t="str">
            <v>DLO</v>
          </cell>
          <cell r="AB1052" t="str">
            <v>ICB</v>
          </cell>
          <cell r="AC1052" t="str">
            <v>ICB</v>
          </cell>
          <cell r="AE1052" t="str">
            <v>211</v>
          </cell>
          <cell r="AG1052" t="str">
            <v>0000293125</v>
          </cell>
        </row>
        <row r="1053">
          <cell r="A1053" t="str">
            <v>00670995</v>
          </cell>
          <cell r="B1053" t="str">
            <v>9554261000</v>
          </cell>
          <cell r="C1053" t="str">
            <v>ICB7TARGET0000000812</v>
          </cell>
          <cell r="D1053">
            <v>2015</v>
          </cell>
          <cell r="E1053">
            <v>4</v>
          </cell>
          <cell r="F1053" t="str">
            <v>2015-04-30</v>
          </cell>
          <cell r="G1053" t="str">
            <v>PRJ</v>
          </cell>
          <cell r="H1053" t="str">
            <v>211</v>
          </cell>
          <cell r="I1053" t="str">
            <v>211</v>
          </cell>
          <cell r="K1053" t="str">
            <v>000022744</v>
          </cell>
          <cell r="L1053" t="str">
            <v>4261000</v>
          </cell>
          <cell r="M1053" t="str">
            <v>1113</v>
          </cell>
          <cell r="N1053" t="str">
            <v>99920</v>
          </cell>
          <cell r="O1053" t="str">
            <v>12494</v>
          </cell>
          <cell r="P1053" t="str">
            <v>294</v>
          </cell>
          <cell r="Q1053" t="str">
            <v>955</v>
          </cell>
          <cell r="R1053" t="str">
            <v>INTERCO BILL RESCAT_BENLOC</v>
          </cell>
          <cell r="S1053" t="str">
            <v>PRA</v>
          </cell>
          <cell r="U1053" t="str">
            <v>2015-04-30</v>
          </cell>
          <cell r="V1053">
            <v>308.33999999999997</v>
          </cell>
          <cell r="W1053" t="str">
            <v>G0001113</v>
          </cell>
          <cell r="Y1053" t="str">
            <v>LEGAL</v>
          </cell>
          <cell r="Z1053" t="str">
            <v>DLO</v>
          </cell>
          <cell r="AB1053" t="str">
            <v>ICB</v>
          </cell>
          <cell r="AC1053" t="str">
            <v>ICB</v>
          </cell>
          <cell r="AE1053" t="str">
            <v>211</v>
          </cell>
          <cell r="AG1053" t="str">
            <v>0000293126</v>
          </cell>
        </row>
        <row r="1054">
          <cell r="A1054" t="str">
            <v>00670996</v>
          </cell>
          <cell r="B1054" t="str">
            <v>9554261000</v>
          </cell>
          <cell r="C1054" t="str">
            <v>ICB7TARGET0000000813</v>
          </cell>
          <cell r="D1054">
            <v>2015</v>
          </cell>
          <cell r="E1054">
            <v>4</v>
          </cell>
          <cell r="F1054" t="str">
            <v>2015-04-30</v>
          </cell>
          <cell r="G1054" t="str">
            <v>PRJ</v>
          </cell>
          <cell r="H1054" t="str">
            <v>211</v>
          </cell>
          <cell r="I1054" t="str">
            <v>211</v>
          </cell>
          <cell r="K1054" t="str">
            <v>000022744</v>
          </cell>
          <cell r="L1054" t="str">
            <v>4261000</v>
          </cell>
          <cell r="M1054" t="str">
            <v>1113</v>
          </cell>
          <cell r="N1054" t="str">
            <v>99920</v>
          </cell>
          <cell r="O1054" t="str">
            <v>12494</v>
          </cell>
          <cell r="P1054" t="str">
            <v>294</v>
          </cell>
          <cell r="Q1054" t="str">
            <v>955</v>
          </cell>
          <cell r="R1054" t="str">
            <v>INTERCO BILL RESCAT_BENLOC</v>
          </cell>
          <cell r="S1054" t="str">
            <v>PRA</v>
          </cell>
          <cell r="U1054" t="str">
            <v>2015-04-30</v>
          </cell>
          <cell r="V1054">
            <v>308.33999999999997</v>
          </cell>
          <cell r="W1054" t="str">
            <v>G0001113</v>
          </cell>
          <cell r="Y1054" t="str">
            <v>LEGAL</v>
          </cell>
          <cell r="Z1054" t="str">
            <v>DLO</v>
          </cell>
          <cell r="AB1054" t="str">
            <v>ICB</v>
          </cell>
          <cell r="AC1054" t="str">
            <v>ICB</v>
          </cell>
          <cell r="AE1054" t="str">
            <v>211</v>
          </cell>
          <cell r="AG1054" t="str">
            <v>0000293126</v>
          </cell>
        </row>
        <row r="1055">
          <cell r="A1055" t="str">
            <v>00671389</v>
          </cell>
          <cell r="B1055" t="str">
            <v>9554261000</v>
          </cell>
          <cell r="C1055" t="str">
            <v>ICB7TARGET0000000814</v>
          </cell>
          <cell r="D1055">
            <v>2015</v>
          </cell>
          <cell r="E1055">
            <v>4</v>
          </cell>
          <cell r="F1055" t="str">
            <v>2015-04-30</v>
          </cell>
          <cell r="G1055" t="str">
            <v>PRJ</v>
          </cell>
          <cell r="H1055" t="str">
            <v>211</v>
          </cell>
          <cell r="I1055" t="str">
            <v>211</v>
          </cell>
          <cell r="K1055" t="str">
            <v>000022744</v>
          </cell>
          <cell r="L1055" t="str">
            <v>4261000</v>
          </cell>
          <cell r="M1055" t="str">
            <v>1113</v>
          </cell>
          <cell r="N1055" t="str">
            <v>99920</v>
          </cell>
          <cell r="O1055" t="str">
            <v>12494</v>
          </cell>
          <cell r="P1055" t="str">
            <v>294</v>
          </cell>
          <cell r="Q1055" t="str">
            <v>955</v>
          </cell>
          <cell r="R1055" t="str">
            <v>INTERCO BILL RESCAT_BENLOC</v>
          </cell>
          <cell r="S1055" t="str">
            <v>PRA</v>
          </cell>
          <cell r="U1055" t="str">
            <v>2015-04-30</v>
          </cell>
          <cell r="V1055">
            <v>308.33999999999997</v>
          </cell>
          <cell r="W1055" t="str">
            <v>G0001113</v>
          </cell>
          <cell r="Y1055" t="str">
            <v>LEGAL</v>
          </cell>
          <cell r="Z1055" t="str">
            <v>DLO</v>
          </cell>
          <cell r="AB1055" t="str">
            <v>ICB</v>
          </cell>
          <cell r="AC1055" t="str">
            <v>ICB</v>
          </cell>
          <cell r="AE1055" t="str">
            <v>211</v>
          </cell>
          <cell r="AG1055" t="str">
            <v>0000293197</v>
          </cell>
        </row>
        <row r="1056">
          <cell r="A1056" t="str">
            <v>00671390</v>
          </cell>
          <cell r="B1056" t="str">
            <v>9554261000</v>
          </cell>
          <cell r="C1056" t="str">
            <v>ICB7TARGET0000000815</v>
          </cell>
          <cell r="D1056">
            <v>2015</v>
          </cell>
          <cell r="E1056">
            <v>4</v>
          </cell>
          <cell r="F1056" t="str">
            <v>2015-04-30</v>
          </cell>
          <cell r="G1056" t="str">
            <v>PRJ</v>
          </cell>
          <cell r="H1056" t="str">
            <v>211</v>
          </cell>
          <cell r="I1056" t="str">
            <v>211</v>
          </cell>
          <cell r="K1056" t="str">
            <v>000022744</v>
          </cell>
          <cell r="L1056" t="str">
            <v>4261000</v>
          </cell>
          <cell r="M1056" t="str">
            <v>1113</v>
          </cell>
          <cell r="N1056" t="str">
            <v>99920</v>
          </cell>
          <cell r="O1056" t="str">
            <v>12494</v>
          </cell>
          <cell r="P1056" t="str">
            <v>294</v>
          </cell>
          <cell r="Q1056" t="str">
            <v>955</v>
          </cell>
          <cell r="R1056" t="str">
            <v>INTERCO BILL RESCAT_BENLOC</v>
          </cell>
          <cell r="S1056" t="str">
            <v>PRA</v>
          </cell>
          <cell r="U1056" t="str">
            <v>2015-04-30</v>
          </cell>
          <cell r="V1056">
            <v>308.33999999999997</v>
          </cell>
          <cell r="W1056" t="str">
            <v>G0001113</v>
          </cell>
          <cell r="Y1056" t="str">
            <v>LEGAL</v>
          </cell>
          <cell r="Z1056" t="str">
            <v>DLO</v>
          </cell>
          <cell r="AB1056" t="str">
            <v>ICB</v>
          </cell>
          <cell r="AC1056" t="str">
            <v>ICB</v>
          </cell>
          <cell r="AE1056" t="str">
            <v>211</v>
          </cell>
          <cell r="AG1056" t="str">
            <v>0000293198</v>
          </cell>
        </row>
        <row r="1057">
          <cell r="A1057" t="str">
            <v>00671391</v>
          </cell>
          <cell r="B1057" t="str">
            <v>9554261000</v>
          </cell>
          <cell r="C1057" t="str">
            <v>ICB7TARGET0000000816</v>
          </cell>
          <cell r="D1057">
            <v>2015</v>
          </cell>
          <cell r="E1057">
            <v>4</v>
          </cell>
          <cell r="F1057" t="str">
            <v>2015-04-30</v>
          </cell>
          <cell r="G1057" t="str">
            <v>PRJ</v>
          </cell>
          <cell r="H1057" t="str">
            <v>211</v>
          </cell>
          <cell r="I1057" t="str">
            <v>211</v>
          </cell>
          <cell r="K1057" t="str">
            <v>000022744</v>
          </cell>
          <cell r="L1057" t="str">
            <v>4261000</v>
          </cell>
          <cell r="M1057" t="str">
            <v>1113</v>
          </cell>
          <cell r="N1057" t="str">
            <v>99920</v>
          </cell>
          <cell r="O1057" t="str">
            <v>12494</v>
          </cell>
          <cell r="P1057" t="str">
            <v>294</v>
          </cell>
          <cell r="Q1057" t="str">
            <v>955</v>
          </cell>
          <cell r="R1057" t="str">
            <v>INTERCO BILL RESCAT_BENLOC</v>
          </cell>
          <cell r="S1057" t="str">
            <v>PRA</v>
          </cell>
          <cell r="U1057" t="str">
            <v>2015-04-30</v>
          </cell>
          <cell r="V1057">
            <v>308.33999999999997</v>
          </cell>
          <cell r="W1057" t="str">
            <v>G0001113</v>
          </cell>
          <cell r="Y1057" t="str">
            <v>LEGAL</v>
          </cell>
          <cell r="Z1057" t="str">
            <v>DLO</v>
          </cell>
          <cell r="AB1057" t="str">
            <v>ICB</v>
          </cell>
          <cell r="AC1057" t="str">
            <v>ICB</v>
          </cell>
          <cell r="AE1057" t="str">
            <v>211</v>
          </cell>
          <cell r="AG1057" t="str">
            <v>0000293199</v>
          </cell>
        </row>
        <row r="1058">
          <cell r="A1058" t="str">
            <v>00676212</v>
          </cell>
          <cell r="B1058" t="str">
            <v>9554261000</v>
          </cell>
          <cell r="C1058" t="str">
            <v>ICB7TARGET0000000876</v>
          </cell>
          <cell r="D1058">
            <v>2015</v>
          </cell>
          <cell r="E1058">
            <v>5</v>
          </cell>
          <cell r="F1058" t="str">
            <v>2015-05-31</v>
          </cell>
          <cell r="G1058" t="str">
            <v>PRJ</v>
          </cell>
          <cell r="H1058" t="str">
            <v>211</v>
          </cell>
          <cell r="I1058" t="str">
            <v>211</v>
          </cell>
          <cell r="K1058" t="str">
            <v>000022743</v>
          </cell>
          <cell r="L1058" t="str">
            <v>4261000</v>
          </cell>
          <cell r="M1058" t="str">
            <v>1113</v>
          </cell>
          <cell r="N1058" t="str">
            <v>99920</v>
          </cell>
          <cell r="O1058" t="str">
            <v>12494</v>
          </cell>
          <cell r="P1058" t="str">
            <v>294</v>
          </cell>
          <cell r="Q1058" t="str">
            <v>955</v>
          </cell>
          <cell r="R1058" t="str">
            <v>INTERCO BILL RESCAT_BENLOC</v>
          </cell>
          <cell r="S1058" t="str">
            <v>PRA</v>
          </cell>
          <cell r="U1058" t="str">
            <v>2015-05-31</v>
          </cell>
          <cell r="V1058">
            <v>185</v>
          </cell>
          <cell r="W1058" t="str">
            <v>G0001113</v>
          </cell>
          <cell r="Y1058" t="str">
            <v>LEGAL</v>
          </cell>
          <cell r="Z1058" t="str">
            <v>DLO</v>
          </cell>
          <cell r="AB1058" t="str">
            <v>ICB</v>
          </cell>
          <cell r="AC1058" t="str">
            <v>ICB</v>
          </cell>
          <cell r="AE1058" t="str">
            <v>211</v>
          </cell>
          <cell r="AG1058" t="str">
            <v>0000120050</v>
          </cell>
        </row>
        <row r="1059">
          <cell r="A1059" t="str">
            <v>00671247</v>
          </cell>
          <cell r="B1059" t="str">
            <v>9554265002</v>
          </cell>
          <cell r="C1059" t="str">
            <v>ICB7TARGET0000001495</v>
          </cell>
          <cell r="D1059">
            <v>2015</v>
          </cell>
          <cell r="E1059">
            <v>4</v>
          </cell>
          <cell r="F1059" t="str">
            <v>2015-04-30</v>
          </cell>
          <cell r="G1059" t="str">
            <v>PRJ</v>
          </cell>
          <cell r="H1059" t="str">
            <v>211</v>
          </cell>
          <cell r="I1059" t="str">
            <v>211</v>
          </cell>
          <cell r="K1059" t="str">
            <v>000022744</v>
          </cell>
          <cell r="L1059" t="str">
            <v>4265002</v>
          </cell>
          <cell r="M1059" t="str">
            <v>1113</v>
          </cell>
          <cell r="N1059" t="str">
            <v>99920</v>
          </cell>
          <cell r="O1059" t="str">
            <v>12494</v>
          </cell>
          <cell r="P1059" t="str">
            <v>294</v>
          </cell>
          <cell r="Q1059" t="str">
            <v>955</v>
          </cell>
          <cell r="R1059" t="str">
            <v>INTERCO BILL RESCAT_BENLOC</v>
          </cell>
          <cell r="S1059" t="str">
            <v>PRA</v>
          </cell>
          <cell r="U1059" t="str">
            <v>2015-04-30</v>
          </cell>
          <cell r="V1059">
            <v>308.33999999999997</v>
          </cell>
          <cell r="W1059" t="str">
            <v>G0001113</v>
          </cell>
          <cell r="Y1059" t="str">
            <v>LEGAL</v>
          </cell>
          <cell r="Z1059" t="str">
            <v>DLO</v>
          </cell>
          <cell r="AB1059" t="str">
            <v>ICB</v>
          </cell>
          <cell r="AC1059" t="str">
            <v>ICB</v>
          </cell>
          <cell r="AE1059" t="str">
            <v>211</v>
          </cell>
          <cell r="AG1059" t="str">
            <v>0000247212</v>
          </cell>
        </row>
        <row r="1060">
          <cell r="A1060" t="str">
            <v>00671248</v>
          </cell>
          <cell r="B1060" t="str">
            <v>9554265002</v>
          </cell>
          <cell r="C1060" t="str">
            <v>ICB7TARGET0000001496</v>
          </cell>
          <cell r="D1060">
            <v>2015</v>
          </cell>
          <cell r="E1060">
            <v>4</v>
          </cell>
          <cell r="F1060" t="str">
            <v>2015-04-30</v>
          </cell>
          <cell r="G1060" t="str">
            <v>PRJ</v>
          </cell>
          <cell r="H1060" t="str">
            <v>211</v>
          </cell>
          <cell r="I1060" t="str">
            <v>211</v>
          </cell>
          <cell r="K1060" t="str">
            <v>000022744</v>
          </cell>
          <cell r="L1060" t="str">
            <v>4265002</v>
          </cell>
          <cell r="M1060" t="str">
            <v>1113</v>
          </cell>
          <cell r="N1060" t="str">
            <v>99920</v>
          </cell>
          <cell r="O1060" t="str">
            <v>12494</v>
          </cell>
          <cell r="P1060" t="str">
            <v>294</v>
          </cell>
          <cell r="Q1060" t="str">
            <v>955</v>
          </cell>
          <cell r="R1060" t="str">
            <v>INTERCO BILL RESCAT_BENLOC</v>
          </cell>
          <cell r="S1060" t="str">
            <v>PRA</v>
          </cell>
          <cell r="U1060" t="str">
            <v>2015-04-30</v>
          </cell>
          <cell r="V1060">
            <v>308.33999999999997</v>
          </cell>
          <cell r="W1060" t="str">
            <v>G0001113</v>
          </cell>
          <cell r="Y1060" t="str">
            <v>LEGAL</v>
          </cell>
          <cell r="Z1060" t="str">
            <v>DLO</v>
          </cell>
          <cell r="AB1060" t="str">
            <v>ICB</v>
          </cell>
          <cell r="AC1060" t="str">
            <v>ICB</v>
          </cell>
          <cell r="AE1060" t="str">
            <v>211</v>
          </cell>
          <cell r="AG1060" t="str">
            <v>0000284870</v>
          </cell>
        </row>
        <row r="1061">
          <cell r="A1061" t="str">
            <v>00670997</v>
          </cell>
          <cell r="B1061" t="str">
            <v>9554265002</v>
          </cell>
          <cell r="C1061" t="str">
            <v>ICB7TARGET0000001497</v>
          </cell>
          <cell r="D1061">
            <v>2015</v>
          </cell>
          <cell r="E1061">
            <v>4</v>
          </cell>
          <cell r="F1061" t="str">
            <v>2015-04-30</v>
          </cell>
          <cell r="G1061" t="str">
            <v>PRJ</v>
          </cell>
          <cell r="H1061" t="str">
            <v>211</v>
          </cell>
          <cell r="I1061" t="str">
            <v>211</v>
          </cell>
          <cell r="K1061" t="str">
            <v>000022744</v>
          </cell>
          <cell r="L1061" t="str">
            <v>4265002</v>
          </cell>
          <cell r="M1061" t="str">
            <v>1113</v>
          </cell>
          <cell r="N1061" t="str">
            <v>99920</v>
          </cell>
          <cell r="O1061" t="str">
            <v>12494</v>
          </cell>
          <cell r="P1061" t="str">
            <v>294</v>
          </cell>
          <cell r="Q1061" t="str">
            <v>955</v>
          </cell>
          <cell r="R1061" t="str">
            <v>INTERCO BILL RESCAT_BENLOC</v>
          </cell>
          <cell r="S1061" t="str">
            <v>PRA</v>
          </cell>
          <cell r="U1061" t="str">
            <v>2015-04-30</v>
          </cell>
          <cell r="V1061">
            <v>308.33999999999997</v>
          </cell>
          <cell r="W1061" t="str">
            <v>G0001113</v>
          </cell>
          <cell r="Y1061" t="str">
            <v>LEGAL</v>
          </cell>
          <cell r="Z1061" t="str">
            <v>DLO</v>
          </cell>
          <cell r="AB1061" t="str">
            <v>ICB</v>
          </cell>
          <cell r="AC1061" t="str">
            <v>ICB</v>
          </cell>
          <cell r="AE1061" t="str">
            <v>211</v>
          </cell>
          <cell r="AG1061" t="str">
            <v>0000293127</v>
          </cell>
        </row>
        <row r="1062">
          <cell r="A1062" t="str">
            <v>00663240</v>
          </cell>
          <cell r="B1062" t="str">
            <v>9554261000</v>
          </cell>
          <cell r="C1062" t="str">
            <v>ICB7TARGET0000001583</v>
          </cell>
          <cell r="D1062">
            <v>2015</v>
          </cell>
          <cell r="E1062">
            <v>2</v>
          </cell>
          <cell r="F1062" t="str">
            <v>2015-02-28</v>
          </cell>
          <cell r="G1062" t="str">
            <v>PRJ</v>
          </cell>
          <cell r="H1062" t="str">
            <v>211</v>
          </cell>
          <cell r="I1062" t="str">
            <v>211</v>
          </cell>
          <cell r="K1062" t="str">
            <v>000022742</v>
          </cell>
          <cell r="L1062" t="str">
            <v>4261000</v>
          </cell>
          <cell r="M1062" t="str">
            <v>1113</v>
          </cell>
          <cell r="N1062" t="str">
            <v>99920</v>
          </cell>
          <cell r="O1062" t="str">
            <v>12494</v>
          </cell>
          <cell r="P1062" t="str">
            <v>294</v>
          </cell>
          <cell r="Q1062" t="str">
            <v>955</v>
          </cell>
          <cell r="R1062" t="str">
            <v>INTERCO BILL RESCAT_BENLOC</v>
          </cell>
          <cell r="S1062" t="str">
            <v>PRA</v>
          </cell>
          <cell r="U1062" t="str">
            <v>2015-02-28</v>
          </cell>
          <cell r="V1062">
            <v>1247.04</v>
          </cell>
          <cell r="W1062" t="str">
            <v>G0001113</v>
          </cell>
          <cell r="Y1062" t="str">
            <v>LEGAL</v>
          </cell>
          <cell r="Z1062" t="str">
            <v>DLO</v>
          </cell>
          <cell r="AB1062" t="str">
            <v>ICB</v>
          </cell>
          <cell r="AC1062" t="str">
            <v>ICB</v>
          </cell>
          <cell r="AE1062" t="str">
            <v>211</v>
          </cell>
          <cell r="AG1062" t="str">
            <v>0000169586</v>
          </cell>
        </row>
        <row r="1063">
          <cell r="A1063" t="str">
            <v>00663439</v>
          </cell>
          <cell r="B1063" t="str">
            <v>9554261000</v>
          </cell>
          <cell r="C1063" t="str">
            <v>ICB7TARGET0000001584</v>
          </cell>
          <cell r="D1063">
            <v>2015</v>
          </cell>
          <cell r="E1063">
            <v>2</v>
          </cell>
          <cell r="F1063" t="str">
            <v>2015-02-28</v>
          </cell>
          <cell r="G1063" t="str">
            <v>PRJ</v>
          </cell>
          <cell r="H1063" t="str">
            <v>211</v>
          </cell>
          <cell r="I1063" t="str">
            <v>211</v>
          </cell>
          <cell r="K1063" t="str">
            <v>000022742</v>
          </cell>
          <cell r="L1063" t="str">
            <v>4261000</v>
          </cell>
          <cell r="M1063" t="str">
            <v>1113</v>
          </cell>
          <cell r="N1063" t="str">
            <v>99920</v>
          </cell>
          <cell r="O1063" t="str">
            <v>12494</v>
          </cell>
          <cell r="P1063" t="str">
            <v>294</v>
          </cell>
          <cell r="Q1063" t="str">
            <v>955</v>
          </cell>
          <cell r="R1063" t="str">
            <v>INTERCO BILL RESCAT_BENLOC</v>
          </cell>
          <cell r="S1063" t="str">
            <v>PRA</v>
          </cell>
          <cell r="U1063" t="str">
            <v>2015-02-28</v>
          </cell>
          <cell r="V1063">
            <v>3741.11</v>
          </cell>
          <cell r="W1063" t="str">
            <v>G0001113</v>
          </cell>
          <cell r="Y1063" t="str">
            <v>LEGAL</v>
          </cell>
          <cell r="Z1063" t="str">
            <v>DLO</v>
          </cell>
          <cell r="AB1063" t="str">
            <v>ICB</v>
          </cell>
          <cell r="AC1063" t="str">
            <v>ICB</v>
          </cell>
          <cell r="AE1063" t="str">
            <v>211</v>
          </cell>
          <cell r="AG1063" t="str">
            <v>0000275284</v>
          </cell>
        </row>
        <row r="1064">
          <cell r="A1064" t="str">
            <v>00663239</v>
          </cell>
          <cell r="B1064" t="str">
            <v>9554261000</v>
          </cell>
          <cell r="C1064" t="str">
            <v>ICB7TARGET0000001585</v>
          </cell>
          <cell r="D1064">
            <v>2015</v>
          </cell>
          <cell r="E1064">
            <v>2</v>
          </cell>
          <cell r="F1064" t="str">
            <v>2015-02-28</v>
          </cell>
          <cell r="G1064" t="str">
            <v>PRJ</v>
          </cell>
          <cell r="H1064" t="str">
            <v>211</v>
          </cell>
          <cell r="I1064" t="str">
            <v>211</v>
          </cell>
          <cell r="K1064" t="str">
            <v>000022742</v>
          </cell>
          <cell r="L1064" t="str">
            <v>4261000</v>
          </cell>
          <cell r="M1064" t="str">
            <v>1113</v>
          </cell>
          <cell r="N1064" t="str">
            <v>99920</v>
          </cell>
          <cell r="O1064" t="str">
            <v>12494</v>
          </cell>
          <cell r="P1064" t="str">
            <v>294</v>
          </cell>
          <cell r="Q1064" t="str">
            <v>955</v>
          </cell>
          <cell r="R1064" t="str">
            <v>INTERCO BILL RESCAT_BENLOC</v>
          </cell>
          <cell r="S1064" t="str">
            <v>PRA</v>
          </cell>
          <cell r="U1064" t="str">
            <v>2015-02-28</v>
          </cell>
          <cell r="V1064">
            <v>3741.11</v>
          </cell>
          <cell r="W1064" t="str">
            <v>G0001113</v>
          </cell>
          <cell r="Y1064" t="str">
            <v>LEGAL</v>
          </cell>
          <cell r="Z1064" t="str">
            <v>DLO</v>
          </cell>
          <cell r="AB1064" t="str">
            <v>ICB</v>
          </cell>
          <cell r="AC1064" t="str">
            <v>ICB</v>
          </cell>
          <cell r="AE1064" t="str">
            <v>211</v>
          </cell>
          <cell r="AG1064" t="str">
            <v>0000283790</v>
          </cell>
        </row>
        <row r="1065">
          <cell r="A1065" t="str">
            <v>00663238</v>
          </cell>
          <cell r="B1065" t="str">
            <v>9554261000</v>
          </cell>
          <cell r="C1065" t="str">
            <v>ICB7TARGET0000001586</v>
          </cell>
          <cell r="D1065">
            <v>2015</v>
          </cell>
          <cell r="E1065">
            <v>2</v>
          </cell>
          <cell r="F1065" t="str">
            <v>2015-02-28</v>
          </cell>
          <cell r="G1065" t="str">
            <v>PRJ</v>
          </cell>
          <cell r="H1065" t="str">
            <v>211</v>
          </cell>
          <cell r="I1065" t="str">
            <v>211</v>
          </cell>
          <cell r="K1065" t="str">
            <v>000022744</v>
          </cell>
          <cell r="L1065" t="str">
            <v>4261000</v>
          </cell>
          <cell r="M1065" t="str">
            <v>1113</v>
          </cell>
          <cell r="N1065" t="str">
            <v>99920</v>
          </cell>
          <cell r="O1065" t="str">
            <v>12494</v>
          </cell>
          <cell r="P1065" t="str">
            <v>294</v>
          </cell>
          <cell r="Q1065" t="str">
            <v>955</v>
          </cell>
          <cell r="R1065" t="str">
            <v>INTERCO BILL RESCAT_BENLOC</v>
          </cell>
          <cell r="S1065" t="str">
            <v>PRA</v>
          </cell>
          <cell r="U1065" t="str">
            <v>2015-02-28</v>
          </cell>
          <cell r="V1065">
            <v>187.06</v>
          </cell>
          <cell r="W1065" t="str">
            <v>G0001113</v>
          </cell>
          <cell r="Y1065" t="str">
            <v>LEGAL</v>
          </cell>
          <cell r="Z1065" t="str">
            <v>DLO</v>
          </cell>
          <cell r="AB1065" t="str">
            <v>ICB</v>
          </cell>
          <cell r="AC1065" t="str">
            <v>ICB</v>
          </cell>
          <cell r="AE1065" t="str">
            <v>211</v>
          </cell>
          <cell r="AG1065" t="str">
            <v>0000266591</v>
          </cell>
        </row>
        <row r="1066">
          <cell r="B1066" t="str">
            <v>9554261000</v>
          </cell>
          <cell r="C1066" t="str">
            <v>ICB7TARGET0000001822</v>
          </cell>
          <cell r="D1066">
            <v>2015</v>
          </cell>
          <cell r="E1066">
            <v>1</v>
          </cell>
          <cell r="F1066" t="str">
            <v>2015-01-31</v>
          </cell>
          <cell r="G1066" t="str">
            <v>PRJ</v>
          </cell>
          <cell r="H1066" t="str">
            <v>211</v>
          </cell>
          <cell r="I1066" t="str">
            <v>211</v>
          </cell>
          <cell r="K1066" t="str">
            <v>000001120</v>
          </cell>
          <cell r="L1066" t="str">
            <v>4261000</v>
          </cell>
          <cell r="M1066" t="str">
            <v>1113</v>
          </cell>
          <cell r="N1066" t="str">
            <v>99920</v>
          </cell>
          <cell r="O1066" t="str">
            <v>11404</v>
          </cell>
          <cell r="P1066" t="str">
            <v>294</v>
          </cell>
          <cell r="Q1066" t="str">
            <v>955</v>
          </cell>
          <cell r="R1066" t="str">
            <v>INTERCO BILL RESCAT_BENLOC</v>
          </cell>
          <cell r="S1066" t="str">
            <v>PRA</v>
          </cell>
          <cell r="U1066" t="str">
            <v>2015-01-31</v>
          </cell>
          <cell r="V1066">
            <v>2314.79</v>
          </cell>
          <cell r="W1066" t="str">
            <v>G0001113</v>
          </cell>
          <cell r="Y1066" t="str">
            <v>LEGAL</v>
          </cell>
          <cell r="Z1066" t="str">
            <v>DLO</v>
          </cell>
          <cell r="AB1066" t="str">
            <v>ICB</v>
          </cell>
          <cell r="AC1066" t="str">
            <v>ICB</v>
          </cell>
        </row>
        <row r="1067">
          <cell r="A1067" t="str">
            <v>00657811</v>
          </cell>
          <cell r="B1067" t="str">
            <v>9554261000</v>
          </cell>
          <cell r="C1067" t="str">
            <v>ICB7TARGET0000001824</v>
          </cell>
          <cell r="D1067">
            <v>2015</v>
          </cell>
          <cell r="E1067">
            <v>1</v>
          </cell>
          <cell r="F1067" t="str">
            <v>2015-01-31</v>
          </cell>
          <cell r="G1067" t="str">
            <v>PRJ</v>
          </cell>
          <cell r="H1067" t="str">
            <v>211</v>
          </cell>
          <cell r="I1067" t="str">
            <v>211</v>
          </cell>
          <cell r="K1067" t="str">
            <v>000022743</v>
          </cell>
          <cell r="L1067" t="str">
            <v>4261000</v>
          </cell>
          <cell r="M1067" t="str">
            <v>1113</v>
          </cell>
          <cell r="N1067" t="str">
            <v>99920</v>
          </cell>
          <cell r="O1067" t="str">
            <v>12494</v>
          </cell>
          <cell r="P1067" t="str">
            <v>294</v>
          </cell>
          <cell r="Q1067" t="str">
            <v>955</v>
          </cell>
          <cell r="R1067" t="str">
            <v>INTERCO BILL RESCAT_BENLOC</v>
          </cell>
          <cell r="S1067" t="str">
            <v>PRA</v>
          </cell>
          <cell r="U1067" t="str">
            <v>2015-01-31</v>
          </cell>
          <cell r="V1067">
            <v>623.52</v>
          </cell>
          <cell r="W1067" t="str">
            <v>G0001113</v>
          </cell>
          <cell r="Y1067" t="str">
            <v>LEGAL</v>
          </cell>
          <cell r="Z1067" t="str">
            <v>DLO</v>
          </cell>
          <cell r="AB1067" t="str">
            <v>ICB</v>
          </cell>
          <cell r="AC1067" t="str">
            <v>ICB</v>
          </cell>
          <cell r="AE1067" t="str">
            <v>211</v>
          </cell>
          <cell r="AG1067" t="str">
            <v>0000254867</v>
          </cell>
        </row>
        <row r="1068">
          <cell r="A1068" t="str">
            <v>00635072</v>
          </cell>
          <cell r="B1068" t="str">
            <v>9554261000</v>
          </cell>
          <cell r="C1068" t="str">
            <v>ICB7TARGET0000001914</v>
          </cell>
          <cell r="D1068">
            <v>2014</v>
          </cell>
          <cell r="E1068">
            <v>9</v>
          </cell>
          <cell r="F1068" t="str">
            <v>2014-09-30</v>
          </cell>
          <cell r="G1068" t="str">
            <v>PRJ</v>
          </cell>
          <cell r="H1068" t="str">
            <v>211</v>
          </cell>
          <cell r="I1068" t="str">
            <v>211</v>
          </cell>
          <cell r="K1068" t="str">
            <v>000022743</v>
          </cell>
          <cell r="L1068" t="str">
            <v>4261000</v>
          </cell>
          <cell r="M1068" t="str">
            <v>1113</v>
          </cell>
          <cell r="N1068" t="str">
            <v>99920</v>
          </cell>
          <cell r="O1068" t="str">
            <v>12494</v>
          </cell>
          <cell r="P1068" t="str">
            <v>294</v>
          </cell>
          <cell r="Q1068" t="str">
            <v>955</v>
          </cell>
          <cell r="R1068" t="str">
            <v>INTERCO BILL RESCAT_BENLOC</v>
          </cell>
          <cell r="S1068" t="str">
            <v>PRA</v>
          </cell>
          <cell r="U1068" t="str">
            <v>2014-09-30</v>
          </cell>
          <cell r="V1068">
            <v>160.11000000000001</v>
          </cell>
          <cell r="W1068" t="str">
            <v>G0001113</v>
          </cell>
          <cell r="Y1068" t="str">
            <v>LEGAL</v>
          </cell>
          <cell r="Z1068" t="str">
            <v>DLO</v>
          </cell>
          <cell r="AB1068" t="str">
            <v>ICB</v>
          </cell>
          <cell r="AC1068" t="str">
            <v>ICB</v>
          </cell>
          <cell r="AE1068" t="str">
            <v>211</v>
          </cell>
          <cell r="AG1068" t="str">
            <v>0000121228</v>
          </cell>
        </row>
        <row r="1069">
          <cell r="A1069" t="str">
            <v>00633936</v>
          </cell>
          <cell r="B1069" t="str">
            <v>9554261000</v>
          </cell>
          <cell r="C1069" t="str">
            <v>ICB7TARGET0000001915</v>
          </cell>
          <cell r="D1069">
            <v>2014</v>
          </cell>
          <cell r="E1069">
            <v>9</v>
          </cell>
          <cell r="F1069" t="str">
            <v>2014-09-30</v>
          </cell>
          <cell r="G1069" t="str">
            <v>PRJ</v>
          </cell>
          <cell r="H1069" t="str">
            <v>211</v>
          </cell>
          <cell r="I1069" t="str">
            <v>211</v>
          </cell>
          <cell r="K1069" t="str">
            <v>000022743</v>
          </cell>
          <cell r="L1069" t="str">
            <v>4261000</v>
          </cell>
          <cell r="M1069" t="str">
            <v>1113</v>
          </cell>
          <cell r="N1069" t="str">
            <v>99920</v>
          </cell>
          <cell r="O1069" t="str">
            <v>12494</v>
          </cell>
          <cell r="P1069" t="str">
            <v>294</v>
          </cell>
          <cell r="Q1069" t="str">
            <v>955</v>
          </cell>
          <cell r="R1069" t="str">
            <v>INTERCO BILL RESCAT_BENLOC</v>
          </cell>
          <cell r="S1069" t="str">
            <v>PRA</v>
          </cell>
          <cell r="U1069" t="str">
            <v>2014-09-30</v>
          </cell>
          <cell r="V1069">
            <v>160.11000000000001</v>
          </cell>
          <cell r="W1069" t="str">
            <v>G0001113</v>
          </cell>
          <cell r="Y1069" t="str">
            <v>LEGAL</v>
          </cell>
          <cell r="Z1069" t="str">
            <v>DLO</v>
          </cell>
          <cell r="AB1069" t="str">
            <v>ICB</v>
          </cell>
          <cell r="AC1069" t="str">
            <v>ICB</v>
          </cell>
          <cell r="AE1069" t="str">
            <v>211</v>
          </cell>
          <cell r="AG1069" t="str">
            <v>0000254867</v>
          </cell>
        </row>
        <row r="1070">
          <cell r="A1070" t="str">
            <v>00637061</v>
          </cell>
          <cell r="B1070" t="str">
            <v>9554261000</v>
          </cell>
          <cell r="C1070" t="str">
            <v>ICB7TARGET0000001916</v>
          </cell>
          <cell r="D1070">
            <v>2014</v>
          </cell>
          <cell r="E1070">
            <v>9</v>
          </cell>
          <cell r="F1070" t="str">
            <v>2014-09-30</v>
          </cell>
          <cell r="G1070" t="str">
            <v>PRJ</v>
          </cell>
          <cell r="H1070" t="str">
            <v>211</v>
          </cell>
          <cell r="I1070" t="str">
            <v>211</v>
          </cell>
          <cell r="K1070" t="str">
            <v>000022743</v>
          </cell>
          <cell r="L1070" t="str">
            <v>4261000</v>
          </cell>
          <cell r="M1070" t="str">
            <v>1113</v>
          </cell>
          <cell r="N1070" t="str">
            <v>99920</v>
          </cell>
          <cell r="O1070" t="str">
            <v>12494</v>
          </cell>
          <cell r="P1070" t="str">
            <v>294</v>
          </cell>
          <cell r="Q1070" t="str">
            <v>955</v>
          </cell>
          <cell r="R1070" t="str">
            <v>INTERCO BILL RESCAT_BENLOC</v>
          </cell>
          <cell r="S1070" t="str">
            <v>PRA</v>
          </cell>
          <cell r="U1070" t="str">
            <v>2014-09-30</v>
          </cell>
          <cell r="V1070">
            <v>640.45000000000005</v>
          </cell>
          <cell r="W1070" t="str">
            <v>G0001113</v>
          </cell>
          <cell r="Y1070" t="str">
            <v>LEGAL</v>
          </cell>
          <cell r="Z1070" t="str">
            <v>DLO</v>
          </cell>
          <cell r="AB1070" t="str">
            <v>ICB</v>
          </cell>
          <cell r="AC1070" t="str">
            <v>ICB</v>
          </cell>
          <cell r="AE1070" t="str">
            <v>211</v>
          </cell>
          <cell r="AG1070" t="str">
            <v>0000289116</v>
          </cell>
        </row>
        <row r="1071">
          <cell r="B1071" t="str">
            <v>9554261000</v>
          </cell>
          <cell r="C1071" t="str">
            <v>ICB7TARGET0000002335</v>
          </cell>
          <cell r="D1071">
            <v>2014</v>
          </cell>
          <cell r="E1071">
            <v>8</v>
          </cell>
          <cell r="F1071" t="str">
            <v>2014-08-31</v>
          </cell>
          <cell r="G1071" t="str">
            <v>PRJ</v>
          </cell>
          <cell r="H1071" t="str">
            <v>211</v>
          </cell>
          <cell r="I1071" t="str">
            <v>211</v>
          </cell>
          <cell r="K1071" t="str">
            <v>000001120</v>
          </cell>
          <cell r="L1071" t="str">
            <v>4261000</v>
          </cell>
          <cell r="M1071" t="str">
            <v>1113</v>
          </cell>
          <cell r="N1071" t="str">
            <v>99920</v>
          </cell>
          <cell r="O1071" t="str">
            <v>11404</v>
          </cell>
          <cell r="P1071" t="str">
            <v>294</v>
          </cell>
          <cell r="Q1071" t="str">
            <v>955</v>
          </cell>
          <cell r="R1071" t="str">
            <v>INTERCO BILL RESCAT_BENLOC</v>
          </cell>
          <cell r="S1071" t="str">
            <v>PRA</v>
          </cell>
          <cell r="U1071" t="str">
            <v>2014-08-31</v>
          </cell>
          <cell r="V1071">
            <v>0.34</v>
          </cell>
          <cell r="W1071" t="str">
            <v>G0001113</v>
          </cell>
          <cell r="Y1071" t="str">
            <v>LEGAL</v>
          </cell>
          <cell r="Z1071" t="str">
            <v>DLO</v>
          </cell>
          <cell r="AB1071" t="str">
            <v>ICB</v>
          </cell>
          <cell r="AC1071" t="str">
            <v>ICB</v>
          </cell>
        </row>
        <row r="1072">
          <cell r="A1072" t="str">
            <v>00652658</v>
          </cell>
          <cell r="B1072" t="str">
            <v>9554261000</v>
          </cell>
          <cell r="C1072" t="str">
            <v>ICB7TARGET0000002608</v>
          </cell>
          <cell r="D1072">
            <v>2014</v>
          </cell>
          <cell r="E1072">
            <v>12</v>
          </cell>
          <cell r="F1072" t="str">
            <v>2014-12-31</v>
          </cell>
          <cell r="G1072" t="str">
            <v>PRJ</v>
          </cell>
          <cell r="H1072" t="str">
            <v>211</v>
          </cell>
          <cell r="I1072" t="str">
            <v>211</v>
          </cell>
          <cell r="K1072" t="str">
            <v>000022741</v>
          </cell>
          <cell r="L1072" t="str">
            <v>4261000</v>
          </cell>
          <cell r="M1072" t="str">
            <v>1113</v>
          </cell>
          <cell r="N1072" t="str">
            <v>99920</v>
          </cell>
          <cell r="O1072" t="str">
            <v>11404</v>
          </cell>
          <cell r="P1072" t="str">
            <v>294</v>
          </cell>
          <cell r="Q1072" t="str">
            <v>955</v>
          </cell>
          <cell r="R1072" t="str">
            <v>INTERCO BILL RESCAT_BENLOC</v>
          </cell>
          <cell r="S1072" t="str">
            <v>PRA</v>
          </cell>
          <cell r="U1072" t="str">
            <v>2014-12-31</v>
          </cell>
          <cell r="V1072">
            <v>4420.63</v>
          </cell>
          <cell r="W1072" t="str">
            <v>G0001113</v>
          </cell>
          <cell r="Y1072" t="str">
            <v>LEGAL</v>
          </cell>
          <cell r="Z1072" t="str">
            <v>DLO</v>
          </cell>
          <cell r="AB1072" t="str">
            <v>ICB</v>
          </cell>
          <cell r="AC1072" t="str">
            <v>ICB</v>
          </cell>
          <cell r="AE1072" t="str">
            <v>211</v>
          </cell>
          <cell r="AG1072" t="str">
            <v>0000013355</v>
          </cell>
        </row>
        <row r="1073">
          <cell r="A1073" t="str">
            <v>00651877</v>
          </cell>
          <cell r="B1073" t="str">
            <v>9554261000</v>
          </cell>
          <cell r="C1073" t="str">
            <v>ICB7TARGET0000002609</v>
          </cell>
          <cell r="D1073">
            <v>2014</v>
          </cell>
          <cell r="E1073">
            <v>12</v>
          </cell>
          <cell r="F1073" t="str">
            <v>2014-12-31</v>
          </cell>
          <cell r="G1073" t="str">
            <v>PRJ</v>
          </cell>
          <cell r="H1073" t="str">
            <v>211</v>
          </cell>
          <cell r="I1073" t="str">
            <v>211</v>
          </cell>
          <cell r="K1073" t="str">
            <v>000022741</v>
          </cell>
          <cell r="L1073" t="str">
            <v>4261000</v>
          </cell>
          <cell r="M1073" t="str">
            <v>1113</v>
          </cell>
          <cell r="N1073" t="str">
            <v>99920</v>
          </cell>
          <cell r="O1073" t="str">
            <v>11404</v>
          </cell>
          <cell r="P1073" t="str">
            <v>294</v>
          </cell>
          <cell r="Q1073" t="str">
            <v>955</v>
          </cell>
          <cell r="R1073" t="str">
            <v>INTERCO BILL RESCAT_BENLOC</v>
          </cell>
          <cell r="S1073" t="str">
            <v>PRA</v>
          </cell>
          <cell r="U1073" t="str">
            <v>2014-12-31</v>
          </cell>
          <cell r="V1073">
            <v>1578.8</v>
          </cell>
          <cell r="W1073" t="str">
            <v>G0001113</v>
          </cell>
          <cell r="Y1073" t="str">
            <v>LEGAL</v>
          </cell>
          <cell r="Z1073" t="str">
            <v>DLO</v>
          </cell>
          <cell r="AB1073" t="str">
            <v>ICB</v>
          </cell>
          <cell r="AC1073" t="str">
            <v>ICB</v>
          </cell>
          <cell r="AE1073" t="str">
            <v>211</v>
          </cell>
          <cell r="AG1073" t="str">
            <v>0000028885</v>
          </cell>
        </row>
        <row r="1074">
          <cell r="A1074" t="str">
            <v>00651874</v>
          </cell>
          <cell r="B1074" t="str">
            <v>9554261000</v>
          </cell>
          <cell r="C1074" t="str">
            <v>ICB7TARGET0000002610</v>
          </cell>
          <cell r="D1074">
            <v>2014</v>
          </cell>
          <cell r="E1074">
            <v>12</v>
          </cell>
          <cell r="F1074" t="str">
            <v>2014-12-31</v>
          </cell>
          <cell r="G1074" t="str">
            <v>PRJ</v>
          </cell>
          <cell r="H1074" t="str">
            <v>211</v>
          </cell>
          <cell r="I1074" t="str">
            <v>211</v>
          </cell>
          <cell r="K1074" t="str">
            <v>000022741</v>
          </cell>
          <cell r="L1074" t="str">
            <v>4261000</v>
          </cell>
          <cell r="M1074" t="str">
            <v>1113</v>
          </cell>
          <cell r="N1074" t="str">
            <v>99920</v>
          </cell>
          <cell r="O1074" t="str">
            <v>11404</v>
          </cell>
          <cell r="P1074" t="str">
            <v>294</v>
          </cell>
          <cell r="Q1074" t="str">
            <v>955</v>
          </cell>
          <cell r="R1074" t="str">
            <v>INTERCO BILL RESCAT_BENLOC</v>
          </cell>
          <cell r="S1074" t="str">
            <v>PRA</v>
          </cell>
          <cell r="U1074" t="str">
            <v>2014-12-31</v>
          </cell>
          <cell r="V1074">
            <v>7988.7</v>
          </cell>
          <cell r="W1074" t="str">
            <v>G0001113</v>
          </cell>
          <cell r="Y1074" t="str">
            <v>LEGAL</v>
          </cell>
          <cell r="Z1074" t="str">
            <v>DLO</v>
          </cell>
          <cell r="AB1074" t="str">
            <v>ICB</v>
          </cell>
          <cell r="AC1074" t="str">
            <v>ICB</v>
          </cell>
          <cell r="AE1074" t="str">
            <v>211</v>
          </cell>
          <cell r="AG1074" t="str">
            <v>0000035634</v>
          </cell>
        </row>
        <row r="1075">
          <cell r="A1075" t="str">
            <v>00651873</v>
          </cell>
          <cell r="B1075" t="str">
            <v>9554261000</v>
          </cell>
          <cell r="C1075" t="str">
            <v>ICB7TARGET0000002611</v>
          </cell>
          <cell r="D1075">
            <v>2014</v>
          </cell>
          <cell r="E1075">
            <v>12</v>
          </cell>
          <cell r="F1075" t="str">
            <v>2014-12-31</v>
          </cell>
          <cell r="G1075" t="str">
            <v>PRJ</v>
          </cell>
          <cell r="H1075" t="str">
            <v>211</v>
          </cell>
          <cell r="I1075" t="str">
            <v>211</v>
          </cell>
          <cell r="K1075" t="str">
            <v>000022741</v>
          </cell>
          <cell r="L1075" t="str">
            <v>4261000</v>
          </cell>
          <cell r="M1075" t="str">
            <v>1113</v>
          </cell>
          <cell r="N1075" t="str">
            <v>99920</v>
          </cell>
          <cell r="O1075" t="str">
            <v>11404</v>
          </cell>
          <cell r="P1075" t="str">
            <v>294</v>
          </cell>
          <cell r="Q1075" t="str">
            <v>955</v>
          </cell>
          <cell r="R1075" t="str">
            <v>INTERCO BILL RESCAT_BENLOC</v>
          </cell>
          <cell r="S1075" t="str">
            <v>PRA</v>
          </cell>
          <cell r="U1075" t="str">
            <v>2014-12-31</v>
          </cell>
          <cell r="V1075">
            <v>6315.18</v>
          </cell>
          <cell r="W1075" t="str">
            <v>G0001113</v>
          </cell>
          <cell r="Y1075" t="str">
            <v>LEGAL</v>
          </cell>
          <cell r="Z1075" t="str">
            <v>DLO</v>
          </cell>
          <cell r="AB1075" t="str">
            <v>ICB</v>
          </cell>
          <cell r="AC1075" t="str">
            <v>ICB</v>
          </cell>
          <cell r="AE1075" t="str">
            <v>211</v>
          </cell>
          <cell r="AG1075" t="str">
            <v>0000044209</v>
          </cell>
        </row>
        <row r="1076">
          <cell r="A1076" t="str">
            <v>00652127</v>
          </cell>
          <cell r="B1076" t="str">
            <v>9554261000</v>
          </cell>
          <cell r="C1076" t="str">
            <v>ICB7TARGET0000002612</v>
          </cell>
          <cell r="D1076">
            <v>2014</v>
          </cell>
          <cell r="E1076">
            <v>12</v>
          </cell>
          <cell r="F1076" t="str">
            <v>2014-12-31</v>
          </cell>
          <cell r="G1076" t="str">
            <v>PRJ</v>
          </cell>
          <cell r="H1076" t="str">
            <v>211</v>
          </cell>
          <cell r="I1076" t="str">
            <v>211</v>
          </cell>
          <cell r="K1076" t="str">
            <v>000022741</v>
          </cell>
          <cell r="L1076" t="str">
            <v>4261000</v>
          </cell>
          <cell r="M1076" t="str">
            <v>1113</v>
          </cell>
          <cell r="N1076" t="str">
            <v>99920</v>
          </cell>
          <cell r="O1076" t="str">
            <v>11404</v>
          </cell>
          <cell r="P1076" t="str">
            <v>294</v>
          </cell>
          <cell r="Q1076" t="str">
            <v>955</v>
          </cell>
          <cell r="R1076" t="str">
            <v>INTERCO BILL RESCAT_BENLOC</v>
          </cell>
          <cell r="S1076" t="str">
            <v>PRA</v>
          </cell>
          <cell r="U1076" t="str">
            <v>2014-12-31</v>
          </cell>
          <cell r="V1076">
            <v>21155.85</v>
          </cell>
          <cell r="W1076" t="str">
            <v>G0001113</v>
          </cell>
          <cell r="Y1076" t="str">
            <v>LEGAL</v>
          </cell>
          <cell r="Z1076" t="str">
            <v>DLO</v>
          </cell>
          <cell r="AB1076" t="str">
            <v>ICB</v>
          </cell>
          <cell r="AC1076" t="str">
            <v>ICB</v>
          </cell>
          <cell r="AE1076" t="str">
            <v>211</v>
          </cell>
          <cell r="AG1076" t="str">
            <v>0000093522</v>
          </cell>
        </row>
        <row r="1077">
          <cell r="A1077" t="str">
            <v>00652130</v>
          </cell>
          <cell r="B1077" t="str">
            <v>9554261000</v>
          </cell>
          <cell r="C1077" t="str">
            <v>ICB7TARGET0000002613</v>
          </cell>
          <cell r="D1077">
            <v>2014</v>
          </cell>
          <cell r="E1077">
            <v>12</v>
          </cell>
          <cell r="F1077" t="str">
            <v>2014-12-31</v>
          </cell>
          <cell r="G1077" t="str">
            <v>PRJ</v>
          </cell>
          <cell r="H1077" t="str">
            <v>211</v>
          </cell>
          <cell r="I1077" t="str">
            <v>211</v>
          </cell>
          <cell r="K1077" t="str">
            <v>000022741</v>
          </cell>
          <cell r="L1077" t="str">
            <v>4261000</v>
          </cell>
          <cell r="M1077" t="str">
            <v>1113</v>
          </cell>
          <cell r="N1077" t="str">
            <v>99920</v>
          </cell>
          <cell r="O1077" t="str">
            <v>11404</v>
          </cell>
          <cell r="P1077" t="str">
            <v>294</v>
          </cell>
          <cell r="Q1077" t="str">
            <v>955</v>
          </cell>
          <cell r="R1077" t="str">
            <v>INTERCO BILL RESCAT_BENLOC</v>
          </cell>
          <cell r="S1077" t="str">
            <v>PRA</v>
          </cell>
          <cell r="U1077" t="str">
            <v>2014-12-31</v>
          </cell>
          <cell r="V1077">
            <v>5049.62</v>
          </cell>
          <cell r="W1077" t="str">
            <v>G0001113</v>
          </cell>
          <cell r="Y1077" t="str">
            <v>LEGAL</v>
          </cell>
          <cell r="Z1077" t="str">
            <v>DLO</v>
          </cell>
          <cell r="AB1077" t="str">
            <v>ICB</v>
          </cell>
          <cell r="AC1077" t="str">
            <v>ICB</v>
          </cell>
          <cell r="AE1077" t="str">
            <v>211</v>
          </cell>
          <cell r="AG1077" t="str">
            <v>0000093537</v>
          </cell>
        </row>
        <row r="1078">
          <cell r="A1078" t="str">
            <v>00652129</v>
          </cell>
          <cell r="B1078" t="str">
            <v>9554261000</v>
          </cell>
          <cell r="C1078" t="str">
            <v>ICB7TARGET0000002614</v>
          </cell>
          <cell r="D1078">
            <v>2014</v>
          </cell>
          <cell r="E1078">
            <v>12</v>
          </cell>
          <cell r="F1078" t="str">
            <v>2014-12-31</v>
          </cell>
          <cell r="G1078" t="str">
            <v>PRJ</v>
          </cell>
          <cell r="H1078" t="str">
            <v>211</v>
          </cell>
          <cell r="I1078" t="str">
            <v>211</v>
          </cell>
          <cell r="K1078" t="str">
            <v>000022741</v>
          </cell>
          <cell r="L1078" t="str">
            <v>4261000</v>
          </cell>
          <cell r="M1078" t="str">
            <v>1113</v>
          </cell>
          <cell r="N1078" t="str">
            <v>99920</v>
          </cell>
          <cell r="O1078" t="str">
            <v>11404</v>
          </cell>
          <cell r="P1078" t="str">
            <v>294</v>
          </cell>
          <cell r="Q1078" t="str">
            <v>955</v>
          </cell>
          <cell r="R1078" t="str">
            <v>INTERCO BILL RESCAT_BENLOC</v>
          </cell>
          <cell r="S1078" t="str">
            <v>PRA</v>
          </cell>
          <cell r="U1078" t="str">
            <v>2014-12-31</v>
          </cell>
          <cell r="V1078">
            <v>4736.38</v>
          </cell>
          <cell r="W1078" t="str">
            <v>G0001113</v>
          </cell>
          <cell r="Y1078" t="str">
            <v>LEGAL</v>
          </cell>
          <cell r="Z1078" t="str">
            <v>DLO</v>
          </cell>
          <cell r="AB1078" t="str">
            <v>ICB</v>
          </cell>
          <cell r="AC1078" t="str">
            <v>ICB</v>
          </cell>
          <cell r="AE1078" t="str">
            <v>211</v>
          </cell>
          <cell r="AG1078" t="str">
            <v>0000093544</v>
          </cell>
        </row>
        <row r="1079">
          <cell r="A1079" t="str">
            <v>00652651</v>
          </cell>
          <cell r="B1079" t="str">
            <v>9554261000</v>
          </cell>
          <cell r="C1079" t="str">
            <v>ICB7TARGET0000002615</v>
          </cell>
          <cell r="D1079">
            <v>2014</v>
          </cell>
          <cell r="E1079">
            <v>12</v>
          </cell>
          <cell r="F1079" t="str">
            <v>2014-12-31</v>
          </cell>
          <cell r="G1079" t="str">
            <v>PRJ</v>
          </cell>
          <cell r="H1079" t="str">
            <v>211</v>
          </cell>
          <cell r="I1079" t="str">
            <v>211</v>
          </cell>
          <cell r="K1079" t="str">
            <v>000022741</v>
          </cell>
          <cell r="L1079" t="str">
            <v>4261000</v>
          </cell>
          <cell r="M1079" t="str">
            <v>1113</v>
          </cell>
          <cell r="N1079" t="str">
            <v>99920</v>
          </cell>
          <cell r="O1079" t="str">
            <v>11404</v>
          </cell>
          <cell r="P1079" t="str">
            <v>294</v>
          </cell>
          <cell r="Q1079" t="str">
            <v>955</v>
          </cell>
          <cell r="R1079" t="str">
            <v>INTERCO BILL RESCAT_BENLOC</v>
          </cell>
          <cell r="S1079" t="str">
            <v>PRA</v>
          </cell>
          <cell r="U1079" t="str">
            <v>2014-12-31</v>
          </cell>
          <cell r="V1079">
            <v>2318.9299999999998</v>
          </cell>
          <cell r="W1079" t="str">
            <v>G0001113</v>
          </cell>
          <cell r="Y1079" t="str">
            <v>LEGAL</v>
          </cell>
          <cell r="Z1079" t="str">
            <v>DLO</v>
          </cell>
          <cell r="AB1079" t="str">
            <v>ICB</v>
          </cell>
          <cell r="AC1079" t="str">
            <v>ICB</v>
          </cell>
          <cell r="AE1079" t="str">
            <v>211</v>
          </cell>
          <cell r="AG1079" t="str">
            <v>0000093555</v>
          </cell>
        </row>
        <row r="1080">
          <cell r="A1080" t="str">
            <v>00652128</v>
          </cell>
          <cell r="B1080" t="str">
            <v>9554261000</v>
          </cell>
          <cell r="C1080" t="str">
            <v>ICB7TARGET0000002616</v>
          </cell>
          <cell r="D1080">
            <v>2014</v>
          </cell>
          <cell r="E1080">
            <v>12</v>
          </cell>
          <cell r="F1080" t="str">
            <v>2014-12-31</v>
          </cell>
          <cell r="G1080" t="str">
            <v>PRJ</v>
          </cell>
          <cell r="H1080" t="str">
            <v>211</v>
          </cell>
          <cell r="I1080" t="str">
            <v>211</v>
          </cell>
          <cell r="K1080" t="str">
            <v>000022741</v>
          </cell>
          <cell r="L1080" t="str">
            <v>4261000</v>
          </cell>
          <cell r="M1080" t="str">
            <v>1113</v>
          </cell>
          <cell r="N1080" t="str">
            <v>99920</v>
          </cell>
          <cell r="O1080" t="str">
            <v>11404</v>
          </cell>
          <cell r="P1080" t="str">
            <v>294</v>
          </cell>
          <cell r="Q1080" t="str">
            <v>955</v>
          </cell>
          <cell r="R1080" t="str">
            <v>INTERCO BILL RESCAT_BENLOC</v>
          </cell>
          <cell r="S1080" t="str">
            <v>PRA</v>
          </cell>
          <cell r="U1080" t="str">
            <v>2014-12-31</v>
          </cell>
          <cell r="V1080">
            <v>2526.0700000000002</v>
          </cell>
          <cell r="W1080" t="str">
            <v>G0001113</v>
          </cell>
          <cell r="Y1080" t="str">
            <v>LEGAL</v>
          </cell>
          <cell r="Z1080" t="str">
            <v>DLO</v>
          </cell>
          <cell r="AB1080" t="str">
            <v>ICB</v>
          </cell>
          <cell r="AC1080" t="str">
            <v>ICB</v>
          </cell>
          <cell r="AE1080" t="str">
            <v>211</v>
          </cell>
          <cell r="AG1080" t="str">
            <v>0000093563</v>
          </cell>
        </row>
        <row r="1081">
          <cell r="A1081" t="str">
            <v>00652022</v>
          </cell>
          <cell r="B1081" t="str">
            <v>9554261000</v>
          </cell>
          <cell r="C1081" t="str">
            <v>ICB7TARGET0000002617</v>
          </cell>
          <cell r="D1081">
            <v>2014</v>
          </cell>
          <cell r="E1081">
            <v>12</v>
          </cell>
          <cell r="F1081" t="str">
            <v>2014-12-31</v>
          </cell>
          <cell r="G1081" t="str">
            <v>PRJ</v>
          </cell>
          <cell r="H1081" t="str">
            <v>211</v>
          </cell>
          <cell r="I1081" t="str">
            <v>211</v>
          </cell>
          <cell r="K1081" t="str">
            <v>000022741</v>
          </cell>
          <cell r="L1081" t="str">
            <v>4261000</v>
          </cell>
          <cell r="M1081" t="str">
            <v>1113</v>
          </cell>
          <cell r="N1081" t="str">
            <v>99920</v>
          </cell>
          <cell r="O1081" t="str">
            <v>12494</v>
          </cell>
          <cell r="P1081" t="str">
            <v>294</v>
          </cell>
          <cell r="Q1081" t="str">
            <v>955</v>
          </cell>
          <cell r="R1081" t="str">
            <v>INTERCO BILL RESCAT_BENLOC</v>
          </cell>
          <cell r="S1081" t="str">
            <v>PRA</v>
          </cell>
          <cell r="U1081" t="str">
            <v>2014-12-31</v>
          </cell>
          <cell r="V1081">
            <v>315.76</v>
          </cell>
          <cell r="W1081" t="str">
            <v>G0001113</v>
          </cell>
          <cell r="Y1081" t="str">
            <v>LEGAL</v>
          </cell>
          <cell r="Z1081" t="str">
            <v>DLO</v>
          </cell>
          <cell r="AB1081" t="str">
            <v>ICB</v>
          </cell>
          <cell r="AC1081" t="str">
            <v>ICB</v>
          </cell>
          <cell r="AE1081" t="str">
            <v>211</v>
          </cell>
          <cell r="AG1081" t="str">
            <v>0000101827</v>
          </cell>
        </row>
        <row r="1082">
          <cell r="A1082" t="str">
            <v>00652650</v>
          </cell>
          <cell r="B1082" t="str">
            <v>9554261000</v>
          </cell>
          <cell r="C1082" t="str">
            <v>ICB7TARGET0000002618</v>
          </cell>
          <cell r="D1082">
            <v>2014</v>
          </cell>
          <cell r="E1082">
            <v>12</v>
          </cell>
          <cell r="F1082" t="str">
            <v>2014-12-31</v>
          </cell>
          <cell r="G1082" t="str">
            <v>PRJ</v>
          </cell>
          <cell r="H1082" t="str">
            <v>211</v>
          </cell>
          <cell r="I1082" t="str">
            <v>211</v>
          </cell>
          <cell r="K1082" t="str">
            <v>000022741</v>
          </cell>
          <cell r="L1082" t="str">
            <v>4261000</v>
          </cell>
          <cell r="M1082" t="str">
            <v>1113</v>
          </cell>
          <cell r="N1082" t="str">
            <v>99920</v>
          </cell>
          <cell r="O1082" t="str">
            <v>11404</v>
          </cell>
          <cell r="P1082" t="str">
            <v>294</v>
          </cell>
          <cell r="Q1082" t="str">
            <v>955</v>
          </cell>
          <cell r="R1082" t="str">
            <v>INTERCO BILL RESCAT_BENLOC</v>
          </cell>
          <cell r="S1082" t="str">
            <v>PRA</v>
          </cell>
          <cell r="U1082" t="str">
            <v>2014-12-31</v>
          </cell>
          <cell r="V1082">
            <v>1607.21</v>
          </cell>
          <cell r="W1082" t="str">
            <v>G0001113</v>
          </cell>
          <cell r="Y1082" t="str">
            <v>LEGAL</v>
          </cell>
          <cell r="Z1082" t="str">
            <v>DLO</v>
          </cell>
          <cell r="AB1082" t="str">
            <v>ICB</v>
          </cell>
          <cell r="AC1082" t="str">
            <v>ICB</v>
          </cell>
          <cell r="AE1082" t="str">
            <v>211</v>
          </cell>
          <cell r="AG1082" t="str">
            <v>0000101832</v>
          </cell>
        </row>
        <row r="1083">
          <cell r="A1083" t="str">
            <v>00652653</v>
          </cell>
          <cell r="B1083" t="str">
            <v>9554261000</v>
          </cell>
          <cell r="C1083" t="str">
            <v>ICB7TARGET0000002619</v>
          </cell>
          <cell r="D1083">
            <v>2014</v>
          </cell>
          <cell r="E1083">
            <v>12</v>
          </cell>
          <cell r="F1083" t="str">
            <v>2014-12-31</v>
          </cell>
          <cell r="G1083" t="str">
            <v>PRJ</v>
          </cell>
          <cell r="H1083" t="str">
            <v>211</v>
          </cell>
          <cell r="I1083" t="str">
            <v>211</v>
          </cell>
          <cell r="K1083" t="str">
            <v>000022741</v>
          </cell>
          <cell r="L1083" t="str">
            <v>4261000</v>
          </cell>
          <cell r="M1083" t="str">
            <v>1113</v>
          </cell>
          <cell r="N1083" t="str">
            <v>99920</v>
          </cell>
          <cell r="O1083" t="str">
            <v>11404</v>
          </cell>
          <cell r="P1083" t="str">
            <v>294</v>
          </cell>
          <cell r="Q1083" t="str">
            <v>955</v>
          </cell>
          <cell r="R1083" t="str">
            <v>INTERCO BILL RESCAT_BENLOC</v>
          </cell>
          <cell r="S1083" t="str">
            <v>PRA</v>
          </cell>
          <cell r="U1083" t="str">
            <v>2014-12-31</v>
          </cell>
          <cell r="V1083">
            <v>15787.95</v>
          </cell>
          <cell r="W1083" t="str">
            <v>G0001113</v>
          </cell>
          <cell r="Y1083" t="str">
            <v>LEGAL</v>
          </cell>
          <cell r="Z1083" t="str">
            <v>DLO</v>
          </cell>
          <cell r="AB1083" t="str">
            <v>ICB</v>
          </cell>
          <cell r="AC1083" t="str">
            <v>ICB</v>
          </cell>
          <cell r="AE1083" t="str">
            <v>211</v>
          </cell>
          <cell r="AG1083" t="str">
            <v>0000124371</v>
          </cell>
        </row>
        <row r="1084">
          <cell r="A1084" t="str">
            <v>00651875</v>
          </cell>
          <cell r="B1084" t="str">
            <v>9554261000</v>
          </cell>
          <cell r="C1084" t="str">
            <v>ICB7TARGET0000002620</v>
          </cell>
          <cell r="D1084">
            <v>2014</v>
          </cell>
          <cell r="E1084">
            <v>12</v>
          </cell>
          <cell r="F1084" t="str">
            <v>2014-12-31</v>
          </cell>
          <cell r="G1084" t="str">
            <v>PRJ</v>
          </cell>
          <cell r="H1084" t="str">
            <v>211</v>
          </cell>
          <cell r="I1084" t="str">
            <v>211</v>
          </cell>
          <cell r="K1084" t="str">
            <v>000022741</v>
          </cell>
          <cell r="L1084" t="str">
            <v>4261000</v>
          </cell>
          <cell r="M1084" t="str">
            <v>1113</v>
          </cell>
          <cell r="N1084" t="str">
            <v>99920</v>
          </cell>
          <cell r="O1084" t="str">
            <v>11404</v>
          </cell>
          <cell r="P1084" t="str">
            <v>294</v>
          </cell>
          <cell r="Q1084" t="str">
            <v>955</v>
          </cell>
          <cell r="R1084" t="str">
            <v>INTERCO BILL RESCAT_BENLOC</v>
          </cell>
          <cell r="S1084" t="str">
            <v>PRA</v>
          </cell>
          <cell r="U1084" t="str">
            <v>2014-12-31</v>
          </cell>
          <cell r="V1084">
            <v>6315.18</v>
          </cell>
          <cell r="W1084" t="str">
            <v>G0001113</v>
          </cell>
          <cell r="Y1084" t="str">
            <v>LEGAL</v>
          </cell>
          <cell r="Z1084" t="str">
            <v>DLO</v>
          </cell>
          <cell r="AB1084" t="str">
            <v>ICB</v>
          </cell>
          <cell r="AC1084" t="str">
            <v>ICB</v>
          </cell>
          <cell r="AE1084" t="str">
            <v>211</v>
          </cell>
          <cell r="AG1084" t="str">
            <v>0000160470</v>
          </cell>
        </row>
        <row r="1085">
          <cell r="A1085" t="str">
            <v>00654160</v>
          </cell>
          <cell r="B1085" t="str">
            <v>9554261000</v>
          </cell>
          <cell r="C1085" t="str">
            <v>ICB7TARGET0000002621</v>
          </cell>
          <cell r="D1085">
            <v>2014</v>
          </cell>
          <cell r="E1085">
            <v>12</v>
          </cell>
          <cell r="F1085" t="str">
            <v>2014-12-31</v>
          </cell>
          <cell r="G1085" t="str">
            <v>PRJ</v>
          </cell>
          <cell r="H1085" t="str">
            <v>211</v>
          </cell>
          <cell r="I1085" t="str">
            <v>211</v>
          </cell>
          <cell r="K1085" t="str">
            <v>000022743</v>
          </cell>
          <cell r="L1085" t="str">
            <v>4261000</v>
          </cell>
          <cell r="M1085" t="str">
            <v>1113</v>
          </cell>
          <cell r="N1085" t="str">
            <v>99920</v>
          </cell>
          <cell r="O1085" t="str">
            <v>12494</v>
          </cell>
          <cell r="P1085" t="str">
            <v>294</v>
          </cell>
          <cell r="Q1085" t="str">
            <v>955</v>
          </cell>
          <cell r="R1085" t="str">
            <v>INTERCO BILL RESCAT_BENLOC</v>
          </cell>
          <cell r="S1085" t="str">
            <v>PRA</v>
          </cell>
          <cell r="U1085" t="str">
            <v>2014-12-31</v>
          </cell>
          <cell r="V1085">
            <v>157.88</v>
          </cell>
          <cell r="W1085" t="str">
            <v>G0001113</v>
          </cell>
          <cell r="Y1085" t="str">
            <v>LEGAL</v>
          </cell>
          <cell r="Z1085" t="str">
            <v>DLO</v>
          </cell>
          <cell r="AB1085" t="str">
            <v>ICB</v>
          </cell>
          <cell r="AC1085" t="str">
            <v>ICB</v>
          </cell>
          <cell r="AE1085" t="str">
            <v>211</v>
          </cell>
          <cell r="AG1085" t="str">
            <v>0000101435</v>
          </cell>
        </row>
        <row r="1086">
          <cell r="A1086" t="str">
            <v>00649474</v>
          </cell>
          <cell r="B1086" t="str">
            <v>9554261000</v>
          </cell>
          <cell r="C1086" t="str">
            <v>ICB7TARGET0000002622</v>
          </cell>
          <cell r="D1086">
            <v>2014</v>
          </cell>
          <cell r="E1086">
            <v>12</v>
          </cell>
          <cell r="F1086" t="str">
            <v>2014-12-31</v>
          </cell>
          <cell r="G1086" t="str">
            <v>PRJ</v>
          </cell>
          <cell r="H1086" t="str">
            <v>211</v>
          </cell>
          <cell r="I1086" t="str">
            <v>211</v>
          </cell>
          <cell r="K1086" t="str">
            <v>000022743</v>
          </cell>
          <cell r="L1086" t="str">
            <v>4261000</v>
          </cell>
          <cell r="M1086" t="str">
            <v>1113</v>
          </cell>
          <cell r="N1086" t="str">
            <v>99920</v>
          </cell>
          <cell r="O1086" t="str">
            <v>12494</v>
          </cell>
          <cell r="P1086" t="str">
            <v>294</v>
          </cell>
          <cell r="Q1086" t="str">
            <v>955</v>
          </cell>
          <cell r="R1086" t="str">
            <v>INTERCO BILL RESCAT_BENLOC</v>
          </cell>
          <cell r="S1086" t="str">
            <v>PRA</v>
          </cell>
          <cell r="U1086" t="str">
            <v>2014-12-31</v>
          </cell>
          <cell r="V1086">
            <v>378.91</v>
          </cell>
          <cell r="W1086" t="str">
            <v>G0001113</v>
          </cell>
          <cell r="Y1086" t="str">
            <v>LEGAL</v>
          </cell>
          <cell r="Z1086" t="str">
            <v>DLO</v>
          </cell>
          <cell r="AB1086" t="str">
            <v>ICB</v>
          </cell>
          <cell r="AC1086" t="str">
            <v>ICB</v>
          </cell>
          <cell r="AE1086" t="str">
            <v>211</v>
          </cell>
          <cell r="AG1086" t="str">
            <v>0000120050</v>
          </cell>
        </row>
        <row r="1087">
          <cell r="A1087" t="str">
            <v>00652126</v>
          </cell>
          <cell r="B1087" t="str">
            <v>9554261000</v>
          </cell>
          <cell r="C1087" t="str">
            <v>ICB7TARGET0000002623</v>
          </cell>
          <cell r="D1087">
            <v>2014</v>
          </cell>
          <cell r="E1087">
            <v>12</v>
          </cell>
          <cell r="F1087" t="str">
            <v>2014-12-31</v>
          </cell>
          <cell r="G1087" t="str">
            <v>PRJ</v>
          </cell>
          <cell r="H1087" t="str">
            <v>211</v>
          </cell>
          <cell r="I1087" t="str">
            <v>211</v>
          </cell>
          <cell r="K1087" t="str">
            <v>000022743</v>
          </cell>
          <cell r="L1087" t="str">
            <v>4261000</v>
          </cell>
          <cell r="M1087" t="str">
            <v>1113</v>
          </cell>
          <cell r="N1087" t="str">
            <v>99920</v>
          </cell>
          <cell r="O1087" t="str">
            <v>12494</v>
          </cell>
          <cell r="P1087" t="str">
            <v>294</v>
          </cell>
          <cell r="Q1087" t="str">
            <v>955</v>
          </cell>
          <cell r="R1087" t="str">
            <v>INTERCO BILL RESCAT_BENLOC</v>
          </cell>
          <cell r="S1087" t="str">
            <v>PRA</v>
          </cell>
          <cell r="U1087" t="str">
            <v>2014-12-31</v>
          </cell>
          <cell r="V1087">
            <v>631.52</v>
          </cell>
          <cell r="W1087" t="str">
            <v>G0001113</v>
          </cell>
          <cell r="Y1087" t="str">
            <v>LEGAL</v>
          </cell>
          <cell r="Z1087" t="str">
            <v>DLO</v>
          </cell>
          <cell r="AB1087" t="str">
            <v>ICB</v>
          </cell>
          <cell r="AC1087" t="str">
            <v>ICB</v>
          </cell>
          <cell r="AE1087" t="str">
            <v>211</v>
          </cell>
          <cell r="AG1087" t="str">
            <v>0000120050</v>
          </cell>
        </row>
        <row r="1088">
          <cell r="A1088" t="str">
            <v>00654161</v>
          </cell>
          <cell r="B1088" t="str">
            <v>9554261000</v>
          </cell>
          <cell r="C1088" t="str">
            <v>ICB7TARGET0000002624</v>
          </cell>
          <cell r="D1088">
            <v>2014</v>
          </cell>
          <cell r="E1088">
            <v>12</v>
          </cell>
          <cell r="F1088" t="str">
            <v>2014-12-31</v>
          </cell>
          <cell r="G1088" t="str">
            <v>PRJ</v>
          </cell>
          <cell r="H1088" t="str">
            <v>211</v>
          </cell>
          <cell r="I1088" t="str">
            <v>211</v>
          </cell>
          <cell r="K1088" t="str">
            <v>000022743</v>
          </cell>
          <cell r="L1088" t="str">
            <v>4261000</v>
          </cell>
          <cell r="M1088" t="str">
            <v>1113</v>
          </cell>
          <cell r="N1088" t="str">
            <v>99920</v>
          </cell>
          <cell r="O1088" t="str">
            <v>12494</v>
          </cell>
          <cell r="P1088" t="str">
            <v>294</v>
          </cell>
          <cell r="Q1088" t="str">
            <v>955</v>
          </cell>
          <cell r="R1088" t="str">
            <v>INTERCO BILL RESCAT_BENLOC</v>
          </cell>
          <cell r="S1088" t="str">
            <v>PRA</v>
          </cell>
          <cell r="U1088" t="str">
            <v>2014-12-31</v>
          </cell>
          <cell r="V1088">
            <v>631.52</v>
          </cell>
          <cell r="W1088" t="str">
            <v>G0001113</v>
          </cell>
          <cell r="Y1088" t="str">
            <v>LEGAL</v>
          </cell>
          <cell r="Z1088" t="str">
            <v>DLO</v>
          </cell>
          <cell r="AB1088" t="str">
            <v>ICB</v>
          </cell>
          <cell r="AC1088" t="str">
            <v>ICB</v>
          </cell>
          <cell r="AE1088" t="str">
            <v>211</v>
          </cell>
          <cell r="AG1088" t="str">
            <v>0000120050</v>
          </cell>
        </row>
        <row r="1089">
          <cell r="A1089" t="str">
            <v>00649473</v>
          </cell>
          <cell r="B1089" t="str">
            <v>9554261000</v>
          </cell>
          <cell r="C1089" t="str">
            <v>ICB7TARGET0000002625</v>
          </cell>
          <cell r="D1089">
            <v>2014</v>
          </cell>
          <cell r="E1089">
            <v>12</v>
          </cell>
          <cell r="F1089" t="str">
            <v>2014-12-31</v>
          </cell>
          <cell r="G1089" t="str">
            <v>PRJ</v>
          </cell>
          <cell r="H1089" t="str">
            <v>211</v>
          </cell>
          <cell r="I1089" t="str">
            <v>211</v>
          </cell>
          <cell r="K1089" t="str">
            <v>000022743</v>
          </cell>
          <cell r="L1089" t="str">
            <v>4261000</v>
          </cell>
          <cell r="M1089" t="str">
            <v>1113</v>
          </cell>
          <cell r="N1089" t="str">
            <v>99920</v>
          </cell>
          <cell r="O1089" t="str">
            <v>12494</v>
          </cell>
          <cell r="P1089" t="str">
            <v>294</v>
          </cell>
          <cell r="Q1089" t="str">
            <v>955</v>
          </cell>
          <cell r="R1089" t="str">
            <v>INTERCO BILL RESCAT_BENLOC</v>
          </cell>
          <cell r="S1089" t="str">
            <v>PRA</v>
          </cell>
          <cell r="U1089" t="str">
            <v>2014-12-31</v>
          </cell>
          <cell r="V1089">
            <v>372.6</v>
          </cell>
          <cell r="W1089" t="str">
            <v>G0001113</v>
          </cell>
          <cell r="Y1089" t="str">
            <v>LEGAL</v>
          </cell>
          <cell r="Z1089" t="str">
            <v>DLO</v>
          </cell>
          <cell r="AB1089" t="str">
            <v>ICB</v>
          </cell>
          <cell r="AC1089" t="str">
            <v>ICB</v>
          </cell>
          <cell r="AE1089" t="str">
            <v>211</v>
          </cell>
          <cell r="AG1089" t="str">
            <v>0000254867</v>
          </cell>
        </row>
        <row r="1090">
          <cell r="A1090" t="str">
            <v>00654158</v>
          </cell>
          <cell r="B1090" t="str">
            <v>9554261000</v>
          </cell>
          <cell r="C1090" t="str">
            <v>ICB7TARGET0000002626</v>
          </cell>
          <cell r="D1090">
            <v>2014</v>
          </cell>
          <cell r="E1090">
            <v>12</v>
          </cell>
          <cell r="F1090" t="str">
            <v>2014-12-31</v>
          </cell>
          <cell r="G1090" t="str">
            <v>PRJ</v>
          </cell>
          <cell r="H1090" t="str">
            <v>211</v>
          </cell>
          <cell r="I1090" t="str">
            <v>211</v>
          </cell>
          <cell r="K1090" t="str">
            <v>000022743</v>
          </cell>
          <cell r="L1090" t="str">
            <v>4261000</v>
          </cell>
          <cell r="M1090" t="str">
            <v>1113</v>
          </cell>
          <cell r="N1090" t="str">
            <v>99920</v>
          </cell>
          <cell r="O1090" t="str">
            <v>12494</v>
          </cell>
          <cell r="P1090" t="str">
            <v>294</v>
          </cell>
          <cell r="Q1090" t="str">
            <v>955</v>
          </cell>
          <cell r="R1090" t="str">
            <v>INTERCO BILL RESCAT_BENLOC</v>
          </cell>
          <cell r="S1090" t="str">
            <v>PRA</v>
          </cell>
          <cell r="U1090" t="str">
            <v>2014-12-31</v>
          </cell>
          <cell r="V1090">
            <v>183.14</v>
          </cell>
          <cell r="W1090" t="str">
            <v>G0001113</v>
          </cell>
          <cell r="Y1090" t="str">
            <v>LEGAL</v>
          </cell>
          <cell r="Z1090" t="str">
            <v>DLO</v>
          </cell>
          <cell r="AB1090" t="str">
            <v>ICB</v>
          </cell>
          <cell r="AC1090" t="str">
            <v>ICB</v>
          </cell>
          <cell r="AE1090" t="str">
            <v>211</v>
          </cell>
          <cell r="AG1090" t="str">
            <v>0000254867</v>
          </cell>
        </row>
        <row r="1091">
          <cell r="A1091" t="str">
            <v>00654159</v>
          </cell>
          <cell r="B1091" t="str">
            <v>9554261000</v>
          </cell>
          <cell r="C1091" t="str">
            <v>ICB7TARGET0000002627</v>
          </cell>
          <cell r="D1091">
            <v>2014</v>
          </cell>
          <cell r="E1091">
            <v>12</v>
          </cell>
          <cell r="F1091" t="str">
            <v>2014-12-31</v>
          </cell>
          <cell r="G1091" t="str">
            <v>PRJ</v>
          </cell>
          <cell r="H1091" t="str">
            <v>211</v>
          </cell>
          <cell r="I1091" t="str">
            <v>211</v>
          </cell>
          <cell r="K1091" t="str">
            <v>000022743</v>
          </cell>
          <cell r="L1091" t="str">
            <v>4261000</v>
          </cell>
          <cell r="M1091" t="str">
            <v>1113</v>
          </cell>
          <cell r="N1091" t="str">
            <v>99920</v>
          </cell>
          <cell r="O1091" t="str">
            <v>12494</v>
          </cell>
          <cell r="P1091" t="str">
            <v>294</v>
          </cell>
          <cell r="Q1091" t="str">
            <v>955</v>
          </cell>
          <cell r="R1091" t="str">
            <v>INTERCO BILL RESCAT_BENLOC</v>
          </cell>
          <cell r="S1091" t="str">
            <v>PRA</v>
          </cell>
          <cell r="U1091" t="str">
            <v>2014-12-31</v>
          </cell>
          <cell r="V1091">
            <v>157.88</v>
          </cell>
          <cell r="W1091" t="str">
            <v>G0001113</v>
          </cell>
          <cell r="Y1091" t="str">
            <v>LEGAL</v>
          </cell>
          <cell r="Z1091" t="str">
            <v>DLO</v>
          </cell>
          <cell r="AB1091" t="str">
            <v>ICB</v>
          </cell>
          <cell r="AC1091" t="str">
            <v>ICB</v>
          </cell>
          <cell r="AE1091" t="str">
            <v>211</v>
          </cell>
          <cell r="AG1091" t="str">
            <v>0000254867</v>
          </cell>
        </row>
        <row r="1092">
          <cell r="A1092" t="str">
            <v>00644004</v>
          </cell>
          <cell r="B1092" t="str">
            <v>9554261000</v>
          </cell>
          <cell r="C1092" t="str">
            <v>ICB7TARGET0000004520</v>
          </cell>
          <cell r="D1092">
            <v>2014</v>
          </cell>
          <cell r="E1092">
            <v>10</v>
          </cell>
          <cell r="F1092" t="str">
            <v>2014-10-31</v>
          </cell>
          <cell r="G1092" t="str">
            <v>PRJ</v>
          </cell>
          <cell r="H1092" t="str">
            <v>211</v>
          </cell>
          <cell r="I1092" t="str">
            <v>211</v>
          </cell>
          <cell r="K1092" t="str">
            <v>000022743</v>
          </cell>
          <cell r="L1092" t="str">
            <v>4261000</v>
          </cell>
          <cell r="M1092" t="str">
            <v>1113</v>
          </cell>
          <cell r="N1092" t="str">
            <v>99920</v>
          </cell>
          <cell r="O1092" t="str">
            <v>12494</v>
          </cell>
          <cell r="P1092" t="str">
            <v>294</v>
          </cell>
          <cell r="Q1092" t="str">
            <v>955</v>
          </cell>
          <cell r="R1092" t="str">
            <v>INTERCO BILL RESCAT_BENLOC</v>
          </cell>
          <cell r="S1092" t="str">
            <v>PRA</v>
          </cell>
          <cell r="U1092" t="str">
            <v>2014-10-31</v>
          </cell>
          <cell r="V1092">
            <v>189.46</v>
          </cell>
          <cell r="W1092" t="str">
            <v>G0001113</v>
          </cell>
          <cell r="Y1092" t="str">
            <v>LEGAL</v>
          </cell>
          <cell r="Z1092" t="str">
            <v>DLO</v>
          </cell>
          <cell r="AB1092" t="str">
            <v>ICB</v>
          </cell>
          <cell r="AC1092" t="str">
            <v>ICB</v>
          </cell>
          <cell r="AE1092" t="str">
            <v>211</v>
          </cell>
          <cell r="AG1092" t="str">
            <v>0000110982</v>
          </cell>
        </row>
        <row r="1093">
          <cell r="A1093" t="str">
            <v>00642472</v>
          </cell>
          <cell r="B1093" t="str">
            <v>9554261000</v>
          </cell>
          <cell r="C1093" t="str">
            <v>ICB7TARGET0000004521</v>
          </cell>
          <cell r="D1093">
            <v>2014</v>
          </cell>
          <cell r="E1093">
            <v>10</v>
          </cell>
          <cell r="F1093" t="str">
            <v>2014-10-31</v>
          </cell>
          <cell r="G1093" t="str">
            <v>PRJ</v>
          </cell>
          <cell r="H1093" t="str">
            <v>211</v>
          </cell>
          <cell r="I1093" t="str">
            <v>211</v>
          </cell>
          <cell r="K1093" t="str">
            <v>000022743</v>
          </cell>
          <cell r="L1093" t="str">
            <v>4261000</v>
          </cell>
          <cell r="M1093" t="str">
            <v>1113</v>
          </cell>
          <cell r="N1093" t="str">
            <v>99920</v>
          </cell>
          <cell r="O1093" t="str">
            <v>12494</v>
          </cell>
          <cell r="P1093" t="str">
            <v>294</v>
          </cell>
          <cell r="Q1093" t="str">
            <v>955</v>
          </cell>
          <cell r="R1093" t="str">
            <v>INTERCO BILL RESCAT_BENLOC</v>
          </cell>
          <cell r="S1093" t="str">
            <v>PRA</v>
          </cell>
          <cell r="U1093" t="str">
            <v>2014-10-31</v>
          </cell>
          <cell r="V1093">
            <v>315.76</v>
          </cell>
          <cell r="W1093" t="str">
            <v>G0001113</v>
          </cell>
          <cell r="Y1093" t="str">
            <v>LEGAL</v>
          </cell>
          <cell r="Z1093" t="str">
            <v>DLO</v>
          </cell>
          <cell r="AB1093" t="str">
            <v>ICB</v>
          </cell>
          <cell r="AC1093" t="str">
            <v>ICB</v>
          </cell>
          <cell r="AE1093" t="str">
            <v>211</v>
          </cell>
          <cell r="AG1093" t="str">
            <v>0000254867</v>
          </cell>
        </row>
      </sheetData>
      <sheetData sheetId="17">
        <row r="1">
          <cell r="A1" t="str">
            <v>Voucher</v>
          </cell>
        </row>
        <row r="2">
          <cell r="B2" t="str">
            <v>9545600000</v>
          </cell>
          <cell r="C2" t="str">
            <v>ICB4OFFSET0000000311</v>
          </cell>
          <cell r="D2">
            <v>2015</v>
          </cell>
          <cell r="E2">
            <v>5</v>
          </cell>
          <cell r="F2" t="str">
            <v>2015-05-31</v>
          </cell>
          <cell r="G2" t="str">
            <v>PRJ</v>
          </cell>
          <cell r="H2" t="str">
            <v>169</v>
          </cell>
          <cell r="I2" t="str">
            <v>169</v>
          </cell>
          <cell r="K2" t="str">
            <v>000016124</v>
          </cell>
          <cell r="L2" t="str">
            <v>5600000</v>
          </cell>
          <cell r="M2" t="str">
            <v>1836</v>
          </cell>
          <cell r="N2" t="str">
            <v>99910</v>
          </cell>
          <cell r="P2" t="str">
            <v>180</v>
          </cell>
          <cell r="Q2" t="str">
            <v>954</v>
          </cell>
          <cell r="R2" t="str">
            <v>INTERCO BILL W/O</v>
          </cell>
          <cell r="S2" t="str">
            <v>PRA</v>
          </cell>
          <cell r="U2" t="str">
            <v>2015-05-31</v>
          </cell>
          <cell r="V2">
            <v>-107.17</v>
          </cell>
          <cell r="W2" t="str">
            <v>4169745801</v>
          </cell>
          <cell r="Y2" t="str">
            <v>TRANS</v>
          </cell>
          <cell r="AA2" t="str">
            <v>BAL</v>
          </cell>
          <cell r="AC2" t="str">
            <v>ICB</v>
          </cell>
          <cell r="AD2" t="str">
            <v>ICB</v>
          </cell>
        </row>
        <row r="3">
          <cell r="B3" t="str">
            <v>9545730000</v>
          </cell>
          <cell r="C3" t="str">
            <v>ICB4OFFSET0000003659</v>
          </cell>
          <cell r="D3">
            <v>2015</v>
          </cell>
          <cell r="E3">
            <v>6</v>
          </cell>
          <cell r="F3" t="str">
            <v>2015-06-30</v>
          </cell>
          <cell r="G3" t="str">
            <v>PRJ</v>
          </cell>
          <cell r="H3" t="str">
            <v>169</v>
          </cell>
          <cell r="I3" t="str">
            <v>169</v>
          </cell>
          <cell r="K3" t="str">
            <v>TRAINING1</v>
          </cell>
          <cell r="L3" t="str">
            <v>5730000</v>
          </cell>
          <cell r="M3" t="str">
            <v>1836</v>
          </cell>
          <cell r="N3" t="str">
            <v>99910</v>
          </cell>
          <cell r="P3" t="str">
            <v>317</v>
          </cell>
          <cell r="Q3" t="str">
            <v>954</v>
          </cell>
          <cell r="R3" t="str">
            <v>INTERCO BILL W/O</v>
          </cell>
          <cell r="S3" t="str">
            <v>PRA</v>
          </cell>
          <cell r="U3" t="str">
            <v>2015-06-30</v>
          </cell>
          <cell r="V3">
            <v>-30</v>
          </cell>
          <cell r="W3" t="str">
            <v>4217868301</v>
          </cell>
          <cell r="Y3" t="str">
            <v>DISTR</v>
          </cell>
          <cell r="AA3" t="str">
            <v>BAL</v>
          </cell>
          <cell r="AC3" t="str">
            <v>ICB</v>
          </cell>
          <cell r="AD3" t="str">
            <v>ICB</v>
          </cell>
        </row>
        <row r="4">
          <cell r="A4" t="str">
            <v>00122654</v>
          </cell>
          <cell r="B4" t="str">
            <v>9545600000</v>
          </cell>
          <cell r="C4" t="str">
            <v>ICB4TARGET0000001940</v>
          </cell>
          <cell r="D4">
            <v>2015</v>
          </cell>
          <cell r="E4">
            <v>5</v>
          </cell>
          <cell r="F4" t="str">
            <v>2015-05-31</v>
          </cell>
          <cell r="G4" t="str">
            <v>PRJ</v>
          </cell>
          <cell r="H4" t="str">
            <v>169</v>
          </cell>
          <cell r="I4" t="str">
            <v>169</v>
          </cell>
          <cell r="K4" t="str">
            <v>000016124</v>
          </cell>
          <cell r="L4" t="str">
            <v>5600000</v>
          </cell>
          <cell r="M4" t="str">
            <v>1836</v>
          </cell>
          <cell r="N4" t="str">
            <v>99920</v>
          </cell>
          <cell r="O4" t="str">
            <v>11995</v>
          </cell>
          <cell r="P4" t="str">
            <v>180</v>
          </cell>
          <cell r="Q4" t="str">
            <v>954</v>
          </cell>
          <cell r="R4" t="str">
            <v>INTERCO BILL W/O</v>
          </cell>
          <cell r="S4" t="str">
            <v>PRA</v>
          </cell>
          <cell r="U4" t="str">
            <v>2015-05-31</v>
          </cell>
          <cell r="V4">
            <v>84.76</v>
          </cell>
          <cell r="W4" t="str">
            <v>4169745801</v>
          </cell>
          <cell r="Y4" t="str">
            <v>TRANS</v>
          </cell>
          <cell r="AA4" t="str">
            <v>DLO</v>
          </cell>
          <cell r="AC4" t="str">
            <v>ICB</v>
          </cell>
          <cell r="AD4" t="str">
            <v>ICB</v>
          </cell>
          <cell r="AF4" t="str">
            <v>169</v>
          </cell>
          <cell r="AG4" t="str">
            <v>0000146747</v>
          </cell>
          <cell r="AR4" t="str">
            <v>954</v>
          </cell>
          <cell r="AS4" t="str">
            <v>0000146747</v>
          </cell>
          <cell r="AT4" t="str">
            <v>JP MORGAN CHASE CORPORATE CARD ACTIVITY</v>
          </cell>
          <cell r="AU4" t="str">
            <v>DO NOT TAKE OFF HOLD- INTERFACE PURPOSES</v>
          </cell>
        </row>
        <row r="5">
          <cell r="A5" t="str">
            <v>00123138</v>
          </cell>
          <cell r="B5" t="str">
            <v>9545730000</v>
          </cell>
          <cell r="C5" t="str">
            <v>ICB4TARGET0000017463</v>
          </cell>
          <cell r="D5">
            <v>2015</v>
          </cell>
          <cell r="E5">
            <v>6</v>
          </cell>
          <cell r="F5" t="str">
            <v>2015-06-30</v>
          </cell>
          <cell r="G5" t="str">
            <v>PRJ</v>
          </cell>
          <cell r="H5" t="str">
            <v>169</v>
          </cell>
          <cell r="I5" t="str">
            <v>169</v>
          </cell>
          <cell r="K5" t="str">
            <v>TRAINING1</v>
          </cell>
          <cell r="L5" t="str">
            <v>5730000</v>
          </cell>
          <cell r="M5" t="str">
            <v>1836</v>
          </cell>
          <cell r="N5" t="str">
            <v>99920</v>
          </cell>
          <cell r="O5" t="str">
            <v>13151</v>
          </cell>
          <cell r="P5" t="str">
            <v>317</v>
          </cell>
          <cell r="Q5" t="str">
            <v>954</v>
          </cell>
          <cell r="R5" t="str">
            <v>INTERCO BILL W/O</v>
          </cell>
          <cell r="S5" t="str">
            <v>PRA</v>
          </cell>
          <cell r="U5" t="str">
            <v>2015-06-30</v>
          </cell>
          <cell r="V5">
            <v>23.73</v>
          </cell>
          <cell r="W5" t="str">
            <v>4217868301</v>
          </cell>
          <cell r="Y5" t="str">
            <v>DISTR</v>
          </cell>
          <cell r="AA5" t="str">
            <v>DLO</v>
          </cell>
          <cell r="AC5" t="str">
            <v>ICB</v>
          </cell>
          <cell r="AD5" t="str">
            <v>ICB</v>
          </cell>
          <cell r="AF5" t="str">
            <v>169</v>
          </cell>
          <cell r="AG5" t="str">
            <v>0000093449</v>
          </cell>
          <cell r="AR5" t="str">
            <v>954</v>
          </cell>
          <cell r="AS5" t="str">
            <v>0000093449</v>
          </cell>
          <cell r="AT5" t="str">
            <v>SMITH, KENNETH E</v>
          </cell>
        </row>
        <row r="6">
          <cell r="A6" t="str">
            <v>00655205</v>
          </cell>
          <cell r="B6" t="str">
            <v>9545800000</v>
          </cell>
          <cell r="C6" t="str">
            <v>ICB1TARGET0000025436</v>
          </cell>
          <cell r="D6">
            <v>2014</v>
          </cell>
          <cell r="E6">
            <v>12</v>
          </cell>
          <cell r="F6" t="str">
            <v>2014-12-31</v>
          </cell>
          <cell r="G6" t="str">
            <v>PRJ</v>
          </cell>
          <cell r="H6" t="str">
            <v>119</v>
          </cell>
          <cell r="I6" t="str">
            <v>211</v>
          </cell>
          <cell r="K6" t="str">
            <v>EDN103183</v>
          </cell>
          <cell r="L6" t="str">
            <v>5800000</v>
          </cell>
          <cell r="M6" t="str">
            <v>119</v>
          </cell>
          <cell r="N6" t="str">
            <v>99920</v>
          </cell>
          <cell r="O6" t="str">
            <v>10827</v>
          </cell>
          <cell r="P6" t="str">
            <v>203</v>
          </cell>
          <cell r="Q6" t="str">
            <v>954</v>
          </cell>
          <cell r="R6" t="str">
            <v>INTERCO BILLS - 100%</v>
          </cell>
          <cell r="S6" t="str">
            <v>PRA</v>
          </cell>
          <cell r="U6" t="str">
            <v>2014-12-31</v>
          </cell>
          <cell r="V6">
            <v>70.599999999999994</v>
          </cell>
          <cell r="W6" t="str">
            <v>G0000119</v>
          </cell>
          <cell r="Y6" t="str">
            <v>DISTR</v>
          </cell>
          <cell r="AA6" t="str">
            <v>ICB1</v>
          </cell>
          <cell r="AC6" t="str">
            <v>ICB</v>
          </cell>
          <cell r="AD6" t="str">
            <v>ICB</v>
          </cell>
          <cell r="AF6" t="str">
            <v>211</v>
          </cell>
          <cell r="AG6" t="str">
            <v>0000146747</v>
          </cell>
          <cell r="AR6" t="str">
            <v>954</v>
          </cell>
          <cell r="AS6" t="str">
            <v>0000146747</v>
          </cell>
          <cell r="AT6" t="str">
            <v>JP MORGAN CHASE CORPORATE CARD ACTIVITY</v>
          </cell>
          <cell r="AU6" t="str">
            <v>DO NOT TAKE OFF HOLD- INTERFACE PURPOSES</v>
          </cell>
        </row>
        <row r="7">
          <cell r="A7" t="str">
            <v>00682159</v>
          </cell>
          <cell r="B7" t="str">
            <v>9564265004</v>
          </cell>
          <cell r="C7" t="str">
            <v>ICB4TARGET0000000148</v>
          </cell>
          <cell r="D7">
            <v>2015</v>
          </cell>
          <cell r="E7">
            <v>6</v>
          </cell>
          <cell r="F7" t="str">
            <v>2015-06-30</v>
          </cell>
          <cell r="G7" t="str">
            <v>PRJ</v>
          </cell>
          <cell r="H7" t="str">
            <v>119</v>
          </cell>
          <cell r="I7" t="str">
            <v>211</v>
          </cell>
          <cell r="K7" t="str">
            <v>000001121</v>
          </cell>
          <cell r="L7" t="str">
            <v>4265004</v>
          </cell>
          <cell r="M7" t="str">
            <v>1585</v>
          </cell>
          <cell r="N7" t="str">
            <v>99920</v>
          </cell>
          <cell r="O7" t="str">
            <v>11404</v>
          </cell>
          <cell r="P7" t="str">
            <v>292</v>
          </cell>
          <cell r="Q7" t="str">
            <v>956</v>
          </cell>
          <cell r="R7" t="str">
            <v>INTERCO BILL W/O</v>
          </cell>
          <cell r="S7" t="str">
            <v>PRA</v>
          </cell>
          <cell r="U7" t="str">
            <v>2015-06-30</v>
          </cell>
          <cell r="V7">
            <v>38.06</v>
          </cell>
          <cell r="W7" t="str">
            <v>UTXEMEM101</v>
          </cell>
          <cell r="Y7" t="str">
            <v>LEGAL</v>
          </cell>
          <cell r="AA7" t="str">
            <v>ICB3</v>
          </cell>
          <cell r="AC7" t="str">
            <v>ICB</v>
          </cell>
          <cell r="AD7" t="str">
            <v>ICB</v>
          </cell>
          <cell r="AF7" t="str">
            <v>211</v>
          </cell>
          <cell r="AG7" t="str">
            <v>0000096506</v>
          </cell>
          <cell r="AR7" t="str">
            <v>956</v>
          </cell>
          <cell r="AS7" t="str">
            <v>0000096506</v>
          </cell>
          <cell r="AT7" t="str">
            <v>AUSTIN CLUB</v>
          </cell>
        </row>
        <row r="8">
          <cell r="A8" t="str">
            <v>00682160</v>
          </cell>
          <cell r="B8" t="str">
            <v>9564265004</v>
          </cell>
          <cell r="C8" t="str">
            <v>ICB4TARGET0000000149</v>
          </cell>
          <cell r="D8">
            <v>2015</v>
          </cell>
          <cell r="E8">
            <v>6</v>
          </cell>
          <cell r="F8" t="str">
            <v>2015-06-30</v>
          </cell>
          <cell r="G8" t="str">
            <v>PRJ</v>
          </cell>
          <cell r="H8" t="str">
            <v>119</v>
          </cell>
          <cell r="I8" t="str">
            <v>211</v>
          </cell>
          <cell r="K8" t="str">
            <v>000001121</v>
          </cell>
          <cell r="L8" t="str">
            <v>4265004</v>
          </cell>
          <cell r="M8" t="str">
            <v>1585</v>
          </cell>
          <cell r="N8" t="str">
            <v>99920</v>
          </cell>
          <cell r="O8" t="str">
            <v>11404</v>
          </cell>
          <cell r="P8" t="str">
            <v>292</v>
          </cell>
          <cell r="Q8" t="str">
            <v>956</v>
          </cell>
          <cell r="R8" t="str">
            <v>INTERCO BILL W/O</v>
          </cell>
          <cell r="S8" t="str">
            <v>PRA</v>
          </cell>
          <cell r="U8" t="str">
            <v>2015-06-30</v>
          </cell>
          <cell r="V8">
            <v>10.62</v>
          </cell>
          <cell r="W8" t="str">
            <v>UTXEMEM101</v>
          </cell>
          <cell r="Y8" t="str">
            <v>LEGAL</v>
          </cell>
          <cell r="AA8" t="str">
            <v>ICB3</v>
          </cell>
          <cell r="AC8" t="str">
            <v>ICB</v>
          </cell>
          <cell r="AD8" t="str">
            <v>ICB</v>
          </cell>
          <cell r="AF8" t="str">
            <v>211</v>
          </cell>
          <cell r="AG8" t="str">
            <v>0000096506</v>
          </cell>
          <cell r="AR8" t="str">
            <v>956</v>
          </cell>
          <cell r="AS8" t="str">
            <v>0000096506</v>
          </cell>
          <cell r="AT8" t="str">
            <v>AUSTIN CLUB</v>
          </cell>
        </row>
        <row r="9">
          <cell r="A9" t="str">
            <v>00682181</v>
          </cell>
          <cell r="B9" t="str">
            <v>9564265004</v>
          </cell>
          <cell r="C9" t="str">
            <v>ICB4TARGET0000000150</v>
          </cell>
          <cell r="D9">
            <v>2015</v>
          </cell>
          <cell r="E9">
            <v>6</v>
          </cell>
          <cell r="F9" t="str">
            <v>2015-06-30</v>
          </cell>
          <cell r="G9" t="str">
            <v>PRJ</v>
          </cell>
          <cell r="H9" t="str">
            <v>119</v>
          </cell>
          <cell r="I9" t="str">
            <v>211</v>
          </cell>
          <cell r="K9" t="str">
            <v>000001121</v>
          </cell>
          <cell r="L9" t="str">
            <v>4265004</v>
          </cell>
          <cell r="M9" t="str">
            <v>1585</v>
          </cell>
          <cell r="N9" t="str">
            <v>99920</v>
          </cell>
          <cell r="O9" t="str">
            <v>11404</v>
          </cell>
          <cell r="P9" t="str">
            <v>292</v>
          </cell>
          <cell r="Q9" t="str">
            <v>956</v>
          </cell>
          <cell r="R9" t="str">
            <v>INTERCO BILL W/O</v>
          </cell>
          <cell r="S9" t="str">
            <v>PRA</v>
          </cell>
          <cell r="U9" t="str">
            <v>2015-06-30</v>
          </cell>
          <cell r="V9">
            <v>0.27</v>
          </cell>
          <cell r="W9" t="str">
            <v>UTXEMEM101</v>
          </cell>
          <cell r="Y9" t="str">
            <v>LEGAL</v>
          </cell>
          <cell r="AA9" t="str">
            <v>ICB3</v>
          </cell>
          <cell r="AC9" t="str">
            <v>ICB</v>
          </cell>
          <cell r="AD9" t="str">
            <v>ICB</v>
          </cell>
          <cell r="AF9" t="str">
            <v>211</v>
          </cell>
          <cell r="AG9" t="str">
            <v>0000096506</v>
          </cell>
          <cell r="AR9" t="str">
            <v>956</v>
          </cell>
          <cell r="AS9" t="str">
            <v>0000096506</v>
          </cell>
          <cell r="AT9" t="str">
            <v>AUSTIN CLUB</v>
          </cell>
        </row>
        <row r="10">
          <cell r="A10" t="str">
            <v>00682718</v>
          </cell>
          <cell r="B10" t="str">
            <v>9564265004</v>
          </cell>
          <cell r="C10" t="str">
            <v>ICB4TARGET0000000151</v>
          </cell>
          <cell r="D10">
            <v>2015</v>
          </cell>
          <cell r="E10">
            <v>6</v>
          </cell>
          <cell r="F10" t="str">
            <v>2015-06-30</v>
          </cell>
          <cell r="G10" t="str">
            <v>PRJ</v>
          </cell>
          <cell r="H10" t="str">
            <v>119</v>
          </cell>
          <cell r="I10" t="str">
            <v>211</v>
          </cell>
          <cell r="K10" t="str">
            <v>000001121</v>
          </cell>
          <cell r="L10" t="str">
            <v>4265004</v>
          </cell>
          <cell r="M10" t="str">
            <v>1585</v>
          </cell>
          <cell r="N10" t="str">
            <v>99920</v>
          </cell>
          <cell r="O10" t="str">
            <v>10381</v>
          </cell>
          <cell r="P10" t="str">
            <v>292</v>
          </cell>
          <cell r="Q10" t="str">
            <v>956</v>
          </cell>
          <cell r="R10" t="str">
            <v>INTERCO BILL W/O</v>
          </cell>
          <cell r="S10" t="str">
            <v>PRA</v>
          </cell>
          <cell r="U10" t="str">
            <v>2015-06-30</v>
          </cell>
          <cell r="V10">
            <v>0.28000000000000003</v>
          </cell>
          <cell r="W10" t="str">
            <v>UTXEMEM101</v>
          </cell>
          <cell r="Y10" t="str">
            <v>LEGAL</v>
          </cell>
          <cell r="AA10" t="str">
            <v>ICB3</v>
          </cell>
          <cell r="AC10" t="str">
            <v>ICB</v>
          </cell>
          <cell r="AD10" t="str">
            <v>ICB</v>
          </cell>
          <cell r="AF10" t="str">
            <v>211</v>
          </cell>
          <cell r="AG10" t="str">
            <v>0000096506</v>
          </cell>
          <cell r="AR10" t="str">
            <v>956</v>
          </cell>
          <cell r="AS10" t="str">
            <v>0000096506</v>
          </cell>
          <cell r="AT10" t="str">
            <v>AUSTIN CLUB</v>
          </cell>
        </row>
        <row r="11">
          <cell r="A11" t="str">
            <v>00683519</v>
          </cell>
          <cell r="B11" t="str">
            <v>9564265004</v>
          </cell>
          <cell r="C11" t="str">
            <v>ICB4TARGET0000000152</v>
          </cell>
          <cell r="D11">
            <v>2015</v>
          </cell>
          <cell r="E11">
            <v>6</v>
          </cell>
          <cell r="F11" t="str">
            <v>2015-06-30</v>
          </cell>
          <cell r="G11" t="str">
            <v>PRJ</v>
          </cell>
          <cell r="H11" t="str">
            <v>119</v>
          </cell>
          <cell r="I11" t="str">
            <v>211</v>
          </cell>
          <cell r="K11" t="str">
            <v>000001121</v>
          </cell>
          <cell r="L11" t="str">
            <v>4265004</v>
          </cell>
          <cell r="M11" t="str">
            <v>1585</v>
          </cell>
          <cell r="N11" t="str">
            <v>99920</v>
          </cell>
          <cell r="O11" t="str">
            <v>11404</v>
          </cell>
          <cell r="P11" t="str">
            <v>292</v>
          </cell>
          <cell r="Q11" t="str">
            <v>956</v>
          </cell>
          <cell r="R11" t="str">
            <v>INTERCO BILL W/O</v>
          </cell>
          <cell r="S11" t="str">
            <v>PRA</v>
          </cell>
          <cell r="U11" t="str">
            <v>2015-06-30</v>
          </cell>
          <cell r="V11">
            <v>43.19</v>
          </cell>
          <cell r="W11" t="str">
            <v>UTXEMEM101</v>
          </cell>
          <cell r="Y11" t="str">
            <v>LEGAL</v>
          </cell>
          <cell r="AA11" t="str">
            <v>ICB3</v>
          </cell>
          <cell r="AC11" t="str">
            <v>ICB</v>
          </cell>
          <cell r="AD11" t="str">
            <v>ICB</v>
          </cell>
          <cell r="AF11" t="str">
            <v>211</v>
          </cell>
          <cell r="AG11" t="str">
            <v>0000096506</v>
          </cell>
          <cell r="AR11" t="str">
            <v>956</v>
          </cell>
          <cell r="AS11" t="str">
            <v>0000096506</v>
          </cell>
          <cell r="AT11" t="str">
            <v>AUSTIN CLUB</v>
          </cell>
        </row>
        <row r="12">
          <cell r="A12" t="str">
            <v>00682590</v>
          </cell>
          <cell r="B12" t="str">
            <v>9564265004</v>
          </cell>
          <cell r="C12" t="str">
            <v>ICB4TARGET0000000153</v>
          </cell>
          <cell r="D12">
            <v>2015</v>
          </cell>
          <cell r="E12">
            <v>6</v>
          </cell>
          <cell r="F12" t="str">
            <v>2015-06-30</v>
          </cell>
          <cell r="G12" t="str">
            <v>PRJ</v>
          </cell>
          <cell r="H12" t="str">
            <v>119</v>
          </cell>
          <cell r="I12" t="str">
            <v>211</v>
          </cell>
          <cell r="K12" t="str">
            <v>000001121</v>
          </cell>
          <cell r="L12" t="str">
            <v>4265004</v>
          </cell>
          <cell r="M12" t="str">
            <v>1585</v>
          </cell>
          <cell r="N12" t="str">
            <v>99920</v>
          </cell>
          <cell r="O12" t="str">
            <v>13042</v>
          </cell>
          <cell r="P12" t="str">
            <v>292</v>
          </cell>
          <cell r="Q12" t="str">
            <v>956</v>
          </cell>
          <cell r="R12" t="str">
            <v>INTERCO BILL W/O</v>
          </cell>
          <cell r="S12" t="str">
            <v>PRA</v>
          </cell>
          <cell r="U12" t="str">
            <v>2015-06-30</v>
          </cell>
          <cell r="V12">
            <v>75.87</v>
          </cell>
          <cell r="W12" t="str">
            <v>UTXEMEM101</v>
          </cell>
          <cell r="Y12" t="str">
            <v>LEGAL</v>
          </cell>
          <cell r="AA12" t="str">
            <v>ICB3</v>
          </cell>
          <cell r="AC12" t="str">
            <v>ICB</v>
          </cell>
          <cell r="AD12" t="str">
            <v>ICB</v>
          </cell>
          <cell r="AF12" t="str">
            <v>211</v>
          </cell>
          <cell r="AG12" t="str">
            <v>0000146747</v>
          </cell>
          <cell r="AR12" t="str">
            <v>956</v>
          </cell>
          <cell r="AS12" t="str">
            <v>0000146747</v>
          </cell>
          <cell r="AT12" t="str">
            <v>JP MORGAN CHASE CORPORATE CARD ACTIVITY</v>
          </cell>
          <cell r="AU12" t="str">
            <v>DO NOT TAKE OFF HOLD- INTERFACE PURPOSES</v>
          </cell>
        </row>
        <row r="13">
          <cell r="A13" t="str">
            <v>00657812</v>
          </cell>
          <cell r="B13" t="str">
            <v>9534264000</v>
          </cell>
          <cell r="C13" t="str">
            <v>ICB4TARGET0000000154</v>
          </cell>
          <cell r="D13">
            <v>2015</v>
          </cell>
          <cell r="E13">
            <v>1</v>
          </cell>
          <cell r="F13" t="str">
            <v>2015-01-31</v>
          </cell>
          <cell r="G13" t="str">
            <v>PRJ</v>
          </cell>
          <cell r="H13" t="str">
            <v>119</v>
          </cell>
          <cell r="I13" t="str">
            <v>211</v>
          </cell>
          <cell r="K13" t="str">
            <v>000001121</v>
          </cell>
          <cell r="L13" t="str">
            <v>4264000</v>
          </cell>
          <cell r="M13" t="str">
            <v>1585</v>
          </cell>
          <cell r="N13" t="str">
            <v>99920</v>
          </cell>
          <cell r="O13" t="str">
            <v>11404</v>
          </cell>
          <cell r="P13" t="str">
            <v>289</v>
          </cell>
          <cell r="Q13" t="str">
            <v>953</v>
          </cell>
          <cell r="R13" t="str">
            <v>INTERCO BILL W/O</v>
          </cell>
          <cell r="S13" t="str">
            <v>PRA</v>
          </cell>
          <cell r="U13" t="str">
            <v>2015-01-31</v>
          </cell>
          <cell r="V13">
            <v>10137.49</v>
          </cell>
          <cell r="W13" t="str">
            <v>UTXEMEM101</v>
          </cell>
          <cell r="Y13" t="str">
            <v>LEGAL</v>
          </cell>
          <cell r="AA13" t="str">
            <v>ICB3</v>
          </cell>
          <cell r="AC13" t="str">
            <v>ICB</v>
          </cell>
          <cell r="AD13" t="str">
            <v>ICB</v>
          </cell>
          <cell r="AF13" t="str">
            <v>211</v>
          </cell>
          <cell r="AG13" t="str">
            <v>0000096469</v>
          </cell>
          <cell r="AR13" t="str">
            <v>953</v>
          </cell>
          <cell r="AS13" t="str">
            <v>0000096469</v>
          </cell>
          <cell r="AT13" t="str">
            <v>ASSOCIATION OF ELECTRIC</v>
          </cell>
          <cell r="AU13" t="str">
            <v>COMPANIES OF TEXAS INC</v>
          </cell>
        </row>
        <row r="14">
          <cell r="A14" t="str">
            <v>00660077</v>
          </cell>
          <cell r="B14" t="str">
            <v>9564265004</v>
          </cell>
          <cell r="C14" t="str">
            <v>ICB4TARGET0000000172</v>
          </cell>
          <cell r="D14">
            <v>2015</v>
          </cell>
          <cell r="E14">
            <v>1</v>
          </cell>
          <cell r="F14" t="str">
            <v>2015-01-31</v>
          </cell>
          <cell r="G14" t="str">
            <v>PRJ</v>
          </cell>
          <cell r="H14" t="str">
            <v>119</v>
          </cell>
          <cell r="I14" t="str">
            <v>211</v>
          </cell>
          <cell r="K14" t="str">
            <v>000001121</v>
          </cell>
          <cell r="L14" t="str">
            <v>4265004</v>
          </cell>
          <cell r="M14" t="str">
            <v>1585</v>
          </cell>
          <cell r="N14" t="str">
            <v>99920</v>
          </cell>
          <cell r="O14" t="str">
            <v>11404</v>
          </cell>
          <cell r="P14" t="str">
            <v>292</v>
          </cell>
          <cell r="Q14" t="str">
            <v>956</v>
          </cell>
          <cell r="R14" t="str">
            <v>INTERCO BILL W/O</v>
          </cell>
          <cell r="S14" t="str">
            <v>PRA</v>
          </cell>
          <cell r="U14" t="str">
            <v>2015-01-31</v>
          </cell>
          <cell r="V14">
            <v>40.729999999999997</v>
          </cell>
          <cell r="W14" t="str">
            <v>UTXEMEM101</v>
          </cell>
          <cell r="Y14" t="str">
            <v>LEGAL</v>
          </cell>
          <cell r="AA14" t="str">
            <v>ICB3</v>
          </cell>
          <cell r="AC14" t="str">
            <v>ICB</v>
          </cell>
          <cell r="AD14" t="str">
            <v>ICB</v>
          </cell>
          <cell r="AF14" t="str">
            <v>211</v>
          </cell>
          <cell r="AG14" t="str">
            <v>0000096506</v>
          </cell>
          <cell r="AR14" t="str">
            <v>956</v>
          </cell>
          <cell r="AS14" t="str">
            <v>0000096506</v>
          </cell>
          <cell r="AT14" t="str">
            <v>AUSTIN CLUB</v>
          </cell>
        </row>
        <row r="15">
          <cell r="A15" t="str">
            <v>00660078</v>
          </cell>
          <cell r="B15" t="str">
            <v>9564265004</v>
          </cell>
          <cell r="C15" t="str">
            <v>ICB4TARGET0000000173</v>
          </cell>
          <cell r="D15">
            <v>2015</v>
          </cell>
          <cell r="E15">
            <v>1</v>
          </cell>
          <cell r="F15" t="str">
            <v>2015-01-31</v>
          </cell>
          <cell r="G15" t="str">
            <v>PRJ</v>
          </cell>
          <cell r="H15" t="str">
            <v>119</v>
          </cell>
          <cell r="I15" t="str">
            <v>211</v>
          </cell>
          <cell r="K15" t="str">
            <v>000001121</v>
          </cell>
          <cell r="L15" t="str">
            <v>4265004</v>
          </cell>
          <cell r="M15" t="str">
            <v>1585</v>
          </cell>
          <cell r="N15" t="str">
            <v>99920</v>
          </cell>
          <cell r="O15" t="str">
            <v>11404</v>
          </cell>
          <cell r="P15" t="str">
            <v>292</v>
          </cell>
          <cell r="Q15" t="str">
            <v>956</v>
          </cell>
          <cell r="R15" t="str">
            <v>INTERCO BILL W/O</v>
          </cell>
          <cell r="S15" t="str">
            <v>PRA</v>
          </cell>
          <cell r="U15" t="str">
            <v>2015-01-31</v>
          </cell>
          <cell r="V15">
            <v>38.840000000000003</v>
          </cell>
          <cell r="W15" t="str">
            <v>UTXEMEM101</v>
          </cell>
          <cell r="Y15" t="str">
            <v>LEGAL</v>
          </cell>
          <cell r="AA15" t="str">
            <v>ICB3</v>
          </cell>
          <cell r="AC15" t="str">
            <v>ICB</v>
          </cell>
          <cell r="AD15" t="str">
            <v>ICB</v>
          </cell>
          <cell r="AF15" t="str">
            <v>211</v>
          </cell>
          <cell r="AG15" t="str">
            <v>0000096506</v>
          </cell>
          <cell r="AR15" t="str">
            <v>956</v>
          </cell>
          <cell r="AS15" t="str">
            <v>0000096506</v>
          </cell>
          <cell r="AT15" t="str">
            <v>AUSTIN CLUB</v>
          </cell>
        </row>
        <row r="16">
          <cell r="A16" t="str">
            <v>00644868</v>
          </cell>
          <cell r="B16" t="str">
            <v>9534264000</v>
          </cell>
          <cell r="C16" t="str">
            <v>ICB4TARGET0000000250</v>
          </cell>
          <cell r="D16">
            <v>2014</v>
          </cell>
          <cell r="E16">
            <v>11</v>
          </cell>
          <cell r="F16" t="str">
            <v>2014-11-30</v>
          </cell>
          <cell r="G16" t="str">
            <v>PRJ</v>
          </cell>
          <cell r="H16" t="str">
            <v>119</v>
          </cell>
          <cell r="I16" t="str">
            <v>211</v>
          </cell>
          <cell r="K16" t="str">
            <v>000001121</v>
          </cell>
          <cell r="L16" t="str">
            <v>4264000</v>
          </cell>
          <cell r="M16" t="str">
            <v>1585</v>
          </cell>
          <cell r="N16" t="str">
            <v>99920</v>
          </cell>
          <cell r="O16" t="str">
            <v>11404</v>
          </cell>
          <cell r="P16" t="str">
            <v>289</v>
          </cell>
          <cell r="Q16" t="str">
            <v>953</v>
          </cell>
          <cell r="R16" t="str">
            <v>INTERCO BILL W/O</v>
          </cell>
          <cell r="S16" t="str">
            <v>PRA</v>
          </cell>
          <cell r="U16" t="str">
            <v>2014-11-30</v>
          </cell>
          <cell r="V16">
            <v>10394.959999999999</v>
          </cell>
          <cell r="W16" t="str">
            <v>UTXEMEM101</v>
          </cell>
          <cell r="Y16" t="str">
            <v>LEGAL</v>
          </cell>
          <cell r="AA16" t="str">
            <v>ICB3</v>
          </cell>
          <cell r="AC16" t="str">
            <v>ICB</v>
          </cell>
          <cell r="AD16" t="str">
            <v>ICB</v>
          </cell>
          <cell r="AF16" t="str">
            <v>211</v>
          </cell>
          <cell r="AG16" t="str">
            <v>0000096469</v>
          </cell>
          <cell r="AR16" t="str">
            <v>953</v>
          </cell>
          <cell r="AS16" t="str">
            <v>0000096469</v>
          </cell>
          <cell r="AT16" t="str">
            <v>ASSOCIATION OF ELECTRIC</v>
          </cell>
          <cell r="AU16" t="str">
            <v>COMPANIES OF TEXAS INC</v>
          </cell>
        </row>
        <row r="17">
          <cell r="A17" t="str">
            <v>00644869</v>
          </cell>
          <cell r="B17" t="str">
            <v>9534264000</v>
          </cell>
          <cell r="C17" t="str">
            <v>ICB4TARGET0000000251</v>
          </cell>
          <cell r="D17">
            <v>2014</v>
          </cell>
          <cell r="E17">
            <v>11</v>
          </cell>
          <cell r="F17" t="str">
            <v>2014-11-30</v>
          </cell>
          <cell r="G17" t="str">
            <v>PRJ</v>
          </cell>
          <cell r="H17" t="str">
            <v>119</v>
          </cell>
          <cell r="I17" t="str">
            <v>211</v>
          </cell>
          <cell r="K17" t="str">
            <v>000001121</v>
          </cell>
          <cell r="L17" t="str">
            <v>4264000</v>
          </cell>
          <cell r="M17" t="str">
            <v>1585</v>
          </cell>
          <cell r="N17" t="str">
            <v>99920</v>
          </cell>
          <cell r="O17" t="str">
            <v>11404</v>
          </cell>
          <cell r="P17" t="str">
            <v>289</v>
          </cell>
          <cell r="Q17" t="str">
            <v>953</v>
          </cell>
          <cell r="R17" t="str">
            <v>INTERCO BILL W/O</v>
          </cell>
          <cell r="S17" t="str">
            <v>PRA</v>
          </cell>
          <cell r="U17" t="str">
            <v>2014-11-30</v>
          </cell>
          <cell r="V17">
            <v>10394.959999999999</v>
          </cell>
          <cell r="W17" t="str">
            <v>UTXEMEM101</v>
          </cell>
          <cell r="Y17" t="str">
            <v>LEGAL</v>
          </cell>
          <cell r="AA17" t="str">
            <v>ICB3</v>
          </cell>
          <cell r="AC17" t="str">
            <v>ICB</v>
          </cell>
          <cell r="AD17" t="str">
            <v>ICB</v>
          </cell>
          <cell r="AF17" t="str">
            <v>211</v>
          </cell>
          <cell r="AG17" t="str">
            <v>0000096469</v>
          </cell>
          <cell r="AR17" t="str">
            <v>953</v>
          </cell>
          <cell r="AS17" t="str">
            <v>0000096469</v>
          </cell>
          <cell r="AT17" t="str">
            <v>ASSOCIATION OF ELECTRIC</v>
          </cell>
          <cell r="AU17" t="str">
            <v>COMPANIES OF TEXAS INC</v>
          </cell>
        </row>
        <row r="18">
          <cell r="A18" t="str">
            <v>00644408</v>
          </cell>
          <cell r="B18" t="str">
            <v>9564265004</v>
          </cell>
          <cell r="C18" t="str">
            <v>ICB4TARGET0000000279</v>
          </cell>
          <cell r="D18">
            <v>2014</v>
          </cell>
          <cell r="E18">
            <v>11</v>
          </cell>
          <cell r="F18" t="str">
            <v>2014-11-30</v>
          </cell>
          <cell r="G18" t="str">
            <v>PRJ</v>
          </cell>
          <cell r="H18" t="str">
            <v>119</v>
          </cell>
          <cell r="I18" t="str">
            <v>211</v>
          </cell>
          <cell r="K18" t="str">
            <v>000001121</v>
          </cell>
          <cell r="L18" t="str">
            <v>4265004</v>
          </cell>
          <cell r="M18" t="str">
            <v>1585</v>
          </cell>
          <cell r="N18" t="str">
            <v>99920</v>
          </cell>
          <cell r="O18" t="str">
            <v>11404</v>
          </cell>
          <cell r="P18" t="str">
            <v>292</v>
          </cell>
          <cell r="Q18" t="str">
            <v>956</v>
          </cell>
          <cell r="R18" t="str">
            <v>INTERCO BILL W/O</v>
          </cell>
          <cell r="S18" t="str">
            <v>PRA</v>
          </cell>
          <cell r="U18" t="str">
            <v>2014-11-30</v>
          </cell>
          <cell r="V18">
            <v>0.24</v>
          </cell>
          <cell r="W18" t="str">
            <v>UTXEMEM101</v>
          </cell>
          <cell r="Y18" t="str">
            <v>LEGAL</v>
          </cell>
          <cell r="AA18" t="str">
            <v>ICB3</v>
          </cell>
          <cell r="AC18" t="str">
            <v>ICB</v>
          </cell>
          <cell r="AD18" t="str">
            <v>ICB</v>
          </cell>
          <cell r="AF18" t="str">
            <v>211</v>
          </cell>
          <cell r="AG18" t="str">
            <v>0000096506</v>
          </cell>
          <cell r="AR18" t="str">
            <v>956</v>
          </cell>
          <cell r="AS18" t="str">
            <v>0000096506</v>
          </cell>
          <cell r="AT18" t="str">
            <v>AUSTIN CLUB</v>
          </cell>
        </row>
        <row r="19">
          <cell r="A19" t="str">
            <v>00644409</v>
          </cell>
          <cell r="B19" t="str">
            <v>9564265004</v>
          </cell>
          <cell r="C19" t="str">
            <v>ICB4TARGET0000000280</v>
          </cell>
          <cell r="D19">
            <v>2014</v>
          </cell>
          <cell r="E19">
            <v>11</v>
          </cell>
          <cell r="F19" t="str">
            <v>2014-11-30</v>
          </cell>
          <cell r="G19" t="str">
            <v>PRJ</v>
          </cell>
          <cell r="H19" t="str">
            <v>119</v>
          </cell>
          <cell r="I19" t="str">
            <v>211</v>
          </cell>
          <cell r="K19" t="str">
            <v>000001121</v>
          </cell>
          <cell r="L19" t="str">
            <v>4265004</v>
          </cell>
          <cell r="M19" t="str">
            <v>1585</v>
          </cell>
          <cell r="N19" t="str">
            <v>99920</v>
          </cell>
          <cell r="O19" t="str">
            <v>11404</v>
          </cell>
          <cell r="P19" t="str">
            <v>292</v>
          </cell>
          <cell r="Q19" t="str">
            <v>956</v>
          </cell>
          <cell r="R19" t="str">
            <v>INTERCO BILL W/O</v>
          </cell>
          <cell r="S19" t="str">
            <v>PRA</v>
          </cell>
          <cell r="U19" t="str">
            <v>2014-11-30</v>
          </cell>
          <cell r="V19">
            <v>42.88</v>
          </cell>
          <cell r="W19" t="str">
            <v>UTXEMEM101</v>
          </cell>
          <cell r="Y19" t="str">
            <v>LEGAL</v>
          </cell>
          <cell r="AA19" t="str">
            <v>ICB3</v>
          </cell>
          <cell r="AC19" t="str">
            <v>ICB</v>
          </cell>
          <cell r="AD19" t="str">
            <v>ICB</v>
          </cell>
          <cell r="AF19" t="str">
            <v>211</v>
          </cell>
          <cell r="AG19" t="str">
            <v>0000096506</v>
          </cell>
          <cell r="AR19" t="str">
            <v>956</v>
          </cell>
          <cell r="AS19" t="str">
            <v>0000096506</v>
          </cell>
          <cell r="AT19" t="str">
            <v>AUSTIN CLUB</v>
          </cell>
        </row>
        <row r="20">
          <cell r="A20" t="str">
            <v>00644410</v>
          </cell>
          <cell r="B20" t="str">
            <v>9564265004</v>
          </cell>
          <cell r="C20" t="str">
            <v>ICB4TARGET0000000281</v>
          </cell>
          <cell r="D20">
            <v>2014</v>
          </cell>
          <cell r="E20">
            <v>11</v>
          </cell>
          <cell r="F20" t="str">
            <v>2014-11-30</v>
          </cell>
          <cell r="G20" t="str">
            <v>PRJ</v>
          </cell>
          <cell r="H20" t="str">
            <v>119</v>
          </cell>
          <cell r="I20" t="str">
            <v>211</v>
          </cell>
          <cell r="K20" t="str">
            <v>000001121</v>
          </cell>
          <cell r="L20" t="str">
            <v>4265004</v>
          </cell>
          <cell r="M20" t="str">
            <v>1585</v>
          </cell>
          <cell r="N20" t="str">
            <v>99920</v>
          </cell>
          <cell r="O20" t="str">
            <v>11404</v>
          </cell>
          <cell r="P20" t="str">
            <v>292</v>
          </cell>
          <cell r="Q20" t="str">
            <v>956</v>
          </cell>
          <cell r="R20" t="str">
            <v>INTERCO BILL W/O</v>
          </cell>
          <cell r="S20" t="str">
            <v>PRA</v>
          </cell>
          <cell r="U20" t="str">
            <v>2014-11-30</v>
          </cell>
          <cell r="V20">
            <v>39.950000000000003</v>
          </cell>
          <cell r="W20" t="str">
            <v>UTXEMEM101</v>
          </cell>
          <cell r="Y20" t="str">
            <v>LEGAL</v>
          </cell>
          <cell r="AA20" t="str">
            <v>ICB3</v>
          </cell>
          <cell r="AC20" t="str">
            <v>ICB</v>
          </cell>
          <cell r="AD20" t="str">
            <v>ICB</v>
          </cell>
          <cell r="AF20" t="str">
            <v>211</v>
          </cell>
          <cell r="AG20" t="str">
            <v>0000096506</v>
          </cell>
          <cell r="AR20" t="str">
            <v>956</v>
          </cell>
          <cell r="AS20" t="str">
            <v>0000096506</v>
          </cell>
          <cell r="AT20" t="str">
            <v>AUSTIN CLUB</v>
          </cell>
        </row>
        <row r="21">
          <cell r="A21" t="str">
            <v>00646491</v>
          </cell>
          <cell r="B21" t="str">
            <v>9564265004</v>
          </cell>
          <cell r="C21" t="str">
            <v>ICB4TARGET0000000282</v>
          </cell>
          <cell r="D21">
            <v>2014</v>
          </cell>
          <cell r="E21">
            <v>11</v>
          </cell>
          <cell r="F21" t="str">
            <v>2014-11-30</v>
          </cell>
          <cell r="G21" t="str">
            <v>PRJ</v>
          </cell>
          <cell r="H21" t="str">
            <v>119</v>
          </cell>
          <cell r="I21" t="str">
            <v>211</v>
          </cell>
          <cell r="K21" t="str">
            <v>000001121</v>
          </cell>
          <cell r="L21" t="str">
            <v>4265004</v>
          </cell>
          <cell r="M21" t="str">
            <v>1585</v>
          </cell>
          <cell r="N21" t="str">
            <v>99920</v>
          </cell>
          <cell r="O21" t="str">
            <v>12091</v>
          </cell>
          <cell r="P21" t="str">
            <v>293</v>
          </cell>
          <cell r="Q21" t="str">
            <v>956</v>
          </cell>
          <cell r="R21" t="str">
            <v>INTERCO BILL W/O</v>
          </cell>
          <cell r="S21" t="str">
            <v>PRA</v>
          </cell>
          <cell r="U21" t="str">
            <v>2014-11-30</v>
          </cell>
          <cell r="V21">
            <v>10.94</v>
          </cell>
          <cell r="W21" t="str">
            <v>UTXEMEM101</v>
          </cell>
          <cell r="Y21" t="str">
            <v>LEGAL</v>
          </cell>
          <cell r="AA21" t="str">
            <v>ICB3</v>
          </cell>
          <cell r="AC21" t="str">
            <v>ICB</v>
          </cell>
          <cell r="AD21" t="str">
            <v>ICB</v>
          </cell>
          <cell r="AF21" t="str">
            <v>211</v>
          </cell>
          <cell r="AG21" t="str">
            <v>0000146747</v>
          </cell>
          <cell r="AR21" t="str">
            <v>956</v>
          </cell>
          <cell r="AS21" t="str">
            <v>0000146747</v>
          </cell>
          <cell r="AT21" t="str">
            <v>JP MORGAN CHASE CORPORATE CARD ACTIVITY</v>
          </cell>
          <cell r="AU21" t="str">
            <v>DO NOT TAKE OFF HOLD- INTERFACE PURPOSES</v>
          </cell>
        </row>
        <row r="22">
          <cell r="A22" t="str">
            <v>00634420</v>
          </cell>
          <cell r="B22" t="str">
            <v>9564265004</v>
          </cell>
          <cell r="C22" t="str">
            <v>ICB4TARGET0000000304</v>
          </cell>
          <cell r="D22">
            <v>2014</v>
          </cell>
          <cell r="E22">
            <v>9</v>
          </cell>
          <cell r="F22" t="str">
            <v>2014-09-30</v>
          </cell>
          <cell r="G22" t="str">
            <v>PRJ</v>
          </cell>
          <cell r="H22" t="str">
            <v>119</v>
          </cell>
          <cell r="I22" t="str">
            <v>211</v>
          </cell>
          <cell r="K22" t="str">
            <v>000001121</v>
          </cell>
          <cell r="L22" t="str">
            <v>4265004</v>
          </cell>
          <cell r="M22" t="str">
            <v>1585</v>
          </cell>
          <cell r="N22" t="str">
            <v>99920</v>
          </cell>
          <cell r="O22" t="str">
            <v>11404</v>
          </cell>
          <cell r="P22" t="str">
            <v>292</v>
          </cell>
          <cell r="Q22" t="str">
            <v>956</v>
          </cell>
          <cell r="R22" t="str">
            <v>INTERCO BILL W/O</v>
          </cell>
          <cell r="S22" t="str">
            <v>PRA</v>
          </cell>
          <cell r="U22" t="str">
            <v>2014-09-30</v>
          </cell>
          <cell r="V22">
            <v>3.9</v>
          </cell>
          <cell r="W22" t="str">
            <v>UTXEMEM101</v>
          </cell>
          <cell r="Y22" t="str">
            <v>LEGAL</v>
          </cell>
          <cell r="AA22" t="str">
            <v>ICB3</v>
          </cell>
          <cell r="AC22" t="str">
            <v>ICB</v>
          </cell>
          <cell r="AD22" t="str">
            <v>ICB</v>
          </cell>
          <cell r="AF22" t="str">
            <v>211</v>
          </cell>
          <cell r="AG22" t="str">
            <v>0000096506</v>
          </cell>
          <cell r="AR22" t="str">
            <v>956</v>
          </cell>
          <cell r="AS22" t="str">
            <v>0000096506</v>
          </cell>
          <cell r="AT22" t="str">
            <v>AUSTIN CLUB</v>
          </cell>
        </row>
        <row r="23">
          <cell r="A23" t="str">
            <v>00637004</v>
          </cell>
          <cell r="B23" t="str">
            <v>9564265004</v>
          </cell>
          <cell r="C23" t="str">
            <v>ICB4TARGET0000000307</v>
          </cell>
          <cell r="D23">
            <v>2014</v>
          </cell>
          <cell r="E23">
            <v>9</v>
          </cell>
          <cell r="F23" t="str">
            <v>2014-09-30</v>
          </cell>
          <cell r="G23" t="str">
            <v>PRJ</v>
          </cell>
          <cell r="H23" t="str">
            <v>119</v>
          </cell>
          <cell r="I23" t="str">
            <v>211</v>
          </cell>
          <cell r="K23" t="str">
            <v>000001121</v>
          </cell>
          <cell r="L23" t="str">
            <v>4265004</v>
          </cell>
          <cell r="M23" t="str">
            <v>1585</v>
          </cell>
          <cell r="N23" t="str">
            <v>99920</v>
          </cell>
          <cell r="O23" t="str">
            <v>13042</v>
          </cell>
          <cell r="P23" t="str">
            <v>292</v>
          </cell>
          <cell r="Q23" t="str">
            <v>956</v>
          </cell>
          <cell r="R23" t="str">
            <v>INTERCO BILL W/O</v>
          </cell>
          <cell r="S23" t="str">
            <v>PRA</v>
          </cell>
          <cell r="U23" t="str">
            <v>2014-09-30</v>
          </cell>
          <cell r="V23">
            <v>9.25</v>
          </cell>
          <cell r="W23" t="str">
            <v>UTXEMEM101</v>
          </cell>
          <cell r="Y23" t="str">
            <v>LEGAL</v>
          </cell>
          <cell r="AA23" t="str">
            <v>ICB3</v>
          </cell>
          <cell r="AC23" t="str">
            <v>ICB</v>
          </cell>
          <cell r="AD23" t="str">
            <v>ICB</v>
          </cell>
          <cell r="AF23" t="str">
            <v>211</v>
          </cell>
          <cell r="AG23" t="str">
            <v>0000096506</v>
          </cell>
          <cell r="AR23" t="str">
            <v>956</v>
          </cell>
          <cell r="AS23" t="str">
            <v>0000096506</v>
          </cell>
          <cell r="AT23" t="str">
            <v>AUSTIN CLUB</v>
          </cell>
        </row>
        <row r="24">
          <cell r="A24" t="str">
            <v>00675999</v>
          </cell>
          <cell r="B24" t="str">
            <v>9564265004</v>
          </cell>
          <cell r="C24" t="str">
            <v>ICB4TARGET0000000340</v>
          </cell>
          <cell r="D24">
            <v>2015</v>
          </cell>
          <cell r="E24">
            <v>5</v>
          </cell>
          <cell r="F24" t="str">
            <v>2015-05-31</v>
          </cell>
          <cell r="G24" t="str">
            <v>PRJ</v>
          </cell>
          <cell r="H24" t="str">
            <v>119</v>
          </cell>
          <cell r="I24" t="str">
            <v>211</v>
          </cell>
          <cell r="K24" t="str">
            <v>000001121</v>
          </cell>
          <cell r="L24" t="str">
            <v>4265004</v>
          </cell>
          <cell r="M24" t="str">
            <v>1585</v>
          </cell>
          <cell r="N24" t="str">
            <v>99920</v>
          </cell>
          <cell r="O24" t="str">
            <v>10381</v>
          </cell>
          <cell r="P24" t="str">
            <v>292</v>
          </cell>
          <cell r="Q24" t="str">
            <v>956</v>
          </cell>
          <cell r="R24" t="str">
            <v>INTERCO BILL W/O</v>
          </cell>
          <cell r="S24" t="str">
            <v>PRA</v>
          </cell>
          <cell r="U24" t="str">
            <v>2015-05-31</v>
          </cell>
          <cell r="V24">
            <v>11.4</v>
          </cell>
          <cell r="W24" t="str">
            <v>UTXEMEM101</v>
          </cell>
          <cell r="Y24" t="str">
            <v>LEGAL</v>
          </cell>
          <cell r="AA24" t="str">
            <v>ICB3</v>
          </cell>
          <cell r="AC24" t="str">
            <v>ICB</v>
          </cell>
          <cell r="AD24" t="str">
            <v>ICB</v>
          </cell>
          <cell r="AF24" t="str">
            <v>211</v>
          </cell>
          <cell r="AG24" t="str">
            <v>0000096506</v>
          </cell>
          <cell r="AR24" t="str">
            <v>956</v>
          </cell>
          <cell r="AS24" t="str">
            <v>0000096506</v>
          </cell>
          <cell r="AT24" t="str">
            <v>AUSTIN CLUB</v>
          </cell>
        </row>
        <row r="25">
          <cell r="A25" t="str">
            <v>00654806</v>
          </cell>
          <cell r="B25" t="str">
            <v>9564265004</v>
          </cell>
          <cell r="C25" t="str">
            <v>ICB4TARGET0000000341</v>
          </cell>
          <cell r="D25">
            <v>2014</v>
          </cell>
          <cell r="E25">
            <v>12</v>
          </cell>
          <cell r="F25" t="str">
            <v>2014-12-31</v>
          </cell>
          <cell r="G25" t="str">
            <v>PRJ</v>
          </cell>
          <cell r="H25" t="str">
            <v>119</v>
          </cell>
          <cell r="I25" t="str">
            <v>211</v>
          </cell>
          <cell r="K25" t="str">
            <v>TDOANDA</v>
          </cell>
          <cell r="L25" t="str">
            <v>4265004</v>
          </cell>
          <cell r="M25" t="str">
            <v>1585</v>
          </cell>
          <cell r="N25" t="str">
            <v>99920</v>
          </cell>
          <cell r="O25" t="str">
            <v>12091</v>
          </cell>
          <cell r="P25" t="str">
            <v>293</v>
          </cell>
          <cell r="Q25" t="str">
            <v>956</v>
          </cell>
          <cell r="R25" t="str">
            <v>INTERCO BILL W/O</v>
          </cell>
          <cell r="S25" t="str">
            <v>PRA</v>
          </cell>
          <cell r="U25" t="str">
            <v>2014-12-31</v>
          </cell>
          <cell r="V25">
            <v>12.84</v>
          </cell>
          <cell r="W25" t="str">
            <v>UTXE000301</v>
          </cell>
          <cell r="Y25" t="str">
            <v>TDOTH</v>
          </cell>
          <cell r="AA25" t="str">
            <v>ICB3</v>
          </cell>
          <cell r="AC25" t="str">
            <v>ICB</v>
          </cell>
          <cell r="AD25" t="str">
            <v>ICB</v>
          </cell>
          <cell r="AF25" t="str">
            <v>211</v>
          </cell>
          <cell r="AG25" t="str">
            <v>0000146747</v>
          </cell>
          <cell r="AR25" t="str">
            <v>956</v>
          </cell>
          <cell r="AS25" t="str">
            <v>0000146747</v>
          </cell>
          <cell r="AT25" t="str">
            <v>JP MORGAN CHASE CORPORATE CARD ACTIVITY</v>
          </cell>
          <cell r="AU25" t="str">
            <v>DO NOT TAKE OFF HOLD- INTERFACE PURPOSES</v>
          </cell>
        </row>
        <row r="26">
          <cell r="A26" t="str">
            <v>00678119</v>
          </cell>
          <cell r="B26" t="str">
            <v>9564265004</v>
          </cell>
          <cell r="C26" t="str">
            <v>ICB4TARGET0000000341</v>
          </cell>
          <cell r="D26">
            <v>2015</v>
          </cell>
          <cell r="E26">
            <v>5</v>
          </cell>
          <cell r="F26" t="str">
            <v>2015-05-31</v>
          </cell>
          <cell r="G26" t="str">
            <v>PRJ</v>
          </cell>
          <cell r="H26" t="str">
            <v>119</v>
          </cell>
          <cell r="I26" t="str">
            <v>211</v>
          </cell>
          <cell r="K26" t="str">
            <v>000001121</v>
          </cell>
          <cell r="L26" t="str">
            <v>4265004</v>
          </cell>
          <cell r="M26" t="str">
            <v>1585</v>
          </cell>
          <cell r="N26" t="str">
            <v>99920</v>
          </cell>
          <cell r="O26" t="str">
            <v>13042</v>
          </cell>
          <cell r="P26" t="str">
            <v>292</v>
          </cell>
          <cell r="Q26" t="str">
            <v>956</v>
          </cell>
          <cell r="R26" t="str">
            <v>INTERCO BILL W/O</v>
          </cell>
          <cell r="S26" t="str">
            <v>PRA</v>
          </cell>
          <cell r="U26" t="str">
            <v>2015-05-31</v>
          </cell>
          <cell r="V26">
            <v>248.56</v>
          </cell>
          <cell r="W26" t="str">
            <v>UTXEMEM101</v>
          </cell>
          <cell r="Y26" t="str">
            <v>LEGAL</v>
          </cell>
          <cell r="AA26" t="str">
            <v>ICB3</v>
          </cell>
          <cell r="AC26" t="str">
            <v>ICB</v>
          </cell>
          <cell r="AD26" t="str">
            <v>ICB</v>
          </cell>
          <cell r="AF26" t="str">
            <v>211</v>
          </cell>
          <cell r="AG26" t="str">
            <v>0000146747</v>
          </cell>
          <cell r="AR26" t="str">
            <v>956</v>
          </cell>
          <cell r="AS26" t="str">
            <v>0000146747</v>
          </cell>
          <cell r="AT26" t="str">
            <v>JP MORGAN CHASE CORPORATE CARD ACTIVITY</v>
          </cell>
          <cell r="AU26" t="str">
            <v>DO NOT TAKE OFF HOLD- INTERFACE PURPOSES</v>
          </cell>
        </row>
        <row r="27">
          <cell r="A27" t="str">
            <v>00652859</v>
          </cell>
          <cell r="B27" t="str">
            <v>9564265004</v>
          </cell>
          <cell r="C27" t="str">
            <v>ICB4TARGET0000000359</v>
          </cell>
          <cell r="D27">
            <v>2014</v>
          </cell>
          <cell r="E27">
            <v>12</v>
          </cell>
          <cell r="F27" t="str">
            <v>2014-12-31</v>
          </cell>
          <cell r="G27" t="str">
            <v>PRJ</v>
          </cell>
          <cell r="H27" t="str">
            <v>119</v>
          </cell>
          <cell r="I27" t="str">
            <v>211</v>
          </cell>
          <cell r="K27" t="str">
            <v>000001121</v>
          </cell>
          <cell r="L27" t="str">
            <v>4265004</v>
          </cell>
          <cell r="M27" t="str">
            <v>1585</v>
          </cell>
          <cell r="N27" t="str">
            <v>99920</v>
          </cell>
          <cell r="O27" t="str">
            <v>11404</v>
          </cell>
          <cell r="P27" t="str">
            <v>292</v>
          </cell>
          <cell r="Q27" t="str">
            <v>956</v>
          </cell>
          <cell r="R27" t="str">
            <v>INTERCO BILL W/O</v>
          </cell>
          <cell r="S27" t="str">
            <v>PRA</v>
          </cell>
          <cell r="U27" t="str">
            <v>2014-12-31</v>
          </cell>
          <cell r="V27">
            <v>7.5</v>
          </cell>
          <cell r="W27" t="str">
            <v>UTXEMEM101</v>
          </cell>
          <cell r="Y27" t="str">
            <v>LEGAL</v>
          </cell>
          <cell r="AA27" t="str">
            <v>ICB3</v>
          </cell>
          <cell r="AC27" t="str">
            <v>ICB</v>
          </cell>
          <cell r="AD27" t="str">
            <v>ICB</v>
          </cell>
          <cell r="AF27" t="str">
            <v>211</v>
          </cell>
          <cell r="AG27" t="str">
            <v>0000096506</v>
          </cell>
          <cell r="AR27" t="str">
            <v>956</v>
          </cell>
          <cell r="AS27" t="str">
            <v>0000096506</v>
          </cell>
          <cell r="AT27" t="str">
            <v>AUSTIN CLUB</v>
          </cell>
        </row>
        <row r="28">
          <cell r="A28" t="str">
            <v>00652860</v>
          </cell>
          <cell r="B28" t="str">
            <v>9564265004</v>
          </cell>
          <cell r="C28" t="str">
            <v>ICB4TARGET0000000360</v>
          </cell>
          <cell r="D28">
            <v>2014</v>
          </cell>
          <cell r="E28">
            <v>12</v>
          </cell>
          <cell r="F28" t="str">
            <v>2014-12-31</v>
          </cell>
          <cell r="G28" t="str">
            <v>PRJ</v>
          </cell>
          <cell r="H28" t="str">
            <v>119</v>
          </cell>
          <cell r="I28" t="str">
            <v>211</v>
          </cell>
          <cell r="K28" t="str">
            <v>000001121</v>
          </cell>
          <cell r="L28" t="str">
            <v>4265004</v>
          </cell>
          <cell r="M28" t="str">
            <v>1585</v>
          </cell>
          <cell r="N28" t="str">
            <v>99920</v>
          </cell>
          <cell r="O28" t="str">
            <v>11404</v>
          </cell>
          <cell r="P28" t="str">
            <v>292</v>
          </cell>
          <cell r="Q28" t="str">
            <v>956</v>
          </cell>
          <cell r="R28" t="str">
            <v>INTERCO BILL W/O</v>
          </cell>
          <cell r="S28" t="str">
            <v>PRA</v>
          </cell>
          <cell r="U28" t="str">
            <v>2014-12-31</v>
          </cell>
          <cell r="V28">
            <v>3.06</v>
          </cell>
          <cell r="W28" t="str">
            <v>UTXEMEM101</v>
          </cell>
          <cell r="Y28" t="str">
            <v>LEGAL</v>
          </cell>
          <cell r="AA28" t="str">
            <v>ICB3</v>
          </cell>
          <cell r="AC28" t="str">
            <v>ICB</v>
          </cell>
          <cell r="AD28" t="str">
            <v>ICB</v>
          </cell>
          <cell r="AF28" t="str">
            <v>211</v>
          </cell>
          <cell r="AG28" t="str">
            <v>0000096506</v>
          </cell>
          <cell r="AR28" t="str">
            <v>956</v>
          </cell>
          <cell r="AS28" t="str">
            <v>0000096506</v>
          </cell>
          <cell r="AT28" t="str">
            <v>AUSTIN CLUB</v>
          </cell>
        </row>
        <row r="29">
          <cell r="A29" t="str">
            <v>00652861</v>
          </cell>
          <cell r="B29" t="str">
            <v>9564265004</v>
          </cell>
          <cell r="C29" t="str">
            <v>ICB4TARGET0000000361</v>
          </cell>
          <cell r="D29">
            <v>2014</v>
          </cell>
          <cell r="E29">
            <v>12</v>
          </cell>
          <cell r="F29" t="str">
            <v>2014-12-31</v>
          </cell>
          <cell r="G29" t="str">
            <v>PRJ</v>
          </cell>
          <cell r="H29" t="str">
            <v>119</v>
          </cell>
          <cell r="I29" t="str">
            <v>211</v>
          </cell>
          <cell r="K29" t="str">
            <v>000001121</v>
          </cell>
          <cell r="L29" t="str">
            <v>4265004</v>
          </cell>
          <cell r="M29" t="str">
            <v>1585</v>
          </cell>
          <cell r="N29" t="str">
            <v>99920</v>
          </cell>
          <cell r="O29" t="str">
            <v>11404</v>
          </cell>
          <cell r="P29" t="str">
            <v>292</v>
          </cell>
          <cell r="Q29" t="str">
            <v>956</v>
          </cell>
          <cell r="R29" t="str">
            <v>INTERCO BILL W/O</v>
          </cell>
          <cell r="S29" t="str">
            <v>PRA</v>
          </cell>
          <cell r="U29" t="str">
            <v>2014-12-31</v>
          </cell>
          <cell r="V29">
            <v>42.26</v>
          </cell>
          <cell r="W29" t="str">
            <v>UTXEMEM101</v>
          </cell>
          <cell r="Y29" t="str">
            <v>LEGAL</v>
          </cell>
          <cell r="AA29" t="str">
            <v>ICB3</v>
          </cell>
          <cell r="AC29" t="str">
            <v>ICB</v>
          </cell>
          <cell r="AD29" t="str">
            <v>ICB</v>
          </cell>
          <cell r="AF29" t="str">
            <v>211</v>
          </cell>
          <cell r="AG29" t="str">
            <v>0000096506</v>
          </cell>
          <cell r="AR29" t="str">
            <v>956</v>
          </cell>
          <cell r="AS29" t="str">
            <v>0000096506</v>
          </cell>
          <cell r="AT29" t="str">
            <v>AUSTIN CLUB</v>
          </cell>
        </row>
        <row r="30">
          <cell r="A30" t="str">
            <v>00652862</v>
          </cell>
          <cell r="B30" t="str">
            <v>9564265004</v>
          </cell>
          <cell r="C30" t="str">
            <v>ICB4TARGET0000000362</v>
          </cell>
          <cell r="D30">
            <v>2014</v>
          </cell>
          <cell r="E30">
            <v>12</v>
          </cell>
          <cell r="F30" t="str">
            <v>2014-12-31</v>
          </cell>
          <cell r="G30" t="str">
            <v>PRJ</v>
          </cell>
          <cell r="H30" t="str">
            <v>119</v>
          </cell>
          <cell r="I30" t="str">
            <v>211</v>
          </cell>
          <cell r="K30" t="str">
            <v>000001121</v>
          </cell>
          <cell r="L30" t="str">
            <v>4265004</v>
          </cell>
          <cell r="M30" t="str">
            <v>1585</v>
          </cell>
          <cell r="N30" t="str">
            <v>99920</v>
          </cell>
          <cell r="O30" t="str">
            <v>11404</v>
          </cell>
          <cell r="P30" t="str">
            <v>292</v>
          </cell>
          <cell r="Q30" t="str">
            <v>956</v>
          </cell>
          <cell r="R30" t="str">
            <v>INTERCO BILL W/O</v>
          </cell>
          <cell r="S30" t="str">
            <v>PRA</v>
          </cell>
          <cell r="U30" t="str">
            <v>2014-12-31</v>
          </cell>
          <cell r="V30">
            <v>12.25</v>
          </cell>
          <cell r="W30" t="str">
            <v>UTXEMEM101</v>
          </cell>
          <cell r="Y30" t="str">
            <v>LEGAL</v>
          </cell>
          <cell r="AA30" t="str">
            <v>ICB3</v>
          </cell>
          <cell r="AC30" t="str">
            <v>ICB</v>
          </cell>
          <cell r="AD30" t="str">
            <v>ICB</v>
          </cell>
          <cell r="AF30" t="str">
            <v>211</v>
          </cell>
          <cell r="AG30" t="str">
            <v>0000096506</v>
          </cell>
          <cell r="AR30" t="str">
            <v>956</v>
          </cell>
          <cell r="AS30" t="str">
            <v>0000096506</v>
          </cell>
          <cell r="AT30" t="str">
            <v>AUSTIN CLUB</v>
          </cell>
        </row>
        <row r="31">
          <cell r="A31" t="str">
            <v>00652896</v>
          </cell>
          <cell r="B31" t="str">
            <v>9564265004</v>
          </cell>
          <cell r="C31" t="str">
            <v>ICB4TARGET0000000363</v>
          </cell>
          <cell r="D31">
            <v>2014</v>
          </cell>
          <cell r="E31">
            <v>12</v>
          </cell>
          <cell r="F31" t="str">
            <v>2014-12-31</v>
          </cell>
          <cell r="G31" t="str">
            <v>PRJ</v>
          </cell>
          <cell r="H31" t="str">
            <v>119</v>
          </cell>
          <cell r="I31" t="str">
            <v>211</v>
          </cell>
          <cell r="K31" t="str">
            <v>000001121</v>
          </cell>
          <cell r="L31" t="str">
            <v>4265004</v>
          </cell>
          <cell r="M31" t="str">
            <v>1585</v>
          </cell>
          <cell r="N31" t="str">
            <v>99920</v>
          </cell>
          <cell r="O31" t="str">
            <v>13042</v>
          </cell>
          <cell r="P31" t="str">
            <v>292</v>
          </cell>
          <cell r="Q31" t="str">
            <v>956</v>
          </cell>
          <cell r="R31" t="str">
            <v>INTERCO BILL W/O</v>
          </cell>
          <cell r="S31" t="str">
            <v>PRA</v>
          </cell>
          <cell r="U31" t="str">
            <v>2014-12-31</v>
          </cell>
          <cell r="V31">
            <v>80.75</v>
          </cell>
          <cell r="W31" t="str">
            <v>UTXEMEM101</v>
          </cell>
          <cell r="Y31" t="str">
            <v>LEGAL</v>
          </cell>
          <cell r="AA31" t="str">
            <v>ICB3</v>
          </cell>
          <cell r="AC31" t="str">
            <v>ICB</v>
          </cell>
          <cell r="AD31" t="str">
            <v>ICB</v>
          </cell>
          <cell r="AF31" t="str">
            <v>211</v>
          </cell>
          <cell r="AG31" t="str">
            <v>0000146747</v>
          </cell>
          <cell r="AR31" t="str">
            <v>956</v>
          </cell>
          <cell r="AS31" t="str">
            <v>0000146747</v>
          </cell>
          <cell r="AT31" t="str">
            <v>JP MORGAN CHASE CORPORATE CARD ACTIVITY</v>
          </cell>
          <cell r="AU31" t="str">
            <v>DO NOT TAKE OFF HOLD- INTERFACE PURPOSES</v>
          </cell>
        </row>
        <row r="32">
          <cell r="A32" t="str">
            <v>00660146</v>
          </cell>
          <cell r="B32" t="str">
            <v>9564264000</v>
          </cell>
          <cell r="C32" t="str">
            <v>ICB4TARGET0000000376</v>
          </cell>
          <cell r="D32">
            <v>2015</v>
          </cell>
          <cell r="E32">
            <v>2</v>
          </cell>
          <cell r="F32" t="str">
            <v>2015-02-28</v>
          </cell>
          <cell r="G32" t="str">
            <v>PRJ</v>
          </cell>
          <cell r="H32" t="str">
            <v>119</v>
          </cell>
          <cell r="I32" t="str">
            <v>211</v>
          </cell>
          <cell r="K32" t="str">
            <v>TDOANDA</v>
          </cell>
          <cell r="L32" t="str">
            <v>4264000</v>
          </cell>
          <cell r="M32" t="str">
            <v>1585</v>
          </cell>
          <cell r="N32" t="str">
            <v>99920</v>
          </cell>
          <cell r="O32" t="str">
            <v>13042</v>
          </cell>
          <cell r="P32" t="str">
            <v>289</v>
          </cell>
          <cell r="Q32" t="str">
            <v>956</v>
          </cell>
          <cell r="R32" t="str">
            <v>INTERCO BILL W/O</v>
          </cell>
          <cell r="S32" t="str">
            <v>PRA</v>
          </cell>
          <cell r="U32" t="str">
            <v>2015-02-28</v>
          </cell>
          <cell r="V32">
            <v>69.260000000000005</v>
          </cell>
          <cell r="W32" t="str">
            <v>UTXE000301</v>
          </cell>
          <cell r="Y32" t="str">
            <v>TDOTH</v>
          </cell>
          <cell r="AA32" t="str">
            <v>ICB3</v>
          </cell>
          <cell r="AC32" t="str">
            <v>ICB</v>
          </cell>
          <cell r="AD32" t="str">
            <v>ICB</v>
          </cell>
          <cell r="AF32" t="str">
            <v>211</v>
          </cell>
          <cell r="AG32" t="str">
            <v>0000146747</v>
          </cell>
          <cell r="AR32" t="str">
            <v>956</v>
          </cell>
          <cell r="AS32" t="str">
            <v>0000146747</v>
          </cell>
          <cell r="AT32" t="str">
            <v>JP MORGAN CHASE CORPORATE CARD ACTIVITY</v>
          </cell>
          <cell r="AU32" t="str">
            <v>DO NOT TAKE OFF HOLD- INTERFACE PURPOSES</v>
          </cell>
        </row>
        <row r="33">
          <cell r="A33" t="str">
            <v>00672145</v>
          </cell>
          <cell r="B33" t="str">
            <v>9534264000</v>
          </cell>
          <cell r="C33" t="str">
            <v>ICB4TARGET0000000383</v>
          </cell>
          <cell r="D33">
            <v>2015</v>
          </cell>
          <cell r="E33">
            <v>4</v>
          </cell>
          <cell r="F33" t="str">
            <v>2015-04-30</v>
          </cell>
          <cell r="G33" t="str">
            <v>PRJ</v>
          </cell>
          <cell r="H33" t="str">
            <v>119</v>
          </cell>
          <cell r="I33" t="str">
            <v>211</v>
          </cell>
          <cell r="K33" t="str">
            <v>000001121</v>
          </cell>
          <cell r="L33" t="str">
            <v>4264000</v>
          </cell>
          <cell r="M33" t="str">
            <v>1585</v>
          </cell>
          <cell r="N33" t="str">
            <v>99920</v>
          </cell>
          <cell r="O33" t="str">
            <v>11404</v>
          </cell>
          <cell r="P33" t="str">
            <v>292</v>
          </cell>
          <cell r="Q33" t="str">
            <v>953</v>
          </cell>
          <cell r="R33" t="str">
            <v>INTERCO BILL W/O</v>
          </cell>
          <cell r="S33" t="str">
            <v>PRA</v>
          </cell>
          <cell r="U33" t="str">
            <v>2015-04-30</v>
          </cell>
          <cell r="V33">
            <v>10093</v>
          </cell>
          <cell r="W33" t="str">
            <v>UTXEMEM101</v>
          </cell>
          <cell r="Y33" t="str">
            <v>LEGAL</v>
          </cell>
          <cell r="AA33" t="str">
            <v>ICB3</v>
          </cell>
          <cell r="AC33" t="str">
            <v>ICB</v>
          </cell>
          <cell r="AD33" t="str">
            <v>ICB</v>
          </cell>
          <cell r="AF33" t="str">
            <v>211</v>
          </cell>
          <cell r="AG33" t="str">
            <v>0000096469</v>
          </cell>
          <cell r="AR33" t="str">
            <v>953</v>
          </cell>
          <cell r="AS33" t="str">
            <v>0000096469</v>
          </cell>
          <cell r="AT33" t="str">
            <v>ASSOCIATION OF ELECTRIC</v>
          </cell>
          <cell r="AU33" t="str">
            <v>COMPANIES OF TEXAS INC</v>
          </cell>
        </row>
        <row r="34">
          <cell r="A34" t="str">
            <v>00660146</v>
          </cell>
          <cell r="B34" t="str">
            <v>9564265004</v>
          </cell>
          <cell r="C34" t="str">
            <v>ICB4TARGET0000000407</v>
          </cell>
          <cell r="D34">
            <v>2015</v>
          </cell>
          <cell r="E34">
            <v>2</v>
          </cell>
          <cell r="F34" t="str">
            <v>2015-02-28</v>
          </cell>
          <cell r="G34" t="str">
            <v>PRJ</v>
          </cell>
          <cell r="H34" t="str">
            <v>119</v>
          </cell>
          <cell r="I34" t="str">
            <v>211</v>
          </cell>
          <cell r="K34" t="str">
            <v>000001121</v>
          </cell>
          <cell r="L34" t="str">
            <v>4265004</v>
          </cell>
          <cell r="M34" t="str">
            <v>1585</v>
          </cell>
          <cell r="N34" t="str">
            <v>99920</v>
          </cell>
          <cell r="O34" t="str">
            <v>13042</v>
          </cell>
          <cell r="P34" t="str">
            <v>292</v>
          </cell>
          <cell r="Q34" t="str">
            <v>956</v>
          </cell>
          <cell r="R34" t="str">
            <v>INTERCO BILL W/O</v>
          </cell>
          <cell r="S34" t="str">
            <v>PRA</v>
          </cell>
          <cell r="U34" t="str">
            <v>2015-02-28</v>
          </cell>
          <cell r="V34">
            <v>160.6</v>
          </cell>
          <cell r="W34" t="str">
            <v>UTXEMEM101</v>
          </cell>
          <cell r="Y34" t="str">
            <v>LEGAL</v>
          </cell>
          <cell r="AA34" t="str">
            <v>ICB3</v>
          </cell>
          <cell r="AC34" t="str">
            <v>ICB</v>
          </cell>
          <cell r="AD34" t="str">
            <v>ICB</v>
          </cell>
          <cell r="AF34" t="str">
            <v>211</v>
          </cell>
          <cell r="AG34" t="str">
            <v>0000146747</v>
          </cell>
          <cell r="AR34" t="str">
            <v>956</v>
          </cell>
          <cell r="AS34" t="str">
            <v>0000146747</v>
          </cell>
          <cell r="AT34" t="str">
            <v>JP MORGAN CHASE CORPORATE CARD ACTIVITY</v>
          </cell>
          <cell r="AU34" t="str">
            <v>DO NOT TAKE OFF HOLD- INTERFACE PURPOSES</v>
          </cell>
        </row>
        <row r="35">
          <cell r="A35" t="str">
            <v>00667875</v>
          </cell>
          <cell r="B35" t="str">
            <v>9534264000</v>
          </cell>
          <cell r="C35" t="str">
            <v>ICB4TARGET0000000412</v>
          </cell>
          <cell r="D35">
            <v>2015</v>
          </cell>
          <cell r="E35">
            <v>3</v>
          </cell>
          <cell r="F35" t="str">
            <v>2015-03-31</v>
          </cell>
          <cell r="G35" t="str">
            <v>PRJ</v>
          </cell>
          <cell r="H35" t="str">
            <v>119</v>
          </cell>
          <cell r="I35" t="str">
            <v>211</v>
          </cell>
          <cell r="K35" t="str">
            <v>000001121</v>
          </cell>
          <cell r="L35" t="str">
            <v>4264000</v>
          </cell>
          <cell r="M35" t="str">
            <v>1585</v>
          </cell>
          <cell r="N35" t="str">
            <v>99920</v>
          </cell>
          <cell r="O35" t="str">
            <v>11404</v>
          </cell>
          <cell r="P35" t="str">
            <v>289</v>
          </cell>
          <cell r="Q35" t="str">
            <v>953</v>
          </cell>
          <cell r="R35" t="str">
            <v>INTERCO BILL W/O</v>
          </cell>
          <cell r="S35" t="str">
            <v>PRA</v>
          </cell>
          <cell r="U35" t="str">
            <v>2015-03-31</v>
          </cell>
          <cell r="V35">
            <v>459.9</v>
          </cell>
          <cell r="W35" t="str">
            <v>UTXEMEM101</v>
          </cell>
          <cell r="Y35" t="str">
            <v>LEGAL</v>
          </cell>
          <cell r="AA35" t="str">
            <v>ICB3</v>
          </cell>
          <cell r="AC35" t="str">
            <v>ICB</v>
          </cell>
          <cell r="AD35" t="str">
            <v>ICB</v>
          </cell>
          <cell r="AF35" t="str">
            <v>211</v>
          </cell>
          <cell r="AG35" t="str">
            <v>0000141907</v>
          </cell>
          <cell r="AR35" t="str">
            <v>953</v>
          </cell>
          <cell r="AS35" t="str">
            <v>0000141907</v>
          </cell>
          <cell r="AT35" t="str">
            <v>TEXAS ASSOCIATION OF BUSINESS</v>
          </cell>
        </row>
        <row r="36">
          <cell r="A36" t="str">
            <v>00673320</v>
          </cell>
          <cell r="B36" t="str">
            <v>9564265004</v>
          </cell>
          <cell r="C36" t="str">
            <v>ICB4TARGET0000000413</v>
          </cell>
          <cell r="D36">
            <v>2015</v>
          </cell>
          <cell r="E36">
            <v>4</v>
          </cell>
          <cell r="F36" t="str">
            <v>2015-04-30</v>
          </cell>
          <cell r="G36" t="str">
            <v>PRJ</v>
          </cell>
          <cell r="H36" t="str">
            <v>119</v>
          </cell>
          <cell r="I36" t="str">
            <v>211</v>
          </cell>
          <cell r="K36" t="str">
            <v>000001121</v>
          </cell>
          <cell r="L36" t="str">
            <v>4265004</v>
          </cell>
          <cell r="M36" t="str">
            <v>1585</v>
          </cell>
          <cell r="N36" t="str">
            <v>99920</v>
          </cell>
          <cell r="O36" t="str">
            <v>11404</v>
          </cell>
          <cell r="P36" t="str">
            <v>292</v>
          </cell>
          <cell r="Q36" t="str">
            <v>956</v>
          </cell>
          <cell r="R36" t="str">
            <v>INTERCO BILL W/O</v>
          </cell>
          <cell r="S36" t="str">
            <v>PRA</v>
          </cell>
          <cell r="U36" t="str">
            <v>2015-04-30</v>
          </cell>
          <cell r="V36">
            <v>49.48</v>
          </cell>
          <cell r="W36" t="str">
            <v>UTXEMEM101</v>
          </cell>
          <cell r="Y36" t="str">
            <v>LEGAL</v>
          </cell>
          <cell r="AA36" t="str">
            <v>ICB3</v>
          </cell>
          <cell r="AC36" t="str">
            <v>ICB</v>
          </cell>
          <cell r="AD36" t="str">
            <v>ICB</v>
          </cell>
          <cell r="AF36" t="str">
            <v>211</v>
          </cell>
          <cell r="AG36" t="str">
            <v>0000096506</v>
          </cell>
          <cell r="AR36" t="str">
            <v>956</v>
          </cell>
          <cell r="AS36" t="str">
            <v>0000096506</v>
          </cell>
          <cell r="AT36" t="str">
            <v>AUSTIN CLUB</v>
          </cell>
        </row>
        <row r="37">
          <cell r="A37" t="str">
            <v>00673321</v>
          </cell>
          <cell r="B37" t="str">
            <v>9564265004</v>
          </cell>
          <cell r="C37" t="str">
            <v>ICB4TARGET0000000414</v>
          </cell>
          <cell r="D37">
            <v>2015</v>
          </cell>
          <cell r="E37">
            <v>4</v>
          </cell>
          <cell r="F37" t="str">
            <v>2015-04-30</v>
          </cell>
          <cell r="G37" t="str">
            <v>PRJ</v>
          </cell>
          <cell r="H37" t="str">
            <v>119</v>
          </cell>
          <cell r="I37" t="str">
            <v>211</v>
          </cell>
          <cell r="K37" t="str">
            <v>000001121</v>
          </cell>
          <cell r="L37" t="str">
            <v>4265004</v>
          </cell>
          <cell r="M37" t="str">
            <v>1585</v>
          </cell>
          <cell r="N37" t="str">
            <v>99920</v>
          </cell>
          <cell r="O37" t="str">
            <v>11404</v>
          </cell>
          <cell r="P37" t="str">
            <v>292</v>
          </cell>
          <cell r="Q37" t="str">
            <v>956</v>
          </cell>
          <cell r="R37" t="str">
            <v>INTERCO BILL W/O</v>
          </cell>
          <cell r="S37" t="str">
            <v>PRA</v>
          </cell>
          <cell r="U37" t="str">
            <v>2015-04-30</v>
          </cell>
          <cell r="V37">
            <v>11.42</v>
          </cell>
          <cell r="W37" t="str">
            <v>UTXEMEM101</v>
          </cell>
          <cell r="Y37" t="str">
            <v>LEGAL</v>
          </cell>
          <cell r="AA37" t="str">
            <v>ICB3</v>
          </cell>
          <cell r="AC37" t="str">
            <v>ICB</v>
          </cell>
          <cell r="AD37" t="str">
            <v>ICB</v>
          </cell>
          <cell r="AF37" t="str">
            <v>211</v>
          </cell>
          <cell r="AG37" t="str">
            <v>0000096506</v>
          </cell>
          <cell r="AR37" t="str">
            <v>956</v>
          </cell>
          <cell r="AS37" t="str">
            <v>0000096506</v>
          </cell>
          <cell r="AT37" t="str">
            <v>AUSTIN CLUB</v>
          </cell>
        </row>
        <row r="38">
          <cell r="A38" t="str">
            <v>00673420</v>
          </cell>
          <cell r="B38" t="str">
            <v>9564265004</v>
          </cell>
          <cell r="C38" t="str">
            <v>ICB4TARGET0000000415</v>
          </cell>
          <cell r="D38">
            <v>2015</v>
          </cell>
          <cell r="E38">
            <v>4</v>
          </cell>
          <cell r="F38" t="str">
            <v>2015-04-30</v>
          </cell>
          <cell r="G38" t="str">
            <v>PRJ</v>
          </cell>
          <cell r="H38" t="str">
            <v>119</v>
          </cell>
          <cell r="I38" t="str">
            <v>211</v>
          </cell>
          <cell r="K38" t="str">
            <v>000001121</v>
          </cell>
          <cell r="L38" t="str">
            <v>4265004</v>
          </cell>
          <cell r="M38" t="str">
            <v>1585</v>
          </cell>
          <cell r="N38" t="str">
            <v>99920</v>
          </cell>
          <cell r="O38" t="str">
            <v>11404</v>
          </cell>
          <cell r="P38" t="str">
            <v>292</v>
          </cell>
          <cell r="Q38" t="str">
            <v>956</v>
          </cell>
          <cell r="R38" t="str">
            <v>INTERCO BILL W/O</v>
          </cell>
          <cell r="S38" t="str">
            <v>PRA</v>
          </cell>
          <cell r="U38" t="str">
            <v>2015-04-30</v>
          </cell>
          <cell r="V38">
            <v>11.42</v>
          </cell>
          <cell r="W38" t="str">
            <v>UTXEMEM101</v>
          </cell>
          <cell r="Y38" t="str">
            <v>LEGAL</v>
          </cell>
          <cell r="AA38" t="str">
            <v>ICB3</v>
          </cell>
          <cell r="AC38" t="str">
            <v>ICB</v>
          </cell>
          <cell r="AD38" t="str">
            <v>ICB</v>
          </cell>
          <cell r="AF38" t="str">
            <v>211</v>
          </cell>
          <cell r="AG38" t="str">
            <v>0000096506</v>
          </cell>
          <cell r="AR38" t="str">
            <v>956</v>
          </cell>
          <cell r="AS38" t="str">
            <v>0000096506</v>
          </cell>
          <cell r="AT38" t="str">
            <v>AUSTIN CLUB</v>
          </cell>
        </row>
        <row r="39">
          <cell r="A39" t="str">
            <v>00667775</v>
          </cell>
          <cell r="B39" t="str">
            <v>9564265004</v>
          </cell>
          <cell r="C39" t="str">
            <v>ICB4TARGET0000000430</v>
          </cell>
          <cell r="D39">
            <v>2015</v>
          </cell>
          <cell r="E39">
            <v>3</v>
          </cell>
          <cell r="F39" t="str">
            <v>2015-03-31</v>
          </cell>
          <cell r="G39" t="str">
            <v>PRJ</v>
          </cell>
          <cell r="H39" t="str">
            <v>119</v>
          </cell>
          <cell r="I39" t="str">
            <v>211</v>
          </cell>
          <cell r="K39" t="str">
            <v>000001121</v>
          </cell>
          <cell r="L39" t="str">
            <v>4265004</v>
          </cell>
          <cell r="M39" t="str">
            <v>1585</v>
          </cell>
          <cell r="N39" t="str">
            <v>99920</v>
          </cell>
          <cell r="O39" t="str">
            <v>10381</v>
          </cell>
          <cell r="P39" t="str">
            <v>292</v>
          </cell>
          <cell r="Q39" t="str">
            <v>956</v>
          </cell>
          <cell r="R39" t="str">
            <v>INTERCO BILL W/O</v>
          </cell>
          <cell r="S39" t="str">
            <v>PRA</v>
          </cell>
          <cell r="U39" t="str">
            <v>2015-03-31</v>
          </cell>
          <cell r="V39">
            <v>0.53</v>
          </cell>
          <cell r="W39" t="str">
            <v>UTXEMEM101</v>
          </cell>
          <cell r="Y39" t="str">
            <v>LEGAL</v>
          </cell>
          <cell r="AA39" t="str">
            <v>ICB3</v>
          </cell>
          <cell r="AC39" t="str">
            <v>ICB</v>
          </cell>
          <cell r="AD39" t="str">
            <v>ICB</v>
          </cell>
          <cell r="AF39" t="str">
            <v>211</v>
          </cell>
          <cell r="AG39" t="str">
            <v>0000096506</v>
          </cell>
          <cell r="AR39" t="str">
            <v>956</v>
          </cell>
          <cell r="AS39" t="str">
            <v>0000096506</v>
          </cell>
          <cell r="AT39" t="str">
            <v>AUSTIN CLUB</v>
          </cell>
        </row>
        <row r="40">
          <cell r="A40" t="str">
            <v>00667931</v>
          </cell>
          <cell r="B40" t="str">
            <v>9564265004</v>
          </cell>
          <cell r="C40" t="str">
            <v>ICB4TARGET0000000431</v>
          </cell>
          <cell r="D40">
            <v>2015</v>
          </cell>
          <cell r="E40">
            <v>3</v>
          </cell>
          <cell r="F40" t="str">
            <v>2015-03-31</v>
          </cell>
          <cell r="G40" t="str">
            <v>PRJ</v>
          </cell>
          <cell r="H40" t="str">
            <v>119</v>
          </cell>
          <cell r="I40" t="str">
            <v>211</v>
          </cell>
          <cell r="K40" t="str">
            <v>000001121</v>
          </cell>
          <cell r="L40" t="str">
            <v>4265004</v>
          </cell>
          <cell r="M40" t="str">
            <v>1585</v>
          </cell>
          <cell r="N40" t="str">
            <v>99920</v>
          </cell>
          <cell r="O40" t="str">
            <v>13042</v>
          </cell>
          <cell r="P40" t="str">
            <v>292</v>
          </cell>
          <cell r="Q40" t="str">
            <v>956</v>
          </cell>
          <cell r="R40" t="str">
            <v>INTERCO BILL W/O</v>
          </cell>
          <cell r="S40" t="str">
            <v>PRA</v>
          </cell>
          <cell r="U40" t="str">
            <v>2015-03-31</v>
          </cell>
          <cell r="V40">
            <v>38.229999999999997</v>
          </cell>
          <cell r="W40" t="str">
            <v>UTXEMEM101</v>
          </cell>
          <cell r="Y40" t="str">
            <v>LEGAL</v>
          </cell>
          <cell r="AA40" t="str">
            <v>ICB3</v>
          </cell>
          <cell r="AC40" t="str">
            <v>ICB</v>
          </cell>
          <cell r="AD40" t="str">
            <v>ICB</v>
          </cell>
          <cell r="AF40" t="str">
            <v>211</v>
          </cell>
          <cell r="AG40" t="str">
            <v>0000096506</v>
          </cell>
          <cell r="AR40" t="str">
            <v>956</v>
          </cell>
          <cell r="AS40" t="str">
            <v>0000096506</v>
          </cell>
          <cell r="AT40" t="str">
            <v>AUSTIN CLUB</v>
          </cell>
        </row>
        <row r="41">
          <cell r="A41" t="str">
            <v>00667932</v>
          </cell>
          <cell r="B41" t="str">
            <v>9564265004</v>
          </cell>
          <cell r="C41" t="str">
            <v>ICB4TARGET0000000432</v>
          </cell>
          <cell r="D41">
            <v>2015</v>
          </cell>
          <cell r="E41">
            <v>3</v>
          </cell>
          <cell r="F41" t="str">
            <v>2015-03-31</v>
          </cell>
          <cell r="G41" t="str">
            <v>PRJ</v>
          </cell>
          <cell r="H41" t="str">
            <v>119</v>
          </cell>
          <cell r="I41" t="str">
            <v>211</v>
          </cell>
          <cell r="K41" t="str">
            <v>000001121</v>
          </cell>
          <cell r="L41" t="str">
            <v>4265004</v>
          </cell>
          <cell r="M41" t="str">
            <v>1585</v>
          </cell>
          <cell r="N41" t="str">
            <v>99920</v>
          </cell>
          <cell r="O41" t="str">
            <v>11404</v>
          </cell>
          <cell r="P41" t="str">
            <v>292</v>
          </cell>
          <cell r="Q41" t="str">
            <v>956</v>
          </cell>
          <cell r="R41" t="str">
            <v>INTERCO BILL W/O</v>
          </cell>
          <cell r="S41" t="str">
            <v>PRA</v>
          </cell>
          <cell r="U41" t="str">
            <v>2015-03-31</v>
          </cell>
          <cell r="V41">
            <v>8.73</v>
          </cell>
          <cell r="W41" t="str">
            <v>UTXEMEM101</v>
          </cell>
          <cell r="Y41" t="str">
            <v>LEGAL</v>
          </cell>
          <cell r="AA41" t="str">
            <v>ICB3</v>
          </cell>
          <cell r="AC41" t="str">
            <v>ICB</v>
          </cell>
          <cell r="AD41" t="str">
            <v>ICB</v>
          </cell>
          <cell r="AF41" t="str">
            <v>211</v>
          </cell>
          <cell r="AG41" t="str">
            <v>0000096506</v>
          </cell>
          <cell r="AR41" t="str">
            <v>956</v>
          </cell>
          <cell r="AS41" t="str">
            <v>0000096506</v>
          </cell>
          <cell r="AT41" t="str">
            <v>AUSTIN CLUB</v>
          </cell>
        </row>
        <row r="42">
          <cell r="A42" t="str">
            <v>00628309</v>
          </cell>
          <cell r="B42" t="str">
            <v>9544265004</v>
          </cell>
          <cell r="C42" t="str">
            <v>ICB4TARGET0000000813</v>
          </cell>
          <cell r="D42">
            <v>2014</v>
          </cell>
          <cell r="E42">
            <v>8</v>
          </cell>
          <cell r="F42" t="str">
            <v>2014-08-31</v>
          </cell>
          <cell r="G42" t="str">
            <v>PRJ</v>
          </cell>
          <cell r="H42" t="str">
            <v>119</v>
          </cell>
          <cell r="I42" t="str">
            <v>211</v>
          </cell>
          <cell r="K42" t="str">
            <v>000001121</v>
          </cell>
          <cell r="L42" t="str">
            <v>4265004</v>
          </cell>
          <cell r="M42" t="str">
            <v>1585</v>
          </cell>
          <cell r="N42" t="str">
            <v>99920</v>
          </cell>
          <cell r="O42" t="str">
            <v>13042</v>
          </cell>
          <cell r="P42" t="str">
            <v>292</v>
          </cell>
          <cell r="Q42" t="str">
            <v>954</v>
          </cell>
          <cell r="R42" t="str">
            <v>INTERCO BILL W/O</v>
          </cell>
          <cell r="S42" t="str">
            <v>PRA</v>
          </cell>
          <cell r="U42" t="str">
            <v>2014-08-31</v>
          </cell>
          <cell r="V42">
            <v>81.260000000000005</v>
          </cell>
          <cell r="W42" t="str">
            <v>UTXEMEM101</v>
          </cell>
          <cell r="Y42" t="str">
            <v>LEGAL</v>
          </cell>
          <cell r="AA42" t="str">
            <v>ICB3</v>
          </cell>
          <cell r="AC42" t="str">
            <v>ICB</v>
          </cell>
          <cell r="AD42" t="str">
            <v>ICB</v>
          </cell>
          <cell r="AF42" t="str">
            <v>211</v>
          </cell>
          <cell r="AG42" t="str">
            <v>0000146747</v>
          </cell>
          <cell r="AR42" t="str">
            <v>954</v>
          </cell>
          <cell r="AS42" t="str">
            <v>0000146747</v>
          </cell>
          <cell r="AT42" t="str">
            <v>JP MORGAN CHASE CORPORATE CARD ACTIVITY</v>
          </cell>
          <cell r="AU42" t="str">
            <v>DO NOT TAKE OFF HOLD- INTERFACE PURPOSES</v>
          </cell>
        </row>
        <row r="43">
          <cell r="A43" t="str">
            <v>00628313</v>
          </cell>
          <cell r="B43" t="str">
            <v>9544265004</v>
          </cell>
          <cell r="C43" t="str">
            <v>ICB4TARGET0000000814</v>
          </cell>
          <cell r="D43">
            <v>2014</v>
          </cell>
          <cell r="E43">
            <v>8</v>
          </cell>
          <cell r="F43" t="str">
            <v>2014-08-31</v>
          </cell>
          <cell r="G43" t="str">
            <v>PRJ</v>
          </cell>
          <cell r="H43" t="str">
            <v>119</v>
          </cell>
          <cell r="I43" t="str">
            <v>211</v>
          </cell>
          <cell r="K43" t="str">
            <v>000001121</v>
          </cell>
          <cell r="L43" t="str">
            <v>4265004</v>
          </cell>
          <cell r="M43" t="str">
            <v>1585</v>
          </cell>
          <cell r="N43" t="str">
            <v>99920</v>
          </cell>
          <cell r="O43" t="str">
            <v>13042</v>
          </cell>
          <cell r="P43" t="str">
            <v>292</v>
          </cell>
          <cell r="Q43" t="str">
            <v>954</v>
          </cell>
          <cell r="R43" t="str">
            <v>INTERCO BILL W/O</v>
          </cell>
          <cell r="S43" t="str">
            <v>PRA</v>
          </cell>
          <cell r="U43" t="str">
            <v>2014-08-31</v>
          </cell>
          <cell r="V43">
            <v>251.79</v>
          </cell>
          <cell r="W43" t="str">
            <v>UTXEMEM101</v>
          </cell>
          <cell r="Y43" t="str">
            <v>LEGAL</v>
          </cell>
          <cell r="AA43" t="str">
            <v>ICB3</v>
          </cell>
          <cell r="AC43" t="str">
            <v>ICB</v>
          </cell>
          <cell r="AD43" t="str">
            <v>ICB</v>
          </cell>
          <cell r="AF43" t="str">
            <v>211</v>
          </cell>
          <cell r="AG43" t="str">
            <v>0000146747</v>
          </cell>
          <cell r="AR43" t="str">
            <v>954</v>
          </cell>
          <cell r="AS43" t="str">
            <v>0000146747</v>
          </cell>
          <cell r="AT43" t="str">
            <v>JP MORGAN CHASE CORPORATE CARD ACTIVITY</v>
          </cell>
          <cell r="AU43" t="str">
            <v>DO NOT TAKE OFF HOLD- INTERFACE PURPOSES</v>
          </cell>
        </row>
        <row r="44">
          <cell r="A44" t="str">
            <v>00629368</v>
          </cell>
          <cell r="B44" t="str">
            <v>9564265004</v>
          </cell>
          <cell r="C44" t="str">
            <v>ICB4TARGET0000000815</v>
          </cell>
          <cell r="D44">
            <v>2014</v>
          </cell>
          <cell r="E44">
            <v>8</v>
          </cell>
          <cell r="F44" t="str">
            <v>2014-08-31</v>
          </cell>
          <cell r="G44" t="str">
            <v>PRJ</v>
          </cell>
          <cell r="H44" t="str">
            <v>119</v>
          </cell>
          <cell r="I44" t="str">
            <v>211</v>
          </cell>
          <cell r="K44" t="str">
            <v>000001121</v>
          </cell>
          <cell r="L44" t="str">
            <v>4265004</v>
          </cell>
          <cell r="M44" t="str">
            <v>1585</v>
          </cell>
          <cell r="N44" t="str">
            <v>99920</v>
          </cell>
          <cell r="O44" t="str">
            <v>11404</v>
          </cell>
          <cell r="P44" t="str">
            <v>292</v>
          </cell>
          <cell r="Q44" t="str">
            <v>956</v>
          </cell>
          <cell r="R44" t="str">
            <v>INTERCO BILL W/O</v>
          </cell>
          <cell r="S44" t="str">
            <v>PRA</v>
          </cell>
          <cell r="U44" t="str">
            <v>2014-08-31</v>
          </cell>
          <cell r="V44">
            <v>1.24</v>
          </cell>
          <cell r="W44" t="str">
            <v>UTXEMEM101</v>
          </cell>
          <cell r="Y44" t="str">
            <v>LEGAL</v>
          </cell>
          <cell r="AA44" t="str">
            <v>ICB3</v>
          </cell>
          <cell r="AC44" t="str">
            <v>ICB</v>
          </cell>
          <cell r="AD44" t="str">
            <v>ICB</v>
          </cell>
          <cell r="AF44" t="str">
            <v>211</v>
          </cell>
          <cell r="AG44" t="str">
            <v>0000096506</v>
          </cell>
          <cell r="AR44" t="str">
            <v>956</v>
          </cell>
          <cell r="AS44" t="str">
            <v>0000096506</v>
          </cell>
          <cell r="AT44" t="str">
            <v>AUSTIN CLUB</v>
          </cell>
        </row>
        <row r="45">
          <cell r="A45" t="str">
            <v>00629369</v>
          </cell>
          <cell r="B45" t="str">
            <v>9564265004</v>
          </cell>
          <cell r="C45" t="str">
            <v>ICB4TARGET0000000816</v>
          </cell>
          <cell r="D45">
            <v>2014</v>
          </cell>
          <cell r="E45">
            <v>8</v>
          </cell>
          <cell r="F45" t="str">
            <v>2014-08-31</v>
          </cell>
          <cell r="G45" t="str">
            <v>PRJ</v>
          </cell>
          <cell r="H45" t="str">
            <v>119</v>
          </cell>
          <cell r="I45" t="str">
            <v>211</v>
          </cell>
          <cell r="K45" t="str">
            <v>000001121</v>
          </cell>
          <cell r="L45" t="str">
            <v>4265004</v>
          </cell>
          <cell r="M45" t="str">
            <v>1585</v>
          </cell>
          <cell r="N45" t="str">
            <v>99920</v>
          </cell>
          <cell r="O45" t="str">
            <v>11404</v>
          </cell>
          <cell r="P45" t="str">
            <v>292</v>
          </cell>
          <cell r="Q45" t="str">
            <v>956</v>
          </cell>
          <cell r="R45" t="str">
            <v>INTERCO BILL W/O</v>
          </cell>
          <cell r="S45" t="str">
            <v>PRA</v>
          </cell>
          <cell r="U45" t="str">
            <v>2014-08-31</v>
          </cell>
          <cell r="V45">
            <v>1.23</v>
          </cell>
          <cell r="W45" t="str">
            <v>UTXEMEM101</v>
          </cell>
          <cell r="Y45" t="str">
            <v>LEGAL</v>
          </cell>
          <cell r="AA45" t="str">
            <v>ICB3</v>
          </cell>
          <cell r="AC45" t="str">
            <v>ICB</v>
          </cell>
          <cell r="AD45" t="str">
            <v>ICB</v>
          </cell>
          <cell r="AF45" t="str">
            <v>211</v>
          </cell>
          <cell r="AG45" t="str">
            <v>0000096506</v>
          </cell>
          <cell r="AR45" t="str">
            <v>956</v>
          </cell>
          <cell r="AS45" t="str">
            <v>0000096506</v>
          </cell>
          <cell r="AT45" t="str">
            <v>AUSTIN CLUB</v>
          </cell>
        </row>
        <row r="46">
          <cell r="A46" t="str">
            <v>00629370</v>
          </cell>
          <cell r="B46" t="str">
            <v>9564265004</v>
          </cell>
          <cell r="C46" t="str">
            <v>ICB4TARGET0000000817</v>
          </cell>
          <cell r="D46">
            <v>2014</v>
          </cell>
          <cell r="E46">
            <v>8</v>
          </cell>
          <cell r="F46" t="str">
            <v>2014-08-31</v>
          </cell>
          <cell r="G46" t="str">
            <v>PRJ</v>
          </cell>
          <cell r="H46" t="str">
            <v>119</v>
          </cell>
          <cell r="I46" t="str">
            <v>211</v>
          </cell>
          <cell r="K46" t="str">
            <v>000001121</v>
          </cell>
          <cell r="L46" t="str">
            <v>4265004</v>
          </cell>
          <cell r="M46" t="str">
            <v>1585</v>
          </cell>
          <cell r="N46" t="str">
            <v>99920</v>
          </cell>
          <cell r="O46" t="str">
            <v>13042</v>
          </cell>
          <cell r="P46" t="str">
            <v>292</v>
          </cell>
          <cell r="Q46" t="str">
            <v>956</v>
          </cell>
          <cell r="R46" t="str">
            <v>INTERCO BILL W/O</v>
          </cell>
          <cell r="S46" t="str">
            <v>PRA</v>
          </cell>
          <cell r="U46" t="str">
            <v>2014-08-31</v>
          </cell>
          <cell r="V46">
            <v>1.23</v>
          </cell>
          <cell r="W46" t="str">
            <v>UTXEMEM101</v>
          </cell>
          <cell r="Y46" t="str">
            <v>LEGAL</v>
          </cell>
          <cell r="AA46" t="str">
            <v>ICB3</v>
          </cell>
          <cell r="AC46" t="str">
            <v>ICB</v>
          </cell>
          <cell r="AD46" t="str">
            <v>ICB</v>
          </cell>
          <cell r="AF46" t="str">
            <v>211</v>
          </cell>
          <cell r="AG46" t="str">
            <v>0000096506</v>
          </cell>
          <cell r="AR46" t="str">
            <v>956</v>
          </cell>
          <cell r="AS46" t="str">
            <v>0000096506</v>
          </cell>
          <cell r="AT46" t="str">
            <v>AUSTIN CLUB</v>
          </cell>
        </row>
        <row r="47">
          <cell r="A47" t="str">
            <v>00632305</v>
          </cell>
          <cell r="B47" t="str">
            <v>9564265004</v>
          </cell>
          <cell r="C47" t="str">
            <v>ICB4TARGET0000000818</v>
          </cell>
          <cell r="D47">
            <v>2014</v>
          </cell>
          <cell r="E47">
            <v>8</v>
          </cell>
          <cell r="F47" t="str">
            <v>2014-08-31</v>
          </cell>
          <cell r="G47" t="str">
            <v>PRJ</v>
          </cell>
          <cell r="H47" t="str">
            <v>119</v>
          </cell>
          <cell r="I47" t="str">
            <v>211</v>
          </cell>
          <cell r="K47" t="str">
            <v>000001121</v>
          </cell>
          <cell r="L47" t="str">
            <v>4265004</v>
          </cell>
          <cell r="M47" t="str">
            <v>1585</v>
          </cell>
          <cell r="N47" t="str">
            <v>99920</v>
          </cell>
          <cell r="O47" t="str">
            <v>11404</v>
          </cell>
          <cell r="P47" t="str">
            <v>292</v>
          </cell>
          <cell r="Q47" t="str">
            <v>956</v>
          </cell>
          <cell r="R47" t="str">
            <v>INTERCO BILL W/O</v>
          </cell>
          <cell r="S47" t="str">
            <v>PRA</v>
          </cell>
          <cell r="U47" t="str">
            <v>2014-08-31</v>
          </cell>
          <cell r="V47">
            <v>40.68</v>
          </cell>
          <cell r="W47" t="str">
            <v>UTXEMEM101</v>
          </cell>
          <cell r="Y47" t="str">
            <v>LEGAL</v>
          </cell>
          <cell r="AA47" t="str">
            <v>ICB3</v>
          </cell>
          <cell r="AC47" t="str">
            <v>ICB</v>
          </cell>
          <cell r="AD47" t="str">
            <v>ICB</v>
          </cell>
          <cell r="AF47" t="str">
            <v>211</v>
          </cell>
          <cell r="AG47" t="str">
            <v>0000096506</v>
          </cell>
          <cell r="AR47" t="str">
            <v>956</v>
          </cell>
          <cell r="AS47" t="str">
            <v>0000096506</v>
          </cell>
          <cell r="AT47" t="str">
            <v>AUSTIN CLUB</v>
          </cell>
        </row>
        <row r="48">
          <cell r="A48" t="str">
            <v>00632306</v>
          </cell>
          <cell r="B48" t="str">
            <v>9564265004</v>
          </cell>
          <cell r="C48" t="str">
            <v>ICB4TARGET0000000819</v>
          </cell>
          <cell r="D48">
            <v>2014</v>
          </cell>
          <cell r="E48">
            <v>8</v>
          </cell>
          <cell r="F48" t="str">
            <v>2014-08-31</v>
          </cell>
          <cell r="G48" t="str">
            <v>PRJ</v>
          </cell>
          <cell r="H48" t="str">
            <v>119</v>
          </cell>
          <cell r="I48" t="str">
            <v>211</v>
          </cell>
          <cell r="K48" t="str">
            <v>000001121</v>
          </cell>
          <cell r="L48" t="str">
            <v>4265004</v>
          </cell>
          <cell r="M48" t="str">
            <v>1585</v>
          </cell>
          <cell r="N48" t="str">
            <v>99920</v>
          </cell>
          <cell r="O48" t="str">
            <v>11404</v>
          </cell>
          <cell r="P48" t="str">
            <v>292</v>
          </cell>
          <cell r="Q48" t="str">
            <v>956</v>
          </cell>
          <cell r="R48" t="str">
            <v>INTERCO BILL W/O</v>
          </cell>
          <cell r="S48" t="str">
            <v>PRA</v>
          </cell>
          <cell r="U48" t="str">
            <v>2014-08-31</v>
          </cell>
          <cell r="V48">
            <v>40.06</v>
          </cell>
          <cell r="W48" t="str">
            <v>UTXEMEM101</v>
          </cell>
          <cell r="Y48" t="str">
            <v>LEGAL</v>
          </cell>
          <cell r="AA48" t="str">
            <v>ICB3</v>
          </cell>
          <cell r="AC48" t="str">
            <v>ICB</v>
          </cell>
          <cell r="AD48" t="str">
            <v>ICB</v>
          </cell>
          <cell r="AF48" t="str">
            <v>211</v>
          </cell>
          <cell r="AG48" t="str">
            <v>0000096506</v>
          </cell>
          <cell r="AR48" t="str">
            <v>956</v>
          </cell>
          <cell r="AS48" t="str">
            <v>0000096506</v>
          </cell>
          <cell r="AT48" t="str">
            <v>AUSTIN CLUB</v>
          </cell>
        </row>
        <row r="49">
          <cell r="A49" t="str">
            <v>00629842</v>
          </cell>
          <cell r="B49" t="str">
            <v>9564265004</v>
          </cell>
          <cell r="C49" t="str">
            <v>ICB4TARGET0000000820</v>
          </cell>
          <cell r="D49">
            <v>2014</v>
          </cell>
          <cell r="E49">
            <v>8</v>
          </cell>
          <cell r="F49" t="str">
            <v>2014-08-31</v>
          </cell>
          <cell r="G49" t="str">
            <v>PRJ</v>
          </cell>
          <cell r="H49" t="str">
            <v>119</v>
          </cell>
          <cell r="I49" t="str">
            <v>211</v>
          </cell>
          <cell r="K49" t="str">
            <v>000001121</v>
          </cell>
          <cell r="L49" t="str">
            <v>4265004</v>
          </cell>
          <cell r="M49" t="str">
            <v>1585</v>
          </cell>
          <cell r="N49" t="str">
            <v>99920</v>
          </cell>
          <cell r="O49" t="str">
            <v>13042</v>
          </cell>
          <cell r="P49" t="str">
            <v>292</v>
          </cell>
          <cell r="Q49" t="str">
            <v>956</v>
          </cell>
          <cell r="R49" t="str">
            <v>INTERCO BILL W/O</v>
          </cell>
          <cell r="S49" t="str">
            <v>PRA</v>
          </cell>
          <cell r="U49" t="str">
            <v>2014-08-31</v>
          </cell>
          <cell r="V49">
            <v>146.69</v>
          </cell>
          <cell r="W49" t="str">
            <v>UTXEMEM101</v>
          </cell>
          <cell r="Y49" t="str">
            <v>LEGAL</v>
          </cell>
          <cell r="AA49" t="str">
            <v>ICB3</v>
          </cell>
          <cell r="AC49" t="str">
            <v>ICB</v>
          </cell>
          <cell r="AD49" t="str">
            <v>ICB</v>
          </cell>
          <cell r="AF49" t="str">
            <v>211</v>
          </cell>
          <cell r="AG49" t="str">
            <v>0000146747</v>
          </cell>
          <cell r="AR49" t="str">
            <v>956</v>
          </cell>
          <cell r="AS49" t="str">
            <v>0000146747</v>
          </cell>
          <cell r="AT49" t="str">
            <v>JP MORGAN CHASE CORPORATE CARD ACTIVITY</v>
          </cell>
          <cell r="AU49" t="str">
            <v>DO NOT TAKE OFF HOLD- INTERFACE PURPOSES</v>
          </cell>
        </row>
        <row r="50">
          <cell r="A50" t="str">
            <v>00629843</v>
          </cell>
          <cell r="B50" t="str">
            <v>9564265004</v>
          </cell>
          <cell r="C50" t="str">
            <v>ICB4TARGET0000000821</v>
          </cell>
          <cell r="D50">
            <v>2014</v>
          </cell>
          <cell r="E50">
            <v>8</v>
          </cell>
          <cell r="F50" t="str">
            <v>2014-08-31</v>
          </cell>
          <cell r="G50" t="str">
            <v>PRJ</v>
          </cell>
          <cell r="H50" t="str">
            <v>119</v>
          </cell>
          <cell r="I50" t="str">
            <v>211</v>
          </cell>
          <cell r="K50" t="str">
            <v>000001121</v>
          </cell>
          <cell r="L50" t="str">
            <v>4265004</v>
          </cell>
          <cell r="M50" t="str">
            <v>1585</v>
          </cell>
          <cell r="N50" t="str">
            <v>99920</v>
          </cell>
          <cell r="O50" t="str">
            <v>13042</v>
          </cell>
          <cell r="P50" t="str">
            <v>292</v>
          </cell>
          <cell r="Q50" t="str">
            <v>956</v>
          </cell>
          <cell r="R50" t="str">
            <v>INTERCO BILL W/O</v>
          </cell>
          <cell r="S50" t="str">
            <v>PRA</v>
          </cell>
          <cell r="U50" t="str">
            <v>2014-08-31</v>
          </cell>
          <cell r="V50">
            <v>-65.430000000000007</v>
          </cell>
          <cell r="W50" t="str">
            <v>UTXEMEM101</v>
          </cell>
          <cell r="Y50" t="str">
            <v>LEGAL</v>
          </cell>
          <cell r="AA50" t="str">
            <v>ICB3</v>
          </cell>
          <cell r="AC50" t="str">
            <v>ICB</v>
          </cell>
          <cell r="AD50" t="str">
            <v>ICB</v>
          </cell>
          <cell r="AF50" t="str">
            <v>211</v>
          </cell>
          <cell r="AG50" t="str">
            <v>0000245350</v>
          </cell>
          <cell r="AR50" t="str">
            <v>956</v>
          </cell>
          <cell r="AS50" t="str">
            <v>0000245350</v>
          </cell>
          <cell r="AT50" t="str">
            <v>BLACK, WILLIAM R</v>
          </cell>
        </row>
        <row r="51">
          <cell r="A51" t="str">
            <v>00623863</v>
          </cell>
          <cell r="B51" t="str">
            <v>9564265004</v>
          </cell>
          <cell r="C51" t="str">
            <v>ICB4TARGET0000001054</v>
          </cell>
          <cell r="D51">
            <v>2014</v>
          </cell>
          <cell r="E51">
            <v>7</v>
          </cell>
          <cell r="F51" t="str">
            <v>2014-07-31</v>
          </cell>
          <cell r="G51" t="str">
            <v>PRJ</v>
          </cell>
          <cell r="H51" t="str">
            <v>119</v>
          </cell>
          <cell r="I51" t="str">
            <v>211</v>
          </cell>
          <cell r="K51" t="str">
            <v>000001121</v>
          </cell>
          <cell r="L51" t="str">
            <v>4265004</v>
          </cell>
          <cell r="M51" t="str">
            <v>1585</v>
          </cell>
          <cell r="N51" t="str">
            <v>99920</v>
          </cell>
          <cell r="O51" t="str">
            <v>13042</v>
          </cell>
          <cell r="P51" t="str">
            <v>292</v>
          </cell>
          <cell r="Q51" t="str">
            <v>956</v>
          </cell>
          <cell r="R51" t="str">
            <v>INTERCO BILL W/O</v>
          </cell>
          <cell r="S51" t="str">
            <v>PRA</v>
          </cell>
          <cell r="U51" t="str">
            <v>2014-07-31</v>
          </cell>
          <cell r="V51">
            <v>39.450000000000003</v>
          </cell>
          <cell r="W51" t="str">
            <v>UTXEMEM101</v>
          </cell>
          <cell r="Y51" t="str">
            <v>LEGAL</v>
          </cell>
          <cell r="AA51" t="str">
            <v>ICB3</v>
          </cell>
          <cell r="AC51" t="str">
            <v>ICB</v>
          </cell>
          <cell r="AD51" t="str">
            <v>ICB</v>
          </cell>
          <cell r="AF51" t="str">
            <v>211</v>
          </cell>
          <cell r="AG51" t="str">
            <v>0000096506</v>
          </cell>
          <cell r="AR51" t="str">
            <v>956</v>
          </cell>
          <cell r="AS51" t="str">
            <v>0000096506</v>
          </cell>
          <cell r="AT51" t="str">
            <v>AUSTIN CLUB</v>
          </cell>
        </row>
        <row r="52">
          <cell r="A52" t="str">
            <v>00625754</v>
          </cell>
          <cell r="B52" t="str">
            <v>9544265004</v>
          </cell>
          <cell r="C52" t="str">
            <v>ICB4TARGET0000001055</v>
          </cell>
          <cell r="D52">
            <v>2014</v>
          </cell>
          <cell r="E52">
            <v>7</v>
          </cell>
          <cell r="F52" t="str">
            <v>2014-07-31</v>
          </cell>
          <cell r="G52" t="str">
            <v>PRJ</v>
          </cell>
          <cell r="H52" t="str">
            <v>119</v>
          </cell>
          <cell r="I52" t="str">
            <v>211</v>
          </cell>
          <cell r="K52" t="str">
            <v>000001121</v>
          </cell>
          <cell r="L52" t="str">
            <v>4265004</v>
          </cell>
          <cell r="M52" t="str">
            <v>1585</v>
          </cell>
          <cell r="N52" t="str">
            <v>99920</v>
          </cell>
          <cell r="O52" t="str">
            <v>12091</v>
          </cell>
          <cell r="P52" t="str">
            <v>293</v>
          </cell>
          <cell r="Q52" t="str">
            <v>954</v>
          </cell>
          <cell r="R52" t="str">
            <v>INTERCO BILL W/O</v>
          </cell>
          <cell r="S52" t="str">
            <v>PRA</v>
          </cell>
          <cell r="U52" t="str">
            <v>2014-07-31</v>
          </cell>
          <cell r="V52">
            <v>9.57</v>
          </cell>
          <cell r="W52" t="str">
            <v>UTXEMEM101</v>
          </cell>
          <cell r="Y52" t="str">
            <v>LEGAL</v>
          </cell>
          <cell r="AA52" t="str">
            <v>ICB3</v>
          </cell>
          <cell r="AC52" t="str">
            <v>ICB</v>
          </cell>
          <cell r="AD52" t="str">
            <v>ICB</v>
          </cell>
          <cell r="AF52" t="str">
            <v>211</v>
          </cell>
          <cell r="AG52" t="str">
            <v>0000146747</v>
          </cell>
          <cell r="AR52" t="str">
            <v>954</v>
          </cell>
          <cell r="AS52" t="str">
            <v>0000146747</v>
          </cell>
          <cell r="AT52" t="str">
            <v>JP MORGAN CHASE CORPORATE CARD ACTIVITY</v>
          </cell>
          <cell r="AU52" t="str">
            <v>DO NOT TAKE OFF HOLD- INTERFACE PURPOSES</v>
          </cell>
        </row>
        <row r="53">
          <cell r="A53" t="str">
            <v>00627631</v>
          </cell>
          <cell r="B53" t="str">
            <v>9569210001</v>
          </cell>
          <cell r="C53" t="str">
            <v>ICB4TARGET0000009097</v>
          </cell>
          <cell r="D53">
            <v>2014</v>
          </cell>
          <cell r="E53">
            <v>8</v>
          </cell>
          <cell r="F53" t="str">
            <v>2014-08-31</v>
          </cell>
          <cell r="G53" t="str">
            <v>PRJ</v>
          </cell>
          <cell r="H53" t="str">
            <v>119</v>
          </cell>
          <cell r="I53" t="str">
            <v>211</v>
          </cell>
          <cell r="K53" t="str">
            <v>TDOANDA</v>
          </cell>
          <cell r="L53" t="str">
            <v>9210001</v>
          </cell>
          <cell r="M53" t="str">
            <v>1585</v>
          </cell>
          <cell r="N53" t="str">
            <v>99920</v>
          </cell>
          <cell r="O53" t="str">
            <v>11404</v>
          </cell>
          <cell r="P53" t="str">
            <v>263</v>
          </cell>
          <cell r="Q53" t="str">
            <v>956</v>
          </cell>
          <cell r="R53" t="str">
            <v>INTERCO BILL W/O</v>
          </cell>
          <cell r="S53" t="str">
            <v>PRA</v>
          </cell>
          <cell r="U53" t="str">
            <v>2014-08-31</v>
          </cell>
          <cell r="V53">
            <v>69.55</v>
          </cell>
          <cell r="W53" t="str">
            <v>UTXE000301</v>
          </cell>
          <cell r="Y53" t="str">
            <v>TDOTH</v>
          </cell>
          <cell r="AA53" t="str">
            <v>ICB3</v>
          </cell>
          <cell r="AC53" t="str">
            <v>ICB</v>
          </cell>
          <cell r="AD53" t="str">
            <v>ICB</v>
          </cell>
          <cell r="AF53" t="str">
            <v>211</v>
          </cell>
          <cell r="AG53" t="str">
            <v>0000146747</v>
          </cell>
          <cell r="AR53" t="str">
            <v>956</v>
          </cell>
          <cell r="AS53" t="str">
            <v>0000146747</v>
          </cell>
          <cell r="AT53" t="str">
            <v>JP MORGAN CHASE CORPORATE CARD ACTIVITY</v>
          </cell>
          <cell r="AU53" t="str">
            <v>DO NOT TAKE OFF HOLD- INTERFACE PURPOSES</v>
          </cell>
        </row>
        <row r="54">
          <cell r="A54" t="str">
            <v>00623215</v>
          </cell>
          <cell r="B54" t="str">
            <v>9549210001</v>
          </cell>
          <cell r="C54" t="str">
            <v>ICB4TARGET0000009655</v>
          </cell>
          <cell r="D54">
            <v>2014</v>
          </cell>
          <cell r="E54">
            <v>7</v>
          </cell>
          <cell r="F54" t="str">
            <v>2014-07-31</v>
          </cell>
          <cell r="G54" t="str">
            <v>PRJ</v>
          </cell>
          <cell r="H54" t="str">
            <v>119</v>
          </cell>
          <cell r="I54" t="str">
            <v>211</v>
          </cell>
          <cell r="K54" t="str">
            <v>TDOANDA</v>
          </cell>
          <cell r="L54" t="str">
            <v>9210001</v>
          </cell>
          <cell r="M54" t="str">
            <v>1585</v>
          </cell>
          <cell r="N54" t="str">
            <v>99920</v>
          </cell>
          <cell r="O54" t="str">
            <v>10381</v>
          </cell>
          <cell r="P54" t="str">
            <v>289</v>
          </cell>
          <cell r="Q54" t="str">
            <v>954</v>
          </cell>
          <cell r="R54" t="str">
            <v>INTERCO BILL W/O</v>
          </cell>
          <cell r="S54" t="str">
            <v>PRA</v>
          </cell>
          <cell r="U54" t="str">
            <v>2014-07-31</v>
          </cell>
          <cell r="V54">
            <v>61.63</v>
          </cell>
          <cell r="W54" t="str">
            <v>UTXE000101</v>
          </cell>
          <cell r="Y54" t="str">
            <v>TDOTH</v>
          </cell>
          <cell r="AA54" t="str">
            <v>ICB3</v>
          </cell>
          <cell r="AC54" t="str">
            <v>ICB</v>
          </cell>
          <cell r="AD54" t="str">
            <v>ICB</v>
          </cell>
          <cell r="AF54" t="str">
            <v>211</v>
          </cell>
          <cell r="AG54" t="str">
            <v>0000146747</v>
          </cell>
          <cell r="AR54" t="str">
            <v>954</v>
          </cell>
          <cell r="AS54" t="str">
            <v>0000146747</v>
          </cell>
          <cell r="AT54" t="str">
            <v>JP MORGAN CHASE CORPORATE CARD ACTIVITY</v>
          </cell>
          <cell r="AU54" t="str">
            <v>DO NOT TAKE OFF HOLD- INTERFACE PURPOSES</v>
          </cell>
        </row>
        <row r="55">
          <cell r="A55" t="str">
            <v>00623023</v>
          </cell>
          <cell r="B55" t="str">
            <v>9539302000</v>
          </cell>
          <cell r="C55" t="str">
            <v>ICB4TARGET0000010530</v>
          </cell>
          <cell r="D55">
            <v>2014</v>
          </cell>
          <cell r="E55">
            <v>7</v>
          </cell>
          <cell r="F55" t="str">
            <v>2014-07-31</v>
          </cell>
          <cell r="G55" t="str">
            <v>PRJ</v>
          </cell>
          <cell r="H55" t="str">
            <v>119</v>
          </cell>
          <cell r="I55" t="str">
            <v>211</v>
          </cell>
          <cell r="K55" t="str">
            <v>000001121</v>
          </cell>
          <cell r="L55" t="str">
            <v>9302000</v>
          </cell>
          <cell r="M55" t="str">
            <v>1585</v>
          </cell>
          <cell r="N55" t="str">
            <v>99920</v>
          </cell>
          <cell r="O55" t="str">
            <v>11404</v>
          </cell>
          <cell r="P55" t="str">
            <v>292</v>
          </cell>
          <cell r="Q55" t="str">
            <v>953</v>
          </cell>
          <cell r="R55" t="str">
            <v>INTERCO BILL W/O</v>
          </cell>
          <cell r="S55" t="str">
            <v>PRA</v>
          </cell>
          <cell r="U55" t="str">
            <v>2014-07-31</v>
          </cell>
          <cell r="V55">
            <v>369.76</v>
          </cell>
          <cell r="W55" t="str">
            <v>UTXEMEM101</v>
          </cell>
          <cell r="Y55" t="str">
            <v>LEGAL</v>
          </cell>
          <cell r="AA55" t="str">
            <v>ICB3</v>
          </cell>
          <cell r="AC55" t="str">
            <v>ICB</v>
          </cell>
          <cell r="AD55" t="str">
            <v>ICB</v>
          </cell>
          <cell r="AF55" t="str">
            <v>211</v>
          </cell>
          <cell r="AG55" t="str">
            <v>0000097007</v>
          </cell>
          <cell r="AR55" t="str">
            <v>953</v>
          </cell>
          <cell r="AS55" t="str">
            <v>0000097007</v>
          </cell>
          <cell r="AT55" t="str">
            <v>CENTER FOR LEGISLATIVE ENERGY</v>
          </cell>
        </row>
        <row r="56">
          <cell r="A56" t="str">
            <v>00624511</v>
          </cell>
          <cell r="B56" t="str">
            <v>9539302000</v>
          </cell>
          <cell r="C56" t="str">
            <v>ICB4TARGET0000010531</v>
          </cell>
          <cell r="D56">
            <v>2014</v>
          </cell>
          <cell r="E56">
            <v>7</v>
          </cell>
          <cell r="F56" t="str">
            <v>2014-07-31</v>
          </cell>
          <cell r="G56" t="str">
            <v>PRJ</v>
          </cell>
          <cell r="H56" t="str">
            <v>119</v>
          </cell>
          <cell r="I56" t="str">
            <v>211</v>
          </cell>
          <cell r="K56" t="str">
            <v>000001121</v>
          </cell>
          <cell r="L56" t="str">
            <v>9302000</v>
          </cell>
          <cell r="M56" t="str">
            <v>1585</v>
          </cell>
          <cell r="N56" t="str">
            <v>99920</v>
          </cell>
          <cell r="O56" t="str">
            <v>11404</v>
          </cell>
          <cell r="P56" t="str">
            <v>292</v>
          </cell>
          <cell r="Q56" t="str">
            <v>953</v>
          </cell>
          <cell r="R56" t="str">
            <v>INTERCO BILL W/O</v>
          </cell>
          <cell r="S56" t="str">
            <v>PRA</v>
          </cell>
          <cell r="U56" t="str">
            <v>2014-07-31</v>
          </cell>
          <cell r="V56">
            <v>61.02</v>
          </cell>
          <cell r="W56" t="str">
            <v>UTXEMEM101</v>
          </cell>
          <cell r="Y56" t="str">
            <v>LEGAL</v>
          </cell>
          <cell r="AA56" t="str">
            <v>ICB3</v>
          </cell>
          <cell r="AC56" t="str">
            <v>ICB</v>
          </cell>
          <cell r="AD56" t="str">
            <v>ICB</v>
          </cell>
          <cell r="AF56" t="str">
            <v>211</v>
          </cell>
          <cell r="AG56" t="str">
            <v>0000122688</v>
          </cell>
          <cell r="AR56" t="str">
            <v>953</v>
          </cell>
          <cell r="AS56" t="str">
            <v>0000122688</v>
          </cell>
          <cell r="AT56" t="str">
            <v>UTILITY ECONOMIC DEVELOPMENT ASSOCIATION</v>
          </cell>
        </row>
        <row r="57">
          <cell r="A57" t="str">
            <v>00654764</v>
          </cell>
          <cell r="B57" t="str">
            <v>9549210001</v>
          </cell>
          <cell r="C57" t="str">
            <v>ICB4TARGET0000011635</v>
          </cell>
          <cell r="D57">
            <v>2014</v>
          </cell>
          <cell r="E57">
            <v>12</v>
          </cell>
          <cell r="F57" t="str">
            <v>2014-12-31</v>
          </cell>
          <cell r="G57" t="str">
            <v>PRJ</v>
          </cell>
          <cell r="H57" t="str">
            <v>119</v>
          </cell>
          <cell r="I57" t="str">
            <v>211</v>
          </cell>
          <cell r="K57" t="str">
            <v>TDOANDA</v>
          </cell>
          <cell r="L57" t="str">
            <v>9210001</v>
          </cell>
          <cell r="M57" t="str">
            <v>1585</v>
          </cell>
          <cell r="N57" t="str">
            <v>99920</v>
          </cell>
          <cell r="O57" t="str">
            <v>13042</v>
          </cell>
          <cell r="P57" t="str">
            <v>289</v>
          </cell>
          <cell r="Q57" t="str">
            <v>954</v>
          </cell>
          <cell r="R57" t="str">
            <v>INTERCO BILL W/O</v>
          </cell>
          <cell r="S57" t="str">
            <v>PRA</v>
          </cell>
          <cell r="U57" t="str">
            <v>2014-12-31</v>
          </cell>
          <cell r="V57">
            <v>93.96</v>
          </cell>
          <cell r="W57" t="str">
            <v>UTXE000301</v>
          </cell>
          <cell r="Y57" t="str">
            <v>TDOTH</v>
          </cell>
          <cell r="AA57" t="str">
            <v>ICB3</v>
          </cell>
          <cell r="AC57" t="str">
            <v>ICB</v>
          </cell>
          <cell r="AD57" t="str">
            <v>ICB</v>
          </cell>
          <cell r="AF57" t="str">
            <v>211</v>
          </cell>
          <cell r="AG57" t="str">
            <v>0000146747</v>
          </cell>
          <cell r="AR57" t="str">
            <v>954</v>
          </cell>
          <cell r="AS57" t="str">
            <v>0000146747</v>
          </cell>
          <cell r="AT57" t="str">
            <v>JP MORGAN CHASE CORPORATE CARD ACTIVITY</v>
          </cell>
          <cell r="AU57" t="str">
            <v>DO NOT TAKE OFF HOLD- INTERFACE PURPOSES</v>
          </cell>
        </row>
        <row r="58">
          <cell r="A58" t="str">
            <v>00652655</v>
          </cell>
          <cell r="B58" t="str">
            <v>9539302000</v>
          </cell>
          <cell r="C58" t="str">
            <v>ICB4TARGET0000012816</v>
          </cell>
          <cell r="D58">
            <v>2014</v>
          </cell>
          <cell r="E58">
            <v>12</v>
          </cell>
          <cell r="F58" t="str">
            <v>2014-12-31</v>
          </cell>
          <cell r="G58" t="str">
            <v>PRJ</v>
          </cell>
          <cell r="H58" t="str">
            <v>119</v>
          </cell>
          <cell r="I58" t="str">
            <v>211</v>
          </cell>
          <cell r="K58" t="str">
            <v>000001121</v>
          </cell>
          <cell r="L58" t="str">
            <v>9302000</v>
          </cell>
          <cell r="M58" t="str">
            <v>1585</v>
          </cell>
          <cell r="N58" t="str">
            <v>99920</v>
          </cell>
          <cell r="O58" t="str">
            <v>11404</v>
          </cell>
          <cell r="P58" t="str">
            <v>292</v>
          </cell>
          <cell r="Q58" t="str">
            <v>953</v>
          </cell>
          <cell r="R58" t="str">
            <v>INTERCO BILL W/O</v>
          </cell>
          <cell r="S58" t="str">
            <v>PRA</v>
          </cell>
          <cell r="U58" t="str">
            <v>2014-12-31</v>
          </cell>
          <cell r="V58">
            <v>27.56</v>
          </cell>
          <cell r="W58" t="str">
            <v>UTXEMEM101</v>
          </cell>
          <cell r="Y58" t="str">
            <v>LEGAL</v>
          </cell>
          <cell r="AA58" t="str">
            <v>ICB3</v>
          </cell>
          <cell r="AC58" t="str">
            <v>ICB</v>
          </cell>
          <cell r="AD58" t="str">
            <v>ICB</v>
          </cell>
          <cell r="AF58" t="str">
            <v>211</v>
          </cell>
          <cell r="AG58" t="str">
            <v>0000056180</v>
          </cell>
          <cell r="AR58" t="str">
            <v>953</v>
          </cell>
          <cell r="AS58" t="str">
            <v>0000056180</v>
          </cell>
          <cell r="AT58" t="str">
            <v>SOUTHERN ECONOMIC DEVELOPMENT COUNCIL</v>
          </cell>
        </row>
        <row r="59">
          <cell r="A59" t="str">
            <v>00652659</v>
          </cell>
          <cell r="B59" t="str">
            <v>9539302000</v>
          </cell>
          <cell r="C59" t="str">
            <v>ICB4TARGET0000012817</v>
          </cell>
          <cell r="D59">
            <v>2014</v>
          </cell>
          <cell r="E59">
            <v>12</v>
          </cell>
          <cell r="F59" t="str">
            <v>2014-12-31</v>
          </cell>
          <cell r="G59" t="str">
            <v>PRJ</v>
          </cell>
          <cell r="H59" t="str">
            <v>119</v>
          </cell>
          <cell r="I59" t="str">
            <v>211</v>
          </cell>
          <cell r="K59" t="str">
            <v>000001121</v>
          </cell>
          <cell r="L59" t="str">
            <v>9302000</v>
          </cell>
          <cell r="M59" t="str">
            <v>1585</v>
          </cell>
          <cell r="N59" t="str">
            <v>99920</v>
          </cell>
          <cell r="O59" t="str">
            <v>11404</v>
          </cell>
          <cell r="P59" t="str">
            <v>292</v>
          </cell>
          <cell r="Q59" t="str">
            <v>953</v>
          </cell>
          <cell r="R59" t="str">
            <v>INTERCO BILL W/O</v>
          </cell>
          <cell r="S59" t="str">
            <v>PRA</v>
          </cell>
          <cell r="U59" t="str">
            <v>2014-12-31</v>
          </cell>
          <cell r="V59">
            <v>183.12</v>
          </cell>
          <cell r="W59" t="str">
            <v>UTXEMEM101</v>
          </cell>
          <cell r="Y59" t="str">
            <v>LEGAL</v>
          </cell>
          <cell r="AA59" t="str">
            <v>ICB3</v>
          </cell>
          <cell r="AC59" t="str">
            <v>ICB</v>
          </cell>
          <cell r="AD59" t="str">
            <v>ICB</v>
          </cell>
          <cell r="AF59" t="str">
            <v>211</v>
          </cell>
          <cell r="AG59" t="str">
            <v>0000277730</v>
          </cell>
          <cell r="AR59" t="str">
            <v>953</v>
          </cell>
          <cell r="AS59" t="str">
            <v>0000277730</v>
          </cell>
          <cell r="AT59" t="str">
            <v>INDUSTRIAL ASSET MANAGEMENT COUNCIL</v>
          </cell>
        </row>
        <row r="60">
          <cell r="A60" t="str">
            <v>00646490</v>
          </cell>
          <cell r="B60" t="str">
            <v>9549210001</v>
          </cell>
          <cell r="C60" t="str">
            <v>ICB4TARGET0000012866</v>
          </cell>
          <cell r="D60">
            <v>2014</v>
          </cell>
          <cell r="E60">
            <v>11</v>
          </cell>
          <cell r="F60" t="str">
            <v>2014-11-30</v>
          </cell>
          <cell r="G60" t="str">
            <v>PRJ</v>
          </cell>
          <cell r="H60" t="str">
            <v>119</v>
          </cell>
          <cell r="I60" t="str">
            <v>211</v>
          </cell>
          <cell r="K60" t="str">
            <v>000001121</v>
          </cell>
          <cell r="L60" t="str">
            <v>9210001</v>
          </cell>
          <cell r="M60" t="str">
            <v>1585</v>
          </cell>
          <cell r="N60" t="str">
            <v>99920</v>
          </cell>
          <cell r="O60" t="str">
            <v>12091</v>
          </cell>
          <cell r="P60" t="str">
            <v>293</v>
          </cell>
          <cell r="Q60" t="str">
            <v>954</v>
          </cell>
          <cell r="R60" t="str">
            <v>INTERCO BILL W/O</v>
          </cell>
          <cell r="S60" t="str">
            <v>PRA</v>
          </cell>
          <cell r="U60" t="str">
            <v>2014-11-30</v>
          </cell>
          <cell r="V60">
            <v>31.22</v>
          </cell>
          <cell r="W60" t="str">
            <v>UTXEMEM101</v>
          </cell>
          <cell r="Y60" t="str">
            <v>LEGAL</v>
          </cell>
          <cell r="AA60" t="str">
            <v>ICB3</v>
          </cell>
          <cell r="AC60" t="str">
            <v>ICB</v>
          </cell>
          <cell r="AD60" t="str">
            <v>ICB</v>
          </cell>
          <cell r="AF60" t="str">
            <v>211</v>
          </cell>
          <cell r="AG60" t="str">
            <v>0000146747</v>
          </cell>
          <cell r="AR60" t="str">
            <v>954</v>
          </cell>
          <cell r="AS60" t="str">
            <v>0000146747</v>
          </cell>
          <cell r="AT60" t="str">
            <v>JP MORGAN CHASE CORPORATE CARD ACTIVITY</v>
          </cell>
          <cell r="AU60" t="str">
            <v>DO NOT TAKE OFF HOLD- INTERFACE PURPOSES</v>
          </cell>
        </row>
        <row r="61">
          <cell r="A61" t="str">
            <v>00647382</v>
          </cell>
          <cell r="B61" t="str">
            <v>9539302000</v>
          </cell>
          <cell r="C61" t="str">
            <v>ICB4TARGET0000013296</v>
          </cell>
          <cell r="D61">
            <v>2014</v>
          </cell>
          <cell r="E61">
            <v>11</v>
          </cell>
          <cell r="F61" t="str">
            <v>2014-11-30</v>
          </cell>
          <cell r="G61" t="str">
            <v>PRJ</v>
          </cell>
          <cell r="H61" t="str">
            <v>119</v>
          </cell>
          <cell r="I61" t="str">
            <v>211</v>
          </cell>
          <cell r="K61" t="str">
            <v>000001121</v>
          </cell>
          <cell r="L61" t="str">
            <v>9302000</v>
          </cell>
          <cell r="M61" t="str">
            <v>1585</v>
          </cell>
          <cell r="N61" t="str">
            <v>99920</v>
          </cell>
          <cell r="O61" t="str">
            <v>11404</v>
          </cell>
          <cell r="P61" t="str">
            <v>292</v>
          </cell>
          <cell r="Q61" t="str">
            <v>953</v>
          </cell>
          <cell r="R61" t="str">
            <v>INTERCO BILL W/O</v>
          </cell>
          <cell r="S61" t="str">
            <v>PRA</v>
          </cell>
          <cell r="U61" t="str">
            <v>2014-11-30</v>
          </cell>
          <cell r="V61">
            <v>10394.959999999999</v>
          </cell>
          <cell r="W61" t="str">
            <v>UTXEMEM101</v>
          </cell>
          <cell r="Y61" t="str">
            <v>LEGAL</v>
          </cell>
          <cell r="AA61" t="str">
            <v>ICB3</v>
          </cell>
          <cell r="AC61" t="str">
            <v>ICB</v>
          </cell>
          <cell r="AD61" t="str">
            <v>ICB</v>
          </cell>
          <cell r="AF61" t="str">
            <v>211</v>
          </cell>
          <cell r="AG61" t="str">
            <v>0000096469</v>
          </cell>
          <cell r="AR61" t="str">
            <v>953</v>
          </cell>
          <cell r="AS61" t="str">
            <v>0000096469</v>
          </cell>
          <cell r="AT61" t="str">
            <v>ASSOCIATION OF ELECTRIC</v>
          </cell>
          <cell r="AU61" t="str">
            <v>COMPANIES OF TEXAS INC</v>
          </cell>
        </row>
        <row r="62">
          <cell r="A62" t="str">
            <v>00648200</v>
          </cell>
          <cell r="B62" t="str">
            <v>9539302000</v>
          </cell>
          <cell r="C62" t="str">
            <v>ICB4TARGET0000013297</v>
          </cell>
          <cell r="D62">
            <v>2014</v>
          </cell>
          <cell r="E62">
            <v>11</v>
          </cell>
          <cell r="F62" t="str">
            <v>2014-11-30</v>
          </cell>
          <cell r="G62" t="str">
            <v>PRJ</v>
          </cell>
          <cell r="H62" t="str">
            <v>119</v>
          </cell>
          <cell r="I62" t="str">
            <v>211</v>
          </cell>
          <cell r="K62" t="str">
            <v>000001121</v>
          </cell>
          <cell r="L62" t="str">
            <v>9302000</v>
          </cell>
          <cell r="M62" t="str">
            <v>1585</v>
          </cell>
          <cell r="N62" t="str">
            <v>99920</v>
          </cell>
          <cell r="O62" t="str">
            <v>11404</v>
          </cell>
          <cell r="P62" t="str">
            <v>292</v>
          </cell>
          <cell r="Q62" t="str">
            <v>953</v>
          </cell>
          <cell r="R62" t="str">
            <v>INTERCO BILL W/O</v>
          </cell>
          <cell r="S62" t="str">
            <v>PRA</v>
          </cell>
          <cell r="U62" t="str">
            <v>2014-11-30</v>
          </cell>
          <cell r="V62">
            <v>1224.8800000000001</v>
          </cell>
          <cell r="W62" t="str">
            <v>UTXEMEM101</v>
          </cell>
          <cell r="Y62" t="str">
            <v>LEGAL</v>
          </cell>
          <cell r="AA62" t="str">
            <v>ICB3</v>
          </cell>
          <cell r="AC62" t="str">
            <v>ICB</v>
          </cell>
          <cell r="AD62" t="str">
            <v>ICB</v>
          </cell>
          <cell r="AF62" t="str">
            <v>211</v>
          </cell>
          <cell r="AG62" t="str">
            <v>0000101368</v>
          </cell>
          <cell r="AR62" t="str">
            <v>953</v>
          </cell>
          <cell r="AS62" t="str">
            <v>0000101368</v>
          </cell>
          <cell r="AT62" t="str">
            <v>TEXAS ECONOMIC DEVELOPMENT CORP</v>
          </cell>
        </row>
        <row r="63">
          <cell r="A63" t="str">
            <v>00647383</v>
          </cell>
          <cell r="B63" t="str">
            <v>9539302000</v>
          </cell>
          <cell r="C63" t="str">
            <v>ICB4TARGET0000013298</v>
          </cell>
          <cell r="D63">
            <v>2014</v>
          </cell>
          <cell r="E63">
            <v>11</v>
          </cell>
          <cell r="F63" t="str">
            <v>2014-11-30</v>
          </cell>
          <cell r="G63" t="str">
            <v>PRJ</v>
          </cell>
          <cell r="H63" t="str">
            <v>119</v>
          </cell>
          <cell r="I63" t="str">
            <v>211</v>
          </cell>
          <cell r="K63" t="str">
            <v>000001121</v>
          </cell>
          <cell r="L63" t="str">
            <v>9302000</v>
          </cell>
          <cell r="M63" t="str">
            <v>1585</v>
          </cell>
          <cell r="N63" t="str">
            <v>99920</v>
          </cell>
          <cell r="O63" t="str">
            <v>11404</v>
          </cell>
          <cell r="P63" t="str">
            <v>292</v>
          </cell>
          <cell r="Q63" t="str">
            <v>953</v>
          </cell>
          <cell r="R63" t="str">
            <v>INTERCO BILL W/O</v>
          </cell>
          <cell r="S63" t="str">
            <v>PRA</v>
          </cell>
          <cell r="U63" t="str">
            <v>2014-11-30</v>
          </cell>
          <cell r="V63">
            <v>2449.7600000000002</v>
          </cell>
          <cell r="W63" t="str">
            <v>UTXEMEM101</v>
          </cell>
          <cell r="Y63" t="str">
            <v>LEGAL</v>
          </cell>
          <cell r="AA63" t="str">
            <v>ICB3</v>
          </cell>
          <cell r="AC63" t="str">
            <v>ICB</v>
          </cell>
          <cell r="AD63" t="str">
            <v>ICB</v>
          </cell>
          <cell r="AF63" t="str">
            <v>211</v>
          </cell>
          <cell r="AG63" t="str">
            <v>0000101434</v>
          </cell>
          <cell r="AR63" t="str">
            <v>953</v>
          </cell>
          <cell r="AS63" t="str">
            <v>0000101434</v>
          </cell>
          <cell r="AT63" t="str">
            <v>TEXAS TAXPAYERS &amp; RESEARCH ASSOCIATION</v>
          </cell>
        </row>
        <row r="64">
          <cell r="A64" t="str">
            <v>00659538</v>
          </cell>
          <cell r="B64" t="str">
            <v>9549210001</v>
          </cell>
          <cell r="C64" t="str">
            <v>ICB4TARGET0000017985</v>
          </cell>
          <cell r="D64">
            <v>2015</v>
          </cell>
          <cell r="E64">
            <v>1</v>
          </cell>
          <cell r="F64" t="str">
            <v>2015-01-31</v>
          </cell>
          <cell r="G64" t="str">
            <v>PRJ</v>
          </cell>
          <cell r="H64" t="str">
            <v>119</v>
          </cell>
          <cell r="I64" t="str">
            <v>211</v>
          </cell>
          <cell r="K64" t="str">
            <v>TDOANDA</v>
          </cell>
          <cell r="L64" t="str">
            <v>9210001</v>
          </cell>
          <cell r="M64" t="str">
            <v>1585</v>
          </cell>
          <cell r="N64" t="str">
            <v>99920</v>
          </cell>
          <cell r="O64" t="str">
            <v>10381</v>
          </cell>
          <cell r="P64" t="str">
            <v>289</v>
          </cell>
          <cell r="Q64" t="str">
            <v>954</v>
          </cell>
          <cell r="R64" t="str">
            <v>INTERCO BILL W/O</v>
          </cell>
          <cell r="S64" t="str">
            <v>PRA</v>
          </cell>
          <cell r="U64" t="str">
            <v>2015-01-31</v>
          </cell>
          <cell r="V64">
            <v>152.30000000000001</v>
          </cell>
          <cell r="W64" t="str">
            <v>UTXE000101</v>
          </cell>
          <cell r="Y64" t="str">
            <v>TDOTH</v>
          </cell>
          <cell r="AA64" t="str">
            <v>ICB3</v>
          </cell>
          <cell r="AC64" t="str">
            <v>ICB</v>
          </cell>
          <cell r="AD64" t="str">
            <v>ICB</v>
          </cell>
          <cell r="AF64" t="str">
            <v>211</v>
          </cell>
          <cell r="AG64" t="str">
            <v>0000146747</v>
          </cell>
          <cell r="AR64" t="str">
            <v>954</v>
          </cell>
          <cell r="AS64" t="str">
            <v>0000146747</v>
          </cell>
          <cell r="AT64" t="str">
            <v>JP MORGAN CHASE CORPORATE CARD ACTIVITY</v>
          </cell>
          <cell r="AU64" t="str">
            <v>DO NOT TAKE OFF HOLD- INTERFACE PURPOSES</v>
          </cell>
        </row>
        <row r="65">
          <cell r="A65" t="str">
            <v>00660146</v>
          </cell>
          <cell r="B65" t="str">
            <v>9569210001</v>
          </cell>
          <cell r="C65" t="str">
            <v>ICB4TARGET0000020268</v>
          </cell>
          <cell r="D65">
            <v>2015</v>
          </cell>
          <cell r="E65">
            <v>2</v>
          </cell>
          <cell r="F65" t="str">
            <v>2015-02-28</v>
          </cell>
          <cell r="G65" t="str">
            <v>PRJ</v>
          </cell>
          <cell r="H65" t="str">
            <v>119</v>
          </cell>
          <cell r="I65" t="str">
            <v>211</v>
          </cell>
          <cell r="K65" t="str">
            <v>TDOANDA</v>
          </cell>
          <cell r="L65" t="str">
            <v>9210001</v>
          </cell>
          <cell r="M65" t="str">
            <v>1585</v>
          </cell>
          <cell r="N65" t="str">
            <v>99920</v>
          </cell>
          <cell r="O65" t="str">
            <v>13042</v>
          </cell>
          <cell r="P65" t="str">
            <v>289</v>
          </cell>
          <cell r="Q65" t="str">
            <v>956</v>
          </cell>
          <cell r="R65" t="str">
            <v>INTERCO BILL W/O</v>
          </cell>
          <cell r="S65" t="str">
            <v>PRA</v>
          </cell>
          <cell r="U65" t="str">
            <v>2015-02-28</v>
          </cell>
          <cell r="V65">
            <v>31.11</v>
          </cell>
          <cell r="W65" t="str">
            <v>UTXE000301</v>
          </cell>
          <cell r="Y65" t="str">
            <v>TDOTH</v>
          </cell>
          <cell r="AA65" t="str">
            <v>ICB3</v>
          </cell>
          <cell r="AC65" t="str">
            <v>ICB</v>
          </cell>
          <cell r="AD65" t="str">
            <v>ICB</v>
          </cell>
          <cell r="AF65" t="str">
            <v>211</v>
          </cell>
          <cell r="AG65" t="str">
            <v>0000146747</v>
          </cell>
          <cell r="AR65" t="str">
            <v>956</v>
          </cell>
          <cell r="AS65" t="str">
            <v>0000146747</v>
          </cell>
          <cell r="AT65" t="str">
            <v>JP MORGAN CHASE CORPORATE CARD ACTIVITY</v>
          </cell>
          <cell r="AU65" t="str">
            <v>DO NOT TAKE OFF HOLD- INTERFACE PURPOSES</v>
          </cell>
        </row>
        <row r="66">
          <cell r="A66" t="str">
            <v>00670931</v>
          </cell>
          <cell r="B66" t="str">
            <v>9549030001</v>
          </cell>
          <cell r="C66" t="str">
            <v>ICB4TARGET0000020792</v>
          </cell>
          <cell r="D66">
            <v>2015</v>
          </cell>
          <cell r="E66">
            <v>4</v>
          </cell>
          <cell r="F66" t="str">
            <v>2015-04-30</v>
          </cell>
          <cell r="G66" t="str">
            <v>PRJ</v>
          </cell>
          <cell r="H66" t="str">
            <v>119</v>
          </cell>
          <cell r="I66" t="str">
            <v>211</v>
          </cell>
          <cell r="K66" t="str">
            <v>000008295</v>
          </cell>
          <cell r="L66" t="str">
            <v>9030001</v>
          </cell>
          <cell r="M66" t="str">
            <v>1397</v>
          </cell>
          <cell r="N66" t="str">
            <v>99920</v>
          </cell>
          <cell r="O66" t="str">
            <v>12150</v>
          </cell>
          <cell r="P66" t="str">
            <v>259</v>
          </cell>
          <cell r="Q66" t="str">
            <v>954</v>
          </cell>
          <cell r="R66" t="str">
            <v>INTERCO BILL W/O</v>
          </cell>
          <cell r="S66" t="str">
            <v>PRA</v>
          </cell>
          <cell r="U66" t="str">
            <v>2015-04-30</v>
          </cell>
          <cell r="V66">
            <v>7.52</v>
          </cell>
          <cell r="W66" t="str">
            <v>UTXC000101</v>
          </cell>
          <cell r="Y66" t="str">
            <v>DISTR</v>
          </cell>
          <cell r="AA66" t="str">
            <v>ICB3</v>
          </cell>
          <cell r="AC66" t="str">
            <v>ICB</v>
          </cell>
          <cell r="AD66" t="str">
            <v>ICB</v>
          </cell>
          <cell r="AF66" t="str">
            <v>211</v>
          </cell>
          <cell r="AG66" t="str">
            <v>0000146747</v>
          </cell>
          <cell r="AR66" t="str">
            <v>954</v>
          </cell>
          <cell r="AS66" t="str">
            <v>0000146747</v>
          </cell>
          <cell r="AT66" t="str">
            <v>JP MORGAN CHASE CORPORATE CARD ACTIVITY</v>
          </cell>
          <cell r="AU66" t="str">
            <v>DO NOT TAKE OFF HOLD- INTERFACE PURPOSES</v>
          </cell>
        </row>
        <row r="67">
          <cell r="A67" t="str">
            <v>00681536</v>
          </cell>
          <cell r="B67" t="str">
            <v>9539302000</v>
          </cell>
          <cell r="C67" t="str">
            <v>ICB4TARGET0000023815</v>
          </cell>
          <cell r="D67">
            <v>2015</v>
          </cell>
          <cell r="E67">
            <v>6</v>
          </cell>
          <cell r="F67" t="str">
            <v>2015-06-30</v>
          </cell>
          <cell r="G67" t="str">
            <v>PRJ</v>
          </cell>
          <cell r="H67" t="str">
            <v>119</v>
          </cell>
          <cell r="I67" t="str">
            <v>211</v>
          </cell>
          <cell r="K67" t="str">
            <v>000001121</v>
          </cell>
          <cell r="L67" t="str">
            <v>9302000</v>
          </cell>
          <cell r="M67" t="str">
            <v>1585</v>
          </cell>
          <cell r="N67" t="str">
            <v>99920</v>
          </cell>
          <cell r="O67" t="str">
            <v>11404</v>
          </cell>
          <cell r="P67" t="str">
            <v>292</v>
          </cell>
          <cell r="Q67" t="str">
            <v>953</v>
          </cell>
          <cell r="R67" t="str">
            <v>INTERCO BILL W/O</v>
          </cell>
          <cell r="S67" t="str">
            <v>PRA</v>
          </cell>
          <cell r="U67" t="str">
            <v>2015-06-30</v>
          </cell>
          <cell r="V67">
            <v>76.709999999999994</v>
          </cell>
          <cell r="W67" t="str">
            <v>UTXEMEM101</v>
          </cell>
          <cell r="Y67" t="str">
            <v>LEGAL</v>
          </cell>
          <cell r="AA67" t="str">
            <v>ICB3</v>
          </cell>
          <cell r="AC67" t="str">
            <v>ICB</v>
          </cell>
          <cell r="AD67" t="str">
            <v>ICB</v>
          </cell>
          <cell r="AF67" t="str">
            <v>211</v>
          </cell>
          <cell r="AG67" t="str">
            <v>0000122688</v>
          </cell>
          <cell r="AR67" t="str">
            <v>953</v>
          </cell>
          <cell r="AS67" t="str">
            <v>0000122688</v>
          </cell>
          <cell r="AT67" t="str">
            <v>UTILITY ECONOMIC DEVELOPMENT ASSOCIATION</v>
          </cell>
        </row>
        <row r="68">
          <cell r="A68" t="str">
            <v>00667240</v>
          </cell>
          <cell r="B68" t="str">
            <v>9539302000</v>
          </cell>
          <cell r="C68" t="str">
            <v>ICB4TARGET0000026331</v>
          </cell>
          <cell r="D68">
            <v>2015</v>
          </cell>
          <cell r="E68">
            <v>3</v>
          </cell>
          <cell r="F68" t="str">
            <v>2015-03-31</v>
          </cell>
          <cell r="G68" t="str">
            <v>PRJ</v>
          </cell>
          <cell r="H68" t="str">
            <v>119</v>
          </cell>
          <cell r="I68" t="str">
            <v>211</v>
          </cell>
          <cell r="K68" t="str">
            <v>000001121</v>
          </cell>
          <cell r="L68" t="str">
            <v>9302000</v>
          </cell>
          <cell r="M68" t="str">
            <v>1585</v>
          </cell>
          <cell r="N68" t="str">
            <v>99920</v>
          </cell>
          <cell r="O68" t="str">
            <v>11404</v>
          </cell>
          <cell r="P68" t="str">
            <v>292</v>
          </cell>
          <cell r="Q68" t="str">
            <v>953</v>
          </cell>
          <cell r="R68" t="str">
            <v>INTERCO BILL W/O</v>
          </cell>
          <cell r="S68" t="str">
            <v>PRA</v>
          </cell>
          <cell r="U68" t="str">
            <v>2015-03-31</v>
          </cell>
          <cell r="V68">
            <v>298.62</v>
          </cell>
          <cell r="W68" t="str">
            <v>UTXEMEM101</v>
          </cell>
          <cell r="Y68" t="str">
            <v>LEGAL</v>
          </cell>
          <cell r="AA68" t="str">
            <v>ICB3</v>
          </cell>
          <cell r="AC68" t="str">
            <v>ICB</v>
          </cell>
          <cell r="AD68" t="str">
            <v>ICB</v>
          </cell>
          <cell r="AF68" t="str">
            <v>211</v>
          </cell>
          <cell r="AG68" t="str">
            <v>0000098419</v>
          </cell>
          <cell r="AR68" t="str">
            <v>953</v>
          </cell>
          <cell r="AS68" t="str">
            <v>0000098419</v>
          </cell>
          <cell r="AT68" t="str">
            <v>GULF COAST POWER ASSOCIATION</v>
          </cell>
        </row>
        <row r="69">
          <cell r="A69" t="str">
            <v>00667874</v>
          </cell>
          <cell r="B69" t="str">
            <v>9539302000</v>
          </cell>
          <cell r="C69" t="str">
            <v>ICB4TARGET0000026332</v>
          </cell>
          <cell r="D69">
            <v>2015</v>
          </cell>
          <cell r="E69">
            <v>3</v>
          </cell>
          <cell r="F69" t="str">
            <v>2015-03-31</v>
          </cell>
          <cell r="G69" t="str">
            <v>PRJ</v>
          </cell>
          <cell r="H69" t="str">
            <v>119</v>
          </cell>
          <cell r="I69" t="str">
            <v>211</v>
          </cell>
          <cell r="K69" t="str">
            <v>000001121</v>
          </cell>
          <cell r="L69" t="str">
            <v>9302000</v>
          </cell>
          <cell r="M69" t="str">
            <v>1585</v>
          </cell>
          <cell r="N69" t="str">
            <v>99920</v>
          </cell>
          <cell r="O69" t="str">
            <v>11404</v>
          </cell>
          <cell r="P69" t="str">
            <v>292</v>
          </cell>
          <cell r="Q69" t="str">
            <v>953</v>
          </cell>
          <cell r="R69" t="str">
            <v>INTERCO BILL W/O</v>
          </cell>
          <cell r="S69" t="str">
            <v>PRA</v>
          </cell>
          <cell r="U69" t="str">
            <v>2015-03-31</v>
          </cell>
          <cell r="V69">
            <v>854.1</v>
          </cell>
          <cell r="W69" t="str">
            <v>UTXEMEM101</v>
          </cell>
          <cell r="Y69" t="str">
            <v>LEGAL</v>
          </cell>
          <cell r="AA69" t="str">
            <v>ICB3</v>
          </cell>
          <cell r="AC69" t="str">
            <v>ICB</v>
          </cell>
          <cell r="AD69" t="str">
            <v>ICB</v>
          </cell>
          <cell r="AF69" t="str">
            <v>211</v>
          </cell>
          <cell r="AG69" t="str">
            <v>0000141907</v>
          </cell>
          <cell r="AR69" t="str">
            <v>953</v>
          </cell>
          <cell r="AS69" t="str">
            <v>0000141907</v>
          </cell>
          <cell r="AT69" t="str">
            <v>TEXAS ASSOCIATION OF BUSINESS</v>
          </cell>
        </row>
        <row r="70">
          <cell r="A70" t="str">
            <v>00675231</v>
          </cell>
          <cell r="B70" t="str">
            <v>9539070001</v>
          </cell>
          <cell r="C70" t="str">
            <v>ICB4TARGET0000028123</v>
          </cell>
          <cell r="D70">
            <v>2015</v>
          </cell>
          <cell r="E70">
            <v>5</v>
          </cell>
          <cell r="F70" t="str">
            <v>2015-05-31</v>
          </cell>
          <cell r="G70" t="str">
            <v>PRJ</v>
          </cell>
          <cell r="H70" t="str">
            <v>119</v>
          </cell>
          <cell r="I70" t="str">
            <v>211</v>
          </cell>
          <cell r="K70" t="str">
            <v>TXDSMANDA</v>
          </cell>
          <cell r="L70" t="str">
            <v>9070001</v>
          </cell>
          <cell r="M70" t="str">
            <v>1397</v>
          </cell>
          <cell r="N70" t="str">
            <v>99920</v>
          </cell>
          <cell r="O70" t="str">
            <v>10329</v>
          </cell>
          <cell r="P70" t="str">
            <v>721</v>
          </cell>
          <cell r="Q70" t="str">
            <v>953</v>
          </cell>
          <cell r="R70" t="str">
            <v>INTERCO BILL W/O</v>
          </cell>
          <cell r="S70" t="str">
            <v>PRA</v>
          </cell>
          <cell r="U70" t="str">
            <v>2015-05-31</v>
          </cell>
          <cell r="V70">
            <v>939.82</v>
          </cell>
          <cell r="W70" t="str">
            <v>UTXC008201</v>
          </cell>
          <cell r="Y70" t="str">
            <v>LEGAL</v>
          </cell>
          <cell r="AA70" t="str">
            <v>ICB3</v>
          </cell>
          <cell r="AC70" t="str">
            <v>ICB</v>
          </cell>
          <cell r="AD70" t="str">
            <v>ICB</v>
          </cell>
          <cell r="AF70" t="str">
            <v>211</v>
          </cell>
          <cell r="AG70" t="str">
            <v>0000011145</v>
          </cell>
          <cell r="AR70" t="str">
            <v>953</v>
          </cell>
          <cell r="AS70" t="str">
            <v>0000011145</v>
          </cell>
          <cell r="AT70" t="str">
            <v>ASSOCIATION OF ENERGY SERVICES</v>
          </cell>
          <cell r="AU70" t="str">
            <v>PROFESSIONALS</v>
          </cell>
        </row>
        <row r="71">
          <cell r="A71" t="str">
            <v>00682159</v>
          </cell>
          <cell r="B71" t="str">
            <v>9564265004</v>
          </cell>
          <cell r="C71" t="str">
            <v>ICB4TARGET0000000154</v>
          </cell>
          <cell r="D71">
            <v>2015</v>
          </cell>
          <cell r="E71">
            <v>6</v>
          </cell>
          <cell r="F71" t="str">
            <v>2015-06-30</v>
          </cell>
          <cell r="G71" t="str">
            <v>PRJ</v>
          </cell>
          <cell r="H71" t="str">
            <v>169</v>
          </cell>
          <cell r="I71" t="str">
            <v>211</v>
          </cell>
          <cell r="K71" t="str">
            <v>000001121</v>
          </cell>
          <cell r="L71" t="str">
            <v>4265004</v>
          </cell>
          <cell r="M71" t="str">
            <v>1585</v>
          </cell>
          <cell r="N71" t="str">
            <v>99920</v>
          </cell>
          <cell r="O71" t="str">
            <v>11404</v>
          </cell>
          <cell r="P71" t="str">
            <v>292</v>
          </cell>
          <cell r="Q71" t="str">
            <v>956</v>
          </cell>
          <cell r="R71" t="str">
            <v>INTERCO BILL W/O</v>
          </cell>
          <cell r="S71" t="str">
            <v>PRA</v>
          </cell>
          <cell r="U71" t="str">
            <v>2015-06-30</v>
          </cell>
          <cell r="V71">
            <v>101.56</v>
          </cell>
          <cell r="W71" t="str">
            <v>UTXEMEM101</v>
          </cell>
          <cell r="Y71" t="str">
            <v>LEGAL</v>
          </cell>
          <cell r="AA71" t="str">
            <v>ICB3</v>
          </cell>
          <cell r="AC71" t="str">
            <v>ICB</v>
          </cell>
          <cell r="AD71" t="str">
            <v>ICB</v>
          </cell>
          <cell r="AF71" t="str">
            <v>211</v>
          </cell>
          <cell r="AG71" t="str">
            <v>0000096506</v>
          </cell>
          <cell r="AR71" t="str">
            <v>956</v>
          </cell>
          <cell r="AS71" t="str">
            <v>0000096506</v>
          </cell>
          <cell r="AT71" t="str">
            <v>AUSTIN CLUB</v>
          </cell>
        </row>
        <row r="72">
          <cell r="A72" t="str">
            <v>00657812</v>
          </cell>
          <cell r="B72" t="str">
            <v>9534264000</v>
          </cell>
          <cell r="C72" t="str">
            <v>ICB4TARGET0000000155</v>
          </cell>
          <cell r="D72">
            <v>2015</v>
          </cell>
          <cell r="E72">
            <v>1</v>
          </cell>
          <cell r="F72" t="str">
            <v>2015-01-31</v>
          </cell>
          <cell r="G72" t="str">
            <v>PRJ</v>
          </cell>
          <cell r="H72" t="str">
            <v>169</v>
          </cell>
          <cell r="I72" t="str">
            <v>211</v>
          </cell>
          <cell r="K72" t="str">
            <v>000001121</v>
          </cell>
          <cell r="L72" t="str">
            <v>4264000</v>
          </cell>
          <cell r="M72" t="str">
            <v>1585</v>
          </cell>
          <cell r="N72" t="str">
            <v>99920</v>
          </cell>
          <cell r="O72" t="str">
            <v>11404</v>
          </cell>
          <cell r="P72" t="str">
            <v>289</v>
          </cell>
          <cell r="Q72" t="str">
            <v>953</v>
          </cell>
          <cell r="R72" t="str">
            <v>INTERCO BILL W/O</v>
          </cell>
          <cell r="S72" t="str">
            <v>PRA</v>
          </cell>
          <cell r="U72" t="str">
            <v>2015-01-31</v>
          </cell>
          <cell r="V72">
            <v>26917.15</v>
          </cell>
          <cell r="W72" t="str">
            <v>UTXEMEM101</v>
          </cell>
          <cell r="Y72" t="str">
            <v>LEGAL</v>
          </cell>
          <cell r="AA72" t="str">
            <v>ICB3</v>
          </cell>
          <cell r="AC72" t="str">
            <v>ICB</v>
          </cell>
          <cell r="AD72" t="str">
            <v>ICB</v>
          </cell>
          <cell r="AF72" t="str">
            <v>211</v>
          </cell>
          <cell r="AG72" t="str">
            <v>0000096469</v>
          </cell>
          <cell r="AR72" t="str">
            <v>953</v>
          </cell>
          <cell r="AS72" t="str">
            <v>0000096469</v>
          </cell>
          <cell r="AT72" t="str">
            <v>ASSOCIATION OF ELECTRIC</v>
          </cell>
          <cell r="AU72" t="str">
            <v>COMPANIES OF TEXAS INC</v>
          </cell>
        </row>
        <row r="73">
          <cell r="A73" t="str">
            <v>00682160</v>
          </cell>
          <cell r="B73" t="str">
            <v>9564265004</v>
          </cell>
          <cell r="C73" t="str">
            <v>ICB4TARGET0000000155</v>
          </cell>
          <cell r="D73">
            <v>2015</v>
          </cell>
          <cell r="E73">
            <v>6</v>
          </cell>
          <cell r="F73" t="str">
            <v>2015-06-30</v>
          </cell>
          <cell r="G73" t="str">
            <v>PRJ</v>
          </cell>
          <cell r="H73" t="str">
            <v>169</v>
          </cell>
          <cell r="I73" t="str">
            <v>211</v>
          </cell>
          <cell r="K73" t="str">
            <v>000001121</v>
          </cell>
          <cell r="L73" t="str">
            <v>4265004</v>
          </cell>
          <cell r="M73" t="str">
            <v>1585</v>
          </cell>
          <cell r="N73" t="str">
            <v>99920</v>
          </cell>
          <cell r="O73" t="str">
            <v>11404</v>
          </cell>
          <cell r="P73" t="str">
            <v>292</v>
          </cell>
          <cell r="Q73" t="str">
            <v>956</v>
          </cell>
          <cell r="R73" t="str">
            <v>INTERCO BILL W/O</v>
          </cell>
          <cell r="S73" t="str">
            <v>PRA</v>
          </cell>
          <cell r="U73" t="str">
            <v>2015-06-30</v>
          </cell>
          <cell r="V73">
            <v>28.34</v>
          </cell>
          <cell r="W73" t="str">
            <v>UTXEMEM101</v>
          </cell>
          <cell r="Y73" t="str">
            <v>LEGAL</v>
          </cell>
          <cell r="AA73" t="str">
            <v>ICB3</v>
          </cell>
          <cell r="AC73" t="str">
            <v>ICB</v>
          </cell>
          <cell r="AD73" t="str">
            <v>ICB</v>
          </cell>
          <cell r="AF73" t="str">
            <v>211</v>
          </cell>
          <cell r="AG73" t="str">
            <v>0000096506</v>
          </cell>
          <cell r="AR73" t="str">
            <v>956</v>
          </cell>
          <cell r="AS73" t="str">
            <v>0000096506</v>
          </cell>
          <cell r="AT73" t="str">
            <v>AUSTIN CLUB</v>
          </cell>
        </row>
        <row r="74">
          <cell r="A74" t="str">
            <v>00682181</v>
          </cell>
          <cell r="B74" t="str">
            <v>9564265004</v>
          </cell>
          <cell r="C74" t="str">
            <v>ICB4TARGET0000000156</v>
          </cell>
          <cell r="D74">
            <v>2015</v>
          </cell>
          <cell r="E74">
            <v>6</v>
          </cell>
          <cell r="F74" t="str">
            <v>2015-06-30</v>
          </cell>
          <cell r="G74" t="str">
            <v>PRJ</v>
          </cell>
          <cell r="H74" t="str">
            <v>169</v>
          </cell>
          <cell r="I74" t="str">
            <v>211</v>
          </cell>
          <cell r="K74" t="str">
            <v>000001121</v>
          </cell>
          <cell r="L74" t="str">
            <v>4265004</v>
          </cell>
          <cell r="M74" t="str">
            <v>1585</v>
          </cell>
          <cell r="N74" t="str">
            <v>99920</v>
          </cell>
          <cell r="O74" t="str">
            <v>11404</v>
          </cell>
          <cell r="P74" t="str">
            <v>292</v>
          </cell>
          <cell r="Q74" t="str">
            <v>956</v>
          </cell>
          <cell r="R74" t="str">
            <v>INTERCO BILL W/O</v>
          </cell>
          <cell r="S74" t="str">
            <v>PRA</v>
          </cell>
          <cell r="U74" t="str">
            <v>2015-06-30</v>
          </cell>
          <cell r="V74">
            <v>0.72</v>
          </cell>
          <cell r="W74" t="str">
            <v>UTXEMEM101</v>
          </cell>
          <cell r="Y74" t="str">
            <v>LEGAL</v>
          </cell>
          <cell r="AA74" t="str">
            <v>ICB3</v>
          </cell>
          <cell r="AC74" t="str">
            <v>ICB</v>
          </cell>
          <cell r="AD74" t="str">
            <v>ICB</v>
          </cell>
          <cell r="AF74" t="str">
            <v>211</v>
          </cell>
          <cell r="AG74" t="str">
            <v>0000096506</v>
          </cell>
          <cell r="AR74" t="str">
            <v>956</v>
          </cell>
          <cell r="AS74" t="str">
            <v>0000096506</v>
          </cell>
          <cell r="AT74" t="str">
            <v>AUSTIN CLUB</v>
          </cell>
        </row>
        <row r="75">
          <cell r="A75" t="str">
            <v>00682718</v>
          </cell>
          <cell r="B75" t="str">
            <v>9564265004</v>
          </cell>
          <cell r="C75" t="str">
            <v>ICB4TARGET0000000157</v>
          </cell>
          <cell r="D75">
            <v>2015</v>
          </cell>
          <cell r="E75">
            <v>6</v>
          </cell>
          <cell r="F75" t="str">
            <v>2015-06-30</v>
          </cell>
          <cell r="G75" t="str">
            <v>PRJ</v>
          </cell>
          <cell r="H75" t="str">
            <v>169</v>
          </cell>
          <cell r="I75" t="str">
            <v>211</v>
          </cell>
          <cell r="K75" t="str">
            <v>000001121</v>
          </cell>
          <cell r="L75" t="str">
            <v>4265004</v>
          </cell>
          <cell r="M75" t="str">
            <v>1585</v>
          </cell>
          <cell r="N75" t="str">
            <v>99920</v>
          </cell>
          <cell r="O75" t="str">
            <v>10381</v>
          </cell>
          <cell r="P75" t="str">
            <v>292</v>
          </cell>
          <cell r="Q75" t="str">
            <v>956</v>
          </cell>
          <cell r="R75" t="str">
            <v>INTERCO BILL W/O</v>
          </cell>
          <cell r="S75" t="str">
            <v>PRA</v>
          </cell>
          <cell r="U75" t="str">
            <v>2015-06-30</v>
          </cell>
          <cell r="V75">
            <v>0.75</v>
          </cell>
          <cell r="W75" t="str">
            <v>UTXEMEM101</v>
          </cell>
          <cell r="Y75" t="str">
            <v>LEGAL</v>
          </cell>
          <cell r="AA75" t="str">
            <v>ICB3</v>
          </cell>
          <cell r="AC75" t="str">
            <v>ICB</v>
          </cell>
          <cell r="AD75" t="str">
            <v>ICB</v>
          </cell>
          <cell r="AF75" t="str">
            <v>211</v>
          </cell>
          <cell r="AG75" t="str">
            <v>0000096506</v>
          </cell>
          <cell r="AR75" t="str">
            <v>956</v>
          </cell>
          <cell r="AS75" t="str">
            <v>0000096506</v>
          </cell>
          <cell r="AT75" t="str">
            <v>AUSTIN CLUB</v>
          </cell>
        </row>
        <row r="76">
          <cell r="A76" t="str">
            <v>00659394</v>
          </cell>
          <cell r="B76" t="str">
            <v>9534264000</v>
          </cell>
          <cell r="C76" t="str">
            <v>ICB4TARGET0000000158</v>
          </cell>
          <cell r="D76">
            <v>2015</v>
          </cell>
          <cell r="E76">
            <v>1</v>
          </cell>
          <cell r="F76" t="str">
            <v>2015-01-31</v>
          </cell>
          <cell r="G76" t="str">
            <v>PRJ</v>
          </cell>
          <cell r="H76" t="str">
            <v>169</v>
          </cell>
          <cell r="I76" t="str">
            <v>211</v>
          </cell>
          <cell r="K76" t="str">
            <v>000001121</v>
          </cell>
          <cell r="L76" t="str">
            <v>4264000</v>
          </cell>
          <cell r="M76" t="str">
            <v>1113</v>
          </cell>
          <cell r="N76" t="str">
            <v>99920</v>
          </cell>
          <cell r="O76" t="str">
            <v>11404</v>
          </cell>
          <cell r="P76" t="str">
            <v>289</v>
          </cell>
          <cell r="Q76" t="str">
            <v>953</v>
          </cell>
          <cell r="R76" t="str">
            <v>INTERCO BILL W/O</v>
          </cell>
          <cell r="S76" t="str">
            <v>PRA</v>
          </cell>
          <cell r="U76" t="str">
            <v>2015-01-31</v>
          </cell>
          <cell r="V76">
            <v>301.35000000000002</v>
          </cell>
          <cell r="W76" t="str">
            <v>UTXEMEM201</v>
          </cell>
          <cell r="Y76" t="str">
            <v>LEGAL</v>
          </cell>
          <cell r="AA76" t="str">
            <v>ICB3</v>
          </cell>
          <cell r="AC76" t="str">
            <v>ICB</v>
          </cell>
          <cell r="AD76" t="str">
            <v>ICB</v>
          </cell>
          <cell r="AF76" t="str">
            <v>211</v>
          </cell>
          <cell r="AG76" t="str">
            <v>0000160470</v>
          </cell>
          <cell r="AR76" t="str">
            <v>953</v>
          </cell>
          <cell r="AS76" t="str">
            <v>0000160470</v>
          </cell>
          <cell r="AT76" t="str">
            <v>RIO GRANDE VALLEY</v>
          </cell>
        </row>
        <row r="77">
          <cell r="A77" t="str">
            <v>00683519</v>
          </cell>
          <cell r="B77" t="str">
            <v>9564265004</v>
          </cell>
          <cell r="C77" t="str">
            <v>ICB4TARGET0000000158</v>
          </cell>
          <cell r="D77">
            <v>2015</v>
          </cell>
          <cell r="E77">
            <v>6</v>
          </cell>
          <cell r="F77" t="str">
            <v>2015-06-30</v>
          </cell>
          <cell r="G77" t="str">
            <v>PRJ</v>
          </cell>
          <cell r="H77" t="str">
            <v>169</v>
          </cell>
          <cell r="I77" t="str">
            <v>211</v>
          </cell>
          <cell r="K77" t="str">
            <v>000001121</v>
          </cell>
          <cell r="L77" t="str">
            <v>4265004</v>
          </cell>
          <cell r="M77" t="str">
            <v>1585</v>
          </cell>
          <cell r="N77" t="str">
            <v>99920</v>
          </cell>
          <cell r="O77" t="str">
            <v>11404</v>
          </cell>
          <cell r="P77" t="str">
            <v>292</v>
          </cell>
          <cell r="Q77" t="str">
            <v>956</v>
          </cell>
          <cell r="R77" t="str">
            <v>INTERCO BILL W/O</v>
          </cell>
          <cell r="S77" t="str">
            <v>PRA</v>
          </cell>
          <cell r="U77" t="str">
            <v>2015-06-30</v>
          </cell>
          <cell r="V77">
            <v>115.25</v>
          </cell>
          <cell r="W77" t="str">
            <v>UTXEMEM101</v>
          </cell>
          <cell r="Y77" t="str">
            <v>LEGAL</v>
          </cell>
          <cell r="AA77" t="str">
            <v>ICB3</v>
          </cell>
          <cell r="AC77" t="str">
            <v>ICB</v>
          </cell>
          <cell r="AD77" t="str">
            <v>ICB</v>
          </cell>
          <cell r="AF77" t="str">
            <v>211</v>
          </cell>
          <cell r="AG77" t="str">
            <v>0000096506</v>
          </cell>
          <cell r="AR77" t="str">
            <v>956</v>
          </cell>
          <cell r="AS77" t="str">
            <v>0000096506</v>
          </cell>
          <cell r="AT77" t="str">
            <v>AUSTIN CLUB</v>
          </cell>
        </row>
        <row r="78">
          <cell r="A78" t="str">
            <v>00682590</v>
          </cell>
          <cell r="B78" t="str">
            <v>9564265004</v>
          </cell>
          <cell r="C78" t="str">
            <v>ICB4TARGET0000000159</v>
          </cell>
          <cell r="D78">
            <v>2015</v>
          </cell>
          <cell r="E78">
            <v>6</v>
          </cell>
          <cell r="F78" t="str">
            <v>2015-06-30</v>
          </cell>
          <cell r="G78" t="str">
            <v>PRJ</v>
          </cell>
          <cell r="H78" t="str">
            <v>169</v>
          </cell>
          <cell r="I78" t="str">
            <v>211</v>
          </cell>
          <cell r="K78" t="str">
            <v>000001121</v>
          </cell>
          <cell r="L78" t="str">
            <v>4265004</v>
          </cell>
          <cell r="M78" t="str">
            <v>1585</v>
          </cell>
          <cell r="N78" t="str">
            <v>99920</v>
          </cell>
          <cell r="O78" t="str">
            <v>13042</v>
          </cell>
          <cell r="P78" t="str">
            <v>292</v>
          </cell>
          <cell r="Q78" t="str">
            <v>956</v>
          </cell>
          <cell r="R78" t="str">
            <v>INTERCO BILL W/O</v>
          </cell>
          <cell r="S78" t="str">
            <v>PRA</v>
          </cell>
          <cell r="U78" t="str">
            <v>2015-06-30</v>
          </cell>
          <cell r="V78">
            <v>202.47</v>
          </cell>
          <cell r="W78" t="str">
            <v>UTXEMEM101</v>
          </cell>
          <cell r="Y78" t="str">
            <v>LEGAL</v>
          </cell>
          <cell r="AA78" t="str">
            <v>ICB3</v>
          </cell>
          <cell r="AC78" t="str">
            <v>ICB</v>
          </cell>
          <cell r="AD78" t="str">
            <v>ICB</v>
          </cell>
          <cell r="AF78" t="str">
            <v>211</v>
          </cell>
          <cell r="AG78" t="str">
            <v>0000146747</v>
          </cell>
          <cell r="AR78" t="str">
            <v>956</v>
          </cell>
          <cell r="AS78" t="str">
            <v>0000146747</v>
          </cell>
          <cell r="AT78" t="str">
            <v>JP MORGAN CHASE CORPORATE CARD ACTIVITY</v>
          </cell>
          <cell r="AU78" t="str">
            <v>DO NOT TAKE OFF HOLD- INTERFACE PURPOSES</v>
          </cell>
        </row>
        <row r="79">
          <cell r="A79" t="str">
            <v>00680206</v>
          </cell>
          <cell r="B79" t="str">
            <v>9544265004</v>
          </cell>
          <cell r="C79" t="str">
            <v>ICB4TARGET0000000172</v>
          </cell>
          <cell r="D79">
            <v>2015</v>
          </cell>
          <cell r="E79">
            <v>6</v>
          </cell>
          <cell r="F79" t="str">
            <v>2015-06-30</v>
          </cell>
          <cell r="G79" t="str">
            <v>PRJ</v>
          </cell>
          <cell r="H79" t="str">
            <v>169</v>
          </cell>
          <cell r="I79" t="str">
            <v>211</v>
          </cell>
          <cell r="K79" t="str">
            <v>000001121</v>
          </cell>
          <cell r="L79" t="str">
            <v>4265004</v>
          </cell>
          <cell r="M79" t="str">
            <v>1113</v>
          </cell>
          <cell r="N79" t="str">
            <v>99920</v>
          </cell>
          <cell r="O79" t="str">
            <v>13124</v>
          </cell>
          <cell r="P79" t="str">
            <v>261</v>
          </cell>
          <cell r="Q79" t="str">
            <v>954</v>
          </cell>
          <cell r="R79" t="str">
            <v>INTERCO BILL W/O</v>
          </cell>
          <cell r="S79" t="str">
            <v>PRA</v>
          </cell>
          <cell r="U79" t="str">
            <v>2015-06-30</v>
          </cell>
          <cell r="V79">
            <v>55.36</v>
          </cell>
          <cell r="W79" t="str">
            <v>UTXEMEM201</v>
          </cell>
          <cell r="Y79" t="str">
            <v>LEGAL</v>
          </cell>
          <cell r="AA79" t="str">
            <v>ICB3</v>
          </cell>
          <cell r="AC79" t="str">
            <v>ICB</v>
          </cell>
          <cell r="AD79" t="str">
            <v>ICB</v>
          </cell>
          <cell r="AF79" t="str">
            <v>211</v>
          </cell>
          <cell r="AG79" t="str">
            <v>0000154344</v>
          </cell>
          <cell r="AR79" t="str">
            <v>954</v>
          </cell>
          <cell r="AS79" t="str">
            <v>0000154344</v>
          </cell>
          <cell r="AT79" t="str">
            <v>KING, PATRICK S</v>
          </cell>
        </row>
        <row r="80">
          <cell r="A80" t="str">
            <v>00684146</v>
          </cell>
          <cell r="B80" t="str">
            <v>9564265004</v>
          </cell>
          <cell r="C80" t="str">
            <v>ICB4TARGET0000000173</v>
          </cell>
          <cell r="D80">
            <v>2015</v>
          </cell>
          <cell r="E80">
            <v>6</v>
          </cell>
          <cell r="F80" t="str">
            <v>2015-06-30</v>
          </cell>
          <cell r="G80" t="str">
            <v>PRJ</v>
          </cell>
          <cell r="H80" t="str">
            <v>169</v>
          </cell>
          <cell r="I80" t="str">
            <v>211</v>
          </cell>
          <cell r="K80" t="str">
            <v>000001121</v>
          </cell>
          <cell r="L80" t="str">
            <v>4265004</v>
          </cell>
          <cell r="M80" t="str">
            <v>1113</v>
          </cell>
          <cell r="N80" t="str">
            <v>99920</v>
          </cell>
          <cell r="O80" t="str">
            <v>11404</v>
          </cell>
          <cell r="P80" t="str">
            <v>292</v>
          </cell>
          <cell r="Q80" t="str">
            <v>956</v>
          </cell>
          <cell r="R80" t="str">
            <v>INTERCO BILL W/O</v>
          </cell>
          <cell r="S80" t="str">
            <v>PRA</v>
          </cell>
          <cell r="U80" t="str">
            <v>2015-06-30</v>
          </cell>
          <cell r="V80">
            <v>226.37</v>
          </cell>
          <cell r="W80" t="str">
            <v>UTXEMEM201</v>
          </cell>
          <cell r="Y80" t="str">
            <v>LEGAL</v>
          </cell>
          <cell r="AA80" t="str">
            <v>ICB3</v>
          </cell>
          <cell r="AC80" t="str">
            <v>ICB</v>
          </cell>
          <cell r="AD80" t="str">
            <v>ICB</v>
          </cell>
          <cell r="AF80" t="str">
            <v>211</v>
          </cell>
          <cell r="AG80" t="str">
            <v>0000106409</v>
          </cell>
          <cell r="AR80" t="str">
            <v>956</v>
          </cell>
          <cell r="AS80" t="str">
            <v>0000106409</v>
          </cell>
          <cell r="AT80" t="str">
            <v>CORPUS CHRISTI COUNTRY CLUB</v>
          </cell>
        </row>
        <row r="81">
          <cell r="A81" t="str">
            <v>00660077</v>
          </cell>
          <cell r="B81" t="str">
            <v>9564265004</v>
          </cell>
          <cell r="C81" t="str">
            <v>ICB4TARGET0000000174</v>
          </cell>
          <cell r="D81">
            <v>2015</v>
          </cell>
          <cell r="E81">
            <v>1</v>
          </cell>
          <cell r="F81" t="str">
            <v>2015-01-31</v>
          </cell>
          <cell r="G81" t="str">
            <v>PRJ</v>
          </cell>
          <cell r="H81" t="str">
            <v>169</v>
          </cell>
          <cell r="I81" t="str">
            <v>211</v>
          </cell>
          <cell r="K81" t="str">
            <v>000001121</v>
          </cell>
          <cell r="L81" t="str">
            <v>4265004</v>
          </cell>
          <cell r="M81" t="str">
            <v>1585</v>
          </cell>
          <cell r="N81" t="str">
            <v>99920</v>
          </cell>
          <cell r="O81" t="str">
            <v>11404</v>
          </cell>
          <cell r="P81" t="str">
            <v>292</v>
          </cell>
          <cell r="Q81" t="str">
            <v>956</v>
          </cell>
          <cell r="R81" t="str">
            <v>INTERCO BILL W/O</v>
          </cell>
          <cell r="S81" t="str">
            <v>PRA</v>
          </cell>
          <cell r="U81" t="str">
            <v>2015-01-31</v>
          </cell>
          <cell r="V81">
            <v>108.14</v>
          </cell>
          <cell r="W81" t="str">
            <v>UTXEMEM101</v>
          </cell>
          <cell r="Y81" t="str">
            <v>LEGAL</v>
          </cell>
          <cell r="AA81" t="str">
            <v>ICB3</v>
          </cell>
          <cell r="AC81" t="str">
            <v>ICB</v>
          </cell>
          <cell r="AD81" t="str">
            <v>ICB</v>
          </cell>
          <cell r="AF81" t="str">
            <v>211</v>
          </cell>
          <cell r="AG81" t="str">
            <v>0000096506</v>
          </cell>
          <cell r="AR81" t="str">
            <v>956</v>
          </cell>
          <cell r="AS81" t="str">
            <v>0000096506</v>
          </cell>
          <cell r="AT81" t="str">
            <v>AUSTIN CLUB</v>
          </cell>
        </row>
        <row r="82">
          <cell r="A82" t="str">
            <v>00660078</v>
          </cell>
          <cell r="B82" t="str">
            <v>9564265004</v>
          </cell>
          <cell r="C82" t="str">
            <v>ICB4TARGET0000000175</v>
          </cell>
          <cell r="D82">
            <v>2015</v>
          </cell>
          <cell r="E82">
            <v>1</v>
          </cell>
          <cell r="F82" t="str">
            <v>2015-01-31</v>
          </cell>
          <cell r="G82" t="str">
            <v>PRJ</v>
          </cell>
          <cell r="H82" t="str">
            <v>169</v>
          </cell>
          <cell r="I82" t="str">
            <v>211</v>
          </cell>
          <cell r="K82" t="str">
            <v>000001121</v>
          </cell>
          <cell r="L82" t="str">
            <v>4265004</v>
          </cell>
          <cell r="M82" t="str">
            <v>1585</v>
          </cell>
          <cell r="N82" t="str">
            <v>99920</v>
          </cell>
          <cell r="O82" t="str">
            <v>11404</v>
          </cell>
          <cell r="P82" t="str">
            <v>292</v>
          </cell>
          <cell r="Q82" t="str">
            <v>956</v>
          </cell>
          <cell r="R82" t="str">
            <v>INTERCO BILL W/O</v>
          </cell>
          <cell r="S82" t="str">
            <v>PRA</v>
          </cell>
          <cell r="U82" t="str">
            <v>2015-01-31</v>
          </cell>
          <cell r="V82">
            <v>103.12</v>
          </cell>
          <cell r="W82" t="str">
            <v>UTXEMEM101</v>
          </cell>
          <cell r="Y82" t="str">
            <v>LEGAL</v>
          </cell>
          <cell r="AA82" t="str">
            <v>ICB3</v>
          </cell>
          <cell r="AC82" t="str">
            <v>ICB</v>
          </cell>
          <cell r="AD82" t="str">
            <v>ICB</v>
          </cell>
          <cell r="AF82" t="str">
            <v>211</v>
          </cell>
          <cell r="AG82" t="str">
            <v>0000096506</v>
          </cell>
          <cell r="AR82" t="str">
            <v>956</v>
          </cell>
          <cell r="AS82" t="str">
            <v>0000096506</v>
          </cell>
          <cell r="AT82" t="str">
            <v>AUSTIN CLUB</v>
          </cell>
        </row>
        <row r="83">
          <cell r="A83" t="str">
            <v>00657598</v>
          </cell>
          <cell r="B83" t="str">
            <v>9564265004</v>
          </cell>
          <cell r="C83" t="str">
            <v>ICB4TARGET0000000180</v>
          </cell>
          <cell r="D83">
            <v>2015</v>
          </cell>
          <cell r="E83">
            <v>1</v>
          </cell>
          <cell r="F83" t="str">
            <v>2015-01-31</v>
          </cell>
          <cell r="G83" t="str">
            <v>PRJ</v>
          </cell>
          <cell r="H83" t="str">
            <v>169</v>
          </cell>
          <cell r="I83" t="str">
            <v>211</v>
          </cell>
          <cell r="K83" t="str">
            <v>000001121</v>
          </cell>
          <cell r="L83" t="str">
            <v>4265004</v>
          </cell>
          <cell r="M83" t="str">
            <v>1113</v>
          </cell>
          <cell r="N83" t="str">
            <v>99920</v>
          </cell>
          <cell r="O83" t="str">
            <v>11404</v>
          </cell>
          <cell r="P83" t="str">
            <v>292</v>
          </cell>
          <cell r="Q83" t="str">
            <v>956</v>
          </cell>
          <cell r="R83" t="str">
            <v>INTERCO BILL W/O</v>
          </cell>
          <cell r="S83" t="str">
            <v>PRA</v>
          </cell>
          <cell r="U83" t="str">
            <v>2015-01-31</v>
          </cell>
          <cell r="V83">
            <v>226.69</v>
          </cell>
          <cell r="W83" t="str">
            <v>UTXEMEM201</v>
          </cell>
          <cell r="Y83" t="str">
            <v>LEGAL</v>
          </cell>
          <cell r="AA83" t="str">
            <v>ICB3</v>
          </cell>
          <cell r="AC83" t="str">
            <v>ICB</v>
          </cell>
          <cell r="AD83" t="str">
            <v>ICB</v>
          </cell>
          <cell r="AF83" t="str">
            <v>211</v>
          </cell>
          <cell r="AG83" t="str">
            <v>0000106409</v>
          </cell>
          <cell r="AR83" t="str">
            <v>956</v>
          </cell>
          <cell r="AS83" t="str">
            <v>0000106409</v>
          </cell>
          <cell r="AT83" t="str">
            <v>CORPUS CHRISTI COUNTRY CLUB</v>
          </cell>
        </row>
        <row r="84">
          <cell r="B84" t="str">
            <v>3934265004</v>
          </cell>
          <cell r="C84" t="str">
            <v>ICB4TARGET0000000216</v>
          </cell>
          <cell r="D84">
            <v>2014</v>
          </cell>
          <cell r="E84">
            <v>10</v>
          </cell>
          <cell r="F84" t="str">
            <v>2014-10-31</v>
          </cell>
          <cell r="G84" t="str">
            <v>PRJ</v>
          </cell>
          <cell r="H84" t="str">
            <v>169</v>
          </cell>
          <cell r="I84" t="str">
            <v>211</v>
          </cell>
          <cell r="K84" t="str">
            <v>TDOANDA</v>
          </cell>
          <cell r="L84" t="str">
            <v>4265004</v>
          </cell>
          <cell r="M84" t="str">
            <v>1113</v>
          </cell>
          <cell r="N84" t="str">
            <v>99920</v>
          </cell>
          <cell r="O84" t="str">
            <v>11833</v>
          </cell>
          <cell r="P84" t="str">
            <v>294</v>
          </cell>
          <cell r="Q84" t="str">
            <v>393</v>
          </cell>
          <cell r="R84" t="str">
            <v>INTERCO BILL W/O</v>
          </cell>
          <cell r="S84" t="str">
            <v>PRA</v>
          </cell>
          <cell r="U84" t="str">
            <v>2014-10-31</v>
          </cell>
          <cell r="V84">
            <v>264.14</v>
          </cell>
          <cell r="W84" t="str">
            <v>UTXE000501</v>
          </cell>
          <cell r="Y84" t="str">
            <v>TDOTH</v>
          </cell>
          <cell r="AA84" t="str">
            <v>ICB3</v>
          </cell>
          <cell r="AC84" t="str">
            <v>ICB</v>
          </cell>
          <cell r="AD84" t="str">
            <v>ICB</v>
          </cell>
          <cell r="AR84" t="str">
            <v>393</v>
          </cell>
        </row>
        <row r="85">
          <cell r="A85" t="str">
            <v>00640318</v>
          </cell>
          <cell r="B85" t="str">
            <v>9564265004</v>
          </cell>
          <cell r="C85" t="str">
            <v>ICB4TARGET0000000250</v>
          </cell>
          <cell r="D85">
            <v>2014</v>
          </cell>
          <cell r="E85">
            <v>10</v>
          </cell>
          <cell r="F85" t="str">
            <v>2014-10-31</v>
          </cell>
          <cell r="G85" t="str">
            <v>PRJ</v>
          </cell>
          <cell r="H85" t="str">
            <v>169</v>
          </cell>
          <cell r="I85" t="str">
            <v>211</v>
          </cell>
          <cell r="K85" t="str">
            <v>000001121</v>
          </cell>
          <cell r="L85" t="str">
            <v>4265004</v>
          </cell>
          <cell r="M85" t="str">
            <v>1113</v>
          </cell>
          <cell r="N85" t="str">
            <v>99920</v>
          </cell>
          <cell r="O85" t="str">
            <v>11404</v>
          </cell>
          <cell r="P85" t="str">
            <v>292</v>
          </cell>
          <cell r="Q85" t="str">
            <v>956</v>
          </cell>
          <cell r="R85" t="str">
            <v>INTERCO BILL W/O</v>
          </cell>
          <cell r="S85" t="str">
            <v>PRA</v>
          </cell>
          <cell r="U85" t="str">
            <v>2014-10-31</v>
          </cell>
          <cell r="V85">
            <v>300.81</v>
          </cell>
          <cell r="W85" t="str">
            <v>UTXEMEM201</v>
          </cell>
          <cell r="Y85" t="str">
            <v>LEGAL</v>
          </cell>
          <cell r="AA85" t="str">
            <v>ICB3</v>
          </cell>
          <cell r="AC85" t="str">
            <v>ICB</v>
          </cell>
          <cell r="AD85" t="str">
            <v>ICB</v>
          </cell>
          <cell r="AF85" t="str">
            <v>211</v>
          </cell>
          <cell r="AG85" t="str">
            <v>0000106409</v>
          </cell>
          <cell r="AR85" t="str">
            <v>956</v>
          </cell>
          <cell r="AS85" t="str">
            <v>0000106409</v>
          </cell>
          <cell r="AT85" t="str">
            <v>CORPUS CHRISTI COUNTRY CLUB</v>
          </cell>
        </row>
        <row r="86">
          <cell r="A86" t="str">
            <v>00640326</v>
          </cell>
          <cell r="B86" t="str">
            <v>9564265004</v>
          </cell>
          <cell r="C86" t="str">
            <v>ICB4TARGET0000000251</v>
          </cell>
          <cell r="D86">
            <v>2014</v>
          </cell>
          <cell r="E86">
            <v>10</v>
          </cell>
          <cell r="F86" t="str">
            <v>2014-10-31</v>
          </cell>
          <cell r="G86" t="str">
            <v>PRJ</v>
          </cell>
          <cell r="H86" t="str">
            <v>169</v>
          </cell>
          <cell r="I86" t="str">
            <v>211</v>
          </cell>
          <cell r="K86" t="str">
            <v>000001121</v>
          </cell>
          <cell r="L86" t="str">
            <v>4265004</v>
          </cell>
          <cell r="M86" t="str">
            <v>1113</v>
          </cell>
          <cell r="N86" t="str">
            <v>99920</v>
          </cell>
          <cell r="O86" t="str">
            <v>11404</v>
          </cell>
          <cell r="P86" t="str">
            <v>292</v>
          </cell>
          <cell r="Q86" t="str">
            <v>956</v>
          </cell>
          <cell r="R86" t="str">
            <v>INTERCO BILL W/O</v>
          </cell>
          <cell r="S86" t="str">
            <v>PRA</v>
          </cell>
          <cell r="U86" t="str">
            <v>2014-10-31</v>
          </cell>
          <cell r="V86">
            <v>391.4</v>
          </cell>
          <cell r="W86" t="str">
            <v>UTXEMEM201</v>
          </cell>
          <cell r="Y86" t="str">
            <v>LEGAL</v>
          </cell>
          <cell r="AA86" t="str">
            <v>ICB3</v>
          </cell>
          <cell r="AC86" t="str">
            <v>ICB</v>
          </cell>
          <cell r="AD86" t="str">
            <v>ICB</v>
          </cell>
          <cell r="AF86" t="str">
            <v>211</v>
          </cell>
          <cell r="AG86" t="str">
            <v>0000120050</v>
          </cell>
          <cell r="AR86" t="str">
            <v>956</v>
          </cell>
          <cell r="AS86" t="str">
            <v>0000120050</v>
          </cell>
          <cell r="AT86" t="str">
            <v>TEXAS A&amp;M</v>
          </cell>
        </row>
        <row r="87">
          <cell r="A87" t="str">
            <v>00644868</v>
          </cell>
          <cell r="B87" t="str">
            <v>9534264000</v>
          </cell>
          <cell r="C87" t="str">
            <v>ICB4TARGET0000000252</v>
          </cell>
          <cell r="D87">
            <v>2014</v>
          </cell>
          <cell r="E87">
            <v>11</v>
          </cell>
          <cell r="F87" t="str">
            <v>2014-11-30</v>
          </cell>
          <cell r="G87" t="str">
            <v>PRJ</v>
          </cell>
          <cell r="H87" t="str">
            <v>169</v>
          </cell>
          <cell r="I87" t="str">
            <v>211</v>
          </cell>
          <cell r="K87" t="str">
            <v>000001121</v>
          </cell>
          <cell r="L87" t="str">
            <v>4264000</v>
          </cell>
          <cell r="M87" t="str">
            <v>1585</v>
          </cell>
          <cell r="N87" t="str">
            <v>99920</v>
          </cell>
          <cell r="O87" t="str">
            <v>11404</v>
          </cell>
          <cell r="P87" t="str">
            <v>289</v>
          </cell>
          <cell r="Q87" t="str">
            <v>953</v>
          </cell>
          <cell r="R87" t="str">
            <v>INTERCO BILL W/O</v>
          </cell>
          <cell r="S87" t="str">
            <v>PRA</v>
          </cell>
          <cell r="U87" t="str">
            <v>2014-11-30</v>
          </cell>
          <cell r="V87">
            <v>25769.57</v>
          </cell>
          <cell r="W87" t="str">
            <v>UTXEMEM101</v>
          </cell>
          <cell r="Y87" t="str">
            <v>LEGAL</v>
          </cell>
          <cell r="AA87" t="str">
            <v>ICB3</v>
          </cell>
          <cell r="AC87" t="str">
            <v>ICB</v>
          </cell>
          <cell r="AD87" t="str">
            <v>ICB</v>
          </cell>
          <cell r="AF87" t="str">
            <v>211</v>
          </cell>
          <cell r="AG87" t="str">
            <v>0000096469</v>
          </cell>
          <cell r="AR87" t="str">
            <v>953</v>
          </cell>
          <cell r="AS87" t="str">
            <v>0000096469</v>
          </cell>
          <cell r="AT87" t="str">
            <v>ASSOCIATION OF ELECTRIC</v>
          </cell>
          <cell r="AU87" t="str">
            <v>COMPANIES OF TEXAS INC</v>
          </cell>
        </row>
        <row r="88">
          <cell r="A88" t="str">
            <v>00641594</v>
          </cell>
          <cell r="B88" t="str">
            <v>9564265004</v>
          </cell>
          <cell r="C88" t="str">
            <v>ICB4TARGET0000000252</v>
          </cell>
          <cell r="D88">
            <v>2014</v>
          </cell>
          <cell r="E88">
            <v>10</v>
          </cell>
          <cell r="F88" t="str">
            <v>2014-10-31</v>
          </cell>
          <cell r="G88" t="str">
            <v>PRJ</v>
          </cell>
          <cell r="H88" t="str">
            <v>169</v>
          </cell>
          <cell r="I88" t="str">
            <v>211</v>
          </cell>
          <cell r="K88" t="str">
            <v>000001121</v>
          </cell>
          <cell r="L88" t="str">
            <v>4265004</v>
          </cell>
          <cell r="M88" t="str">
            <v>1113</v>
          </cell>
          <cell r="N88" t="str">
            <v>99920</v>
          </cell>
          <cell r="O88" t="str">
            <v>11404</v>
          </cell>
          <cell r="P88" t="str">
            <v>292</v>
          </cell>
          <cell r="Q88" t="str">
            <v>956</v>
          </cell>
          <cell r="R88" t="str">
            <v>INTERCO BILL W/O</v>
          </cell>
          <cell r="S88" t="str">
            <v>PRA</v>
          </cell>
          <cell r="U88" t="str">
            <v>2014-10-31</v>
          </cell>
          <cell r="V88">
            <v>157.52000000000001</v>
          </cell>
          <cell r="W88" t="str">
            <v>UTXEMEM201</v>
          </cell>
          <cell r="Y88" t="str">
            <v>LEGAL</v>
          </cell>
          <cell r="AA88" t="str">
            <v>ICB3</v>
          </cell>
          <cell r="AC88" t="str">
            <v>ICB</v>
          </cell>
          <cell r="AD88" t="str">
            <v>ICB</v>
          </cell>
          <cell r="AF88" t="str">
            <v>211</v>
          </cell>
          <cell r="AG88" t="str">
            <v>0000146747</v>
          </cell>
          <cell r="AR88" t="str">
            <v>956</v>
          </cell>
          <cell r="AS88" t="str">
            <v>0000146747</v>
          </cell>
          <cell r="AT88" t="str">
            <v>JP MORGAN CHASE CORPORATE CARD ACTIVITY</v>
          </cell>
          <cell r="AU88" t="str">
            <v>DO NOT TAKE OFF HOLD- INTERFACE PURPOSES</v>
          </cell>
        </row>
        <row r="89">
          <cell r="A89" t="str">
            <v>00644869</v>
          </cell>
          <cell r="B89" t="str">
            <v>9534264000</v>
          </cell>
          <cell r="C89" t="str">
            <v>ICB4TARGET0000000253</v>
          </cell>
          <cell r="D89">
            <v>2014</v>
          </cell>
          <cell r="E89">
            <v>11</v>
          </cell>
          <cell r="F89" t="str">
            <v>2014-11-30</v>
          </cell>
          <cell r="G89" t="str">
            <v>PRJ</v>
          </cell>
          <cell r="H89" t="str">
            <v>169</v>
          </cell>
          <cell r="I89" t="str">
            <v>211</v>
          </cell>
          <cell r="K89" t="str">
            <v>000001121</v>
          </cell>
          <cell r="L89" t="str">
            <v>4264000</v>
          </cell>
          <cell r="M89" t="str">
            <v>1585</v>
          </cell>
          <cell r="N89" t="str">
            <v>99920</v>
          </cell>
          <cell r="O89" t="str">
            <v>11404</v>
          </cell>
          <cell r="P89" t="str">
            <v>289</v>
          </cell>
          <cell r="Q89" t="str">
            <v>953</v>
          </cell>
          <cell r="R89" t="str">
            <v>INTERCO BILL W/O</v>
          </cell>
          <cell r="S89" t="str">
            <v>PRA</v>
          </cell>
          <cell r="U89" t="str">
            <v>2014-11-30</v>
          </cell>
          <cell r="V89">
            <v>25769.57</v>
          </cell>
          <cell r="W89" t="str">
            <v>UTXEMEM101</v>
          </cell>
          <cell r="Y89" t="str">
            <v>LEGAL</v>
          </cell>
          <cell r="AA89" t="str">
            <v>ICB3</v>
          </cell>
          <cell r="AC89" t="str">
            <v>ICB</v>
          </cell>
          <cell r="AD89" t="str">
            <v>ICB</v>
          </cell>
          <cell r="AF89" t="str">
            <v>211</v>
          </cell>
          <cell r="AG89" t="str">
            <v>0000096469</v>
          </cell>
          <cell r="AR89" t="str">
            <v>953</v>
          </cell>
          <cell r="AS89" t="str">
            <v>0000096469</v>
          </cell>
          <cell r="AT89" t="str">
            <v>ASSOCIATION OF ELECTRIC</v>
          </cell>
          <cell r="AU89" t="str">
            <v>COMPANIES OF TEXAS INC</v>
          </cell>
        </row>
        <row r="90">
          <cell r="A90" t="str">
            <v>00644408</v>
          </cell>
          <cell r="B90" t="str">
            <v>9564265004</v>
          </cell>
          <cell r="C90" t="str">
            <v>ICB4TARGET0000000283</v>
          </cell>
          <cell r="D90">
            <v>2014</v>
          </cell>
          <cell r="E90">
            <v>11</v>
          </cell>
          <cell r="F90" t="str">
            <v>2014-11-30</v>
          </cell>
          <cell r="G90" t="str">
            <v>PRJ</v>
          </cell>
          <cell r="H90" t="str">
            <v>169</v>
          </cell>
          <cell r="I90" t="str">
            <v>211</v>
          </cell>
          <cell r="K90" t="str">
            <v>000001121</v>
          </cell>
          <cell r="L90" t="str">
            <v>4265004</v>
          </cell>
          <cell r="M90" t="str">
            <v>1585</v>
          </cell>
          <cell r="N90" t="str">
            <v>99920</v>
          </cell>
          <cell r="O90" t="str">
            <v>11404</v>
          </cell>
          <cell r="P90" t="str">
            <v>292</v>
          </cell>
          <cell r="Q90" t="str">
            <v>956</v>
          </cell>
          <cell r="R90" t="str">
            <v>INTERCO BILL W/O</v>
          </cell>
          <cell r="S90" t="str">
            <v>PRA</v>
          </cell>
          <cell r="U90" t="str">
            <v>2014-11-30</v>
          </cell>
          <cell r="V90">
            <v>0.6</v>
          </cell>
          <cell r="W90" t="str">
            <v>UTXEMEM101</v>
          </cell>
          <cell r="Y90" t="str">
            <v>LEGAL</v>
          </cell>
          <cell r="AA90" t="str">
            <v>ICB3</v>
          </cell>
          <cell r="AC90" t="str">
            <v>ICB</v>
          </cell>
          <cell r="AD90" t="str">
            <v>ICB</v>
          </cell>
          <cell r="AF90" t="str">
            <v>211</v>
          </cell>
          <cell r="AG90" t="str">
            <v>0000096506</v>
          </cell>
          <cell r="AR90" t="str">
            <v>956</v>
          </cell>
          <cell r="AS90" t="str">
            <v>0000096506</v>
          </cell>
          <cell r="AT90" t="str">
            <v>AUSTIN CLUB</v>
          </cell>
        </row>
        <row r="91">
          <cell r="A91" t="str">
            <v>00644409</v>
          </cell>
          <cell r="B91" t="str">
            <v>9564265004</v>
          </cell>
          <cell r="C91" t="str">
            <v>ICB4TARGET0000000284</v>
          </cell>
          <cell r="D91">
            <v>2014</v>
          </cell>
          <cell r="E91">
            <v>11</v>
          </cell>
          <cell r="F91" t="str">
            <v>2014-11-30</v>
          </cell>
          <cell r="G91" t="str">
            <v>PRJ</v>
          </cell>
          <cell r="H91" t="str">
            <v>169</v>
          </cell>
          <cell r="I91" t="str">
            <v>211</v>
          </cell>
          <cell r="K91" t="str">
            <v>000001121</v>
          </cell>
          <cell r="L91" t="str">
            <v>4265004</v>
          </cell>
          <cell r="M91" t="str">
            <v>1585</v>
          </cell>
          <cell r="N91" t="str">
            <v>99920</v>
          </cell>
          <cell r="O91" t="str">
            <v>11404</v>
          </cell>
          <cell r="P91" t="str">
            <v>292</v>
          </cell>
          <cell r="Q91" t="str">
            <v>956</v>
          </cell>
          <cell r="R91" t="str">
            <v>INTERCO BILL W/O</v>
          </cell>
          <cell r="S91" t="str">
            <v>PRA</v>
          </cell>
          <cell r="U91" t="str">
            <v>2014-11-30</v>
          </cell>
          <cell r="V91">
            <v>106.31</v>
          </cell>
          <cell r="W91" t="str">
            <v>UTXEMEM101</v>
          </cell>
          <cell r="Y91" t="str">
            <v>LEGAL</v>
          </cell>
          <cell r="AA91" t="str">
            <v>ICB3</v>
          </cell>
          <cell r="AC91" t="str">
            <v>ICB</v>
          </cell>
          <cell r="AD91" t="str">
            <v>ICB</v>
          </cell>
          <cell r="AF91" t="str">
            <v>211</v>
          </cell>
          <cell r="AG91" t="str">
            <v>0000096506</v>
          </cell>
          <cell r="AR91" t="str">
            <v>956</v>
          </cell>
          <cell r="AS91" t="str">
            <v>0000096506</v>
          </cell>
          <cell r="AT91" t="str">
            <v>AUSTIN CLUB</v>
          </cell>
        </row>
        <row r="92">
          <cell r="A92" t="str">
            <v>00644410</v>
          </cell>
          <cell r="B92" t="str">
            <v>9564265004</v>
          </cell>
          <cell r="C92" t="str">
            <v>ICB4TARGET0000000285</v>
          </cell>
          <cell r="D92">
            <v>2014</v>
          </cell>
          <cell r="E92">
            <v>11</v>
          </cell>
          <cell r="F92" t="str">
            <v>2014-11-30</v>
          </cell>
          <cell r="G92" t="str">
            <v>PRJ</v>
          </cell>
          <cell r="H92" t="str">
            <v>169</v>
          </cell>
          <cell r="I92" t="str">
            <v>211</v>
          </cell>
          <cell r="K92" t="str">
            <v>000001121</v>
          </cell>
          <cell r="L92" t="str">
            <v>4265004</v>
          </cell>
          <cell r="M92" t="str">
            <v>1585</v>
          </cell>
          <cell r="N92" t="str">
            <v>99920</v>
          </cell>
          <cell r="O92" t="str">
            <v>11404</v>
          </cell>
          <cell r="P92" t="str">
            <v>292</v>
          </cell>
          <cell r="Q92" t="str">
            <v>956</v>
          </cell>
          <cell r="R92" t="str">
            <v>INTERCO BILL W/O</v>
          </cell>
          <cell r="S92" t="str">
            <v>PRA</v>
          </cell>
          <cell r="U92" t="str">
            <v>2014-11-30</v>
          </cell>
          <cell r="V92">
            <v>99.03</v>
          </cell>
          <cell r="W92" t="str">
            <v>UTXEMEM101</v>
          </cell>
          <cell r="Y92" t="str">
            <v>LEGAL</v>
          </cell>
          <cell r="AA92" t="str">
            <v>ICB3</v>
          </cell>
          <cell r="AC92" t="str">
            <v>ICB</v>
          </cell>
          <cell r="AD92" t="str">
            <v>ICB</v>
          </cell>
          <cell r="AF92" t="str">
            <v>211</v>
          </cell>
          <cell r="AG92" t="str">
            <v>0000096506</v>
          </cell>
          <cell r="AR92" t="str">
            <v>956</v>
          </cell>
          <cell r="AS92" t="str">
            <v>0000096506</v>
          </cell>
          <cell r="AT92" t="str">
            <v>AUSTIN CLUB</v>
          </cell>
        </row>
        <row r="93">
          <cell r="A93" t="str">
            <v>00646491</v>
          </cell>
          <cell r="B93" t="str">
            <v>9564265004</v>
          </cell>
          <cell r="C93" t="str">
            <v>ICB4TARGET0000000286</v>
          </cell>
          <cell r="D93">
            <v>2014</v>
          </cell>
          <cell r="E93">
            <v>11</v>
          </cell>
          <cell r="F93" t="str">
            <v>2014-11-30</v>
          </cell>
          <cell r="G93" t="str">
            <v>PRJ</v>
          </cell>
          <cell r="H93" t="str">
            <v>169</v>
          </cell>
          <cell r="I93" t="str">
            <v>211</v>
          </cell>
          <cell r="K93" t="str">
            <v>000001121</v>
          </cell>
          <cell r="L93" t="str">
            <v>4265004</v>
          </cell>
          <cell r="M93" t="str">
            <v>1585</v>
          </cell>
          <cell r="N93" t="str">
            <v>99920</v>
          </cell>
          <cell r="O93" t="str">
            <v>12091</v>
          </cell>
          <cell r="P93" t="str">
            <v>293</v>
          </cell>
          <cell r="Q93" t="str">
            <v>956</v>
          </cell>
          <cell r="R93" t="str">
            <v>INTERCO BILL W/O</v>
          </cell>
          <cell r="S93" t="str">
            <v>PRA</v>
          </cell>
          <cell r="U93" t="str">
            <v>2014-11-30</v>
          </cell>
          <cell r="V93">
            <v>27.12</v>
          </cell>
          <cell r="W93" t="str">
            <v>UTXEMEM101</v>
          </cell>
          <cell r="Y93" t="str">
            <v>LEGAL</v>
          </cell>
          <cell r="AA93" t="str">
            <v>ICB3</v>
          </cell>
          <cell r="AC93" t="str">
            <v>ICB</v>
          </cell>
          <cell r="AD93" t="str">
            <v>ICB</v>
          </cell>
          <cell r="AF93" t="str">
            <v>211</v>
          </cell>
          <cell r="AG93" t="str">
            <v>0000146747</v>
          </cell>
          <cell r="AR93" t="str">
            <v>956</v>
          </cell>
          <cell r="AS93" t="str">
            <v>0000146747</v>
          </cell>
          <cell r="AT93" t="str">
            <v>JP MORGAN CHASE CORPORATE CARD ACTIVITY</v>
          </cell>
          <cell r="AU93" t="str">
            <v>DO NOT TAKE OFF HOLD- INTERFACE PURPOSES</v>
          </cell>
        </row>
        <row r="94">
          <cell r="A94" t="str">
            <v>00644701</v>
          </cell>
          <cell r="B94" t="str">
            <v>9544265004</v>
          </cell>
          <cell r="C94" t="str">
            <v>ICB4TARGET0000000295</v>
          </cell>
          <cell r="D94">
            <v>2014</v>
          </cell>
          <cell r="E94">
            <v>11</v>
          </cell>
          <cell r="F94" t="str">
            <v>2014-11-30</v>
          </cell>
          <cell r="G94" t="str">
            <v>PRJ</v>
          </cell>
          <cell r="H94" t="str">
            <v>169</v>
          </cell>
          <cell r="I94" t="str">
            <v>211</v>
          </cell>
          <cell r="K94" t="str">
            <v>000001121</v>
          </cell>
          <cell r="L94" t="str">
            <v>4265004</v>
          </cell>
          <cell r="M94" t="str">
            <v>1113</v>
          </cell>
          <cell r="N94" t="str">
            <v>99920</v>
          </cell>
          <cell r="O94" t="str">
            <v>13124</v>
          </cell>
          <cell r="P94" t="str">
            <v>261</v>
          </cell>
          <cell r="Q94" t="str">
            <v>954</v>
          </cell>
          <cell r="R94" t="str">
            <v>INTERCO BILL W/O</v>
          </cell>
          <cell r="S94" t="str">
            <v>PRA</v>
          </cell>
          <cell r="U94" t="str">
            <v>2014-11-30</v>
          </cell>
          <cell r="V94">
            <v>23.48</v>
          </cell>
          <cell r="W94" t="str">
            <v>UTXEMEM201</v>
          </cell>
          <cell r="Y94" t="str">
            <v>LEGAL</v>
          </cell>
          <cell r="AA94" t="str">
            <v>ICB3</v>
          </cell>
          <cell r="AC94" t="str">
            <v>ICB</v>
          </cell>
          <cell r="AD94" t="str">
            <v>ICB</v>
          </cell>
          <cell r="AF94" t="str">
            <v>211</v>
          </cell>
          <cell r="AG94" t="str">
            <v>0000154344</v>
          </cell>
          <cell r="AR94" t="str">
            <v>954</v>
          </cell>
          <cell r="AS94" t="str">
            <v>0000154344</v>
          </cell>
          <cell r="AT94" t="str">
            <v>KING, PATRICK S</v>
          </cell>
        </row>
        <row r="95">
          <cell r="A95" t="str">
            <v>01735724</v>
          </cell>
          <cell r="B95" t="str">
            <v>5204265004</v>
          </cell>
          <cell r="C95" t="str">
            <v>ICB4TARGET0000000296</v>
          </cell>
          <cell r="D95">
            <v>2014</v>
          </cell>
          <cell r="E95">
            <v>9</v>
          </cell>
          <cell r="F95" t="str">
            <v>2014-09-30</v>
          </cell>
          <cell r="G95" t="str">
            <v>PRJ</v>
          </cell>
          <cell r="H95" t="str">
            <v>169</v>
          </cell>
          <cell r="I95" t="str">
            <v>211</v>
          </cell>
          <cell r="K95" t="str">
            <v>TDOANDA</v>
          </cell>
          <cell r="L95" t="str">
            <v>4265004</v>
          </cell>
          <cell r="M95" t="str">
            <v>1113</v>
          </cell>
          <cell r="N95" t="str">
            <v>99920</v>
          </cell>
          <cell r="O95" t="str">
            <v>11833</v>
          </cell>
          <cell r="P95" t="str">
            <v>294</v>
          </cell>
          <cell r="Q95" t="str">
            <v>520</v>
          </cell>
          <cell r="R95" t="str">
            <v>INTERCO BILL W/O</v>
          </cell>
          <cell r="S95" t="str">
            <v>PRA</v>
          </cell>
          <cell r="U95" t="str">
            <v>2014-09-30</v>
          </cell>
          <cell r="V95">
            <v>3232.97</v>
          </cell>
          <cell r="W95" t="str">
            <v>UTXE000501</v>
          </cell>
          <cell r="Y95" t="str">
            <v>TDOTH</v>
          </cell>
          <cell r="AA95" t="str">
            <v>ICB3</v>
          </cell>
          <cell r="AC95" t="str">
            <v>ICB</v>
          </cell>
          <cell r="AD95" t="str">
            <v>ICB</v>
          </cell>
          <cell r="AF95" t="str">
            <v>103</v>
          </cell>
          <cell r="AG95" t="str">
            <v>0000247561</v>
          </cell>
          <cell r="AR95" t="str">
            <v>520</v>
          </cell>
          <cell r="AS95" t="str">
            <v>0000247561</v>
          </cell>
          <cell r="AT95" t="str">
            <v>CLASSY PROMO</v>
          </cell>
        </row>
        <row r="96">
          <cell r="A96" t="str">
            <v>00647121</v>
          </cell>
          <cell r="B96" t="str">
            <v>9564265004</v>
          </cell>
          <cell r="C96" t="str">
            <v>ICB4TARGET0000000296</v>
          </cell>
          <cell r="D96">
            <v>2014</v>
          </cell>
          <cell r="E96">
            <v>11</v>
          </cell>
          <cell r="F96" t="str">
            <v>2014-11-30</v>
          </cell>
          <cell r="G96" t="str">
            <v>PRJ</v>
          </cell>
          <cell r="H96" t="str">
            <v>169</v>
          </cell>
          <cell r="I96" t="str">
            <v>211</v>
          </cell>
          <cell r="K96" t="str">
            <v>000001121</v>
          </cell>
          <cell r="L96" t="str">
            <v>4265004</v>
          </cell>
          <cell r="M96" t="str">
            <v>1113</v>
          </cell>
          <cell r="N96" t="str">
            <v>99920</v>
          </cell>
          <cell r="O96" t="str">
            <v>11404</v>
          </cell>
          <cell r="P96" t="str">
            <v>292</v>
          </cell>
          <cell r="Q96" t="str">
            <v>956</v>
          </cell>
          <cell r="R96" t="str">
            <v>INTERCO BILL W/O</v>
          </cell>
          <cell r="S96" t="str">
            <v>PRA</v>
          </cell>
          <cell r="U96" t="str">
            <v>2014-11-30</v>
          </cell>
          <cell r="V96">
            <v>236.76</v>
          </cell>
          <cell r="W96" t="str">
            <v>UTXEMEM201</v>
          </cell>
          <cell r="Y96" t="str">
            <v>LEGAL</v>
          </cell>
          <cell r="AA96" t="str">
            <v>ICB3</v>
          </cell>
          <cell r="AC96" t="str">
            <v>ICB</v>
          </cell>
          <cell r="AD96" t="str">
            <v>ICB</v>
          </cell>
          <cell r="AF96" t="str">
            <v>211</v>
          </cell>
          <cell r="AG96" t="str">
            <v>0000106409</v>
          </cell>
          <cell r="AR96" t="str">
            <v>956</v>
          </cell>
          <cell r="AS96" t="str">
            <v>0000106409</v>
          </cell>
          <cell r="AT96" t="str">
            <v>CORPUS CHRISTI COUNTRY CLUB</v>
          </cell>
        </row>
        <row r="97">
          <cell r="A97" t="str">
            <v>00634420</v>
          </cell>
          <cell r="B97" t="str">
            <v>9564265004</v>
          </cell>
          <cell r="C97" t="str">
            <v>ICB4TARGET0000000308</v>
          </cell>
          <cell r="D97">
            <v>2014</v>
          </cell>
          <cell r="E97">
            <v>9</v>
          </cell>
          <cell r="F97" t="str">
            <v>2014-09-30</v>
          </cell>
          <cell r="G97" t="str">
            <v>PRJ</v>
          </cell>
          <cell r="H97" t="str">
            <v>169</v>
          </cell>
          <cell r="I97" t="str">
            <v>211</v>
          </cell>
          <cell r="K97" t="str">
            <v>000001121</v>
          </cell>
          <cell r="L97" t="str">
            <v>4265004</v>
          </cell>
          <cell r="M97" t="str">
            <v>1585</v>
          </cell>
          <cell r="N97" t="str">
            <v>99920</v>
          </cell>
          <cell r="O97" t="str">
            <v>11404</v>
          </cell>
          <cell r="P97" t="str">
            <v>292</v>
          </cell>
          <cell r="Q97" t="str">
            <v>956</v>
          </cell>
          <cell r="R97" t="str">
            <v>INTERCO BILL W/O</v>
          </cell>
          <cell r="S97" t="str">
            <v>PRA</v>
          </cell>
          <cell r="U97" t="str">
            <v>2014-09-30</v>
          </cell>
          <cell r="V97">
            <v>9.69</v>
          </cell>
          <cell r="W97" t="str">
            <v>UTXEMEM101</v>
          </cell>
          <cell r="Y97" t="str">
            <v>LEGAL</v>
          </cell>
          <cell r="AA97" t="str">
            <v>ICB3</v>
          </cell>
          <cell r="AC97" t="str">
            <v>ICB</v>
          </cell>
          <cell r="AD97" t="str">
            <v>ICB</v>
          </cell>
          <cell r="AF97" t="str">
            <v>211</v>
          </cell>
          <cell r="AG97" t="str">
            <v>0000096506</v>
          </cell>
          <cell r="AR97" t="str">
            <v>956</v>
          </cell>
          <cell r="AS97" t="str">
            <v>0000096506</v>
          </cell>
          <cell r="AT97" t="str">
            <v>AUSTIN CLUB</v>
          </cell>
        </row>
        <row r="98">
          <cell r="A98" t="str">
            <v>00637004</v>
          </cell>
          <cell r="B98" t="str">
            <v>9564265004</v>
          </cell>
          <cell r="C98" t="str">
            <v>ICB4TARGET0000000311</v>
          </cell>
          <cell r="D98">
            <v>2014</v>
          </cell>
          <cell r="E98">
            <v>9</v>
          </cell>
          <cell r="F98" t="str">
            <v>2014-09-30</v>
          </cell>
          <cell r="G98" t="str">
            <v>PRJ</v>
          </cell>
          <cell r="H98" t="str">
            <v>169</v>
          </cell>
          <cell r="I98" t="str">
            <v>211</v>
          </cell>
          <cell r="K98" t="str">
            <v>000001121</v>
          </cell>
          <cell r="L98" t="str">
            <v>4265004</v>
          </cell>
          <cell r="M98" t="str">
            <v>1585</v>
          </cell>
          <cell r="N98" t="str">
            <v>99920</v>
          </cell>
          <cell r="O98" t="str">
            <v>13042</v>
          </cell>
          <cell r="P98" t="str">
            <v>292</v>
          </cell>
          <cell r="Q98" t="str">
            <v>956</v>
          </cell>
          <cell r="R98" t="str">
            <v>INTERCO BILL W/O</v>
          </cell>
          <cell r="S98" t="str">
            <v>PRA</v>
          </cell>
          <cell r="U98" t="str">
            <v>2014-09-30</v>
          </cell>
          <cell r="V98">
            <v>22.97</v>
          </cell>
          <cell r="W98" t="str">
            <v>UTXEMEM101</v>
          </cell>
          <cell r="Y98" t="str">
            <v>LEGAL</v>
          </cell>
          <cell r="AA98" t="str">
            <v>ICB3</v>
          </cell>
          <cell r="AC98" t="str">
            <v>ICB</v>
          </cell>
          <cell r="AD98" t="str">
            <v>ICB</v>
          </cell>
          <cell r="AF98" t="str">
            <v>211</v>
          </cell>
          <cell r="AG98" t="str">
            <v>0000096506</v>
          </cell>
          <cell r="AR98" t="str">
            <v>956</v>
          </cell>
          <cell r="AS98" t="str">
            <v>0000096506</v>
          </cell>
          <cell r="AT98" t="str">
            <v>AUSTIN CLUB</v>
          </cell>
        </row>
        <row r="99">
          <cell r="A99" t="str">
            <v>00651188</v>
          </cell>
          <cell r="B99" t="str">
            <v>9534264000</v>
          </cell>
          <cell r="C99" t="str">
            <v>ICB4TARGET0000000314</v>
          </cell>
          <cell r="D99">
            <v>2014</v>
          </cell>
          <cell r="E99">
            <v>12</v>
          </cell>
          <cell r="F99" t="str">
            <v>2014-12-31</v>
          </cell>
          <cell r="G99" t="str">
            <v>PRJ</v>
          </cell>
          <cell r="H99" t="str">
            <v>169</v>
          </cell>
          <cell r="I99" t="str">
            <v>211</v>
          </cell>
          <cell r="K99" t="str">
            <v>000001121</v>
          </cell>
          <cell r="L99" t="str">
            <v>4264000</v>
          </cell>
          <cell r="M99" t="str">
            <v>1113</v>
          </cell>
          <cell r="N99" t="str">
            <v>99920</v>
          </cell>
          <cell r="O99" t="str">
            <v>11404</v>
          </cell>
          <cell r="P99" t="str">
            <v>289</v>
          </cell>
          <cell r="Q99" t="str">
            <v>953</v>
          </cell>
          <cell r="R99" t="str">
            <v>INTERCO BILL W/O</v>
          </cell>
          <cell r="S99" t="str">
            <v>PRA</v>
          </cell>
          <cell r="U99" t="str">
            <v>2014-12-31</v>
          </cell>
          <cell r="V99">
            <v>1957.01</v>
          </cell>
          <cell r="W99" t="str">
            <v>UTXEMEM201</v>
          </cell>
          <cell r="Y99" t="str">
            <v>LEGAL</v>
          </cell>
          <cell r="AA99" t="str">
            <v>ICB3</v>
          </cell>
          <cell r="AC99" t="str">
            <v>ICB</v>
          </cell>
          <cell r="AD99" t="str">
            <v>ICB</v>
          </cell>
          <cell r="AF99" t="str">
            <v>211</v>
          </cell>
          <cell r="AG99" t="str">
            <v>0000124825</v>
          </cell>
          <cell r="AR99" t="str">
            <v>953</v>
          </cell>
          <cell r="AS99" t="str">
            <v>0000124825</v>
          </cell>
          <cell r="AT99" t="str">
            <v>CORPUS CHRISTI CHAMBER OF COMMERCE</v>
          </cell>
        </row>
        <row r="100">
          <cell r="A100" t="str">
            <v>00651195</v>
          </cell>
          <cell r="B100" t="str">
            <v>9534264000</v>
          </cell>
          <cell r="C100" t="str">
            <v>ICB4TARGET0000000315</v>
          </cell>
          <cell r="D100">
            <v>2014</v>
          </cell>
          <cell r="E100">
            <v>12</v>
          </cell>
          <cell r="F100" t="str">
            <v>2014-12-31</v>
          </cell>
          <cell r="G100" t="str">
            <v>PRJ</v>
          </cell>
          <cell r="H100" t="str">
            <v>169</v>
          </cell>
          <cell r="I100" t="str">
            <v>211</v>
          </cell>
          <cell r="K100" t="str">
            <v>000001121</v>
          </cell>
          <cell r="L100" t="str">
            <v>4264000</v>
          </cell>
          <cell r="M100" t="str">
            <v>1113</v>
          </cell>
          <cell r="N100" t="str">
            <v>99920</v>
          </cell>
          <cell r="O100" t="str">
            <v>11404</v>
          </cell>
          <cell r="P100" t="str">
            <v>289</v>
          </cell>
          <cell r="Q100" t="str">
            <v>953</v>
          </cell>
          <cell r="R100" t="str">
            <v>INTERCO BILL W/O</v>
          </cell>
          <cell r="S100" t="str">
            <v>PRA</v>
          </cell>
          <cell r="U100" t="str">
            <v>2014-12-31</v>
          </cell>
          <cell r="V100">
            <v>174.17</v>
          </cell>
          <cell r="W100" t="str">
            <v>UTXEMEM201</v>
          </cell>
          <cell r="Y100" t="str">
            <v>LEGAL</v>
          </cell>
          <cell r="AA100" t="str">
            <v>ICB3</v>
          </cell>
          <cell r="AC100" t="str">
            <v>ICB</v>
          </cell>
          <cell r="AD100" t="str">
            <v>ICB</v>
          </cell>
          <cell r="AF100" t="str">
            <v>211</v>
          </cell>
          <cell r="AG100" t="str">
            <v>0000137195</v>
          </cell>
          <cell r="AR100" t="str">
            <v>953</v>
          </cell>
          <cell r="AS100" t="str">
            <v>0000137195</v>
          </cell>
          <cell r="AT100" t="str">
            <v>LAREDO BUILDERS ASSOCIATION</v>
          </cell>
        </row>
        <row r="101">
          <cell r="A101" t="str">
            <v>00651187</v>
          </cell>
          <cell r="B101" t="str">
            <v>9534264000</v>
          </cell>
          <cell r="C101" t="str">
            <v>ICB4TARGET0000000316</v>
          </cell>
          <cell r="D101">
            <v>2014</v>
          </cell>
          <cell r="E101">
            <v>12</v>
          </cell>
          <cell r="F101" t="str">
            <v>2014-12-31</v>
          </cell>
          <cell r="G101" t="str">
            <v>PRJ</v>
          </cell>
          <cell r="H101" t="str">
            <v>169</v>
          </cell>
          <cell r="I101" t="str">
            <v>211</v>
          </cell>
          <cell r="K101" t="str">
            <v>000001121</v>
          </cell>
          <cell r="L101" t="str">
            <v>4264000</v>
          </cell>
          <cell r="M101" t="str">
            <v>1113</v>
          </cell>
          <cell r="N101" t="str">
            <v>99920</v>
          </cell>
          <cell r="O101" t="str">
            <v>11404</v>
          </cell>
          <cell r="P101" t="str">
            <v>289</v>
          </cell>
          <cell r="Q101" t="str">
            <v>953</v>
          </cell>
          <cell r="R101" t="str">
            <v>INTERCO BILL W/O</v>
          </cell>
          <cell r="S101" t="str">
            <v>PRA</v>
          </cell>
          <cell r="U101" t="str">
            <v>2014-12-31</v>
          </cell>
          <cell r="V101">
            <v>3914.02</v>
          </cell>
          <cell r="W101" t="str">
            <v>UTXEMEM201</v>
          </cell>
          <cell r="Y101" t="str">
            <v>LEGAL</v>
          </cell>
          <cell r="AA101" t="str">
            <v>ICB3</v>
          </cell>
          <cell r="AC101" t="str">
            <v>ICB</v>
          </cell>
          <cell r="AD101" t="str">
            <v>ICB</v>
          </cell>
          <cell r="AF101" t="str">
            <v>211</v>
          </cell>
          <cell r="AG101" t="str">
            <v>0000160470</v>
          </cell>
          <cell r="AR101" t="str">
            <v>953</v>
          </cell>
          <cell r="AS101" t="str">
            <v>0000160470</v>
          </cell>
          <cell r="AT101" t="str">
            <v>RIO GRANDE VALLEY</v>
          </cell>
        </row>
        <row r="102">
          <cell r="A102" t="str">
            <v>00652902</v>
          </cell>
          <cell r="B102" t="str">
            <v>9534264000</v>
          </cell>
          <cell r="C102" t="str">
            <v>ICB4TARGET0000000317</v>
          </cell>
          <cell r="D102">
            <v>2014</v>
          </cell>
          <cell r="E102">
            <v>12</v>
          </cell>
          <cell r="F102" t="str">
            <v>2014-12-31</v>
          </cell>
          <cell r="G102" t="str">
            <v>PRJ</v>
          </cell>
          <cell r="H102" t="str">
            <v>169</v>
          </cell>
          <cell r="I102" t="str">
            <v>211</v>
          </cell>
          <cell r="K102" t="str">
            <v>000001121</v>
          </cell>
          <cell r="L102" t="str">
            <v>4264000</v>
          </cell>
          <cell r="M102" t="str">
            <v>1113</v>
          </cell>
          <cell r="N102" t="str">
            <v>99920</v>
          </cell>
          <cell r="O102" t="str">
            <v>11404</v>
          </cell>
          <cell r="P102" t="str">
            <v>289</v>
          </cell>
          <cell r="Q102" t="str">
            <v>953</v>
          </cell>
          <cell r="R102" t="str">
            <v>INTERCO BILL W/O</v>
          </cell>
          <cell r="S102" t="str">
            <v>PRA</v>
          </cell>
          <cell r="U102" t="str">
            <v>2014-12-31</v>
          </cell>
          <cell r="V102">
            <v>37.18</v>
          </cell>
          <cell r="W102" t="str">
            <v>UTXEMEM201</v>
          </cell>
          <cell r="Y102" t="str">
            <v>LEGAL</v>
          </cell>
          <cell r="AA102" t="str">
            <v>ICB3</v>
          </cell>
          <cell r="AC102" t="str">
            <v>ICB</v>
          </cell>
          <cell r="AD102" t="str">
            <v>ICB</v>
          </cell>
          <cell r="AF102" t="str">
            <v>211</v>
          </cell>
          <cell r="AG102" t="str">
            <v>0000167547</v>
          </cell>
          <cell r="AR102" t="str">
            <v>953</v>
          </cell>
          <cell r="AS102" t="str">
            <v>0000167547</v>
          </cell>
          <cell r="AT102" t="str">
            <v>PADRE ISLAND BUSINESS ASSN</v>
          </cell>
        </row>
        <row r="103">
          <cell r="A103" t="str">
            <v>00653232</v>
          </cell>
          <cell r="B103" t="str">
            <v>9534264000</v>
          </cell>
          <cell r="C103" t="str">
            <v>ICB4TARGET0000000318</v>
          </cell>
          <cell r="D103">
            <v>2014</v>
          </cell>
          <cell r="E103">
            <v>12</v>
          </cell>
          <cell r="F103" t="str">
            <v>2014-12-31</v>
          </cell>
          <cell r="G103" t="str">
            <v>PRJ</v>
          </cell>
          <cell r="H103" t="str">
            <v>169</v>
          </cell>
          <cell r="I103" t="str">
            <v>211</v>
          </cell>
          <cell r="K103" t="str">
            <v>000001121</v>
          </cell>
          <cell r="L103" t="str">
            <v>4264000</v>
          </cell>
          <cell r="M103" t="str">
            <v>1113</v>
          </cell>
          <cell r="N103" t="str">
            <v>99920</v>
          </cell>
          <cell r="O103" t="str">
            <v>11404</v>
          </cell>
          <cell r="P103" t="str">
            <v>289</v>
          </cell>
          <cell r="Q103" t="str">
            <v>953</v>
          </cell>
          <cell r="R103" t="str">
            <v>INTERCO BILL W/O</v>
          </cell>
          <cell r="S103" t="str">
            <v>PRA</v>
          </cell>
          <cell r="U103" t="str">
            <v>2014-12-31</v>
          </cell>
          <cell r="V103">
            <v>352.25</v>
          </cell>
          <cell r="W103" t="str">
            <v>UTXEMEM201</v>
          </cell>
          <cell r="Y103" t="str">
            <v>LEGAL</v>
          </cell>
          <cell r="AA103" t="str">
            <v>ICB3</v>
          </cell>
          <cell r="AC103" t="str">
            <v>ICB</v>
          </cell>
          <cell r="AD103" t="str">
            <v>ICB</v>
          </cell>
          <cell r="AF103" t="str">
            <v>211</v>
          </cell>
          <cell r="AG103" t="str">
            <v>0000210694</v>
          </cell>
          <cell r="AR103" t="str">
            <v>953</v>
          </cell>
          <cell r="AS103" t="str">
            <v>0000210694</v>
          </cell>
          <cell r="AT103" t="str">
            <v>CORPUS CHRISTI BLACK CHAMBER OF COMMERCE</v>
          </cell>
        </row>
        <row r="104">
          <cell r="A104" t="str">
            <v>00635083</v>
          </cell>
          <cell r="B104" t="str">
            <v>9544265004</v>
          </cell>
          <cell r="C104" t="str">
            <v>ICB4TARGET0000000320</v>
          </cell>
          <cell r="D104">
            <v>2014</v>
          </cell>
          <cell r="E104">
            <v>9</v>
          </cell>
          <cell r="F104" t="str">
            <v>2014-09-30</v>
          </cell>
          <cell r="G104" t="str">
            <v>PRJ</v>
          </cell>
          <cell r="H104" t="str">
            <v>169</v>
          </cell>
          <cell r="I104" t="str">
            <v>211</v>
          </cell>
          <cell r="K104" t="str">
            <v>000001121</v>
          </cell>
          <cell r="L104" t="str">
            <v>4265004</v>
          </cell>
          <cell r="M104" t="str">
            <v>1113</v>
          </cell>
          <cell r="N104" t="str">
            <v>99920</v>
          </cell>
          <cell r="O104" t="str">
            <v>13124</v>
          </cell>
          <cell r="P104" t="str">
            <v>261</v>
          </cell>
          <cell r="Q104" t="str">
            <v>954</v>
          </cell>
          <cell r="R104" t="str">
            <v>INTERCO BILL W/O</v>
          </cell>
          <cell r="S104" t="str">
            <v>PRA</v>
          </cell>
          <cell r="U104" t="str">
            <v>2014-09-30</v>
          </cell>
          <cell r="V104">
            <v>52.17</v>
          </cell>
          <cell r="W104" t="str">
            <v>UTXEMEM201</v>
          </cell>
          <cell r="Y104" t="str">
            <v>LEGAL</v>
          </cell>
          <cell r="AA104" t="str">
            <v>ICB3</v>
          </cell>
          <cell r="AC104" t="str">
            <v>ICB</v>
          </cell>
          <cell r="AD104" t="str">
            <v>ICB</v>
          </cell>
          <cell r="AF104" t="str">
            <v>211</v>
          </cell>
          <cell r="AG104" t="str">
            <v>0000154344</v>
          </cell>
          <cell r="AR104" t="str">
            <v>954</v>
          </cell>
          <cell r="AS104" t="str">
            <v>0000154344</v>
          </cell>
          <cell r="AT104" t="str">
            <v>KING, PATRICK S</v>
          </cell>
        </row>
        <row r="105">
          <cell r="A105" t="str">
            <v>00634405</v>
          </cell>
          <cell r="B105" t="str">
            <v>9544265004</v>
          </cell>
          <cell r="C105" t="str">
            <v>ICB4TARGET0000000321</v>
          </cell>
          <cell r="D105">
            <v>2014</v>
          </cell>
          <cell r="E105">
            <v>9</v>
          </cell>
          <cell r="F105" t="str">
            <v>2014-09-30</v>
          </cell>
          <cell r="G105" t="str">
            <v>PRJ</v>
          </cell>
          <cell r="H105" t="str">
            <v>169</v>
          </cell>
          <cell r="I105" t="str">
            <v>211</v>
          </cell>
          <cell r="K105" t="str">
            <v>000001121</v>
          </cell>
          <cell r="L105" t="str">
            <v>4265004</v>
          </cell>
          <cell r="M105" t="str">
            <v>1113</v>
          </cell>
          <cell r="N105" t="str">
            <v>99920</v>
          </cell>
          <cell r="O105" t="str">
            <v>11404</v>
          </cell>
          <cell r="P105" t="str">
            <v>292</v>
          </cell>
          <cell r="Q105" t="str">
            <v>954</v>
          </cell>
          <cell r="R105" t="str">
            <v>INTERCO BILL W/O</v>
          </cell>
          <cell r="S105" t="str">
            <v>PRA</v>
          </cell>
          <cell r="U105" t="str">
            <v>2014-09-30</v>
          </cell>
          <cell r="V105">
            <v>144.25</v>
          </cell>
          <cell r="W105" t="str">
            <v>UTXEMEM201</v>
          </cell>
          <cell r="Y105" t="str">
            <v>LEGAL</v>
          </cell>
          <cell r="AA105" t="str">
            <v>ICB3</v>
          </cell>
          <cell r="AC105" t="str">
            <v>ICB</v>
          </cell>
          <cell r="AD105" t="str">
            <v>ICB</v>
          </cell>
          <cell r="AF105" t="str">
            <v>211</v>
          </cell>
          <cell r="AG105" t="str">
            <v>0000134166</v>
          </cell>
          <cell r="AR105" t="str">
            <v>954</v>
          </cell>
          <cell r="AS105" t="str">
            <v>0000134166</v>
          </cell>
          <cell r="AT105" t="str">
            <v>EAGLE LAKE NOON LIONS CLUB</v>
          </cell>
        </row>
        <row r="106">
          <cell r="A106" t="str">
            <v>00633256</v>
          </cell>
          <cell r="B106" t="str">
            <v>9544265004</v>
          </cell>
          <cell r="C106" t="str">
            <v>ICB4TARGET0000000322</v>
          </cell>
          <cell r="D106">
            <v>2014</v>
          </cell>
          <cell r="E106">
            <v>9</v>
          </cell>
          <cell r="F106" t="str">
            <v>2014-09-30</v>
          </cell>
          <cell r="G106" t="str">
            <v>PRJ</v>
          </cell>
          <cell r="H106" t="str">
            <v>169</v>
          </cell>
          <cell r="I106" t="str">
            <v>211</v>
          </cell>
          <cell r="K106" t="str">
            <v>000001121</v>
          </cell>
          <cell r="L106" t="str">
            <v>4265004</v>
          </cell>
          <cell r="M106" t="str">
            <v>1113</v>
          </cell>
          <cell r="N106" t="str">
            <v>99920</v>
          </cell>
          <cell r="O106" t="str">
            <v>11404</v>
          </cell>
          <cell r="P106" t="str">
            <v>292</v>
          </cell>
          <cell r="Q106" t="str">
            <v>954</v>
          </cell>
          <cell r="R106" t="str">
            <v>INTERCO BILL W/O</v>
          </cell>
          <cell r="S106" t="str">
            <v>PRA</v>
          </cell>
          <cell r="U106" t="str">
            <v>2014-09-30</v>
          </cell>
          <cell r="V106">
            <v>70.599999999999994</v>
          </cell>
          <cell r="W106" t="str">
            <v>UTXEMEM201</v>
          </cell>
          <cell r="Y106" t="str">
            <v>LEGAL</v>
          </cell>
          <cell r="AA106" t="str">
            <v>ICB3</v>
          </cell>
          <cell r="AC106" t="str">
            <v>ICB</v>
          </cell>
          <cell r="AD106" t="str">
            <v>ICB</v>
          </cell>
          <cell r="AF106" t="str">
            <v>211</v>
          </cell>
          <cell r="AG106" t="str">
            <v>0000146747</v>
          </cell>
          <cell r="AR106" t="str">
            <v>954</v>
          </cell>
          <cell r="AS106" t="str">
            <v>0000146747</v>
          </cell>
          <cell r="AT106" t="str">
            <v>JP MORGAN CHASE CORPORATE CARD ACTIVITY</v>
          </cell>
          <cell r="AU106" t="str">
            <v>DO NOT TAKE OFF HOLD- INTERFACE PURPOSES</v>
          </cell>
        </row>
        <row r="107">
          <cell r="A107" t="str">
            <v>00634404</v>
          </cell>
          <cell r="B107" t="str">
            <v>9564265004</v>
          </cell>
          <cell r="C107" t="str">
            <v>ICB4TARGET0000000323</v>
          </cell>
          <cell r="D107">
            <v>2014</v>
          </cell>
          <cell r="E107">
            <v>9</v>
          </cell>
          <cell r="F107" t="str">
            <v>2014-09-30</v>
          </cell>
          <cell r="G107" t="str">
            <v>PRJ</v>
          </cell>
          <cell r="H107" t="str">
            <v>169</v>
          </cell>
          <cell r="I107" t="str">
            <v>211</v>
          </cell>
          <cell r="K107" t="str">
            <v>000001121</v>
          </cell>
          <cell r="L107" t="str">
            <v>4265004</v>
          </cell>
          <cell r="M107" t="str">
            <v>1113</v>
          </cell>
          <cell r="N107" t="str">
            <v>99920</v>
          </cell>
          <cell r="O107" t="str">
            <v>11404</v>
          </cell>
          <cell r="P107" t="str">
            <v>292</v>
          </cell>
          <cell r="Q107" t="str">
            <v>956</v>
          </cell>
          <cell r="R107" t="str">
            <v>INTERCO BILL W/O</v>
          </cell>
          <cell r="S107" t="str">
            <v>PRA</v>
          </cell>
          <cell r="U107" t="str">
            <v>2014-09-30</v>
          </cell>
          <cell r="V107">
            <v>235.13</v>
          </cell>
          <cell r="W107" t="str">
            <v>UTXEMEM201</v>
          </cell>
          <cell r="Y107" t="str">
            <v>LEGAL</v>
          </cell>
          <cell r="AA107" t="str">
            <v>ICB3</v>
          </cell>
          <cell r="AC107" t="str">
            <v>ICB</v>
          </cell>
          <cell r="AD107" t="str">
            <v>ICB</v>
          </cell>
          <cell r="AF107" t="str">
            <v>211</v>
          </cell>
          <cell r="AG107" t="str">
            <v>0000106409</v>
          </cell>
          <cell r="AR107" t="str">
            <v>956</v>
          </cell>
          <cell r="AS107" t="str">
            <v>0000106409</v>
          </cell>
          <cell r="AT107" t="str">
            <v>CORPUS CHRISTI COUNTRY CLUB</v>
          </cell>
        </row>
        <row r="108">
          <cell r="A108" t="str">
            <v>00654806</v>
          </cell>
          <cell r="B108" t="str">
            <v>9564265004</v>
          </cell>
          <cell r="C108" t="str">
            <v>ICB4TARGET0000000342</v>
          </cell>
          <cell r="D108">
            <v>2014</v>
          </cell>
          <cell r="E108">
            <v>12</v>
          </cell>
          <cell r="F108" t="str">
            <v>2014-12-31</v>
          </cell>
          <cell r="G108" t="str">
            <v>PRJ</v>
          </cell>
          <cell r="H108" t="str">
            <v>169</v>
          </cell>
          <cell r="I108" t="str">
            <v>211</v>
          </cell>
          <cell r="K108" t="str">
            <v>TDOANDA</v>
          </cell>
          <cell r="L108" t="str">
            <v>4265004</v>
          </cell>
          <cell r="M108" t="str">
            <v>1585</v>
          </cell>
          <cell r="N108" t="str">
            <v>99920</v>
          </cell>
          <cell r="O108" t="str">
            <v>12091</v>
          </cell>
          <cell r="P108" t="str">
            <v>293</v>
          </cell>
          <cell r="Q108" t="str">
            <v>956</v>
          </cell>
          <cell r="R108" t="str">
            <v>INTERCO BILL W/O</v>
          </cell>
          <cell r="S108" t="str">
            <v>PRA</v>
          </cell>
          <cell r="U108" t="str">
            <v>2014-12-31</v>
          </cell>
          <cell r="V108">
            <v>31.84</v>
          </cell>
          <cell r="W108" t="str">
            <v>UTXE000301</v>
          </cell>
          <cell r="Y108" t="str">
            <v>TDOTH</v>
          </cell>
          <cell r="AA108" t="str">
            <v>ICB3</v>
          </cell>
          <cell r="AC108" t="str">
            <v>ICB</v>
          </cell>
          <cell r="AD108" t="str">
            <v>ICB</v>
          </cell>
          <cell r="AF108" t="str">
            <v>211</v>
          </cell>
          <cell r="AG108" t="str">
            <v>0000146747</v>
          </cell>
          <cell r="AR108" t="str">
            <v>956</v>
          </cell>
          <cell r="AS108" t="str">
            <v>0000146747</v>
          </cell>
          <cell r="AT108" t="str">
            <v>JP MORGAN CHASE CORPORATE CARD ACTIVITY</v>
          </cell>
          <cell r="AU108" t="str">
            <v>DO NOT TAKE OFF HOLD- INTERFACE PURPOSES</v>
          </cell>
        </row>
        <row r="109">
          <cell r="A109" t="str">
            <v>00675999</v>
          </cell>
          <cell r="B109" t="str">
            <v>9564265004</v>
          </cell>
          <cell r="C109" t="str">
            <v>ICB4TARGET0000000342</v>
          </cell>
          <cell r="D109">
            <v>2015</v>
          </cell>
          <cell r="E109">
            <v>5</v>
          </cell>
          <cell r="F109" t="str">
            <v>2015-05-31</v>
          </cell>
          <cell r="G109" t="str">
            <v>PRJ</v>
          </cell>
          <cell r="H109" t="str">
            <v>169</v>
          </cell>
          <cell r="I109" t="str">
            <v>211</v>
          </cell>
          <cell r="K109" t="str">
            <v>000001121</v>
          </cell>
          <cell r="L109" t="str">
            <v>4265004</v>
          </cell>
          <cell r="M109" t="str">
            <v>1585</v>
          </cell>
          <cell r="N109" t="str">
            <v>99920</v>
          </cell>
          <cell r="O109" t="str">
            <v>10381</v>
          </cell>
          <cell r="P109" t="str">
            <v>292</v>
          </cell>
          <cell r="Q109" t="str">
            <v>956</v>
          </cell>
          <cell r="R109" t="str">
            <v>INTERCO BILL W/O</v>
          </cell>
          <cell r="S109" t="str">
            <v>PRA</v>
          </cell>
          <cell r="U109" t="str">
            <v>2015-05-31</v>
          </cell>
          <cell r="V109">
            <v>30.47</v>
          </cell>
          <cell r="W109" t="str">
            <v>UTXEMEM101</v>
          </cell>
          <cell r="Y109" t="str">
            <v>LEGAL</v>
          </cell>
          <cell r="AA109" t="str">
            <v>ICB3</v>
          </cell>
          <cell r="AC109" t="str">
            <v>ICB</v>
          </cell>
          <cell r="AD109" t="str">
            <v>ICB</v>
          </cell>
          <cell r="AF109" t="str">
            <v>211</v>
          </cell>
          <cell r="AG109" t="str">
            <v>0000096506</v>
          </cell>
          <cell r="AR109" t="str">
            <v>956</v>
          </cell>
          <cell r="AS109" t="str">
            <v>0000096506</v>
          </cell>
          <cell r="AT109" t="str">
            <v>AUSTIN CLUB</v>
          </cell>
        </row>
        <row r="110">
          <cell r="A110" t="str">
            <v>00678119</v>
          </cell>
          <cell r="B110" t="str">
            <v>9564265004</v>
          </cell>
          <cell r="C110" t="str">
            <v>ICB4TARGET0000000343</v>
          </cell>
          <cell r="D110">
            <v>2015</v>
          </cell>
          <cell r="E110">
            <v>5</v>
          </cell>
          <cell r="F110" t="str">
            <v>2015-05-31</v>
          </cell>
          <cell r="G110" t="str">
            <v>PRJ</v>
          </cell>
          <cell r="H110" t="str">
            <v>169</v>
          </cell>
          <cell r="I110" t="str">
            <v>211</v>
          </cell>
          <cell r="K110" t="str">
            <v>000001121</v>
          </cell>
          <cell r="L110" t="str">
            <v>4265004</v>
          </cell>
          <cell r="M110" t="str">
            <v>1585</v>
          </cell>
          <cell r="N110" t="str">
            <v>99920</v>
          </cell>
          <cell r="O110" t="str">
            <v>13042</v>
          </cell>
          <cell r="P110" t="str">
            <v>292</v>
          </cell>
          <cell r="Q110" t="str">
            <v>956</v>
          </cell>
          <cell r="R110" t="str">
            <v>INTERCO BILL W/O</v>
          </cell>
          <cell r="S110" t="str">
            <v>PRA</v>
          </cell>
          <cell r="U110" t="str">
            <v>2015-05-31</v>
          </cell>
          <cell r="V110">
            <v>663.29</v>
          </cell>
          <cell r="W110" t="str">
            <v>UTXEMEM101</v>
          </cell>
          <cell r="Y110" t="str">
            <v>LEGAL</v>
          </cell>
          <cell r="AA110" t="str">
            <v>ICB3</v>
          </cell>
          <cell r="AC110" t="str">
            <v>ICB</v>
          </cell>
          <cell r="AD110" t="str">
            <v>ICB</v>
          </cell>
          <cell r="AF110" t="str">
            <v>211</v>
          </cell>
          <cell r="AG110" t="str">
            <v>0000146747</v>
          </cell>
          <cell r="AR110" t="str">
            <v>956</v>
          </cell>
          <cell r="AS110" t="str">
            <v>0000146747</v>
          </cell>
          <cell r="AT110" t="str">
            <v>JP MORGAN CHASE CORPORATE CARD ACTIVITY</v>
          </cell>
          <cell r="AU110" t="str">
            <v>DO NOT TAKE OFF HOLD- INTERFACE PURPOSES</v>
          </cell>
        </row>
        <row r="111">
          <cell r="A111" t="str">
            <v>00676969</v>
          </cell>
          <cell r="B111" t="str">
            <v>9544265004</v>
          </cell>
          <cell r="C111" t="str">
            <v>ICB4TARGET0000000348</v>
          </cell>
          <cell r="D111">
            <v>2015</v>
          </cell>
          <cell r="E111">
            <v>5</v>
          </cell>
          <cell r="F111" t="str">
            <v>2015-05-31</v>
          </cell>
          <cell r="G111" t="str">
            <v>PRJ</v>
          </cell>
          <cell r="H111" t="str">
            <v>169</v>
          </cell>
          <cell r="I111" t="str">
            <v>211</v>
          </cell>
          <cell r="K111" t="str">
            <v>000001121</v>
          </cell>
          <cell r="L111" t="str">
            <v>4265004</v>
          </cell>
          <cell r="M111" t="str">
            <v>1113</v>
          </cell>
          <cell r="N111" t="str">
            <v>99920</v>
          </cell>
          <cell r="O111" t="str">
            <v>11404</v>
          </cell>
          <cell r="P111" t="str">
            <v>292</v>
          </cell>
          <cell r="Q111" t="str">
            <v>954</v>
          </cell>
          <cell r="R111" t="str">
            <v>INTERCO BILL W/O</v>
          </cell>
          <cell r="S111" t="str">
            <v>PRA</v>
          </cell>
          <cell r="U111" t="str">
            <v>2015-05-31</v>
          </cell>
          <cell r="V111">
            <v>105.45</v>
          </cell>
          <cell r="W111" t="str">
            <v>UTXEMEM201</v>
          </cell>
          <cell r="Y111" t="str">
            <v>LEGAL</v>
          </cell>
          <cell r="AA111" t="str">
            <v>ICB3</v>
          </cell>
          <cell r="AC111" t="str">
            <v>ICB</v>
          </cell>
          <cell r="AD111" t="str">
            <v>ICB</v>
          </cell>
          <cell r="AF111" t="str">
            <v>211</v>
          </cell>
          <cell r="AG111" t="str">
            <v>0000110984</v>
          </cell>
          <cell r="AR111" t="str">
            <v>954</v>
          </cell>
          <cell r="AS111" t="str">
            <v>0000110984</v>
          </cell>
          <cell r="AT111" t="str">
            <v>LAREDO GATEWAY ROTARY</v>
          </cell>
        </row>
        <row r="112">
          <cell r="A112" t="str">
            <v>00678607</v>
          </cell>
          <cell r="B112" t="str">
            <v>9564265004</v>
          </cell>
          <cell r="C112" t="str">
            <v>ICB4TARGET0000000349</v>
          </cell>
          <cell r="D112">
            <v>2015</v>
          </cell>
          <cell r="E112">
            <v>5</v>
          </cell>
          <cell r="F112" t="str">
            <v>2015-05-31</v>
          </cell>
          <cell r="G112" t="str">
            <v>PRJ</v>
          </cell>
          <cell r="H112" t="str">
            <v>169</v>
          </cell>
          <cell r="I112" t="str">
            <v>211</v>
          </cell>
          <cell r="K112" t="str">
            <v>000001121</v>
          </cell>
          <cell r="L112" t="str">
            <v>4265004</v>
          </cell>
          <cell r="M112" t="str">
            <v>1113</v>
          </cell>
          <cell r="N112" t="str">
            <v>99920</v>
          </cell>
          <cell r="O112" t="str">
            <v>11404</v>
          </cell>
          <cell r="P112" t="str">
            <v>292</v>
          </cell>
          <cell r="Q112" t="str">
            <v>956</v>
          </cell>
          <cell r="R112" t="str">
            <v>INTERCO BILL W/O</v>
          </cell>
          <cell r="S112" t="str">
            <v>PRA</v>
          </cell>
          <cell r="U112" t="str">
            <v>2015-05-31</v>
          </cell>
          <cell r="V112">
            <v>226.37</v>
          </cell>
          <cell r="W112" t="str">
            <v>UTXEMEM201</v>
          </cell>
          <cell r="Y112" t="str">
            <v>LEGAL</v>
          </cell>
          <cell r="AA112" t="str">
            <v>ICB3</v>
          </cell>
          <cell r="AC112" t="str">
            <v>ICB</v>
          </cell>
          <cell r="AD112" t="str">
            <v>ICB</v>
          </cell>
          <cell r="AF112" t="str">
            <v>211</v>
          </cell>
          <cell r="AG112" t="str">
            <v>0000106409</v>
          </cell>
          <cell r="AR112" t="str">
            <v>956</v>
          </cell>
          <cell r="AS112" t="str">
            <v>0000106409</v>
          </cell>
          <cell r="AT112" t="str">
            <v>CORPUS CHRISTI COUNTRY CLUB</v>
          </cell>
        </row>
        <row r="113">
          <cell r="A113" t="str">
            <v>00678033</v>
          </cell>
          <cell r="B113" t="str">
            <v>9564265004</v>
          </cell>
          <cell r="C113" t="str">
            <v>ICB4TARGET0000000350</v>
          </cell>
          <cell r="D113">
            <v>2015</v>
          </cell>
          <cell r="E113">
            <v>5</v>
          </cell>
          <cell r="F113" t="str">
            <v>2015-05-31</v>
          </cell>
          <cell r="G113" t="str">
            <v>PRJ</v>
          </cell>
          <cell r="H113" t="str">
            <v>169</v>
          </cell>
          <cell r="I113" t="str">
            <v>211</v>
          </cell>
          <cell r="K113" t="str">
            <v>000001121</v>
          </cell>
          <cell r="L113" t="str">
            <v>4265004</v>
          </cell>
          <cell r="M113" t="str">
            <v>1113</v>
          </cell>
          <cell r="N113" t="str">
            <v>99920</v>
          </cell>
          <cell r="O113" t="str">
            <v>11404</v>
          </cell>
          <cell r="P113" t="str">
            <v>292</v>
          </cell>
          <cell r="Q113" t="str">
            <v>956</v>
          </cell>
          <cell r="R113" t="str">
            <v>INTERCO BILL W/O</v>
          </cell>
          <cell r="S113" t="str">
            <v>PRA</v>
          </cell>
          <cell r="U113" t="str">
            <v>2015-05-31</v>
          </cell>
          <cell r="V113">
            <v>337.73</v>
          </cell>
          <cell r="W113" t="str">
            <v>UTXEMEM201</v>
          </cell>
          <cell r="Y113" t="str">
            <v>LEGAL</v>
          </cell>
          <cell r="AA113" t="str">
            <v>ICB3</v>
          </cell>
          <cell r="AC113" t="str">
            <v>ICB</v>
          </cell>
          <cell r="AD113" t="str">
            <v>ICB</v>
          </cell>
          <cell r="AF113" t="str">
            <v>211</v>
          </cell>
          <cell r="AG113" t="str">
            <v>0000146747</v>
          </cell>
          <cell r="AR113" t="str">
            <v>956</v>
          </cell>
          <cell r="AS113" t="str">
            <v>0000146747</v>
          </cell>
          <cell r="AT113" t="str">
            <v>JP MORGAN CHASE CORPORATE CARD ACTIVITY</v>
          </cell>
          <cell r="AU113" t="str">
            <v>DO NOT TAKE OFF HOLD- INTERFACE PURPOSES</v>
          </cell>
        </row>
        <row r="114">
          <cell r="A114" t="str">
            <v>00652859</v>
          </cell>
          <cell r="B114" t="str">
            <v>9564265004</v>
          </cell>
          <cell r="C114" t="str">
            <v>ICB4TARGET0000000364</v>
          </cell>
          <cell r="D114">
            <v>2014</v>
          </cell>
          <cell r="E114">
            <v>12</v>
          </cell>
          <cell r="F114" t="str">
            <v>2014-12-31</v>
          </cell>
          <cell r="G114" t="str">
            <v>PRJ</v>
          </cell>
          <cell r="H114" t="str">
            <v>169</v>
          </cell>
          <cell r="I114" t="str">
            <v>211</v>
          </cell>
          <cell r="K114" t="str">
            <v>000001121</v>
          </cell>
          <cell r="L114" t="str">
            <v>4265004</v>
          </cell>
          <cell r="M114" t="str">
            <v>1585</v>
          </cell>
          <cell r="N114" t="str">
            <v>99920</v>
          </cell>
          <cell r="O114" t="str">
            <v>11404</v>
          </cell>
          <cell r="P114" t="str">
            <v>292</v>
          </cell>
          <cell r="Q114" t="str">
            <v>956</v>
          </cell>
          <cell r="R114" t="str">
            <v>INTERCO BILL W/O</v>
          </cell>
          <cell r="S114" t="str">
            <v>PRA</v>
          </cell>
          <cell r="U114" t="str">
            <v>2014-12-31</v>
          </cell>
          <cell r="V114">
            <v>18.579999999999998</v>
          </cell>
          <cell r="W114" t="str">
            <v>UTXEMEM101</v>
          </cell>
          <cell r="Y114" t="str">
            <v>LEGAL</v>
          </cell>
          <cell r="AA114" t="str">
            <v>ICB3</v>
          </cell>
          <cell r="AC114" t="str">
            <v>ICB</v>
          </cell>
          <cell r="AD114" t="str">
            <v>ICB</v>
          </cell>
          <cell r="AF114" t="str">
            <v>211</v>
          </cell>
          <cell r="AG114" t="str">
            <v>0000096506</v>
          </cell>
          <cell r="AR114" t="str">
            <v>956</v>
          </cell>
          <cell r="AS114" t="str">
            <v>0000096506</v>
          </cell>
          <cell r="AT114" t="str">
            <v>AUSTIN CLUB</v>
          </cell>
        </row>
        <row r="115">
          <cell r="A115" t="str">
            <v>00652860</v>
          </cell>
          <cell r="B115" t="str">
            <v>9564265004</v>
          </cell>
          <cell r="C115" t="str">
            <v>ICB4TARGET0000000365</v>
          </cell>
          <cell r="D115">
            <v>2014</v>
          </cell>
          <cell r="E115">
            <v>12</v>
          </cell>
          <cell r="F115" t="str">
            <v>2014-12-31</v>
          </cell>
          <cell r="G115" t="str">
            <v>PRJ</v>
          </cell>
          <cell r="H115" t="str">
            <v>169</v>
          </cell>
          <cell r="I115" t="str">
            <v>211</v>
          </cell>
          <cell r="K115" t="str">
            <v>000001121</v>
          </cell>
          <cell r="L115" t="str">
            <v>4265004</v>
          </cell>
          <cell r="M115" t="str">
            <v>1585</v>
          </cell>
          <cell r="N115" t="str">
            <v>99920</v>
          </cell>
          <cell r="O115" t="str">
            <v>11404</v>
          </cell>
          <cell r="P115" t="str">
            <v>292</v>
          </cell>
          <cell r="Q115" t="str">
            <v>956</v>
          </cell>
          <cell r="R115" t="str">
            <v>INTERCO BILL W/O</v>
          </cell>
          <cell r="S115" t="str">
            <v>PRA</v>
          </cell>
          <cell r="U115" t="str">
            <v>2014-12-31</v>
          </cell>
          <cell r="V115">
            <v>7.59</v>
          </cell>
          <cell r="W115" t="str">
            <v>UTXEMEM101</v>
          </cell>
          <cell r="Y115" t="str">
            <v>LEGAL</v>
          </cell>
          <cell r="AA115" t="str">
            <v>ICB3</v>
          </cell>
          <cell r="AC115" t="str">
            <v>ICB</v>
          </cell>
          <cell r="AD115" t="str">
            <v>ICB</v>
          </cell>
          <cell r="AF115" t="str">
            <v>211</v>
          </cell>
          <cell r="AG115" t="str">
            <v>0000096506</v>
          </cell>
          <cell r="AR115" t="str">
            <v>956</v>
          </cell>
          <cell r="AS115" t="str">
            <v>0000096506</v>
          </cell>
          <cell r="AT115" t="str">
            <v>AUSTIN CLUB</v>
          </cell>
        </row>
        <row r="116">
          <cell r="A116" t="str">
            <v>00652861</v>
          </cell>
          <cell r="B116" t="str">
            <v>9564265004</v>
          </cell>
          <cell r="C116" t="str">
            <v>ICB4TARGET0000000366</v>
          </cell>
          <cell r="D116">
            <v>2014</v>
          </cell>
          <cell r="E116">
            <v>12</v>
          </cell>
          <cell r="F116" t="str">
            <v>2014-12-31</v>
          </cell>
          <cell r="G116" t="str">
            <v>PRJ</v>
          </cell>
          <cell r="H116" t="str">
            <v>169</v>
          </cell>
          <cell r="I116" t="str">
            <v>211</v>
          </cell>
          <cell r="K116" t="str">
            <v>000001121</v>
          </cell>
          <cell r="L116" t="str">
            <v>4265004</v>
          </cell>
          <cell r="M116" t="str">
            <v>1585</v>
          </cell>
          <cell r="N116" t="str">
            <v>99920</v>
          </cell>
          <cell r="O116" t="str">
            <v>11404</v>
          </cell>
          <cell r="P116" t="str">
            <v>292</v>
          </cell>
          <cell r="Q116" t="str">
            <v>956</v>
          </cell>
          <cell r="R116" t="str">
            <v>INTERCO BILL W/O</v>
          </cell>
          <cell r="S116" t="str">
            <v>PRA</v>
          </cell>
          <cell r="U116" t="str">
            <v>2014-12-31</v>
          </cell>
          <cell r="V116">
            <v>104.76</v>
          </cell>
          <cell r="W116" t="str">
            <v>UTXEMEM101</v>
          </cell>
          <cell r="Y116" t="str">
            <v>LEGAL</v>
          </cell>
          <cell r="AA116" t="str">
            <v>ICB3</v>
          </cell>
          <cell r="AC116" t="str">
            <v>ICB</v>
          </cell>
          <cell r="AD116" t="str">
            <v>ICB</v>
          </cell>
          <cell r="AF116" t="str">
            <v>211</v>
          </cell>
          <cell r="AG116" t="str">
            <v>0000096506</v>
          </cell>
          <cell r="AR116" t="str">
            <v>956</v>
          </cell>
          <cell r="AS116" t="str">
            <v>0000096506</v>
          </cell>
          <cell r="AT116" t="str">
            <v>AUSTIN CLUB</v>
          </cell>
        </row>
        <row r="117">
          <cell r="A117" t="str">
            <v>00652862</v>
          </cell>
          <cell r="B117" t="str">
            <v>9564265004</v>
          </cell>
          <cell r="C117" t="str">
            <v>ICB4TARGET0000000367</v>
          </cell>
          <cell r="D117">
            <v>2014</v>
          </cell>
          <cell r="E117">
            <v>12</v>
          </cell>
          <cell r="F117" t="str">
            <v>2014-12-31</v>
          </cell>
          <cell r="G117" t="str">
            <v>PRJ</v>
          </cell>
          <cell r="H117" t="str">
            <v>169</v>
          </cell>
          <cell r="I117" t="str">
            <v>211</v>
          </cell>
          <cell r="K117" t="str">
            <v>000001121</v>
          </cell>
          <cell r="L117" t="str">
            <v>4265004</v>
          </cell>
          <cell r="M117" t="str">
            <v>1585</v>
          </cell>
          <cell r="N117" t="str">
            <v>99920</v>
          </cell>
          <cell r="O117" t="str">
            <v>11404</v>
          </cell>
          <cell r="P117" t="str">
            <v>292</v>
          </cell>
          <cell r="Q117" t="str">
            <v>956</v>
          </cell>
          <cell r="R117" t="str">
            <v>INTERCO BILL W/O</v>
          </cell>
          <cell r="S117" t="str">
            <v>PRA</v>
          </cell>
          <cell r="U117" t="str">
            <v>2014-12-31</v>
          </cell>
          <cell r="V117">
            <v>30.37</v>
          </cell>
          <cell r="W117" t="str">
            <v>UTXEMEM101</v>
          </cell>
          <cell r="Y117" t="str">
            <v>LEGAL</v>
          </cell>
          <cell r="AA117" t="str">
            <v>ICB3</v>
          </cell>
          <cell r="AC117" t="str">
            <v>ICB</v>
          </cell>
          <cell r="AD117" t="str">
            <v>ICB</v>
          </cell>
          <cell r="AF117" t="str">
            <v>211</v>
          </cell>
          <cell r="AG117" t="str">
            <v>0000096506</v>
          </cell>
          <cell r="AR117" t="str">
            <v>956</v>
          </cell>
          <cell r="AS117" t="str">
            <v>0000096506</v>
          </cell>
          <cell r="AT117" t="str">
            <v>AUSTIN CLUB</v>
          </cell>
        </row>
        <row r="118">
          <cell r="A118" t="str">
            <v>00652896</v>
          </cell>
          <cell r="B118" t="str">
            <v>9564265004</v>
          </cell>
          <cell r="C118" t="str">
            <v>ICB4TARGET0000000368</v>
          </cell>
          <cell r="D118">
            <v>2014</v>
          </cell>
          <cell r="E118">
            <v>12</v>
          </cell>
          <cell r="F118" t="str">
            <v>2014-12-31</v>
          </cell>
          <cell r="G118" t="str">
            <v>PRJ</v>
          </cell>
          <cell r="H118" t="str">
            <v>169</v>
          </cell>
          <cell r="I118" t="str">
            <v>211</v>
          </cell>
          <cell r="K118" t="str">
            <v>000001121</v>
          </cell>
          <cell r="L118" t="str">
            <v>4265004</v>
          </cell>
          <cell r="M118" t="str">
            <v>1585</v>
          </cell>
          <cell r="N118" t="str">
            <v>99920</v>
          </cell>
          <cell r="O118" t="str">
            <v>13042</v>
          </cell>
          <cell r="P118" t="str">
            <v>292</v>
          </cell>
          <cell r="Q118" t="str">
            <v>956</v>
          </cell>
          <cell r="R118" t="str">
            <v>INTERCO BILL W/O</v>
          </cell>
          <cell r="S118" t="str">
            <v>PRA</v>
          </cell>
          <cell r="U118" t="str">
            <v>2014-12-31</v>
          </cell>
          <cell r="V118">
            <v>200.18</v>
          </cell>
          <cell r="W118" t="str">
            <v>UTXEMEM101</v>
          </cell>
          <cell r="Y118" t="str">
            <v>LEGAL</v>
          </cell>
          <cell r="AA118" t="str">
            <v>ICB3</v>
          </cell>
          <cell r="AC118" t="str">
            <v>ICB</v>
          </cell>
          <cell r="AD118" t="str">
            <v>ICB</v>
          </cell>
          <cell r="AF118" t="str">
            <v>211</v>
          </cell>
          <cell r="AG118" t="str">
            <v>0000146747</v>
          </cell>
          <cell r="AR118" t="str">
            <v>956</v>
          </cell>
          <cell r="AS118" t="str">
            <v>0000146747</v>
          </cell>
          <cell r="AT118" t="str">
            <v>JP MORGAN CHASE CORPORATE CARD ACTIVITY</v>
          </cell>
          <cell r="AU118" t="str">
            <v>DO NOT TAKE OFF HOLD- INTERFACE PURPOSES</v>
          </cell>
        </row>
        <row r="119">
          <cell r="A119" t="str">
            <v>00652113</v>
          </cell>
          <cell r="B119" t="str">
            <v>9544265004</v>
          </cell>
          <cell r="C119" t="str">
            <v>ICB4TARGET0000000379</v>
          </cell>
          <cell r="D119">
            <v>2014</v>
          </cell>
          <cell r="E119">
            <v>12</v>
          </cell>
          <cell r="F119" t="str">
            <v>2014-12-31</v>
          </cell>
          <cell r="G119" t="str">
            <v>PRJ</v>
          </cell>
          <cell r="H119" t="str">
            <v>169</v>
          </cell>
          <cell r="I119" t="str">
            <v>211</v>
          </cell>
          <cell r="K119" t="str">
            <v>000001121</v>
          </cell>
          <cell r="L119" t="str">
            <v>4265004</v>
          </cell>
          <cell r="M119" t="str">
            <v>1113</v>
          </cell>
          <cell r="N119" t="str">
            <v>99920</v>
          </cell>
          <cell r="O119" t="str">
            <v>13124</v>
          </cell>
          <cell r="P119" t="str">
            <v>261</v>
          </cell>
          <cell r="Q119" t="str">
            <v>954</v>
          </cell>
          <cell r="R119" t="str">
            <v>INTERCO BILL W/O</v>
          </cell>
          <cell r="S119" t="str">
            <v>PRA</v>
          </cell>
          <cell r="U119" t="str">
            <v>2014-12-31</v>
          </cell>
          <cell r="V119">
            <v>237.97</v>
          </cell>
          <cell r="W119" t="str">
            <v>UTXEMEM201</v>
          </cell>
          <cell r="Y119" t="str">
            <v>LEGAL</v>
          </cell>
          <cell r="AA119" t="str">
            <v>ICB3</v>
          </cell>
          <cell r="AC119" t="str">
            <v>ICB</v>
          </cell>
          <cell r="AD119" t="str">
            <v>ICB</v>
          </cell>
          <cell r="AF119" t="str">
            <v>211</v>
          </cell>
          <cell r="AG119" t="str">
            <v>0000154344</v>
          </cell>
          <cell r="AR119" t="str">
            <v>954</v>
          </cell>
          <cell r="AS119" t="str">
            <v>0000154344</v>
          </cell>
          <cell r="AT119" t="str">
            <v>KING, PATRICK S</v>
          </cell>
        </row>
        <row r="120">
          <cell r="A120" t="str">
            <v>00651189</v>
          </cell>
          <cell r="B120" t="str">
            <v>9564265004</v>
          </cell>
          <cell r="C120" t="str">
            <v>ICB4TARGET0000000380</v>
          </cell>
          <cell r="D120">
            <v>2014</v>
          </cell>
          <cell r="E120">
            <v>12</v>
          </cell>
          <cell r="F120" t="str">
            <v>2014-12-31</v>
          </cell>
          <cell r="G120" t="str">
            <v>PRJ</v>
          </cell>
          <cell r="H120" t="str">
            <v>169</v>
          </cell>
          <cell r="I120" t="str">
            <v>211</v>
          </cell>
          <cell r="K120" t="str">
            <v>000001121</v>
          </cell>
          <cell r="L120" t="str">
            <v>4265004</v>
          </cell>
          <cell r="M120" t="str">
            <v>1113</v>
          </cell>
          <cell r="N120" t="str">
            <v>99920</v>
          </cell>
          <cell r="O120" t="str">
            <v>11404</v>
          </cell>
          <cell r="P120" t="str">
            <v>292</v>
          </cell>
          <cell r="Q120" t="str">
            <v>956</v>
          </cell>
          <cell r="R120" t="str">
            <v>INTERCO BILL W/O</v>
          </cell>
          <cell r="S120" t="str">
            <v>PRA</v>
          </cell>
          <cell r="U120" t="str">
            <v>2014-12-31</v>
          </cell>
          <cell r="V120">
            <v>213.28</v>
          </cell>
          <cell r="W120" t="str">
            <v>UTXEMEM201</v>
          </cell>
          <cell r="Y120" t="str">
            <v>LEGAL</v>
          </cell>
          <cell r="AA120" t="str">
            <v>ICB3</v>
          </cell>
          <cell r="AC120" t="str">
            <v>ICB</v>
          </cell>
          <cell r="AD120" t="str">
            <v>ICB</v>
          </cell>
          <cell r="AF120" t="str">
            <v>211</v>
          </cell>
          <cell r="AG120" t="str">
            <v>0000106409</v>
          </cell>
          <cell r="AR120" t="str">
            <v>956</v>
          </cell>
          <cell r="AS120" t="str">
            <v>0000106409</v>
          </cell>
          <cell r="AT120" t="str">
            <v>CORPUS CHRISTI COUNTRY CLUB</v>
          </cell>
        </row>
        <row r="121">
          <cell r="A121" t="str">
            <v>00655377</v>
          </cell>
          <cell r="B121" t="str">
            <v>9534265004</v>
          </cell>
          <cell r="C121" t="str">
            <v>ICB4TARGET0000000381</v>
          </cell>
          <cell r="D121">
            <v>2014</v>
          </cell>
          <cell r="E121">
            <v>12</v>
          </cell>
          <cell r="F121" t="str">
            <v>2014-12-31</v>
          </cell>
          <cell r="G121" t="str">
            <v>PRJ</v>
          </cell>
          <cell r="H121" t="str">
            <v>169</v>
          </cell>
          <cell r="I121" t="str">
            <v>211</v>
          </cell>
          <cell r="K121" t="str">
            <v>000001121</v>
          </cell>
          <cell r="L121" t="str">
            <v>4265004</v>
          </cell>
          <cell r="M121" t="str">
            <v>1113</v>
          </cell>
          <cell r="N121" t="str">
            <v>99920</v>
          </cell>
          <cell r="O121" t="str">
            <v>12397</v>
          </cell>
          <cell r="P121" t="str">
            <v>294</v>
          </cell>
          <cell r="Q121" t="str">
            <v>953</v>
          </cell>
          <cell r="R121" t="str">
            <v>INTERCO BILL W/O</v>
          </cell>
          <cell r="S121" t="str">
            <v>PRA</v>
          </cell>
          <cell r="U121" t="str">
            <v>2014-12-31</v>
          </cell>
          <cell r="V121">
            <v>19.57</v>
          </cell>
          <cell r="W121" t="str">
            <v>UTXEMEM201</v>
          </cell>
          <cell r="Y121" t="str">
            <v>LEGAL</v>
          </cell>
          <cell r="AA121" t="str">
            <v>ICB3</v>
          </cell>
          <cell r="AC121" t="str">
            <v>ICB</v>
          </cell>
          <cell r="AD121" t="str">
            <v>ICB</v>
          </cell>
          <cell r="AF121" t="str">
            <v>211</v>
          </cell>
          <cell r="AG121" t="str">
            <v>0000133757</v>
          </cell>
          <cell r="AR121" t="str">
            <v>953</v>
          </cell>
          <cell r="AS121" t="str">
            <v>0000133757</v>
          </cell>
          <cell r="AT121" t="str">
            <v>DEL MAR COLLEGE FOUNDATION INC</v>
          </cell>
        </row>
        <row r="122">
          <cell r="A122" t="str">
            <v>00660146</v>
          </cell>
          <cell r="B122" t="str">
            <v>9564264000</v>
          </cell>
          <cell r="C122" t="str">
            <v>ICB4TARGET0000000382</v>
          </cell>
          <cell r="D122">
            <v>2015</v>
          </cell>
          <cell r="E122">
            <v>2</v>
          </cell>
          <cell r="F122" t="str">
            <v>2015-02-28</v>
          </cell>
          <cell r="G122" t="str">
            <v>PRJ</v>
          </cell>
          <cell r="H122" t="str">
            <v>169</v>
          </cell>
          <cell r="I122" t="str">
            <v>211</v>
          </cell>
          <cell r="K122" t="str">
            <v>TDOANDA</v>
          </cell>
          <cell r="L122" t="str">
            <v>4264000</v>
          </cell>
          <cell r="M122" t="str">
            <v>1585</v>
          </cell>
          <cell r="N122" t="str">
            <v>99920</v>
          </cell>
          <cell r="O122" t="str">
            <v>13042</v>
          </cell>
          <cell r="P122" t="str">
            <v>289</v>
          </cell>
          <cell r="Q122" t="str">
            <v>956</v>
          </cell>
          <cell r="R122" t="str">
            <v>INTERCO BILL W/O</v>
          </cell>
          <cell r="S122" t="str">
            <v>PRA</v>
          </cell>
          <cell r="U122" t="str">
            <v>2015-02-28</v>
          </cell>
          <cell r="V122">
            <v>183.89</v>
          </cell>
          <cell r="W122" t="str">
            <v>UTXE000301</v>
          </cell>
          <cell r="Y122" t="str">
            <v>TDOTH</v>
          </cell>
          <cell r="AA122" t="str">
            <v>ICB3</v>
          </cell>
          <cell r="AC122" t="str">
            <v>ICB</v>
          </cell>
          <cell r="AD122" t="str">
            <v>ICB</v>
          </cell>
          <cell r="AF122" t="str">
            <v>211</v>
          </cell>
          <cell r="AG122" t="str">
            <v>0000146747</v>
          </cell>
          <cell r="AR122" t="str">
            <v>956</v>
          </cell>
          <cell r="AS122" t="str">
            <v>0000146747</v>
          </cell>
          <cell r="AT122" t="str">
            <v>JP MORGAN CHASE CORPORATE CARD ACTIVITY</v>
          </cell>
          <cell r="AU122" t="str">
            <v>DO NOT TAKE OFF HOLD- INTERFACE PURPOSES</v>
          </cell>
        </row>
        <row r="123">
          <cell r="A123" t="str">
            <v>00672145</v>
          </cell>
          <cell r="B123" t="str">
            <v>9534264000</v>
          </cell>
          <cell r="C123" t="str">
            <v>ICB4TARGET0000000384</v>
          </cell>
          <cell r="D123">
            <v>2015</v>
          </cell>
          <cell r="E123">
            <v>4</v>
          </cell>
          <cell r="F123" t="str">
            <v>2015-04-30</v>
          </cell>
          <cell r="G123" t="str">
            <v>PRJ</v>
          </cell>
          <cell r="H123" t="str">
            <v>169</v>
          </cell>
          <cell r="I123" t="str">
            <v>211</v>
          </cell>
          <cell r="K123" t="str">
            <v>000001121</v>
          </cell>
          <cell r="L123" t="str">
            <v>4264000</v>
          </cell>
          <cell r="M123" t="str">
            <v>1585</v>
          </cell>
          <cell r="N123" t="str">
            <v>99920</v>
          </cell>
          <cell r="O123" t="str">
            <v>11404</v>
          </cell>
          <cell r="P123" t="str">
            <v>292</v>
          </cell>
          <cell r="Q123" t="str">
            <v>953</v>
          </cell>
          <cell r="R123" t="str">
            <v>INTERCO BILL W/O</v>
          </cell>
          <cell r="S123" t="str">
            <v>PRA</v>
          </cell>
          <cell r="U123" t="str">
            <v>2015-04-30</v>
          </cell>
          <cell r="V123">
            <v>26933.27</v>
          </cell>
          <cell r="W123" t="str">
            <v>UTXEMEM101</v>
          </cell>
          <cell r="Y123" t="str">
            <v>LEGAL</v>
          </cell>
          <cell r="AA123" t="str">
            <v>ICB3</v>
          </cell>
          <cell r="AC123" t="str">
            <v>ICB</v>
          </cell>
          <cell r="AD123" t="str">
            <v>ICB</v>
          </cell>
          <cell r="AF123" t="str">
            <v>211</v>
          </cell>
          <cell r="AG123" t="str">
            <v>0000096469</v>
          </cell>
          <cell r="AR123" t="str">
            <v>953</v>
          </cell>
          <cell r="AS123" t="str">
            <v>0000096469</v>
          </cell>
          <cell r="AT123" t="str">
            <v>ASSOCIATION OF ELECTRIC</v>
          </cell>
          <cell r="AU123" t="str">
            <v>COMPANIES OF TEXAS INC</v>
          </cell>
        </row>
        <row r="124">
          <cell r="A124" t="str">
            <v>00660852</v>
          </cell>
          <cell r="B124" t="str">
            <v>9534264000</v>
          </cell>
          <cell r="C124" t="str">
            <v>ICB4TARGET0000000395</v>
          </cell>
          <cell r="D124">
            <v>2015</v>
          </cell>
          <cell r="E124">
            <v>2</v>
          </cell>
          <cell r="F124" t="str">
            <v>2015-02-28</v>
          </cell>
          <cell r="G124" t="str">
            <v>PRJ</v>
          </cell>
          <cell r="H124" t="str">
            <v>169</v>
          </cell>
          <cell r="I124" t="str">
            <v>211</v>
          </cell>
          <cell r="K124" t="str">
            <v>000001121</v>
          </cell>
          <cell r="L124" t="str">
            <v>4264000</v>
          </cell>
          <cell r="M124" t="str">
            <v>1113</v>
          </cell>
          <cell r="N124" t="str">
            <v>99920</v>
          </cell>
          <cell r="O124" t="str">
            <v>11404</v>
          </cell>
          <cell r="P124" t="str">
            <v>289</v>
          </cell>
          <cell r="Q124" t="str">
            <v>953</v>
          </cell>
          <cell r="R124" t="str">
            <v>INTERCO BILL W/O</v>
          </cell>
          <cell r="S124" t="str">
            <v>PRA</v>
          </cell>
          <cell r="U124" t="str">
            <v>2015-02-28</v>
          </cell>
          <cell r="V124">
            <v>649.80999999999995</v>
          </cell>
          <cell r="W124" t="str">
            <v>UTXEMEM201</v>
          </cell>
          <cell r="Y124" t="str">
            <v>LEGAL</v>
          </cell>
          <cell r="AA124" t="str">
            <v>ICB3</v>
          </cell>
          <cell r="AC124" t="str">
            <v>ICB</v>
          </cell>
          <cell r="AD124" t="str">
            <v>ICB</v>
          </cell>
          <cell r="AF124" t="str">
            <v>211</v>
          </cell>
          <cell r="AG124" t="str">
            <v>0000099469</v>
          </cell>
          <cell r="AR124" t="str">
            <v>953</v>
          </cell>
          <cell r="AS124" t="str">
            <v>0000099469</v>
          </cell>
          <cell r="AT124" t="str">
            <v>MCALLEN CHAMBER OF COMMERCE</v>
          </cell>
        </row>
        <row r="125">
          <cell r="A125" t="str">
            <v>00660318</v>
          </cell>
          <cell r="B125" t="str">
            <v>9534264000</v>
          </cell>
          <cell r="C125" t="str">
            <v>ICB4TARGET0000000396</v>
          </cell>
          <cell r="D125">
            <v>2015</v>
          </cell>
          <cell r="E125">
            <v>2</v>
          </cell>
          <cell r="F125" t="str">
            <v>2015-02-28</v>
          </cell>
          <cell r="G125" t="str">
            <v>PRJ</v>
          </cell>
          <cell r="H125" t="str">
            <v>169</v>
          </cell>
          <cell r="I125" t="str">
            <v>211</v>
          </cell>
          <cell r="K125" t="str">
            <v>000001121</v>
          </cell>
          <cell r="L125" t="str">
            <v>4264000</v>
          </cell>
          <cell r="M125" t="str">
            <v>1113</v>
          </cell>
          <cell r="N125" t="str">
            <v>99920</v>
          </cell>
          <cell r="O125" t="str">
            <v>11404</v>
          </cell>
          <cell r="P125" t="str">
            <v>289</v>
          </cell>
          <cell r="Q125" t="str">
            <v>953</v>
          </cell>
          <cell r="R125" t="str">
            <v>INTERCO BILL W/O</v>
          </cell>
          <cell r="S125" t="str">
            <v>PRA</v>
          </cell>
          <cell r="U125" t="str">
            <v>2015-02-28</v>
          </cell>
          <cell r="V125">
            <v>4061.29</v>
          </cell>
          <cell r="W125" t="str">
            <v>UTXEMEM201</v>
          </cell>
          <cell r="Y125" t="str">
            <v>LEGAL</v>
          </cell>
          <cell r="AA125" t="str">
            <v>ICB3</v>
          </cell>
          <cell r="AC125" t="str">
            <v>ICB</v>
          </cell>
          <cell r="AD125" t="str">
            <v>ICB</v>
          </cell>
          <cell r="AF125" t="str">
            <v>211</v>
          </cell>
          <cell r="AG125" t="str">
            <v>0000164499</v>
          </cell>
          <cell r="AR125" t="str">
            <v>953</v>
          </cell>
          <cell r="AS125" t="str">
            <v>0000164499</v>
          </cell>
          <cell r="AT125" t="str">
            <v>CORPUS CHRISTI REGIONAL</v>
          </cell>
          <cell r="AU125" t="str">
            <v>ECONOMIC DEVELOPMENT CORP</v>
          </cell>
        </row>
        <row r="126">
          <cell r="A126" t="str">
            <v>00660146</v>
          </cell>
          <cell r="B126" t="str">
            <v>9564265004</v>
          </cell>
          <cell r="C126" t="str">
            <v>ICB4TARGET0000000408</v>
          </cell>
          <cell r="D126">
            <v>2015</v>
          </cell>
          <cell r="E126">
            <v>2</v>
          </cell>
          <cell r="F126" t="str">
            <v>2015-02-28</v>
          </cell>
          <cell r="G126" t="str">
            <v>PRJ</v>
          </cell>
          <cell r="H126" t="str">
            <v>169</v>
          </cell>
          <cell r="I126" t="str">
            <v>211</v>
          </cell>
          <cell r="K126" t="str">
            <v>000001121</v>
          </cell>
          <cell r="L126" t="str">
            <v>4265004</v>
          </cell>
          <cell r="M126" t="str">
            <v>1585</v>
          </cell>
          <cell r="N126" t="str">
            <v>99920</v>
          </cell>
          <cell r="O126" t="str">
            <v>13042</v>
          </cell>
          <cell r="P126" t="str">
            <v>292</v>
          </cell>
          <cell r="Q126" t="str">
            <v>956</v>
          </cell>
          <cell r="R126" t="str">
            <v>INTERCO BILL W/O</v>
          </cell>
          <cell r="S126" t="str">
            <v>PRA</v>
          </cell>
          <cell r="U126" t="str">
            <v>2015-02-28</v>
          </cell>
          <cell r="V126">
            <v>426.43</v>
          </cell>
          <cell r="W126" t="str">
            <v>UTXEMEM101</v>
          </cell>
          <cell r="Y126" t="str">
            <v>LEGAL</v>
          </cell>
          <cell r="AA126" t="str">
            <v>ICB3</v>
          </cell>
          <cell r="AC126" t="str">
            <v>ICB</v>
          </cell>
          <cell r="AD126" t="str">
            <v>ICB</v>
          </cell>
          <cell r="AF126" t="str">
            <v>211</v>
          </cell>
          <cell r="AG126" t="str">
            <v>0000146747</v>
          </cell>
          <cell r="AR126" t="str">
            <v>956</v>
          </cell>
          <cell r="AS126" t="str">
            <v>0000146747</v>
          </cell>
          <cell r="AT126" t="str">
            <v>JP MORGAN CHASE CORPORATE CARD ACTIVITY</v>
          </cell>
          <cell r="AU126" t="str">
            <v>DO NOT TAKE OFF HOLD- INTERFACE PURPOSES</v>
          </cell>
        </row>
        <row r="127">
          <cell r="A127" t="str">
            <v>00661134</v>
          </cell>
          <cell r="B127" t="str">
            <v>9564265004</v>
          </cell>
          <cell r="C127" t="str">
            <v>ICB4TARGET0000000411</v>
          </cell>
          <cell r="D127">
            <v>2015</v>
          </cell>
          <cell r="E127">
            <v>2</v>
          </cell>
          <cell r="F127" t="str">
            <v>2015-02-28</v>
          </cell>
          <cell r="G127" t="str">
            <v>PRJ</v>
          </cell>
          <cell r="H127" t="str">
            <v>169</v>
          </cell>
          <cell r="I127" t="str">
            <v>211</v>
          </cell>
          <cell r="K127" t="str">
            <v>000001121</v>
          </cell>
          <cell r="L127" t="str">
            <v>4265004</v>
          </cell>
          <cell r="M127" t="str">
            <v>1113</v>
          </cell>
          <cell r="N127" t="str">
            <v>99920</v>
          </cell>
          <cell r="O127" t="str">
            <v>13124</v>
          </cell>
          <cell r="P127" t="str">
            <v>261</v>
          </cell>
          <cell r="Q127" t="str">
            <v>956</v>
          </cell>
          <cell r="R127" t="str">
            <v>INTERCO BILL W/O</v>
          </cell>
          <cell r="S127" t="str">
            <v>PRA</v>
          </cell>
          <cell r="U127" t="str">
            <v>2015-02-28</v>
          </cell>
          <cell r="V127">
            <v>53.41</v>
          </cell>
          <cell r="W127" t="str">
            <v>UTXEMEM201</v>
          </cell>
          <cell r="Y127" t="str">
            <v>LEGAL</v>
          </cell>
          <cell r="AA127" t="str">
            <v>ICB3</v>
          </cell>
          <cell r="AC127" t="str">
            <v>ICB</v>
          </cell>
          <cell r="AD127" t="str">
            <v>ICB</v>
          </cell>
          <cell r="AF127" t="str">
            <v>211</v>
          </cell>
          <cell r="AG127" t="str">
            <v>0000154344</v>
          </cell>
          <cell r="AR127" t="str">
            <v>956</v>
          </cell>
          <cell r="AS127" t="str">
            <v>0000154344</v>
          </cell>
          <cell r="AT127" t="str">
            <v>KING, PATRICK S</v>
          </cell>
        </row>
        <row r="128">
          <cell r="A128" t="str">
            <v>00662845</v>
          </cell>
          <cell r="B128" t="str">
            <v>9544265004</v>
          </cell>
          <cell r="C128" t="str">
            <v>ICB4TARGET0000000412</v>
          </cell>
          <cell r="D128">
            <v>2015</v>
          </cell>
          <cell r="E128">
            <v>2</v>
          </cell>
          <cell r="F128" t="str">
            <v>2015-02-28</v>
          </cell>
          <cell r="G128" t="str">
            <v>PRJ</v>
          </cell>
          <cell r="H128" t="str">
            <v>169</v>
          </cell>
          <cell r="I128" t="str">
            <v>211</v>
          </cell>
          <cell r="K128" t="str">
            <v>000001121</v>
          </cell>
          <cell r="L128" t="str">
            <v>4265004</v>
          </cell>
          <cell r="M128" t="str">
            <v>1113</v>
          </cell>
          <cell r="N128" t="str">
            <v>99920</v>
          </cell>
          <cell r="O128" t="str">
            <v>11404</v>
          </cell>
          <cell r="P128" t="str">
            <v>292</v>
          </cell>
          <cell r="Q128" t="str">
            <v>954</v>
          </cell>
          <cell r="R128" t="str">
            <v>INTERCO BILL W/O</v>
          </cell>
          <cell r="S128" t="str">
            <v>PRA</v>
          </cell>
          <cell r="U128" t="str">
            <v>2015-02-28</v>
          </cell>
          <cell r="V128">
            <v>166.51</v>
          </cell>
          <cell r="W128" t="str">
            <v>UTXEMEM201</v>
          </cell>
          <cell r="Y128" t="str">
            <v>LEGAL</v>
          </cell>
          <cell r="AA128" t="str">
            <v>ICB3</v>
          </cell>
          <cell r="AC128" t="str">
            <v>ICB</v>
          </cell>
          <cell r="AD128" t="str">
            <v>ICB</v>
          </cell>
          <cell r="AF128" t="str">
            <v>211</v>
          </cell>
          <cell r="AG128" t="str">
            <v>0000110984</v>
          </cell>
          <cell r="AR128" t="str">
            <v>954</v>
          </cell>
          <cell r="AS128" t="str">
            <v>0000110984</v>
          </cell>
          <cell r="AT128" t="str">
            <v>LAREDO GATEWAY ROTARY</v>
          </cell>
        </row>
        <row r="129">
          <cell r="A129" t="str">
            <v>00667875</v>
          </cell>
          <cell r="B129" t="str">
            <v>9534264000</v>
          </cell>
          <cell r="C129" t="str">
            <v>ICB4TARGET0000000413</v>
          </cell>
          <cell r="D129">
            <v>2015</v>
          </cell>
          <cell r="E129">
            <v>3</v>
          </cell>
          <cell r="F129" t="str">
            <v>2015-03-31</v>
          </cell>
          <cell r="G129" t="str">
            <v>PRJ</v>
          </cell>
          <cell r="H129" t="str">
            <v>169</v>
          </cell>
          <cell r="I129" t="str">
            <v>211</v>
          </cell>
          <cell r="K129" t="str">
            <v>000001121</v>
          </cell>
          <cell r="L129" t="str">
            <v>4264000</v>
          </cell>
          <cell r="M129" t="str">
            <v>1585</v>
          </cell>
          <cell r="N129" t="str">
            <v>99920</v>
          </cell>
          <cell r="O129" t="str">
            <v>11404</v>
          </cell>
          <cell r="P129" t="str">
            <v>289</v>
          </cell>
          <cell r="Q129" t="str">
            <v>953</v>
          </cell>
          <cell r="R129" t="str">
            <v>INTERCO BILL W/O</v>
          </cell>
          <cell r="S129" t="str">
            <v>PRA</v>
          </cell>
          <cell r="U129" t="str">
            <v>2015-03-31</v>
          </cell>
          <cell r="V129">
            <v>1221.1300000000001</v>
          </cell>
          <cell r="W129" t="str">
            <v>UTXEMEM101</v>
          </cell>
          <cell r="Y129" t="str">
            <v>LEGAL</v>
          </cell>
          <cell r="AA129" t="str">
            <v>ICB3</v>
          </cell>
          <cell r="AC129" t="str">
            <v>ICB</v>
          </cell>
          <cell r="AD129" t="str">
            <v>ICB</v>
          </cell>
          <cell r="AF129" t="str">
            <v>211</v>
          </cell>
          <cell r="AG129" t="str">
            <v>0000141907</v>
          </cell>
          <cell r="AR129" t="str">
            <v>953</v>
          </cell>
          <cell r="AS129" t="str">
            <v>0000141907</v>
          </cell>
          <cell r="AT129" t="str">
            <v>TEXAS ASSOCIATION OF BUSINESS</v>
          </cell>
        </row>
        <row r="130">
          <cell r="A130" t="str">
            <v>00662846</v>
          </cell>
          <cell r="B130" t="str">
            <v>9544265004</v>
          </cell>
          <cell r="C130" t="str">
            <v>ICB4TARGET0000000413</v>
          </cell>
          <cell r="D130">
            <v>2015</v>
          </cell>
          <cell r="E130">
            <v>2</v>
          </cell>
          <cell r="F130" t="str">
            <v>2015-02-28</v>
          </cell>
          <cell r="G130" t="str">
            <v>PRJ</v>
          </cell>
          <cell r="H130" t="str">
            <v>169</v>
          </cell>
          <cell r="I130" t="str">
            <v>211</v>
          </cell>
          <cell r="K130" t="str">
            <v>000001121</v>
          </cell>
          <cell r="L130" t="str">
            <v>4265004</v>
          </cell>
          <cell r="M130" t="str">
            <v>1113</v>
          </cell>
          <cell r="N130" t="str">
            <v>99920</v>
          </cell>
          <cell r="O130" t="str">
            <v>11404</v>
          </cell>
          <cell r="P130" t="str">
            <v>292</v>
          </cell>
          <cell r="Q130" t="str">
            <v>954</v>
          </cell>
          <cell r="R130" t="str">
            <v>INTERCO BILL W/O</v>
          </cell>
          <cell r="S130" t="str">
            <v>PRA</v>
          </cell>
          <cell r="U130" t="str">
            <v>2015-02-28</v>
          </cell>
          <cell r="V130">
            <v>99.5</v>
          </cell>
          <cell r="W130" t="str">
            <v>UTXEMEM201</v>
          </cell>
          <cell r="Y130" t="str">
            <v>LEGAL</v>
          </cell>
          <cell r="AA130" t="str">
            <v>ICB3</v>
          </cell>
          <cell r="AC130" t="str">
            <v>ICB</v>
          </cell>
          <cell r="AD130" t="str">
            <v>ICB</v>
          </cell>
          <cell r="AF130" t="str">
            <v>211</v>
          </cell>
          <cell r="AG130" t="str">
            <v>0000134166</v>
          </cell>
          <cell r="AR130" t="str">
            <v>954</v>
          </cell>
          <cell r="AS130" t="str">
            <v>0000134166</v>
          </cell>
          <cell r="AT130" t="str">
            <v>EAGLE LAKE NOON LIONS CLUB</v>
          </cell>
        </row>
        <row r="131">
          <cell r="A131" t="str">
            <v>00662839</v>
          </cell>
          <cell r="B131" t="str">
            <v>9564265004</v>
          </cell>
          <cell r="C131" t="str">
            <v>ICB4TARGET0000000414</v>
          </cell>
          <cell r="D131">
            <v>2015</v>
          </cell>
          <cell r="E131">
            <v>2</v>
          </cell>
          <cell r="F131" t="str">
            <v>2015-02-28</v>
          </cell>
          <cell r="G131" t="str">
            <v>PRJ</v>
          </cell>
          <cell r="H131" t="str">
            <v>169</v>
          </cell>
          <cell r="I131" t="str">
            <v>211</v>
          </cell>
          <cell r="K131" t="str">
            <v>000001121</v>
          </cell>
          <cell r="L131" t="str">
            <v>4265004</v>
          </cell>
          <cell r="M131" t="str">
            <v>1113</v>
          </cell>
          <cell r="N131" t="str">
            <v>99920</v>
          </cell>
          <cell r="O131" t="str">
            <v>11404</v>
          </cell>
          <cell r="P131" t="str">
            <v>292</v>
          </cell>
          <cell r="Q131" t="str">
            <v>956</v>
          </cell>
          <cell r="R131" t="str">
            <v>INTERCO BILL W/O</v>
          </cell>
          <cell r="S131" t="str">
            <v>PRA</v>
          </cell>
          <cell r="U131" t="str">
            <v>2015-02-28</v>
          </cell>
          <cell r="V131">
            <v>226.69</v>
          </cell>
          <cell r="W131" t="str">
            <v>UTXEMEM201</v>
          </cell>
          <cell r="Y131" t="str">
            <v>LEGAL</v>
          </cell>
          <cell r="AA131" t="str">
            <v>ICB3</v>
          </cell>
          <cell r="AC131" t="str">
            <v>ICB</v>
          </cell>
          <cell r="AD131" t="str">
            <v>ICB</v>
          </cell>
          <cell r="AF131" t="str">
            <v>211</v>
          </cell>
          <cell r="AG131" t="str">
            <v>0000106409</v>
          </cell>
          <cell r="AR131" t="str">
            <v>956</v>
          </cell>
          <cell r="AS131" t="str">
            <v>0000106409</v>
          </cell>
          <cell r="AT131" t="str">
            <v>CORPUS CHRISTI COUNTRY CLUB</v>
          </cell>
        </row>
        <row r="132">
          <cell r="A132" t="str">
            <v>00673320</v>
          </cell>
          <cell r="B132" t="str">
            <v>9564265004</v>
          </cell>
          <cell r="C132" t="str">
            <v>ICB4TARGET0000000416</v>
          </cell>
          <cell r="D132">
            <v>2015</v>
          </cell>
          <cell r="E132">
            <v>4</v>
          </cell>
          <cell r="F132" t="str">
            <v>2015-04-30</v>
          </cell>
          <cell r="G132" t="str">
            <v>PRJ</v>
          </cell>
          <cell r="H132" t="str">
            <v>169</v>
          </cell>
          <cell r="I132" t="str">
            <v>211</v>
          </cell>
          <cell r="K132" t="str">
            <v>000001121</v>
          </cell>
          <cell r="L132" t="str">
            <v>4265004</v>
          </cell>
          <cell r="M132" t="str">
            <v>1585</v>
          </cell>
          <cell r="N132" t="str">
            <v>99920</v>
          </cell>
          <cell r="O132" t="str">
            <v>11404</v>
          </cell>
          <cell r="P132" t="str">
            <v>292</v>
          </cell>
          <cell r="Q132" t="str">
            <v>956</v>
          </cell>
          <cell r="R132" t="str">
            <v>INTERCO BILL W/O</v>
          </cell>
          <cell r="S132" t="str">
            <v>PRA</v>
          </cell>
          <cell r="U132" t="str">
            <v>2015-04-30</v>
          </cell>
          <cell r="V132">
            <v>132.02000000000001</v>
          </cell>
          <cell r="W132" t="str">
            <v>UTXEMEM101</v>
          </cell>
          <cell r="Y132" t="str">
            <v>LEGAL</v>
          </cell>
          <cell r="AA132" t="str">
            <v>ICB3</v>
          </cell>
          <cell r="AC132" t="str">
            <v>ICB</v>
          </cell>
          <cell r="AD132" t="str">
            <v>ICB</v>
          </cell>
          <cell r="AF132" t="str">
            <v>211</v>
          </cell>
          <cell r="AG132" t="str">
            <v>0000096506</v>
          </cell>
          <cell r="AR132" t="str">
            <v>956</v>
          </cell>
          <cell r="AS132" t="str">
            <v>0000096506</v>
          </cell>
          <cell r="AT132" t="str">
            <v>AUSTIN CLUB</v>
          </cell>
        </row>
        <row r="133">
          <cell r="A133" t="str">
            <v>00673321</v>
          </cell>
          <cell r="B133" t="str">
            <v>9564265004</v>
          </cell>
          <cell r="C133" t="str">
            <v>ICB4TARGET0000000417</v>
          </cell>
          <cell r="D133">
            <v>2015</v>
          </cell>
          <cell r="E133">
            <v>4</v>
          </cell>
          <cell r="F133" t="str">
            <v>2015-04-30</v>
          </cell>
          <cell r="G133" t="str">
            <v>PRJ</v>
          </cell>
          <cell r="H133" t="str">
            <v>169</v>
          </cell>
          <cell r="I133" t="str">
            <v>211</v>
          </cell>
          <cell r="K133" t="str">
            <v>000001121</v>
          </cell>
          <cell r="L133" t="str">
            <v>4265004</v>
          </cell>
          <cell r="M133" t="str">
            <v>1585</v>
          </cell>
          <cell r="N133" t="str">
            <v>99920</v>
          </cell>
          <cell r="O133" t="str">
            <v>11404</v>
          </cell>
          <cell r="P133" t="str">
            <v>292</v>
          </cell>
          <cell r="Q133" t="str">
            <v>956</v>
          </cell>
          <cell r="R133" t="str">
            <v>INTERCO BILL W/O</v>
          </cell>
          <cell r="S133" t="str">
            <v>PRA</v>
          </cell>
          <cell r="U133" t="str">
            <v>2015-04-30</v>
          </cell>
          <cell r="V133">
            <v>30.47</v>
          </cell>
          <cell r="W133" t="str">
            <v>UTXEMEM101</v>
          </cell>
          <cell r="Y133" t="str">
            <v>LEGAL</v>
          </cell>
          <cell r="AA133" t="str">
            <v>ICB3</v>
          </cell>
          <cell r="AC133" t="str">
            <v>ICB</v>
          </cell>
          <cell r="AD133" t="str">
            <v>ICB</v>
          </cell>
          <cell r="AF133" t="str">
            <v>211</v>
          </cell>
          <cell r="AG133" t="str">
            <v>0000096506</v>
          </cell>
          <cell r="AR133" t="str">
            <v>956</v>
          </cell>
          <cell r="AS133" t="str">
            <v>0000096506</v>
          </cell>
          <cell r="AT133" t="str">
            <v>AUSTIN CLUB</v>
          </cell>
        </row>
        <row r="134">
          <cell r="A134" t="str">
            <v>00673420</v>
          </cell>
          <cell r="B134" t="str">
            <v>9564265004</v>
          </cell>
          <cell r="C134" t="str">
            <v>ICB4TARGET0000000418</v>
          </cell>
          <cell r="D134">
            <v>2015</v>
          </cell>
          <cell r="E134">
            <v>4</v>
          </cell>
          <cell r="F134" t="str">
            <v>2015-04-30</v>
          </cell>
          <cell r="G134" t="str">
            <v>PRJ</v>
          </cell>
          <cell r="H134" t="str">
            <v>169</v>
          </cell>
          <cell r="I134" t="str">
            <v>211</v>
          </cell>
          <cell r="K134" t="str">
            <v>000001121</v>
          </cell>
          <cell r="L134" t="str">
            <v>4265004</v>
          </cell>
          <cell r="M134" t="str">
            <v>1585</v>
          </cell>
          <cell r="N134" t="str">
            <v>99920</v>
          </cell>
          <cell r="O134" t="str">
            <v>11404</v>
          </cell>
          <cell r="P134" t="str">
            <v>292</v>
          </cell>
          <cell r="Q134" t="str">
            <v>956</v>
          </cell>
          <cell r="R134" t="str">
            <v>INTERCO BILL W/O</v>
          </cell>
          <cell r="S134" t="str">
            <v>PRA</v>
          </cell>
          <cell r="U134" t="str">
            <v>2015-04-30</v>
          </cell>
          <cell r="V134">
            <v>30.47</v>
          </cell>
          <cell r="W134" t="str">
            <v>UTXEMEM101</v>
          </cell>
          <cell r="Y134" t="str">
            <v>LEGAL</v>
          </cell>
          <cell r="AA134" t="str">
            <v>ICB3</v>
          </cell>
          <cell r="AC134" t="str">
            <v>ICB</v>
          </cell>
          <cell r="AD134" t="str">
            <v>ICB</v>
          </cell>
          <cell r="AF134" t="str">
            <v>211</v>
          </cell>
          <cell r="AG134" t="str">
            <v>0000096506</v>
          </cell>
          <cell r="AR134" t="str">
            <v>956</v>
          </cell>
          <cell r="AS134" t="str">
            <v>0000096506</v>
          </cell>
          <cell r="AT134" t="str">
            <v>AUSTIN CLUB</v>
          </cell>
        </row>
        <row r="135">
          <cell r="A135" t="str">
            <v>00672142</v>
          </cell>
          <cell r="B135" t="str">
            <v>9564265004</v>
          </cell>
          <cell r="C135" t="str">
            <v>ICB4TARGET0000000425</v>
          </cell>
          <cell r="D135">
            <v>2015</v>
          </cell>
          <cell r="E135">
            <v>4</v>
          </cell>
          <cell r="F135" t="str">
            <v>2015-04-30</v>
          </cell>
          <cell r="G135" t="str">
            <v>PRJ</v>
          </cell>
          <cell r="H135" t="str">
            <v>169</v>
          </cell>
          <cell r="I135" t="str">
            <v>211</v>
          </cell>
          <cell r="K135" t="str">
            <v>000001121</v>
          </cell>
          <cell r="L135" t="str">
            <v>4265004</v>
          </cell>
          <cell r="M135" t="str">
            <v>1113</v>
          </cell>
          <cell r="N135" t="str">
            <v>99920</v>
          </cell>
          <cell r="O135" t="str">
            <v>11404</v>
          </cell>
          <cell r="P135" t="str">
            <v>292</v>
          </cell>
          <cell r="Q135" t="str">
            <v>956</v>
          </cell>
          <cell r="R135" t="str">
            <v>INTERCO BILL W/O</v>
          </cell>
          <cell r="S135" t="str">
            <v>PRA</v>
          </cell>
          <cell r="U135" t="str">
            <v>2015-04-30</v>
          </cell>
          <cell r="V135">
            <v>226.36</v>
          </cell>
          <cell r="W135" t="str">
            <v>UTXEMEM201</v>
          </cell>
          <cell r="Y135" t="str">
            <v>LEGAL</v>
          </cell>
          <cell r="AA135" t="str">
            <v>ICB3</v>
          </cell>
          <cell r="AC135" t="str">
            <v>ICB</v>
          </cell>
          <cell r="AD135" t="str">
            <v>ICB</v>
          </cell>
          <cell r="AF135" t="str">
            <v>211</v>
          </cell>
          <cell r="AG135" t="str">
            <v>0000106409</v>
          </cell>
          <cell r="AR135" t="str">
            <v>956</v>
          </cell>
          <cell r="AS135" t="str">
            <v>0000106409</v>
          </cell>
          <cell r="AT135" t="str">
            <v>CORPUS CHRISTI COUNTRY CLUB</v>
          </cell>
        </row>
        <row r="136">
          <cell r="A136" t="str">
            <v>00667775</v>
          </cell>
          <cell r="B136" t="str">
            <v>9564265004</v>
          </cell>
          <cell r="C136" t="str">
            <v>ICB4TARGET0000000433</v>
          </cell>
          <cell r="D136">
            <v>2015</v>
          </cell>
          <cell r="E136">
            <v>3</v>
          </cell>
          <cell r="F136" t="str">
            <v>2015-03-31</v>
          </cell>
          <cell r="G136" t="str">
            <v>PRJ</v>
          </cell>
          <cell r="H136" t="str">
            <v>169</v>
          </cell>
          <cell r="I136" t="str">
            <v>211</v>
          </cell>
          <cell r="K136" t="str">
            <v>000001121</v>
          </cell>
          <cell r="L136" t="str">
            <v>4265004</v>
          </cell>
          <cell r="M136" t="str">
            <v>1585</v>
          </cell>
          <cell r="N136" t="str">
            <v>99920</v>
          </cell>
          <cell r="O136" t="str">
            <v>10381</v>
          </cell>
          <cell r="P136" t="str">
            <v>292</v>
          </cell>
          <cell r="Q136" t="str">
            <v>956</v>
          </cell>
          <cell r="R136" t="str">
            <v>INTERCO BILL W/O</v>
          </cell>
          <cell r="S136" t="str">
            <v>PRA</v>
          </cell>
          <cell r="U136" t="str">
            <v>2015-03-31</v>
          </cell>
          <cell r="V136">
            <v>1.4</v>
          </cell>
          <cell r="W136" t="str">
            <v>UTXEMEM101</v>
          </cell>
          <cell r="Y136" t="str">
            <v>LEGAL</v>
          </cell>
          <cell r="AA136" t="str">
            <v>ICB3</v>
          </cell>
          <cell r="AC136" t="str">
            <v>ICB</v>
          </cell>
          <cell r="AD136" t="str">
            <v>ICB</v>
          </cell>
          <cell r="AF136" t="str">
            <v>211</v>
          </cell>
          <cell r="AG136" t="str">
            <v>0000096506</v>
          </cell>
          <cell r="AR136" t="str">
            <v>956</v>
          </cell>
          <cell r="AS136" t="str">
            <v>0000096506</v>
          </cell>
          <cell r="AT136" t="str">
            <v>AUSTIN CLUB</v>
          </cell>
        </row>
        <row r="137">
          <cell r="A137" t="str">
            <v>00667931</v>
          </cell>
          <cell r="B137" t="str">
            <v>9564265004</v>
          </cell>
          <cell r="C137" t="str">
            <v>ICB4TARGET0000000434</v>
          </cell>
          <cell r="D137">
            <v>2015</v>
          </cell>
          <cell r="E137">
            <v>3</v>
          </cell>
          <cell r="F137" t="str">
            <v>2015-03-31</v>
          </cell>
          <cell r="G137" t="str">
            <v>PRJ</v>
          </cell>
          <cell r="H137" t="str">
            <v>169</v>
          </cell>
          <cell r="I137" t="str">
            <v>211</v>
          </cell>
          <cell r="K137" t="str">
            <v>000001121</v>
          </cell>
          <cell r="L137" t="str">
            <v>4265004</v>
          </cell>
          <cell r="M137" t="str">
            <v>1585</v>
          </cell>
          <cell r="N137" t="str">
            <v>99920</v>
          </cell>
          <cell r="O137" t="str">
            <v>13042</v>
          </cell>
          <cell r="P137" t="str">
            <v>292</v>
          </cell>
          <cell r="Q137" t="str">
            <v>956</v>
          </cell>
          <cell r="R137" t="str">
            <v>INTERCO BILL W/O</v>
          </cell>
          <cell r="S137" t="str">
            <v>PRA</v>
          </cell>
          <cell r="U137" t="str">
            <v>2015-03-31</v>
          </cell>
          <cell r="V137">
            <v>101.5</v>
          </cell>
          <cell r="W137" t="str">
            <v>UTXEMEM101</v>
          </cell>
          <cell r="Y137" t="str">
            <v>LEGAL</v>
          </cell>
          <cell r="AA137" t="str">
            <v>ICB3</v>
          </cell>
          <cell r="AC137" t="str">
            <v>ICB</v>
          </cell>
          <cell r="AD137" t="str">
            <v>ICB</v>
          </cell>
          <cell r="AF137" t="str">
            <v>211</v>
          </cell>
          <cell r="AG137" t="str">
            <v>0000096506</v>
          </cell>
          <cell r="AR137" t="str">
            <v>956</v>
          </cell>
          <cell r="AS137" t="str">
            <v>0000096506</v>
          </cell>
          <cell r="AT137" t="str">
            <v>AUSTIN CLUB</v>
          </cell>
        </row>
        <row r="138">
          <cell r="A138" t="str">
            <v>00667932</v>
          </cell>
          <cell r="B138" t="str">
            <v>9564265004</v>
          </cell>
          <cell r="C138" t="str">
            <v>ICB4TARGET0000000435</v>
          </cell>
          <cell r="D138">
            <v>2015</v>
          </cell>
          <cell r="E138">
            <v>3</v>
          </cell>
          <cell r="F138" t="str">
            <v>2015-03-31</v>
          </cell>
          <cell r="G138" t="str">
            <v>PRJ</v>
          </cell>
          <cell r="H138" t="str">
            <v>169</v>
          </cell>
          <cell r="I138" t="str">
            <v>211</v>
          </cell>
          <cell r="K138" t="str">
            <v>000001121</v>
          </cell>
          <cell r="L138" t="str">
            <v>4265004</v>
          </cell>
          <cell r="M138" t="str">
            <v>1585</v>
          </cell>
          <cell r="N138" t="str">
            <v>99920</v>
          </cell>
          <cell r="O138" t="str">
            <v>11404</v>
          </cell>
          <cell r="P138" t="str">
            <v>292</v>
          </cell>
          <cell r="Q138" t="str">
            <v>956</v>
          </cell>
          <cell r="R138" t="str">
            <v>INTERCO BILL W/O</v>
          </cell>
          <cell r="S138" t="str">
            <v>PRA</v>
          </cell>
          <cell r="U138" t="str">
            <v>2015-03-31</v>
          </cell>
          <cell r="V138">
            <v>23.17</v>
          </cell>
          <cell r="W138" t="str">
            <v>UTXEMEM101</v>
          </cell>
          <cell r="Y138" t="str">
            <v>LEGAL</v>
          </cell>
          <cell r="AA138" t="str">
            <v>ICB3</v>
          </cell>
          <cell r="AC138" t="str">
            <v>ICB</v>
          </cell>
          <cell r="AD138" t="str">
            <v>ICB</v>
          </cell>
          <cell r="AF138" t="str">
            <v>211</v>
          </cell>
          <cell r="AG138" t="str">
            <v>0000096506</v>
          </cell>
          <cell r="AR138" t="str">
            <v>956</v>
          </cell>
          <cell r="AS138" t="str">
            <v>0000096506</v>
          </cell>
          <cell r="AT138" t="str">
            <v>AUSTIN CLUB</v>
          </cell>
        </row>
        <row r="139">
          <cell r="A139" t="str">
            <v>00667126</v>
          </cell>
          <cell r="B139" t="str">
            <v>9564265004</v>
          </cell>
          <cell r="C139" t="str">
            <v>ICB4TARGET0000000442</v>
          </cell>
          <cell r="D139">
            <v>2015</v>
          </cell>
          <cell r="E139">
            <v>3</v>
          </cell>
          <cell r="F139" t="str">
            <v>2015-03-31</v>
          </cell>
          <cell r="G139" t="str">
            <v>PRJ</v>
          </cell>
          <cell r="H139" t="str">
            <v>169</v>
          </cell>
          <cell r="I139" t="str">
            <v>211</v>
          </cell>
          <cell r="K139" t="str">
            <v>000001121</v>
          </cell>
          <cell r="L139" t="str">
            <v>4265004</v>
          </cell>
          <cell r="M139" t="str">
            <v>1113</v>
          </cell>
          <cell r="N139" t="str">
            <v>99920</v>
          </cell>
          <cell r="O139" t="str">
            <v>11404</v>
          </cell>
          <cell r="P139" t="str">
            <v>292</v>
          </cell>
          <cell r="Q139" t="str">
            <v>956</v>
          </cell>
          <cell r="R139" t="str">
            <v>INTERCO BILL W/O</v>
          </cell>
          <cell r="S139" t="str">
            <v>PRA</v>
          </cell>
          <cell r="U139" t="str">
            <v>2015-03-31</v>
          </cell>
          <cell r="V139">
            <v>226.69</v>
          </cell>
          <cell r="W139" t="str">
            <v>UTXEMEM201</v>
          </cell>
          <cell r="Y139" t="str">
            <v>LEGAL</v>
          </cell>
          <cell r="AA139" t="str">
            <v>ICB3</v>
          </cell>
          <cell r="AC139" t="str">
            <v>ICB</v>
          </cell>
          <cell r="AD139" t="str">
            <v>ICB</v>
          </cell>
          <cell r="AF139" t="str">
            <v>211</v>
          </cell>
          <cell r="AG139" t="str">
            <v>0000106409</v>
          </cell>
          <cell r="AR139" t="str">
            <v>956</v>
          </cell>
          <cell r="AS139" t="str">
            <v>0000106409</v>
          </cell>
          <cell r="AT139" t="str">
            <v>CORPUS CHRISTI COUNTRY CLUB</v>
          </cell>
        </row>
        <row r="140">
          <cell r="A140" t="str">
            <v>00667109</v>
          </cell>
          <cell r="B140" t="str">
            <v>9564265004</v>
          </cell>
          <cell r="C140" t="str">
            <v>ICB4TARGET0000000443</v>
          </cell>
          <cell r="D140">
            <v>2015</v>
          </cell>
          <cell r="E140">
            <v>3</v>
          </cell>
          <cell r="F140" t="str">
            <v>2015-03-31</v>
          </cell>
          <cell r="G140" t="str">
            <v>PRJ</v>
          </cell>
          <cell r="H140" t="str">
            <v>169</v>
          </cell>
          <cell r="I140" t="str">
            <v>211</v>
          </cell>
          <cell r="K140" t="str">
            <v>000001121</v>
          </cell>
          <cell r="L140" t="str">
            <v>4265004</v>
          </cell>
          <cell r="M140" t="str">
            <v>1113</v>
          </cell>
          <cell r="N140" t="str">
            <v>99920</v>
          </cell>
          <cell r="O140" t="str">
            <v>11404</v>
          </cell>
          <cell r="P140" t="str">
            <v>292</v>
          </cell>
          <cell r="Q140" t="str">
            <v>956</v>
          </cell>
          <cell r="R140" t="str">
            <v>INTERCO BILL W/O</v>
          </cell>
          <cell r="S140" t="str">
            <v>PRA</v>
          </cell>
          <cell r="U140" t="str">
            <v>2015-03-31</v>
          </cell>
          <cell r="V140">
            <v>217.62</v>
          </cell>
          <cell r="W140" t="str">
            <v>UTXEMEM201</v>
          </cell>
          <cell r="Y140" t="str">
            <v>LEGAL</v>
          </cell>
          <cell r="AA140" t="str">
            <v>ICB3</v>
          </cell>
          <cell r="AC140" t="str">
            <v>ICB</v>
          </cell>
          <cell r="AD140" t="str">
            <v>ICB</v>
          </cell>
          <cell r="AF140" t="str">
            <v>211</v>
          </cell>
          <cell r="AG140" t="str">
            <v>0000146747</v>
          </cell>
          <cell r="AR140" t="str">
            <v>956</v>
          </cell>
          <cell r="AS140" t="str">
            <v>0000146747</v>
          </cell>
          <cell r="AT140" t="str">
            <v>JP MORGAN CHASE CORPORATE CARD ACTIVITY</v>
          </cell>
          <cell r="AU140" t="str">
            <v>DO NOT TAKE OFF HOLD- INTERFACE PURPOSES</v>
          </cell>
        </row>
        <row r="141">
          <cell r="A141" t="str">
            <v>00628309</v>
          </cell>
          <cell r="B141" t="str">
            <v>9544265004</v>
          </cell>
          <cell r="C141" t="str">
            <v>ICB4TARGET0000000822</v>
          </cell>
          <cell r="D141">
            <v>2014</v>
          </cell>
          <cell r="E141">
            <v>8</v>
          </cell>
          <cell r="F141" t="str">
            <v>2014-08-31</v>
          </cell>
          <cell r="G141" t="str">
            <v>PRJ</v>
          </cell>
          <cell r="H141" t="str">
            <v>169</v>
          </cell>
          <cell r="I141" t="str">
            <v>211</v>
          </cell>
          <cell r="K141" t="str">
            <v>000001121</v>
          </cell>
          <cell r="L141" t="str">
            <v>4265004</v>
          </cell>
          <cell r="M141" t="str">
            <v>1585</v>
          </cell>
          <cell r="N141" t="str">
            <v>99920</v>
          </cell>
          <cell r="O141" t="str">
            <v>13042</v>
          </cell>
          <cell r="P141" t="str">
            <v>292</v>
          </cell>
          <cell r="Q141" t="str">
            <v>954</v>
          </cell>
          <cell r="R141" t="str">
            <v>INTERCO BILL W/O</v>
          </cell>
          <cell r="S141" t="str">
            <v>PRA</v>
          </cell>
          <cell r="U141" t="str">
            <v>2014-08-31</v>
          </cell>
          <cell r="V141">
            <v>201.91</v>
          </cell>
          <cell r="W141" t="str">
            <v>UTXEMEM101</v>
          </cell>
          <cell r="Y141" t="str">
            <v>LEGAL</v>
          </cell>
          <cell r="AA141" t="str">
            <v>ICB3</v>
          </cell>
          <cell r="AC141" t="str">
            <v>ICB</v>
          </cell>
          <cell r="AD141" t="str">
            <v>ICB</v>
          </cell>
          <cell r="AF141" t="str">
            <v>211</v>
          </cell>
          <cell r="AG141" t="str">
            <v>0000146747</v>
          </cell>
          <cell r="AR141" t="str">
            <v>954</v>
          </cell>
          <cell r="AS141" t="str">
            <v>0000146747</v>
          </cell>
          <cell r="AT141" t="str">
            <v>JP MORGAN CHASE CORPORATE CARD ACTIVITY</v>
          </cell>
          <cell r="AU141" t="str">
            <v>DO NOT TAKE OFF HOLD- INTERFACE PURPOSES</v>
          </cell>
        </row>
        <row r="142">
          <cell r="A142" t="str">
            <v>00628313</v>
          </cell>
          <cell r="B142" t="str">
            <v>9544265004</v>
          </cell>
          <cell r="C142" t="str">
            <v>ICB4TARGET0000000823</v>
          </cell>
          <cell r="D142">
            <v>2014</v>
          </cell>
          <cell r="E142">
            <v>8</v>
          </cell>
          <cell r="F142" t="str">
            <v>2014-08-31</v>
          </cell>
          <cell r="G142" t="str">
            <v>PRJ</v>
          </cell>
          <cell r="H142" t="str">
            <v>169</v>
          </cell>
          <cell r="I142" t="str">
            <v>211</v>
          </cell>
          <cell r="K142" t="str">
            <v>000001121</v>
          </cell>
          <cell r="L142" t="str">
            <v>4265004</v>
          </cell>
          <cell r="M142" t="str">
            <v>1585</v>
          </cell>
          <cell r="N142" t="str">
            <v>99920</v>
          </cell>
          <cell r="O142" t="str">
            <v>13042</v>
          </cell>
          <cell r="P142" t="str">
            <v>292</v>
          </cell>
          <cell r="Q142" t="str">
            <v>954</v>
          </cell>
          <cell r="R142" t="str">
            <v>INTERCO BILL W/O</v>
          </cell>
          <cell r="S142" t="str">
            <v>PRA</v>
          </cell>
          <cell r="U142" t="str">
            <v>2014-08-31</v>
          </cell>
          <cell r="V142">
            <v>625.62</v>
          </cell>
          <cell r="W142" t="str">
            <v>UTXEMEM101</v>
          </cell>
          <cell r="Y142" t="str">
            <v>LEGAL</v>
          </cell>
          <cell r="AA142" t="str">
            <v>ICB3</v>
          </cell>
          <cell r="AC142" t="str">
            <v>ICB</v>
          </cell>
          <cell r="AD142" t="str">
            <v>ICB</v>
          </cell>
          <cell r="AF142" t="str">
            <v>211</v>
          </cell>
          <cell r="AG142" t="str">
            <v>0000146747</v>
          </cell>
          <cell r="AR142" t="str">
            <v>954</v>
          </cell>
          <cell r="AS142" t="str">
            <v>0000146747</v>
          </cell>
          <cell r="AT142" t="str">
            <v>JP MORGAN CHASE CORPORATE CARD ACTIVITY</v>
          </cell>
          <cell r="AU142" t="str">
            <v>DO NOT TAKE OFF HOLD- INTERFACE PURPOSES</v>
          </cell>
        </row>
        <row r="143">
          <cell r="A143" t="str">
            <v>00629368</v>
          </cell>
          <cell r="B143" t="str">
            <v>9564265004</v>
          </cell>
          <cell r="C143" t="str">
            <v>ICB4TARGET0000000824</v>
          </cell>
          <cell r="D143">
            <v>2014</v>
          </cell>
          <cell r="E143">
            <v>8</v>
          </cell>
          <cell r="F143" t="str">
            <v>2014-08-31</v>
          </cell>
          <cell r="G143" t="str">
            <v>PRJ</v>
          </cell>
          <cell r="H143" t="str">
            <v>169</v>
          </cell>
          <cell r="I143" t="str">
            <v>211</v>
          </cell>
          <cell r="K143" t="str">
            <v>000001121</v>
          </cell>
          <cell r="L143" t="str">
            <v>4265004</v>
          </cell>
          <cell r="M143" t="str">
            <v>1585</v>
          </cell>
          <cell r="N143" t="str">
            <v>99920</v>
          </cell>
          <cell r="O143" t="str">
            <v>11404</v>
          </cell>
          <cell r="P143" t="str">
            <v>292</v>
          </cell>
          <cell r="Q143" t="str">
            <v>956</v>
          </cell>
          <cell r="R143" t="str">
            <v>INTERCO BILL W/O</v>
          </cell>
          <cell r="S143" t="str">
            <v>PRA</v>
          </cell>
          <cell r="U143" t="str">
            <v>2014-08-31</v>
          </cell>
          <cell r="V143">
            <v>3.06</v>
          </cell>
          <cell r="W143" t="str">
            <v>UTXEMEM101</v>
          </cell>
          <cell r="Y143" t="str">
            <v>LEGAL</v>
          </cell>
          <cell r="AA143" t="str">
            <v>ICB3</v>
          </cell>
          <cell r="AC143" t="str">
            <v>ICB</v>
          </cell>
          <cell r="AD143" t="str">
            <v>ICB</v>
          </cell>
          <cell r="AF143" t="str">
            <v>211</v>
          </cell>
          <cell r="AG143" t="str">
            <v>0000096506</v>
          </cell>
          <cell r="AR143" t="str">
            <v>956</v>
          </cell>
          <cell r="AS143" t="str">
            <v>0000096506</v>
          </cell>
          <cell r="AT143" t="str">
            <v>AUSTIN CLUB</v>
          </cell>
        </row>
        <row r="144">
          <cell r="A144" t="str">
            <v>00629369</v>
          </cell>
          <cell r="B144" t="str">
            <v>9564265004</v>
          </cell>
          <cell r="C144" t="str">
            <v>ICB4TARGET0000000825</v>
          </cell>
          <cell r="D144">
            <v>2014</v>
          </cell>
          <cell r="E144">
            <v>8</v>
          </cell>
          <cell r="F144" t="str">
            <v>2014-08-31</v>
          </cell>
          <cell r="G144" t="str">
            <v>PRJ</v>
          </cell>
          <cell r="H144" t="str">
            <v>169</v>
          </cell>
          <cell r="I144" t="str">
            <v>211</v>
          </cell>
          <cell r="K144" t="str">
            <v>000001121</v>
          </cell>
          <cell r="L144" t="str">
            <v>4265004</v>
          </cell>
          <cell r="M144" t="str">
            <v>1585</v>
          </cell>
          <cell r="N144" t="str">
            <v>99920</v>
          </cell>
          <cell r="O144" t="str">
            <v>11404</v>
          </cell>
          <cell r="P144" t="str">
            <v>292</v>
          </cell>
          <cell r="Q144" t="str">
            <v>956</v>
          </cell>
          <cell r="R144" t="str">
            <v>INTERCO BILL W/O</v>
          </cell>
          <cell r="S144" t="str">
            <v>PRA</v>
          </cell>
          <cell r="U144" t="str">
            <v>2014-08-31</v>
          </cell>
          <cell r="V144">
            <v>3.06</v>
          </cell>
          <cell r="W144" t="str">
            <v>UTXEMEM101</v>
          </cell>
          <cell r="Y144" t="str">
            <v>LEGAL</v>
          </cell>
          <cell r="AA144" t="str">
            <v>ICB3</v>
          </cell>
          <cell r="AC144" t="str">
            <v>ICB</v>
          </cell>
          <cell r="AD144" t="str">
            <v>ICB</v>
          </cell>
          <cell r="AF144" t="str">
            <v>211</v>
          </cell>
          <cell r="AG144" t="str">
            <v>0000096506</v>
          </cell>
          <cell r="AR144" t="str">
            <v>956</v>
          </cell>
          <cell r="AS144" t="str">
            <v>0000096506</v>
          </cell>
          <cell r="AT144" t="str">
            <v>AUSTIN CLUB</v>
          </cell>
        </row>
        <row r="145">
          <cell r="A145" t="str">
            <v>00629370</v>
          </cell>
          <cell r="B145" t="str">
            <v>9564265004</v>
          </cell>
          <cell r="C145" t="str">
            <v>ICB4TARGET0000000826</v>
          </cell>
          <cell r="D145">
            <v>2014</v>
          </cell>
          <cell r="E145">
            <v>8</v>
          </cell>
          <cell r="F145" t="str">
            <v>2014-08-31</v>
          </cell>
          <cell r="G145" t="str">
            <v>PRJ</v>
          </cell>
          <cell r="H145" t="str">
            <v>169</v>
          </cell>
          <cell r="I145" t="str">
            <v>211</v>
          </cell>
          <cell r="K145" t="str">
            <v>000001121</v>
          </cell>
          <cell r="L145" t="str">
            <v>4265004</v>
          </cell>
          <cell r="M145" t="str">
            <v>1585</v>
          </cell>
          <cell r="N145" t="str">
            <v>99920</v>
          </cell>
          <cell r="O145" t="str">
            <v>13042</v>
          </cell>
          <cell r="P145" t="str">
            <v>292</v>
          </cell>
          <cell r="Q145" t="str">
            <v>956</v>
          </cell>
          <cell r="R145" t="str">
            <v>INTERCO BILL W/O</v>
          </cell>
          <cell r="S145" t="str">
            <v>PRA</v>
          </cell>
          <cell r="U145" t="str">
            <v>2014-08-31</v>
          </cell>
          <cell r="V145">
            <v>3.06</v>
          </cell>
          <cell r="W145" t="str">
            <v>UTXEMEM101</v>
          </cell>
          <cell r="Y145" t="str">
            <v>LEGAL</v>
          </cell>
          <cell r="AA145" t="str">
            <v>ICB3</v>
          </cell>
          <cell r="AC145" t="str">
            <v>ICB</v>
          </cell>
          <cell r="AD145" t="str">
            <v>ICB</v>
          </cell>
          <cell r="AF145" t="str">
            <v>211</v>
          </cell>
          <cell r="AG145" t="str">
            <v>0000096506</v>
          </cell>
          <cell r="AR145" t="str">
            <v>956</v>
          </cell>
          <cell r="AS145" t="str">
            <v>0000096506</v>
          </cell>
          <cell r="AT145" t="str">
            <v>AUSTIN CLUB</v>
          </cell>
        </row>
        <row r="146">
          <cell r="A146" t="str">
            <v>00632305</v>
          </cell>
          <cell r="B146" t="str">
            <v>9564265004</v>
          </cell>
          <cell r="C146" t="str">
            <v>ICB4TARGET0000000827</v>
          </cell>
          <cell r="D146">
            <v>2014</v>
          </cell>
          <cell r="E146">
            <v>8</v>
          </cell>
          <cell r="F146" t="str">
            <v>2014-08-31</v>
          </cell>
          <cell r="G146" t="str">
            <v>PRJ</v>
          </cell>
          <cell r="H146" t="str">
            <v>169</v>
          </cell>
          <cell r="I146" t="str">
            <v>211</v>
          </cell>
          <cell r="K146" t="str">
            <v>000001121</v>
          </cell>
          <cell r="L146" t="str">
            <v>4265004</v>
          </cell>
          <cell r="M146" t="str">
            <v>1585</v>
          </cell>
          <cell r="N146" t="str">
            <v>99920</v>
          </cell>
          <cell r="O146" t="str">
            <v>11404</v>
          </cell>
          <cell r="P146" t="str">
            <v>292</v>
          </cell>
          <cell r="Q146" t="str">
            <v>956</v>
          </cell>
          <cell r="R146" t="str">
            <v>INTERCO BILL W/O</v>
          </cell>
          <cell r="S146" t="str">
            <v>PRA</v>
          </cell>
          <cell r="U146" t="str">
            <v>2014-08-31</v>
          </cell>
          <cell r="V146">
            <v>101.07</v>
          </cell>
          <cell r="W146" t="str">
            <v>UTXEMEM101</v>
          </cell>
          <cell r="Y146" t="str">
            <v>LEGAL</v>
          </cell>
          <cell r="AA146" t="str">
            <v>ICB3</v>
          </cell>
          <cell r="AC146" t="str">
            <v>ICB</v>
          </cell>
          <cell r="AD146" t="str">
            <v>ICB</v>
          </cell>
          <cell r="AF146" t="str">
            <v>211</v>
          </cell>
          <cell r="AG146" t="str">
            <v>0000096506</v>
          </cell>
          <cell r="AR146" t="str">
            <v>956</v>
          </cell>
          <cell r="AS146" t="str">
            <v>0000096506</v>
          </cell>
          <cell r="AT146" t="str">
            <v>AUSTIN CLUB</v>
          </cell>
        </row>
        <row r="147">
          <cell r="A147" t="str">
            <v>00632306</v>
          </cell>
          <cell r="B147" t="str">
            <v>9564265004</v>
          </cell>
          <cell r="C147" t="str">
            <v>ICB4TARGET0000000828</v>
          </cell>
          <cell r="D147">
            <v>2014</v>
          </cell>
          <cell r="E147">
            <v>8</v>
          </cell>
          <cell r="F147" t="str">
            <v>2014-08-31</v>
          </cell>
          <cell r="G147" t="str">
            <v>PRJ</v>
          </cell>
          <cell r="H147" t="str">
            <v>169</v>
          </cell>
          <cell r="I147" t="str">
            <v>211</v>
          </cell>
          <cell r="K147" t="str">
            <v>000001121</v>
          </cell>
          <cell r="L147" t="str">
            <v>4265004</v>
          </cell>
          <cell r="M147" t="str">
            <v>1585</v>
          </cell>
          <cell r="N147" t="str">
            <v>99920</v>
          </cell>
          <cell r="O147" t="str">
            <v>11404</v>
          </cell>
          <cell r="P147" t="str">
            <v>292</v>
          </cell>
          <cell r="Q147" t="str">
            <v>956</v>
          </cell>
          <cell r="R147" t="str">
            <v>INTERCO BILL W/O</v>
          </cell>
          <cell r="S147" t="str">
            <v>PRA</v>
          </cell>
          <cell r="U147" t="str">
            <v>2014-08-31</v>
          </cell>
          <cell r="V147">
            <v>99.52</v>
          </cell>
          <cell r="W147" t="str">
            <v>UTXEMEM101</v>
          </cell>
          <cell r="Y147" t="str">
            <v>LEGAL</v>
          </cell>
          <cell r="AA147" t="str">
            <v>ICB3</v>
          </cell>
          <cell r="AC147" t="str">
            <v>ICB</v>
          </cell>
          <cell r="AD147" t="str">
            <v>ICB</v>
          </cell>
          <cell r="AF147" t="str">
            <v>211</v>
          </cell>
          <cell r="AG147" t="str">
            <v>0000096506</v>
          </cell>
          <cell r="AR147" t="str">
            <v>956</v>
          </cell>
          <cell r="AS147" t="str">
            <v>0000096506</v>
          </cell>
          <cell r="AT147" t="str">
            <v>AUSTIN CLUB</v>
          </cell>
        </row>
        <row r="148">
          <cell r="A148" t="str">
            <v>00629842</v>
          </cell>
          <cell r="B148" t="str">
            <v>9564265004</v>
          </cell>
          <cell r="C148" t="str">
            <v>ICB4TARGET0000000829</v>
          </cell>
          <cell r="D148">
            <v>2014</v>
          </cell>
          <cell r="E148">
            <v>8</v>
          </cell>
          <cell r="F148" t="str">
            <v>2014-08-31</v>
          </cell>
          <cell r="G148" t="str">
            <v>PRJ</v>
          </cell>
          <cell r="H148" t="str">
            <v>169</v>
          </cell>
          <cell r="I148" t="str">
            <v>211</v>
          </cell>
          <cell r="K148" t="str">
            <v>000001121</v>
          </cell>
          <cell r="L148" t="str">
            <v>4265004</v>
          </cell>
          <cell r="M148" t="str">
            <v>1585</v>
          </cell>
          <cell r="N148" t="str">
            <v>99920</v>
          </cell>
          <cell r="O148" t="str">
            <v>13042</v>
          </cell>
          <cell r="P148" t="str">
            <v>292</v>
          </cell>
          <cell r="Q148" t="str">
            <v>956</v>
          </cell>
          <cell r="R148" t="str">
            <v>INTERCO BILL W/O</v>
          </cell>
          <cell r="S148" t="str">
            <v>PRA</v>
          </cell>
          <cell r="U148" t="str">
            <v>2014-08-31</v>
          </cell>
          <cell r="V148">
            <v>364.48</v>
          </cell>
          <cell r="W148" t="str">
            <v>UTXEMEM101</v>
          </cell>
          <cell r="Y148" t="str">
            <v>LEGAL</v>
          </cell>
          <cell r="AA148" t="str">
            <v>ICB3</v>
          </cell>
          <cell r="AC148" t="str">
            <v>ICB</v>
          </cell>
          <cell r="AD148" t="str">
            <v>ICB</v>
          </cell>
          <cell r="AF148" t="str">
            <v>211</v>
          </cell>
          <cell r="AG148" t="str">
            <v>0000146747</v>
          </cell>
          <cell r="AR148" t="str">
            <v>956</v>
          </cell>
          <cell r="AS148" t="str">
            <v>0000146747</v>
          </cell>
          <cell r="AT148" t="str">
            <v>JP MORGAN CHASE CORPORATE CARD ACTIVITY</v>
          </cell>
          <cell r="AU148" t="str">
            <v>DO NOT TAKE OFF HOLD- INTERFACE PURPOSES</v>
          </cell>
        </row>
        <row r="149">
          <cell r="A149" t="str">
            <v>00629843</v>
          </cell>
          <cell r="B149" t="str">
            <v>9564265004</v>
          </cell>
          <cell r="C149" t="str">
            <v>ICB4TARGET0000000830</v>
          </cell>
          <cell r="D149">
            <v>2014</v>
          </cell>
          <cell r="E149">
            <v>8</v>
          </cell>
          <cell r="F149" t="str">
            <v>2014-08-31</v>
          </cell>
          <cell r="G149" t="str">
            <v>PRJ</v>
          </cell>
          <cell r="H149" t="str">
            <v>169</v>
          </cell>
          <cell r="I149" t="str">
            <v>211</v>
          </cell>
          <cell r="K149" t="str">
            <v>000001121</v>
          </cell>
          <cell r="L149" t="str">
            <v>4265004</v>
          </cell>
          <cell r="M149" t="str">
            <v>1585</v>
          </cell>
          <cell r="N149" t="str">
            <v>99920</v>
          </cell>
          <cell r="O149" t="str">
            <v>13042</v>
          </cell>
          <cell r="P149" t="str">
            <v>292</v>
          </cell>
          <cell r="Q149" t="str">
            <v>956</v>
          </cell>
          <cell r="R149" t="str">
            <v>INTERCO BILL W/O</v>
          </cell>
          <cell r="S149" t="str">
            <v>PRA</v>
          </cell>
          <cell r="U149" t="str">
            <v>2014-08-31</v>
          </cell>
          <cell r="V149">
            <v>-162.57</v>
          </cell>
          <cell r="W149" t="str">
            <v>UTXEMEM101</v>
          </cell>
          <cell r="Y149" t="str">
            <v>LEGAL</v>
          </cell>
          <cell r="AA149" t="str">
            <v>ICB3</v>
          </cell>
          <cell r="AC149" t="str">
            <v>ICB</v>
          </cell>
          <cell r="AD149" t="str">
            <v>ICB</v>
          </cell>
          <cell r="AF149" t="str">
            <v>211</v>
          </cell>
          <cell r="AG149" t="str">
            <v>0000245350</v>
          </cell>
          <cell r="AR149" t="str">
            <v>956</v>
          </cell>
          <cell r="AS149" t="str">
            <v>0000245350</v>
          </cell>
          <cell r="AT149" t="str">
            <v>BLACK, WILLIAM R</v>
          </cell>
        </row>
        <row r="150">
          <cell r="A150" t="str">
            <v>00631032</v>
          </cell>
          <cell r="B150" t="str">
            <v>9544265004</v>
          </cell>
          <cell r="C150" t="str">
            <v>ICB4TARGET0000000849</v>
          </cell>
          <cell r="D150">
            <v>2014</v>
          </cell>
          <cell r="E150">
            <v>8</v>
          </cell>
          <cell r="F150" t="str">
            <v>2014-08-31</v>
          </cell>
          <cell r="G150" t="str">
            <v>PRJ</v>
          </cell>
          <cell r="H150" t="str">
            <v>169</v>
          </cell>
          <cell r="I150" t="str">
            <v>211</v>
          </cell>
          <cell r="K150" t="str">
            <v>000001121</v>
          </cell>
          <cell r="L150" t="str">
            <v>4265004</v>
          </cell>
          <cell r="M150" t="str">
            <v>1113</v>
          </cell>
          <cell r="N150" t="str">
            <v>99920</v>
          </cell>
          <cell r="O150" t="str">
            <v>11404</v>
          </cell>
          <cell r="P150" t="str">
            <v>292</v>
          </cell>
          <cell r="Q150" t="str">
            <v>954</v>
          </cell>
          <cell r="R150" t="str">
            <v>INTERCO BILL W/O</v>
          </cell>
          <cell r="S150" t="str">
            <v>PRA</v>
          </cell>
          <cell r="U150" t="str">
            <v>2014-08-31</v>
          </cell>
          <cell r="V150">
            <v>118.57</v>
          </cell>
          <cell r="W150" t="str">
            <v>UTXEMEM201</v>
          </cell>
          <cell r="Y150" t="str">
            <v>LEGAL</v>
          </cell>
          <cell r="AA150" t="str">
            <v>ICB3</v>
          </cell>
          <cell r="AC150" t="str">
            <v>ICB</v>
          </cell>
          <cell r="AD150" t="str">
            <v>ICB</v>
          </cell>
          <cell r="AF150" t="str">
            <v>211</v>
          </cell>
          <cell r="AG150" t="str">
            <v>0000052445</v>
          </cell>
          <cell r="AR150" t="str">
            <v>954</v>
          </cell>
          <cell r="AS150" t="str">
            <v>0000052445</v>
          </cell>
          <cell r="AT150" t="str">
            <v>ROTARY CLUB</v>
          </cell>
        </row>
        <row r="151">
          <cell r="A151" t="str">
            <v>00628731</v>
          </cell>
          <cell r="B151" t="str">
            <v>9564265004</v>
          </cell>
          <cell r="C151" t="str">
            <v>ICB4TARGET0000000850</v>
          </cell>
          <cell r="D151">
            <v>2014</v>
          </cell>
          <cell r="E151">
            <v>8</v>
          </cell>
          <cell r="F151" t="str">
            <v>2014-08-31</v>
          </cell>
          <cell r="G151" t="str">
            <v>PRJ</v>
          </cell>
          <cell r="H151" t="str">
            <v>169</v>
          </cell>
          <cell r="I151" t="str">
            <v>211</v>
          </cell>
          <cell r="K151" t="str">
            <v>000001121</v>
          </cell>
          <cell r="L151" t="str">
            <v>4265004</v>
          </cell>
          <cell r="M151" t="str">
            <v>1113</v>
          </cell>
          <cell r="N151" t="str">
            <v>99920</v>
          </cell>
          <cell r="O151" t="str">
            <v>11404</v>
          </cell>
          <cell r="P151" t="str">
            <v>292</v>
          </cell>
          <cell r="Q151" t="str">
            <v>956</v>
          </cell>
          <cell r="R151" t="str">
            <v>INTERCO BILL W/O</v>
          </cell>
          <cell r="S151" t="str">
            <v>PRA</v>
          </cell>
          <cell r="U151" t="str">
            <v>2014-08-31</v>
          </cell>
          <cell r="V151">
            <v>219.71</v>
          </cell>
          <cell r="W151" t="str">
            <v>UTXEMEM201</v>
          </cell>
          <cell r="Y151" t="str">
            <v>LEGAL</v>
          </cell>
          <cell r="AA151" t="str">
            <v>ICB3</v>
          </cell>
          <cell r="AC151" t="str">
            <v>ICB</v>
          </cell>
          <cell r="AD151" t="str">
            <v>ICB</v>
          </cell>
          <cell r="AF151" t="str">
            <v>211</v>
          </cell>
          <cell r="AG151" t="str">
            <v>0000106409</v>
          </cell>
          <cell r="AR151" t="str">
            <v>956</v>
          </cell>
          <cell r="AS151" t="str">
            <v>0000106409</v>
          </cell>
          <cell r="AT151" t="str">
            <v>CORPUS CHRISTI COUNTRY CLUB</v>
          </cell>
        </row>
        <row r="152">
          <cell r="A152" t="str">
            <v>00627631</v>
          </cell>
          <cell r="B152" t="str">
            <v>9564265004</v>
          </cell>
          <cell r="C152" t="str">
            <v>ICB4TARGET0000000851</v>
          </cell>
          <cell r="D152">
            <v>2014</v>
          </cell>
          <cell r="E152">
            <v>8</v>
          </cell>
          <cell r="F152" t="str">
            <v>2014-08-31</v>
          </cell>
          <cell r="G152" t="str">
            <v>PRJ</v>
          </cell>
          <cell r="H152" t="str">
            <v>169</v>
          </cell>
          <cell r="I152" t="str">
            <v>211</v>
          </cell>
          <cell r="K152" t="str">
            <v>000001121</v>
          </cell>
          <cell r="L152" t="str">
            <v>4265004</v>
          </cell>
          <cell r="M152" t="str">
            <v>1113</v>
          </cell>
          <cell r="N152" t="str">
            <v>99920</v>
          </cell>
          <cell r="O152" t="str">
            <v>11404</v>
          </cell>
          <cell r="P152" t="str">
            <v>292</v>
          </cell>
          <cell r="Q152" t="str">
            <v>956</v>
          </cell>
          <cell r="R152" t="str">
            <v>INTERCO BILL W/O</v>
          </cell>
          <cell r="S152" t="str">
            <v>PRA</v>
          </cell>
          <cell r="U152" t="str">
            <v>2014-08-31</v>
          </cell>
          <cell r="V152">
            <v>233.18</v>
          </cell>
          <cell r="W152" t="str">
            <v>UTXEMEM201</v>
          </cell>
          <cell r="Y152" t="str">
            <v>LEGAL</v>
          </cell>
          <cell r="AA152" t="str">
            <v>ICB3</v>
          </cell>
          <cell r="AC152" t="str">
            <v>ICB</v>
          </cell>
          <cell r="AD152" t="str">
            <v>ICB</v>
          </cell>
          <cell r="AF152" t="str">
            <v>211</v>
          </cell>
          <cell r="AG152" t="str">
            <v>0000146747</v>
          </cell>
          <cell r="AR152" t="str">
            <v>956</v>
          </cell>
          <cell r="AS152" t="str">
            <v>0000146747</v>
          </cell>
          <cell r="AT152" t="str">
            <v>JP MORGAN CHASE CORPORATE CARD ACTIVITY</v>
          </cell>
          <cell r="AU152" t="str">
            <v>DO NOT TAKE OFF HOLD- INTERFACE PURPOSES</v>
          </cell>
        </row>
        <row r="153">
          <cell r="A153" t="str">
            <v>00623024</v>
          </cell>
          <cell r="B153" t="str">
            <v>9534264000</v>
          </cell>
          <cell r="C153" t="str">
            <v>ICB4TARGET0000001035</v>
          </cell>
          <cell r="D153">
            <v>2014</v>
          </cell>
          <cell r="E153">
            <v>7</v>
          </cell>
          <cell r="F153" t="str">
            <v>2014-07-31</v>
          </cell>
          <cell r="G153" t="str">
            <v>PRJ</v>
          </cell>
          <cell r="H153" t="str">
            <v>169</v>
          </cell>
          <cell r="I153" t="str">
            <v>211</v>
          </cell>
          <cell r="K153" t="str">
            <v>000001121</v>
          </cell>
          <cell r="L153" t="str">
            <v>4264000</v>
          </cell>
          <cell r="M153" t="str">
            <v>1113</v>
          </cell>
          <cell r="N153" t="str">
            <v>99920</v>
          </cell>
          <cell r="O153" t="str">
            <v>11404</v>
          </cell>
          <cell r="P153" t="str">
            <v>292</v>
          </cell>
          <cell r="Q153" t="str">
            <v>953</v>
          </cell>
          <cell r="R153" t="str">
            <v>INTERCO BILL W/O</v>
          </cell>
          <cell r="S153" t="str">
            <v>PRA</v>
          </cell>
          <cell r="U153" t="str">
            <v>2014-07-31</v>
          </cell>
          <cell r="V153">
            <v>33542.76</v>
          </cell>
          <cell r="W153" t="str">
            <v>UTXEMEM201</v>
          </cell>
          <cell r="Y153" t="str">
            <v>LEGAL</v>
          </cell>
          <cell r="AA153" t="str">
            <v>ICB3</v>
          </cell>
          <cell r="AC153" t="str">
            <v>ICB</v>
          </cell>
          <cell r="AD153" t="str">
            <v>ICB</v>
          </cell>
          <cell r="AF153" t="str">
            <v>211</v>
          </cell>
          <cell r="AG153" t="str">
            <v>0000096469</v>
          </cell>
          <cell r="AR153" t="str">
            <v>953</v>
          </cell>
          <cell r="AS153" t="str">
            <v>0000096469</v>
          </cell>
          <cell r="AT153" t="str">
            <v>ASSOCIATION OF ELECTRIC</v>
          </cell>
          <cell r="AU153" t="str">
            <v>COMPANIES OF TEXAS INC</v>
          </cell>
        </row>
        <row r="154">
          <cell r="A154" t="str">
            <v>00623863</v>
          </cell>
          <cell r="B154" t="str">
            <v>9564265004</v>
          </cell>
          <cell r="C154" t="str">
            <v>ICB4TARGET0000001056</v>
          </cell>
          <cell r="D154">
            <v>2014</v>
          </cell>
          <cell r="E154">
            <v>7</v>
          </cell>
          <cell r="F154" t="str">
            <v>2014-07-31</v>
          </cell>
          <cell r="G154" t="str">
            <v>PRJ</v>
          </cell>
          <cell r="H154" t="str">
            <v>169</v>
          </cell>
          <cell r="I154" t="str">
            <v>211</v>
          </cell>
          <cell r="K154" t="str">
            <v>000001121</v>
          </cell>
          <cell r="L154" t="str">
            <v>4265004</v>
          </cell>
          <cell r="M154" t="str">
            <v>1585</v>
          </cell>
          <cell r="N154" t="str">
            <v>99920</v>
          </cell>
          <cell r="O154" t="str">
            <v>13042</v>
          </cell>
          <cell r="P154" t="str">
            <v>292</v>
          </cell>
          <cell r="Q154" t="str">
            <v>956</v>
          </cell>
          <cell r="R154" t="str">
            <v>INTERCO BILL W/O</v>
          </cell>
          <cell r="S154" t="str">
            <v>PRA</v>
          </cell>
          <cell r="U154" t="str">
            <v>2014-07-31</v>
          </cell>
          <cell r="V154">
            <v>98.01</v>
          </cell>
          <cell r="W154" t="str">
            <v>UTXEMEM101</v>
          </cell>
          <cell r="Y154" t="str">
            <v>LEGAL</v>
          </cell>
          <cell r="AA154" t="str">
            <v>ICB3</v>
          </cell>
          <cell r="AC154" t="str">
            <v>ICB</v>
          </cell>
          <cell r="AD154" t="str">
            <v>ICB</v>
          </cell>
          <cell r="AF154" t="str">
            <v>211</v>
          </cell>
          <cell r="AG154" t="str">
            <v>0000096506</v>
          </cell>
          <cell r="AR154" t="str">
            <v>956</v>
          </cell>
          <cell r="AS154" t="str">
            <v>0000096506</v>
          </cell>
          <cell r="AT154" t="str">
            <v>AUSTIN CLUB</v>
          </cell>
        </row>
        <row r="155">
          <cell r="A155" t="str">
            <v>00625754</v>
          </cell>
          <cell r="B155" t="str">
            <v>9544265004</v>
          </cell>
          <cell r="C155" t="str">
            <v>ICB4TARGET0000001057</v>
          </cell>
          <cell r="D155">
            <v>2014</v>
          </cell>
          <cell r="E155">
            <v>7</v>
          </cell>
          <cell r="F155" t="str">
            <v>2014-07-31</v>
          </cell>
          <cell r="G155" t="str">
            <v>PRJ</v>
          </cell>
          <cell r="H155" t="str">
            <v>169</v>
          </cell>
          <cell r="I155" t="str">
            <v>211</v>
          </cell>
          <cell r="K155" t="str">
            <v>000001121</v>
          </cell>
          <cell r="L155" t="str">
            <v>4265004</v>
          </cell>
          <cell r="M155" t="str">
            <v>1585</v>
          </cell>
          <cell r="N155" t="str">
            <v>99920</v>
          </cell>
          <cell r="O155" t="str">
            <v>12091</v>
          </cell>
          <cell r="P155" t="str">
            <v>293</v>
          </cell>
          <cell r="Q155" t="str">
            <v>954</v>
          </cell>
          <cell r="R155" t="str">
            <v>INTERCO BILL W/O</v>
          </cell>
          <cell r="S155" t="str">
            <v>PRA</v>
          </cell>
          <cell r="U155" t="str">
            <v>2014-07-31</v>
          </cell>
          <cell r="V155">
            <v>23.78</v>
          </cell>
          <cell r="W155" t="str">
            <v>UTXEMEM101</v>
          </cell>
          <cell r="Y155" t="str">
            <v>LEGAL</v>
          </cell>
          <cell r="AA155" t="str">
            <v>ICB3</v>
          </cell>
          <cell r="AC155" t="str">
            <v>ICB</v>
          </cell>
          <cell r="AD155" t="str">
            <v>ICB</v>
          </cell>
          <cell r="AF155" t="str">
            <v>211</v>
          </cell>
          <cell r="AG155" t="str">
            <v>0000146747</v>
          </cell>
          <cell r="AR155" t="str">
            <v>954</v>
          </cell>
          <cell r="AS155" t="str">
            <v>0000146747</v>
          </cell>
          <cell r="AT155" t="str">
            <v>JP MORGAN CHASE CORPORATE CARD ACTIVITY</v>
          </cell>
          <cell r="AU155" t="str">
            <v>DO NOT TAKE OFF HOLD- INTERFACE PURPOSES</v>
          </cell>
        </row>
        <row r="156">
          <cell r="A156" t="str">
            <v>00625117</v>
          </cell>
          <cell r="B156" t="str">
            <v>9544265004</v>
          </cell>
          <cell r="C156" t="str">
            <v>ICB4TARGET0000001062</v>
          </cell>
          <cell r="D156">
            <v>2014</v>
          </cell>
          <cell r="E156">
            <v>7</v>
          </cell>
          <cell r="F156" t="str">
            <v>2014-07-31</v>
          </cell>
          <cell r="G156" t="str">
            <v>PRJ</v>
          </cell>
          <cell r="H156" t="str">
            <v>169</v>
          </cell>
          <cell r="I156" t="str">
            <v>211</v>
          </cell>
          <cell r="K156" t="str">
            <v>000001121</v>
          </cell>
          <cell r="L156" t="str">
            <v>4265004</v>
          </cell>
          <cell r="M156" t="str">
            <v>1113</v>
          </cell>
          <cell r="N156" t="str">
            <v>99920</v>
          </cell>
          <cell r="O156" t="str">
            <v>11404</v>
          </cell>
          <cell r="P156" t="str">
            <v>292</v>
          </cell>
          <cell r="Q156" t="str">
            <v>954</v>
          </cell>
          <cell r="R156" t="str">
            <v>INTERCO BILL W/O</v>
          </cell>
          <cell r="S156" t="str">
            <v>PRA</v>
          </cell>
          <cell r="U156" t="str">
            <v>2014-07-31</v>
          </cell>
          <cell r="V156">
            <v>59.29</v>
          </cell>
          <cell r="W156" t="str">
            <v>UTXEMEM201</v>
          </cell>
          <cell r="Y156" t="str">
            <v>LEGAL</v>
          </cell>
          <cell r="AA156" t="str">
            <v>ICB3</v>
          </cell>
          <cell r="AC156" t="str">
            <v>ICB</v>
          </cell>
          <cell r="AD156" t="str">
            <v>ICB</v>
          </cell>
          <cell r="AF156" t="str">
            <v>211</v>
          </cell>
          <cell r="AG156" t="str">
            <v>0000035634</v>
          </cell>
          <cell r="AR156" t="str">
            <v>954</v>
          </cell>
          <cell r="AS156" t="str">
            <v>0000035634</v>
          </cell>
          <cell r="AT156" t="str">
            <v>JUNIOR ACHIEVEMENT</v>
          </cell>
        </row>
        <row r="157">
          <cell r="A157" t="str">
            <v>00625116</v>
          </cell>
          <cell r="B157" t="str">
            <v>9564265004</v>
          </cell>
          <cell r="C157" t="str">
            <v>ICB4TARGET0000001063</v>
          </cell>
          <cell r="D157">
            <v>2014</v>
          </cell>
          <cell r="E157">
            <v>7</v>
          </cell>
          <cell r="F157" t="str">
            <v>2014-07-31</v>
          </cell>
          <cell r="G157" t="str">
            <v>PRJ</v>
          </cell>
          <cell r="H157" t="str">
            <v>169</v>
          </cell>
          <cell r="I157" t="str">
            <v>211</v>
          </cell>
          <cell r="K157" t="str">
            <v>000001121</v>
          </cell>
          <cell r="L157" t="str">
            <v>4265004</v>
          </cell>
          <cell r="M157" t="str">
            <v>1113</v>
          </cell>
          <cell r="N157" t="str">
            <v>99920</v>
          </cell>
          <cell r="O157" t="str">
            <v>11404</v>
          </cell>
          <cell r="P157" t="str">
            <v>292</v>
          </cell>
          <cell r="Q157" t="str">
            <v>956</v>
          </cell>
          <cell r="R157" t="str">
            <v>INTERCO BILL W/O</v>
          </cell>
          <cell r="S157" t="str">
            <v>PRA</v>
          </cell>
          <cell r="U157" t="str">
            <v>2014-07-31</v>
          </cell>
          <cell r="V157">
            <v>215.37</v>
          </cell>
          <cell r="W157" t="str">
            <v>UTXEMEM201</v>
          </cell>
          <cell r="Y157" t="str">
            <v>LEGAL</v>
          </cell>
          <cell r="AA157" t="str">
            <v>ICB3</v>
          </cell>
          <cell r="AC157" t="str">
            <v>ICB</v>
          </cell>
          <cell r="AD157" t="str">
            <v>ICB</v>
          </cell>
          <cell r="AF157" t="str">
            <v>211</v>
          </cell>
          <cell r="AG157" t="str">
            <v>0000106409</v>
          </cell>
          <cell r="AR157" t="str">
            <v>956</v>
          </cell>
          <cell r="AS157" t="str">
            <v>0000106409</v>
          </cell>
          <cell r="AT157" t="str">
            <v>CORPUS CHRISTI COUNTRY CLUB</v>
          </cell>
        </row>
        <row r="158">
          <cell r="A158" t="str">
            <v>00627631</v>
          </cell>
          <cell r="B158" t="str">
            <v>9569210001</v>
          </cell>
          <cell r="C158" t="str">
            <v>ICB4TARGET0000009202</v>
          </cell>
          <cell r="D158">
            <v>2014</v>
          </cell>
          <cell r="E158">
            <v>8</v>
          </cell>
          <cell r="F158" t="str">
            <v>2014-08-31</v>
          </cell>
          <cell r="G158" t="str">
            <v>PRJ</v>
          </cell>
          <cell r="H158" t="str">
            <v>169</v>
          </cell>
          <cell r="I158" t="str">
            <v>211</v>
          </cell>
          <cell r="K158" t="str">
            <v>TDOANDA</v>
          </cell>
          <cell r="L158" t="str">
            <v>9210001</v>
          </cell>
          <cell r="M158" t="str">
            <v>1585</v>
          </cell>
          <cell r="N158" t="str">
            <v>99920</v>
          </cell>
          <cell r="O158" t="str">
            <v>11404</v>
          </cell>
          <cell r="P158" t="str">
            <v>263</v>
          </cell>
          <cell r="Q158" t="str">
            <v>956</v>
          </cell>
          <cell r="R158" t="str">
            <v>INTERCO BILL W/O</v>
          </cell>
          <cell r="S158" t="str">
            <v>PRA</v>
          </cell>
          <cell r="U158" t="str">
            <v>2014-08-31</v>
          </cell>
          <cell r="V158">
            <v>172.82</v>
          </cell>
          <cell r="W158" t="str">
            <v>UTXE000301</v>
          </cell>
          <cell r="Y158" t="str">
            <v>TDOTH</v>
          </cell>
          <cell r="AA158" t="str">
            <v>ICB3</v>
          </cell>
          <cell r="AC158" t="str">
            <v>ICB</v>
          </cell>
          <cell r="AD158" t="str">
            <v>ICB</v>
          </cell>
          <cell r="AF158" t="str">
            <v>211</v>
          </cell>
          <cell r="AG158" t="str">
            <v>0000146747</v>
          </cell>
          <cell r="AR158" t="str">
            <v>956</v>
          </cell>
          <cell r="AS158" t="str">
            <v>0000146747</v>
          </cell>
          <cell r="AT158" t="str">
            <v>JP MORGAN CHASE CORPORATE CARD ACTIVITY</v>
          </cell>
          <cell r="AU158" t="str">
            <v>DO NOT TAKE OFF HOLD- INTERFACE PURPOSES</v>
          </cell>
        </row>
        <row r="159">
          <cell r="A159" t="str">
            <v>00623215</v>
          </cell>
          <cell r="B159" t="str">
            <v>9549210001</v>
          </cell>
          <cell r="C159" t="str">
            <v>ICB4TARGET0000009661</v>
          </cell>
          <cell r="D159">
            <v>2014</v>
          </cell>
          <cell r="E159">
            <v>7</v>
          </cell>
          <cell r="F159" t="str">
            <v>2014-07-31</v>
          </cell>
          <cell r="G159" t="str">
            <v>PRJ</v>
          </cell>
          <cell r="H159" t="str">
            <v>169</v>
          </cell>
          <cell r="I159" t="str">
            <v>211</v>
          </cell>
          <cell r="K159" t="str">
            <v>TDOANDA</v>
          </cell>
          <cell r="L159" t="str">
            <v>9210001</v>
          </cell>
          <cell r="M159" t="str">
            <v>1585</v>
          </cell>
          <cell r="N159" t="str">
            <v>99920</v>
          </cell>
          <cell r="O159" t="str">
            <v>10381</v>
          </cell>
          <cell r="P159" t="str">
            <v>289</v>
          </cell>
          <cell r="Q159" t="str">
            <v>954</v>
          </cell>
          <cell r="R159" t="str">
            <v>INTERCO BILL W/O</v>
          </cell>
          <cell r="S159" t="str">
            <v>PRA</v>
          </cell>
          <cell r="U159" t="str">
            <v>2014-07-31</v>
          </cell>
          <cell r="V159">
            <v>153.13999999999999</v>
          </cell>
          <cell r="W159" t="str">
            <v>UTXE000101</v>
          </cell>
          <cell r="Y159" t="str">
            <v>TDOTH</v>
          </cell>
          <cell r="AA159" t="str">
            <v>ICB3</v>
          </cell>
          <cell r="AC159" t="str">
            <v>ICB</v>
          </cell>
          <cell r="AD159" t="str">
            <v>ICB</v>
          </cell>
          <cell r="AF159" t="str">
            <v>211</v>
          </cell>
          <cell r="AG159" t="str">
            <v>0000146747</v>
          </cell>
          <cell r="AR159" t="str">
            <v>954</v>
          </cell>
          <cell r="AS159" t="str">
            <v>0000146747</v>
          </cell>
          <cell r="AT159" t="str">
            <v>JP MORGAN CHASE CORPORATE CARD ACTIVITY</v>
          </cell>
          <cell r="AU159" t="str">
            <v>DO NOT TAKE OFF HOLD- INTERFACE PURPOSES</v>
          </cell>
        </row>
        <row r="160">
          <cell r="A160" t="str">
            <v>00629266</v>
          </cell>
          <cell r="B160" t="str">
            <v>9539302000</v>
          </cell>
          <cell r="C160" t="str">
            <v>ICB4TARGET0000010093</v>
          </cell>
          <cell r="D160">
            <v>2014</v>
          </cell>
          <cell r="E160">
            <v>8</v>
          </cell>
          <cell r="F160" t="str">
            <v>2014-08-31</v>
          </cell>
          <cell r="G160" t="str">
            <v>PRJ</v>
          </cell>
          <cell r="H160" t="str">
            <v>169</v>
          </cell>
          <cell r="I160" t="str">
            <v>211</v>
          </cell>
          <cell r="K160" t="str">
            <v>000001121</v>
          </cell>
          <cell r="L160" t="str">
            <v>9302000</v>
          </cell>
          <cell r="M160" t="str">
            <v>1113</v>
          </cell>
          <cell r="N160" t="str">
            <v>99920</v>
          </cell>
          <cell r="O160" t="str">
            <v>11404</v>
          </cell>
          <cell r="P160" t="str">
            <v>292</v>
          </cell>
          <cell r="Q160" t="str">
            <v>953</v>
          </cell>
          <cell r="R160" t="str">
            <v>INTERCO BILL W/O</v>
          </cell>
          <cell r="S160" t="str">
            <v>PRA</v>
          </cell>
          <cell r="U160" t="str">
            <v>2014-08-31</v>
          </cell>
          <cell r="V160">
            <v>94.86</v>
          </cell>
          <cell r="W160" t="str">
            <v>UTXEMEM201</v>
          </cell>
          <cell r="Y160" t="str">
            <v>LEGAL</v>
          </cell>
          <cell r="AA160" t="str">
            <v>ICB3</v>
          </cell>
          <cell r="AC160" t="str">
            <v>ICB</v>
          </cell>
          <cell r="AD160" t="str">
            <v>ICB</v>
          </cell>
          <cell r="AF160" t="str">
            <v>211</v>
          </cell>
          <cell r="AG160" t="str">
            <v>0000108249</v>
          </cell>
          <cell r="AR160" t="str">
            <v>953</v>
          </cell>
          <cell r="AS160" t="str">
            <v>0000108249</v>
          </cell>
          <cell r="AT160" t="str">
            <v>WESTSIDE BUSINESS ASSOCIATION</v>
          </cell>
        </row>
        <row r="161">
          <cell r="A161" t="str">
            <v>00629665</v>
          </cell>
          <cell r="B161" t="str">
            <v>9539302000</v>
          </cell>
          <cell r="C161" t="str">
            <v>ICB4TARGET0000010094</v>
          </cell>
          <cell r="D161">
            <v>2014</v>
          </cell>
          <cell r="E161">
            <v>8</v>
          </cell>
          <cell r="F161" t="str">
            <v>2014-08-31</v>
          </cell>
          <cell r="G161" t="str">
            <v>PRJ</v>
          </cell>
          <cell r="H161" t="str">
            <v>169</v>
          </cell>
          <cell r="I161" t="str">
            <v>211</v>
          </cell>
          <cell r="K161" t="str">
            <v>000001121</v>
          </cell>
          <cell r="L161" t="str">
            <v>9302000</v>
          </cell>
          <cell r="M161" t="str">
            <v>1113</v>
          </cell>
          <cell r="N161" t="str">
            <v>99920</v>
          </cell>
          <cell r="O161" t="str">
            <v>11404</v>
          </cell>
          <cell r="P161" t="str">
            <v>292</v>
          </cell>
          <cell r="Q161" t="str">
            <v>953</v>
          </cell>
          <cell r="R161" t="str">
            <v>INTERCO BILL W/O</v>
          </cell>
          <cell r="S161" t="str">
            <v>PRA</v>
          </cell>
          <cell r="U161" t="str">
            <v>2014-08-31</v>
          </cell>
          <cell r="V161">
            <v>33.6</v>
          </cell>
          <cell r="W161" t="str">
            <v>UTXEMEM201</v>
          </cell>
          <cell r="Y161" t="str">
            <v>LEGAL</v>
          </cell>
          <cell r="AA161" t="str">
            <v>ICB3</v>
          </cell>
          <cell r="AC161" t="str">
            <v>ICB</v>
          </cell>
          <cell r="AD161" t="str">
            <v>ICB</v>
          </cell>
          <cell r="AF161" t="str">
            <v>211</v>
          </cell>
          <cell r="AG161" t="str">
            <v>0000122745</v>
          </cell>
          <cell r="AR161" t="str">
            <v>953</v>
          </cell>
          <cell r="AS161" t="str">
            <v>0000122745</v>
          </cell>
          <cell r="AT161" t="str">
            <v>REFUGIO COUNTY</v>
          </cell>
        </row>
        <row r="162">
          <cell r="A162" t="str">
            <v>00631259</v>
          </cell>
          <cell r="B162" t="str">
            <v>9539302000</v>
          </cell>
          <cell r="C162" t="str">
            <v>ICB4TARGET0000010095</v>
          </cell>
          <cell r="D162">
            <v>2014</v>
          </cell>
          <cell r="E162">
            <v>8</v>
          </cell>
          <cell r="F162" t="str">
            <v>2014-08-31</v>
          </cell>
          <cell r="G162" t="str">
            <v>PRJ</v>
          </cell>
          <cell r="H162" t="str">
            <v>169</v>
          </cell>
          <cell r="I162" t="str">
            <v>211</v>
          </cell>
          <cell r="K162" t="str">
            <v>000001121</v>
          </cell>
          <cell r="L162" t="str">
            <v>9302000</v>
          </cell>
          <cell r="M162" t="str">
            <v>1113</v>
          </cell>
          <cell r="N162" t="str">
            <v>99920</v>
          </cell>
          <cell r="O162" t="str">
            <v>11404</v>
          </cell>
          <cell r="P162" t="str">
            <v>292</v>
          </cell>
          <cell r="Q162" t="str">
            <v>953</v>
          </cell>
          <cell r="R162" t="str">
            <v>INTERCO BILL W/O</v>
          </cell>
          <cell r="S162" t="str">
            <v>PRA</v>
          </cell>
          <cell r="U162" t="str">
            <v>2014-08-31</v>
          </cell>
          <cell r="V162">
            <v>79.05</v>
          </cell>
          <cell r="W162" t="str">
            <v>UTXEMEM201</v>
          </cell>
          <cell r="Y162" t="str">
            <v>LEGAL</v>
          </cell>
          <cell r="AA162" t="str">
            <v>ICB3</v>
          </cell>
          <cell r="AC162" t="str">
            <v>ICB</v>
          </cell>
          <cell r="AD162" t="str">
            <v>ICB</v>
          </cell>
          <cell r="AF162" t="str">
            <v>211</v>
          </cell>
          <cell r="AG162" t="str">
            <v>0000132455</v>
          </cell>
          <cell r="AR162" t="str">
            <v>953</v>
          </cell>
          <cell r="AS162" t="str">
            <v>0000132455</v>
          </cell>
          <cell r="AT162" t="str">
            <v>CISCO CHAMBER OF COMMERCE</v>
          </cell>
        </row>
        <row r="163">
          <cell r="A163" t="str">
            <v>00612166</v>
          </cell>
          <cell r="B163" t="str">
            <v>9539302000</v>
          </cell>
          <cell r="C163" t="str">
            <v>ICB4TARGET0000010096</v>
          </cell>
          <cell r="D163">
            <v>2014</v>
          </cell>
          <cell r="E163">
            <v>8</v>
          </cell>
          <cell r="F163" t="str">
            <v>2014-08-31</v>
          </cell>
          <cell r="G163" t="str">
            <v>PRJ</v>
          </cell>
          <cell r="H163" t="str">
            <v>169</v>
          </cell>
          <cell r="I163" t="str">
            <v>211</v>
          </cell>
          <cell r="K163" t="str">
            <v>000001121</v>
          </cell>
          <cell r="L163" t="str">
            <v>9302000</v>
          </cell>
          <cell r="M163" t="str">
            <v>1113</v>
          </cell>
          <cell r="N163" t="str">
            <v>99920</v>
          </cell>
          <cell r="O163" t="str">
            <v>11404</v>
          </cell>
          <cell r="P163" t="str">
            <v>292</v>
          </cell>
          <cell r="Q163" t="str">
            <v>953</v>
          </cell>
          <cell r="R163" t="str">
            <v>INTERCO BILL W/O</v>
          </cell>
          <cell r="S163" t="str">
            <v>PRA</v>
          </cell>
          <cell r="U163" t="str">
            <v>2014-08-31</v>
          </cell>
          <cell r="V163">
            <v>-118.57</v>
          </cell>
          <cell r="W163" t="str">
            <v>UTXEMEM201</v>
          </cell>
          <cell r="Y163" t="str">
            <v>LEGAL</v>
          </cell>
          <cell r="AA163" t="str">
            <v>ICB3</v>
          </cell>
          <cell r="AC163" t="str">
            <v>ICB</v>
          </cell>
          <cell r="AD163" t="str">
            <v>ICB</v>
          </cell>
          <cell r="AF163" t="str">
            <v>211</v>
          </cell>
          <cell r="AG163" t="str">
            <v>0000137581</v>
          </cell>
          <cell r="AR163" t="str">
            <v>953</v>
          </cell>
          <cell r="AS163" t="str">
            <v>0000137581</v>
          </cell>
          <cell r="AT163" t="str">
            <v>LOS FRESNOS AREA CHAMBER OF COMMERCE</v>
          </cell>
        </row>
        <row r="164">
          <cell r="A164" t="str">
            <v>00623023</v>
          </cell>
          <cell r="B164" t="str">
            <v>9539302000</v>
          </cell>
          <cell r="C164" t="str">
            <v>ICB4TARGET0000010532</v>
          </cell>
          <cell r="D164">
            <v>2014</v>
          </cell>
          <cell r="E164">
            <v>7</v>
          </cell>
          <cell r="F164" t="str">
            <v>2014-07-31</v>
          </cell>
          <cell r="G164" t="str">
            <v>PRJ</v>
          </cell>
          <cell r="H164" t="str">
            <v>169</v>
          </cell>
          <cell r="I164" t="str">
            <v>211</v>
          </cell>
          <cell r="K164" t="str">
            <v>000001121</v>
          </cell>
          <cell r="L164" t="str">
            <v>9302000</v>
          </cell>
          <cell r="M164" t="str">
            <v>1585</v>
          </cell>
          <cell r="N164" t="str">
            <v>99920</v>
          </cell>
          <cell r="O164" t="str">
            <v>11404</v>
          </cell>
          <cell r="P164" t="str">
            <v>292</v>
          </cell>
          <cell r="Q164" t="str">
            <v>953</v>
          </cell>
          <cell r="R164" t="str">
            <v>INTERCO BILL W/O</v>
          </cell>
          <cell r="S164" t="str">
            <v>PRA</v>
          </cell>
          <cell r="U164" t="str">
            <v>2014-07-31</v>
          </cell>
          <cell r="V164">
            <v>918.83</v>
          </cell>
          <cell r="W164" t="str">
            <v>UTXEMEM101</v>
          </cell>
          <cell r="Y164" t="str">
            <v>LEGAL</v>
          </cell>
          <cell r="AA164" t="str">
            <v>ICB3</v>
          </cell>
          <cell r="AC164" t="str">
            <v>ICB</v>
          </cell>
          <cell r="AD164" t="str">
            <v>ICB</v>
          </cell>
          <cell r="AF164" t="str">
            <v>211</v>
          </cell>
          <cell r="AG164" t="str">
            <v>0000097007</v>
          </cell>
          <cell r="AR164" t="str">
            <v>953</v>
          </cell>
          <cell r="AS164" t="str">
            <v>0000097007</v>
          </cell>
          <cell r="AT164" t="str">
            <v>CENTER FOR LEGISLATIVE ENERGY</v>
          </cell>
        </row>
        <row r="165">
          <cell r="A165" t="str">
            <v>00624511</v>
          </cell>
          <cell r="B165" t="str">
            <v>9539302000</v>
          </cell>
          <cell r="C165" t="str">
            <v>ICB4TARGET0000010533</v>
          </cell>
          <cell r="D165">
            <v>2014</v>
          </cell>
          <cell r="E165">
            <v>7</v>
          </cell>
          <cell r="F165" t="str">
            <v>2014-07-31</v>
          </cell>
          <cell r="G165" t="str">
            <v>PRJ</v>
          </cell>
          <cell r="H165" t="str">
            <v>169</v>
          </cell>
          <cell r="I165" t="str">
            <v>211</v>
          </cell>
          <cell r="K165" t="str">
            <v>000001121</v>
          </cell>
          <cell r="L165" t="str">
            <v>9302000</v>
          </cell>
          <cell r="M165" t="str">
            <v>1585</v>
          </cell>
          <cell r="N165" t="str">
            <v>99920</v>
          </cell>
          <cell r="O165" t="str">
            <v>11404</v>
          </cell>
          <cell r="P165" t="str">
            <v>292</v>
          </cell>
          <cell r="Q165" t="str">
            <v>953</v>
          </cell>
          <cell r="R165" t="str">
            <v>INTERCO BILL W/O</v>
          </cell>
          <cell r="S165" t="str">
            <v>PRA</v>
          </cell>
          <cell r="U165" t="str">
            <v>2014-07-31</v>
          </cell>
          <cell r="V165">
            <v>151.61000000000001</v>
          </cell>
          <cell r="W165" t="str">
            <v>UTXEMEM101</v>
          </cell>
          <cell r="Y165" t="str">
            <v>LEGAL</v>
          </cell>
          <cell r="AA165" t="str">
            <v>ICB3</v>
          </cell>
          <cell r="AC165" t="str">
            <v>ICB</v>
          </cell>
          <cell r="AD165" t="str">
            <v>ICB</v>
          </cell>
          <cell r="AF165" t="str">
            <v>211</v>
          </cell>
          <cell r="AG165" t="str">
            <v>0000122688</v>
          </cell>
          <cell r="AR165" t="str">
            <v>953</v>
          </cell>
          <cell r="AS165" t="str">
            <v>0000122688</v>
          </cell>
          <cell r="AT165" t="str">
            <v>UTILITY ECONOMIC DEVELOPMENT ASSOCIATION</v>
          </cell>
        </row>
        <row r="166">
          <cell r="A166" t="str">
            <v>00624507</v>
          </cell>
          <cell r="B166" t="str">
            <v>9539302000</v>
          </cell>
          <cell r="C166" t="str">
            <v>ICB4TARGET0000010538</v>
          </cell>
          <cell r="D166">
            <v>2014</v>
          </cell>
          <cell r="E166">
            <v>7</v>
          </cell>
          <cell r="F166" t="str">
            <v>2014-07-31</v>
          </cell>
          <cell r="G166" t="str">
            <v>PRJ</v>
          </cell>
          <cell r="H166" t="str">
            <v>169</v>
          </cell>
          <cell r="I166" t="str">
            <v>211</v>
          </cell>
          <cell r="K166" t="str">
            <v>000001121</v>
          </cell>
          <cell r="L166" t="str">
            <v>9302000</v>
          </cell>
          <cell r="M166" t="str">
            <v>1113</v>
          </cell>
          <cell r="N166" t="str">
            <v>99920</v>
          </cell>
          <cell r="O166" t="str">
            <v>11404</v>
          </cell>
          <cell r="P166" t="str">
            <v>292</v>
          </cell>
          <cell r="Q166" t="str">
            <v>953</v>
          </cell>
          <cell r="R166" t="str">
            <v>INTERCO BILL W/O</v>
          </cell>
          <cell r="S166" t="str">
            <v>PRA</v>
          </cell>
          <cell r="U166" t="str">
            <v>2014-07-31</v>
          </cell>
          <cell r="V166">
            <v>153.16</v>
          </cell>
          <cell r="W166" t="str">
            <v>UTXEMEM201</v>
          </cell>
          <cell r="Y166" t="str">
            <v>LEGAL</v>
          </cell>
          <cell r="AA166" t="str">
            <v>ICB3</v>
          </cell>
          <cell r="AC166" t="str">
            <v>ICB</v>
          </cell>
          <cell r="AD166" t="str">
            <v>ICB</v>
          </cell>
          <cell r="AF166" t="str">
            <v>211</v>
          </cell>
          <cell r="AG166" t="str">
            <v>0000120927</v>
          </cell>
          <cell r="AR166" t="str">
            <v>953</v>
          </cell>
          <cell r="AS166" t="str">
            <v>0000120927</v>
          </cell>
          <cell r="AT166" t="str">
            <v>EL CAMPO CHAMBER OF COMMERCE</v>
          </cell>
        </row>
        <row r="167">
          <cell r="A167" t="str">
            <v>00624505</v>
          </cell>
          <cell r="B167" t="str">
            <v>9539302000</v>
          </cell>
          <cell r="C167" t="str">
            <v>ICB4TARGET0000010539</v>
          </cell>
          <cell r="D167">
            <v>2014</v>
          </cell>
          <cell r="E167">
            <v>7</v>
          </cell>
          <cell r="F167" t="str">
            <v>2014-07-31</v>
          </cell>
          <cell r="G167" t="str">
            <v>PRJ</v>
          </cell>
          <cell r="H167" t="str">
            <v>169</v>
          </cell>
          <cell r="I167" t="str">
            <v>211</v>
          </cell>
          <cell r="K167" t="str">
            <v>000001121</v>
          </cell>
          <cell r="L167" t="str">
            <v>9302000</v>
          </cell>
          <cell r="M167" t="str">
            <v>1113</v>
          </cell>
          <cell r="N167" t="str">
            <v>99920</v>
          </cell>
          <cell r="O167" t="str">
            <v>11404</v>
          </cell>
          <cell r="P167" t="str">
            <v>292</v>
          </cell>
          <cell r="Q167" t="str">
            <v>953</v>
          </cell>
          <cell r="R167" t="str">
            <v>INTERCO BILL W/O</v>
          </cell>
          <cell r="S167" t="str">
            <v>PRA</v>
          </cell>
          <cell r="U167" t="str">
            <v>2014-07-31</v>
          </cell>
          <cell r="V167">
            <v>166</v>
          </cell>
          <cell r="W167" t="str">
            <v>UTXEMEM201</v>
          </cell>
          <cell r="Y167" t="str">
            <v>LEGAL</v>
          </cell>
          <cell r="AA167" t="str">
            <v>ICB3</v>
          </cell>
          <cell r="AC167" t="str">
            <v>ICB</v>
          </cell>
          <cell r="AD167" t="str">
            <v>ICB</v>
          </cell>
          <cell r="AF167" t="str">
            <v>211</v>
          </cell>
          <cell r="AG167" t="str">
            <v>0000142834</v>
          </cell>
          <cell r="AR167" t="str">
            <v>953</v>
          </cell>
          <cell r="AS167" t="str">
            <v>0000142834</v>
          </cell>
          <cell r="AT167" t="str">
            <v>UVALDE AREA CHAMBER OF COMMERCE</v>
          </cell>
        </row>
        <row r="168">
          <cell r="A168" t="str">
            <v>00654764</v>
          </cell>
          <cell r="B168" t="str">
            <v>9549210001</v>
          </cell>
          <cell r="C168" t="str">
            <v>ICB4TARGET0000011745</v>
          </cell>
          <cell r="D168">
            <v>2014</v>
          </cell>
          <cell r="E168">
            <v>12</v>
          </cell>
          <cell r="F168" t="str">
            <v>2014-12-31</v>
          </cell>
          <cell r="G168" t="str">
            <v>PRJ</v>
          </cell>
          <cell r="H168" t="str">
            <v>169</v>
          </cell>
          <cell r="I168" t="str">
            <v>211</v>
          </cell>
          <cell r="K168" t="str">
            <v>TDOANDA</v>
          </cell>
          <cell r="L168" t="str">
            <v>9210001</v>
          </cell>
          <cell r="M168" t="str">
            <v>1585</v>
          </cell>
          <cell r="N168" t="str">
            <v>99920</v>
          </cell>
          <cell r="O168" t="str">
            <v>13042</v>
          </cell>
          <cell r="P168" t="str">
            <v>289</v>
          </cell>
          <cell r="Q168" t="str">
            <v>954</v>
          </cell>
          <cell r="R168" t="str">
            <v>INTERCO BILL W/O</v>
          </cell>
          <cell r="S168" t="str">
            <v>PRA</v>
          </cell>
          <cell r="U168" t="str">
            <v>2014-12-31</v>
          </cell>
          <cell r="V168">
            <v>232.94</v>
          </cell>
          <cell r="W168" t="str">
            <v>UTXE000301</v>
          </cell>
          <cell r="Y168" t="str">
            <v>TDOTH</v>
          </cell>
          <cell r="AA168" t="str">
            <v>ICB3</v>
          </cell>
          <cell r="AC168" t="str">
            <v>ICB</v>
          </cell>
          <cell r="AD168" t="str">
            <v>ICB</v>
          </cell>
          <cell r="AF168" t="str">
            <v>211</v>
          </cell>
          <cell r="AG168" t="str">
            <v>0000146747</v>
          </cell>
          <cell r="AR168" t="str">
            <v>954</v>
          </cell>
          <cell r="AS168" t="str">
            <v>0000146747</v>
          </cell>
          <cell r="AT168" t="str">
            <v>JP MORGAN CHASE CORPORATE CARD ACTIVITY</v>
          </cell>
          <cell r="AU168" t="str">
            <v>DO NOT TAKE OFF HOLD- INTERFACE PURPOSES</v>
          </cell>
        </row>
        <row r="169">
          <cell r="A169" t="str">
            <v>00653316</v>
          </cell>
          <cell r="B169" t="str">
            <v>9549210001</v>
          </cell>
          <cell r="C169" t="str">
            <v>ICB4TARGET0000012129</v>
          </cell>
          <cell r="D169">
            <v>2014</v>
          </cell>
          <cell r="E169">
            <v>12</v>
          </cell>
          <cell r="F169" t="str">
            <v>2014-12-31</v>
          </cell>
          <cell r="G169" t="str">
            <v>PRJ</v>
          </cell>
          <cell r="H169" t="str">
            <v>169</v>
          </cell>
          <cell r="I169" t="str">
            <v>211</v>
          </cell>
          <cell r="K169" t="str">
            <v>TDOANDA</v>
          </cell>
          <cell r="L169" t="str">
            <v>9210001</v>
          </cell>
          <cell r="M169" t="str">
            <v>1113</v>
          </cell>
          <cell r="N169" t="str">
            <v>99920</v>
          </cell>
          <cell r="O169" t="str">
            <v>13123</v>
          </cell>
          <cell r="P169" t="str">
            <v>263</v>
          </cell>
          <cell r="Q169" t="str">
            <v>954</v>
          </cell>
          <cell r="R169" t="str">
            <v>INTERCO BILL W/O</v>
          </cell>
          <cell r="S169" t="str">
            <v>PRA</v>
          </cell>
          <cell r="U169" t="str">
            <v>2014-12-31</v>
          </cell>
          <cell r="V169">
            <v>54.8</v>
          </cell>
          <cell r="W169" t="str">
            <v>UTXE000501</v>
          </cell>
          <cell r="Y169" t="str">
            <v>TDOTH</v>
          </cell>
          <cell r="AA169" t="str">
            <v>ICB3</v>
          </cell>
          <cell r="AC169" t="str">
            <v>ICB</v>
          </cell>
          <cell r="AD169" t="str">
            <v>ICB</v>
          </cell>
          <cell r="AF169" t="str">
            <v>211</v>
          </cell>
          <cell r="AG169" t="str">
            <v>0000266656</v>
          </cell>
          <cell r="AR169" t="str">
            <v>954</v>
          </cell>
          <cell r="AS169" t="str">
            <v>0000266656</v>
          </cell>
          <cell r="AT169" t="str">
            <v>LONGORIA, JOHN F</v>
          </cell>
        </row>
        <row r="170">
          <cell r="A170" t="str">
            <v>00653900</v>
          </cell>
          <cell r="B170" t="str">
            <v>9549210001</v>
          </cell>
          <cell r="C170" t="str">
            <v>ICB4TARGET0000012167</v>
          </cell>
          <cell r="D170">
            <v>2014</v>
          </cell>
          <cell r="E170">
            <v>12</v>
          </cell>
          <cell r="F170" t="str">
            <v>2014-12-31</v>
          </cell>
          <cell r="G170" t="str">
            <v>PRJ</v>
          </cell>
          <cell r="H170" t="str">
            <v>169</v>
          </cell>
          <cell r="I170" t="str">
            <v>211</v>
          </cell>
          <cell r="K170" t="str">
            <v>TDOANDA</v>
          </cell>
          <cell r="L170" t="str">
            <v>9210001</v>
          </cell>
          <cell r="M170" t="str">
            <v>1113</v>
          </cell>
          <cell r="N170" t="str">
            <v>99920</v>
          </cell>
          <cell r="O170" t="str">
            <v>11833</v>
          </cell>
          <cell r="P170" t="str">
            <v>294</v>
          </cell>
          <cell r="Q170" t="str">
            <v>954</v>
          </cell>
          <cell r="R170" t="str">
            <v>INTERCO BILL W/O</v>
          </cell>
          <cell r="S170" t="str">
            <v>PRA</v>
          </cell>
          <cell r="U170" t="str">
            <v>2014-12-31</v>
          </cell>
          <cell r="V170">
            <v>138.16999999999999</v>
          </cell>
          <cell r="W170" t="str">
            <v>UTXE000501</v>
          </cell>
          <cell r="Y170" t="str">
            <v>TDOTH</v>
          </cell>
          <cell r="AA170" t="str">
            <v>ICB3</v>
          </cell>
          <cell r="AC170" t="str">
            <v>ICB</v>
          </cell>
          <cell r="AD170" t="str">
            <v>ICB</v>
          </cell>
          <cell r="AF170" t="str">
            <v>211</v>
          </cell>
          <cell r="AG170" t="str">
            <v>0000146747</v>
          </cell>
          <cell r="AR170" t="str">
            <v>954</v>
          </cell>
          <cell r="AS170" t="str">
            <v>0000146747</v>
          </cell>
          <cell r="AT170" t="str">
            <v>JP MORGAN CHASE CORPORATE CARD ACTIVITY</v>
          </cell>
          <cell r="AU170" t="str">
            <v>DO NOT TAKE OFF HOLD- INTERFACE PURPOSES</v>
          </cell>
        </row>
        <row r="171">
          <cell r="A171" t="str">
            <v>00652655</v>
          </cell>
          <cell r="B171" t="str">
            <v>9539302000</v>
          </cell>
          <cell r="C171" t="str">
            <v>ICB4TARGET0000012818</v>
          </cell>
          <cell r="D171">
            <v>2014</v>
          </cell>
          <cell r="E171">
            <v>12</v>
          </cell>
          <cell r="F171" t="str">
            <v>2014-12-31</v>
          </cell>
          <cell r="G171" t="str">
            <v>PRJ</v>
          </cell>
          <cell r="H171" t="str">
            <v>169</v>
          </cell>
          <cell r="I171" t="str">
            <v>211</v>
          </cell>
          <cell r="K171" t="str">
            <v>000001121</v>
          </cell>
          <cell r="L171" t="str">
            <v>9302000</v>
          </cell>
          <cell r="M171" t="str">
            <v>1585</v>
          </cell>
          <cell r="N171" t="str">
            <v>99920</v>
          </cell>
          <cell r="O171" t="str">
            <v>11404</v>
          </cell>
          <cell r="P171" t="str">
            <v>292</v>
          </cell>
          <cell r="Q171" t="str">
            <v>953</v>
          </cell>
          <cell r="R171" t="str">
            <v>INTERCO BILL W/O</v>
          </cell>
          <cell r="S171" t="str">
            <v>PRA</v>
          </cell>
          <cell r="U171" t="str">
            <v>2014-12-31</v>
          </cell>
          <cell r="V171">
            <v>68.319999999999993</v>
          </cell>
          <cell r="W171" t="str">
            <v>UTXEMEM101</v>
          </cell>
          <cell r="Y171" t="str">
            <v>LEGAL</v>
          </cell>
          <cell r="AA171" t="str">
            <v>ICB3</v>
          </cell>
          <cell r="AC171" t="str">
            <v>ICB</v>
          </cell>
          <cell r="AD171" t="str">
            <v>ICB</v>
          </cell>
          <cell r="AF171" t="str">
            <v>211</v>
          </cell>
          <cell r="AG171" t="str">
            <v>0000056180</v>
          </cell>
          <cell r="AR171" t="str">
            <v>953</v>
          </cell>
          <cell r="AS171" t="str">
            <v>0000056180</v>
          </cell>
          <cell r="AT171" t="str">
            <v>SOUTHERN ECONOMIC DEVELOPMENT COUNCIL</v>
          </cell>
        </row>
        <row r="172">
          <cell r="A172" t="str">
            <v>00652659</v>
          </cell>
          <cell r="B172" t="str">
            <v>9539302000</v>
          </cell>
          <cell r="C172" t="str">
            <v>ICB4TARGET0000012819</v>
          </cell>
          <cell r="D172">
            <v>2014</v>
          </cell>
          <cell r="E172">
            <v>12</v>
          </cell>
          <cell r="F172" t="str">
            <v>2014-12-31</v>
          </cell>
          <cell r="G172" t="str">
            <v>PRJ</v>
          </cell>
          <cell r="H172" t="str">
            <v>169</v>
          </cell>
          <cell r="I172" t="str">
            <v>211</v>
          </cell>
          <cell r="K172" t="str">
            <v>000001121</v>
          </cell>
          <cell r="L172" t="str">
            <v>9302000</v>
          </cell>
          <cell r="M172" t="str">
            <v>1585</v>
          </cell>
          <cell r="N172" t="str">
            <v>99920</v>
          </cell>
          <cell r="O172" t="str">
            <v>11404</v>
          </cell>
          <cell r="P172" t="str">
            <v>292</v>
          </cell>
          <cell r="Q172" t="str">
            <v>953</v>
          </cell>
          <cell r="R172" t="str">
            <v>INTERCO BILL W/O</v>
          </cell>
          <cell r="S172" t="str">
            <v>PRA</v>
          </cell>
          <cell r="U172" t="str">
            <v>2014-12-31</v>
          </cell>
          <cell r="V172">
            <v>453.96</v>
          </cell>
          <cell r="W172" t="str">
            <v>UTXEMEM101</v>
          </cell>
          <cell r="Y172" t="str">
            <v>LEGAL</v>
          </cell>
          <cell r="AA172" t="str">
            <v>ICB3</v>
          </cell>
          <cell r="AC172" t="str">
            <v>ICB</v>
          </cell>
          <cell r="AD172" t="str">
            <v>ICB</v>
          </cell>
          <cell r="AF172" t="str">
            <v>211</v>
          </cell>
          <cell r="AG172" t="str">
            <v>0000277730</v>
          </cell>
          <cell r="AR172" t="str">
            <v>953</v>
          </cell>
          <cell r="AS172" t="str">
            <v>0000277730</v>
          </cell>
          <cell r="AT172" t="str">
            <v>INDUSTRIAL ASSET MANAGEMENT COUNCIL</v>
          </cell>
        </row>
        <row r="173">
          <cell r="A173" t="str">
            <v>00652652</v>
          </cell>
          <cell r="B173" t="str">
            <v>9539302000</v>
          </cell>
          <cell r="C173" t="str">
            <v>ICB4TARGET0000012824</v>
          </cell>
          <cell r="D173">
            <v>2014</v>
          </cell>
          <cell r="E173">
            <v>12</v>
          </cell>
          <cell r="F173" t="str">
            <v>2014-12-31</v>
          </cell>
          <cell r="G173" t="str">
            <v>PRJ</v>
          </cell>
          <cell r="H173" t="str">
            <v>169</v>
          </cell>
          <cell r="I173" t="str">
            <v>211</v>
          </cell>
          <cell r="K173" t="str">
            <v>000001121</v>
          </cell>
          <cell r="L173" t="str">
            <v>9302000</v>
          </cell>
          <cell r="M173" t="str">
            <v>1113</v>
          </cell>
          <cell r="N173" t="str">
            <v>99920</v>
          </cell>
          <cell r="O173" t="str">
            <v>11404</v>
          </cell>
          <cell r="P173" t="str">
            <v>292</v>
          </cell>
          <cell r="Q173" t="str">
            <v>953</v>
          </cell>
          <cell r="R173" t="str">
            <v>INTERCO BILL W/O</v>
          </cell>
          <cell r="S173" t="str">
            <v>PRA</v>
          </cell>
          <cell r="U173" t="str">
            <v>2014-12-31</v>
          </cell>
          <cell r="V173">
            <v>99.81</v>
          </cell>
          <cell r="W173" t="str">
            <v>UTXEMEM201</v>
          </cell>
          <cell r="Y173" t="str">
            <v>LEGAL</v>
          </cell>
          <cell r="AA173" t="str">
            <v>ICB3</v>
          </cell>
          <cell r="AC173" t="str">
            <v>ICB</v>
          </cell>
          <cell r="AD173" t="str">
            <v>ICB</v>
          </cell>
          <cell r="AF173" t="str">
            <v>211</v>
          </cell>
          <cell r="AG173" t="str">
            <v>0000048823</v>
          </cell>
          <cell r="AR173" t="str">
            <v>953</v>
          </cell>
          <cell r="AS173" t="str">
            <v>0000048823</v>
          </cell>
          <cell r="AT173" t="str">
            <v>PORTLAND CHAMBER OF COMMERCE</v>
          </cell>
        </row>
        <row r="174">
          <cell r="A174" t="str">
            <v>00652134</v>
          </cell>
          <cell r="B174" t="str">
            <v>9539302000</v>
          </cell>
          <cell r="C174" t="str">
            <v>ICB4TARGET0000012825</v>
          </cell>
          <cell r="D174">
            <v>2014</v>
          </cell>
          <cell r="E174">
            <v>12</v>
          </cell>
          <cell r="F174" t="str">
            <v>2014-12-31</v>
          </cell>
          <cell r="G174" t="str">
            <v>PRJ</v>
          </cell>
          <cell r="H174" t="str">
            <v>169</v>
          </cell>
          <cell r="I174" t="str">
            <v>211</v>
          </cell>
          <cell r="K174" t="str">
            <v>000001121</v>
          </cell>
          <cell r="L174" t="str">
            <v>9302000</v>
          </cell>
          <cell r="M174" t="str">
            <v>1113</v>
          </cell>
          <cell r="N174" t="str">
            <v>99920</v>
          </cell>
          <cell r="O174" t="str">
            <v>11404</v>
          </cell>
          <cell r="P174" t="str">
            <v>292</v>
          </cell>
          <cell r="Q174" t="str">
            <v>953</v>
          </cell>
          <cell r="R174" t="str">
            <v>INTERCO BILL W/O</v>
          </cell>
          <cell r="S174" t="str">
            <v>PRA</v>
          </cell>
          <cell r="U174" t="str">
            <v>2014-12-31</v>
          </cell>
          <cell r="V174">
            <v>156.56</v>
          </cell>
          <cell r="W174" t="str">
            <v>UTXEMEM201</v>
          </cell>
          <cell r="Y174" t="str">
            <v>LEGAL</v>
          </cell>
          <cell r="AA174" t="str">
            <v>ICB3</v>
          </cell>
          <cell r="AC174" t="str">
            <v>ICB</v>
          </cell>
          <cell r="AD174" t="str">
            <v>ICB</v>
          </cell>
          <cell r="AF174" t="str">
            <v>211</v>
          </cell>
          <cell r="AG174" t="str">
            <v>0000167024</v>
          </cell>
          <cell r="AR174" t="str">
            <v>953</v>
          </cell>
          <cell r="AS174" t="str">
            <v>0000167024</v>
          </cell>
          <cell r="AT174" t="str">
            <v>DIMMIT COUNTY CHAMBER OF COMMERCE</v>
          </cell>
        </row>
        <row r="175">
          <cell r="A175" t="str">
            <v>00646490</v>
          </cell>
          <cell r="B175" t="str">
            <v>9549210001</v>
          </cell>
          <cell r="C175" t="str">
            <v>ICB4TARGET0000012867</v>
          </cell>
          <cell r="D175">
            <v>2014</v>
          </cell>
          <cell r="E175">
            <v>11</v>
          </cell>
          <cell r="F175" t="str">
            <v>2014-11-30</v>
          </cell>
          <cell r="G175" t="str">
            <v>PRJ</v>
          </cell>
          <cell r="H175" t="str">
            <v>169</v>
          </cell>
          <cell r="I175" t="str">
            <v>211</v>
          </cell>
          <cell r="K175" t="str">
            <v>000001121</v>
          </cell>
          <cell r="L175" t="str">
            <v>9210001</v>
          </cell>
          <cell r="M175" t="str">
            <v>1585</v>
          </cell>
          <cell r="N175" t="str">
            <v>99920</v>
          </cell>
          <cell r="O175" t="str">
            <v>12091</v>
          </cell>
          <cell r="P175" t="str">
            <v>293</v>
          </cell>
          <cell r="Q175" t="str">
            <v>954</v>
          </cell>
          <cell r="R175" t="str">
            <v>INTERCO BILL W/O</v>
          </cell>
          <cell r="S175" t="str">
            <v>PRA</v>
          </cell>
          <cell r="U175" t="str">
            <v>2014-11-30</v>
          </cell>
          <cell r="V175">
            <v>77.430000000000007</v>
          </cell>
          <cell r="W175" t="str">
            <v>UTXEMEM101</v>
          </cell>
          <cell r="Y175" t="str">
            <v>LEGAL</v>
          </cell>
          <cell r="AA175" t="str">
            <v>ICB3</v>
          </cell>
          <cell r="AC175" t="str">
            <v>ICB</v>
          </cell>
          <cell r="AD175" t="str">
            <v>ICB</v>
          </cell>
          <cell r="AF175" t="str">
            <v>211</v>
          </cell>
          <cell r="AG175" t="str">
            <v>0000146747</v>
          </cell>
          <cell r="AR175" t="str">
            <v>954</v>
          </cell>
          <cell r="AS175" t="str">
            <v>0000146747</v>
          </cell>
          <cell r="AT175" t="str">
            <v>JP MORGAN CHASE CORPORATE CARD ACTIVITY</v>
          </cell>
          <cell r="AU175" t="str">
            <v>DO NOT TAKE OFF HOLD- INTERFACE PURPOSES</v>
          </cell>
        </row>
        <row r="176">
          <cell r="A176" t="str">
            <v>00647382</v>
          </cell>
          <cell r="B176" t="str">
            <v>9539302000</v>
          </cell>
          <cell r="C176" t="str">
            <v>ICB4TARGET0000013299</v>
          </cell>
          <cell r="D176">
            <v>2014</v>
          </cell>
          <cell r="E176">
            <v>11</v>
          </cell>
          <cell r="F176" t="str">
            <v>2014-11-30</v>
          </cell>
          <cell r="G176" t="str">
            <v>PRJ</v>
          </cell>
          <cell r="H176" t="str">
            <v>169</v>
          </cell>
          <cell r="I176" t="str">
            <v>211</v>
          </cell>
          <cell r="K176" t="str">
            <v>000001121</v>
          </cell>
          <cell r="L176" t="str">
            <v>9302000</v>
          </cell>
          <cell r="M176" t="str">
            <v>1585</v>
          </cell>
          <cell r="N176" t="str">
            <v>99920</v>
          </cell>
          <cell r="O176" t="str">
            <v>11404</v>
          </cell>
          <cell r="P176" t="str">
            <v>292</v>
          </cell>
          <cell r="Q176" t="str">
            <v>953</v>
          </cell>
          <cell r="R176" t="str">
            <v>INTERCO BILL W/O</v>
          </cell>
          <cell r="S176" t="str">
            <v>PRA</v>
          </cell>
          <cell r="U176" t="str">
            <v>2014-11-30</v>
          </cell>
          <cell r="V176">
            <v>25769.57</v>
          </cell>
          <cell r="W176" t="str">
            <v>UTXEMEM101</v>
          </cell>
          <cell r="Y176" t="str">
            <v>LEGAL</v>
          </cell>
          <cell r="AA176" t="str">
            <v>ICB3</v>
          </cell>
          <cell r="AC176" t="str">
            <v>ICB</v>
          </cell>
          <cell r="AD176" t="str">
            <v>ICB</v>
          </cell>
          <cell r="AF176" t="str">
            <v>211</v>
          </cell>
          <cell r="AG176" t="str">
            <v>0000096469</v>
          </cell>
          <cell r="AR176" t="str">
            <v>953</v>
          </cell>
          <cell r="AS176" t="str">
            <v>0000096469</v>
          </cell>
          <cell r="AT176" t="str">
            <v>ASSOCIATION OF ELECTRIC</v>
          </cell>
          <cell r="AU176" t="str">
            <v>COMPANIES OF TEXAS INC</v>
          </cell>
        </row>
        <row r="177">
          <cell r="A177" t="str">
            <v>00648200</v>
          </cell>
          <cell r="B177" t="str">
            <v>9539302000</v>
          </cell>
          <cell r="C177" t="str">
            <v>ICB4TARGET0000013300</v>
          </cell>
          <cell r="D177">
            <v>2014</v>
          </cell>
          <cell r="E177">
            <v>11</v>
          </cell>
          <cell r="F177" t="str">
            <v>2014-11-30</v>
          </cell>
          <cell r="G177" t="str">
            <v>PRJ</v>
          </cell>
          <cell r="H177" t="str">
            <v>169</v>
          </cell>
          <cell r="I177" t="str">
            <v>211</v>
          </cell>
          <cell r="K177" t="str">
            <v>000001121</v>
          </cell>
          <cell r="L177" t="str">
            <v>9302000</v>
          </cell>
          <cell r="M177" t="str">
            <v>1585</v>
          </cell>
          <cell r="N177" t="str">
            <v>99920</v>
          </cell>
          <cell r="O177" t="str">
            <v>11404</v>
          </cell>
          <cell r="P177" t="str">
            <v>292</v>
          </cell>
          <cell r="Q177" t="str">
            <v>953</v>
          </cell>
          <cell r="R177" t="str">
            <v>INTERCO BILL W/O</v>
          </cell>
          <cell r="S177" t="str">
            <v>PRA</v>
          </cell>
          <cell r="U177" t="str">
            <v>2014-11-30</v>
          </cell>
          <cell r="V177">
            <v>3036.53</v>
          </cell>
          <cell r="W177" t="str">
            <v>UTXEMEM101</v>
          </cell>
          <cell r="Y177" t="str">
            <v>LEGAL</v>
          </cell>
          <cell r="AA177" t="str">
            <v>ICB3</v>
          </cell>
          <cell r="AC177" t="str">
            <v>ICB</v>
          </cell>
          <cell r="AD177" t="str">
            <v>ICB</v>
          </cell>
          <cell r="AF177" t="str">
            <v>211</v>
          </cell>
          <cell r="AG177" t="str">
            <v>0000101368</v>
          </cell>
          <cell r="AR177" t="str">
            <v>953</v>
          </cell>
          <cell r="AS177" t="str">
            <v>0000101368</v>
          </cell>
          <cell r="AT177" t="str">
            <v>TEXAS ECONOMIC DEVELOPMENT CORP</v>
          </cell>
        </row>
        <row r="178">
          <cell r="A178" t="str">
            <v>00647383</v>
          </cell>
          <cell r="B178" t="str">
            <v>9539302000</v>
          </cell>
          <cell r="C178" t="str">
            <v>ICB4TARGET0000013301</v>
          </cell>
          <cell r="D178">
            <v>2014</v>
          </cell>
          <cell r="E178">
            <v>11</v>
          </cell>
          <cell r="F178" t="str">
            <v>2014-11-30</v>
          </cell>
          <cell r="G178" t="str">
            <v>PRJ</v>
          </cell>
          <cell r="H178" t="str">
            <v>169</v>
          </cell>
          <cell r="I178" t="str">
            <v>211</v>
          </cell>
          <cell r="K178" t="str">
            <v>000001121</v>
          </cell>
          <cell r="L178" t="str">
            <v>9302000</v>
          </cell>
          <cell r="M178" t="str">
            <v>1585</v>
          </cell>
          <cell r="N178" t="str">
            <v>99920</v>
          </cell>
          <cell r="O178" t="str">
            <v>11404</v>
          </cell>
          <cell r="P178" t="str">
            <v>292</v>
          </cell>
          <cell r="Q178" t="str">
            <v>953</v>
          </cell>
          <cell r="R178" t="str">
            <v>INTERCO BILL W/O</v>
          </cell>
          <cell r="S178" t="str">
            <v>PRA</v>
          </cell>
          <cell r="U178" t="str">
            <v>2014-11-30</v>
          </cell>
          <cell r="V178">
            <v>6073.06</v>
          </cell>
          <cell r="W178" t="str">
            <v>UTXEMEM101</v>
          </cell>
          <cell r="Y178" t="str">
            <v>LEGAL</v>
          </cell>
          <cell r="AA178" t="str">
            <v>ICB3</v>
          </cell>
          <cell r="AC178" t="str">
            <v>ICB</v>
          </cell>
          <cell r="AD178" t="str">
            <v>ICB</v>
          </cell>
          <cell r="AF178" t="str">
            <v>211</v>
          </cell>
          <cell r="AG178" t="str">
            <v>0000101434</v>
          </cell>
          <cell r="AR178" t="str">
            <v>953</v>
          </cell>
          <cell r="AS178" t="str">
            <v>0000101434</v>
          </cell>
          <cell r="AT178" t="str">
            <v>TEXAS TAXPAYERS &amp; RESEARCH ASSOCIATION</v>
          </cell>
        </row>
        <row r="179">
          <cell r="A179" t="str">
            <v>00645862</v>
          </cell>
          <cell r="B179" t="str">
            <v>9539302000</v>
          </cell>
          <cell r="C179" t="str">
            <v>ICB4TARGET0000013308</v>
          </cell>
          <cell r="D179">
            <v>2014</v>
          </cell>
          <cell r="E179">
            <v>11</v>
          </cell>
          <cell r="F179" t="str">
            <v>2014-11-30</v>
          </cell>
          <cell r="G179" t="str">
            <v>PRJ</v>
          </cell>
          <cell r="H179" t="str">
            <v>169</v>
          </cell>
          <cell r="I179" t="str">
            <v>211</v>
          </cell>
          <cell r="K179" t="str">
            <v>000001121</v>
          </cell>
          <cell r="L179" t="str">
            <v>9302000</v>
          </cell>
          <cell r="M179" t="str">
            <v>1113</v>
          </cell>
          <cell r="N179" t="str">
            <v>99920</v>
          </cell>
          <cell r="O179" t="str">
            <v>11404</v>
          </cell>
          <cell r="P179" t="str">
            <v>292</v>
          </cell>
          <cell r="Q179" t="str">
            <v>953</v>
          </cell>
          <cell r="R179" t="str">
            <v>INTERCO BILL W/O</v>
          </cell>
          <cell r="S179" t="str">
            <v>PRA</v>
          </cell>
          <cell r="U179" t="str">
            <v>2014-11-30</v>
          </cell>
          <cell r="V179">
            <v>195.69</v>
          </cell>
          <cell r="W179" t="str">
            <v>UTXEMEM201</v>
          </cell>
          <cell r="Y179" t="str">
            <v>LEGAL</v>
          </cell>
          <cell r="AA179" t="str">
            <v>ICB3</v>
          </cell>
          <cell r="AC179" t="str">
            <v>ICB</v>
          </cell>
          <cell r="AD179" t="str">
            <v>ICB</v>
          </cell>
          <cell r="AF179" t="str">
            <v>211</v>
          </cell>
          <cell r="AG179" t="str">
            <v>0000017421</v>
          </cell>
          <cell r="AR179" t="str">
            <v>953</v>
          </cell>
          <cell r="AS179" t="str">
            <v>0000017421</v>
          </cell>
          <cell r="AT179" t="str">
            <v>CHAMBER OF COMMERCE</v>
          </cell>
        </row>
        <row r="180">
          <cell r="A180" t="str">
            <v>00646090</v>
          </cell>
          <cell r="B180" t="str">
            <v>9539302000</v>
          </cell>
          <cell r="C180" t="str">
            <v>ICB4TARGET0000013309</v>
          </cell>
          <cell r="D180">
            <v>2014</v>
          </cell>
          <cell r="E180">
            <v>11</v>
          </cell>
          <cell r="F180" t="str">
            <v>2014-11-30</v>
          </cell>
          <cell r="G180" t="str">
            <v>PRJ</v>
          </cell>
          <cell r="H180" t="str">
            <v>169</v>
          </cell>
          <cell r="I180" t="str">
            <v>211</v>
          </cell>
          <cell r="K180" t="str">
            <v>000001121</v>
          </cell>
          <cell r="L180" t="str">
            <v>9302000</v>
          </cell>
          <cell r="M180" t="str">
            <v>1113</v>
          </cell>
          <cell r="N180" t="str">
            <v>99920</v>
          </cell>
          <cell r="O180" t="str">
            <v>11404</v>
          </cell>
          <cell r="P180" t="str">
            <v>292</v>
          </cell>
          <cell r="Q180" t="str">
            <v>953</v>
          </cell>
          <cell r="R180" t="str">
            <v>INTERCO BILL W/O</v>
          </cell>
          <cell r="S180" t="str">
            <v>PRA</v>
          </cell>
          <cell r="U180" t="str">
            <v>2014-11-30</v>
          </cell>
          <cell r="V180">
            <v>136.99</v>
          </cell>
          <cell r="W180" t="str">
            <v>UTXEMEM201</v>
          </cell>
          <cell r="Y180" t="str">
            <v>LEGAL</v>
          </cell>
          <cell r="AA180" t="str">
            <v>ICB3</v>
          </cell>
          <cell r="AC180" t="str">
            <v>ICB</v>
          </cell>
          <cell r="AD180" t="str">
            <v>ICB</v>
          </cell>
          <cell r="AF180" t="str">
            <v>211</v>
          </cell>
          <cell r="AG180" t="str">
            <v>0000017421</v>
          </cell>
          <cell r="AR180" t="str">
            <v>953</v>
          </cell>
          <cell r="AS180" t="str">
            <v>0000017421</v>
          </cell>
          <cell r="AT180" t="str">
            <v>CHAMBER OF COMMERCE</v>
          </cell>
        </row>
        <row r="181">
          <cell r="A181" t="str">
            <v>00645860</v>
          </cell>
          <cell r="B181" t="str">
            <v>9539302000</v>
          </cell>
          <cell r="C181" t="str">
            <v>ICB4TARGET0000013310</v>
          </cell>
          <cell r="D181">
            <v>2014</v>
          </cell>
          <cell r="E181">
            <v>11</v>
          </cell>
          <cell r="F181" t="str">
            <v>2014-11-30</v>
          </cell>
          <cell r="G181" t="str">
            <v>PRJ</v>
          </cell>
          <cell r="H181" t="str">
            <v>169</v>
          </cell>
          <cell r="I181" t="str">
            <v>211</v>
          </cell>
          <cell r="K181" t="str">
            <v>000001121</v>
          </cell>
          <cell r="L181" t="str">
            <v>9302000</v>
          </cell>
          <cell r="M181" t="str">
            <v>1113</v>
          </cell>
          <cell r="N181" t="str">
            <v>99920</v>
          </cell>
          <cell r="O181" t="str">
            <v>11404</v>
          </cell>
          <cell r="P181" t="str">
            <v>292</v>
          </cell>
          <cell r="Q181" t="str">
            <v>953</v>
          </cell>
          <cell r="R181" t="str">
            <v>INTERCO BILL W/O</v>
          </cell>
          <cell r="S181" t="str">
            <v>PRA</v>
          </cell>
          <cell r="U181" t="str">
            <v>2014-11-30</v>
          </cell>
          <cell r="V181">
            <v>587.1</v>
          </cell>
          <cell r="W181" t="str">
            <v>UTXEMEM201</v>
          </cell>
          <cell r="Y181" t="str">
            <v>LEGAL</v>
          </cell>
          <cell r="AA181" t="str">
            <v>ICB3</v>
          </cell>
          <cell r="AC181" t="str">
            <v>ICB</v>
          </cell>
          <cell r="AD181" t="str">
            <v>ICB</v>
          </cell>
          <cell r="AF181" t="str">
            <v>211</v>
          </cell>
          <cell r="AG181" t="str">
            <v>0000114836</v>
          </cell>
          <cell r="AR181" t="str">
            <v>953</v>
          </cell>
          <cell r="AS181" t="str">
            <v>0000114836</v>
          </cell>
          <cell r="AT181" t="str">
            <v>VICTORIA ECONOMIC DEVELOPMENT CORP</v>
          </cell>
        </row>
        <row r="182">
          <cell r="A182" t="str">
            <v>00645861</v>
          </cell>
          <cell r="B182" t="str">
            <v>9539302000</v>
          </cell>
          <cell r="C182" t="str">
            <v>ICB4TARGET0000013311</v>
          </cell>
          <cell r="D182">
            <v>2014</v>
          </cell>
          <cell r="E182">
            <v>11</v>
          </cell>
          <cell r="F182" t="str">
            <v>2014-11-30</v>
          </cell>
          <cell r="G182" t="str">
            <v>PRJ</v>
          </cell>
          <cell r="H182" t="str">
            <v>169</v>
          </cell>
          <cell r="I182" t="str">
            <v>211</v>
          </cell>
          <cell r="K182" t="str">
            <v>000001121</v>
          </cell>
          <cell r="L182" t="str">
            <v>9302000</v>
          </cell>
          <cell r="M182" t="str">
            <v>1113</v>
          </cell>
          <cell r="N182" t="str">
            <v>99920</v>
          </cell>
          <cell r="O182" t="str">
            <v>11404</v>
          </cell>
          <cell r="P182" t="str">
            <v>292</v>
          </cell>
          <cell r="Q182" t="str">
            <v>953</v>
          </cell>
          <cell r="R182" t="str">
            <v>INTERCO BILL W/O</v>
          </cell>
          <cell r="S182" t="str">
            <v>PRA</v>
          </cell>
          <cell r="U182" t="str">
            <v>2014-11-30</v>
          </cell>
          <cell r="V182">
            <v>1095.93</v>
          </cell>
          <cell r="W182" t="str">
            <v>UTXEMEM201</v>
          </cell>
          <cell r="Y182" t="str">
            <v>LEGAL</v>
          </cell>
          <cell r="AA182" t="str">
            <v>ICB3</v>
          </cell>
          <cell r="AC182" t="str">
            <v>ICB</v>
          </cell>
          <cell r="AD182" t="str">
            <v>ICB</v>
          </cell>
          <cell r="AF182" t="str">
            <v>211</v>
          </cell>
          <cell r="AG182" t="str">
            <v>0000135545</v>
          </cell>
          <cell r="AR182" t="str">
            <v>953</v>
          </cell>
          <cell r="AS182" t="str">
            <v>0000135545</v>
          </cell>
          <cell r="AT182" t="str">
            <v>HARLINGEN AREA CHAMBER OF COMMERCE</v>
          </cell>
        </row>
        <row r="183">
          <cell r="A183" t="str">
            <v>00647120</v>
          </cell>
          <cell r="B183" t="str">
            <v>9539302000</v>
          </cell>
          <cell r="C183" t="str">
            <v>ICB4TARGET0000013312</v>
          </cell>
          <cell r="D183">
            <v>2014</v>
          </cell>
          <cell r="E183">
            <v>11</v>
          </cell>
          <cell r="F183" t="str">
            <v>2014-11-30</v>
          </cell>
          <cell r="G183" t="str">
            <v>PRJ</v>
          </cell>
          <cell r="H183" t="str">
            <v>169</v>
          </cell>
          <cell r="I183" t="str">
            <v>211</v>
          </cell>
          <cell r="K183" t="str">
            <v>000001121</v>
          </cell>
          <cell r="L183" t="str">
            <v>9302000</v>
          </cell>
          <cell r="M183" t="str">
            <v>1113</v>
          </cell>
          <cell r="N183" t="str">
            <v>99920</v>
          </cell>
          <cell r="O183" t="str">
            <v>11404</v>
          </cell>
          <cell r="P183" t="str">
            <v>292</v>
          </cell>
          <cell r="Q183" t="str">
            <v>953</v>
          </cell>
          <cell r="R183" t="str">
            <v>INTERCO BILL W/O</v>
          </cell>
          <cell r="S183" t="str">
            <v>PRA</v>
          </cell>
          <cell r="U183" t="str">
            <v>2014-11-30</v>
          </cell>
          <cell r="V183">
            <v>5573.56</v>
          </cell>
          <cell r="W183" t="str">
            <v>UTXEMEM201</v>
          </cell>
          <cell r="Y183" t="str">
            <v>LEGAL</v>
          </cell>
          <cell r="AA183" t="str">
            <v>ICB3</v>
          </cell>
          <cell r="AC183" t="str">
            <v>ICB</v>
          </cell>
          <cell r="AD183" t="str">
            <v>ICB</v>
          </cell>
          <cell r="AF183" t="str">
            <v>211</v>
          </cell>
          <cell r="AG183" t="str">
            <v>0000139593</v>
          </cell>
          <cell r="AR183" t="str">
            <v>953</v>
          </cell>
          <cell r="AS183" t="str">
            <v>0000139593</v>
          </cell>
          <cell r="AT183" t="str">
            <v>PORT INDUSTRIES OF CORPUS CHRISTI</v>
          </cell>
        </row>
        <row r="184">
          <cell r="A184" t="str">
            <v>00647377</v>
          </cell>
          <cell r="B184" t="str">
            <v>9539302000</v>
          </cell>
          <cell r="C184" t="str">
            <v>ICB4TARGET0000013313</v>
          </cell>
          <cell r="D184">
            <v>2014</v>
          </cell>
          <cell r="E184">
            <v>11</v>
          </cell>
          <cell r="F184" t="str">
            <v>2014-11-30</v>
          </cell>
          <cell r="G184" t="str">
            <v>PRJ</v>
          </cell>
          <cell r="H184" t="str">
            <v>169</v>
          </cell>
          <cell r="I184" t="str">
            <v>211</v>
          </cell>
          <cell r="K184" t="str">
            <v>000001121</v>
          </cell>
          <cell r="L184" t="str">
            <v>9302000</v>
          </cell>
          <cell r="M184" t="str">
            <v>1113</v>
          </cell>
          <cell r="N184" t="str">
            <v>99920</v>
          </cell>
          <cell r="O184" t="str">
            <v>11404</v>
          </cell>
          <cell r="P184" t="str">
            <v>292</v>
          </cell>
          <cell r="Q184" t="str">
            <v>953</v>
          </cell>
          <cell r="R184" t="str">
            <v>INTERCO BILL W/O</v>
          </cell>
          <cell r="S184" t="str">
            <v>PRA</v>
          </cell>
          <cell r="U184" t="str">
            <v>2014-11-30</v>
          </cell>
          <cell r="V184">
            <v>136.99</v>
          </cell>
          <cell r="W184" t="str">
            <v>UTXEMEM201</v>
          </cell>
          <cell r="Y184" t="str">
            <v>LEGAL</v>
          </cell>
          <cell r="AA184" t="str">
            <v>ICB3</v>
          </cell>
          <cell r="AC184" t="str">
            <v>ICB</v>
          </cell>
          <cell r="AD184" t="str">
            <v>ICB</v>
          </cell>
          <cell r="AF184" t="str">
            <v>211</v>
          </cell>
          <cell r="AG184" t="str">
            <v>0000213071</v>
          </cell>
          <cell r="AR184" t="str">
            <v>953</v>
          </cell>
          <cell r="AS184" t="str">
            <v>0000213071</v>
          </cell>
          <cell r="AT184" t="str">
            <v>ALTON CHAMBER OF COMMERCE</v>
          </cell>
        </row>
        <row r="185">
          <cell r="A185" t="str">
            <v>00647376</v>
          </cell>
          <cell r="B185" t="str">
            <v>9539302000</v>
          </cell>
          <cell r="C185" t="str">
            <v>ICB4TARGET0000013314</v>
          </cell>
          <cell r="D185">
            <v>2014</v>
          </cell>
          <cell r="E185">
            <v>11</v>
          </cell>
          <cell r="F185" t="str">
            <v>2014-11-30</v>
          </cell>
          <cell r="G185" t="str">
            <v>PRJ</v>
          </cell>
          <cell r="H185" t="str">
            <v>169</v>
          </cell>
          <cell r="I185" t="str">
            <v>211</v>
          </cell>
          <cell r="K185" t="str">
            <v>000001121</v>
          </cell>
          <cell r="L185" t="str">
            <v>9302000</v>
          </cell>
          <cell r="M185" t="str">
            <v>1113</v>
          </cell>
          <cell r="N185" t="str">
            <v>99920</v>
          </cell>
          <cell r="O185" t="str">
            <v>11404</v>
          </cell>
          <cell r="P185" t="str">
            <v>292</v>
          </cell>
          <cell r="Q185" t="str">
            <v>953</v>
          </cell>
          <cell r="R185" t="str">
            <v>INTERCO BILL W/O</v>
          </cell>
          <cell r="S185" t="str">
            <v>PRA</v>
          </cell>
          <cell r="U185" t="str">
            <v>2014-11-30</v>
          </cell>
          <cell r="V185">
            <v>978.5</v>
          </cell>
          <cell r="W185" t="str">
            <v>UTXEMEM201</v>
          </cell>
          <cell r="Y185" t="str">
            <v>LEGAL</v>
          </cell>
          <cell r="AA185" t="str">
            <v>ICB3</v>
          </cell>
          <cell r="AC185" t="str">
            <v>ICB</v>
          </cell>
          <cell r="AD185" t="str">
            <v>ICB</v>
          </cell>
          <cell r="AF185" t="str">
            <v>211</v>
          </cell>
          <cell r="AG185" t="str">
            <v>0000230666</v>
          </cell>
          <cell r="AR185" t="str">
            <v>953</v>
          </cell>
          <cell r="AS185" t="str">
            <v>0000230666</v>
          </cell>
          <cell r="AT185" t="str">
            <v>STARR COUNTY INDUSTRIAL FOUNDATION</v>
          </cell>
        </row>
        <row r="186">
          <cell r="A186" t="str">
            <v>00641594</v>
          </cell>
          <cell r="B186" t="str">
            <v>9569210001</v>
          </cell>
          <cell r="C186" t="str">
            <v>ICB4TARGET0000014576</v>
          </cell>
          <cell r="D186">
            <v>2014</v>
          </cell>
          <cell r="E186">
            <v>10</v>
          </cell>
          <cell r="F186" t="str">
            <v>2014-10-31</v>
          </cell>
          <cell r="G186" t="str">
            <v>PRJ</v>
          </cell>
          <cell r="H186" t="str">
            <v>169</v>
          </cell>
          <cell r="I186" t="str">
            <v>211</v>
          </cell>
          <cell r="K186" t="str">
            <v>TDOANDA</v>
          </cell>
          <cell r="L186" t="str">
            <v>9210001</v>
          </cell>
          <cell r="M186" t="str">
            <v>1113</v>
          </cell>
          <cell r="N186" t="str">
            <v>99920</v>
          </cell>
          <cell r="O186" t="str">
            <v>11404</v>
          </cell>
          <cell r="P186" t="str">
            <v>294</v>
          </cell>
          <cell r="Q186" t="str">
            <v>956</v>
          </cell>
          <cell r="R186" t="str">
            <v>INTERCO BILL W/O</v>
          </cell>
          <cell r="S186" t="str">
            <v>PRA</v>
          </cell>
          <cell r="U186" t="str">
            <v>2014-10-31</v>
          </cell>
          <cell r="V186">
            <v>64.78</v>
          </cell>
          <cell r="W186" t="str">
            <v>UTXE000501</v>
          </cell>
          <cell r="Y186" t="str">
            <v>TDOTH</v>
          </cell>
          <cell r="AA186" t="str">
            <v>ICB3</v>
          </cell>
          <cell r="AC186" t="str">
            <v>ICB</v>
          </cell>
          <cell r="AD186" t="str">
            <v>ICB</v>
          </cell>
          <cell r="AF186" t="str">
            <v>211</v>
          </cell>
          <cell r="AG186" t="str">
            <v>0000146747</v>
          </cell>
          <cell r="AR186" t="str">
            <v>956</v>
          </cell>
          <cell r="AS186" t="str">
            <v>0000146747</v>
          </cell>
          <cell r="AT186" t="str">
            <v>JP MORGAN CHASE CORPORATE CARD ACTIVITY</v>
          </cell>
          <cell r="AU186" t="str">
            <v>DO NOT TAKE OFF HOLD- INTERFACE PURPOSES</v>
          </cell>
        </row>
        <row r="187">
          <cell r="A187" t="str">
            <v>00643211</v>
          </cell>
          <cell r="B187" t="str">
            <v>9539302000</v>
          </cell>
          <cell r="C187" t="str">
            <v>ICB4TARGET0000015114</v>
          </cell>
          <cell r="D187">
            <v>2014</v>
          </cell>
          <cell r="E187">
            <v>10</v>
          </cell>
          <cell r="F187" t="str">
            <v>2014-10-31</v>
          </cell>
          <cell r="G187" t="str">
            <v>PRJ</v>
          </cell>
          <cell r="H187" t="str">
            <v>169</v>
          </cell>
          <cell r="I187" t="str">
            <v>211</v>
          </cell>
          <cell r="K187" t="str">
            <v>000001121</v>
          </cell>
          <cell r="L187" t="str">
            <v>9302000</v>
          </cell>
          <cell r="M187" t="str">
            <v>1113</v>
          </cell>
          <cell r="N187" t="str">
            <v>99920</v>
          </cell>
          <cell r="O187" t="str">
            <v>11404</v>
          </cell>
          <cell r="P187" t="str">
            <v>292</v>
          </cell>
          <cell r="Q187" t="str">
            <v>953</v>
          </cell>
          <cell r="R187" t="str">
            <v>INTERCO BILL W/O</v>
          </cell>
          <cell r="S187" t="str">
            <v>PRA</v>
          </cell>
          <cell r="U187" t="str">
            <v>2014-10-31</v>
          </cell>
          <cell r="V187">
            <v>136.99</v>
          </cell>
          <cell r="W187" t="str">
            <v>UTXEMEM201</v>
          </cell>
          <cell r="Y187" t="str">
            <v>LEGAL</v>
          </cell>
          <cell r="AA187" t="str">
            <v>ICB3</v>
          </cell>
          <cell r="AC187" t="str">
            <v>ICB</v>
          </cell>
          <cell r="AD187" t="str">
            <v>ICB</v>
          </cell>
          <cell r="AF187" t="str">
            <v>211</v>
          </cell>
          <cell r="AG187" t="str">
            <v>0000017421</v>
          </cell>
          <cell r="AR187" t="str">
            <v>953</v>
          </cell>
          <cell r="AS187" t="str">
            <v>0000017421</v>
          </cell>
          <cell r="AT187" t="str">
            <v>CHAMBER OF COMMERCE</v>
          </cell>
        </row>
        <row r="188">
          <cell r="A188" t="str">
            <v>00644251</v>
          </cell>
          <cell r="B188" t="str">
            <v>9539302000</v>
          </cell>
          <cell r="C188" t="str">
            <v>ICB4TARGET0000015115</v>
          </cell>
          <cell r="D188">
            <v>2014</v>
          </cell>
          <cell r="E188">
            <v>10</v>
          </cell>
          <cell r="F188" t="str">
            <v>2014-10-31</v>
          </cell>
          <cell r="G188" t="str">
            <v>PRJ</v>
          </cell>
          <cell r="H188" t="str">
            <v>169</v>
          </cell>
          <cell r="I188" t="str">
            <v>211</v>
          </cell>
          <cell r="K188" t="str">
            <v>000001121</v>
          </cell>
          <cell r="L188" t="str">
            <v>9302000</v>
          </cell>
          <cell r="M188" t="str">
            <v>1113</v>
          </cell>
          <cell r="N188" t="str">
            <v>99920</v>
          </cell>
          <cell r="O188" t="str">
            <v>11404</v>
          </cell>
          <cell r="P188" t="str">
            <v>292</v>
          </cell>
          <cell r="Q188" t="str">
            <v>953</v>
          </cell>
          <cell r="R188" t="str">
            <v>INTERCO BILL W/O</v>
          </cell>
          <cell r="S188" t="str">
            <v>PRA</v>
          </cell>
          <cell r="U188" t="str">
            <v>2014-10-31</v>
          </cell>
          <cell r="V188">
            <v>78.28</v>
          </cell>
          <cell r="W188" t="str">
            <v>UTXEMEM201</v>
          </cell>
          <cell r="Y188" t="str">
            <v>LEGAL</v>
          </cell>
          <cell r="AA188" t="str">
            <v>ICB3</v>
          </cell>
          <cell r="AC188" t="str">
            <v>ICB</v>
          </cell>
          <cell r="AD188" t="str">
            <v>ICB</v>
          </cell>
          <cell r="AF188" t="str">
            <v>211</v>
          </cell>
          <cell r="AG188" t="str">
            <v>0000017421</v>
          </cell>
          <cell r="AR188" t="str">
            <v>953</v>
          </cell>
          <cell r="AS188" t="str">
            <v>0000017421</v>
          </cell>
          <cell r="AT188" t="str">
            <v>CHAMBER OF COMMERCE</v>
          </cell>
        </row>
        <row r="189">
          <cell r="A189" t="str">
            <v>00659538</v>
          </cell>
          <cell r="B189" t="str">
            <v>9549210001</v>
          </cell>
          <cell r="C189" t="str">
            <v>ICB4TARGET0000017994</v>
          </cell>
          <cell r="D189">
            <v>2015</v>
          </cell>
          <cell r="E189">
            <v>1</v>
          </cell>
          <cell r="F189" t="str">
            <v>2015-01-31</v>
          </cell>
          <cell r="G189" t="str">
            <v>PRJ</v>
          </cell>
          <cell r="H189" t="str">
            <v>169</v>
          </cell>
          <cell r="I189" t="str">
            <v>211</v>
          </cell>
          <cell r="K189" t="str">
            <v>TDOANDA</v>
          </cell>
          <cell r="L189" t="str">
            <v>9210001</v>
          </cell>
          <cell r="M189" t="str">
            <v>1585</v>
          </cell>
          <cell r="N189" t="str">
            <v>99920</v>
          </cell>
          <cell r="O189" t="str">
            <v>10381</v>
          </cell>
          <cell r="P189" t="str">
            <v>289</v>
          </cell>
          <cell r="Q189" t="str">
            <v>954</v>
          </cell>
          <cell r="R189" t="str">
            <v>INTERCO BILL W/O</v>
          </cell>
          <cell r="S189" t="str">
            <v>PRA</v>
          </cell>
          <cell r="U189" t="str">
            <v>2015-01-31</v>
          </cell>
          <cell r="V189">
            <v>404.4</v>
          </cell>
          <cell r="W189" t="str">
            <v>UTXE000101</v>
          </cell>
          <cell r="Y189" t="str">
            <v>TDOTH</v>
          </cell>
          <cell r="AA189" t="str">
            <v>ICB3</v>
          </cell>
          <cell r="AC189" t="str">
            <v>ICB</v>
          </cell>
          <cell r="AD189" t="str">
            <v>ICB</v>
          </cell>
          <cell r="AF189" t="str">
            <v>211</v>
          </cell>
          <cell r="AG189" t="str">
            <v>0000146747</v>
          </cell>
          <cell r="AR189" t="str">
            <v>954</v>
          </cell>
          <cell r="AS189" t="str">
            <v>0000146747</v>
          </cell>
          <cell r="AT189" t="str">
            <v>JP MORGAN CHASE CORPORATE CARD ACTIVITY</v>
          </cell>
          <cell r="AU189" t="str">
            <v>DO NOT TAKE OFF HOLD- INTERFACE PURPOSES</v>
          </cell>
        </row>
        <row r="190">
          <cell r="A190" t="str">
            <v>00658087</v>
          </cell>
          <cell r="B190" t="str">
            <v>9549210001</v>
          </cell>
          <cell r="C190" t="str">
            <v>ICB4TARGET0000018352</v>
          </cell>
          <cell r="D190">
            <v>2015</v>
          </cell>
          <cell r="E190">
            <v>1</v>
          </cell>
          <cell r="F190" t="str">
            <v>2015-01-31</v>
          </cell>
          <cell r="G190" t="str">
            <v>PRJ</v>
          </cell>
          <cell r="H190" t="str">
            <v>169</v>
          </cell>
          <cell r="I190" t="str">
            <v>211</v>
          </cell>
          <cell r="K190" t="str">
            <v>TDOANDA</v>
          </cell>
          <cell r="L190" t="str">
            <v>9210001</v>
          </cell>
          <cell r="M190" t="str">
            <v>1113</v>
          </cell>
          <cell r="N190" t="str">
            <v>99920</v>
          </cell>
          <cell r="O190" t="str">
            <v>13123</v>
          </cell>
          <cell r="P190" t="str">
            <v>263</v>
          </cell>
          <cell r="Q190" t="str">
            <v>954</v>
          </cell>
          <cell r="R190" t="str">
            <v>INTERCO BILL W/O</v>
          </cell>
          <cell r="S190" t="str">
            <v>PRA</v>
          </cell>
          <cell r="U190" t="str">
            <v>2015-01-31</v>
          </cell>
          <cell r="V190">
            <v>14.22</v>
          </cell>
          <cell r="W190" t="str">
            <v>UTXE000501</v>
          </cell>
          <cell r="Y190" t="str">
            <v>TDOTH</v>
          </cell>
          <cell r="AA190" t="str">
            <v>ICB3</v>
          </cell>
          <cell r="AC190" t="str">
            <v>ICB</v>
          </cell>
          <cell r="AD190" t="str">
            <v>ICB</v>
          </cell>
          <cell r="AF190" t="str">
            <v>211</v>
          </cell>
          <cell r="AG190" t="str">
            <v>0000266656</v>
          </cell>
          <cell r="AR190" t="str">
            <v>954</v>
          </cell>
          <cell r="AS190" t="str">
            <v>0000266656</v>
          </cell>
          <cell r="AT190" t="str">
            <v>LONGORIA, JOHN F</v>
          </cell>
        </row>
        <row r="191">
          <cell r="A191" t="str">
            <v>00646090</v>
          </cell>
          <cell r="B191" t="str">
            <v>9539302000</v>
          </cell>
          <cell r="C191" t="str">
            <v>ICB4TARGET0000018717</v>
          </cell>
          <cell r="D191">
            <v>2015</v>
          </cell>
          <cell r="E191">
            <v>1</v>
          </cell>
          <cell r="F191" t="str">
            <v>2015-01-31</v>
          </cell>
          <cell r="G191" t="str">
            <v>PRJ</v>
          </cell>
          <cell r="H191" t="str">
            <v>169</v>
          </cell>
          <cell r="I191" t="str">
            <v>211</v>
          </cell>
          <cell r="K191" t="str">
            <v>000001121</v>
          </cell>
          <cell r="L191" t="str">
            <v>9302000</v>
          </cell>
          <cell r="M191" t="str">
            <v>1113</v>
          </cell>
          <cell r="N191" t="str">
            <v>99920</v>
          </cell>
          <cell r="O191" t="str">
            <v>11404</v>
          </cell>
          <cell r="P191" t="str">
            <v>292</v>
          </cell>
          <cell r="Q191" t="str">
            <v>953</v>
          </cell>
          <cell r="R191" t="str">
            <v>INTERCO BILL W/O</v>
          </cell>
          <cell r="S191" t="str">
            <v>PRA</v>
          </cell>
          <cell r="U191" t="str">
            <v>2015-01-31</v>
          </cell>
          <cell r="V191">
            <v>-142.13999999999999</v>
          </cell>
          <cell r="W191" t="str">
            <v>UTXEMEM201</v>
          </cell>
          <cell r="Y191" t="str">
            <v>LEGAL</v>
          </cell>
          <cell r="AA191" t="str">
            <v>ICB3</v>
          </cell>
          <cell r="AC191" t="str">
            <v>ICB</v>
          </cell>
          <cell r="AD191" t="str">
            <v>ICB</v>
          </cell>
          <cell r="AF191" t="str">
            <v>211</v>
          </cell>
          <cell r="AG191" t="str">
            <v>0000017421</v>
          </cell>
          <cell r="AR191" t="str">
            <v>953</v>
          </cell>
          <cell r="AS191" t="str">
            <v>0000017421</v>
          </cell>
          <cell r="AT191" t="str">
            <v>CHAMBER OF COMMERCE</v>
          </cell>
        </row>
        <row r="192">
          <cell r="A192" t="str">
            <v>00659388</v>
          </cell>
          <cell r="B192" t="str">
            <v>9539302000</v>
          </cell>
          <cell r="C192" t="str">
            <v>ICB4TARGET0000018718</v>
          </cell>
          <cell r="D192">
            <v>2015</v>
          </cell>
          <cell r="E192">
            <v>1</v>
          </cell>
          <cell r="F192" t="str">
            <v>2015-01-31</v>
          </cell>
          <cell r="G192" t="str">
            <v>PRJ</v>
          </cell>
          <cell r="H192" t="str">
            <v>169</v>
          </cell>
          <cell r="I192" t="str">
            <v>211</v>
          </cell>
          <cell r="K192" t="str">
            <v>000001121</v>
          </cell>
          <cell r="L192" t="str">
            <v>9302000</v>
          </cell>
          <cell r="M192" t="str">
            <v>1113</v>
          </cell>
          <cell r="N192" t="str">
            <v>99920</v>
          </cell>
          <cell r="O192" t="str">
            <v>11404</v>
          </cell>
          <cell r="P192" t="str">
            <v>292</v>
          </cell>
          <cell r="Q192" t="str">
            <v>953</v>
          </cell>
          <cell r="R192" t="str">
            <v>INTERCO BILL W/O</v>
          </cell>
          <cell r="S192" t="str">
            <v>PRA</v>
          </cell>
          <cell r="U192" t="str">
            <v>2015-01-31</v>
          </cell>
          <cell r="V192">
            <v>40.61</v>
          </cell>
          <cell r="W192" t="str">
            <v>UTXEMEM201</v>
          </cell>
          <cell r="Y192" t="str">
            <v>LEGAL</v>
          </cell>
          <cell r="AA192" t="str">
            <v>ICB3</v>
          </cell>
          <cell r="AC192" t="str">
            <v>ICB</v>
          </cell>
          <cell r="AD192" t="str">
            <v>ICB</v>
          </cell>
          <cell r="AF192" t="str">
            <v>211</v>
          </cell>
          <cell r="AG192" t="str">
            <v>0000059570</v>
          </cell>
          <cell r="AR192" t="str">
            <v>953</v>
          </cell>
          <cell r="AS192" t="str">
            <v>0000059570</v>
          </cell>
          <cell r="AT192" t="str">
            <v>THREE RIVERS</v>
          </cell>
        </row>
        <row r="193">
          <cell r="A193" t="str">
            <v>00659387</v>
          </cell>
          <cell r="B193" t="str">
            <v>9539302000</v>
          </cell>
          <cell r="C193" t="str">
            <v>ICB4TARGET0000018719</v>
          </cell>
          <cell r="D193">
            <v>2015</v>
          </cell>
          <cell r="E193">
            <v>1</v>
          </cell>
          <cell r="F193" t="str">
            <v>2015-01-31</v>
          </cell>
          <cell r="G193" t="str">
            <v>PRJ</v>
          </cell>
          <cell r="H193" t="str">
            <v>169</v>
          </cell>
          <cell r="I193" t="str">
            <v>211</v>
          </cell>
          <cell r="K193" t="str">
            <v>000001121</v>
          </cell>
          <cell r="L193" t="str">
            <v>9302000</v>
          </cell>
          <cell r="M193" t="str">
            <v>1113</v>
          </cell>
          <cell r="N193" t="str">
            <v>99920</v>
          </cell>
          <cell r="O193" t="str">
            <v>11404</v>
          </cell>
          <cell r="P193" t="str">
            <v>292</v>
          </cell>
          <cell r="Q193" t="str">
            <v>953</v>
          </cell>
          <cell r="R193" t="str">
            <v>INTERCO BILL W/O</v>
          </cell>
          <cell r="S193" t="str">
            <v>PRA</v>
          </cell>
          <cell r="U193" t="str">
            <v>2015-01-31</v>
          </cell>
          <cell r="V193">
            <v>146.21</v>
          </cell>
          <cell r="W193" t="str">
            <v>UTXEMEM201</v>
          </cell>
          <cell r="Y193" t="str">
            <v>LEGAL</v>
          </cell>
          <cell r="AA193" t="str">
            <v>ICB3</v>
          </cell>
          <cell r="AC193" t="str">
            <v>ICB</v>
          </cell>
          <cell r="AD193" t="str">
            <v>ICB</v>
          </cell>
          <cell r="AF193" t="str">
            <v>211</v>
          </cell>
          <cell r="AG193" t="str">
            <v>0000096234</v>
          </cell>
          <cell r="AR193" t="str">
            <v>953</v>
          </cell>
          <cell r="AS193" t="str">
            <v>0000096234</v>
          </cell>
          <cell r="AT193" t="str">
            <v>ALICE CHAMBER OF COMMERCE</v>
          </cell>
        </row>
        <row r="194">
          <cell r="A194" t="str">
            <v>00659385</v>
          </cell>
          <cell r="B194" t="str">
            <v>9539302000</v>
          </cell>
          <cell r="C194" t="str">
            <v>ICB4TARGET0000018720</v>
          </cell>
          <cell r="D194">
            <v>2015</v>
          </cell>
          <cell r="E194">
            <v>1</v>
          </cell>
          <cell r="F194" t="str">
            <v>2015-01-31</v>
          </cell>
          <cell r="G194" t="str">
            <v>PRJ</v>
          </cell>
          <cell r="H194" t="str">
            <v>169</v>
          </cell>
          <cell r="I194" t="str">
            <v>211</v>
          </cell>
          <cell r="K194" t="str">
            <v>000001121</v>
          </cell>
          <cell r="L194" t="str">
            <v>9302000</v>
          </cell>
          <cell r="M194" t="str">
            <v>1113</v>
          </cell>
          <cell r="N194" t="str">
            <v>99920</v>
          </cell>
          <cell r="O194" t="str">
            <v>11404</v>
          </cell>
          <cell r="P194" t="str">
            <v>292</v>
          </cell>
          <cell r="Q194" t="str">
            <v>953</v>
          </cell>
          <cell r="R194" t="str">
            <v>INTERCO BILL W/O</v>
          </cell>
          <cell r="S194" t="str">
            <v>PRA</v>
          </cell>
          <cell r="U194" t="str">
            <v>2015-01-31</v>
          </cell>
          <cell r="V194">
            <v>169.36</v>
          </cell>
          <cell r="W194" t="str">
            <v>UTXEMEM201</v>
          </cell>
          <cell r="Y194" t="str">
            <v>LEGAL</v>
          </cell>
          <cell r="AA194" t="str">
            <v>ICB3</v>
          </cell>
          <cell r="AC194" t="str">
            <v>ICB</v>
          </cell>
          <cell r="AD194" t="str">
            <v>ICB</v>
          </cell>
          <cell r="AF194" t="str">
            <v>211</v>
          </cell>
          <cell r="AG194" t="str">
            <v>0000099079</v>
          </cell>
          <cell r="AR194" t="str">
            <v>953</v>
          </cell>
          <cell r="AS194" t="str">
            <v>0000099079</v>
          </cell>
          <cell r="AT194" t="str">
            <v>KINGSVILLE CHAMBER OF COMMERCE</v>
          </cell>
        </row>
        <row r="195">
          <cell r="A195" t="str">
            <v>00659391</v>
          </cell>
          <cell r="B195" t="str">
            <v>9539302000</v>
          </cell>
          <cell r="C195" t="str">
            <v>ICB4TARGET0000018721</v>
          </cell>
          <cell r="D195">
            <v>2015</v>
          </cell>
          <cell r="E195">
            <v>1</v>
          </cell>
          <cell r="F195" t="str">
            <v>2015-01-31</v>
          </cell>
          <cell r="G195" t="str">
            <v>PRJ</v>
          </cell>
          <cell r="H195" t="str">
            <v>169</v>
          </cell>
          <cell r="I195" t="str">
            <v>211</v>
          </cell>
          <cell r="K195" t="str">
            <v>000001121</v>
          </cell>
          <cell r="L195" t="str">
            <v>9302000</v>
          </cell>
          <cell r="M195" t="str">
            <v>1113</v>
          </cell>
          <cell r="N195" t="str">
            <v>99920</v>
          </cell>
          <cell r="O195" t="str">
            <v>11404</v>
          </cell>
          <cell r="P195" t="str">
            <v>292</v>
          </cell>
          <cell r="Q195" t="str">
            <v>953</v>
          </cell>
          <cell r="R195" t="str">
            <v>INTERCO BILL W/O</v>
          </cell>
          <cell r="S195" t="str">
            <v>PRA</v>
          </cell>
          <cell r="U195" t="str">
            <v>2015-01-31</v>
          </cell>
          <cell r="V195">
            <v>60.92</v>
          </cell>
          <cell r="W195" t="str">
            <v>UTXEMEM201</v>
          </cell>
          <cell r="Y195" t="str">
            <v>LEGAL</v>
          </cell>
          <cell r="AA195" t="str">
            <v>ICB3</v>
          </cell>
          <cell r="AC195" t="str">
            <v>ICB</v>
          </cell>
          <cell r="AD195" t="str">
            <v>ICB</v>
          </cell>
          <cell r="AF195" t="str">
            <v>211</v>
          </cell>
          <cell r="AG195" t="str">
            <v>0000120049</v>
          </cell>
          <cell r="AR195" t="str">
            <v>953</v>
          </cell>
          <cell r="AS195" t="str">
            <v>0000120049</v>
          </cell>
          <cell r="AT195" t="str">
            <v>SINTON</v>
          </cell>
        </row>
        <row r="196">
          <cell r="A196" t="str">
            <v>00658411</v>
          </cell>
          <cell r="B196" t="str">
            <v>9539302000</v>
          </cell>
          <cell r="C196" t="str">
            <v>ICB4TARGET0000018722</v>
          </cell>
          <cell r="D196">
            <v>2015</v>
          </cell>
          <cell r="E196">
            <v>1</v>
          </cell>
          <cell r="F196" t="str">
            <v>2015-01-31</v>
          </cell>
          <cell r="G196" t="str">
            <v>PRJ</v>
          </cell>
          <cell r="H196" t="str">
            <v>169</v>
          </cell>
          <cell r="I196" t="str">
            <v>211</v>
          </cell>
          <cell r="K196" t="str">
            <v>000001121</v>
          </cell>
          <cell r="L196" t="str">
            <v>9302000</v>
          </cell>
          <cell r="M196" t="str">
            <v>1113</v>
          </cell>
          <cell r="N196" t="str">
            <v>99920</v>
          </cell>
          <cell r="O196" t="str">
            <v>11404</v>
          </cell>
          <cell r="P196" t="str">
            <v>292</v>
          </cell>
          <cell r="Q196" t="str">
            <v>953</v>
          </cell>
          <cell r="R196" t="str">
            <v>INTERCO BILL W/O</v>
          </cell>
          <cell r="S196" t="str">
            <v>PRA</v>
          </cell>
          <cell r="U196" t="str">
            <v>2015-01-31</v>
          </cell>
          <cell r="V196">
            <v>1015.32</v>
          </cell>
          <cell r="W196" t="str">
            <v>UTXEMEM201</v>
          </cell>
          <cell r="Y196" t="str">
            <v>LEGAL</v>
          </cell>
          <cell r="AA196" t="str">
            <v>ICB3</v>
          </cell>
          <cell r="AC196" t="str">
            <v>ICB</v>
          </cell>
          <cell r="AD196" t="str">
            <v>ICB</v>
          </cell>
          <cell r="AF196" t="str">
            <v>211</v>
          </cell>
          <cell r="AG196" t="str">
            <v>0000121258</v>
          </cell>
          <cell r="AR196" t="str">
            <v>953</v>
          </cell>
          <cell r="AS196" t="str">
            <v>0000121258</v>
          </cell>
          <cell r="AT196" t="str">
            <v>CORPUS CHRISTI HISPANIC CHAMBER</v>
          </cell>
          <cell r="AU196" t="str">
            <v>OF COMMERCE</v>
          </cell>
        </row>
        <row r="197">
          <cell r="A197" t="str">
            <v>00659235</v>
          </cell>
          <cell r="B197" t="str">
            <v>9539302000</v>
          </cell>
          <cell r="C197" t="str">
            <v>ICB4TARGET0000018723</v>
          </cell>
          <cell r="D197">
            <v>2015</v>
          </cell>
          <cell r="E197">
            <v>1</v>
          </cell>
          <cell r="F197" t="str">
            <v>2015-01-31</v>
          </cell>
          <cell r="G197" t="str">
            <v>PRJ</v>
          </cell>
          <cell r="H197" t="str">
            <v>169</v>
          </cell>
          <cell r="I197" t="str">
            <v>211</v>
          </cell>
          <cell r="K197" t="str">
            <v>000001121</v>
          </cell>
          <cell r="L197" t="str">
            <v>9302000</v>
          </cell>
          <cell r="M197" t="str">
            <v>1113</v>
          </cell>
          <cell r="N197" t="str">
            <v>99920</v>
          </cell>
          <cell r="O197" t="str">
            <v>11404</v>
          </cell>
          <cell r="P197" t="str">
            <v>292</v>
          </cell>
          <cell r="Q197" t="str">
            <v>953</v>
          </cell>
          <cell r="R197" t="str">
            <v>INTERCO BILL W/O</v>
          </cell>
          <cell r="S197" t="str">
            <v>PRA</v>
          </cell>
          <cell r="U197" t="str">
            <v>2015-01-31</v>
          </cell>
          <cell r="V197">
            <v>145.19</v>
          </cell>
          <cell r="W197" t="str">
            <v>UTXEMEM201</v>
          </cell>
          <cell r="Y197" t="str">
            <v>LEGAL</v>
          </cell>
          <cell r="AA197" t="str">
            <v>ICB3</v>
          </cell>
          <cell r="AC197" t="str">
            <v>ICB</v>
          </cell>
          <cell r="AD197" t="str">
            <v>ICB</v>
          </cell>
          <cell r="AF197" t="str">
            <v>211</v>
          </cell>
          <cell r="AG197" t="str">
            <v>0000125815</v>
          </cell>
          <cell r="AR197" t="str">
            <v>953</v>
          </cell>
          <cell r="AS197" t="str">
            <v>0000125815</v>
          </cell>
          <cell r="AT197" t="str">
            <v>DEL RIO CHAMBER OF COMMERCE</v>
          </cell>
        </row>
        <row r="198">
          <cell r="A198" t="str">
            <v>00659389</v>
          </cell>
          <cell r="B198" t="str">
            <v>9539302000</v>
          </cell>
          <cell r="C198" t="str">
            <v>ICB4TARGET0000018724</v>
          </cell>
          <cell r="D198">
            <v>2015</v>
          </cell>
          <cell r="E198">
            <v>1</v>
          </cell>
          <cell r="F198" t="str">
            <v>2015-01-31</v>
          </cell>
          <cell r="G198" t="str">
            <v>PRJ</v>
          </cell>
          <cell r="H198" t="str">
            <v>169</v>
          </cell>
          <cell r="I198" t="str">
            <v>211</v>
          </cell>
          <cell r="K198" t="str">
            <v>000001121</v>
          </cell>
          <cell r="L198" t="str">
            <v>9302000</v>
          </cell>
          <cell r="M198" t="str">
            <v>1113</v>
          </cell>
          <cell r="N198" t="str">
            <v>99920</v>
          </cell>
          <cell r="O198" t="str">
            <v>11404</v>
          </cell>
          <cell r="P198" t="str">
            <v>292</v>
          </cell>
          <cell r="Q198" t="str">
            <v>953</v>
          </cell>
          <cell r="R198" t="str">
            <v>INTERCO BILL W/O</v>
          </cell>
          <cell r="S198" t="str">
            <v>PRA</v>
          </cell>
          <cell r="U198" t="str">
            <v>2015-01-31</v>
          </cell>
          <cell r="V198">
            <v>101.53</v>
          </cell>
          <cell r="W198" t="str">
            <v>UTXEMEM201</v>
          </cell>
          <cell r="Y198" t="str">
            <v>LEGAL</v>
          </cell>
          <cell r="AA198" t="str">
            <v>ICB3</v>
          </cell>
          <cell r="AC198" t="str">
            <v>ICB</v>
          </cell>
          <cell r="AD198" t="str">
            <v>ICB</v>
          </cell>
          <cell r="AF198" t="str">
            <v>211</v>
          </cell>
          <cell r="AG198" t="str">
            <v>0000130709</v>
          </cell>
          <cell r="AR198" t="str">
            <v>953</v>
          </cell>
          <cell r="AS198" t="str">
            <v>0000130709</v>
          </cell>
          <cell r="AT198" t="str">
            <v>ARANSAS PASS CHAMBER OF COMMERCE</v>
          </cell>
        </row>
        <row r="199">
          <cell r="A199" t="str">
            <v>00659390</v>
          </cell>
          <cell r="B199" t="str">
            <v>9539302000</v>
          </cell>
          <cell r="C199" t="str">
            <v>ICB4TARGET0000018725</v>
          </cell>
          <cell r="D199">
            <v>2015</v>
          </cell>
          <cell r="E199">
            <v>1</v>
          </cell>
          <cell r="F199" t="str">
            <v>2015-01-31</v>
          </cell>
          <cell r="G199" t="str">
            <v>PRJ</v>
          </cell>
          <cell r="H199" t="str">
            <v>169</v>
          </cell>
          <cell r="I199" t="str">
            <v>211</v>
          </cell>
          <cell r="K199" t="str">
            <v>000001121</v>
          </cell>
          <cell r="L199" t="str">
            <v>9302000</v>
          </cell>
          <cell r="M199" t="str">
            <v>1113</v>
          </cell>
          <cell r="N199" t="str">
            <v>99920</v>
          </cell>
          <cell r="O199" t="str">
            <v>11404</v>
          </cell>
          <cell r="P199" t="str">
            <v>292</v>
          </cell>
          <cell r="Q199" t="str">
            <v>953</v>
          </cell>
          <cell r="R199" t="str">
            <v>INTERCO BILL W/O</v>
          </cell>
          <cell r="S199" t="str">
            <v>PRA</v>
          </cell>
          <cell r="U199" t="str">
            <v>2015-01-31</v>
          </cell>
          <cell r="V199">
            <v>69.040000000000006</v>
          </cell>
          <cell r="W199" t="str">
            <v>UTXEMEM201</v>
          </cell>
          <cell r="Y199" t="str">
            <v>LEGAL</v>
          </cell>
          <cell r="AA199" t="str">
            <v>ICB3</v>
          </cell>
          <cell r="AC199" t="str">
            <v>ICB</v>
          </cell>
          <cell r="AD199" t="str">
            <v>ICB</v>
          </cell>
          <cell r="AF199" t="str">
            <v>211</v>
          </cell>
          <cell r="AG199" t="str">
            <v>0000136093</v>
          </cell>
          <cell r="AR199" t="str">
            <v>953</v>
          </cell>
          <cell r="AS199" t="str">
            <v>0000136093</v>
          </cell>
          <cell r="AT199" t="str">
            <v>INGLESIDE CHAMBER OF COMMERCE</v>
          </cell>
        </row>
        <row r="200">
          <cell r="A200" t="str">
            <v>00659386</v>
          </cell>
          <cell r="B200" t="str">
            <v>9539302000</v>
          </cell>
          <cell r="C200" t="str">
            <v>ICB4TARGET0000018726</v>
          </cell>
          <cell r="D200">
            <v>2015</v>
          </cell>
          <cell r="E200">
            <v>1</v>
          </cell>
          <cell r="F200" t="str">
            <v>2015-01-31</v>
          </cell>
          <cell r="G200" t="str">
            <v>PRJ</v>
          </cell>
          <cell r="H200" t="str">
            <v>169</v>
          </cell>
          <cell r="I200" t="str">
            <v>211</v>
          </cell>
          <cell r="K200" t="str">
            <v>000001121</v>
          </cell>
          <cell r="L200" t="str">
            <v>9302000</v>
          </cell>
          <cell r="M200" t="str">
            <v>1113</v>
          </cell>
          <cell r="N200" t="str">
            <v>99920</v>
          </cell>
          <cell r="O200" t="str">
            <v>11404</v>
          </cell>
          <cell r="P200" t="str">
            <v>292</v>
          </cell>
          <cell r="Q200" t="str">
            <v>953</v>
          </cell>
          <cell r="R200" t="str">
            <v>INTERCO BILL W/O</v>
          </cell>
          <cell r="S200" t="str">
            <v>PRA</v>
          </cell>
          <cell r="U200" t="str">
            <v>2015-01-31</v>
          </cell>
          <cell r="V200">
            <v>95.44</v>
          </cell>
          <cell r="W200" t="str">
            <v>UTXEMEM201</v>
          </cell>
          <cell r="Y200" t="str">
            <v>LEGAL</v>
          </cell>
          <cell r="AA200" t="str">
            <v>ICB3</v>
          </cell>
          <cell r="AC200" t="str">
            <v>ICB</v>
          </cell>
          <cell r="AD200" t="str">
            <v>ICB</v>
          </cell>
          <cell r="AF200" t="str">
            <v>211</v>
          </cell>
          <cell r="AG200" t="str">
            <v>0000140418</v>
          </cell>
          <cell r="AR200" t="str">
            <v>953</v>
          </cell>
          <cell r="AS200" t="str">
            <v>0000140418</v>
          </cell>
          <cell r="AT200" t="str">
            <v>ROCKPORT-FULTON AREA CHAMBER</v>
          </cell>
        </row>
        <row r="201">
          <cell r="A201" t="str">
            <v>00660146</v>
          </cell>
          <cell r="B201" t="str">
            <v>9569210001</v>
          </cell>
          <cell r="C201" t="str">
            <v>ICB4TARGET0000020313</v>
          </cell>
          <cell r="D201">
            <v>2015</v>
          </cell>
          <cell r="E201">
            <v>2</v>
          </cell>
          <cell r="F201" t="str">
            <v>2015-02-28</v>
          </cell>
          <cell r="G201" t="str">
            <v>PRJ</v>
          </cell>
          <cell r="H201" t="str">
            <v>169</v>
          </cell>
          <cell r="I201" t="str">
            <v>211</v>
          </cell>
          <cell r="K201" t="str">
            <v>TDOANDA</v>
          </cell>
          <cell r="L201" t="str">
            <v>9210001</v>
          </cell>
          <cell r="M201" t="str">
            <v>1585</v>
          </cell>
          <cell r="N201" t="str">
            <v>99920</v>
          </cell>
          <cell r="O201" t="str">
            <v>13042</v>
          </cell>
          <cell r="P201" t="str">
            <v>289</v>
          </cell>
          <cell r="Q201" t="str">
            <v>956</v>
          </cell>
          <cell r="R201" t="str">
            <v>INTERCO BILL W/O</v>
          </cell>
          <cell r="S201" t="str">
            <v>PRA</v>
          </cell>
          <cell r="U201" t="str">
            <v>2015-02-28</v>
          </cell>
          <cell r="V201">
            <v>82.61</v>
          </cell>
          <cell r="W201" t="str">
            <v>UTXE000301</v>
          </cell>
          <cell r="Y201" t="str">
            <v>TDOTH</v>
          </cell>
          <cell r="AA201" t="str">
            <v>ICB3</v>
          </cell>
          <cell r="AC201" t="str">
            <v>ICB</v>
          </cell>
          <cell r="AD201" t="str">
            <v>ICB</v>
          </cell>
          <cell r="AF201" t="str">
            <v>211</v>
          </cell>
          <cell r="AG201" t="str">
            <v>0000146747</v>
          </cell>
          <cell r="AR201" t="str">
            <v>956</v>
          </cell>
          <cell r="AS201" t="str">
            <v>0000146747</v>
          </cell>
          <cell r="AT201" t="str">
            <v>JP MORGAN CHASE CORPORATE CARD ACTIVITY</v>
          </cell>
          <cell r="AU201" t="str">
            <v>DO NOT TAKE OFF HOLD- INTERFACE PURPOSES</v>
          </cell>
        </row>
        <row r="202">
          <cell r="A202" t="str">
            <v>00664468</v>
          </cell>
          <cell r="B202" t="str">
            <v>9539302000</v>
          </cell>
          <cell r="C202" t="str">
            <v>ICB4TARGET0000021119</v>
          </cell>
          <cell r="D202">
            <v>2015</v>
          </cell>
          <cell r="E202">
            <v>2</v>
          </cell>
          <cell r="F202" t="str">
            <v>2015-02-28</v>
          </cell>
          <cell r="G202" t="str">
            <v>PRJ</v>
          </cell>
          <cell r="H202" t="str">
            <v>169</v>
          </cell>
          <cell r="I202" t="str">
            <v>211</v>
          </cell>
          <cell r="K202" t="str">
            <v>000001121</v>
          </cell>
          <cell r="L202" t="str">
            <v>9302000</v>
          </cell>
          <cell r="M202" t="str">
            <v>1113</v>
          </cell>
          <cell r="N202" t="str">
            <v>99920</v>
          </cell>
          <cell r="O202" t="str">
            <v>11404</v>
          </cell>
          <cell r="P202" t="str">
            <v>292</v>
          </cell>
          <cell r="Q202" t="str">
            <v>953</v>
          </cell>
          <cell r="R202" t="str">
            <v>INTERCO BILL W/O</v>
          </cell>
          <cell r="S202" t="str">
            <v>PRA</v>
          </cell>
          <cell r="U202" t="str">
            <v>2015-02-28</v>
          </cell>
          <cell r="V202">
            <v>304.60000000000002</v>
          </cell>
          <cell r="W202" t="str">
            <v>UTXEMEM201</v>
          </cell>
          <cell r="Y202" t="str">
            <v>LEGAL</v>
          </cell>
          <cell r="AA202" t="str">
            <v>ICB3</v>
          </cell>
          <cell r="AC202" t="str">
            <v>ICB</v>
          </cell>
          <cell r="AD202" t="str">
            <v>ICB</v>
          </cell>
          <cell r="AF202" t="str">
            <v>211</v>
          </cell>
          <cell r="AG202" t="str">
            <v>0000096605</v>
          </cell>
          <cell r="AR202" t="str">
            <v>953</v>
          </cell>
          <cell r="AS202" t="str">
            <v>0000096605</v>
          </cell>
          <cell r="AT202" t="str">
            <v>BAY CITY CHAMBER OF COMMERCE</v>
          </cell>
        </row>
        <row r="203">
          <cell r="A203" t="str">
            <v>00664457</v>
          </cell>
          <cell r="B203" t="str">
            <v>9539302000</v>
          </cell>
          <cell r="C203" t="str">
            <v>ICB4TARGET0000021120</v>
          </cell>
          <cell r="D203">
            <v>2015</v>
          </cell>
          <cell r="E203">
            <v>2</v>
          </cell>
          <cell r="F203" t="str">
            <v>2015-02-28</v>
          </cell>
          <cell r="G203" t="str">
            <v>PRJ</v>
          </cell>
          <cell r="H203" t="str">
            <v>169</v>
          </cell>
          <cell r="I203" t="str">
            <v>211</v>
          </cell>
          <cell r="K203" t="str">
            <v>000001121</v>
          </cell>
          <cell r="L203" t="str">
            <v>9302000</v>
          </cell>
          <cell r="M203" t="str">
            <v>1113</v>
          </cell>
          <cell r="N203" t="str">
            <v>99920</v>
          </cell>
          <cell r="O203" t="str">
            <v>11404</v>
          </cell>
          <cell r="P203" t="str">
            <v>292</v>
          </cell>
          <cell r="Q203" t="str">
            <v>953</v>
          </cell>
          <cell r="R203" t="str">
            <v>INTERCO BILL W/O</v>
          </cell>
          <cell r="S203" t="str">
            <v>PRA</v>
          </cell>
          <cell r="U203" t="str">
            <v>2015-02-28</v>
          </cell>
          <cell r="V203">
            <v>2948.5</v>
          </cell>
          <cell r="W203" t="str">
            <v>UTXEMEM201</v>
          </cell>
          <cell r="Y203" t="str">
            <v>LEGAL</v>
          </cell>
          <cell r="AA203" t="str">
            <v>ICB3</v>
          </cell>
          <cell r="AC203" t="str">
            <v>ICB</v>
          </cell>
          <cell r="AD203" t="str">
            <v>ICB</v>
          </cell>
          <cell r="AF203" t="str">
            <v>211</v>
          </cell>
          <cell r="AG203" t="str">
            <v>0000110910</v>
          </cell>
          <cell r="AR203" t="str">
            <v>953</v>
          </cell>
          <cell r="AS203" t="str">
            <v>0000110910</v>
          </cell>
          <cell r="AT203" t="str">
            <v>GREATER KINGSVILLE ECONOMIC</v>
          </cell>
          <cell r="AU203" t="str">
            <v>DEVELOPMENT COUNCIL</v>
          </cell>
        </row>
        <row r="204">
          <cell r="A204" t="str">
            <v>00664469</v>
          </cell>
          <cell r="B204" t="str">
            <v>9539302000</v>
          </cell>
          <cell r="C204" t="str">
            <v>ICB4TARGET0000021121</v>
          </cell>
          <cell r="D204">
            <v>2015</v>
          </cell>
          <cell r="E204">
            <v>2</v>
          </cell>
          <cell r="F204" t="str">
            <v>2015-02-28</v>
          </cell>
          <cell r="G204" t="str">
            <v>PRJ</v>
          </cell>
          <cell r="H204" t="str">
            <v>169</v>
          </cell>
          <cell r="I204" t="str">
            <v>211</v>
          </cell>
          <cell r="K204" t="str">
            <v>000001121</v>
          </cell>
          <cell r="L204" t="str">
            <v>9302000</v>
          </cell>
          <cell r="M204" t="str">
            <v>1113</v>
          </cell>
          <cell r="N204" t="str">
            <v>99920</v>
          </cell>
          <cell r="O204" t="str">
            <v>11404</v>
          </cell>
          <cell r="P204" t="str">
            <v>292</v>
          </cell>
          <cell r="Q204" t="str">
            <v>953</v>
          </cell>
          <cell r="R204" t="str">
            <v>INTERCO BILL W/O</v>
          </cell>
          <cell r="S204" t="str">
            <v>PRA</v>
          </cell>
          <cell r="U204" t="str">
            <v>2015-02-28</v>
          </cell>
          <cell r="V204">
            <v>2639.84</v>
          </cell>
          <cell r="W204" t="str">
            <v>UTXEMEM201</v>
          </cell>
          <cell r="Y204" t="str">
            <v>LEGAL</v>
          </cell>
          <cell r="AA204" t="str">
            <v>ICB3</v>
          </cell>
          <cell r="AC204" t="str">
            <v>ICB</v>
          </cell>
          <cell r="AD204" t="str">
            <v>ICB</v>
          </cell>
          <cell r="AF204" t="str">
            <v>211</v>
          </cell>
          <cell r="AG204" t="str">
            <v>0000114836</v>
          </cell>
          <cell r="AR204" t="str">
            <v>953</v>
          </cell>
          <cell r="AS204" t="str">
            <v>0000114836</v>
          </cell>
          <cell r="AT204" t="str">
            <v>VICTORIA ECONOMIC DEVELOPMENT CORP</v>
          </cell>
        </row>
        <row r="205">
          <cell r="A205" t="str">
            <v>00664458</v>
          </cell>
          <cell r="B205" t="str">
            <v>9539302000</v>
          </cell>
          <cell r="C205" t="str">
            <v>ICB4TARGET0000021122</v>
          </cell>
          <cell r="D205">
            <v>2015</v>
          </cell>
          <cell r="E205">
            <v>2</v>
          </cell>
          <cell r="F205" t="str">
            <v>2015-02-28</v>
          </cell>
          <cell r="G205" t="str">
            <v>PRJ</v>
          </cell>
          <cell r="H205" t="str">
            <v>169</v>
          </cell>
          <cell r="I205" t="str">
            <v>211</v>
          </cell>
          <cell r="K205" t="str">
            <v>000001121</v>
          </cell>
          <cell r="L205" t="str">
            <v>9302000</v>
          </cell>
          <cell r="M205" t="str">
            <v>1113</v>
          </cell>
          <cell r="N205" t="str">
            <v>99920</v>
          </cell>
          <cell r="O205" t="str">
            <v>11404</v>
          </cell>
          <cell r="P205" t="str">
            <v>292</v>
          </cell>
          <cell r="Q205" t="str">
            <v>953</v>
          </cell>
          <cell r="R205" t="str">
            <v>INTERCO BILL W/O</v>
          </cell>
          <cell r="S205" t="str">
            <v>PRA</v>
          </cell>
          <cell r="U205" t="str">
            <v>2015-02-28</v>
          </cell>
          <cell r="V205">
            <v>195.45</v>
          </cell>
          <cell r="W205" t="str">
            <v>UTXEMEM201</v>
          </cell>
          <cell r="Y205" t="str">
            <v>LEGAL</v>
          </cell>
          <cell r="AA205" t="str">
            <v>ICB3</v>
          </cell>
          <cell r="AC205" t="str">
            <v>ICB</v>
          </cell>
          <cell r="AD205" t="str">
            <v>ICB</v>
          </cell>
          <cell r="AF205" t="str">
            <v>211</v>
          </cell>
          <cell r="AG205" t="str">
            <v>0000126823</v>
          </cell>
          <cell r="AR205" t="str">
            <v>953</v>
          </cell>
          <cell r="AS205" t="str">
            <v>0000126823</v>
          </cell>
          <cell r="AT205" t="str">
            <v>VICTORIA CHAMBER OF COMMERCE</v>
          </cell>
        </row>
        <row r="206">
          <cell r="A206" t="str">
            <v>00663816</v>
          </cell>
          <cell r="B206" t="str">
            <v>9539302000</v>
          </cell>
          <cell r="C206" t="str">
            <v>ICB4TARGET0000021123</v>
          </cell>
          <cell r="D206">
            <v>2015</v>
          </cell>
          <cell r="E206">
            <v>2</v>
          </cell>
          <cell r="F206" t="str">
            <v>2015-02-28</v>
          </cell>
          <cell r="G206" t="str">
            <v>PRJ</v>
          </cell>
          <cell r="H206" t="str">
            <v>169</v>
          </cell>
          <cell r="I206" t="str">
            <v>211</v>
          </cell>
          <cell r="K206" t="str">
            <v>000001121</v>
          </cell>
          <cell r="L206" t="str">
            <v>9302000</v>
          </cell>
          <cell r="M206" t="str">
            <v>1113</v>
          </cell>
          <cell r="N206" t="str">
            <v>99920</v>
          </cell>
          <cell r="O206" t="str">
            <v>11404</v>
          </cell>
          <cell r="P206" t="str">
            <v>292</v>
          </cell>
          <cell r="Q206" t="str">
            <v>953</v>
          </cell>
          <cell r="R206" t="str">
            <v>INTERCO BILL W/O</v>
          </cell>
          <cell r="S206" t="str">
            <v>PRA</v>
          </cell>
          <cell r="U206" t="str">
            <v>2015-02-28</v>
          </cell>
          <cell r="V206">
            <v>191.69</v>
          </cell>
          <cell r="W206" t="str">
            <v>UTXEMEM201</v>
          </cell>
          <cell r="Y206" t="str">
            <v>LEGAL</v>
          </cell>
          <cell r="AA206" t="str">
            <v>ICB3</v>
          </cell>
          <cell r="AC206" t="str">
            <v>ICB</v>
          </cell>
          <cell r="AD206" t="str">
            <v>ICB</v>
          </cell>
          <cell r="AF206" t="str">
            <v>211</v>
          </cell>
          <cell r="AG206" t="str">
            <v>0000131754</v>
          </cell>
          <cell r="AR206" t="str">
            <v>953</v>
          </cell>
          <cell r="AS206" t="str">
            <v>0000131754</v>
          </cell>
          <cell r="AT206" t="str">
            <v>BUILDERS ASSOCIATION</v>
          </cell>
        </row>
        <row r="207">
          <cell r="A207" t="str">
            <v>00664467</v>
          </cell>
          <cell r="B207" t="str">
            <v>9539302000</v>
          </cell>
          <cell r="C207" t="str">
            <v>ICB4TARGET0000021124</v>
          </cell>
          <cell r="D207">
            <v>2015</v>
          </cell>
          <cell r="E207">
            <v>2</v>
          </cell>
          <cell r="F207" t="str">
            <v>2015-02-28</v>
          </cell>
          <cell r="G207" t="str">
            <v>PRJ</v>
          </cell>
          <cell r="H207" t="str">
            <v>169</v>
          </cell>
          <cell r="I207" t="str">
            <v>211</v>
          </cell>
          <cell r="K207" t="str">
            <v>000001121</v>
          </cell>
          <cell r="L207" t="str">
            <v>9302000</v>
          </cell>
          <cell r="M207" t="str">
            <v>1113</v>
          </cell>
          <cell r="N207" t="str">
            <v>99920</v>
          </cell>
          <cell r="O207" t="str">
            <v>11404</v>
          </cell>
          <cell r="P207" t="str">
            <v>292</v>
          </cell>
          <cell r="Q207" t="str">
            <v>953</v>
          </cell>
          <cell r="R207" t="str">
            <v>INTERCO BILL W/O</v>
          </cell>
          <cell r="S207" t="str">
            <v>PRA</v>
          </cell>
          <cell r="U207" t="str">
            <v>2015-02-28</v>
          </cell>
          <cell r="V207">
            <v>121.84</v>
          </cell>
          <cell r="W207" t="str">
            <v>UTXEMEM201</v>
          </cell>
          <cell r="Y207" t="str">
            <v>LEGAL</v>
          </cell>
          <cell r="AA207" t="str">
            <v>ICB3</v>
          </cell>
          <cell r="AC207" t="str">
            <v>ICB</v>
          </cell>
          <cell r="AD207" t="str">
            <v>ICB</v>
          </cell>
          <cell r="AF207" t="str">
            <v>211</v>
          </cell>
          <cell r="AG207" t="str">
            <v>0000136845</v>
          </cell>
          <cell r="AR207" t="str">
            <v>953</v>
          </cell>
          <cell r="AS207" t="str">
            <v>0000136845</v>
          </cell>
          <cell r="AT207" t="str">
            <v>KENEDY CHAMBER OF COMMERCE</v>
          </cell>
        </row>
        <row r="208">
          <cell r="A208" t="str">
            <v>00662221</v>
          </cell>
          <cell r="B208" t="str">
            <v>9539302000</v>
          </cell>
          <cell r="C208" t="str">
            <v>ICB4TARGET0000021125</v>
          </cell>
          <cell r="D208">
            <v>2015</v>
          </cell>
          <cell r="E208">
            <v>2</v>
          </cell>
          <cell r="F208" t="str">
            <v>2015-02-28</v>
          </cell>
          <cell r="G208" t="str">
            <v>PRJ</v>
          </cell>
          <cell r="H208" t="str">
            <v>169</v>
          </cell>
          <cell r="I208" t="str">
            <v>211</v>
          </cell>
          <cell r="K208" t="str">
            <v>000001121</v>
          </cell>
          <cell r="L208" t="str">
            <v>9302000</v>
          </cell>
          <cell r="M208" t="str">
            <v>1113</v>
          </cell>
          <cell r="N208" t="str">
            <v>99920</v>
          </cell>
          <cell r="O208" t="str">
            <v>11404</v>
          </cell>
          <cell r="P208" t="str">
            <v>292</v>
          </cell>
          <cell r="Q208" t="str">
            <v>953</v>
          </cell>
          <cell r="R208" t="str">
            <v>INTERCO BILL W/O</v>
          </cell>
          <cell r="S208" t="str">
            <v>PRA</v>
          </cell>
          <cell r="U208" t="str">
            <v>2015-02-28</v>
          </cell>
          <cell r="V208">
            <v>609.19000000000005</v>
          </cell>
          <cell r="W208" t="str">
            <v>UTXEMEM201</v>
          </cell>
          <cell r="Y208" t="str">
            <v>LEGAL</v>
          </cell>
          <cell r="AA208" t="str">
            <v>ICB3</v>
          </cell>
          <cell r="AC208" t="str">
            <v>ICB</v>
          </cell>
          <cell r="AD208" t="str">
            <v>ICB</v>
          </cell>
          <cell r="AF208" t="str">
            <v>211</v>
          </cell>
          <cell r="AG208" t="str">
            <v>0000140778</v>
          </cell>
          <cell r="AR208" t="str">
            <v>953</v>
          </cell>
          <cell r="AS208" t="str">
            <v>0000140778</v>
          </cell>
          <cell r="AT208" t="str">
            <v>SAN PATRICIO ECONOMIC DEVELOPMENT</v>
          </cell>
        </row>
        <row r="209">
          <cell r="A209" t="str">
            <v>00662222</v>
          </cell>
          <cell r="B209" t="str">
            <v>9539302000</v>
          </cell>
          <cell r="C209" t="str">
            <v>ICB4TARGET0000021126</v>
          </cell>
          <cell r="D209">
            <v>2015</v>
          </cell>
          <cell r="E209">
            <v>2</v>
          </cell>
          <cell r="F209" t="str">
            <v>2015-02-28</v>
          </cell>
          <cell r="G209" t="str">
            <v>PRJ</v>
          </cell>
          <cell r="H209" t="str">
            <v>169</v>
          </cell>
          <cell r="I209" t="str">
            <v>211</v>
          </cell>
          <cell r="K209" t="str">
            <v>000001121</v>
          </cell>
          <cell r="L209" t="str">
            <v>9302000</v>
          </cell>
          <cell r="M209" t="str">
            <v>1113</v>
          </cell>
          <cell r="N209" t="str">
            <v>99920</v>
          </cell>
          <cell r="O209" t="str">
            <v>11404</v>
          </cell>
          <cell r="P209" t="str">
            <v>292</v>
          </cell>
          <cell r="Q209" t="str">
            <v>953</v>
          </cell>
          <cell r="R209" t="str">
            <v>INTERCO BILL W/O</v>
          </cell>
          <cell r="S209" t="str">
            <v>PRA</v>
          </cell>
          <cell r="U209" t="str">
            <v>2015-02-28</v>
          </cell>
          <cell r="V209">
            <v>81.23</v>
          </cell>
          <cell r="W209" t="str">
            <v>UTXEMEM201</v>
          </cell>
          <cell r="Y209" t="str">
            <v>LEGAL</v>
          </cell>
          <cell r="AA209" t="str">
            <v>ICB3</v>
          </cell>
          <cell r="AC209" t="str">
            <v>ICB</v>
          </cell>
          <cell r="AD209" t="str">
            <v>ICB</v>
          </cell>
          <cell r="AF209" t="str">
            <v>211</v>
          </cell>
          <cell r="AG209" t="str">
            <v>0000143664</v>
          </cell>
          <cell r="AR209" t="str">
            <v>953</v>
          </cell>
          <cell r="AS209" t="str">
            <v>0000143664</v>
          </cell>
          <cell r="AT209" t="str">
            <v>YORKTOWN CHAMBER OF COMMERCE</v>
          </cell>
        </row>
        <row r="210">
          <cell r="A210" t="str">
            <v>00664459</v>
          </cell>
          <cell r="B210" t="str">
            <v>9539302000</v>
          </cell>
          <cell r="C210" t="str">
            <v>ICB4TARGET0000021127</v>
          </cell>
          <cell r="D210">
            <v>2015</v>
          </cell>
          <cell r="E210">
            <v>2</v>
          </cell>
          <cell r="F210" t="str">
            <v>2015-02-28</v>
          </cell>
          <cell r="G210" t="str">
            <v>PRJ</v>
          </cell>
          <cell r="H210" t="str">
            <v>169</v>
          </cell>
          <cell r="I210" t="str">
            <v>211</v>
          </cell>
          <cell r="K210" t="str">
            <v>000001121</v>
          </cell>
          <cell r="L210" t="str">
            <v>9302000</v>
          </cell>
          <cell r="M210" t="str">
            <v>1113</v>
          </cell>
          <cell r="N210" t="str">
            <v>99920</v>
          </cell>
          <cell r="O210" t="str">
            <v>11404</v>
          </cell>
          <cell r="P210" t="str">
            <v>292</v>
          </cell>
          <cell r="Q210" t="str">
            <v>953</v>
          </cell>
          <cell r="R210" t="str">
            <v>INTERCO BILL W/O</v>
          </cell>
          <cell r="S210" t="str">
            <v>PRA</v>
          </cell>
          <cell r="U210" t="str">
            <v>2015-02-28</v>
          </cell>
          <cell r="V210">
            <v>60.92</v>
          </cell>
          <cell r="W210" t="str">
            <v>UTXEMEM201</v>
          </cell>
          <cell r="Y210" t="str">
            <v>LEGAL</v>
          </cell>
          <cell r="AA210" t="str">
            <v>ICB3</v>
          </cell>
          <cell r="AC210" t="str">
            <v>ICB</v>
          </cell>
          <cell r="AD210" t="str">
            <v>ICB</v>
          </cell>
          <cell r="AF210" t="str">
            <v>211</v>
          </cell>
          <cell r="AG210" t="str">
            <v>0000195703</v>
          </cell>
          <cell r="AR210" t="str">
            <v>953</v>
          </cell>
          <cell r="AS210" t="str">
            <v>0000195703</v>
          </cell>
          <cell r="AT210" t="str">
            <v>PALACIOS CHAMBER OF COMMERCE</v>
          </cell>
        </row>
        <row r="211">
          <cell r="A211" t="str">
            <v>00682905</v>
          </cell>
          <cell r="B211" t="str">
            <v>9549210001</v>
          </cell>
          <cell r="C211" t="str">
            <v>ICB4TARGET0000023105</v>
          </cell>
          <cell r="D211">
            <v>2015</v>
          </cell>
          <cell r="E211">
            <v>6</v>
          </cell>
          <cell r="F211" t="str">
            <v>2015-06-30</v>
          </cell>
          <cell r="G211" t="str">
            <v>PRJ</v>
          </cell>
          <cell r="H211" t="str">
            <v>169</v>
          </cell>
          <cell r="I211" t="str">
            <v>211</v>
          </cell>
          <cell r="K211" t="str">
            <v>TDOANDA</v>
          </cell>
          <cell r="L211" t="str">
            <v>9210001</v>
          </cell>
          <cell r="M211" t="str">
            <v>1113</v>
          </cell>
          <cell r="N211" t="str">
            <v>99920</v>
          </cell>
          <cell r="O211" t="str">
            <v>13123</v>
          </cell>
          <cell r="P211" t="str">
            <v>263</v>
          </cell>
          <cell r="Q211" t="str">
            <v>954</v>
          </cell>
          <cell r="R211" t="str">
            <v>INTERCO BILL W/O</v>
          </cell>
          <cell r="S211" t="str">
            <v>PRA</v>
          </cell>
          <cell r="U211" t="str">
            <v>2015-06-30</v>
          </cell>
          <cell r="V211">
            <v>14.2</v>
          </cell>
          <cell r="W211" t="str">
            <v>UTXE000501</v>
          </cell>
          <cell r="Y211" t="str">
            <v>TDOTH</v>
          </cell>
          <cell r="AA211" t="str">
            <v>ICB3</v>
          </cell>
          <cell r="AC211" t="str">
            <v>ICB</v>
          </cell>
          <cell r="AD211" t="str">
            <v>ICB</v>
          </cell>
          <cell r="AF211" t="str">
            <v>211</v>
          </cell>
          <cell r="AG211" t="str">
            <v>0000266656</v>
          </cell>
          <cell r="AR211" t="str">
            <v>954</v>
          </cell>
          <cell r="AS211" t="str">
            <v>0000266656</v>
          </cell>
          <cell r="AT211" t="str">
            <v>LONGORIA, JOHN F</v>
          </cell>
        </row>
        <row r="212">
          <cell r="A212" t="str">
            <v>00681536</v>
          </cell>
          <cell r="B212" t="str">
            <v>9539302000</v>
          </cell>
          <cell r="C212" t="str">
            <v>ICB4TARGET0000023816</v>
          </cell>
          <cell r="D212">
            <v>2015</v>
          </cell>
          <cell r="E212">
            <v>6</v>
          </cell>
          <cell r="F212" t="str">
            <v>2015-06-30</v>
          </cell>
          <cell r="G212" t="str">
            <v>PRJ</v>
          </cell>
          <cell r="H212" t="str">
            <v>169</v>
          </cell>
          <cell r="I212" t="str">
            <v>211</v>
          </cell>
          <cell r="K212" t="str">
            <v>000001121</v>
          </cell>
          <cell r="L212" t="str">
            <v>9302000</v>
          </cell>
          <cell r="M212" t="str">
            <v>1585</v>
          </cell>
          <cell r="N212" t="str">
            <v>99920</v>
          </cell>
          <cell r="O212" t="str">
            <v>11404</v>
          </cell>
          <cell r="P212" t="str">
            <v>292</v>
          </cell>
          <cell r="Q212" t="str">
            <v>953</v>
          </cell>
          <cell r="R212" t="str">
            <v>INTERCO BILL W/O</v>
          </cell>
          <cell r="S212" t="str">
            <v>PRA</v>
          </cell>
          <cell r="U212" t="str">
            <v>2015-06-30</v>
          </cell>
          <cell r="V212">
            <v>204.7</v>
          </cell>
          <cell r="W212" t="str">
            <v>UTXEMEM101</v>
          </cell>
          <cell r="Y212" t="str">
            <v>LEGAL</v>
          </cell>
          <cell r="AA212" t="str">
            <v>ICB3</v>
          </cell>
          <cell r="AC212" t="str">
            <v>ICB</v>
          </cell>
          <cell r="AD212" t="str">
            <v>ICB</v>
          </cell>
          <cell r="AF212" t="str">
            <v>211</v>
          </cell>
          <cell r="AG212" t="str">
            <v>0000122688</v>
          </cell>
          <cell r="AR212" t="str">
            <v>953</v>
          </cell>
          <cell r="AS212" t="str">
            <v>0000122688</v>
          </cell>
          <cell r="AT212" t="str">
            <v>UTILITY ECONOMIC DEVELOPMENT ASSOCIATION</v>
          </cell>
        </row>
        <row r="213">
          <cell r="A213" t="str">
            <v>00685362</v>
          </cell>
          <cell r="B213" t="str">
            <v>9539302000</v>
          </cell>
          <cell r="C213" t="str">
            <v>ICB4TARGET0000023819</v>
          </cell>
          <cell r="D213">
            <v>2015</v>
          </cell>
          <cell r="E213">
            <v>6</v>
          </cell>
          <cell r="F213" t="str">
            <v>2015-06-30</v>
          </cell>
          <cell r="G213" t="str">
            <v>PRJ</v>
          </cell>
          <cell r="H213" t="str">
            <v>169</v>
          </cell>
          <cell r="I213" t="str">
            <v>211</v>
          </cell>
          <cell r="K213" t="str">
            <v>000001121</v>
          </cell>
          <cell r="L213" t="str">
            <v>9302000</v>
          </cell>
          <cell r="M213" t="str">
            <v>1113</v>
          </cell>
          <cell r="N213" t="str">
            <v>99920</v>
          </cell>
          <cell r="O213" t="str">
            <v>11404</v>
          </cell>
          <cell r="P213" t="str">
            <v>292</v>
          </cell>
          <cell r="Q213" t="str">
            <v>953</v>
          </cell>
          <cell r="R213" t="str">
            <v>INTERCO BILL W/O</v>
          </cell>
          <cell r="S213" t="str">
            <v>PRA</v>
          </cell>
          <cell r="U213" t="str">
            <v>2015-06-30</v>
          </cell>
          <cell r="V213">
            <v>486.67</v>
          </cell>
          <cell r="W213" t="str">
            <v>UTXEMEM201</v>
          </cell>
          <cell r="Y213" t="str">
            <v>LEGAL</v>
          </cell>
          <cell r="AA213" t="str">
            <v>ICB3</v>
          </cell>
          <cell r="AC213" t="str">
            <v>ICB</v>
          </cell>
          <cell r="AD213" t="str">
            <v>ICB</v>
          </cell>
          <cell r="AF213" t="str">
            <v>211</v>
          </cell>
          <cell r="AG213" t="str">
            <v>0000121145</v>
          </cell>
          <cell r="AR213" t="str">
            <v>953</v>
          </cell>
          <cell r="AS213" t="str">
            <v>0000121145</v>
          </cell>
          <cell r="AT213" t="str">
            <v>LAREDO CHAMBER OF COMMERCE</v>
          </cell>
        </row>
        <row r="214">
          <cell r="A214" t="str">
            <v>00684696</v>
          </cell>
          <cell r="B214" t="str">
            <v>9539302000</v>
          </cell>
          <cell r="C214" t="str">
            <v>ICB4TARGET0000023820</v>
          </cell>
          <cell r="D214">
            <v>2015</v>
          </cell>
          <cell r="E214">
            <v>6</v>
          </cell>
          <cell r="F214" t="str">
            <v>2015-06-30</v>
          </cell>
          <cell r="G214" t="str">
            <v>PRJ</v>
          </cell>
          <cell r="H214" t="str">
            <v>169</v>
          </cell>
          <cell r="I214" t="str">
            <v>211</v>
          </cell>
          <cell r="K214" t="str">
            <v>000001121</v>
          </cell>
          <cell r="L214" t="str">
            <v>9302000</v>
          </cell>
          <cell r="M214" t="str">
            <v>1113</v>
          </cell>
          <cell r="N214" t="str">
            <v>99920</v>
          </cell>
          <cell r="O214" t="str">
            <v>11404</v>
          </cell>
          <cell r="P214" t="str">
            <v>292</v>
          </cell>
          <cell r="Q214" t="str">
            <v>953</v>
          </cell>
          <cell r="R214" t="str">
            <v>INTERCO BILL W/O</v>
          </cell>
          <cell r="S214" t="str">
            <v>PRA</v>
          </cell>
          <cell r="U214" t="str">
            <v>2015-06-30</v>
          </cell>
          <cell r="V214">
            <v>40.56</v>
          </cell>
          <cell r="W214" t="str">
            <v>UTXEMEM201</v>
          </cell>
          <cell r="Y214" t="str">
            <v>LEGAL</v>
          </cell>
          <cell r="AA214" t="str">
            <v>ICB3</v>
          </cell>
          <cell r="AC214" t="str">
            <v>ICB</v>
          </cell>
          <cell r="AD214" t="str">
            <v>ICB</v>
          </cell>
          <cell r="AF214" t="str">
            <v>211</v>
          </cell>
          <cell r="AG214" t="str">
            <v>0000121593</v>
          </cell>
          <cell r="AR214" t="str">
            <v>953</v>
          </cell>
          <cell r="AS214" t="str">
            <v>0000121593</v>
          </cell>
          <cell r="AT214" t="str">
            <v>GEORGE WEST CHAMBER OF COMMERCE</v>
          </cell>
        </row>
        <row r="215">
          <cell r="A215" t="str">
            <v>00682618</v>
          </cell>
          <cell r="B215" t="str">
            <v>9539302000</v>
          </cell>
          <cell r="C215" t="str">
            <v>ICB4TARGET0000023821</v>
          </cell>
          <cell r="D215">
            <v>2015</v>
          </cell>
          <cell r="E215">
            <v>6</v>
          </cell>
          <cell r="F215" t="str">
            <v>2015-06-30</v>
          </cell>
          <cell r="G215" t="str">
            <v>PRJ</v>
          </cell>
          <cell r="H215" t="str">
            <v>169</v>
          </cell>
          <cell r="I215" t="str">
            <v>211</v>
          </cell>
          <cell r="K215" t="str">
            <v>000001121</v>
          </cell>
          <cell r="L215" t="str">
            <v>9302000</v>
          </cell>
          <cell r="M215" t="str">
            <v>1113</v>
          </cell>
          <cell r="N215" t="str">
            <v>99920</v>
          </cell>
          <cell r="O215" t="str">
            <v>11404</v>
          </cell>
          <cell r="P215" t="str">
            <v>292</v>
          </cell>
          <cell r="Q215" t="str">
            <v>953</v>
          </cell>
          <cell r="R215" t="str">
            <v>INTERCO BILL W/O</v>
          </cell>
          <cell r="S215" t="str">
            <v>PRA</v>
          </cell>
          <cell r="U215" t="str">
            <v>2015-06-30</v>
          </cell>
          <cell r="V215">
            <v>195.18</v>
          </cell>
          <cell r="W215" t="str">
            <v>UTXEMEM201</v>
          </cell>
          <cell r="Y215" t="str">
            <v>LEGAL</v>
          </cell>
          <cell r="AA215" t="str">
            <v>ICB3</v>
          </cell>
          <cell r="AC215" t="str">
            <v>ICB</v>
          </cell>
          <cell r="AD215" t="str">
            <v>ICB</v>
          </cell>
          <cell r="AF215" t="str">
            <v>211</v>
          </cell>
          <cell r="AG215" t="str">
            <v>0000126823</v>
          </cell>
          <cell r="AR215" t="str">
            <v>953</v>
          </cell>
          <cell r="AS215" t="str">
            <v>0000126823</v>
          </cell>
          <cell r="AT215" t="str">
            <v>VICTORIA CHAMBER OF COMMERCE</v>
          </cell>
        </row>
        <row r="216">
          <cell r="A216" t="str">
            <v>00684697</v>
          </cell>
          <cell r="B216" t="str">
            <v>9539302000</v>
          </cell>
          <cell r="C216" t="str">
            <v>ICB4TARGET0000023822</v>
          </cell>
          <cell r="D216">
            <v>2015</v>
          </cell>
          <cell r="E216">
            <v>6</v>
          </cell>
          <cell r="F216" t="str">
            <v>2015-06-30</v>
          </cell>
          <cell r="G216" t="str">
            <v>PRJ</v>
          </cell>
          <cell r="H216" t="str">
            <v>169</v>
          </cell>
          <cell r="I216" t="str">
            <v>211</v>
          </cell>
          <cell r="K216" t="str">
            <v>000001121</v>
          </cell>
          <cell r="L216" t="str">
            <v>9302000</v>
          </cell>
          <cell r="M216" t="str">
            <v>1113</v>
          </cell>
          <cell r="N216" t="str">
            <v>99920</v>
          </cell>
          <cell r="O216" t="str">
            <v>11404</v>
          </cell>
          <cell r="P216" t="str">
            <v>292</v>
          </cell>
          <cell r="Q216" t="str">
            <v>953</v>
          </cell>
          <cell r="R216" t="str">
            <v>INTERCO BILL W/O</v>
          </cell>
          <cell r="S216" t="str">
            <v>PRA</v>
          </cell>
          <cell r="U216" t="str">
            <v>2015-06-30</v>
          </cell>
          <cell r="V216">
            <v>4055.6</v>
          </cell>
          <cell r="W216" t="str">
            <v>UTXEMEM201</v>
          </cell>
          <cell r="Y216" t="str">
            <v>LEGAL</v>
          </cell>
          <cell r="AA216" t="str">
            <v>ICB3</v>
          </cell>
          <cell r="AC216" t="str">
            <v>ICB</v>
          </cell>
          <cell r="AD216" t="str">
            <v>ICB</v>
          </cell>
          <cell r="AF216" t="str">
            <v>211</v>
          </cell>
          <cell r="AG216" t="str">
            <v>0000277411</v>
          </cell>
          <cell r="AR216" t="str">
            <v>953</v>
          </cell>
          <cell r="AS216" t="str">
            <v>0000277411</v>
          </cell>
          <cell r="AT216" t="str">
            <v>SOUTH TEXAS ENERGY &amp; ECONOMIC ROUNDTABLE</v>
          </cell>
        </row>
        <row r="217">
          <cell r="A217" t="str">
            <v>00635079</v>
          </cell>
          <cell r="B217" t="str">
            <v>9539302000</v>
          </cell>
          <cell r="C217" t="str">
            <v>ICB4TARGET0000025394</v>
          </cell>
          <cell r="D217">
            <v>2014</v>
          </cell>
          <cell r="E217">
            <v>9</v>
          </cell>
          <cell r="F217" t="str">
            <v>2014-09-30</v>
          </cell>
          <cell r="G217" t="str">
            <v>PRJ</v>
          </cell>
          <cell r="H217" t="str">
            <v>169</v>
          </cell>
          <cell r="I217" t="str">
            <v>211</v>
          </cell>
          <cell r="K217" t="str">
            <v>000001121</v>
          </cell>
          <cell r="L217" t="str">
            <v>9302000</v>
          </cell>
          <cell r="M217" t="str">
            <v>1113</v>
          </cell>
          <cell r="N217" t="str">
            <v>99920</v>
          </cell>
          <cell r="O217" t="str">
            <v>11404</v>
          </cell>
          <cell r="P217" t="str">
            <v>292</v>
          </cell>
          <cell r="Q217" t="str">
            <v>953</v>
          </cell>
          <cell r="R217" t="str">
            <v>INTERCO BILL W/O</v>
          </cell>
          <cell r="S217" t="str">
            <v>PRA</v>
          </cell>
          <cell r="U217" t="str">
            <v>2014-09-30</v>
          </cell>
          <cell r="V217">
            <v>190.21</v>
          </cell>
          <cell r="W217" t="str">
            <v>UTXEMEM201</v>
          </cell>
          <cell r="Y217" t="str">
            <v>LEGAL</v>
          </cell>
          <cell r="AA217" t="str">
            <v>ICB3</v>
          </cell>
          <cell r="AC217" t="str">
            <v>ICB</v>
          </cell>
          <cell r="AD217" t="str">
            <v>ICB</v>
          </cell>
          <cell r="AF217" t="str">
            <v>211</v>
          </cell>
          <cell r="AG217" t="str">
            <v>0000126823</v>
          </cell>
          <cell r="AR217" t="str">
            <v>953</v>
          </cell>
          <cell r="AS217" t="str">
            <v>0000126823</v>
          </cell>
          <cell r="AT217" t="str">
            <v>VICTORIA CHAMBER OF COMMERCE</v>
          </cell>
        </row>
        <row r="218">
          <cell r="A218" t="str">
            <v>00673093</v>
          </cell>
          <cell r="B218" t="str">
            <v>9539302000</v>
          </cell>
          <cell r="C218" t="str">
            <v>ICB4TARGET0000026079</v>
          </cell>
          <cell r="D218">
            <v>2015</v>
          </cell>
          <cell r="E218">
            <v>4</v>
          </cell>
          <cell r="F218" t="str">
            <v>2015-04-30</v>
          </cell>
          <cell r="G218" t="str">
            <v>PRJ</v>
          </cell>
          <cell r="H218" t="str">
            <v>169</v>
          </cell>
          <cell r="I218" t="str">
            <v>211</v>
          </cell>
          <cell r="K218" t="str">
            <v>000001121</v>
          </cell>
          <cell r="L218" t="str">
            <v>9302000</v>
          </cell>
          <cell r="M218" t="str">
            <v>1113</v>
          </cell>
          <cell r="N218" t="str">
            <v>99920</v>
          </cell>
          <cell r="O218" t="str">
            <v>11404</v>
          </cell>
          <cell r="P218" t="str">
            <v>292</v>
          </cell>
          <cell r="Q218" t="str">
            <v>953</v>
          </cell>
          <cell r="R218" t="str">
            <v>INTERCO BILL W/O</v>
          </cell>
          <cell r="S218" t="str">
            <v>PRA</v>
          </cell>
          <cell r="U218" t="str">
            <v>2015-04-30</v>
          </cell>
          <cell r="V218">
            <v>4055.6</v>
          </cell>
          <cell r="W218" t="str">
            <v>UTXEMEM201</v>
          </cell>
          <cell r="Y218" t="str">
            <v>LEGAL</v>
          </cell>
          <cell r="AA218" t="str">
            <v>ICB3</v>
          </cell>
          <cell r="AC218" t="str">
            <v>ICB</v>
          </cell>
          <cell r="AD218" t="str">
            <v>ICB</v>
          </cell>
          <cell r="AF218" t="str">
            <v>211</v>
          </cell>
          <cell r="AG218" t="str">
            <v>0000101424</v>
          </cell>
          <cell r="AR218" t="str">
            <v>953</v>
          </cell>
          <cell r="AS218" t="str">
            <v>0000101424</v>
          </cell>
          <cell r="AT218" t="str">
            <v>TEXAS STATE AQUARIUM</v>
          </cell>
        </row>
        <row r="219">
          <cell r="A219" t="str">
            <v>00673091</v>
          </cell>
          <cell r="B219" t="str">
            <v>9539302000</v>
          </cell>
          <cell r="C219" t="str">
            <v>ICB4TARGET0000026080</v>
          </cell>
          <cell r="D219">
            <v>2015</v>
          </cell>
          <cell r="E219">
            <v>4</v>
          </cell>
          <cell r="F219" t="str">
            <v>2015-04-30</v>
          </cell>
          <cell r="G219" t="str">
            <v>PRJ</v>
          </cell>
          <cell r="H219" t="str">
            <v>169</v>
          </cell>
          <cell r="I219" t="str">
            <v>211</v>
          </cell>
          <cell r="K219" t="str">
            <v>000001121</v>
          </cell>
          <cell r="L219" t="str">
            <v>9302000</v>
          </cell>
          <cell r="M219" t="str">
            <v>1113</v>
          </cell>
          <cell r="N219" t="str">
            <v>99920</v>
          </cell>
          <cell r="O219" t="str">
            <v>11404</v>
          </cell>
          <cell r="P219" t="str">
            <v>292</v>
          </cell>
          <cell r="Q219" t="str">
            <v>953</v>
          </cell>
          <cell r="R219" t="str">
            <v>INTERCO BILL W/O</v>
          </cell>
          <cell r="S219" t="str">
            <v>PRA</v>
          </cell>
          <cell r="U219" t="str">
            <v>2015-04-30</v>
          </cell>
          <cell r="V219">
            <v>486.67</v>
          </cell>
          <cell r="W219" t="str">
            <v>UTXEMEM201</v>
          </cell>
          <cell r="Y219" t="str">
            <v>LEGAL</v>
          </cell>
          <cell r="AA219" t="str">
            <v>ICB3</v>
          </cell>
          <cell r="AC219" t="str">
            <v>ICB</v>
          </cell>
          <cell r="AD219" t="str">
            <v>ICB</v>
          </cell>
          <cell r="AF219" t="str">
            <v>211</v>
          </cell>
          <cell r="AG219" t="str">
            <v>0000121145</v>
          </cell>
          <cell r="AR219" t="str">
            <v>953</v>
          </cell>
          <cell r="AS219" t="str">
            <v>0000121145</v>
          </cell>
          <cell r="AT219" t="str">
            <v>LAREDO CHAMBER OF COMMERCE</v>
          </cell>
        </row>
        <row r="220">
          <cell r="A220" t="str">
            <v>00670276</v>
          </cell>
          <cell r="B220" t="str">
            <v>9539302000</v>
          </cell>
          <cell r="C220" t="str">
            <v>ICB4TARGET0000026081</v>
          </cell>
          <cell r="D220">
            <v>2015</v>
          </cell>
          <cell r="E220">
            <v>4</v>
          </cell>
          <cell r="F220" t="str">
            <v>2015-04-30</v>
          </cell>
          <cell r="G220" t="str">
            <v>PRJ</v>
          </cell>
          <cell r="H220" t="str">
            <v>169</v>
          </cell>
          <cell r="I220" t="str">
            <v>211</v>
          </cell>
          <cell r="K220" t="str">
            <v>000001121</v>
          </cell>
          <cell r="L220" t="str">
            <v>9302000</v>
          </cell>
          <cell r="M220" t="str">
            <v>1113</v>
          </cell>
          <cell r="N220" t="str">
            <v>99920</v>
          </cell>
          <cell r="O220" t="str">
            <v>11404</v>
          </cell>
          <cell r="P220" t="str">
            <v>292</v>
          </cell>
          <cell r="Q220" t="str">
            <v>953</v>
          </cell>
          <cell r="R220" t="str">
            <v>INTERCO BILL W/O</v>
          </cell>
          <cell r="S220" t="str">
            <v>PRA</v>
          </cell>
          <cell r="U220" t="str">
            <v>2015-04-30</v>
          </cell>
          <cell r="V220">
            <v>324.45</v>
          </cell>
          <cell r="W220" t="str">
            <v>UTXEMEM201</v>
          </cell>
          <cell r="Y220" t="str">
            <v>LEGAL</v>
          </cell>
          <cell r="AA220" t="str">
            <v>ICB3</v>
          </cell>
          <cell r="AC220" t="str">
            <v>ICB</v>
          </cell>
          <cell r="AD220" t="str">
            <v>ICB</v>
          </cell>
          <cell r="AF220" t="str">
            <v>211</v>
          </cell>
          <cell r="AG220" t="str">
            <v>0000138378</v>
          </cell>
          <cell r="AR220" t="str">
            <v>953</v>
          </cell>
          <cell r="AS220" t="str">
            <v>0000138378</v>
          </cell>
          <cell r="AT220" t="str">
            <v>MISSION CHAMBER OF COMMERCE</v>
          </cell>
        </row>
        <row r="221">
          <cell r="A221" t="str">
            <v>00673084</v>
          </cell>
          <cell r="B221" t="str">
            <v>9539302000</v>
          </cell>
          <cell r="C221" t="str">
            <v>ICB4TARGET0000026082</v>
          </cell>
          <cell r="D221">
            <v>2015</v>
          </cell>
          <cell r="E221">
            <v>4</v>
          </cell>
          <cell r="F221" t="str">
            <v>2015-04-30</v>
          </cell>
          <cell r="G221" t="str">
            <v>PRJ</v>
          </cell>
          <cell r="H221" t="str">
            <v>169</v>
          </cell>
          <cell r="I221" t="str">
            <v>211</v>
          </cell>
          <cell r="K221" t="str">
            <v>000001121</v>
          </cell>
          <cell r="L221" t="str">
            <v>9302000</v>
          </cell>
          <cell r="M221" t="str">
            <v>1113</v>
          </cell>
          <cell r="N221" t="str">
            <v>99920</v>
          </cell>
          <cell r="O221" t="str">
            <v>11404</v>
          </cell>
          <cell r="P221" t="str">
            <v>292</v>
          </cell>
          <cell r="Q221" t="str">
            <v>953</v>
          </cell>
          <cell r="R221" t="str">
            <v>INTERCO BILL W/O</v>
          </cell>
          <cell r="S221" t="str">
            <v>PRA</v>
          </cell>
          <cell r="U221" t="str">
            <v>2015-04-30</v>
          </cell>
          <cell r="V221">
            <v>170.34</v>
          </cell>
          <cell r="W221" t="str">
            <v>UTXEMEM201</v>
          </cell>
          <cell r="Y221" t="str">
            <v>LEGAL</v>
          </cell>
          <cell r="AA221" t="str">
            <v>ICB3</v>
          </cell>
          <cell r="AC221" t="str">
            <v>ICB</v>
          </cell>
          <cell r="AD221" t="str">
            <v>ICB</v>
          </cell>
          <cell r="AF221" t="str">
            <v>211</v>
          </cell>
          <cell r="AG221" t="str">
            <v>0000142834</v>
          </cell>
          <cell r="AR221" t="str">
            <v>953</v>
          </cell>
          <cell r="AS221" t="str">
            <v>0000142834</v>
          </cell>
          <cell r="AT221" t="str">
            <v>UVALDE AREA CHAMBER OF COMMERCE</v>
          </cell>
        </row>
        <row r="222">
          <cell r="A222" t="str">
            <v>00672841</v>
          </cell>
          <cell r="B222" t="str">
            <v>9539302000</v>
          </cell>
          <cell r="C222" t="str">
            <v>ICB4TARGET0000026083</v>
          </cell>
          <cell r="D222">
            <v>2015</v>
          </cell>
          <cell r="E222">
            <v>4</v>
          </cell>
          <cell r="F222" t="str">
            <v>2015-04-30</v>
          </cell>
          <cell r="G222" t="str">
            <v>PRJ</v>
          </cell>
          <cell r="H222" t="str">
            <v>169</v>
          </cell>
          <cell r="I222" t="str">
            <v>211</v>
          </cell>
          <cell r="K222" t="str">
            <v>000001121</v>
          </cell>
          <cell r="L222" t="str">
            <v>9302000</v>
          </cell>
          <cell r="M222" t="str">
            <v>1113</v>
          </cell>
          <cell r="N222" t="str">
            <v>99920</v>
          </cell>
          <cell r="O222" t="str">
            <v>11404</v>
          </cell>
          <cell r="P222" t="str">
            <v>292</v>
          </cell>
          <cell r="Q222" t="str">
            <v>953</v>
          </cell>
          <cell r="R222" t="str">
            <v>INTERCO BILL W/O</v>
          </cell>
          <cell r="S222" t="str">
            <v>PRA</v>
          </cell>
          <cell r="U222" t="str">
            <v>2015-04-30</v>
          </cell>
          <cell r="V222">
            <v>101.39</v>
          </cell>
          <cell r="W222" t="str">
            <v>UTXEMEM201</v>
          </cell>
          <cell r="Y222" t="str">
            <v>LEGAL</v>
          </cell>
          <cell r="AA222" t="str">
            <v>ICB3</v>
          </cell>
          <cell r="AC222" t="str">
            <v>ICB</v>
          </cell>
          <cell r="AD222" t="str">
            <v>ICB</v>
          </cell>
          <cell r="AF222" t="str">
            <v>211</v>
          </cell>
          <cell r="AG222" t="str">
            <v>0000160470</v>
          </cell>
          <cell r="AR222" t="str">
            <v>953</v>
          </cell>
          <cell r="AS222" t="str">
            <v>0000160470</v>
          </cell>
          <cell r="AT222" t="str">
            <v>RIO GRANDE VALLEY</v>
          </cell>
        </row>
        <row r="223">
          <cell r="A223" t="str">
            <v>00667240</v>
          </cell>
          <cell r="B223" t="str">
            <v>9539302000</v>
          </cell>
          <cell r="C223" t="str">
            <v>ICB4TARGET0000026333</v>
          </cell>
          <cell r="D223">
            <v>2015</v>
          </cell>
          <cell r="E223">
            <v>3</v>
          </cell>
          <cell r="F223" t="str">
            <v>2015-03-31</v>
          </cell>
          <cell r="G223" t="str">
            <v>PRJ</v>
          </cell>
          <cell r="H223" t="str">
            <v>169</v>
          </cell>
          <cell r="I223" t="str">
            <v>211</v>
          </cell>
          <cell r="K223" t="str">
            <v>000001121</v>
          </cell>
          <cell r="L223" t="str">
            <v>9302000</v>
          </cell>
          <cell r="M223" t="str">
            <v>1585</v>
          </cell>
          <cell r="N223" t="str">
            <v>99920</v>
          </cell>
          <cell r="O223" t="str">
            <v>11404</v>
          </cell>
          <cell r="P223" t="str">
            <v>292</v>
          </cell>
          <cell r="Q223" t="str">
            <v>953</v>
          </cell>
          <cell r="R223" t="str">
            <v>INTERCO BILL W/O</v>
          </cell>
          <cell r="S223" t="str">
            <v>PRA</v>
          </cell>
          <cell r="U223" t="str">
            <v>2015-03-31</v>
          </cell>
          <cell r="V223">
            <v>792.94</v>
          </cell>
          <cell r="W223" t="str">
            <v>UTXEMEM101</v>
          </cell>
          <cell r="Y223" t="str">
            <v>LEGAL</v>
          </cell>
          <cell r="AA223" t="str">
            <v>ICB3</v>
          </cell>
          <cell r="AC223" t="str">
            <v>ICB</v>
          </cell>
          <cell r="AD223" t="str">
            <v>ICB</v>
          </cell>
          <cell r="AF223" t="str">
            <v>211</v>
          </cell>
          <cell r="AG223" t="str">
            <v>0000098419</v>
          </cell>
          <cell r="AR223" t="str">
            <v>953</v>
          </cell>
          <cell r="AS223" t="str">
            <v>0000098419</v>
          </cell>
          <cell r="AT223" t="str">
            <v>GULF COAST POWER ASSOCIATION</v>
          </cell>
        </row>
        <row r="224">
          <cell r="A224" t="str">
            <v>00667874</v>
          </cell>
          <cell r="B224" t="str">
            <v>9539302000</v>
          </cell>
          <cell r="C224" t="str">
            <v>ICB4TARGET0000026334</v>
          </cell>
          <cell r="D224">
            <v>2015</v>
          </cell>
          <cell r="E224">
            <v>3</v>
          </cell>
          <cell r="F224" t="str">
            <v>2015-03-31</v>
          </cell>
          <cell r="G224" t="str">
            <v>PRJ</v>
          </cell>
          <cell r="H224" t="str">
            <v>169</v>
          </cell>
          <cell r="I224" t="str">
            <v>211</v>
          </cell>
          <cell r="K224" t="str">
            <v>000001121</v>
          </cell>
          <cell r="L224" t="str">
            <v>9302000</v>
          </cell>
          <cell r="M224" t="str">
            <v>1585</v>
          </cell>
          <cell r="N224" t="str">
            <v>99920</v>
          </cell>
          <cell r="O224" t="str">
            <v>11404</v>
          </cell>
          <cell r="P224" t="str">
            <v>292</v>
          </cell>
          <cell r="Q224" t="str">
            <v>953</v>
          </cell>
          <cell r="R224" t="str">
            <v>INTERCO BILL W/O</v>
          </cell>
          <cell r="S224" t="str">
            <v>PRA</v>
          </cell>
          <cell r="U224" t="str">
            <v>2015-03-31</v>
          </cell>
          <cell r="V224">
            <v>2267.8000000000002</v>
          </cell>
          <cell r="W224" t="str">
            <v>UTXEMEM101</v>
          </cell>
          <cell r="Y224" t="str">
            <v>LEGAL</v>
          </cell>
          <cell r="AA224" t="str">
            <v>ICB3</v>
          </cell>
          <cell r="AC224" t="str">
            <v>ICB</v>
          </cell>
          <cell r="AD224" t="str">
            <v>ICB</v>
          </cell>
          <cell r="AF224" t="str">
            <v>211</v>
          </cell>
          <cell r="AG224" t="str">
            <v>0000141907</v>
          </cell>
          <cell r="AR224" t="str">
            <v>953</v>
          </cell>
          <cell r="AS224" t="str">
            <v>0000141907</v>
          </cell>
          <cell r="AT224" t="str">
            <v>TEXAS ASSOCIATION OF BUSINESS</v>
          </cell>
        </row>
        <row r="225">
          <cell r="A225" t="str">
            <v>00667122</v>
          </cell>
          <cell r="B225" t="str">
            <v>9539302000</v>
          </cell>
          <cell r="C225" t="str">
            <v>ICB4TARGET0000026339</v>
          </cell>
          <cell r="D225">
            <v>2015</v>
          </cell>
          <cell r="E225">
            <v>3</v>
          </cell>
          <cell r="F225" t="str">
            <v>2015-03-31</v>
          </cell>
          <cell r="G225" t="str">
            <v>PRJ</v>
          </cell>
          <cell r="H225" t="str">
            <v>169</v>
          </cell>
          <cell r="I225" t="str">
            <v>211</v>
          </cell>
          <cell r="K225" t="str">
            <v>000001121</v>
          </cell>
          <cell r="L225" t="str">
            <v>9302000</v>
          </cell>
          <cell r="M225" t="str">
            <v>1113</v>
          </cell>
          <cell r="N225" t="str">
            <v>99920</v>
          </cell>
          <cell r="O225" t="str">
            <v>11404</v>
          </cell>
          <cell r="P225" t="str">
            <v>292</v>
          </cell>
          <cell r="Q225" t="str">
            <v>953</v>
          </cell>
          <cell r="R225" t="str">
            <v>INTERCO BILL W/O</v>
          </cell>
          <cell r="S225" t="str">
            <v>PRA</v>
          </cell>
          <cell r="U225" t="str">
            <v>2015-03-31</v>
          </cell>
          <cell r="V225">
            <v>157.37</v>
          </cell>
          <cell r="W225" t="str">
            <v>UTXEMEM201</v>
          </cell>
          <cell r="Y225" t="str">
            <v>LEGAL</v>
          </cell>
          <cell r="AA225" t="str">
            <v>ICB3</v>
          </cell>
          <cell r="AC225" t="str">
            <v>ICB</v>
          </cell>
          <cell r="AD225" t="str">
            <v>ICB</v>
          </cell>
          <cell r="AF225" t="str">
            <v>211</v>
          </cell>
          <cell r="AG225" t="str">
            <v>0000120927</v>
          </cell>
          <cell r="AR225" t="str">
            <v>953</v>
          </cell>
          <cell r="AS225" t="str">
            <v>0000120927</v>
          </cell>
          <cell r="AT225" t="str">
            <v>EL CAMPO CHAMBER OF COMMERCE</v>
          </cell>
        </row>
        <row r="226">
          <cell r="A226" t="str">
            <v>00667123</v>
          </cell>
          <cell r="B226" t="str">
            <v>9539302000</v>
          </cell>
          <cell r="C226" t="str">
            <v>ICB4TARGET0000026340</v>
          </cell>
          <cell r="D226">
            <v>2015</v>
          </cell>
          <cell r="E226">
            <v>3</v>
          </cell>
          <cell r="F226" t="str">
            <v>2015-03-31</v>
          </cell>
          <cell r="G226" t="str">
            <v>PRJ</v>
          </cell>
          <cell r="H226" t="str">
            <v>169</v>
          </cell>
          <cell r="I226" t="str">
            <v>211</v>
          </cell>
          <cell r="K226" t="str">
            <v>000001121</v>
          </cell>
          <cell r="L226" t="str">
            <v>9302000</v>
          </cell>
          <cell r="M226" t="str">
            <v>1113</v>
          </cell>
          <cell r="N226" t="str">
            <v>99920</v>
          </cell>
          <cell r="O226" t="str">
            <v>11404</v>
          </cell>
          <cell r="P226" t="str">
            <v>292</v>
          </cell>
          <cell r="Q226" t="str">
            <v>953</v>
          </cell>
          <cell r="R226" t="str">
            <v>INTERCO BILL W/O</v>
          </cell>
          <cell r="S226" t="str">
            <v>PRA</v>
          </cell>
          <cell r="U226" t="str">
            <v>2015-03-31</v>
          </cell>
          <cell r="V226">
            <v>195.45</v>
          </cell>
          <cell r="W226" t="str">
            <v>UTXEMEM201</v>
          </cell>
          <cell r="Y226" t="str">
            <v>LEGAL</v>
          </cell>
          <cell r="AA226" t="str">
            <v>ICB3</v>
          </cell>
          <cell r="AC226" t="str">
            <v>ICB</v>
          </cell>
          <cell r="AD226" t="str">
            <v>ICB</v>
          </cell>
          <cell r="AF226" t="str">
            <v>211</v>
          </cell>
          <cell r="AG226" t="str">
            <v>0000126823</v>
          </cell>
          <cell r="AR226" t="str">
            <v>953</v>
          </cell>
          <cell r="AS226" t="str">
            <v>0000126823</v>
          </cell>
          <cell r="AT226" t="str">
            <v>VICTORIA CHAMBER OF COMMERCE</v>
          </cell>
        </row>
        <row r="227">
          <cell r="A227" t="str">
            <v>00667125</v>
          </cell>
          <cell r="B227" t="str">
            <v>9539302000</v>
          </cell>
          <cell r="C227" t="str">
            <v>ICB4TARGET0000026341</v>
          </cell>
          <cell r="D227">
            <v>2015</v>
          </cell>
          <cell r="E227">
            <v>3</v>
          </cell>
          <cell r="F227" t="str">
            <v>2015-03-31</v>
          </cell>
          <cell r="G227" t="str">
            <v>PRJ</v>
          </cell>
          <cell r="H227" t="str">
            <v>169</v>
          </cell>
          <cell r="I227" t="str">
            <v>211</v>
          </cell>
          <cell r="K227" t="str">
            <v>000001121</v>
          </cell>
          <cell r="L227" t="str">
            <v>9302000</v>
          </cell>
          <cell r="M227" t="str">
            <v>1113</v>
          </cell>
          <cell r="N227" t="str">
            <v>99920</v>
          </cell>
          <cell r="O227" t="str">
            <v>11404</v>
          </cell>
          <cell r="P227" t="str">
            <v>292</v>
          </cell>
          <cell r="Q227" t="str">
            <v>953</v>
          </cell>
          <cell r="R227" t="str">
            <v>INTERCO BILL W/O</v>
          </cell>
          <cell r="S227" t="str">
            <v>PRA</v>
          </cell>
          <cell r="U227" t="str">
            <v>2015-03-31</v>
          </cell>
          <cell r="V227">
            <v>127.93</v>
          </cell>
          <cell r="W227" t="str">
            <v>UTXEMEM201</v>
          </cell>
          <cell r="Y227" t="str">
            <v>LEGAL</v>
          </cell>
          <cell r="AA227" t="str">
            <v>ICB3</v>
          </cell>
          <cell r="AC227" t="str">
            <v>ICB</v>
          </cell>
          <cell r="AD227" t="str">
            <v>ICB</v>
          </cell>
          <cell r="AF227" t="str">
            <v>211</v>
          </cell>
          <cell r="AG227" t="str">
            <v>0000139597</v>
          </cell>
          <cell r="AR227" t="str">
            <v>953</v>
          </cell>
          <cell r="AS227" t="str">
            <v>0000139597</v>
          </cell>
          <cell r="AT227" t="str">
            <v>PORT LAVACA CHAMBER OF COMMERCE</v>
          </cell>
        </row>
        <row r="228">
          <cell r="A228" t="str">
            <v>00667124</v>
          </cell>
          <cell r="B228" t="str">
            <v>9539302000</v>
          </cell>
          <cell r="C228" t="str">
            <v>ICB4TARGET0000026342</v>
          </cell>
          <cell r="D228">
            <v>2015</v>
          </cell>
          <cell r="E228">
            <v>3</v>
          </cell>
          <cell r="F228" t="str">
            <v>2015-03-31</v>
          </cell>
          <cell r="G228" t="str">
            <v>PRJ</v>
          </cell>
          <cell r="H228" t="str">
            <v>169</v>
          </cell>
          <cell r="I228" t="str">
            <v>211</v>
          </cell>
          <cell r="K228" t="str">
            <v>000001121</v>
          </cell>
          <cell r="L228" t="str">
            <v>9302000</v>
          </cell>
          <cell r="M228" t="str">
            <v>1113</v>
          </cell>
          <cell r="N228" t="str">
            <v>99920</v>
          </cell>
          <cell r="O228" t="str">
            <v>11404</v>
          </cell>
          <cell r="P228" t="str">
            <v>292</v>
          </cell>
          <cell r="Q228" t="str">
            <v>953</v>
          </cell>
          <cell r="R228" t="str">
            <v>INTERCO BILL W/O</v>
          </cell>
          <cell r="S228" t="str">
            <v>PRA</v>
          </cell>
          <cell r="U228" t="str">
            <v>2015-03-31</v>
          </cell>
          <cell r="V228">
            <v>60.92</v>
          </cell>
          <cell r="W228" t="str">
            <v>UTXEMEM201</v>
          </cell>
          <cell r="Y228" t="str">
            <v>LEGAL</v>
          </cell>
          <cell r="AA228" t="str">
            <v>ICB3</v>
          </cell>
          <cell r="AC228" t="str">
            <v>ICB</v>
          </cell>
          <cell r="AD228" t="str">
            <v>ICB</v>
          </cell>
          <cell r="AF228" t="str">
            <v>211</v>
          </cell>
          <cell r="AG228" t="str">
            <v>0000167023</v>
          </cell>
          <cell r="AR228" t="str">
            <v>953</v>
          </cell>
          <cell r="AS228" t="str">
            <v>0000167023</v>
          </cell>
          <cell r="AT228" t="str">
            <v>GOLIAD COUNTY CHAMBER OF COMMERCE</v>
          </cell>
        </row>
        <row r="229">
          <cell r="A229" t="str">
            <v>00675389</v>
          </cell>
          <cell r="B229" t="str">
            <v>9549210001</v>
          </cell>
          <cell r="C229" t="str">
            <v>ICB4TARGET0000032243</v>
          </cell>
          <cell r="D229">
            <v>2015</v>
          </cell>
          <cell r="E229">
            <v>5</v>
          </cell>
          <cell r="F229" t="str">
            <v>2015-05-31</v>
          </cell>
          <cell r="G229" t="str">
            <v>PRJ</v>
          </cell>
          <cell r="H229" t="str">
            <v>169</v>
          </cell>
          <cell r="I229" t="str">
            <v>211</v>
          </cell>
          <cell r="K229" t="str">
            <v>TDOANDA</v>
          </cell>
          <cell r="L229" t="str">
            <v>9210001</v>
          </cell>
          <cell r="M229" t="str">
            <v>1113</v>
          </cell>
          <cell r="N229" t="str">
            <v>99920</v>
          </cell>
          <cell r="O229" t="str">
            <v>13123</v>
          </cell>
          <cell r="P229" t="str">
            <v>263</v>
          </cell>
          <cell r="Q229" t="str">
            <v>954</v>
          </cell>
          <cell r="R229" t="str">
            <v>INTERCO BILL W/O</v>
          </cell>
          <cell r="S229" t="str">
            <v>PRA</v>
          </cell>
          <cell r="U229" t="str">
            <v>2015-05-31</v>
          </cell>
          <cell r="V229">
            <v>14.2</v>
          </cell>
          <cell r="W229" t="str">
            <v>UTXE000501</v>
          </cell>
          <cell r="Y229" t="str">
            <v>TDOTH</v>
          </cell>
          <cell r="AA229" t="str">
            <v>ICB3</v>
          </cell>
          <cell r="AC229" t="str">
            <v>ICB</v>
          </cell>
          <cell r="AD229" t="str">
            <v>ICB</v>
          </cell>
          <cell r="AF229" t="str">
            <v>211</v>
          </cell>
          <cell r="AG229" t="str">
            <v>0000266656</v>
          </cell>
          <cell r="AR229" t="str">
            <v>954</v>
          </cell>
          <cell r="AS229" t="str">
            <v>0000266656</v>
          </cell>
          <cell r="AT229" t="str">
            <v>LONGORIA, JOHN F</v>
          </cell>
        </row>
        <row r="230">
          <cell r="A230" t="str">
            <v>00676968</v>
          </cell>
          <cell r="B230" t="str">
            <v>9539302000</v>
          </cell>
          <cell r="C230" t="str">
            <v>ICB4TARGET0000033073</v>
          </cell>
          <cell r="D230">
            <v>2015</v>
          </cell>
          <cell r="E230">
            <v>5</v>
          </cell>
          <cell r="F230" t="str">
            <v>2015-05-31</v>
          </cell>
          <cell r="G230" t="str">
            <v>PRJ</v>
          </cell>
          <cell r="H230" t="str">
            <v>169</v>
          </cell>
          <cell r="I230" t="str">
            <v>211</v>
          </cell>
          <cell r="K230" t="str">
            <v>000001121</v>
          </cell>
          <cell r="L230" t="str">
            <v>9302000</v>
          </cell>
          <cell r="M230" t="str">
            <v>1113</v>
          </cell>
          <cell r="N230" t="str">
            <v>99920</v>
          </cell>
          <cell r="O230" t="str">
            <v>11404</v>
          </cell>
          <cell r="P230" t="str">
            <v>292</v>
          </cell>
          <cell r="Q230" t="str">
            <v>953</v>
          </cell>
          <cell r="R230" t="str">
            <v>INTERCO BILL W/O</v>
          </cell>
          <cell r="S230" t="str">
            <v>PRA</v>
          </cell>
          <cell r="U230" t="str">
            <v>2015-05-31</v>
          </cell>
          <cell r="V230">
            <v>2838.92</v>
          </cell>
          <cell r="W230" t="str">
            <v>UTXEMEM201</v>
          </cell>
          <cell r="Y230" t="str">
            <v>LEGAL</v>
          </cell>
          <cell r="AA230" t="str">
            <v>ICB3</v>
          </cell>
          <cell r="AC230" t="str">
            <v>ICB</v>
          </cell>
          <cell r="AD230" t="str">
            <v>ICB</v>
          </cell>
          <cell r="AF230" t="str">
            <v>211</v>
          </cell>
          <cell r="AG230" t="str">
            <v>0000101349</v>
          </cell>
          <cell r="AR230" t="str">
            <v>953</v>
          </cell>
          <cell r="AS230" t="str">
            <v>0000101349</v>
          </cell>
          <cell r="AT230" t="str">
            <v>TEXAS CIVIL JUSTICE LEAGUE</v>
          </cell>
        </row>
        <row r="231">
          <cell r="A231" t="str">
            <v>00676963</v>
          </cell>
          <cell r="B231" t="str">
            <v>9539302000</v>
          </cell>
          <cell r="C231" t="str">
            <v>ICB4TARGET0000033074</v>
          </cell>
          <cell r="D231">
            <v>2015</v>
          </cell>
          <cell r="E231">
            <v>5</v>
          </cell>
          <cell r="F231" t="str">
            <v>2015-05-31</v>
          </cell>
          <cell r="G231" t="str">
            <v>PRJ</v>
          </cell>
          <cell r="H231" t="str">
            <v>169</v>
          </cell>
          <cell r="I231" t="str">
            <v>211</v>
          </cell>
          <cell r="K231" t="str">
            <v>000001121</v>
          </cell>
          <cell r="L231" t="str">
            <v>9302000</v>
          </cell>
          <cell r="M231" t="str">
            <v>1113</v>
          </cell>
          <cell r="N231" t="str">
            <v>99920</v>
          </cell>
          <cell r="O231" t="str">
            <v>11404</v>
          </cell>
          <cell r="P231" t="str">
            <v>292</v>
          </cell>
          <cell r="Q231" t="str">
            <v>953</v>
          </cell>
          <cell r="R231" t="str">
            <v>INTERCO BILL W/O</v>
          </cell>
          <cell r="S231" t="str">
            <v>PRA</v>
          </cell>
          <cell r="U231" t="str">
            <v>2015-05-31</v>
          </cell>
          <cell r="V231">
            <v>405.56</v>
          </cell>
          <cell r="W231" t="str">
            <v>UTXEMEM201</v>
          </cell>
          <cell r="Y231" t="str">
            <v>LEGAL</v>
          </cell>
          <cell r="AA231" t="str">
            <v>ICB3</v>
          </cell>
          <cell r="AC231" t="str">
            <v>ICB</v>
          </cell>
          <cell r="AD231" t="str">
            <v>ICB</v>
          </cell>
          <cell r="AF231" t="str">
            <v>211</v>
          </cell>
          <cell r="AG231" t="str">
            <v>0000142817</v>
          </cell>
          <cell r="AR231" t="str">
            <v>953</v>
          </cell>
          <cell r="AS231" t="str">
            <v>0000142817</v>
          </cell>
          <cell r="AT231" t="str">
            <v>USS LEXINGTON MUSEUM ON THE BAY</v>
          </cell>
        </row>
        <row r="232">
          <cell r="B232" t="str">
            <v>9534264000</v>
          </cell>
          <cell r="C232" t="str">
            <v>ICB7TARGET0000001969</v>
          </cell>
          <cell r="D232">
            <v>2015</v>
          </cell>
          <cell r="E232">
            <v>1</v>
          </cell>
          <cell r="F232" t="str">
            <v>2015-01-31</v>
          </cell>
          <cell r="G232" t="str">
            <v>PRJ</v>
          </cell>
          <cell r="H232" t="str">
            <v>169</v>
          </cell>
          <cell r="I232" t="str">
            <v>211</v>
          </cell>
          <cell r="K232" t="str">
            <v>000001121</v>
          </cell>
          <cell r="L232" t="str">
            <v>4264000</v>
          </cell>
          <cell r="M232" t="str">
            <v>1113</v>
          </cell>
          <cell r="N232" t="str">
            <v>99920</v>
          </cell>
          <cell r="O232" t="str">
            <v>11404</v>
          </cell>
          <cell r="P232" t="str">
            <v>289</v>
          </cell>
          <cell r="Q232" t="str">
            <v>953</v>
          </cell>
          <cell r="R232" t="str">
            <v>INTERCO BILL RESCAT_BENLOC</v>
          </cell>
          <cell r="S232" t="str">
            <v>PRA</v>
          </cell>
          <cell r="U232" t="str">
            <v>2015-01-31</v>
          </cell>
          <cell r="V232">
            <v>9926.7999999999993</v>
          </cell>
          <cell r="W232" t="str">
            <v>G0001113</v>
          </cell>
          <cell r="Y232" t="str">
            <v>LEGAL</v>
          </cell>
          <cell r="AA232" t="str">
            <v>ICB2</v>
          </cell>
          <cell r="AC232" t="str">
            <v>ICB</v>
          </cell>
          <cell r="AD232" t="str">
            <v>ICB</v>
          </cell>
          <cell r="AR232" t="str">
            <v>953</v>
          </cell>
        </row>
        <row r="233">
          <cell r="B233" t="str">
            <v>9534264000</v>
          </cell>
          <cell r="C233" t="str">
            <v>ICB7TARGET0000002536</v>
          </cell>
          <cell r="D233">
            <v>2014</v>
          </cell>
          <cell r="E233">
            <v>8</v>
          </cell>
          <cell r="F233" t="str">
            <v>2014-08-31</v>
          </cell>
          <cell r="G233" t="str">
            <v>PRJ</v>
          </cell>
          <cell r="H233" t="str">
            <v>169</v>
          </cell>
          <cell r="I233" t="str">
            <v>211</v>
          </cell>
          <cell r="K233" t="str">
            <v>000001121</v>
          </cell>
          <cell r="L233" t="str">
            <v>4264000</v>
          </cell>
          <cell r="M233" t="str">
            <v>1113</v>
          </cell>
          <cell r="N233" t="str">
            <v>99920</v>
          </cell>
          <cell r="O233" t="str">
            <v>11404</v>
          </cell>
          <cell r="P233" t="str">
            <v>289</v>
          </cell>
          <cell r="Q233" t="str">
            <v>953</v>
          </cell>
          <cell r="R233" t="str">
            <v>INTERCO BILL RESCAT_BENLOC</v>
          </cell>
          <cell r="S233" t="str">
            <v>PRA</v>
          </cell>
          <cell r="U233" t="str">
            <v>2014-08-31</v>
          </cell>
          <cell r="V233">
            <v>1.83</v>
          </cell>
          <cell r="W233" t="str">
            <v>G0001113</v>
          </cell>
          <cell r="Y233" t="str">
            <v>LEGAL</v>
          </cell>
          <cell r="AA233" t="str">
            <v>ICB2</v>
          </cell>
          <cell r="AC233" t="str">
            <v>ICB</v>
          </cell>
          <cell r="AD233" t="str">
            <v>ICB</v>
          </cell>
          <cell r="AR233" t="str">
            <v>953</v>
          </cell>
        </row>
        <row r="234">
          <cell r="B234" t="str">
            <v>9539302000</v>
          </cell>
          <cell r="C234" t="str">
            <v>ICB7TARGET0000010684</v>
          </cell>
          <cell r="D234">
            <v>2015</v>
          </cell>
          <cell r="E234">
            <v>1</v>
          </cell>
          <cell r="F234" t="str">
            <v>2015-01-31</v>
          </cell>
          <cell r="G234" t="str">
            <v>PRJ</v>
          </cell>
          <cell r="H234" t="str">
            <v>169</v>
          </cell>
          <cell r="I234" t="str">
            <v>211</v>
          </cell>
          <cell r="K234" t="str">
            <v>000001121</v>
          </cell>
          <cell r="L234" t="str">
            <v>9302000</v>
          </cell>
          <cell r="M234" t="str">
            <v>1113</v>
          </cell>
          <cell r="N234" t="str">
            <v>99920</v>
          </cell>
          <cell r="O234" t="str">
            <v>11404</v>
          </cell>
          <cell r="P234" t="str">
            <v>292</v>
          </cell>
          <cell r="Q234" t="str">
            <v>953</v>
          </cell>
          <cell r="R234" t="str">
            <v>INTERCO BILL RESCAT_BENLOC</v>
          </cell>
          <cell r="S234" t="str">
            <v>PRA</v>
          </cell>
          <cell r="U234" t="str">
            <v>2015-01-31</v>
          </cell>
          <cell r="V234">
            <v>60940.78</v>
          </cell>
          <cell r="W234" t="str">
            <v>G0001113</v>
          </cell>
          <cell r="Y234" t="str">
            <v>LEGAL</v>
          </cell>
          <cell r="AA234" t="str">
            <v>ICB2</v>
          </cell>
          <cell r="AC234" t="str">
            <v>ICB</v>
          </cell>
          <cell r="AD234" t="str">
            <v>ICB</v>
          </cell>
          <cell r="AR234" t="str">
            <v>953</v>
          </cell>
        </row>
        <row r="235">
          <cell r="A235" t="str">
            <v>01721471</v>
          </cell>
          <cell r="B235" t="str">
            <v>9539302000</v>
          </cell>
          <cell r="C235" t="str">
            <v>ICB7TARGET0000012716</v>
          </cell>
          <cell r="D235">
            <v>2014</v>
          </cell>
          <cell r="E235">
            <v>7</v>
          </cell>
          <cell r="F235" t="str">
            <v>2014-07-31</v>
          </cell>
          <cell r="G235" t="str">
            <v>PRJ</v>
          </cell>
          <cell r="H235" t="str">
            <v>169</v>
          </cell>
          <cell r="I235" t="str">
            <v>211</v>
          </cell>
          <cell r="K235" t="str">
            <v>000001121</v>
          </cell>
          <cell r="L235" t="str">
            <v>9302000</v>
          </cell>
          <cell r="M235" t="str">
            <v>1113</v>
          </cell>
          <cell r="N235" t="str">
            <v>99920</v>
          </cell>
          <cell r="O235" t="str">
            <v>11404</v>
          </cell>
          <cell r="P235" t="str">
            <v>292</v>
          </cell>
          <cell r="Q235" t="str">
            <v>953</v>
          </cell>
          <cell r="R235" t="str">
            <v>INTERCO BILL RESCAT_BENLOC</v>
          </cell>
          <cell r="S235" t="str">
            <v>PRA</v>
          </cell>
          <cell r="U235" t="str">
            <v>2014-07-31</v>
          </cell>
          <cell r="V235">
            <v>1977.53</v>
          </cell>
          <cell r="W235" t="str">
            <v>G0001113</v>
          </cell>
          <cell r="Y235" t="str">
            <v>LEGAL</v>
          </cell>
          <cell r="AA235" t="str">
            <v>ICB2</v>
          </cell>
          <cell r="AC235" t="str">
            <v>ICB</v>
          </cell>
          <cell r="AD235" t="str">
            <v>ICB</v>
          </cell>
          <cell r="AF235" t="str">
            <v>103</v>
          </cell>
          <cell r="AG235" t="str">
            <v>0000056144</v>
          </cell>
          <cell r="AR235" t="str">
            <v>953</v>
          </cell>
          <cell r="AS235" t="str">
            <v>0000056144</v>
          </cell>
          <cell r="AT235" t="str">
            <v>SOUTHEASTERN ELECTRIC EXCHANGE</v>
          </cell>
        </row>
        <row r="236">
          <cell r="B236" t="str">
            <v>9539302000</v>
          </cell>
          <cell r="C236" t="str">
            <v>ICB7TARGET0000014959</v>
          </cell>
          <cell r="D236">
            <v>2014</v>
          </cell>
          <cell r="E236">
            <v>8</v>
          </cell>
          <cell r="F236" t="str">
            <v>2014-08-31</v>
          </cell>
          <cell r="G236" t="str">
            <v>PRJ</v>
          </cell>
          <cell r="H236" t="str">
            <v>169</v>
          </cell>
          <cell r="I236" t="str">
            <v>211</v>
          </cell>
          <cell r="K236" t="str">
            <v>000001121</v>
          </cell>
          <cell r="L236" t="str">
            <v>9302000</v>
          </cell>
          <cell r="M236" t="str">
            <v>1113</v>
          </cell>
          <cell r="N236" t="str">
            <v>99920</v>
          </cell>
          <cell r="O236" t="str">
            <v>11404</v>
          </cell>
          <cell r="P236" t="str">
            <v>292</v>
          </cell>
          <cell r="Q236" t="str">
            <v>953</v>
          </cell>
          <cell r="R236" t="str">
            <v>INTERCO BILL RESCAT_BENLOC</v>
          </cell>
          <cell r="S236" t="str">
            <v>PRA</v>
          </cell>
          <cell r="U236" t="str">
            <v>2014-08-31</v>
          </cell>
          <cell r="V236">
            <v>7.36</v>
          </cell>
          <cell r="W236" t="str">
            <v>G0001113</v>
          </cell>
          <cell r="Y236" t="str">
            <v>LEGAL</v>
          </cell>
          <cell r="AA236" t="str">
            <v>ICB2</v>
          </cell>
          <cell r="AC236" t="str">
            <v>ICB</v>
          </cell>
          <cell r="AD236" t="str">
            <v>ICB</v>
          </cell>
          <cell r="AR236" t="str">
            <v>953</v>
          </cell>
        </row>
        <row r="237">
          <cell r="A237" t="str">
            <v>00657812</v>
          </cell>
          <cell r="B237" t="str">
            <v>9534264000</v>
          </cell>
          <cell r="C237" t="str">
            <v>ICB4TARGET0000000156</v>
          </cell>
          <cell r="D237">
            <v>2015</v>
          </cell>
          <cell r="E237">
            <v>1</v>
          </cell>
          <cell r="F237" t="str">
            <v>2015-01-31</v>
          </cell>
          <cell r="G237" t="str">
            <v>PRJ</v>
          </cell>
          <cell r="H237" t="str">
            <v>192</v>
          </cell>
          <cell r="I237" t="str">
            <v>211</v>
          </cell>
          <cell r="K237" t="str">
            <v>000001121</v>
          </cell>
          <cell r="L237" t="str">
            <v>4264000</v>
          </cell>
          <cell r="M237" t="str">
            <v>1585</v>
          </cell>
          <cell r="N237" t="str">
            <v>99920</v>
          </cell>
          <cell r="O237" t="str">
            <v>11404</v>
          </cell>
          <cell r="P237" t="str">
            <v>289</v>
          </cell>
          <cell r="Q237" t="str">
            <v>953</v>
          </cell>
          <cell r="R237" t="str">
            <v>INTERCO BILL W/O</v>
          </cell>
          <cell r="S237" t="str">
            <v>PRA</v>
          </cell>
          <cell r="U237" t="str">
            <v>2015-01-31</v>
          </cell>
          <cell r="V237">
            <v>8450.44</v>
          </cell>
          <cell r="W237" t="str">
            <v>UTXEMEM101</v>
          </cell>
          <cell r="Y237" t="str">
            <v>LEGAL</v>
          </cell>
          <cell r="AA237" t="str">
            <v>ICB3</v>
          </cell>
          <cell r="AC237" t="str">
            <v>ICB</v>
          </cell>
          <cell r="AD237" t="str">
            <v>ICB</v>
          </cell>
          <cell r="AF237" t="str">
            <v>211</v>
          </cell>
          <cell r="AG237" t="str">
            <v>0000096469</v>
          </cell>
          <cell r="AR237" t="str">
            <v>953</v>
          </cell>
          <cell r="AS237" t="str">
            <v>0000096469</v>
          </cell>
          <cell r="AT237" t="str">
            <v>ASSOCIATION OF ELECTRIC</v>
          </cell>
        </row>
        <row r="238">
          <cell r="A238" t="str">
            <v>00682159</v>
          </cell>
          <cell r="B238" t="str">
            <v>9564265004</v>
          </cell>
          <cell r="C238" t="str">
            <v>ICB4TARGET0000000160</v>
          </cell>
          <cell r="D238">
            <v>2015</v>
          </cell>
          <cell r="E238">
            <v>6</v>
          </cell>
          <cell r="F238" t="str">
            <v>2015-06-30</v>
          </cell>
          <cell r="G238" t="str">
            <v>PRJ</v>
          </cell>
          <cell r="H238" t="str">
            <v>192</v>
          </cell>
          <cell r="I238" t="str">
            <v>211</v>
          </cell>
          <cell r="K238" t="str">
            <v>000001121</v>
          </cell>
          <cell r="L238" t="str">
            <v>4265004</v>
          </cell>
          <cell r="M238" t="str">
            <v>1585</v>
          </cell>
          <cell r="N238" t="str">
            <v>99920</v>
          </cell>
          <cell r="O238" t="str">
            <v>11404</v>
          </cell>
          <cell r="P238" t="str">
            <v>292</v>
          </cell>
          <cell r="Q238" t="str">
            <v>956</v>
          </cell>
          <cell r="R238" t="str">
            <v>INTERCO BILL W/O</v>
          </cell>
          <cell r="S238" t="str">
            <v>PRA</v>
          </cell>
          <cell r="U238" t="str">
            <v>2015-06-30</v>
          </cell>
          <cell r="V238">
            <v>31.53</v>
          </cell>
          <cell r="W238" t="str">
            <v>UTXEMEM101</v>
          </cell>
          <cell r="Y238" t="str">
            <v>LEGAL</v>
          </cell>
          <cell r="AA238" t="str">
            <v>ICB3</v>
          </cell>
          <cell r="AC238" t="str">
            <v>ICB</v>
          </cell>
          <cell r="AD238" t="str">
            <v>ICB</v>
          </cell>
          <cell r="AF238" t="str">
            <v>211</v>
          </cell>
          <cell r="AG238" t="str">
            <v>0000096506</v>
          </cell>
          <cell r="AR238" t="str">
            <v>956</v>
          </cell>
          <cell r="AS238" t="str">
            <v>0000096506</v>
          </cell>
          <cell r="AT238" t="str">
            <v>AUSTIN CLUB</v>
          </cell>
        </row>
        <row r="239">
          <cell r="A239" t="str">
            <v>00682160</v>
          </cell>
          <cell r="B239" t="str">
            <v>9564265004</v>
          </cell>
          <cell r="C239" t="str">
            <v>ICB4TARGET0000000161</v>
          </cell>
          <cell r="D239">
            <v>2015</v>
          </cell>
          <cell r="E239">
            <v>6</v>
          </cell>
          <cell r="F239" t="str">
            <v>2015-06-30</v>
          </cell>
          <cell r="G239" t="str">
            <v>PRJ</v>
          </cell>
          <cell r="H239" t="str">
            <v>192</v>
          </cell>
          <cell r="I239" t="str">
            <v>211</v>
          </cell>
          <cell r="K239" t="str">
            <v>000001121</v>
          </cell>
          <cell r="L239" t="str">
            <v>4265004</v>
          </cell>
          <cell r="M239" t="str">
            <v>1585</v>
          </cell>
          <cell r="N239" t="str">
            <v>99920</v>
          </cell>
          <cell r="O239" t="str">
            <v>11404</v>
          </cell>
          <cell r="P239" t="str">
            <v>292</v>
          </cell>
          <cell r="Q239" t="str">
            <v>956</v>
          </cell>
          <cell r="R239" t="str">
            <v>INTERCO BILL W/O</v>
          </cell>
          <cell r="S239" t="str">
            <v>PRA</v>
          </cell>
          <cell r="U239" t="str">
            <v>2015-06-30</v>
          </cell>
          <cell r="V239">
            <v>8.8000000000000007</v>
          </cell>
          <cell r="W239" t="str">
            <v>UTXEMEM101</v>
          </cell>
          <cell r="Y239" t="str">
            <v>LEGAL</v>
          </cell>
          <cell r="AA239" t="str">
            <v>ICB3</v>
          </cell>
          <cell r="AC239" t="str">
            <v>ICB</v>
          </cell>
          <cell r="AD239" t="str">
            <v>ICB</v>
          </cell>
          <cell r="AF239" t="str">
            <v>211</v>
          </cell>
          <cell r="AG239" t="str">
            <v>0000096506</v>
          </cell>
          <cell r="AR239" t="str">
            <v>956</v>
          </cell>
          <cell r="AS239" t="str">
            <v>0000096506</v>
          </cell>
          <cell r="AT239" t="str">
            <v>AUSTIN CLUB</v>
          </cell>
        </row>
        <row r="240">
          <cell r="A240" t="str">
            <v>00682181</v>
          </cell>
          <cell r="B240" t="str">
            <v>9564265004</v>
          </cell>
          <cell r="C240" t="str">
            <v>ICB4TARGET0000000162</v>
          </cell>
          <cell r="D240">
            <v>2015</v>
          </cell>
          <cell r="E240">
            <v>6</v>
          </cell>
          <cell r="F240" t="str">
            <v>2015-06-30</v>
          </cell>
          <cell r="G240" t="str">
            <v>PRJ</v>
          </cell>
          <cell r="H240" t="str">
            <v>192</v>
          </cell>
          <cell r="I240" t="str">
            <v>211</v>
          </cell>
          <cell r="K240" t="str">
            <v>000001121</v>
          </cell>
          <cell r="L240" t="str">
            <v>4265004</v>
          </cell>
          <cell r="M240" t="str">
            <v>1585</v>
          </cell>
          <cell r="N240" t="str">
            <v>99920</v>
          </cell>
          <cell r="O240" t="str">
            <v>11404</v>
          </cell>
          <cell r="P240" t="str">
            <v>292</v>
          </cell>
          <cell r="Q240" t="str">
            <v>956</v>
          </cell>
          <cell r="R240" t="str">
            <v>INTERCO BILL W/O</v>
          </cell>
          <cell r="S240" t="str">
            <v>PRA</v>
          </cell>
          <cell r="U240" t="str">
            <v>2015-06-30</v>
          </cell>
          <cell r="V240">
            <v>0.22</v>
          </cell>
          <cell r="W240" t="str">
            <v>UTXEMEM101</v>
          </cell>
          <cell r="Y240" t="str">
            <v>LEGAL</v>
          </cell>
          <cell r="AA240" t="str">
            <v>ICB3</v>
          </cell>
          <cell r="AC240" t="str">
            <v>ICB</v>
          </cell>
          <cell r="AD240" t="str">
            <v>ICB</v>
          </cell>
          <cell r="AF240" t="str">
            <v>211</v>
          </cell>
          <cell r="AG240" t="str">
            <v>0000096506</v>
          </cell>
          <cell r="AR240" t="str">
            <v>956</v>
          </cell>
          <cell r="AS240" t="str">
            <v>0000096506</v>
          </cell>
          <cell r="AT240" t="str">
            <v>AUSTIN CLUB</v>
          </cell>
        </row>
        <row r="241">
          <cell r="A241" t="str">
            <v>00682718</v>
          </cell>
          <cell r="B241" t="str">
            <v>9564265004</v>
          </cell>
          <cell r="C241" t="str">
            <v>ICB4TARGET0000000163</v>
          </cell>
          <cell r="D241">
            <v>2015</v>
          </cell>
          <cell r="E241">
            <v>6</v>
          </cell>
          <cell r="F241" t="str">
            <v>2015-06-30</v>
          </cell>
          <cell r="G241" t="str">
            <v>PRJ</v>
          </cell>
          <cell r="H241" t="str">
            <v>192</v>
          </cell>
          <cell r="I241" t="str">
            <v>211</v>
          </cell>
          <cell r="K241" t="str">
            <v>000001121</v>
          </cell>
          <cell r="L241" t="str">
            <v>4265004</v>
          </cell>
          <cell r="M241" t="str">
            <v>1585</v>
          </cell>
          <cell r="N241" t="str">
            <v>99920</v>
          </cell>
          <cell r="O241" t="str">
            <v>10381</v>
          </cell>
          <cell r="P241" t="str">
            <v>292</v>
          </cell>
          <cell r="Q241" t="str">
            <v>956</v>
          </cell>
          <cell r="R241" t="str">
            <v>INTERCO BILL W/O</v>
          </cell>
          <cell r="S241" t="str">
            <v>PRA</v>
          </cell>
          <cell r="U241" t="str">
            <v>2015-06-30</v>
          </cell>
          <cell r="V241">
            <v>0.23</v>
          </cell>
          <cell r="W241" t="str">
            <v>UTXEMEM101</v>
          </cell>
          <cell r="Y241" t="str">
            <v>LEGAL</v>
          </cell>
          <cell r="AA241" t="str">
            <v>ICB3</v>
          </cell>
          <cell r="AC241" t="str">
            <v>ICB</v>
          </cell>
          <cell r="AD241" t="str">
            <v>ICB</v>
          </cell>
          <cell r="AF241" t="str">
            <v>211</v>
          </cell>
          <cell r="AG241" t="str">
            <v>0000096506</v>
          </cell>
          <cell r="AR241" t="str">
            <v>956</v>
          </cell>
          <cell r="AS241" t="str">
            <v>0000096506</v>
          </cell>
          <cell r="AT241" t="str">
            <v>AUSTIN CLUB</v>
          </cell>
        </row>
        <row r="242">
          <cell r="A242" t="str">
            <v>00683519</v>
          </cell>
          <cell r="B242" t="str">
            <v>9564265004</v>
          </cell>
          <cell r="C242" t="str">
            <v>ICB4TARGET0000000164</v>
          </cell>
          <cell r="D242">
            <v>2015</v>
          </cell>
          <cell r="E242">
            <v>6</v>
          </cell>
          <cell r="F242" t="str">
            <v>2015-06-30</v>
          </cell>
          <cell r="G242" t="str">
            <v>PRJ</v>
          </cell>
          <cell r="H242" t="str">
            <v>192</v>
          </cell>
          <cell r="I242" t="str">
            <v>211</v>
          </cell>
          <cell r="K242" t="str">
            <v>000001121</v>
          </cell>
          <cell r="L242" t="str">
            <v>4265004</v>
          </cell>
          <cell r="M242" t="str">
            <v>1585</v>
          </cell>
          <cell r="N242" t="str">
            <v>99920</v>
          </cell>
          <cell r="O242" t="str">
            <v>11404</v>
          </cell>
          <cell r="P242" t="str">
            <v>292</v>
          </cell>
          <cell r="Q242" t="str">
            <v>956</v>
          </cell>
          <cell r="R242" t="str">
            <v>INTERCO BILL W/O</v>
          </cell>
          <cell r="S242" t="str">
            <v>PRA</v>
          </cell>
          <cell r="U242" t="str">
            <v>2015-06-30</v>
          </cell>
          <cell r="V242">
            <v>35.78</v>
          </cell>
          <cell r="W242" t="str">
            <v>UTXEMEM101</v>
          </cell>
          <cell r="Y242" t="str">
            <v>LEGAL</v>
          </cell>
          <cell r="AA242" t="str">
            <v>ICB3</v>
          </cell>
          <cell r="AC242" t="str">
            <v>ICB</v>
          </cell>
          <cell r="AD242" t="str">
            <v>ICB</v>
          </cell>
          <cell r="AF242" t="str">
            <v>211</v>
          </cell>
          <cell r="AG242" t="str">
            <v>0000096506</v>
          </cell>
          <cell r="AR242" t="str">
            <v>956</v>
          </cell>
          <cell r="AS242" t="str">
            <v>0000096506</v>
          </cell>
          <cell r="AT242" t="str">
            <v>AUSTIN CLUB</v>
          </cell>
        </row>
        <row r="243">
          <cell r="A243" t="str">
            <v>00682590</v>
          </cell>
          <cell r="B243" t="str">
            <v>9564265004</v>
          </cell>
          <cell r="C243" t="str">
            <v>ICB4TARGET0000000165</v>
          </cell>
          <cell r="D243">
            <v>2015</v>
          </cell>
          <cell r="E243">
            <v>6</v>
          </cell>
          <cell r="F243" t="str">
            <v>2015-06-30</v>
          </cell>
          <cell r="G243" t="str">
            <v>PRJ</v>
          </cell>
          <cell r="H243" t="str">
            <v>192</v>
          </cell>
          <cell r="I243" t="str">
            <v>211</v>
          </cell>
          <cell r="K243" t="str">
            <v>000001121</v>
          </cell>
          <cell r="L243" t="str">
            <v>4265004</v>
          </cell>
          <cell r="M243" t="str">
            <v>1585</v>
          </cell>
          <cell r="N243" t="str">
            <v>99920</v>
          </cell>
          <cell r="O243" t="str">
            <v>13042</v>
          </cell>
          <cell r="P243" t="str">
            <v>292</v>
          </cell>
          <cell r="Q243" t="str">
            <v>956</v>
          </cell>
          <cell r="R243" t="str">
            <v>INTERCO BILL W/O</v>
          </cell>
          <cell r="S243" t="str">
            <v>PRA</v>
          </cell>
          <cell r="U243" t="str">
            <v>2015-06-30</v>
          </cell>
          <cell r="V243">
            <v>62.86</v>
          </cell>
          <cell r="W243" t="str">
            <v>UTXEMEM101</v>
          </cell>
          <cell r="Y243" t="str">
            <v>LEGAL</v>
          </cell>
          <cell r="AA243" t="str">
            <v>ICB3</v>
          </cell>
          <cell r="AC243" t="str">
            <v>ICB</v>
          </cell>
          <cell r="AD243" t="str">
            <v>ICB</v>
          </cell>
          <cell r="AF243" t="str">
            <v>211</v>
          </cell>
          <cell r="AG243" t="str">
            <v>0000146747</v>
          </cell>
          <cell r="AR243" t="str">
            <v>956</v>
          </cell>
          <cell r="AS243" t="str">
            <v>0000146747</v>
          </cell>
          <cell r="AT243" t="str">
            <v>JP MORGAN CHASE CORPORATE CARD ACTIVITY</v>
          </cell>
        </row>
        <row r="244">
          <cell r="A244" t="str">
            <v>00660077</v>
          </cell>
          <cell r="B244" t="str">
            <v>9564265004</v>
          </cell>
          <cell r="C244" t="str">
            <v>ICB4TARGET0000000176</v>
          </cell>
          <cell r="D244">
            <v>2015</v>
          </cell>
          <cell r="E244">
            <v>1</v>
          </cell>
          <cell r="F244" t="str">
            <v>2015-01-31</v>
          </cell>
          <cell r="G244" t="str">
            <v>PRJ</v>
          </cell>
          <cell r="H244" t="str">
            <v>192</v>
          </cell>
          <cell r="I244" t="str">
            <v>211</v>
          </cell>
          <cell r="K244" t="str">
            <v>000001121</v>
          </cell>
          <cell r="L244" t="str">
            <v>4265004</v>
          </cell>
          <cell r="M244" t="str">
            <v>1585</v>
          </cell>
          <cell r="N244" t="str">
            <v>99920</v>
          </cell>
          <cell r="O244" t="str">
            <v>11404</v>
          </cell>
          <cell r="P244" t="str">
            <v>292</v>
          </cell>
          <cell r="Q244" t="str">
            <v>956</v>
          </cell>
          <cell r="R244" t="str">
            <v>INTERCO BILL W/O</v>
          </cell>
          <cell r="S244" t="str">
            <v>PRA</v>
          </cell>
          <cell r="U244" t="str">
            <v>2015-01-31</v>
          </cell>
          <cell r="V244">
            <v>33.950000000000003</v>
          </cell>
          <cell r="W244" t="str">
            <v>UTXEMEM101</v>
          </cell>
          <cell r="Y244" t="str">
            <v>LEGAL</v>
          </cell>
          <cell r="AA244" t="str">
            <v>ICB3</v>
          </cell>
          <cell r="AC244" t="str">
            <v>ICB</v>
          </cell>
          <cell r="AD244" t="str">
            <v>ICB</v>
          </cell>
          <cell r="AF244" t="str">
            <v>211</v>
          </cell>
          <cell r="AG244" t="str">
            <v>0000096506</v>
          </cell>
          <cell r="AR244" t="str">
            <v>956</v>
          </cell>
          <cell r="AS244" t="str">
            <v>0000096506</v>
          </cell>
          <cell r="AT244" t="str">
            <v>AUSTIN CLUB</v>
          </cell>
        </row>
        <row r="245">
          <cell r="A245" t="str">
            <v>00660078</v>
          </cell>
          <cell r="B245" t="str">
            <v>9564265004</v>
          </cell>
          <cell r="C245" t="str">
            <v>ICB4TARGET0000000177</v>
          </cell>
          <cell r="D245">
            <v>2015</v>
          </cell>
          <cell r="E245">
            <v>1</v>
          </cell>
          <cell r="F245" t="str">
            <v>2015-01-31</v>
          </cell>
          <cell r="G245" t="str">
            <v>PRJ</v>
          </cell>
          <cell r="H245" t="str">
            <v>192</v>
          </cell>
          <cell r="I245" t="str">
            <v>211</v>
          </cell>
          <cell r="K245" t="str">
            <v>000001121</v>
          </cell>
          <cell r="L245" t="str">
            <v>4265004</v>
          </cell>
          <cell r="M245" t="str">
            <v>1585</v>
          </cell>
          <cell r="N245" t="str">
            <v>99920</v>
          </cell>
          <cell r="O245" t="str">
            <v>11404</v>
          </cell>
          <cell r="P245" t="str">
            <v>292</v>
          </cell>
          <cell r="Q245" t="str">
            <v>956</v>
          </cell>
          <cell r="R245" t="str">
            <v>INTERCO BILL W/O</v>
          </cell>
          <cell r="S245" t="str">
            <v>PRA</v>
          </cell>
          <cell r="U245" t="str">
            <v>2015-01-31</v>
          </cell>
          <cell r="V245">
            <v>32.369999999999997</v>
          </cell>
          <cell r="W245" t="str">
            <v>UTXEMEM101</v>
          </cell>
          <cell r="Y245" t="str">
            <v>LEGAL</v>
          </cell>
          <cell r="AA245" t="str">
            <v>ICB3</v>
          </cell>
          <cell r="AC245" t="str">
            <v>ICB</v>
          </cell>
          <cell r="AD245" t="str">
            <v>ICB</v>
          </cell>
          <cell r="AF245" t="str">
            <v>211</v>
          </cell>
          <cell r="AG245" t="str">
            <v>0000096506</v>
          </cell>
          <cell r="AR245" t="str">
            <v>956</v>
          </cell>
          <cell r="AS245" t="str">
            <v>0000096506</v>
          </cell>
          <cell r="AT245" t="str">
            <v>AUSTIN CLUB</v>
          </cell>
        </row>
        <row r="246">
          <cell r="A246" t="str">
            <v>00644868</v>
          </cell>
          <cell r="B246" t="str">
            <v>9534264000</v>
          </cell>
          <cell r="C246" t="str">
            <v>ICB4TARGET0000000254</v>
          </cell>
          <cell r="D246">
            <v>2014</v>
          </cell>
          <cell r="E246">
            <v>11</v>
          </cell>
          <cell r="F246" t="str">
            <v>2014-11-30</v>
          </cell>
          <cell r="G246" t="str">
            <v>PRJ</v>
          </cell>
          <cell r="H246" t="str">
            <v>192</v>
          </cell>
          <cell r="I246" t="str">
            <v>211</v>
          </cell>
          <cell r="K246" t="str">
            <v>000001121</v>
          </cell>
          <cell r="L246" t="str">
            <v>4264000</v>
          </cell>
          <cell r="M246" t="str">
            <v>1585</v>
          </cell>
          <cell r="N246" t="str">
            <v>99920</v>
          </cell>
          <cell r="O246" t="str">
            <v>11404</v>
          </cell>
          <cell r="P246" t="str">
            <v>289</v>
          </cell>
          <cell r="Q246" t="str">
            <v>953</v>
          </cell>
          <cell r="R246" t="str">
            <v>INTERCO BILL W/O</v>
          </cell>
          <cell r="S246" t="str">
            <v>PRA</v>
          </cell>
          <cell r="U246" t="str">
            <v>2014-11-30</v>
          </cell>
          <cell r="V246">
            <v>8631.08</v>
          </cell>
          <cell r="W246" t="str">
            <v>UTXEMEM101</v>
          </cell>
          <cell r="Y246" t="str">
            <v>LEGAL</v>
          </cell>
          <cell r="AA246" t="str">
            <v>ICB3</v>
          </cell>
          <cell r="AC246" t="str">
            <v>ICB</v>
          </cell>
          <cell r="AD246" t="str">
            <v>ICB</v>
          </cell>
          <cell r="AF246" t="str">
            <v>211</v>
          </cell>
          <cell r="AG246" t="str">
            <v>0000096469</v>
          </cell>
          <cell r="AR246" t="str">
            <v>953</v>
          </cell>
          <cell r="AS246" t="str">
            <v>0000096469</v>
          </cell>
          <cell r="AT246" t="str">
            <v>ASSOCIATION OF ELECTRIC</v>
          </cell>
        </row>
        <row r="247">
          <cell r="A247" t="str">
            <v>00644869</v>
          </cell>
          <cell r="B247" t="str">
            <v>9534264000</v>
          </cell>
          <cell r="C247" t="str">
            <v>ICB4TARGET0000000255</v>
          </cell>
          <cell r="D247">
            <v>2014</v>
          </cell>
          <cell r="E247">
            <v>11</v>
          </cell>
          <cell r="F247" t="str">
            <v>2014-11-30</v>
          </cell>
          <cell r="G247" t="str">
            <v>PRJ</v>
          </cell>
          <cell r="H247" t="str">
            <v>192</v>
          </cell>
          <cell r="I247" t="str">
            <v>211</v>
          </cell>
          <cell r="K247" t="str">
            <v>000001121</v>
          </cell>
          <cell r="L247" t="str">
            <v>4264000</v>
          </cell>
          <cell r="M247" t="str">
            <v>1585</v>
          </cell>
          <cell r="N247" t="str">
            <v>99920</v>
          </cell>
          <cell r="O247" t="str">
            <v>11404</v>
          </cell>
          <cell r="P247" t="str">
            <v>289</v>
          </cell>
          <cell r="Q247" t="str">
            <v>953</v>
          </cell>
          <cell r="R247" t="str">
            <v>INTERCO BILL W/O</v>
          </cell>
          <cell r="S247" t="str">
            <v>PRA</v>
          </cell>
          <cell r="U247" t="str">
            <v>2014-11-30</v>
          </cell>
          <cell r="V247">
            <v>8631.08</v>
          </cell>
          <cell r="W247" t="str">
            <v>UTXEMEM101</v>
          </cell>
          <cell r="Y247" t="str">
            <v>LEGAL</v>
          </cell>
          <cell r="AA247" t="str">
            <v>ICB3</v>
          </cell>
          <cell r="AC247" t="str">
            <v>ICB</v>
          </cell>
          <cell r="AD247" t="str">
            <v>ICB</v>
          </cell>
          <cell r="AF247" t="str">
            <v>211</v>
          </cell>
          <cell r="AG247" t="str">
            <v>0000096469</v>
          </cell>
          <cell r="AR247" t="str">
            <v>953</v>
          </cell>
          <cell r="AS247" t="str">
            <v>0000096469</v>
          </cell>
          <cell r="AT247" t="str">
            <v>ASSOCIATION OF ELECTRIC</v>
          </cell>
        </row>
        <row r="248">
          <cell r="A248" t="str">
            <v>00644408</v>
          </cell>
          <cell r="B248" t="str">
            <v>9564265004</v>
          </cell>
          <cell r="C248" t="str">
            <v>ICB4TARGET0000000287</v>
          </cell>
          <cell r="D248">
            <v>2014</v>
          </cell>
          <cell r="E248">
            <v>11</v>
          </cell>
          <cell r="F248" t="str">
            <v>2014-11-30</v>
          </cell>
          <cell r="G248" t="str">
            <v>PRJ</v>
          </cell>
          <cell r="H248" t="str">
            <v>192</v>
          </cell>
          <cell r="I248" t="str">
            <v>211</v>
          </cell>
          <cell r="K248" t="str">
            <v>000001121</v>
          </cell>
          <cell r="L248" t="str">
            <v>4265004</v>
          </cell>
          <cell r="M248" t="str">
            <v>1585</v>
          </cell>
          <cell r="N248" t="str">
            <v>99920</v>
          </cell>
          <cell r="O248" t="str">
            <v>11404</v>
          </cell>
          <cell r="P248" t="str">
            <v>292</v>
          </cell>
          <cell r="Q248" t="str">
            <v>956</v>
          </cell>
          <cell r="R248" t="str">
            <v>INTERCO BILL W/O</v>
          </cell>
          <cell r="S248" t="str">
            <v>PRA</v>
          </cell>
          <cell r="U248" t="str">
            <v>2014-11-30</v>
          </cell>
          <cell r="V248">
            <v>0.2</v>
          </cell>
          <cell r="W248" t="str">
            <v>UTXEMEM101</v>
          </cell>
          <cell r="Y248" t="str">
            <v>LEGAL</v>
          </cell>
          <cell r="AA248" t="str">
            <v>ICB3</v>
          </cell>
          <cell r="AC248" t="str">
            <v>ICB</v>
          </cell>
          <cell r="AD248" t="str">
            <v>ICB</v>
          </cell>
          <cell r="AF248" t="str">
            <v>211</v>
          </cell>
          <cell r="AG248" t="str">
            <v>0000096506</v>
          </cell>
          <cell r="AR248" t="str">
            <v>956</v>
          </cell>
          <cell r="AS248" t="str">
            <v>0000096506</v>
          </cell>
          <cell r="AT248" t="str">
            <v>AUSTIN CLUB</v>
          </cell>
        </row>
        <row r="249">
          <cell r="A249" t="str">
            <v>00644409</v>
          </cell>
          <cell r="B249" t="str">
            <v>9564265004</v>
          </cell>
          <cell r="C249" t="str">
            <v>ICB4TARGET0000000288</v>
          </cell>
          <cell r="D249">
            <v>2014</v>
          </cell>
          <cell r="E249">
            <v>11</v>
          </cell>
          <cell r="F249" t="str">
            <v>2014-11-30</v>
          </cell>
          <cell r="G249" t="str">
            <v>PRJ</v>
          </cell>
          <cell r="H249" t="str">
            <v>192</v>
          </cell>
          <cell r="I249" t="str">
            <v>211</v>
          </cell>
          <cell r="K249" t="str">
            <v>000001121</v>
          </cell>
          <cell r="L249" t="str">
            <v>4265004</v>
          </cell>
          <cell r="M249" t="str">
            <v>1585</v>
          </cell>
          <cell r="N249" t="str">
            <v>99920</v>
          </cell>
          <cell r="O249" t="str">
            <v>11404</v>
          </cell>
          <cell r="P249" t="str">
            <v>292</v>
          </cell>
          <cell r="Q249" t="str">
            <v>956</v>
          </cell>
          <cell r="R249" t="str">
            <v>INTERCO BILL W/O</v>
          </cell>
          <cell r="S249" t="str">
            <v>PRA</v>
          </cell>
          <cell r="U249" t="str">
            <v>2014-11-30</v>
          </cell>
          <cell r="V249">
            <v>35.61</v>
          </cell>
          <cell r="W249" t="str">
            <v>UTXEMEM101</v>
          </cell>
          <cell r="Y249" t="str">
            <v>LEGAL</v>
          </cell>
          <cell r="AA249" t="str">
            <v>ICB3</v>
          </cell>
          <cell r="AC249" t="str">
            <v>ICB</v>
          </cell>
          <cell r="AD249" t="str">
            <v>ICB</v>
          </cell>
          <cell r="AF249" t="str">
            <v>211</v>
          </cell>
          <cell r="AG249" t="str">
            <v>0000096506</v>
          </cell>
          <cell r="AR249" t="str">
            <v>956</v>
          </cell>
          <cell r="AS249" t="str">
            <v>0000096506</v>
          </cell>
          <cell r="AT249" t="str">
            <v>AUSTIN CLUB</v>
          </cell>
        </row>
        <row r="250">
          <cell r="A250" t="str">
            <v>00644410</v>
          </cell>
          <cell r="B250" t="str">
            <v>9564265004</v>
          </cell>
          <cell r="C250" t="str">
            <v>ICB4TARGET0000000289</v>
          </cell>
          <cell r="D250">
            <v>2014</v>
          </cell>
          <cell r="E250">
            <v>11</v>
          </cell>
          <cell r="F250" t="str">
            <v>2014-11-30</v>
          </cell>
          <cell r="G250" t="str">
            <v>PRJ</v>
          </cell>
          <cell r="H250" t="str">
            <v>192</v>
          </cell>
          <cell r="I250" t="str">
            <v>211</v>
          </cell>
          <cell r="K250" t="str">
            <v>000001121</v>
          </cell>
          <cell r="L250" t="str">
            <v>4265004</v>
          </cell>
          <cell r="M250" t="str">
            <v>1585</v>
          </cell>
          <cell r="N250" t="str">
            <v>99920</v>
          </cell>
          <cell r="O250" t="str">
            <v>11404</v>
          </cell>
          <cell r="P250" t="str">
            <v>292</v>
          </cell>
          <cell r="Q250" t="str">
            <v>956</v>
          </cell>
          <cell r="R250" t="str">
            <v>INTERCO BILL W/O</v>
          </cell>
          <cell r="S250" t="str">
            <v>PRA</v>
          </cell>
          <cell r="U250" t="str">
            <v>2014-11-30</v>
          </cell>
          <cell r="V250">
            <v>33.17</v>
          </cell>
          <cell r="W250" t="str">
            <v>UTXEMEM101</v>
          </cell>
          <cell r="Y250" t="str">
            <v>LEGAL</v>
          </cell>
          <cell r="AA250" t="str">
            <v>ICB3</v>
          </cell>
          <cell r="AC250" t="str">
            <v>ICB</v>
          </cell>
          <cell r="AD250" t="str">
            <v>ICB</v>
          </cell>
          <cell r="AF250" t="str">
            <v>211</v>
          </cell>
          <cell r="AG250" t="str">
            <v>0000096506</v>
          </cell>
          <cell r="AR250" t="str">
            <v>956</v>
          </cell>
          <cell r="AS250" t="str">
            <v>0000096506</v>
          </cell>
          <cell r="AT250" t="str">
            <v>AUSTIN CLUB</v>
          </cell>
        </row>
        <row r="251">
          <cell r="A251" t="str">
            <v>00646491</v>
          </cell>
          <cell r="B251" t="str">
            <v>9564265004</v>
          </cell>
          <cell r="C251" t="str">
            <v>ICB4TARGET0000000290</v>
          </cell>
          <cell r="D251">
            <v>2014</v>
          </cell>
          <cell r="E251">
            <v>11</v>
          </cell>
          <cell r="F251" t="str">
            <v>2014-11-30</v>
          </cell>
          <cell r="G251" t="str">
            <v>PRJ</v>
          </cell>
          <cell r="H251" t="str">
            <v>192</v>
          </cell>
          <cell r="I251" t="str">
            <v>211</v>
          </cell>
          <cell r="K251" t="str">
            <v>000001121</v>
          </cell>
          <cell r="L251" t="str">
            <v>4265004</v>
          </cell>
          <cell r="M251" t="str">
            <v>1585</v>
          </cell>
          <cell r="N251" t="str">
            <v>99920</v>
          </cell>
          <cell r="O251" t="str">
            <v>12091</v>
          </cell>
          <cell r="P251" t="str">
            <v>293</v>
          </cell>
          <cell r="Q251" t="str">
            <v>956</v>
          </cell>
          <cell r="R251" t="str">
            <v>INTERCO BILL W/O</v>
          </cell>
          <cell r="S251" t="str">
            <v>PRA</v>
          </cell>
          <cell r="U251" t="str">
            <v>2014-11-30</v>
          </cell>
          <cell r="V251">
            <v>9.08</v>
          </cell>
          <cell r="W251" t="str">
            <v>UTXEMEM101</v>
          </cell>
          <cell r="Y251" t="str">
            <v>LEGAL</v>
          </cell>
          <cell r="AA251" t="str">
            <v>ICB3</v>
          </cell>
          <cell r="AC251" t="str">
            <v>ICB</v>
          </cell>
          <cell r="AD251" t="str">
            <v>ICB</v>
          </cell>
          <cell r="AF251" t="str">
            <v>211</v>
          </cell>
          <cell r="AG251" t="str">
            <v>0000146747</v>
          </cell>
          <cell r="AR251" t="str">
            <v>956</v>
          </cell>
          <cell r="AS251" t="str">
            <v>0000146747</v>
          </cell>
          <cell r="AT251" t="str">
            <v>JP MORGAN CHASE CORPORATE CARD ACTIVITY</v>
          </cell>
        </row>
        <row r="252">
          <cell r="A252" t="str">
            <v>00634420</v>
          </cell>
          <cell r="B252" t="str">
            <v>9564265004</v>
          </cell>
          <cell r="C252" t="str">
            <v>ICB4TARGET0000000312</v>
          </cell>
          <cell r="D252">
            <v>2014</v>
          </cell>
          <cell r="E252">
            <v>9</v>
          </cell>
          <cell r="F252" t="str">
            <v>2014-09-30</v>
          </cell>
          <cell r="G252" t="str">
            <v>PRJ</v>
          </cell>
          <cell r="H252" t="str">
            <v>192</v>
          </cell>
          <cell r="I252" t="str">
            <v>211</v>
          </cell>
          <cell r="K252" t="str">
            <v>000001121</v>
          </cell>
          <cell r="L252" t="str">
            <v>4265004</v>
          </cell>
          <cell r="M252" t="str">
            <v>1585</v>
          </cell>
          <cell r="N252" t="str">
            <v>99920</v>
          </cell>
          <cell r="O252" t="str">
            <v>11404</v>
          </cell>
          <cell r="P252" t="str">
            <v>292</v>
          </cell>
          <cell r="Q252" t="str">
            <v>956</v>
          </cell>
          <cell r="R252" t="str">
            <v>INTERCO BILL W/O</v>
          </cell>
          <cell r="S252" t="str">
            <v>PRA</v>
          </cell>
          <cell r="U252" t="str">
            <v>2014-09-30</v>
          </cell>
          <cell r="V252">
            <v>3.22</v>
          </cell>
          <cell r="W252" t="str">
            <v>UTXEMEM101</v>
          </cell>
          <cell r="Y252" t="str">
            <v>LEGAL</v>
          </cell>
          <cell r="AA252" t="str">
            <v>ICB3</v>
          </cell>
          <cell r="AC252" t="str">
            <v>ICB</v>
          </cell>
          <cell r="AD252" t="str">
            <v>ICB</v>
          </cell>
          <cell r="AF252" t="str">
            <v>211</v>
          </cell>
          <cell r="AG252" t="str">
            <v>0000096506</v>
          </cell>
          <cell r="AR252" t="str">
            <v>956</v>
          </cell>
          <cell r="AS252" t="str">
            <v>0000096506</v>
          </cell>
          <cell r="AT252" t="str">
            <v>AUSTIN CLUB</v>
          </cell>
        </row>
        <row r="253">
          <cell r="A253" t="str">
            <v>00637004</v>
          </cell>
          <cell r="B253" t="str">
            <v>9564265004</v>
          </cell>
          <cell r="C253" t="str">
            <v>ICB4TARGET0000000315</v>
          </cell>
          <cell r="D253">
            <v>2014</v>
          </cell>
          <cell r="E253">
            <v>9</v>
          </cell>
          <cell r="F253" t="str">
            <v>2014-09-30</v>
          </cell>
          <cell r="G253" t="str">
            <v>PRJ</v>
          </cell>
          <cell r="H253" t="str">
            <v>192</v>
          </cell>
          <cell r="I253" t="str">
            <v>211</v>
          </cell>
          <cell r="K253" t="str">
            <v>000001121</v>
          </cell>
          <cell r="L253" t="str">
            <v>4265004</v>
          </cell>
          <cell r="M253" t="str">
            <v>1585</v>
          </cell>
          <cell r="N253" t="str">
            <v>99920</v>
          </cell>
          <cell r="O253" t="str">
            <v>13042</v>
          </cell>
          <cell r="P253" t="str">
            <v>292</v>
          </cell>
          <cell r="Q253" t="str">
            <v>956</v>
          </cell>
          <cell r="R253" t="str">
            <v>INTERCO BILL W/O</v>
          </cell>
          <cell r="S253" t="str">
            <v>PRA</v>
          </cell>
          <cell r="U253" t="str">
            <v>2014-09-30</v>
          </cell>
          <cell r="V253">
            <v>7.64</v>
          </cell>
          <cell r="W253" t="str">
            <v>UTXEMEM101</v>
          </cell>
          <cell r="Y253" t="str">
            <v>LEGAL</v>
          </cell>
          <cell r="AA253" t="str">
            <v>ICB3</v>
          </cell>
          <cell r="AC253" t="str">
            <v>ICB</v>
          </cell>
          <cell r="AD253" t="str">
            <v>ICB</v>
          </cell>
          <cell r="AF253" t="str">
            <v>211</v>
          </cell>
          <cell r="AG253" t="str">
            <v>0000096506</v>
          </cell>
          <cell r="AR253" t="str">
            <v>956</v>
          </cell>
          <cell r="AS253" t="str">
            <v>0000096506</v>
          </cell>
          <cell r="AT253" t="str">
            <v>AUSTIN CLUB</v>
          </cell>
        </row>
        <row r="254">
          <cell r="A254" t="str">
            <v>00654806</v>
          </cell>
          <cell r="B254" t="str">
            <v>9564265004</v>
          </cell>
          <cell r="C254" t="str">
            <v>ICB4TARGET0000000343</v>
          </cell>
          <cell r="D254">
            <v>2014</v>
          </cell>
          <cell r="E254">
            <v>12</v>
          </cell>
          <cell r="F254" t="str">
            <v>2014-12-31</v>
          </cell>
          <cell r="G254" t="str">
            <v>PRJ</v>
          </cell>
          <cell r="H254" t="str">
            <v>192</v>
          </cell>
          <cell r="I254" t="str">
            <v>211</v>
          </cell>
          <cell r="K254" t="str">
            <v>TDOANDA</v>
          </cell>
          <cell r="L254" t="str">
            <v>4265004</v>
          </cell>
          <cell r="M254" t="str">
            <v>1585</v>
          </cell>
          <cell r="N254" t="str">
            <v>99920</v>
          </cell>
          <cell r="O254" t="str">
            <v>12091</v>
          </cell>
          <cell r="P254" t="str">
            <v>293</v>
          </cell>
          <cell r="Q254" t="str">
            <v>956</v>
          </cell>
          <cell r="R254" t="str">
            <v>INTERCO BILL W/O</v>
          </cell>
          <cell r="S254" t="str">
            <v>PRA</v>
          </cell>
          <cell r="U254" t="str">
            <v>2014-12-31</v>
          </cell>
          <cell r="V254">
            <v>10.66</v>
          </cell>
          <cell r="W254" t="str">
            <v>UTXE000301</v>
          </cell>
          <cell r="Y254" t="str">
            <v>TDOTH</v>
          </cell>
          <cell r="AA254" t="str">
            <v>ICB3</v>
          </cell>
          <cell r="AC254" t="str">
            <v>ICB</v>
          </cell>
          <cell r="AD254" t="str">
            <v>ICB</v>
          </cell>
          <cell r="AF254" t="str">
            <v>211</v>
          </cell>
          <cell r="AG254" t="str">
            <v>0000146747</v>
          </cell>
          <cell r="AR254" t="str">
            <v>956</v>
          </cell>
          <cell r="AS254" t="str">
            <v>0000146747</v>
          </cell>
          <cell r="AT254" t="str">
            <v>JP MORGAN CHASE CORPORATE CARD ACTIVITY</v>
          </cell>
        </row>
        <row r="255">
          <cell r="A255" t="str">
            <v>00675999</v>
          </cell>
          <cell r="B255" t="str">
            <v>9564265004</v>
          </cell>
          <cell r="C255" t="str">
            <v>ICB4TARGET0000000344</v>
          </cell>
          <cell r="D255">
            <v>2015</v>
          </cell>
          <cell r="E255">
            <v>5</v>
          </cell>
          <cell r="F255" t="str">
            <v>2015-05-31</v>
          </cell>
          <cell r="G255" t="str">
            <v>PRJ</v>
          </cell>
          <cell r="H255" t="str">
            <v>192</v>
          </cell>
          <cell r="I255" t="str">
            <v>211</v>
          </cell>
          <cell r="K255" t="str">
            <v>000001121</v>
          </cell>
          <cell r="L255" t="str">
            <v>4265004</v>
          </cell>
          <cell r="M255" t="str">
            <v>1585</v>
          </cell>
          <cell r="N255" t="str">
            <v>99920</v>
          </cell>
          <cell r="O255" t="str">
            <v>10381</v>
          </cell>
          <cell r="P255" t="str">
            <v>292</v>
          </cell>
          <cell r="Q255" t="str">
            <v>956</v>
          </cell>
          <cell r="R255" t="str">
            <v>INTERCO BILL W/O</v>
          </cell>
          <cell r="S255" t="str">
            <v>PRA</v>
          </cell>
          <cell r="U255" t="str">
            <v>2015-05-31</v>
          </cell>
          <cell r="V255">
            <v>9.4600000000000009</v>
          </cell>
          <cell r="W255" t="str">
            <v>UTXEMEM101</v>
          </cell>
          <cell r="Y255" t="str">
            <v>LEGAL</v>
          </cell>
          <cell r="AA255" t="str">
            <v>ICB3</v>
          </cell>
          <cell r="AC255" t="str">
            <v>ICB</v>
          </cell>
          <cell r="AD255" t="str">
            <v>ICB</v>
          </cell>
          <cell r="AF255" t="str">
            <v>211</v>
          </cell>
          <cell r="AG255" t="str">
            <v>0000096506</v>
          </cell>
          <cell r="AR255" t="str">
            <v>956</v>
          </cell>
          <cell r="AS255" t="str">
            <v>0000096506</v>
          </cell>
          <cell r="AT255" t="str">
            <v>AUSTIN CLUB</v>
          </cell>
        </row>
        <row r="256">
          <cell r="A256" t="str">
            <v>00678119</v>
          </cell>
          <cell r="B256" t="str">
            <v>9564265004</v>
          </cell>
          <cell r="C256" t="str">
            <v>ICB4TARGET0000000345</v>
          </cell>
          <cell r="D256">
            <v>2015</v>
          </cell>
          <cell r="E256">
            <v>5</v>
          </cell>
          <cell r="F256" t="str">
            <v>2015-05-31</v>
          </cell>
          <cell r="G256" t="str">
            <v>PRJ</v>
          </cell>
          <cell r="H256" t="str">
            <v>192</v>
          </cell>
          <cell r="I256" t="str">
            <v>211</v>
          </cell>
          <cell r="K256" t="str">
            <v>000001121</v>
          </cell>
          <cell r="L256" t="str">
            <v>4265004</v>
          </cell>
          <cell r="M256" t="str">
            <v>1585</v>
          </cell>
          <cell r="N256" t="str">
            <v>99920</v>
          </cell>
          <cell r="O256" t="str">
            <v>13042</v>
          </cell>
          <cell r="P256" t="str">
            <v>292</v>
          </cell>
          <cell r="Q256" t="str">
            <v>956</v>
          </cell>
          <cell r="R256" t="str">
            <v>INTERCO BILL W/O</v>
          </cell>
          <cell r="S256" t="str">
            <v>PRA</v>
          </cell>
          <cell r="U256" t="str">
            <v>2015-05-31</v>
          </cell>
          <cell r="V256">
            <v>205.93</v>
          </cell>
          <cell r="W256" t="str">
            <v>UTXEMEM101</v>
          </cell>
          <cell r="Y256" t="str">
            <v>LEGAL</v>
          </cell>
          <cell r="AA256" t="str">
            <v>ICB3</v>
          </cell>
          <cell r="AC256" t="str">
            <v>ICB</v>
          </cell>
          <cell r="AD256" t="str">
            <v>ICB</v>
          </cell>
          <cell r="AF256" t="str">
            <v>211</v>
          </cell>
          <cell r="AG256" t="str">
            <v>0000146747</v>
          </cell>
          <cell r="AR256" t="str">
            <v>956</v>
          </cell>
          <cell r="AS256" t="str">
            <v>0000146747</v>
          </cell>
          <cell r="AT256" t="str">
            <v>JP MORGAN CHASE CORPORATE CARD ACTIVITY</v>
          </cell>
        </row>
        <row r="257">
          <cell r="A257" t="str">
            <v>00652859</v>
          </cell>
          <cell r="B257" t="str">
            <v>9564265004</v>
          </cell>
          <cell r="C257" t="str">
            <v>ICB4TARGET0000000369</v>
          </cell>
          <cell r="D257">
            <v>2014</v>
          </cell>
          <cell r="E257">
            <v>12</v>
          </cell>
          <cell r="F257" t="str">
            <v>2014-12-31</v>
          </cell>
          <cell r="G257" t="str">
            <v>PRJ</v>
          </cell>
          <cell r="H257" t="str">
            <v>192</v>
          </cell>
          <cell r="I257" t="str">
            <v>211</v>
          </cell>
          <cell r="K257" t="str">
            <v>000001121</v>
          </cell>
          <cell r="L257" t="str">
            <v>4265004</v>
          </cell>
          <cell r="M257" t="str">
            <v>1585</v>
          </cell>
          <cell r="N257" t="str">
            <v>99920</v>
          </cell>
          <cell r="O257" t="str">
            <v>11404</v>
          </cell>
          <cell r="P257" t="str">
            <v>292</v>
          </cell>
          <cell r="Q257" t="str">
            <v>956</v>
          </cell>
          <cell r="R257" t="str">
            <v>INTERCO BILL W/O</v>
          </cell>
          <cell r="S257" t="str">
            <v>PRA</v>
          </cell>
          <cell r="U257" t="str">
            <v>2014-12-31</v>
          </cell>
          <cell r="V257">
            <v>6.22</v>
          </cell>
          <cell r="W257" t="str">
            <v>UTXEMEM101</v>
          </cell>
          <cell r="Y257" t="str">
            <v>LEGAL</v>
          </cell>
          <cell r="AA257" t="str">
            <v>ICB3</v>
          </cell>
          <cell r="AC257" t="str">
            <v>ICB</v>
          </cell>
          <cell r="AD257" t="str">
            <v>ICB</v>
          </cell>
          <cell r="AF257" t="str">
            <v>211</v>
          </cell>
          <cell r="AG257" t="str">
            <v>0000096506</v>
          </cell>
          <cell r="AR257" t="str">
            <v>956</v>
          </cell>
          <cell r="AS257" t="str">
            <v>0000096506</v>
          </cell>
          <cell r="AT257" t="str">
            <v>AUSTIN CLUB</v>
          </cell>
        </row>
        <row r="258">
          <cell r="A258" t="str">
            <v>00652860</v>
          </cell>
          <cell r="B258" t="str">
            <v>9564265004</v>
          </cell>
          <cell r="C258" t="str">
            <v>ICB4TARGET0000000370</v>
          </cell>
          <cell r="D258">
            <v>2014</v>
          </cell>
          <cell r="E258">
            <v>12</v>
          </cell>
          <cell r="F258" t="str">
            <v>2014-12-31</v>
          </cell>
          <cell r="G258" t="str">
            <v>PRJ</v>
          </cell>
          <cell r="H258" t="str">
            <v>192</v>
          </cell>
          <cell r="I258" t="str">
            <v>211</v>
          </cell>
          <cell r="K258" t="str">
            <v>000001121</v>
          </cell>
          <cell r="L258" t="str">
            <v>4265004</v>
          </cell>
          <cell r="M258" t="str">
            <v>1585</v>
          </cell>
          <cell r="N258" t="str">
            <v>99920</v>
          </cell>
          <cell r="O258" t="str">
            <v>11404</v>
          </cell>
          <cell r="P258" t="str">
            <v>292</v>
          </cell>
          <cell r="Q258" t="str">
            <v>956</v>
          </cell>
          <cell r="R258" t="str">
            <v>INTERCO BILL W/O</v>
          </cell>
          <cell r="S258" t="str">
            <v>PRA</v>
          </cell>
          <cell r="U258" t="str">
            <v>2014-12-31</v>
          </cell>
          <cell r="V258">
            <v>2.54</v>
          </cell>
          <cell r="W258" t="str">
            <v>UTXEMEM101</v>
          </cell>
          <cell r="Y258" t="str">
            <v>LEGAL</v>
          </cell>
          <cell r="AA258" t="str">
            <v>ICB3</v>
          </cell>
          <cell r="AC258" t="str">
            <v>ICB</v>
          </cell>
          <cell r="AD258" t="str">
            <v>ICB</v>
          </cell>
          <cell r="AF258" t="str">
            <v>211</v>
          </cell>
          <cell r="AG258" t="str">
            <v>0000096506</v>
          </cell>
          <cell r="AR258" t="str">
            <v>956</v>
          </cell>
          <cell r="AS258" t="str">
            <v>0000096506</v>
          </cell>
          <cell r="AT258" t="str">
            <v>AUSTIN CLUB</v>
          </cell>
        </row>
        <row r="259">
          <cell r="A259" t="str">
            <v>00652861</v>
          </cell>
          <cell r="B259" t="str">
            <v>9564265004</v>
          </cell>
          <cell r="C259" t="str">
            <v>ICB4TARGET0000000371</v>
          </cell>
          <cell r="D259">
            <v>2014</v>
          </cell>
          <cell r="E259">
            <v>12</v>
          </cell>
          <cell r="F259" t="str">
            <v>2014-12-31</v>
          </cell>
          <cell r="G259" t="str">
            <v>PRJ</v>
          </cell>
          <cell r="H259" t="str">
            <v>192</v>
          </cell>
          <cell r="I259" t="str">
            <v>211</v>
          </cell>
          <cell r="K259" t="str">
            <v>000001121</v>
          </cell>
          <cell r="L259" t="str">
            <v>4265004</v>
          </cell>
          <cell r="M259" t="str">
            <v>1585</v>
          </cell>
          <cell r="N259" t="str">
            <v>99920</v>
          </cell>
          <cell r="O259" t="str">
            <v>11404</v>
          </cell>
          <cell r="P259" t="str">
            <v>292</v>
          </cell>
          <cell r="Q259" t="str">
            <v>956</v>
          </cell>
          <cell r="R259" t="str">
            <v>INTERCO BILL W/O</v>
          </cell>
          <cell r="S259" t="str">
            <v>PRA</v>
          </cell>
          <cell r="U259" t="str">
            <v>2014-12-31</v>
          </cell>
          <cell r="V259">
            <v>35.090000000000003</v>
          </cell>
          <cell r="W259" t="str">
            <v>UTXEMEM101</v>
          </cell>
          <cell r="Y259" t="str">
            <v>LEGAL</v>
          </cell>
          <cell r="AA259" t="str">
            <v>ICB3</v>
          </cell>
          <cell r="AC259" t="str">
            <v>ICB</v>
          </cell>
          <cell r="AD259" t="str">
            <v>ICB</v>
          </cell>
          <cell r="AF259" t="str">
            <v>211</v>
          </cell>
          <cell r="AG259" t="str">
            <v>0000096506</v>
          </cell>
          <cell r="AR259" t="str">
            <v>956</v>
          </cell>
          <cell r="AS259" t="str">
            <v>0000096506</v>
          </cell>
          <cell r="AT259" t="str">
            <v>AUSTIN CLUB</v>
          </cell>
        </row>
        <row r="260">
          <cell r="A260" t="str">
            <v>00652862</v>
          </cell>
          <cell r="B260" t="str">
            <v>9564265004</v>
          </cell>
          <cell r="C260" t="str">
            <v>ICB4TARGET0000000372</v>
          </cell>
          <cell r="D260">
            <v>2014</v>
          </cell>
          <cell r="E260">
            <v>12</v>
          </cell>
          <cell r="F260" t="str">
            <v>2014-12-31</v>
          </cell>
          <cell r="G260" t="str">
            <v>PRJ</v>
          </cell>
          <cell r="H260" t="str">
            <v>192</v>
          </cell>
          <cell r="I260" t="str">
            <v>211</v>
          </cell>
          <cell r="K260" t="str">
            <v>000001121</v>
          </cell>
          <cell r="L260" t="str">
            <v>4265004</v>
          </cell>
          <cell r="M260" t="str">
            <v>1585</v>
          </cell>
          <cell r="N260" t="str">
            <v>99920</v>
          </cell>
          <cell r="O260" t="str">
            <v>11404</v>
          </cell>
          <cell r="P260" t="str">
            <v>292</v>
          </cell>
          <cell r="Q260" t="str">
            <v>956</v>
          </cell>
          <cell r="R260" t="str">
            <v>INTERCO BILL W/O</v>
          </cell>
          <cell r="S260" t="str">
            <v>PRA</v>
          </cell>
          <cell r="U260" t="str">
            <v>2014-12-31</v>
          </cell>
          <cell r="V260">
            <v>10.17</v>
          </cell>
          <cell r="W260" t="str">
            <v>UTXEMEM101</v>
          </cell>
          <cell r="Y260" t="str">
            <v>LEGAL</v>
          </cell>
          <cell r="AA260" t="str">
            <v>ICB3</v>
          </cell>
          <cell r="AC260" t="str">
            <v>ICB</v>
          </cell>
          <cell r="AD260" t="str">
            <v>ICB</v>
          </cell>
          <cell r="AF260" t="str">
            <v>211</v>
          </cell>
          <cell r="AG260" t="str">
            <v>0000096506</v>
          </cell>
          <cell r="AR260" t="str">
            <v>956</v>
          </cell>
          <cell r="AS260" t="str">
            <v>0000096506</v>
          </cell>
          <cell r="AT260" t="str">
            <v>AUSTIN CLUB</v>
          </cell>
        </row>
        <row r="261">
          <cell r="A261" t="str">
            <v>00652896</v>
          </cell>
          <cell r="B261" t="str">
            <v>9564265004</v>
          </cell>
          <cell r="C261" t="str">
            <v>ICB4TARGET0000000373</v>
          </cell>
          <cell r="D261">
            <v>2014</v>
          </cell>
          <cell r="E261">
            <v>12</v>
          </cell>
          <cell r="F261" t="str">
            <v>2014-12-31</v>
          </cell>
          <cell r="G261" t="str">
            <v>PRJ</v>
          </cell>
          <cell r="H261" t="str">
            <v>192</v>
          </cell>
          <cell r="I261" t="str">
            <v>211</v>
          </cell>
          <cell r="K261" t="str">
            <v>000001121</v>
          </cell>
          <cell r="L261" t="str">
            <v>4265004</v>
          </cell>
          <cell r="M261" t="str">
            <v>1585</v>
          </cell>
          <cell r="N261" t="str">
            <v>99920</v>
          </cell>
          <cell r="O261" t="str">
            <v>13042</v>
          </cell>
          <cell r="P261" t="str">
            <v>292</v>
          </cell>
          <cell r="Q261" t="str">
            <v>956</v>
          </cell>
          <cell r="R261" t="str">
            <v>INTERCO BILL W/O</v>
          </cell>
          <cell r="S261" t="str">
            <v>PRA</v>
          </cell>
          <cell r="U261" t="str">
            <v>2014-12-31</v>
          </cell>
          <cell r="V261">
            <v>67.05</v>
          </cell>
          <cell r="W261" t="str">
            <v>UTXEMEM101</v>
          </cell>
          <cell r="Y261" t="str">
            <v>LEGAL</v>
          </cell>
          <cell r="AA261" t="str">
            <v>ICB3</v>
          </cell>
          <cell r="AC261" t="str">
            <v>ICB</v>
          </cell>
          <cell r="AD261" t="str">
            <v>ICB</v>
          </cell>
          <cell r="AF261" t="str">
            <v>211</v>
          </cell>
          <cell r="AG261" t="str">
            <v>0000146747</v>
          </cell>
          <cell r="AR261" t="str">
            <v>956</v>
          </cell>
          <cell r="AS261" t="str">
            <v>0000146747</v>
          </cell>
          <cell r="AT261" t="str">
            <v>JP MORGAN CHASE CORPORATE CARD ACTIVITY</v>
          </cell>
        </row>
        <row r="262">
          <cell r="A262" t="str">
            <v>00672145</v>
          </cell>
          <cell r="B262" t="str">
            <v>9534264000</v>
          </cell>
          <cell r="C262" t="str">
            <v>ICB4TARGET0000000385</v>
          </cell>
          <cell r="D262">
            <v>2015</v>
          </cell>
          <cell r="E262">
            <v>4</v>
          </cell>
          <cell r="F262" t="str">
            <v>2015-04-30</v>
          </cell>
          <cell r="G262" t="str">
            <v>PRJ</v>
          </cell>
          <cell r="H262" t="str">
            <v>192</v>
          </cell>
          <cell r="I262" t="str">
            <v>211</v>
          </cell>
          <cell r="K262" t="str">
            <v>000001121</v>
          </cell>
          <cell r="L262" t="str">
            <v>4264000</v>
          </cell>
          <cell r="M262" t="str">
            <v>1585</v>
          </cell>
          <cell r="N262" t="str">
            <v>99920</v>
          </cell>
          <cell r="O262" t="str">
            <v>11404</v>
          </cell>
          <cell r="P262" t="str">
            <v>292</v>
          </cell>
          <cell r="Q262" t="str">
            <v>953</v>
          </cell>
          <cell r="R262" t="str">
            <v>INTERCO BILL W/O</v>
          </cell>
          <cell r="S262" t="str">
            <v>PRA</v>
          </cell>
          <cell r="U262" t="str">
            <v>2015-04-30</v>
          </cell>
          <cell r="V262">
            <v>8361.8700000000008</v>
          </cell>
          <cell r="W262" t="str">
            <v>UTXEMEM101</v>
          </cell>
          <cell r="Y262" t="str">
            <v>LEGAL</v>
          </cell>
          <cell r="AA262" t="str">
            <v>ICB3</v>
          </cell>
          <cell r="AC262" t="str">
            <v>ICB</v>
          </cell>
          <cell r="AD262" t="str">
            <v>ICB</v>
          </cell>
          <cell r="AF262" t="str">
            <v>211</v>
          </cell>
          <cell r="AG262" t="str">
            <v>0000096469</v>
          </cell>
          <cell r="AR262" t="str">
            <v>953</v>
          </cell>
          <cell r="AS262" t="str">
            <v>0000096469</v>
          </cell>
          <cell r="AT262" t="str">
            <v>ASSOCIATION OF ELECTRIC</v>
          </cell>
        </row>
        <row r="263">
          <cell r="A263" t="str">
            <v>00660146</v>
          </cell>
          <cell r="B263" t="str">
            <v>9564264000</v>
          </cell>
          <cell r="C263" t="str">
            <v>ICB4TARGET0000000388</v>
          </cell>
          <cell r="D263">
            <v>2015</v>
          </cell>
          <cell r="E263">
            <v>2</v>
          </cell>
          <cell r="F263" t="str">
            <v>2015-02-28</v>
          </cell>
          <cell r="G263" t="str">
            <v>PRJ</v>
          </cell>
          <cell r="H263" t="str">
            <v>192</v>
          </cell>
          <cell r="I263" t="str">
            <v>211</v>
          </cell>
          <cell r="K263" t="str">
            <v>TDOANDA</v>
          </cell>
          <cell r="L263" t="str">
            <v>4264000</v>
          </cell>
          <cell r="M263" t="str">
            <v>1585</v>
          </cell>
          <cell r="N263" t="str">
            <v>99920</v>
          </cell>
          <cell r="O263" t="str">
            <v>13042</v>
          </cell>
          <cell r="P263" t="str">
            <v>289</v>
          </cell>
          <cell r="Q263" t="str">
            <v>956</v>
          </cell>
          <cell r="R263" t="str">
            <v>INTERCO BILL W/O</v>
          </cell>
          <cell r="S263" t="str">
            <v>PRA</v>
          </cell>
          <cell r="U263" t="str">
            <v>2015-02-28</v>
          </cell>
          <cell r="V263">
            <v>57.73</v>
          </cell>
          <cell r="W263" t="str">
            <v>UTXE000301</v>
          </cell>
          <cell r="Y263" t="str">
            <v>TDOTH</v>
          </cell>
          <cell r="AA263" t="str">
            <v>ICB3</v>
          </cell>
          <cell r="AC263" t="str">
            <v>ICB</v>
          </cell>
          <cell r="AD263" t="str">
            <v>ICB</v>
          </cell>
          <cell r="AF263" t="str">
            <v>211</v>
          </cell>
          <cell r="AG263" t="str">
            <v>0000146747</v>
          </cell>
          <cell r="AR263" t="str">
            <v>956</v>
          </cell>
          <cell r="AS263" t="str">
            <v>0000146747</v>
          </cell>
          <cell r="AT263" t="str">
            <v>JP MORGAN CHASE CORPORATE CARD ACTIVITY</v>
          </cell>
        </row>
        <row r="264">
          <cell r="A264" t="str">
            <v>00660146</v>
          </cell>
          <cell r="B264" t="str">
            <v>9564265004</v>
          </cell>
          <cell r="C264" t="str">
            <v>ICB4TARGET0000000409</v>
          </cell>
          <cell r="D264">
            <v>2015</v>
          </cell>
          <cell r="E264">
            <v>2</v>
          </cell>
          <cell r="F264" t="str">
            <v>2015-02-28</v>
          </cell>
          <cell r="G264" t="str">
            <v>PRJ</v>
          </cell>
          <cell r="H264" t="str">
            <v>192</v>
          </cell>
          <cell r="I264" t="str">
            <v>211</v>
          </cell>
          <cell r="K264" t="str">
            <v>000001121</v>
          </cell>
          <cell r="L264" t="str">
            <v>4265004</v>
          </cell>
          <cell r="M264" t="str">
            <v>1585</v>
          </cell>
          <cell r="N264" t="str">
            <v>99920</v>
          </cell>
          <cell r="O264" t="str">
            <v>13042</v>
          </cell>
          <cell r="P264" t="str">
            <v>292</v>
          </cell>
          <cell r="Q264" t="str">
            <v>956</v>
          </cell>
          <cell r="R264" t="str">
            <v>INTERCO BILL W/O</v>
          </cell>
          <cell r="S264" t="str">
            <v>PRA</v>
          </cell>
          <cell r="U264" t="str">
            <v>2015-02-28</v>
          </cell>
          <cell r="V264">
            <v>133.87</v>
          </cell>
          <cell r="W264" t="str">
            <v>UTXEMEM101</v>
          </cell>
          <cell r="Y264" t="str">
            <v>LEGAL</v>
          </cell>
          <cell r="AA264" t="str">
            <v>ICB3</v>
          </cell>
          <cell r="AC264" t="str">
            <v>ICB</v>
          </cell>
          <cell r="AD264" t="str">
            <v>ICB</v>
          </cell>
          <cell r="AF264" t="str">
            <v>211</v>
          </cell>
          <cell r="AG264" t="str">
            <v>0000146747</v>
          </cell>
          <cell r="AR264" t="str">
            <v>956</v>
          </cell>
          <cell r="AS264" t="str">
            <v>0000146747</v>
          </cell>
          <cell r="AT264" t="str">
            <v>JP MORGAN CHASE CORPORATE CARD ACTIVITY</v>
          </cell>
        </row>
        <row r="265">
          <cell r="A265" t="str">
            <v>00667875</v>
          </cell>
          <cell r="B265" t="str">
            <v>9534264000</v>
          </cell>
          <cell r="C265" t="str">
            <v>ICB4TARGET0000000414</v>
          </cell>
          <cell r="D265">
            <v>2015</v>
          </cell>
          <cell r="E265">
            <v>3</v>
          </cell>
          <cell r="F265" t="str">
            <v>2015-03-31</v>
          </cell>
          <cell r="G265" t="str">
            <v>PRJ</v>
          </cell>
          <cell r="H265" t="str">
            <v>192</v>
          </cell>
          <cell r="I265" t="str">
            <v>211</v>
          </cell>
          <cell r="K265" t="str">
            <v>000001121</v>
          </cell>
          <cell r="L265" t="str">
            <v>4264000</v>
          </cell>
          <cell r="M265" t="str">
            <v>1585</v>
          </cell>
          <cell r="N265" t="str">
            <v>99920</v>
          </cell>
          <cell r="O265" t="str">
            <v>11404</v>
          </cell>
          <cell r="P265" t="str">
            <v>289</v>
          </cell>
          <cell r="Q265" t="str">
            <v>953</v>
          </cell>
          <cell r="R265" t="str">
            <v>INTERCO BILL W/O</v>
          </cell>
          <cell r="S265" t="str">
            <v>PRA</v>
          </cell>
          <cell r="U265" t="str">
            <v>2015-03-31</v>
          </cell>
          <cell r="V265">
            <v>383.36</v>
          </cell>
          <cell r="W265" t="str">
            <v>UTXEMEM101</v>
          </cell>
          <cell r="Y265" t="str">
            <v>LEGAL</v>
          </cell>
          <cell r="AA265" t="str">
            <v>ICB3</v>
          </cell>
          <cell r="AC265" t="str">
            <v>ICB</v>
          </cell>
          <cell r="AD265" t="str">
            <v>ICB</v>
          </cell>
          <cell r="AF265" t="str">
            <v>211</v>
          </cell>
          <cell r="AG265" t="str">
            <v>0000141907</v>
          </cell>
          <cell r="AR265" t="str">
            <v>953</v>
          </cell>
          <cell r="AS265" t="str">
            <v>0000141907</v>
          </cell>
          <cell r="AT265" t="str">
            <v>TEXAS ASSOCIATION OF BUSINESS</v>
          </cell>
        </row>
        <row r="266">
          <cell r="A266" t="str">
            <v>00673320</v>
          </cell>
          <cell r="B266" t="str">
            <v>9564265004</v>
          </cell>
          <cell r="C266" t="str">
            <v>ICB4TARGET0000000419</v>
          </cell>
          <cell r="D266">
            <v>2015</v>
          </cell>
          <cell r="E266">
            <v>4</v>
          </cell>
          <cell r="F266" t="str">
            <v>2015-04-30</v>
          </cell>
          <cell r="G266" t="str">
            <v>PRJ</v>
          </cell>
          <cell r="H266" t="str">
            <v>192</v>
          </cell>
          <cell r="I266" t="str">
            <v>211</v>
          </cell>
          <cell r="K266" t="str">
            <v>000001121</v>
          </cell>
          <cell r="L266" t="str">
            <v>4265004</v>
          </cell>
          <cell r="M266" t="str">
            <v>1585</v>
          </cell>
          <cell r="N266" t="str">
            <v>99920</v>
          </cell>
          <cell r="O266" t="str">
            <v>11404</v>
          </cell>
          <cell r="P266" t="str">
            <v>292</v>
          </cell>
          <cell r="Q266" t="str">
            <v>956</v>
          </cell>
          <cell r="R266" t="str">
            <v>INTERCO BILL W/O</v>
          </cell>
          <cell r="S266" t="str">
            <v>PRA</v>
          </cell>
          <cell r="U266" t="str">
            <v>2015-04-30</v>
          </cell>
          <cell r="V266">
            <v>40.99</v>
          </cell>
          <cell r="W266" t="str">
            <v>UTXEMEM101</v>
          </cell>
          <cell r="Y266" t="str">
            <v>LEGAL</v>
          </cell>
          <cell r="AA266" t="str">
            <v>ICB3</v>
          </cell>
          <cell r="AC266" t="str">
            <v>ICB</v>
          </cell>
          <cell r="AD266" t="str">
            <v>ICB</v>
          </cell>
          <cell r="AF266" t="str">
            <v>211</v>
          </cell>
          <cell r="AG266" t="str">
            <v>0000096506</v>
          </cell>
          <cell r="AR266" t="str">
            <v>956</v>
          </cell>
          <cell r="AS266" t="str">
            <v>0000096506</v>
          </cell>
          <cell r="AT266" t="str">
            <v>AUSTIN CLUB</v>
          </cell>
        </row>
        <row r="267">
          <cell r="A267" t="str">
            <v>00673321</v>
          </cell>
          <cell r="B267" t="str">
            <v>9564265004</v>
          </cell>
          <cell r="C267" t="str">
            <v>ICB4TARGET0000000420</v>
          </cell>
          <cell r="D267">
            <v>2015</v>
          </cell>
          <cell r="E267">
            <v>4</v>
          </cell>
          <cell r="F267" t="str">
            <v>2015-04-30</v>
          </cell>
          <cell r="G267" t="str">
            <v>PRJ</v>
          </cell>
          <cell r="H267" t="str">
            <v>192</v>
          </cell>
          <cell r="I267" t="str">
            <v>211</v>
          </cell>
          <cell r="K267" t="str">
            <v>000001121</v>
          </cell>
          <cell r="L267" t="str">
            <v>4265004</v>
          </cell>
          <cell r="M267" t="str">
            <v>1585</v>
          </cell>
          <cell r="N267" t="str">
            <v>99920</v>
          </cell>
          <cell r="O267" t="str">
            <v>11404</v>
          </cell>
          <cell r="P267" t="str">
            <v>292</v>
          </cell>
          <cell r="Q267" t="str">
            <v>956</v>
          </cell>
          <cell r="R267" t="str">
            <v>INTERCO BILL W/O</v>
          </cell>
          <cell r="S267" t="str">
            <v>PRA</v>
          </cell>
          <cell r="U267" t="str">
            <v>2015-04-30</v>
          </cell>
          <cell r="V267">
            <v>9.4600000000000009</v>
          </cell>
          <cell r="W267" t="str">
            <v>UTXEMEM101</v>
          </cell>
          <cell r="Y267" t="str">
            <v>LEGAL</v>
          </cell>
          <cell r="AA267" t="str">
            <v>ICB3</v>
          </cell>
          <cell r="AC267" t="str">
            <v>ICB</v>
          </cell>
          <cell r="AD267" t="str">
            <v>ICB</v>
          </cell>
          <cell r="AF267" t="str">
            <v>211</v>
          </cell>
          <cell r="AG267" t="str">
            <v>0000096506</v>
          </cell>
          <cell r="AR267" t="str">
            <v>956</v>
          </cell>
          <cell r="AS267" t="str">
            <v>0000096506</v>
          </cell>
          <cell r="AT267" t="str">
            <v>AUSTIN CLUB</v>
          </cell>
        </row>
        <row r="268">
          <cell r="A268" t="str">
            <v>00673420</v>
          </cell>
          <cell r="B268" t="str">
            <v>9564265004</v>
          </cell>
          <cell r="C268" t="str">
            <v>ICB4TARGET0000000421</v>
          </cell>
          <cell r="D268">
            <v>2015</v>
          </cell>
          <cell r="E268">
            <v>4</v>
          </cell>
          <cell r="F268" t="str">
            <v>2015-04-30</v>
          </cell>
          <cell r="G268" t="str">
            <v>PRJ</v>
          </cell>
          <cell r="H268" t="str">
            <v>192</v>
          </cell>
          <cell r="I268" t="str">
            <v>211</v>
          </cell>
          <cell r="K268" t="str">
            <v>000001121</v>
          </cell>
          <cell r="L268" t="str">
            <v>4265004</v>
          </cell>
          <cell r="M268" t="str">
            <v>1585</v>
          </cell>
          <cell r="N268" t="str">
            <v>99920</v>
          </cell>
          <cell r="O268" t="str">
            <v>11404</v>
          </cell>
          <cell r="P268" t="str">
            <v>292</v>
          </cell>
          <cell r="Q268" t="str">
            <v>956</v>
          </cell>
          <cell r="R268" t="str">
            <v>INTERCO BILL W/O</v>
          </cell>
          <cell r="S268" t="str">
            <v>PRA</v>
          </cell>
          <cell r="U268" t="str">
            <v>2015-04-30</v>
          </cell>
          <cell r="V268">
            <v>9.4600000000000009</v>
          </cell>
          <cell r="W268" t="str">
            <v>UTXEMEM101</v>
          </cell>
          <cell r="Y268" t="str">
            <v>LEGAL</v>
          </cell>
          <cell r="AA268" t="str">
            <v>ICB3</v>
          </cell>
          <cell r="AC268" t="str">
            <v>ICB</v>
          </cell>
          <cell r="AD268" t="str">
            <v>ICB</v>
          </cell>
          <cell r="AF268" t="str">
            <v>211</v>
          </cell>
          <cell r="AG268" t="str">
            <v>0000096506</v>
          </cell>
          <cell r="AR268" t="str">
            <v>956</v>
          </cell>
          <cell r="AS268" t="str">
            <v>0000096506</v>
          </cell>
          <cell r="AT268" t="str">
            <v>AUSTIN CLUB</v>
          </cell>
        </row>
        <row r="269">
          <cell r="A269" t="str">
            <v>00667775</v>
          </cell>
          <cell r="B269" t="str">
            <v>9564265004</v>
          </cell>
          <cell r="C269" t="str">
            <v>ICB4TARGET0000000436</v>
          </cell>
          <cell r="D269">
            <v>2015</v>
          </cell>
          <cell r="E269">
            <v>3</v>
          </cell>
          <cell r="F269" t="str">
            <v>2015-03-31</v>
          </cell>
          <cell r="G269" t="str">
            <v>PRJ</v>
          </cell>
          <cell r="H269" t="str">
            <v>192</v>
          </cell>
          <cell r="I269" t="str">
            <v>211</v>
          </cell>
          <cell r="K269" t="str">
            <v>000001121</v>
          </cell>
          <cell r="L269" t="str">
            <v>4265004</v>
          </cell>
          <cell r="M269" t="str">
            <v>1585</v>
          </cell>
          <cell r="N269" t="str">
            <v>99920</v>
          </cell>
          <cell r="O269" t="str">
            <v>10381</v>
          </cell>
          <cell r="P269" t="str">
            <v>292</v>
          </cell>
          <cell r="Q269" t="str">
            <v>956</v>
          </cell>
          <cell r="R269" t="str">
            <v>INTERCO BILL W/O</v>
          </cell>
          <cell r="S269" t="str">
            <v>PRA</v>
          </cell>
          <cell r="U269" t="str">
            <v>2015-03-31</v>
          </cell>
          <cell r="V269">
            <v>0.44</v>
          </cell>
          <cell r="W269" t="str">
            <v>UTXEMEM101</v>
          </cell>
          <cell r="Y269" t="str">
            <v>LEGAL</v>
          </cell>
          <cell r="AA269" t="str">
            <v>ICB3</v>
          </cell>
          <cell r="AC269" t="str">
            <v>ICB</v>
          </cell>
          <cell r="AD269" t="str">
            <v>ICB</v>
          </cell>
          <cell r="AF269" t="str">
            <v>211</v>
          </cell>
          <cell r="AG269" t="str">
            <v>0000096506</v>
          </cell>
          <cell r="AR269" t="str">
            <v>956</v>
          </cell>
          <cell r="AS269" t="str">
            <v>0000096506</v>
          </cell>
          <cell r="AT269" t="str">
            <v>AUSTIN CLUB</v>
          </cell>
        </row>
        <row r="270">
          <cell r="A270" t="str">
            <v>00667931</v>
          </cell>
          <cell r="B270" t="str">
            <v>9564265004</v>
          </cell>
          <cell r="C270" t="str">
            <v>ICB4TARGET0000000437</v>
          </cell>
          <cell r="D270">
            <v>2015</v>
          </cell>
          <cell r="E270">
            <v>3</v>
          </cell>
          <cell r="F270" t="str">
            <v>2015-03-31</v>
          </cell>
          <cell r="G270" t="str">
            <v>PRJ</v>
          </cell>
          <cell r="H270" t="str">
            <v>192</v>
          </cell>
          <cell r="I270" t="str">
            <v>211</v>
          </cell>
          <cell r="K270" t="str">
            <v>000001121</v>
          </cell>
          <cell r="L270" t="str">
            <v>4265004</v>
          </cell>
          <cell r="M270" t="str">
            <v>1585</v>
          </cell>
          <cell r="N270" t="str">
            <v>99920</v>
          </cell>
          <cell r="O270" t="str">
            <v>13042</v>
          </cell>
          <cell r="P270" t="str">
            <v>292</v>
          </cell>
          <cell r="Q270" t="str">
            <v>956</v>
          </cell>
          <cell r="R270" t="str">
            <v>INTERCO BILL W/O</v>
          </cell>
          <cell r="S270" t="str">
            <v>PRA</v>
          </cell>
          <cell r="U270" t="str">
            <v>2015-03-31</v>
          </cell>
          <cell r="V270">
            <v>31.86</v>
          </cell>
          <cell r="W270" t="str">
            <v>UTXEMEM101</v>
          </cell>
          <cell r="Y270" t="str">
            <v>LEGAL</v>
          </cell>
          <cell r="AA270" t="str">
            <v>ICB3</v>
          </cell>
          <cell r="AC270" t="str">
            <v>ICB</v>
          </cell>
          <cell r="AD270" t="str">
            <v>ICB</v>
          </cell>
          <cell r="AF270" t="str">
            <v>211</v>
          </cell>
          <cell r="AG270" t="str">
            <v>0000096506</v>
          </cell>
          <cell r="AR270" t="str">
            <v>956</v>
          </cell>
          <cell r="AS270" t="str">
            <v>0000096506</v>
          </cell>
          <cell r="AT270" t="str">
            <v>AUSTIN CLUB</v>
          </cell>
        </row>
        <row r="271">
          <cell r="A271" t="str">
            <v>00667932</v>
          </cell>
          <cell r="B271" t="str">
            <v>9564265004</v>
          </cell>
          <cell r="C271" t="str">
            <v>ICB4TARGET0000000438</v>
          </cell>
          <cell r="D271">
            <v>2015</v>
          </cell>
          <cell r="E271">
            <v>3</v>
          </cell>
          <cell r="F271" t="str">
            <v>2015-03-31</v>
          </cell>
          <cell r="G271" t="str">
            <v>PRJ</v>
          </cell>
          <cell r="H271" t="str">
            <v>192</v>
          </cell>
          <cell r="I271" t="str">
            <v>211</v>
          </cell>
          <cell r="K271" t="str">
            <v>000001121</v>
          </cell>
          <cell r="L271" t="str">
            <v>4265004</v>
          </cell>
          <cell r="M271" t="str">
            <v>1585</v>
          </cell>
          <cell r="N271" t="str">
            <v>99920</v>
          </cell>
          <cell r="O271" t="str">
            <v>11404</v>
          </cell>
          <cell r="P271" t="str">
            <v>292</v>
          </cell>
          <cell r="Q271" t="str">
            <v>956</v>
          </cell>
          <cell r="R271" t="str">
            <v>INTERCO BILL W/O</v>
          </cell>
          <cell r="S271" t="str">
            <v>PRA</v>
          </cell>
          <cell r="U271" t="str">
            <v>2015-03-31</v>
          </cell>
          <cell r="V271">
            <v>7.27</v>
          </cell>
          <cell r="W271" t="str">
            <v>UTXEMEM101</v>
          </cell>
          <cell r="Y271" t="str">
            <v>LEGAL</v>
          </cell>
          <cell r="AA271" t="str">
            <v>ICB3</v>
          </cell>
          <cell r="AC271" t="str">
            <v>ICB</v>
          </cell>
          <cell r="AD271" t="str">
            <v>ICB</v>
          </cell>
          <cell r="AF271" t="str">
            <v>211</v>
          </cell>
          <cell r="AG271" t="str">
            <v>0000096506</v>
          </cell>
          <cell r="AR271" t="str">
            <v>956</v>
          </cell>
          <cell r="AS271" t="str">
            <v>0000096506</v>
          </cell>
          <cell r="AT271" t="str">
            <v>AUSTIN CLUB</v>
          </cell>
        </row>
        <row r="272">
          <cell r="A272" t="str">
            <v>00628309</v>
          </cell>
          <cell r="B272" t="str">
            <v>9544265004</v>
          </cell>
          <cell r="C272" t="str">
            <v>ICB4TARGET0000000831</v>
          </cell>
          <cell r="D272">
            <v>2014</v>
          </cell>
          <cell r="E272">
            <v>8</v>
          </cell>
          <cell r="F272" t="str">
            <v>2014-08-31</v>
          </cell>
          <cell r="G272" t="str">
            <v>PRJ</v>
          </cell>
          <cell r="H272" t="str">
            <v>192</v>
          </cell>
          <cell r="I272" t="str">
            <v>211</v>
          </cell>
          <cell r="K272" t="str">
            <v>000001121</v>
          </cell>
          <cell r="L272" t="str">
            <v>4265004</v>
          </cell>
          <cell r="M272" t="str">
            <v>1585</v>
          </cell>
          <cell r="N272" t="str">
            <v>99920</v>
          </cell>
          <cell r="O272" t="str">
            <v>13042</v>
          </cell>
          <cell r="P272" t="str">
            <v>292</v>
          </cell>
          <cell r="Q272" t="str">
            <v>954</v>
          </cell>
          <cell r="R272" t="str">
            <v>INTERCO BILL W/O</v>
          </cell>
          <cell r="S272" t="str">
            <v>PRA</v>
          </cell>
          <cell r="U272" t="str">
            <v>2014-08-31</v>
          </cell>
          <cell r="V272">
            <v>67.14</v>
          </cell>
          <cell r="W272" t="str">
            <v>UTXEMEM101</v>
          </cell>
          <cell r="Y272" t="str">
            <v>LEGAL</v>
          </cell>
          <cell r="AA272" t="str">
            <v>ICB3</v>
          </cell>
          <cell r="AC272" t="str">
            <v>ICB</v>
          </cell>
          <cell r="AD272" t="str">
            <v>ICB</v>
          </cell>
          <cell r="AF272" t="str">
            <v>211</v>
          </cell>
          <cell r="AG272" t="str">
            <v>0000146747</v>
          </cell>
          <cell r="AR272" t="str">
            <v>954</v>
          </cell>
          <cell r="AS272" t="str">
            <v>0000146747</v>
          </cell>
          <cell r="AT272" t="str">
            <v>JP MORGAN CHASE CORPORATE CARD ACTIVITY</v>
          </cell>
        </row>
        <row r="273">
          <cell r="A273" t="str">
            <v>00628313</v>
          </cell>
          <cell r="B273" t="str">
            <v>9544265004</v>
          </cell>
          <cell r="C273" t="str">
            <v>ICB4TARGET0000000832</v>
          </cell>
          <cell r="D273">
            <v>2014</v>
          </cell>
          <cell r="E273">
            <v>8</v>
          </cell>
          <cell r="F273" t="str">
            <v>2014-08-31</v>
          </cell>
          <cell r="G273" t="str">
            <v>PRJ</v>
          </cell>
          <cell r="H273" t="str">
            <v>192</v>
          </cell>
          <cell r="I273" t="str">
            <v>211</v>
          </cell>
          <cell r="K273" t="str">
            <v>000001121</v>
          </cell>
          <cell r="L273" t="str">
            <v>4265004</v>
          </cell>
          <cell r="M273" t="str">
            <v>1585</v>
          </cell>
          <cell r="N273" t="str">
            <v>99920</v>
          </cell>
          <cell r="O273" t="str">
            <v>13042</v>
          </cell>
          <cell r="P273" t="str">
            <v>292</v>
          </cell>
          <cell r="Q273" t="str">
            <v>954</v>
          </cell>
          <cell r="R273" t="str">
            <v>INTERCO BILL W/O</v>
          </cell>
          <cell r="S273" t="str">
            <v>PRA</v>
          </cell>
          <cell r="U273" t="str">
            <v>2014-08-31</v>
          </cell>
          <cell r="V273">
            <v>208.02</v>
          </cell>
          <cell r="W273" t="str">
            <v>UTXEMEM101</v>
          </cell>
          <cell r="Y273" t="str">
            <v>LEGAL</v>
          </cell>
          <cell r="AA273" t="str">
            <v>ICB3</v>
          </cell>
          <cell r="AC273" t="str">
            <v>ICB</v>
          </cell>
          <cell r="AD273" t="str">
            <v>ICB</v>
          </cell>
          <cell r="AF273" t="str">
            <v>211</v>
          </cell>
          <cell r="AG273" t="str">
            <v>0000146747</v>
          </cell>
          <cell r="AR273" t="str">
            <v>954</v>
          </cell>
          <cell r="AS273" t="str">
            <v>0000146747</v>
          </cell>
          <cell r="AT273" t="str">
            <v>JP MORGAN CHASE CORPORATE CARD ACTIVITY</v>
          </cell>
        </row>
        <row r="274">
          <cell r="A274" t="str">
            <v>00629368</v>
          </cell>
          <cell r="B274" t="str">
            <v>9564265004</v>
          </cell>
          <cell r="C274" t="str">
            <v>ICB4TARGET0000000833</v>
          </cell>
          <cell r="D274">
            <v>2014</v>
          </cell>
          <cell r="E274">
            <v>8</v>
          </cell>
          <cell r="F274" t="str">
            <v>2014-08-31</v>
          </cell>
          <cell r="G274" t="str">
            <v>PRJ</v>
          </cell>
          <cell r="H274" t="str">
            <v>192</v>
          </cell>
          <cell r="I274" t="str">
            <v>211</v>
          </cell>
          <cell r="K274" t="str">
            <v>000001121</v>
          </cell>
          <cell r="L274" t="str">
            <v>4265004</v>
          </cell>
          <cell r="M274" t="str">
            <v>1585</v>
          </cell>
          <cell r="N274" t="str">
            <v>99920</v>
          </cell>
          <cell r="O274" t="str">
            <v>11404</v>
          </cell>
          <cell r="P274" t="str">
            <v>292</v>
          </cell>
          <cell r="Q274" t="str">
            <v>956</v>
          </cell>
          <cell r="R274" t="str">
            <v>INTERCO BILL W/O</v>
          </cell>
          <cell r="S274" t="str">
            <v>PRA</v>
          </cell>
          <cell r="U274" t="str">
            <v>2014-08-31</v>
          </cell>
          <cell r="V274">
            <v>1.02</v>
          </cell>
          <cell r="W274" t="str">
            <v>UTXEMEM101</v>
          </cell>
          <cell r="Y274" t="str">
            <v>LEGAL</v>
          </cell>
          <cell r="AA274" t="str">
            <v>ICB3</v>
          </cell>
          <cell r="AC274" t="str">
            <v>ICB</v>
          </cell>
          <cell r="AD274" t="str">
            <v>ICB</v>
          </cell>
          <cell r="AF274" t="str">
            <v>211</v>
          </cell>
          <cell r="AG274" t="str">
            <v>0000096506</v>
          </cell>
          <cell r="AR274" t="str">
            <v>956</v>
          </cell>
          <cell r="AS274" t="str">
            <v>0000096506</v>
          </cell>
          <cell r="AT274" t="str">
            <v>AUSTIN CLUB</v>
          </cell>
        </row>
        <row r="275">
          <cell r="A275" t="str">
            <v>00629369</v>
          </cell>
          <cell r="B275" t="str">
            <v>9564265004</v>
          </cell>
          <cell r="C275" t="str">
            <v>ICB4TARGET0000000834</v>
          </cell>
          <cell r="D275">
            <v>2014</v>
          </cell>
          <cell r="E275">
            <v>8</v>
          </cell>
          <cell r="F275" t="str">
            <v>2014-08-31</v>
          </cell>
          <cell r="G275" t="str">
            <v>PRJ</v>
          </cell>
          <cell r="H275" t="str">
            <v>192</v>
          </cell>
          <cell r="I275" t="str">
            <v>211</v>
          </cell>
          <cell r="K275" t="str">
            <v>000001121</v>
          </cell>
          <cell r="L275" t="str">
            <v>4265004</v>
          </cell>
          <cell r="M275" t="str">
            <v>1585</v>
          </cell>
          <cell r="N275" t="str">
            <v>99920</v>
          </cell>
          <cell r="O275" t="str">
            <v>11404</v>
          </cell>
          <cell r="P275" t="str">
            <v>292</v>
          </cell>
          <cell r="Q275" t="str">
            <v>956</v>
          </cell>
          <cell r="R275" t="str">
            <v>INTERCO BILL W/O</v>
          </cell>
          <cell r="S275" t="str">
            <v>PRA</v>
          </cell>
          <cell r="U275" t="str">
            <v>2014-08-31</v>
          </cell>
          <cell r="V275">
            <v>1.02</v>
          </cell>
          <cell r="W275" t="str">
            <v>UTXEMEM101</v>
          </cell>
          <cell r="Y275" t="str">
            <v>LEGAL</v>
          </cell>
          <cell r="AA275" t="str">
            <v>ICB3</v>
          </cell>
          <cell r="AC275" t="str">
            <v>ICB</v>
          </cell>
          <cell r="AD275" t="str">
            <v>ICB</v>
          </cell>
          <cell r="AF275" t="str">
            <v>211</v>
          </cell>
          <cell r="AG275" t="str">
            <v>0000096506</v>
          </cell>
          <cell r="AR275" t="str">
            <v>956</v>
          </cell>
          <cell r="AS275" t="str">
            <v>0000096506</v>
          </cell>
          <cell r="AT275" t="str">
            <v>AUSTIN CLUB</v>
          </cell>
        </row>
        <row r="276">
          <cell r="A276" t="str">
            <v>00629370</v>
          </cell>
          <cell r="B276" t="str">
            <v>9564265004</v>
          </cell>
          <cell r="C276" t="str">
            <v>ICB4TARGET0000000835</v>
          </cell>
          <cell r="D276">
            <v>2014</v>
          </cell>
          <cell r="E276">
            <v>8</v>
          </cell>
          <cell r="F276" t="str">
            <v>2014-08-31</v>
          </cell>
          <cell r="G276" t="str">
            <v>PRJ</v>
          </cell>
          <cell r="H276" t="str">
            <v>192</v>
          </cell>
          <cell r="I276" t="str">
            <v>211</v>
          </cell>
          <cell r="K276" t="str">
            <v>000001121</v>
          </cell>
          <cell r="L276" t="str">
            <v>4265004</v>
          </cell>
          <cell r="M276" t="str">
            <v>1585</v>
          </cell>
          <cell r="N276" t="str">
            <v>99920</v>
          </cell>
          <cell r="O276" t="str">
            <v>13042</v>
          </cell>
          <cell r="P276" t="str">
            <v>292</v>
          </cell>
          <cell r="Q276" t="str">
            <v>956</v>
          </cell>
          <cell r="R276" t="str">
            <v>INTERCO BILL W/O</v>
          </cell>
          <cell r="S276" t="str">
            <v>PRA</v>
          </cell>
          <cell r="U276" t="str">
            <v>2014-08-31</v>
          </cell>
          <cell r="V276">
            <v>1.02</v>
          </cell>
          <cell r="W276" t="str">
            <v>UTXEMEM101</v>
          </cell>
          <cell r="Y276" t="str">
            <v>LEGAL</v>
          </cell>
          <cell r="AA276" t="str">
            <v>ICB3</v>
          </cell>
          <cell r="AC276" t="str">
            <v>ICB</v>
          </cell>
          <cell r="AD276" t="str">
            <v>ICB</v>
          </cell>
          <cell r="AF276" t="str">
            <v>211</v>
          </cell>
          <cell r="AG276" t="str">
            <v>0000096506</v>
          </cell>
          <cell r="AR276" t="str">
            <v>956</v>
          </cell>
          <cell r="AS276" t="str">
            <v>0000096506</v>
          </cell>
          <cell r="AT276" t="str">
            <v>AUSTIN CLUB</v>
          </cell>
        </row>
        <row r="277">
          <cell r="A277" t="str">
            <v>00632305</v>
          </cell>
          <cell r="B277" t="str">
            <v>9564265004</v>
          </cell>
          <cell r="C277" t="str">
            <v>ICB4TARGET0000000836</v>
          </cell>
          <cell r="D277">
            <v>2014</v>
          </cell>
          <cell r="E277">
            <v>8</v>
          </cell>
          <cell r="F277" t="str">
            <v>2014-08-31</v>
          </cell>
          <cell r="G277" t="str">
            <v>PRJ</v>
          </cell>
          <cell r="H277" t="str">
            <v>192</v>
          </cell>
          <cell r="I277" t="str">
            <v>211</v>
          </cell>
          <cell r="K277" t="str">
            <v>000001121</v>
          </cell>
          <cell r="L277" t="str">
            <v>4265004</v>
          </cell>
          <cell r="M277" t="str">
            <v>1585</v>
          </cell>
          <cell r="N277" t="str">
            <v>99920</v>
          </cell>
          <cell r="O277" t="str">
            <v>11404</v>
          </cell>
          <cell r="P277" t="str">
            <v>292</v>
          </cell>
          <cell r="Q277" t="str">
            <v>956</v>
          </cell>
          <cell r="R277" t="str">
            <v>INTERCO BILL W/O</v>
          </cell>
          <cell r="S277" t="str">
            <v>PRA</v>
          </cell>
          <cell r="U277" t="str">
            <v>2014-08-31</v>
          </cell>
          <cell r="V277">
            <v>33.61</v>
          </cell>
          <cell r="W277" t="str">
            <v>UTXEMEM101</v>
          </cell>
          <cell r="Y277" t="str">
            <v>LEGAL</v>
          </cell>
          <cell r="AA277" t="str">
            <v>ICB3</v>
          </cell>
          <cell r="AC277" t="str">
            <v>ICB</v>
          </cell>
          <cell r="AD277" t="str">
            <v>ICB</v>
          </cell>
          <cell r="AF277" t="str">
            <v>211</v>
          </cell>
          <cell r="AG277" t="str">
            <v>0000096506</v>
          </cell>
          <cell r="AR277" t="str">
            <v>956</v>
          </cell>
          <cell r="AS277" t="str">
            <v>0000096506</v>
          </cell>
          <cell r="AT277" t="str">
            <v>AUSTIN CLUB</v>
          </cell>
        </row>
        <row r="278">
          <cell r="A278" t="str">
            <v>00632306</v>
          </cell>
          <cell r="B278" t="str">
            <v>9564265004</v>
          </cell>
          <cell r="C278" t="str">
            <v>ICB4TARGET0000000837</v>
          </cell>
          <cell r="D278">
            <v>2014</v>
          </cell>
          <cell r="E278">
            <v>8</v>
          </cell>
          <cell r="F278" t="str">
            <v>2014-08-31</v>
          </cell>
          <cell r="G278" t="str">
            <v>PRJ</v>
          </cell>
          <cell r="H278" t="str">
            <v>192</v>
          </cell>
          <cell r="I278" t="str">
            <v>211</v>
          </cell>
          <cell r="K278" t="str">
            <v>000001121</v>
          </cell>
          <cell r="L278" t="str">
            <v>4265004</v>
          </cell>
          <cell r="M278" t="str">
            <v>1585</v>
          </cell>
          <cell r="N278" t="str">
            <v>99920</v>
          </cell>
          <cell r="O278" t="str">
            <v>11404</v>
          </cell>
          <cell r="P278" t="str">
            <v>292</v>
          </cell>
          <cell r="Q278" t="str">
            <v>956</v>
          </cell>
          <cell r="R278" t="str">
            <v>INTERCO BILL W/O</v>
          </cell>
          <cell r="S278" t="str">
            <v>PRA</v>
          </cell>
          <cell r="U278" t="str">
            <v>2014-08-31</v>
          </cell>
          <cell r="V278">
            <v>33.090000000000003</v>
          </cell>
          <cell r="W278" t="str">
            <v>UTXEMEM101</v>
          </cell>
          <cell r="Y278" t="str">
            <v>LEGAL</v>
          </cell>
          <cell r="AA278" t="str">
            <v>ICB3</v>
          </cell>
          <cell r="AC278" t="str">
            <v>ICB</v>
          </cell>
          <cell r="AD278" t="str">
            <v>ICB</v>
          </cell>
          <cell r="AF278" t="str">
            <v>211</v>
          </cell>
          <cell r="AG278" t="str">
            <v>0000096506</v>
          </cell>
          <cell r="AR278" t="str">
            <v>956</v>
          </cell>
          <cell r="AS278" t="str">
            <v>0000096506</v>
          </cell>
          <cell r="AT278" t="str">
            <v>AUSTIN CLUB</v>
          </cell>
        </row>
        <row r="279">
          <cell r="A279" t="str">
            <v>00629842</v>
          </cell>
          <cell r="B279" t="str">
            <v>9564265004</v>
          </cell>
          <cell r="C279" t="str">
            <v>ICB4TARGET0000000838</v>
          </cell>
          <cell r="D279">
            <v>2014</v>
          </cell>
          <cell r="E279">
            <v>8</v>
          </cell>
          <cell r="F279" t="str">
            <v>2014-08-31</v>
          </cell>
          <cell r="G279" t="str">
            <v>PRJ</v>
          </cell>
          <cell r="H279" t="str">
            <v>192</v>
          </cell>
          <cell r="I279" t="str">
            <v>211</v>
          </cell>
          <cell r="K279" t="str">
            <v>000001121</v>
          </cell>
          <cell r="L279" t="str">
            <v>4265004</v>
          </cell>
          <cell r="M279" t="str">
            <v>1585</v>
          </cell>
          <cell r="N279" t="str">
            <v>99920</v>
          </cell>
          <cell r="O279" t="str">
            <v>13042</v>
          </cell>
          <cell r="P279" t="str">
            <v>292</v>
          </cell>
          <cell r="Q279" t="str">
            <v>956</v>
          </cell>
          <cell r="R279" t="str">
            <v>INTERCO BILL W/O</v>
          </cell>
          <cell r="S279" t="str">
            <v>PRA</v>
          </cell>
          <cell r="U279" t="str">
            <v>2014-08-31</v>
          </cell>
          <cell r="V279">
            <v>121.19</v>
          </cell>
          <cell r="W279" t="str">
            <v>UTXEMEM101</v>
          </cell>
          <cell r="Y279" t="str">
            <v>LEGAL</v>
          </cell>
          <cell r="AA279" t="str">
            <v>ICB3</v>
          </cell>
          <cell r="AC279" t="str">
            <v>ICB</v>
          </cell>
          <cell r="AD279" t="str">
            <v>ICB</v>
          </cell>
          <cell r="AF279" t="str">
            <v>211</v>
          </cell>
          <cell r="AG279" t="str">
            <v>0000146747</v>
          </cell>
          <cell r="AR279" t="str">
            <v>956</v>
          </cell>
          <cell r="AS279" t="str">
            <v>0000146747</v>
          </cell>
          <cell r="AT279" t="str">
            <v>JP MORGAN CHASE CORPORATE CARD ACTIVITY</v>
          </cell>
        </row>
        <row r="280">
          <cell r="A280" t="str">
            <v>00629843</v>
          </cell>
          <cell r="B280" t="str">
            <v>9564265004</v>
          </cell>
          <cell r="C280" t="str">
            <v>ICB4TARGET0000000839</v>
          </cell>
          <cell r="D280">
            <v>2014</v>
          </cell>
          <cell r="E280">
            <v>8</v>
          </cell>
          <cell r="F280" t="str">
            <v>2014-08-31</v>
          </cell>
          <cell r="G280" t="str">
            <v>PRJ</v>
          </cell>
          <cell r="H280" t="str">
            <v>192</v>
          </cell>
          <cell r="I280" t="str">
            <v>211</v>
          </cell>
          <cell r="K280" t="str">
            <v>000001121</v>
          </cell>
          <cell r="L280" t="str">
            <v>4265004</v>
          </cell>
          <cell r="M280" t="str">
            <v>1585</v>
          </cell>
          <cell r="N280" t="str">
            <v>99920</v>
          </cell>
          <cell r="O280" t="str">
            <v>13042</v>
          </cell>
          <cell r="P280" t="str">
            <v>292</v>
          </cell>
          <cell r="Q280" t="str">
            <v>956</v>
          </cell>
          <cell r="R280" t="str">
            <v>INTERCO BILL W/O</v>
          </cell>
          <cell r="S280" t="str">
            <v>PRA</v>
          </cell>
          <cell r="U280" t="str">
            <v>2014-08-31</v>
          </cell>
          <cell r="V280">
            <v>-54.06</v>
          </cell>
          <cell r="W280" t="str">
            <v>UTXEMEM101</v>
          </cell>
          <cell r="Y280" t="str">
            <v>LEGAL</v>
          </cell>
          <cell r="AA280" t="str">
            <v>ICB3</v>
          </cell>
          <cell r="AC280" t="str">
            <v>ICB</v>
          </cell>
          <cell r="AD280" t="str">
            <v>ICB</v>
          </cell>
          <cell r="AF280" t="str">
            <v>211</v>
          </cell>
          <cell r="AG280" t="str">
            <v>0000245350</v>
          </cell>
          <cell r="AR280" t="str">
            <v>956</v>
          </cell>
          <cell r="AS280" t="str">
            <v>0000245350</v>
          </cell>
          <cell r="AT280" t="str">
            <v>BLACK, WILLIAM R</v>
          </cell>
        </row>
        <row r="281">
          <cell r="A281" t="str">
            <v>00623863</v>
          </cell>
          <cell r="B281" t="str">
            <v>9564265004</v>
          </cell>
          <cell r="C281" t="str">
            <v>ICB4TARGET0000001058</v>
          </cell>
          <cell r="D281">
            <v>2014</v>
          </cell>
          <cell r="E281">
            <v>7</v>
          </cell>
          <cell r="F281" t="str">
            <v>2014-07-31</v>
          </cell>
          <cell r="G281" t="str">
            <v>PRJ</v>
          </cell>
          <cell r="H281" t="str">
            <v>192</v>
          </cell>
          <cell r="I281" t="str">
            <v>211</v>
          </cell>
          <cell r="K281" t="str">
            <v>000001121</v>
          </cell>
          <cell r="L281" t="str">
            <v>4265004</v>
          </cell>
          <cell r="M281" t="str">
            <v>1585</v>
          </cell>
          <cell r="N281" t="str">
            <v>99920</v>
          </cell>
          <cell r="O281" t="str">
            <v>13042</v>
          </cell>
          <cell r="P281" t="str">
            <v>292</v>
          </cell>
          <cell r="Q281" t="str">
            <v>956</v>
          </cell>
          <cell r="R281" t="str">
            <v>INTERCO BILL W/O</v>
          </cell>
          <cell r="S281" t="str">
            <v>PRA</v>
          </cell>
          <cell r="U281" t="str">
            <v>2014-07-31</v>
          </cell>
          <cell r="V281">
            <v>32.590000000000003</v>
          </cell>
          <cell r="W281" t="str">
            <v>UTXEMEM101</v>
          </cell>
          <cell r="Y281" t="str">
            <v>LEGAL</v>
          </cell>
          <cell r="AA281" t="str">
            <v>ICB3</v>
          </cell>
          <cell r="AC281" t="str">
            <v>ICB</v>
          </cell>
          <cell r="AD281" t="str">
            <v>ICB</v>
          </cell>
          <cell r="AF281" t="str">
            <v>211</v>
          </cell>
          <cell r="AG281" t="str">
            <v>0000096506</v>
          </cell>
          <cell r="AR281" t="str">
            <v>956</v>
          </cell>
          <cell r="AS281" t="str">
            <v>0000096506</v>
          </cell>
          <cell r="AT281" t="str">
            <v>AUSTIN CLUB</v>
          </cell>
        </row>
        <row r="282">
          <cell r="A282" t="str">
            <v>00625754</v>
          </cell>
          <cell r="B282" t="str">
            <v>9544265004</v>
          </cell>
          <cell r="C282" t="str">
            <v>ICB4TARGET0000001059</v>
          </cell>
          <cell r="D282">
            <v>2014</v>
          </cell>
          <cell r="E282">
            <v>7</v>
          </cell>
          <cell r="F282" t="str">
            <v>2014-07-31</v>
          </cell>
          <cell r="G282" t="str">
            <v>PRJ</v>
          </cell>
          <cell r="H282" t="str">
            <v>192</v>
          </cell>
          <cell r="I282" t="str">
            <v>211</v>
          </cell>
          <cell r="K282" t="str">
            <v>000001121</v>
          </cell>
          <cell r="L282" t="str">
            <v>4265004</v>
          </cell>
          <cell r="M282" t="str">
            <v>1585</v>
          </cell>
          <cell r="N282" t="str">
            <v>99920</v>
          </cell>
          <cell r="O282" t="str">
            <v>12091</v>
          </cell>
          <cell r="P282" t="str">
            <v>293</v>
          </cell>
          <cell r="Q282" t="str">
            <v>954</v>
          </cell>
          <cell r="R282" t="str">
            <v>INTERCO BILL W/O</v>
          </cell>
          <cell r="S282" t="str">
            <v>PRA</v>
          </cell>
          <cell r="U282" t="str">
            <v>2014-07-31</v>
          </cell>
          <cell r="V282">
            <v>7.91</v>
          </cell>
          <cell r="W282" t="str">
            <v>UTXEMEM101</v>
          </cell>
          <cell r="Y282" t="str">
            <v>LEGAL</v>
          </cell>
          <cell r="AA282" t="str">
            <v>ICB3</v>
          </cell>
          <cell r="AC282" t="str">
            <v>ICB</v>
          </cell>
          <cell r="AD282" t="str">
            <v>ICB</v>
          </cell>
          <cell r="AF282" t="str">
            <v>211</v>
          </cell>
          <cell r="AG282" t="str">
            <v>0000146747</v>
          </cell>
          <cell r="AR282" t="str">
            <v>954</v>
          </cell>
          <cell r="AS282" t="str">
            <v>0000146747</v>
          </cell>
          <cell r="AT282" t="str">
            <v>JP MORGAN CHASE CORPORATE CARD ACTIVITY</v>
          </cell>
        </row>
        <row r="283">
          <cell r="A283" t="str">
            <v>00627631</v>
          </cell>
          <cell r="B283" t="str">
            <v>9569210001</v>
          </cell>
          <cell r="C283" t="str">
            <v>ICB4TARGET0000009307</v>
          </cell>
          <cell r="D283">
            <v>2014</v>
          </cell>
          <cell r="E283">
            <v>8</v>
          </cell>
          <cell r="F283" t="str">
            <v>2014-08-31</v>
          </cell>
          <cell r="G283" t="str">
            <v>PRJ</v>
          </cell>
          <cell r="H283" t="str">
            <v>192</v>
          </cell>
          <cell r="I283" t="str">
            <v>211</v>
          </cell>
          <cell r="K283" t="str">
            <v>TDOANDA</v>
          </cell>
          <cell r="L283" t="str">
            <v>9210001</v>
          </cell>
          <cell r="M283" t="str">
            <v>1585</v>
          </cell>
          <cell r="N283" t="str">
            <v>99920</v>
          </cell>
          <cell r="O283" t="str">
            <v>11404</v>
          </cell>
          <cell r="P283" t="str">
            <v>263</v>
          </cell>
          <cell r="Q283" t="str">
            <v>956</v>
          </cell>
          <cell r="R283" t="str">
            <v>INTERCO BILL W/O</v>
          </cell>
          <cell r="S283" t="str">
            <v>PRA</v>
          </cell>
          <cell r="U283" t="str">
            <v>2014-08-31</v>
          </cell>
          <cell r="V283">
            <v>57.46</v>
          </cell>
          <cell r="W283" t="str">
            <v>UTXE000301</v>
          </cell>
          <cell r="Y283" t="str">
            <v>TDOTH</v>
          </cell>
          <cell r="AA283" t="str">
            <v>ICB3</v>
          </cell>
          <cell r="AC283" t="str">
            <v>ICB</v>
          </cell>
          <cell r="AD283" t="str">
            <v>ICB</v>
          </cell>
          <cell r="AF283" t="str">
            <v>211</v>
          </cell>
          <cell r="AG283" t="str">
            <v>0000146747</v>
          </cell>
          <cell r="AR283" t="str">
            <v>956</v>
          </cell>
          <cell r="AS283" t="str">
            <v>0000146747</v>
          </cell>
          <cell r="AT283" t="str">
            <v>JP MORGAN CHASE CORPORATE CARD ACTIVITY</v>
          </cell>
        </row>
        <row r="284">
          <cell r="A284" t="str">
            <v>00623215</v>
          </cell>
          <cell r="B284" t="str">
            <v>9549210001</v>
          </cell>
          <cell r="C284" t="str">
            <v>ICB4TARGET0000009667</v>
          </cell>
          <cell r="D284">
            <v>2014</v>
          </cell>
          <cell r="E284">
            <v>7</v>
          </cell>
          <cell r="F284" t="str">
            <v>2014-07-31</v>
          </cell>
          <cell r="G284" t="str">
            <v>PRJ</v>
          </cell>
          <cell r="H284" t="str">
            <v>192</v>
          </cell>
          <cell r="I284" t="str">
            <v>211</v>
          </cell>
          <cell r="K284" t="str">
            <v>TDOANDA</v>
          </cell>
          <cell r="L284" t="str">
            <v>9210001</v>
          </cell>
          <cell r="M284" t="str">
            <v>1585</v>
          </cell>
          <cell r="N284" t="str">
            <v>99920</v>
          </cell>
          <cell r="O284" t="str">
            <v>10381</v>
          </cell>
          <cell r="P284" t="str">
            <v>289</v>
          </cell>
          <cell r="Q284" t="str">
            <v>954</v>
          </cell>
          <cell r="R284" t="str">
            <v>INTERCO BILL W/O</v>
          </cell>
          <cell r="S284" t="str">
            <v>PRA</v>
          </cell>
          <cell r="U284" t="str">
            <v>2014-07-31</v>
          </cell>
          <cell r="V284">
            <v>50.92</v>
          </cell>
          <cell r="W284" t="str">
            <v>UTXE000101</v>
          </cell>
          <cell r="Y284" t="str">
            <v>TDOTH</v>
          </cell>
          <cell r="AA284" t="str">
            <v>ICB3</v>
          </cell>
          <cell r="AC284" t="str">
            <v>ICB</v>
          </cell>
          <cell r="AD284" t="str">
            <v>ICB</v>
          </cell>
          <cell r="AF284" t="str">
            <v>211</v>
          </cell>
          <cell r="AG284" t="str">
            <v>0000146747</v>
          </cell>
          <cell r="AR284" t="str">
            <v>954</v>
          </cell>
          <cell r="AS284" t="str">
            <v>0000146747</v>
          </cell>
          <cell r="AT284" t="str">
            <v>JP MORGAN CHASE CORPORATE CARD ACTIVITY</v>
          </cell>
        </row>
        <row r="285">
          <cell r="A285" t="str">
            <v>00623023</v>
          </cell>
          <cell r="B285" t="str">
            <v>9539302000</v>
          </cell>
          <cell r="C285" t="str">
            <v>ICB4TARGET0000010534</v>
          </cell>
          <cell r="D285">
            <v>2014</v>
          </cell>
          <cell r="E285">
            <v>7</v>
          </cell>
          <cell r="F285" t="str">
            <v>2014-07-31</v>
          </cell>
          <cell r="G285" t="str">
            <v>PRJ</v>
          </cell>
          <cell r="H285" t="str">
            <v>192</v>
          </cell>
          <cell r="I285" t="str">
            <v>211</v>
          </cell>
          <cell r="K285" t="str">
            <v>000001121</v>
          </cell>
          <cell r="L285" t="str">
            <v>9302000</v>
          </cell>
          <cell r="M285" t="str">
            <v>1585</v>
          </cell>
          <cell r="N285" t="str">
            <v>99920</v>
          </cell>
          <cell r="O285" t="str">
            <v>11404</v>
          </cell>
          <cell r="P285" t="str">
            <v>292</v>
          </cell>
          <cell r="Q285" t="str">
            <v>953</v>
          </cell>
          <cell r="R285" t="str">
            <v>INTERCO BILL W/O</v>
          </cell>
          <cell r="S285" t="str">
            <v>PRA</v>
          </cell>
          <cell r="U285" t="str">
            <v>2014-07-31</v>
          </cell>
          <cell r="V285">
            <v>305.52</v>
          </cell>
          <cell r="W285" t="str">
            <v>UTXEMEM101</v>
          </cell>
          <cell r="Y285" t="str">
            <v>LEGAL</v>
          </cell>
          <cell r="AA285" t="str">
            <v>ICB3</v>
          </cell>
          <cell r="AC285" t="str">
            <v>ICB</v>
          </cell>
          <cell r="AD285" t="str">
            <v>ICB</v>
          </cell>
          <cell r="AF285" t="str">
            <v>211</v>
          </cell>
          <cell r="AG285" t="str">
            <v>0000097007</v>
          </cell>
          <cell r="AR285" t="str">
            <v>953</v>
          </cell>
          <cell r="AS285" t="str">
            <v>0000097007</v>
          </cell>
          <cell r="AT285" t="str">
            <v>CENTER FOR LEGISLATIVE ENERGY</v>
          </cell>
        </row>
        <row r="286">
          <cell r="A286" t="str">
            <v>00624511</v>
          </cell>
          <cell r="B286" t="str">
            <v>9539302000</v>
          </cell>
          <cell r="C286" t="str">
            <v>ICB4TARGET0000010535</v>
          </cell>
          <cell r="D286">
            <v>2014</v>
          </cell>
          <cell r="E286">
            <v>7</v>
          </cell>
          <cell r="F286" t="str">
            <v>2014-07-31</v>
          </cell>
          <cell r="G286" t="str">
            <v>PRJ</v>
          </cell>
          <cell r="H286" t="str">
            <v>192</v>
          </cell>
          <cell r="I286" t="str">
            <v>211</v>
          </cell>
          <cell r="K286" t="str">
            <v>000001121</v>
          </cell>
          <cell r="L286" t="str">
            <v>9302000</v>
          </cell>
          <cell r="M286" t="str">
            <v>1585</v>
          </cell>
          <cell r="N286" t="str">
            <v>99920</v>
          </cell>
          <cell r="O286" t="str">
            <v>11404</v>
          </cell>
          <cell r="P286" t="str">
            <v>292</v>
          </cell>
          <cell r="Q286" t="str">
            <v>953</v>
          </cell>
          <cell r="R286" t="str">
            <v>INTERCO BILL W/O</v>
          </cell>
          <cell r="S286" t="str">
            <v>PRA</v>
          </cell>
          <cell r="U286" t="str">
            <v>2014-07-31</v>
          </cell>
          <cell r="V286">
            <v>50.41</v>
          </cell>
          <cell r="W286" t="str">
            <v>UTXEMEM101</v>
          </cell>
          <cell r="Y286" t="str">
            <v>LEGAL</v>
          </cell>
          <cell r="AA286" t="str">
            <v>ICB3</v>
          </cell>
          <cell r="AC286" t="str">
            <v>ICB</v>
          </cell>
          <cell r="AD286" t="str">
            <v>ICB</v>
          </cell>
          <cell r="AF286" t="str">
            <v>211</v>
          </cell>
          <cell r="AG286" t="str">
            <v>0000122688</v>
          </cell>
          <cell r="AR286" t="str">
            <v>953</v>
          </cell>
          <cell r="AS286" t="str">
            <v>0000122688</v>
          </cell>
          <cell r="AT286" t="str">
            <v>UTILITY ECONOMIC DEVELOPMENT ASSOCIATION</v>
          </cell>
        </row>
        <row r="287">
          <cell r="A287" t="str">
            <v>00654764</v>
          </cell>
          <cell r="B287" t="str">
            <v>9549210001</v>
          </cell>
          <cell r="C287" t="str">
            <v>ICB4TARGET0000011855</v>
          </cell>
          <cell r="D287">
            <v>2014</v>
          </cell>
          <cell r="E287">
            <v>12</v>
          </cell>
          <cell r="F287" t="str">
            <v>2014-12-31</v>
          </cell>
          <cell r="G287" t="str">
            <v>PRJ</v>
          </cell>
          <cell r="H287" t="str">
            <v>192</v>
          </cell>
          <cell r="I287" t="str">
            <v>211</v>
          </cell>
          <cell r="K287" t="str">
            <v>TDOANDA</v>
          </cell>
          <cell r="L287" t="str">
            <v>9210001</v>
          </cell>
          <cell r="M287" t="str">
            <v>1585</v>
          </cell>
          <cell r="N287" t="str">
            <v>99920</v>
          </cell>
          <cell r="O287" t="str">
            <v>13042</v>
          </cell>
          <cell r="P287" t="str">
            <v>289</v>
          </cell>
          <cell r="Q287" t="str">
            <v>954</v>
          </cell>
          <cell r="R287" t="str">
            <v>INTERCO BILL W/O</v>
          </cell>
          <cell r="S287" t="str">
            <v>PRA</v>
          </cell>
          <cell r="U287" t="str">
            <v>2014-12-31</v>
          </cell>
          <cell r="V287">
            <v>78.02</v>
          </cell>
          <cell r="W287" t="str">
            <v>UTXE000301</v>
          </cell>
          <cell r="Y287" t="str">
            <v>TDOTH</v>
          </cell>
          <cell r="AA287" t="str">
            <v>ICB3</v>
          </cell>
          <cell r="AC287" t="str">
            <v>ICB</v>
          </cell>
          <cell r="AD287" t="str">
            <v>ICB</v>
          </cell>
          <cell r="AF287" t="str">
            <v>211</v>
          </cell>
          <cell r="AG287" t="str">
            <v>0000146747</v>
          </cell>
          <cell r="AR287" t="str">
            <v>954</v>
          </cell>
          <cell r="AS287" t="str">
            <v>0000146747</v>
          </cell>
          <cell r="AT287" t="str">
            <v>JP MORGAN CHASE CORPORATE CARD ACTIVITY</v>
          </cell>
        </row>
        <row r="288">
          <cell r="A288" t="str">
            <v>00652655</v>
          </cell>
          <cell r="B288" t="str">
            <v>9539302000</v>
          </cell>
          <cell r="C288" t="str">
            <v>ICB4TARGET0000012820</v>
          </cell>
          <cell r="D288">
            <v>2014</v>
          </cell>
          <cell r="E288">
            <v>12</v>
          </cell>
          <cell r="F288" t="str">
            <v>2014-12-31</v>
          </cell>
          <cell r="G288" t="str">
            <v>PRJ</v>
          </cell>
          <cell r="H288" t="str">
            <v>192</v>
          </cell>
          <cell r="I288" t="str">
            <v>211</v>
          </cell>
          <cell r="K288" t="str">
            <v>000001121</v>
          </cell>
          <cell r="L288" t="str">
            <v>9302000</v>
          </cell>
          <cell r="M288" t="str">
            <v>1585</v>
          </cell>
          <cell r="N288" t="str">
            <v>99920</v>
          </cell>
          <cell r="O288" t="str">
            <v>11404</v>
          </cell>
          <cell r="P288" t="str">
            <v>292</v>
          </cell>
          <cell r="Q288" t="str">
            <v>953</v>
          </cell>
          <cell r="R288" t="str">
            <v>INTERCO BILL W/O</v>
          </cell>
          <cell r="S288" t="str">
            <v>PRA</v>
          </cell>
          <cell r="U288" t="str">
            <v>2014-12-31</v>
          </cell>
          <cell r="V288">
            <v>22.88</v>
          </cell>
          <cell r="W288" t="str">
            <v>UTXEMEM101</v>
          </cell>
          <cell r="Y288" t="str">
            <v>LEGAL</v>
          </cell>
          <cell r="AA288" t="str">
            <v>ICB3</v>
          </cell>
          <cell r="AC288" t="str">
            <v>ICB</v>
          </cell>
          <cell r="AD288" t="str">
            <v>ICB</v>
          </cell>
          <cell r="AF288" t="str">
            <v>211</v>
          </cell>
          <cell r="AG288" t="str">
            <v>0000056180</v>
          </cell>
          <cell r="AR288" t="str">
            <v>953</v>
          </cell>
          <cell r="AS288" t="str">
            <v>0000056180</v>
          </cell>
          <cell r="AT288" t="str">
            <v>SOUTHERN ECONOMIC DEVELOPMENT COUNCIL</v>
          </cell>
        </row>
        <row r="289">
          <cell r="A289" t="str">
            <v>00652659</v>
          </cell>
          <cell r="B289" t="str">
            <v>9539302000</v>
          </cell>
          <cell r="C289" t="str">
            <v>ICB4TARGET0000012821</v>
          </cell>
          <cell r="D289">
            <v>2014</v>
          </cell>
          <cell r="E289">
            <v>12</v>
          </cell>
          <cell r="F289" t="str">
            <v>2014-12-31</v>
          </cell>
          <cell r="G289" t="str">
            <v>PRJ</v>
          </cell>
          <cell r="H289" t="str">
            <v>192</v>
          </cell>
          <cell r="I289" t="str">
            <v>211</v>
          </cell>
          <cell r="K289" t="str">
            <v>000001121</v>
          </cell>
          <cell r="L289" t="str">
            <v>9302000</v>
          </cell>
          <cell r="M289" t="str">
            <v>1585</v>
          </cell>
          <cell r="N289" t="str">
            <v>99920</v>
          </cell>
          <cell r="O289" t="str">
            <v>11404</v>
          </cell>
          <cell r="P289" t="str">
            <v>292</v>
          </cell>
          <cell r="Q289" t="str">
            <v>953</v>
          </cell>
          <cell r="R289" t="str">
            <v>INTERCO BILL W/O</v>
          </cell>
          <cell r="S289" t="str">
            <v>PRA</v>
          </cell>
          <cell r="U289" t="str">
            <v>2014-12-31</v>
          </cell>
          <cell r="V289">
            <v>152.05000000000001</v>
          </cell>
          <cell r="W289" t="str">
            <v>UTXEMEM101</v>
          </cell>
          <cell r="Y289" t="str">
            <v>LEGAL</v>
          </cell>
          <cell r="AA289" t="str">
            <v>ICB3</v>
          </cell>
          <cell r="AC289" t="str">
            <v>ICB</v>
          </cell>
          <cell r="AD289" t="str">
            <v>ICB</v>
          </cell>
          <cell r="AF289" t="str">
            <v>211</v>
          </cell>
          <cell r="AG289" t="str">
            <v>0000277730</v>
          </cell>
          <cell r="AR289" t="str">
            <v>953</v>
          </cell>
          <cell r="AS289" t="str">
            <v>0000277730</v>
          </cell>
          <cell r="AT289" t="str">
            <v>INDUSTRIAL ASSET MANAGEMENT COUNCIL</v>
          </cell>
        </row>
        <row r="290">
          <cell r="A290" t="str">
            <v>00646490</v>
          </cell>
          <cell r="B290" t="str">
            <v>9549210001</v>
          </cell>
          <cell r="C290" t="str">
            <v>ICB4TARGET0000012868</v>
          </cell>
          <cell r="D290">
            <v>2014</v>
          </cell>
          <cell r="E290">
            <v>11</v>
          </cell>
          <cell r="F290" t="str">
            <v>2014-11-30</v>
          </cell>
          <cell r="G290" t="str">
            <v>PRJ</v>
          </cell>
          <cell r="H290" t="str">
            <v>192</v>
          </cell>
          <cell r="I290" t="str">
            <v>211</v>
          </cell>
          <cell r="K290" t="str">
            <v>000001121</v>
          </cell>
          <cell r="L290" t="str">
            <v>9210001</v>
          </cell>
          <cell r="M290" t="str">
            <v>1585</v>
          </cell>
          <cell r="N290" t="str">
            <v>99920</v>
          </cell>
          <cell r="O290" t="str">
            <v>12091</v>
          </cell>
          <cell r="P290" t="str">
            <v>293</v>
          </cell>
          <cell r="Q290" t="str">
            <v>954</v>
          </cell>
          <cell r="R290" t="str">
            <v>INTERCO BILL W/O</v>
          </cell>
          <cell r="S290" t="str">
            <v>PRA</v>
          </cell>
          <cell r="U290" t="str">
            <v>2014-11-30</v>
          </cell>
          <cell r="V290">
            <v>25.93</v>
          </cell>
          <cell r="W290" t="str">
            <v>UTXEMEM101</v>
          </cell>
          <cell r="Y290" t="str">
            <v>LEGAL</v>
          </cell>
          <cell r="AA290" t="str">
            <v>ICB3</v>
          </cell>
          <cell r="AC290" t="str">
            <v>ICB</v>
          </cell>
          <cell r="AD290" t="str">
            <v>ICB</v>
          </cell>
          <cell r="AF290" t="str">
            <v>211</v>
          </cell>
          <cell r="AG290" t="str">
            <v>0000146747</v>
          </cell>
          <cell r="AR290" t="str">
            <v>954</v>
          </cell>
          <cell r="AS290" t="str">
            <v>0000146747</v>
          </cell>
          <cell r="AT290" t="str">
            <v>JP MORGAN CHASE CORPORATE CARD ACTIVITY</v>
          </cell>
        </row>
        <row r="291">
          <cell r="A291" t="str">
            <v>00647382</v>
          </cell>
          <cell r="B291" t="str">
            <v>9539302000</v>
          </cell>
          <cell r="C291" t="str">
            <v>ICB4TARGET0000013302</v>
          </cell>
          <cell r="D291">
            <v>2014</v>
          </cell>
          <cell r="E291">
            <v>11</v>
          </cell>
          <cell r="F291" t="str">
            <v>2014-11-30</v>
          </cell>
          <cell r="G291" t="str">
            <v>PRJ</v>
          </cell>
          <cell r="H291" t="str">
            <v>192</v>
          </cell>
          <cell r="I291" t="str">
            <v>211</v>
          </cell>
          <cell r="K291" t="str">
            <v>000001121</v>
          </cell>
          <cell r="L291" t="str">
            <v>9302000</v>
          </cell>
          <cell r="M291" t="str">
            <v>1585</v>
          </cell>
          <cell r="N291" t="str">
            <v>99920</v>
          </cell>
          <cell r="O291" t="str">
            <v>11404</v>
          </cell>
          <cell r="P291" t="str">
            <v>292</v>
          </cell>
          <cell r="Q291" t="str">
            <v>953</v>
          </cell>
          <cell r="R291" t="str">
            <v>INTERCO BILL W/O</v>
          </cell>
          <cell r="S291" t="str">
            <v>PRA</v>
          </cell>
          <cell r="U291" t="str">
            <v>2014-11-30</v>
          </cell>
          <cell r="V291">
            <v>8631.08</v>
          </cell>
          <cell r="W291" t="str">
            <v>UTXEMEM101</v>
          </cell>
          <cell r="Y291" t="str">
            <v>LEGAL</v>
          </cell>
          <cell r="AA291" t="str">
            <v>ICB3</v>
          </cell>
          <cell r="AC291" t="str">
            <v>ICB</v>
          </cell>
          <cell r="AD291" t="str">
            <v>ICB</v>
          </cell>
          <cell r="AF291" t="str">
            <v>211</v>
          </cell>
          <cell r="AG291" t="str">
            <v>0000096469</v>
          </cell>
          <cell r="AR291" t="str">
            <v>953</v>
          </cell>
          <cell r="AS291" t="str">
            <v>0000096469</v>
          </cell>
          <cell r="AT291" t="str">
            <v>ASSOCIATION OF ELECTRIC</v>
          </cell>
        </row>
        <row r="292">
          <cell r="A292" t="str">
            <v>00648200</v>
          </cell>
          <cell r="B292" t="str">
            <v>9539302000</v>
          </cell>
          <cell r="C292" t="str">
            <v>ICB4TARGET0000013303</v>
          </cell>
          <cell r="D292">
            <v>2014</v>
          </cell>
          <cell r="E292">
            <v>11</v>
          </cell>
          <cell r="F292" t="str">
            <v>2014-11-30</v>
          </cell>
          <cell r="G292" t="str">
            <v>PRJ</v>
          </cell>
          <cell r="H292" t="str">
            <v>192</v>
          </cell>
          <cell r="I292" t="str">
            <v>211</v>
          </cell>
          <cell r="K292" t="str">
            <v>000001121</v>
          </cell>
          <cell r="L292" t="str">
            <v>9302000</v>
          </cell>
          <cell r="M292" t="str">
            <v>1585</v>
          </cell>
          <cell r="N292" t="str">
            <v>99920</v>
          </cell>
          <cell r="O292" t="str">
            <v>11404</v>
          </cell>
          <cell r="P292" t="str">
            <v>292</v>
          </cell>
          <cell r="Q292" t="str">
            <v>953</v>
          </cell>
          <cell r="R292" t="str">
            <v>INTERCO BILL W/O</v>
          </cell>
          <cell r="S292" t="str">
            <v>PRA</v>
          </cell>
          <cell r="U292" t="str">
            <v>2014-11-30</v>
          </cell>
          <cell r="V292">
            <v>1017.03</v>
          </cell>
          <cell r="W292" t="str">
            <v>UTXEMEM101</v>
          </cell>
          <cell r="Y292" t="str">
            <v>LEGAL</v>
          </cell>
          <cell r="AA292" t="str">
            <v>ICB3</v>
          </cell>
          <cell r="AC292" t="str">
            <v>ICB</v>
          </cell>
          <cell r="AD292" t="str">
            <v>ICB</v>
          </cell>
          <cell r="AF292" t="str">
            <v>211</v>
          </cell>
          <cell r="AG292" t="str">
            <v>0000101368</v>
          </cell>
          <cell r="AR292" t="str">
            <v>953</v>
          </cell>
          <cell r="AS292" t="str">
            <v>0000101368</v>
          </cell>
          <cell r="AT292" t="str">
            <v>TEXAS ECONOMIC DEVELOPMENT CORP</v>
          </cell>
        </row>
        <row r="293">
          <cell r="A293" t="str">
            <v>00647383</v>
          </cell>
          <cell r="B293" t="str">
            <v>9539302000</v>
          </cell>
          <cell r="C293" t="str">
            <v>ICB4TARGET0000013304</v>
          </cell>
          <cell r="D293">
            <v>2014</v>
          </cell>
          <cell r="E293">
            <v>11</v>
          </cell>
          <cell r="F293" t="str">
            <v>2014-11-30</v>
          </cell>
          <cell r="G293" t="str">
            <v>PRJ</v>
          </cell>
          <cell r="H293" t="str">
            <v>192</v>
          </cell>
          <cell r="I293" t="str">
            <v>211</v>
          </cell>
          <cell r="K293" t="str">
            <v>000001121</v>
          </cell>
          <cell r="L293" t="str">
            <v>9302000</v>
          </cell>
          <cell r="M293" t="str">
            <v>1585</v>
          </cell>
          <cell r="N293" t="str">
            <v>99920</v>
          </cell>
          <cell r="O293" t="str">
            <v>11404</v>
          </cell>
          <cell r="P293" t="str">
            <v>292</v>
          </cell>
          <cell r="Q293" t="str">
            <v>953</v>
          </cell>
          <cell r="R293" t="str">
            <v>INTERCO BILL W/O</v>
          </cell>
          <cell r="S293" t="str">
            <v>PRA</v>
          </cell>
          <cell r="U293" t="str">
            <v>2014-11-30</v>
          </cell>
          <cell r="V293">
            <v>2034.07</v>
          </cell>
          <cell r="W293" t="str">
            <v>UTXEMEM101</v>
          </cell>
          <cell r="Y293" t="str">
            <v>LEGAL</v>
          </cell>
          <cell r="AA293" t="str">
            <v>ICB3</v>
          </cell>
          <cell r="AC293" t="str">
            <v>ICB</v>
          </cell>
          <cell r="AD293" t="str">
            <v>ICB</v>
          </cell>
          <cell r="AF293" t="str">
            <v>211</v>
          </cell>
          <cell r="AG293" t="str">
            <v>0000101434</v>
          </cell>
          <cell r="AR293" t="str">
            <v>953</v>
          </cell>
          <cell r="AS293" t="str">
            <v>0000101434</v>
          </cell>
          <cell r="AT293" t="str">
            <v>TEXAS TAXPAYERS &amp; RESEARCH ASSOCIATION</v>
          </cell>
        </row>
        <row r="294">
          <cell r="A294" t="str">
            <v>00659538</v>
          </cell>
          <cell r="B294" t="str">
            <v>9549210001</v>
          </cell>
          <cell r="C294" t="str">
            <v>ICB4TARGET0000018003</v>
          </cell>
          <cell r="D294">
            <v>2015</v>
          </cell>
          <cell r="E294">
            <v>1</v>
          </cell>
          <cell r="F294" t="str">
            <v>2015-01-31</v>
          </cell>
          <cell r="G294" t="str">
            <v>PRJ</v>
          </cell>
          <cell r="H294" t="str">
            <v>192</v>
          </cell>
          <cell r="I294" t="str">
            <v>211</v>
          </cell>
          <cell r="K294" t="str">
            <v>TDOANDA</v>
          </cell>
          <cell r="L294" t="str">
            <v>9210001</v>
          </cell>
          <cell r="M294" t="str">
            <v>1585</v>
          </cell>
          <cell r="N294" t="str">
            <v>99920</v>
          </cell>
          <cell r="O294" t="str">
            <v>10381</v>
          </cell>
          <cell r="P294" t="str">
            <v>289</v>
          </cell>
          <cell r="Q294" t="str">
            <v>954</v>
          </cell>
          <cell r="R294" t="str">
            <v>INTERCO BILL W/O</v>
          </cell>
          <cell r="S294" t="str">
            <v>PRA</v>
          </cell>
          <cell r="U294" t="str">
            <v>2015-01-31</v>
          </cell>
          <cell r="V294">
            <v>126.96</v>
          </cell>
          <cell r="W294" t="str">
            <v>UTXE000101</v>
          </cell>
          <cell r="Y294" t="str">
            <v>TDOTH</v>
          </cell>
          <cell r="AA294" t="str">
            <v>ICB3</v>
          </cell>
          <cell r="AC294" t="str">
            <v>ICB</v>
          </cell>
          <cell r="AD294" t="str">
            <v>ICB</v>
          </cell>
          <cell r="AF294" t="str">
            <v>211</v>
          </cell>
          <cell r="AG294" t="str">
            <v>0000146747</v>
          </cell>
          <cell r="AR294" t="str">
            <v>954</v>
          </cell>
          <cell r="AS294" t="str">
            <v>0000146747</v>
          </cell>
          <cell r="AT294" t="str">
            <v>JP MORGAN CHASE CORPORATE CARD ACTIVITY</v>
          </cell>
        </row>
        <row r="295">
          <cell r="A295" t="str">
            <v>00660146</v>
          </cell>
          <cell r="B295" t="str">
            <v>9569210001</v>
          </cell>
          <cell r="C295" t="str">
            <v>ICB4TARGET0000020358</v>
          </cell>
          <cell r="D295">
            <v>2015</v>
          </cell>
          <cell r="E295">
            <v>2</v>
          </cell>
          <cell r="F295" t="str">
            <v>2015-02-28</v>
          </cell>
          <cell r="G295" t="str">
            <v>PRJ</v>
          </cell>
          <cell r="H295" t="str">
            <v>192</v>
          </cell>
          <cell r="I295" t="str">
            <v>211</v>
          </cell>
          <cell r="K295" t="str">
            <v>TDOANDA</v>
          </cell>
          <cell r="L295" t="str">
            <v>9210001</v>
          </cell>
          <cell r="M295" t="str">
            <v>1585</v>
          </cell>
          <cell r="N295" t="str">
            <v>99920</v>
          </cell>
          <cell r="O295" t="str">
            <v>13042</v>
          </cell>
          <cell r="P295" t="str">
            <v>289</v>
          </cell>
          <cell r="Q295" t="str">
            <v>956</v>
          </cell>
          <cell r="R295" t="str">
            <v>INTERCO BILL W/O</v>
          </cell>
          <cell r="S295" t="str">
            <v>PRA</v>
          </cell>
          <cell r="U295" t="str">
            <v>2015-02-28</v>
          </cell>
          <cell r="V295">
            <v>25.93</v>
          </cell>
          <cell r="W295" t="str">
            <v>UTXE000301</v>
          </cell>
          <cell r="Y295" t="str">
            <v>TDOTH</v>
          </cell>
          <cell r="AA295" t="str">
            <v>ICB3</v>
          </cell>
          <cell r="AC295" t="str">
            <v>ICB</v>
          </cell>
          <cell r="AD295" t="str">
            <v>ICB</v>
          </cell>
          <cell r="AF295" t="str">
            <v>211</v>
          </cell>
          <cell r="AG295" t="str">
            <v>0000146747</v>
          </cell>
          <cell r="AR295" t="str">
            <v>956</v>
          </cell>
          <cell r="AS295" t="str">
            <v>0000146747</v>
          </cell>
          <cell r="AT295" t="str">
            <v>JP MORGAN CHASE CORPORATE CARD ACTIVITY</v>
          </cell>
        </row>
        <row r="296">
          <cell r="A296" t="str">
            <v>00681536</v>
          </cell>
          <cell r="B296" t="str">
            <v>9539302000</v>
          </cell>
          <cell r="C296" t="str">
            <v>ICB4TARGET0000023817</v>
          </cell>
          <cell r="D296">
            <v>2015</v>
          </cell>
          <cell r="E296">
            <v>6</v>
          </cell>
          <cell r="F296" t="str">
            <v>2015-06-30</v>
          </cell>
          <cell r="G296" t="str">
            <v>PRJ</v>
          </cell>
          <cell r="H296" t="str">
            <v>192</v>
          </cell>
          <cell r="I296" t="str">
            <v>211</v>
          </cell>
          <cell r="K296" t="str">
            <v>000001121</v>
          </cell>
          <cell r="L296" t="str">
            <v>9302000</v>
          </cell>
          <cell r="M296" t="str">
            <v>1585</v>
          </cell>
          <cell r="N296" t="str">
            <v>99920</v>
          </cell>
          <cell r="O296" t="str">
            <v>11404</v>
          </cell>
          <cell r="P296" t="str">
            <v>292</v>
          </cell>
          <cell r="Q296" t="str">
            <v>953</v>
          </cell>
          <cell r="R296" t="str">
            <v>INTERCO BILL W/O</v>
          </cell>
          <cell r="S296" t="str">
            <v>PRA</v>
          </cell>
          <cell r="U296" t="str">
            <v>2015-06-30</v>
          </cell>
          <cell r="V296">
            <v>63.55</v>
          </cell>
          <cell r="W296" t="str">
            <v>UTXEMEM101</v>
          </cell>
          <cell r="Y296" t="str">
            <v>LEGAL</v>
          </cell>
          <cell r="AA296" t="str">
            <v>ICB3</v>
          </cell>
          <cell r="AC296" t="str">
            <v>ICB</v>
          </cell>
          <cell r="AD296" t="str">
            <v>ICB</v>
          </cell>
          <cell r="AF296" t="str">
            <v>211</v>
          </cell>
          <cell r="AG296" t="str">
            <v>0000122688</v>
          </cell>
          <cell r="AR296" t="str">
            <v>953</v>
          </cell>
          <cell r="AS296" t="str">
            <v>0000122688</v>
          </cell>
          <cell r="AT296" t="str">
            <v>UTILITY ECONOMIC DEVELOPMENT ASSOCIATION</v>
          </cell>
        </row>
        <row r="297">
          <cell r="A297" t="str">
            <v>00667240</v>
          </cell>
          <cell r="B297" t="str">
            <v>9539302000</v>
          </cell>
          <cell r="C297" t="str">
            <v>ICB4TARGET0000026335</v>
          </cell>
          <cell r="D297">
            <v>2015</v>
          </cell>
          <cell r="E297">
            <v>3</v>
          </cell>
          <cell r="F297" t="str">
            <v>2015-03-31</v>
          </cell>
          <cell r="G297" t="str">
            <v>PRJ</v>
          </cell>
          <cell r="H297" t="str">
            <v>192</v>
          </cell>
          <cell r="I297" t="str">
            <v>211</v>
          </cell>
          <cell r="K297" t="str">
            <v>000001121</v>
          </cell>
          <cell r="L297" t="str">
            <v>9302000</v>
          </cell>
          <cell r="M297" t="str">
            <v>1585</v>
          </cell>
          <cell r="N297" t="str">
            <v>99920</v>
          </cell>
          <cell r="O297" t="str">
            <v>11404</v>
          </cell>
          <cell r="P297" t="str">
            <v>292</v>
          </cell>
          <cell r="Q297" t="str">
            <v>953</v>
          </cell>
          <cell r="R297" t="str">
            <v>INTERCO BILL W/O</v>
          </cell>
          <cell r="S297" t="str">
            <v>PRA</v>
          </cell>
          <cell r="U297" t="str">
            <v>2015-03-31</v>
          </cell>
          <cell r="V297">
            <v>248.94</v>
          </cell>
          <cell r="W297" t="str">
            <v>UTXEMEM101</v>
          </cell>
          <cell r="Y297" t="str">
            <v>LEGAL</v>
          </cell>
          <cell r="AA297" t="str">
            <v>ICB3</v>
          </cell>
          <cell r="AC297" t="str">
            <v>ICB</v>
          </cell>
          <cell r="AD297" t="str">
            <v>ICB</v>
          </cell>
          <cell r="AF297" t="str">
            <v>211</v>
          </cell>
          <cell r="AG297" t="str">
            <v>0000098419</v>
          </cell>
          <cell r="AR297" t="str">
            <v>953</v>
          </cell>
          <cell r="AS297" t="str">
            <v>0000098419</v>
          </cell>
          <cell r="AT297" t="str">
            <v>GULF COAST POWER ASSOCIATION</v>
          </cell>
        </row>
        <row r="298">
          <cell r="A298" t="str">
            <v>00667874</v>
          </cell>
          <cell r="B298" t="str">
            <v>9539302000</v>
          </cell>
          <cell r="C298" t="str">
            <v>ICB4TARGET0000026336</v>
          </cell>
          <cell r="D298">
            <v>2015</v>
          </cell>
          <cell r="E298">
            <v>3</v>
          </cell>
          <cell r="F298" t="str">
            <v>2015-03-31</v>
          </cell>
          <cell r="G298" t="str">
            <v>PRJ</v>
          </cell>
          <cell r="H298" t="str">
            <v>192</v>
          </cell>
          <cell r="I298" t="str">
            <v>211</v>
          </cell>
          <cell r="K298" t="str">
            <v>000001121</v>
          </cell>
          <cell r="L298" t="str">
            <v>9302000</v>
          </cell>
          <cell r="M298" t="str">
            <v>1585</v>
          </cell>
          <cell r="N298" t="str">
            <v>99920</v>
          </cell>
          <cell r="O298" t="str">
            <v>11404</v>
          </cell>
          <cell r="P298" t="str">
            <v>292</v>
          </cell>
          <cell r="Q298" t="str">
            <v>953</v>
          </cell>
          <cell r="R298" t="str">
            <v>INTERCO BILL W/O</v>
          </cell>
          <cell r="S298" t="str">
            <v>PRA</v>
          </cell>
          <cell r="U298" t="str">
            <v>2015-03-31</v>
          </cell>
          <cell r="V298">
            <v>711.96</v>
          </cell>
          <cell r="W298" t="str">
            <v>UTXEMEM101</v>
          </cell>
          <cell r="Y298" t="str">
            <v>LEGAL</v>
          </cell>
          <cell r="AA298" t="str">
            <v>ICB3</v>
          </cell>
          <cell r="AC298" t="str">
            <v>ICB</v>
          </cell>
          <cell r="AD298" t="str">
            <v>ICB</v>
          </cell>
          <cell r="AF298" t="str">
            <v>211</v>
          </cell>
          <cell r="AG298" t="str">
            <v>0000141907</v>
          </cell>
          <cell r="AR298" t="str">
            <v>953</v>
          </cell>
          <cell r="AS298" t="str">
            <v>0000141907</v>
          </cell>
          <cell r="AT298" t="str">
            <v>TEXAS ASSOCIATION OF BUSINESS</v>
          </cell>
        </row>
        <row r="299">
          <cell r="B299" t="str">
            <v>9545800000</v>
          </cell>
          <cell r="C299" t="str">
            <v>ICB1OFFSET0000021830</v>
          </cell>
          <cell r="D299">
            <v>2014</v>
          </cell>
          <cell r="E299">
            <v>12</v>
          </cell>
          <cell r="F299" t="str">
            <v>2014-12-31</v>
          </cell>
          <cell r="G299" t="str">
            <v>PRJ</v>
          </cell>
          <cell r="H299" t="str">
            <v>211</v>
          </cell>
          <cell r="I299" t="str">
            <v>211</v>
          </cell>
          <cell r="J299" t="str">
            <v>119</v>
          </cell>
          <cell r="K299" t="str">
            <v>EDN103183</v>
          </cell>
          <cell r="L299" t="str">
            <v>5800000</v>
          </cell>
          <cell r="M299" t="str">
            <v>119</v>
          </cell>
          <cell r="N299" t="str">
            <v>99910</v>
          </cell>
          <cell r="P299" t="str">
            <v>203</v>
          </cell>
          <cell r="Q299" t="str">
            <v>954</v>
          </cell>
          <cell r="R299" t="str">
            <v>INTERCO BILLS - 100%</v>
          </cell>
          <cell r="S299" t="str">
            <v>PRA</v>
          </cell>
          <cell r="U299" t="str">
            <v>2014-12-31</v>
          </cell>
          <cell r="V299">
            <v>-70.599999999999994</v>
          </cell>
          <cell r="W299" t="str">
            <v>G0000119</v>
          </cell>
          <cell r="Y299" t="str">
            <v>DISTR</v>
          </cell>
          <cell r="AA299" t="str">
            <v>BAL</v>
          </cell>
          <cell r="AC299" t="str">
            <v>ICB</v>
          </cell>
          <cell r="AD299" t="str">
            <v>ICB</v>
          </cell>
        </row>
        <row r="300">
          <cell r="B300" t="str">
            <v>9564265004</v>
          </cell>
          <cell r="C300" t="str">
            <v>ICB4OFFSET0000000027</v>
          </cell>
          <cell r="D300">
            <v>2015</v>
          </cell>
          <cell r="E300">
            <v>6</v>
          </cell>
          <cell r="F300" t="str">
            <v>2015-06-30</v>
          </cell>
          <cell r="G300" t="str">
            <v>PRJ</v>
          </cell>
          <cell r="H300" t="str">
            <v>211</v>
          </cell>
          <cell r="I300" t="str">
            <v>211</v>
          </cell>
          <cell r="K300" t="str">
            <v>000001121</v>
          </cell>
          <cell r="L300" t="str">
            <v>4265004</v>
          </cell>
          <cell r="M300" t="str">
            <v>1585</v>
          </cell>
          <cell r="N300" t="str">
            <v>99910</v>
          </cell>
          <cell r="P300" t="str">
            <v>292</v>
          </cell>
          <cell r="Q300" t="str">
            <v>956</v>
          </cell>
          <cell r="R300" t="str">
            <v>INTERCO BILL W/O</v>
          </cell>
          <cell r="S300" t="str">
            <v>PRA</v>
          </cell>
          <cell r="U300" t="str">
            <v>2015-06-30</v>
          </cell>
          <cell r="V300">
            <v>-1415.04</v>
          </cell>
          <cell r="W300" t="str">
            <v>UTXEMEM101</v>
          </cell>
          <cell r="Y300" t="str">
            <v>LEGAL</v>
          </cell>
          <cell r="AA300" t="str">
            <v>BAL</v>
          </cell>
          <cell r="AC300" t="str">
            <v>ICB</v>
          </cell>
          <cell r="AD300" t="str">
            <v>ICB</v>
          </cell>
        </row>
        <row r="301">
          <cell r="B301" t="str">
            <v>3934265004</v>
          </cell>
          <cell r="C301" t="str">
            <v>ICB4OFFSET0000000028</v>
          </cell>
          <cell r="D301">
            <v>2014</v>
          </cell>
          <cell r="E301">
            <v>10</v>
          </cell>
          <cell r="F301" t="str">
            <v>2014-10-31</v>
          </cell>
          <cell r="G301" t="str">
            <v>PRJ</v>
          </cell>
          <cell r="H301" t="str">
            <v>211</v>
          </cell>
          <cell r="I301" t="str">
            <v>211</v>
          </cell>
          <cell r="K301" t="str">
            <v>TDOANDA</v>
          </cell>
          <cell r="L301" t="str">
            <v>4265004</v>
          </cell>
          <cell r="M301" t="str">
            <v>1113</v>
          </cell>
          <cell r="N301" t="str">
            <v>99910</v>
          </cell>
          <cell r="P301" t="str">
            <v>294</v>
          </cell>
          <cell r="Q301" t="str">
            <v>393</v>
          </cell>
          <cell r="R301" t="str">
            <v>INTERCO BILL W/O</v>
          </cell>
          <cell r="S301" t="str">
            <v>PRA</v>
          </cell>
          <cell r="U301" t="str">
            <v>2014-10-31</v>
          </cell>
          <cell r="V301">
            <v>-674.85</v>
          </cell>
          <cell r="W301" t="str">
            <v>UTXE000501</v>
          </cell>
          <cell r="Y301" t="str">
            <v>TDOTH</v>
          </cell>
          <cell r="AA301" t="str">
            <v>BAL</v>
          </cell>
          <cell r="AC301" t="str">
            <v>ICB</v>
          </cell>
          <cell r="AD301" t="str">
            <v>ICB</v>
          </cell>
        </row>
        <row r="302">
          <cell r="B302" t="str">
            <v>9534264000</v>
          </cell>
          <cell r="C302" t="str">
            <v>ICB4OFFSET0000000028</v>
          </cell>
          <cell r="D302">
            <v>2015</v>
          </cell>
          <cell r="E302">
            <v>1</v>
          </cell>
          <cell r="F302" t="str">
            <v>2015-01-31</v>
          </cell>
          <cell r="G302" t="str">
            <v>PRJ</v>
          </cell>
          <cell r="H302" t="str">
            <v>211</v>
          </cell>
          <cell r="I302" t="str">
            <v>211</v>
          </cell>
          <cell r="K302" t="str">
            <v>000001121</v>
          </cell>
          <cell r="L302" t="str">
            <v>4264000</v>
          </cell>
          <cell r="M302" t="str">
            <v>1585</v>
          </cell>
          <cell r="N302" t="str">
            <v>99910</v>
          </cell>
          <cell r="P302" t="str">
            <v>289</v>
          </cell>
          <cell r="Q302" t="str">
            <v>953</v>
          </cell>
          <cell r="R302" t="str">
            <v>INTERCO BILL W/O</v>
          </cell>
          <cell r="S302" t="str">
            <v>PRA</v>
          </cell>
          <cell r="U302" t="str">
            <v>2015-01-31</v>
          </cell>
          <cell r="V302">
            <v>-84865.22</v>
          </cell>
          <cell r="W302" t="str">
            <v>UTXEMEM101</v>
          </cell>
          <cell r="Y302" t="str">
            <v>LEGAL</v>
          </cell>
          <cell r="AA302" t="str">
            <v>BAL</v>
          </cell>
          <cell r="AC302" t="str">
            <v>ICB</v>
          </cell>
          <cell r="AD302" t="str">
            <v>ICB</v>
          </cell>
        </row>
        <row r="303">
          <cell r="B303" t="str">
            <v>9544265004</v>
          </cell>
          <cell r="C303" t="str">
            <v>ICB4OFFSET0000000028</v>
          </cell>
          <cell r="D303">
            <v>2015</v>
          </cell>
          <cell r="E303">
            <v>6</v>
          </cell>
          <cell r="F303" t="str">
            <v>2015-06-30</v>
          </cell>
          <cell r="G303" t="str">
            <v>PRJ</v>
          </cell>
          <cell r="H303" t="str">
            <v>211</v>
          </cell>
          <cell r="I303" t="str">
            <v>211</v>
          </cell>
          <cell r="K303" t="str">
            <v>000001121</v>
          </cell>
          <cell r="L303" t="str">
            <v>4265004</v>
          </cell>
          <cell r="M303" t="str">
            <v>1113</v>
          </cell>
          <cell r="N303" t="str">
            <v>99910</v>
          </cell>
          <cell r="P303" t="str">
            <v>261</v>
          </cell>
          <cell r="Q303" t="str">
            <v>954</v>
          </cell>
          <cell r="R303" t="str">
            <v>INTERCO BILL W/O</v>
          </cell>
          <cell r="S303" t="str">
            <v>PRA</v>
          </cell>
          <cell r="U303" t="str">
            <v>2015-06-30</v>
          </cell>
          <cell r="V303">
            <v>-136.5</v>
          </cell>
          <cell r="W303" t="str">
            <v>UTXEMEM201</v>
          </cell>
          <cell r="Y303" t="str">
            <v>LEGAL</v>
          </cell>
          <cell r="AA303" t="str">
            <v>BAL</v>
          </cell>
          <cell r="AC303" t="str">
            <v>ICB</v>
          </cell>
          <cell r="AD303" t="str">
            <v>ICB</v>
          </cell>
        </row>
        <row r="304">
          <cell r="B304" t="str">
            <v>9534264000</v>
          </cell>
          <cell r="C304" t="str">
            <v>ICB4OFFSET0000000029</v>
          </cell>
          <cell r="D304">
            <v>2015</v>
          </cell>
          <cell r="E304">
            <v>1</v>
          </cell>
          <cell r="F304" t="str">
            <v>2015-01-31</v>
          </cell>
          <cell r="G304" t="str">
            <v>PRJ</v>
          </cell>
          <cell r="H304" t="str">
            <v>211</v>
          </cell>
          <cell r="I304" t="str">
            <v>211</v>
          </cell>
          <cell r="K304" t="str">
            <v>000001121</v>
          </cell>
          <cell r="L304" t="str">
            <v>4264000</v>
          </cell>
          <cell r="M304" t="str">
            <v>1113</v>
          </cell>
          <cell r="N304" t="str">
            <v>99910</v>
          </cell>
          <cell r="P304" t="str">
            <v>289</v>
          </cell>
          <cell r="Q304" t="str">
            <v>953</v>
          </cell>
          <cell r="R304" t="str">
            <v>INTERCO BILL W/O</v>
          </cell>
          <cell r="S304" t="str">
            <v>PRA</v>
          </cell>
          <cell r="U304" t="str">
            <v>2015-01-31</v>
          </cell>
          <cell r="V304">
            <v>-742</v>
          </cell>
          <cell r="W304" t="str">
            <v>UTXEMEM201</v>
          </cell>
          <cell r="Y304" t="str">
            <v>LEGAL</v>
          </cell>
          <cell r="AA304" t="str">
            <v>BAL</v>
          </cell>
          <cell r="AC304" t="str">
            <v>ICB</v>
          </cell>
          <cell r="AD304" t="str">
            <v>ICB</v>
          </cell>
        </row>
        <row r="305">
          <cell r="B305" t="str">
            <v>9564265004</v>
          </cell>
          <cell r="C305" t="str">
            <v>ICB4OFFSET0000000029</v>
          </cell>
          <cell r="D305">
            <v>2015</v>
          </cell>
          <cell r="E305">
            <v>6</v>
          </cell>
          <cell r="F305" t="str">
            <v>2015-06-30</v>
          </cell>
          <cell r="G305" t="str">
            <v>PRJ</v>
          </cell>
          <cell r="H305" t="str">
            <v>211</v>
          </cell>
          <cell r="I305" t="str">
            <v>211</v>
          </cell>
          <cell r="K305" t="str">
            <v>000001121</v>
          </cell>
          <cell r="L305" t="str">
            <v>4265004</v>
          </cell>
          <cell r="M305" t="str">
            <v>1113</v>
          </cell>
          <cell r="N305" t="str">
            <v>99910</v>
          </cell>
          <cell r="P305" t="str">
            <v>292</v>
          </cell>
          <cell r="Q305" t="str">
            <v>956</v>
          </cell>
          <cell r="R305" t="str">
            <v>INTERCO BILL W/O</v>
          </cell>
          <cell r="S305" t="str">
            <v>PRA</v>
          </cell>
          <cell r="U305" t="str">
            <v>2015-06-30</v>
          </cell>
          <cell r="V305">
            <v>-558.16999999999996</v>
          </cell>
          <cell r="W305" t="str">
            <v>UTXEMEM201</v>
          </cell>
          <cell r="Y305" t="str">
            <v>LEGAL</v>
          </cell>
          <cell r="AA305" t="str">
            <v>BAL</v>
          </cell>
          <cell r="AC305" t="str">
            <v>ICB</v>
          </cell>
          <cell r="AD305" t="str">
            <v>ICB</v>
          </cell>
        </row>
        <row r="306">
          <cell r="B306" t="str">
            <v>9564264000</v>
          </cell>
          <cell r="C306" t="str">
            <v>ICB4OFFSET0000000032</v>
          </cell>
          <cell r="D306">
            <v>2015</v>
          </cell>
          <cell r="E306">
            <v>2</v>
          </cell>
          <cell r="F306" t="str">
            <v>2015-02-28</v>
          </cell>
          <cell r="G306" t="str">
            <v>PRJ</v>
          </cell>
          <cell r="H306" t="str">
            <v>211</v>
          </cell>
          <cell r="I306" t="str">
            <v>211</v>
          </cell>
          <cell r="K306" t="str">
            <v>TDOANDA</v>
          </cell>
          <cell r="L306" t="str">
            <v>4264000</v>
          </cell>
          <cell r="M306" t="str">
            <v>1585</v>
          </cell>
          <cell r="N306" t="str">
            <v>99910</v>
          </cell>
          <cell r="P306" t="str">
            <v>289</v>
          </cell>
          <cell r="Q306" t="str">
            <v>956</v>
          </cell>
          <cell r="R306" t="str">
            <v>INTERCO BILL W/O</v>
          </cell>
          <cell r="S306" t="str">
            <v>PRA</v>
          </cell>
          <cell r="U306" t="str">
            <v>2015-02-28</v>
          </cell>
          <cell r="V306">
            <v>-579.77</v>
          </cell>
          <cell r="W306" t="str">
            <v>UTXE000301</v>
          </cell>
          <cell r="Y306" t="str">
            <v>TDOTH</v>
          </cell>
          <cell r="AA306" t="str">
            <v>BAL</v>
          </cell>
          <cell r="AC306" t="str">
            <v>ICB</v>
          </cell>
          <cell r="AD306" t="str">
            <v>ICB</v>
          </cell>
        </row>
        <row r="307">
          <cell r="B307" t="str">
            <v>9564265004</v>
          </cell>
          <cell r="C307" t="str">
            <v>ICB4OFFSET0000000033</v>
          </cell>
          <cell r="D307">
            <v>2014</v>
          </cell>
          <cell r="E307">
            <v>10</v>
          </cell>
          <cell r="F307" t="str">
            <v>2014-10-31</v>
          </cell>
          <cell r="G307" t="str">
            <v>PRJ</v>
          </cell>
          <cell r="H307" t="str">
            <v>211</v>
          </cell>
          <cell r="I307" t="str">
            <v>211</v>
          </cell>
          <cell r="K307" t="str">
            <v>000001121</v>
          </cell>
          <cell r="L307" t="str">
            <v>4265004</v>
          </cell>
          <cell r="M307" t="str">
            <v>1113</v>
          </cell>
          <cell r="N307" t="str">
            <v>99910</v>
          </cell>
          <cell r="P307" t="str">
            <v>292</v>
          </cell>
          <cell r="Q307" t="str">
            <v>956</v>
          </cell>
          <cell r="R307" t="str">
            <v>INTERCO BILL W/O</v>
          </cell>
          <cell r="S307" t="str">
            <v>PRA</v>
          </cell>
          <cell r="U307" t="str">
            <v>2014-10-31</v>
          </cell>
          <cell r="V307">
            <v>-2171.0100000000002</v>
          </cell>
          <cell r="W307" t="str">
            <v>UTXEMEM201</v>
          </cell>
          <cell r="Y307" t="str">
            <v>LEGAL</v>
          </cell>
          <cell r="AA307" t="str">
            <v>BAL</v>
          </cell>
          <cell r="AC307" t="str">
            <v>ICB</v>
          </cell>
          <cell r="AD307" t="str">
            <v>ICB</v>
          </cell>
        </row>
        <row r="308">
          <cell r="B308" t="str">
            <v>9564265004</v>
          </cell>
          <cell r="C308" t="str">
            <v>ICB4OFFSET0000000033</v>
          </cell>
          <cell r="D308">
            <v>2015</v>
          </cell>
          <cell r="E308">
            <v>1</v>
          </cell>
          <cell r="F308" t="str">
            <v>2015-01-31</v>
          </cell>
          <cell r="G308" t="str">
            <v>PRJ</v>
          </cell>
          <cell r="H308" t="str">
            <v>211</v>
          </cell>
          <cell r="I308" t="str">
            <v>211</v>
          </cell>
          <cell r="K308" t="str">
            <v>000001121</v>
          </cell>
          <cell r="L308" t="str">
            <v>4265004</v>
          </cell>
          <cell r="M308" t="str">
            <v>1585</v>
          </cell>
          <cell r="N308" t="str">
            <v>99910</v>
          </cell>
          <cell r="P308" t="str">
            <v>292</v>
          </cell>
          <cell r="Q308" t="str">
            <v>956</v>
          </cell>
          <cell r="R308" t="str">
            <v>INTERCO BILL W/O</v>
          </cell>
          <cell r="S308" t="str">
            <v>PRA</v>
          </cell>
          <cell r="U308" t="str">
            <v>2015-01-31</v>
          </cell>
          <cell r="V308">
            <v>-666.06</v>
          </cell>
          <cell r="W308" t="str">
            <v>UTXEMEM101</v>
          </cell>
          <cell r="Y308" t="str">
            <v>LEGAL</v>
          </cell>
          <cell r="AA308" t="str">
            <v>BAL</v>
          </cell>
          <cell r="AC308" t="str">
            <v>ICB</v>
          </cell>
          <cell r="AD308" t="str">
            <v>ICB</v>
          </cell>
        </row>
        <row r="309">
          <cell r="B309" t="str">
            <v>9564265004</v>
          </cell>
          <cell r="C309" t="str">
            <v>ICB4OFFSET0000000034</v>
          </cell>
          <cell r="D309">
            <v>2015</v>
          </cell>
          <cell r="E309">
            <v>1</v>
          </cell>
          <cell r="F309" t="str">
            <v>2015-01-31</v>
          </cell>
          <cell r="G309" t="str">
            <v>PRJ</v>
          </cell>
          <cell r="H309" t="str">
            <v>211</v>
          </cell>
          <cell r="I309" t="str">
            <v>211</v>
          </cell>
          <cell r="K309" t="str">
            <v>000001121</v>
          </cell>
          <cell r="L309" t="str">
            <v>4265004</v>
          </cell>
          <cell r="M309" t="str">
            <v>1113</v>
          </cell>
          <cell r="N309" t="str">
            <v>99910</v>
          </cell>
          <cell r="P309" t="str">
            <v>292</v>
          </cell>
          <cell r="Q309" t="str">
            <v>956</v>
          </cell>
          <cell r="R309" t="str">
            <v>INTERCO BILL W/O</v>
          </cell>
          <cell r="S309" t="str">
            <v>PRA</v>
          </cell>
          <cell r="U309" t="str">
            <v>2015-01-31</v>
          </cell>
          <cell r="V309">
            <v>-558.16999999999996</v>
          </cell>
          <cell r="W309" t="str">
            <v>UTXEMEM201</v>
          </cell>
          <cell r="Y309" t="str">
            <v>LEGAL</v>
          </cell>
          <cell r="AA309" t="str">
            <v>BAL</v>
          </cell>
          <cell r="AC309" t="str">
            <v>ICB</v>
          </cell>
          <cell r="AD309" t="str">
            <v>ICB</v>
          </cell>
        </row>
        <row r="310">
          <cell r="B310" t="str">
            <v>5204265004</v>
          </cell>
          <cell r="C310" t="str">
            <v>ICB4OFFSET0000000036</v>
          </cell>
          <cell r="D310">
            <v>2014</v>
          </cell>
          <cell r="E310">
            <v>9</v>
          </cell>
          <cell r="F310" t="str">
            <v>2014-09-30</v>
          </cell>
          <cell r="G310" t="str">
            <v>PRJ</v>
          </cell>
          <cell r="H310" t="str">
            <v>211</v>
          </cell>
          <cell r="I310" t="str">
            <v>211</v>
          </cell>
          <cell r="K310" t="str">
            <v>TDOANDA</v>
          </cell>
          <cell r="L310" t="str">
            <v>4265004</v>
          </cell>
          <cell r="M310" t="str">
            <v>1113</v>
          </cell>
          <cell r="N310" t="str">
            <v>99910</v>
          </cell>
          <cell r="P310" t="str">
            <v>294</v>
          </cell>
          <cell r="Q310" t="str">
            <v>520</v>
          </cell>
          <cell r="R310" t="str">
            <v>INTERCO BILL W/O</v>
          </cell>
          <cell r="S310" t="str">
            <v>PRA</v>
          </cell>
          <cell r="U310" t="str">
            <v>2014-09-30</v>
          </cell>
          <cell r="V310">
            <v>-8180</v>
          </cell>
          <cell r="W310" t="str">
            <v>UTXE000501</v>
          </cell>
          <cell r="Y310" t="str">
            <v>TDOTH</v>
          </cell>
          <cell r="AA310" t="str">
            <v>BAL</v>
          </cell>
          <cell r="AC310" t="str">
            <v>ICB</v>
          </cell>
          <cell r="AD310" t="str">
            <v>ICB</v>
          </cell>
        </row>
        <row r="311">
          <cell r="B311" t="str">
            <v>9534264000</v>
          </cell>
          <cell r="C311" t="str">
            <v>ICB4OFFSET0000000037</v>
          </cell>
          <cell r="D311">
            <v>2014</v>
          </cell>
          <cell r="E311">
            <v>12</v>
          </cell>
          <cell r="F311" t="str">
            <v>2014-12-31</v>
          </cell>
          <cell r="G311" t="str">
            <v>PRJ</v>
          </cell>
          <cell r="H311" t="str">
            <v>211</v>
          </cell>
          <cell r="I311" t="str">
            <v>211</v>
          </cell>
          <cell r="K311" t="str">
            <v>000001121</v>
          </cell>
          <cell r="L311" t="str">
            <v>4264000</v>
          </cell>
          <cell r="M311" t="str">
            <v>1113</v>
          </cell>
          <cell r="N311" t="str">
            <v>99910</v>
          </cell>
          <cell r="P311" t="str">
            <v>289</v>
          </cell>
          <cell r="Q311" t="str">
            <v>953</v>
          </cell>
          <cell r="R311" t="str">
            <v>INTERCO BILL W/O</v>
          </cell>
          <cell r="S311" t="str">
            <v>PRA</v>
          </cell>
          <cell r="U311" t="str">
            <v>2014-12-31</v>
          </cell>
          <cell r="V311">
            <v>-16440</v>
          </cell>
          <cell r="W311" t="str">
            <v>UTXEMEM201</v>
          </cell>
          <cell r="Y311" t="str">
            <v>LEGAL</v>
          </cell>
          <cell r="AA311" t="str">
            <v>BAL</v>
          </cell>
          <cell r="AC311" t="str">
            <v>ICB</v>
          </cell>
          <cell r="AD311" t="str">
            <v>ICB</v>
          </cell>
        </row>
        <row r="312">
          <cell r="B312" t="str">
            <v>9534264000</v>
          </cell>
          <cell r="C312" t="str">
            <v>ICB4OFFSET0000000037</v>
          </cell>
          <cell r="D312">
            <v>2015</v>
          </cell>
          <cell r="E312">
            <v>4</v>
          </cell>
          <cell r="F312" t="str">
            <v>2015-04-30</v>
          </cell>
          <cell r="G312" t="str">
            <v>PRJ</v>
          </cell>
          <cell r="H312" t="str">
            <v>211</v>
          </cell>
          <cell r="I312" t="str">
            <v>211</v>
          </cell>
          <cell r="K312" t="str">
            <v>000001121</v>
          </cell>
          <cell r="L312" t="str">
            <v>4264000</v>
          </cell>
          <cell r="M312" t="str">
            <v>1585</v>
          </cell>
          <cell r="N312" t="str">
            <v>99910</v>
          </cell>
          <cell r="P312" t="str">
            <v>292</v>
          </cell>
          <cell r="Q312" t="str">
            <v>953</v>
          </cell>
          <cell r="R312" t="str">
            <v>INTERCO BILL W/O</v>
          </cell>
          <cell r="S312" t="str">
            <v>PRA</v>
          </cell>
          <cell r="U312" t="str">
            <v>2015-04-30</v>
          </cell>
          <cell r="V312">
            <v>-84864.91</v>
          </cell>
          <cell r="W312" t="str">
            <v>UTXEMEM101</v>
          </cell>
          <cell r="Y312" t="str">
            <v>LEGAL</v>
          </cell>
          <cell r="AA312" t="str">
            <v>BAL</v>
          </cell>
          <cell r="AC312" t="str">
            <v>ICB</v>
          </cell>
          <cell r="AD312" t="str">
            <v>ICB</v>
          </cell>
        </row>
        <row r="313">
          <cell r="B313" t="str">
            <v>9534264000</v>
          </cell>
          <cell r="C313" t="str">
            <v>ICB4OFFSET0000000038</v>
          </cell>
          <cell r="D313">
            <v>2015</v>
          </cell>
          <cell r="E313">
            <v>2</v>
          </cell>
          <cell r="F313" t="str">
            <v>2015-02-28</v>
          </cell>
          <cell r="G313" t="str">
            <v>PRJ</v>
          </cell>
          <cell r="H313" t="str">
            <v>211</v>
          </cell>
          <cell r="I313" t="str">
            <v>211</v>
          </cell>
          <cell r="K313" t="str">
            <v>000001121</v>
          </cell>
          <cell r="L313" t="str">
            <v>4264000</v>
          </cell>
          <cell r="M313" t="str">
            <v>1113</v>
          </cell>
          <cell r="N313" t="str">
            <v>99910</v>
          </cell>
          <cell r="P313" t="str">
            <v>289</v>
          </cell>
          <cell r="Q313" t="str">
            <v>953</v>
          </cell>
          <cell r="R313" t="str">
            <v>INTERCO BILL W/O</v>
          </cell>
          <cell r="S313" t="str">
            <v>PRA</v>
          </cell>
          <cell r="U313" t="str">
            <v>2015-02-28</v>
          </cell>
          <cell r="V313">
            <v>-11600</v>
          </cell>
          <cell r="W313" t="str">
            <v>UTXEMEM201</v>
          </cell>
          <cell r="Y313" t="str">
            <v>LEGAL</v>
          </cell>
          <cell r="AA313" t="str">
            <v>BAL</v>
          </cell>
          <cell r="AC313" t="str">
            <v>ICB</v>
          </cell>
          <cell r="AD313" t="str">
            <v>ICB</v>
          </cell>
        </row>
        <row r="314">
          <cell r="B314" t="str">
            <v>9534264000</v>
          </cell>
          <cell r="C314" t="str">
            <v>ICB4OFFSET0000000038</v>
          </cell>
          <cell r="D314">
            <v>2015</v>
          </cell>
          <cell r="E314">
            <v>3</v>
          </cell>
          <cell r="F314" t="str">
            <v>2015-03-31</v>
          </cell>
          <cell r="G314" t="str">
            <v>PRJ</v>
          </cell>
          <cell r="H314" t="str">
            <v>211</v>
          </cell>
          <cell r="I314" t="str">
            <v>211</v>
          </cell>
          <cell r="K314" t="str">
            <v>000001121</v>
          </cell>
          <cell r="L314" t="str">
            <v>4264000</v>
          </cell>
          <cell r="M314" t="str">
            <v>1585</v>
          </cell>
          <cell r="N314" t="str">
            <v>99910</v>
          </cell>
          <cell r="P314" t="str">
            <v>289</v>
          </cell>
          <cell r="Q314" t="str">
            <v>953</v>
          </cell>
          <cell r="R314" t="str">
            <v>INTERCO BILL W/O</v>
          </cell>
          <cell r="S314" t="str">
            <v>PRA</v>
          </cell>
          <cell r="U314" t="str">
            <v>2015-03-31</v>
          </cell>
          <cell r="V314">
            <v>-3850</v>
          </cell>
          <cell r="W314" t="str">
            <v>UTXEMEM101</v>
          </cell>
          <cell r="Y314" t="str">
            <v>LEGAL</v>
          </cell>
          <cell r="AA314" t="str">
            <v>BAL</v>
          </cell>
          <cell r="AC314" t="str">
            <v>ICB</v>
          </cell>
          <cell r="AD314" t="str">
            <v>ICB</v>
          </cell>
        </row>
        <row r="315">
          <cell r="B315" t="str">
            <v>9564265004</v>
          </cell>
          <cell r="C315" t="str">
            <v>ICB4OFFSET0000000038</v>
          </cell>
          <cell r="D315">
            <v>2014</v>
          </cell>
          <cell r="E315">
            <v>9</v>
          </cell>
          <cell r="F315" t="str">
            <v>2014-09-30</v>
          </cell>
          <cell r="G315" t="str">
            <v>PRJ</v>
          </cell>
          <cell r="H315" t="str">
            <v>211</v>
          </cell>
          <cell r="I315" t="str">
            <v>211</v>
          </cell>
          <cell r="K315" t="str">
            <v>000001121</v>
          </cell>
          <cell r="L315" t="str">
            <v>4265004</v>
          </cell>
          <cell r="M315" t="str">
            <v>1585</v>
          </cell>
          <cell r="N315" t="str">
            <v>99910</v>
          </cell>
          <cell r="P315" t="str">
            <v>292</v>
          </cell>
          <cell r="Q315" t="str">
            <v>956</v>
          </cell>
          <cell r="R315" t="str">
            <v>INTERCO BILL W/O</v>
          </cell>
          <cell r="S315" t="str">
            <v>PRA</v>
          </cell>
          <cell r="U315" t="str">
            <v>2014-09-30</v>
          </cell>
          <cell r="V315">
            <v>-106.65</v>
          </cell>
          <cell r="W315" t="str">
            <v>UTXEMEM101</v>
          </cell>
          <cell r="Y315" t="str">
            <v>LEGAL</v>
          </cell>
          <cell r="AA315" t="str">
            <v>BAL</v>
          </cell>
          <cell r="AC315" t="str">
            <v>ICB</v>
          </cell>
          <cell r="AD315" t="str">
            <v>ICB</v>
          </cell>
        </row>
        <row r="316">
          <cell r="B316" t="str">
            <v>9564265004</v>
          </cell>
          <cell r="C316" t="str">
            <v>ICB4OFFSET0000000038</v>
          </cell>
          <cell r="D316">
            <v>2015</v>
          </cell>
          <cell r="E316">
            <v>5</v>
          </cell>
          <cell r="F316" t="str">
            <v>2015-05-31</v>
          </cell>
          <cell r="G316" t="str">
            <v>PRJ</v>
          </cell>
          <cell r="H316" t="str">
            <v>211</v>
          </cell>
          <cell r="I316" t="str">
            <v>211</v>
          </cell>
          <cell r="K316" t="str">
            <v>000001121</v>
          </cell>
          <cell r="L316" t="str">
            <v>4265004</v>
          </cell>
          <cell r="M316" t="str">
            <v>1585</v>
          </cell>
          <cell r="N316" t="str">
            <v>99910</v>
          </cell>
          <cell r="P316" t="str">
            <v>292</v>
          </cell>
          <cell r="Q316" t="str">
            <v>956</v>
          </cell>
          <cell r="R316" t="str">
            <v>INTERCO BILL W/O</v>
          </cell>
          <cell r="S316" t="str">
            <v>PRA</v>
          </cell>
          <cell r="U316" t="str">
            <v>2015-05-31</v>
          </cell>
          <cell r="V316">
            <v>-2185.9699999999998</v>
          </cell>
          <cell r="W316" t="str">
            <v>UTXEMEM101</v>
          </cell>
          <cell r="Y316" t="str">
            <v>LEGAL</v>
          </cell>
          <cell r="AA316" t="str">
            <v>BAL</v>
          </cell>
          <cell r="AC316" t="str">
            <v>ICB</v>
          </cell>
          <cell r="AD316" t="str">
            <v>ICB</v>
          </cell>
        </row>
        <row r="317">
          <cell r="B317" t="str">
            <v>9544265004</v>
          </cell>
          <cell r="C317" t="str">
            <v>ICB4OFFSET0000000039</v>
          </cell>
          <cell r="D317">
            <v>2014</v>
          </cell>
          <cell r="E317">
            <v>9</v>
          </cell>
          <cell r="F317" t="str">
            <v>2014-09-30</v>
          </cell>
          <cell r="G317" t="str">
            <v>PRJ</v>
          </cell>
          <cell r="H317" t="str">
            <v>211</v>
          </cell>
          <cell r="I317" t="str">
            <v>211</v>
          </cell>
          <cell r="K317" t="str">
            <v>000001121</v>
          </cell>
          <cell r="L317" t="str">
            <v>4265004</v>
          </cell>
          <cell r="M317" t="str">
            <v>1113</v>
          </cell>
          <cell r="N317" t="str">
            <v>99910</v>
          </cell>
          <cell r="P317" t="str">
            <v>261</v>
          </cell>
          <cell r="Q317" t="str">
            <v>954</v>
          </cell>
          <cell r="R317" t="str">
            <v>INTERCO BILL W/O</v>
          </cell>
          <cell r="S317" t="str">
            <v>PRA</v>
          </cell>
          <cell r="U317" t="str">
            <v>2014-09-30</v>
          </cell>
          <cell r="V317">
            <v>-132</v>
          </cell>
          <cell r="W317" t="str">
            <v>UTXEMEM201</v>
          </cell>
          <cell r="Y317" t="str">
            <v>LEGAL</v>
          </cell>
          <cell r="AA317" t="str">
            <v>BAL</v>
          </cell>
          <cell r="AC317" t="str">
            <v>ICB</v>
          </cell>
          <cell r="AD317" t="str">
            <v>ICB</v>
          </cell>
        </row>
        <row r="318">
          <cell r="B318" t="str">
            <v>9544265004</v>
          </cell>
          <cell r="C318" t="str">
            <v>ICB4OFFSET0000000039</v>
          </cell>
          <cell r="D318">
            <v>2015</v>
          </cell>
          <cell r="E318">
            <v>5</v>
          </cell>
          <cell r="F318" t="str">
            <v>2015-05-31</v>
          </cell>
          <cell r="G318" t="str">
            <v>PRJ</v>
          </cell>
          <cell r="H318" t="str">
            <v>211</v>
          </cell>
          <cell r="I318" t="str">
            <v>211</v>
          </cell>
          <cell r="K318" t="str">
            <v>000001121</v>
          </cell>
          <cell r="L318" t="str">
            <v>4265004</v>
          </cell>
          <cell r="M318" t="str">
            <v>1113</v>
          </cell>
          <cell r="N318" t="str">
            <v>99910</v>
          </cell>
          <cell r="P318" t="str">
            <v>292</v>
          </cell>
          <cell r="Q318" t="str">
            <v>954</v>
          </cell>
          <cell r="R318" t="str">
            <v>INTERCO BILL W/O</v>
          </cell>
          <cell r="S318" t="str">
            <v>PRA</v>
          </cell>
          <cell r="U318" t="str">
            <v>2015-05-31</v>
          </cell>
          <cell r="V318">
            <v>-260</v>
          </cell>
          <cell r="W318" t="str">
            <v>UTXEMEM201</v>
          </cell>
          <cell r="Y318" t="str">
            <v>LEGAL</v>
          </cell>
          <cell r="AA318" t="str">
            <v>BAL</v>
          </cell>
          <cell r="AC318" t="str">
            <v>ICB</v>
          </cell>
          <cell r="AD318" t="str">
            <v>ICB</v>
          </cell>
        </row>
        <row r="319">
          <cell r="B319" t="str">
            <v>9534264000</v>
          </cell>
          <cell r="C319" t="str">
            <v>ICB4OFFSET0000000040</v>
          </cell>
          <cell r="D319">
            <v>2014</v>
          </cell>
          <cell r="E319">
            <v>11</v>
          </cell>
          <cell r="F319" t="str">
            <v>2014-11-30</v>
          </cell>
          <cell r="G319" t="str">
            <v>PRJ</v>
          </cell>
          <cell r="H319" t="str">
            <v>211</v>
          </cell>
          <cell r="I319" t="str">
            <v>211</v>
          </cell>
          <cell r="K319" t="str">
            <v>000001121</v>
          </cell>
          <cell r="L319" t="str">
            <v>4264000</v>
          </cell>
          <cell r="M319" t="str">
            <v>1585</v>
          </cell>
          <cell r="N319" t="str">
            <v>99910</v>
          </cell>
          <cell r="P319" t="str">
            <v>289</v>
          </cell>
          <cell r="Q319" t="str">
            <v>953</v>
          </cell>
          <cell r="R319" t="str">
            <v>INTERCO BILL W/O</v>
          </cell>
          <cell r="S319" t="str">
            <v>PRA</v>
          </cell>
          <cell r="U319" t="str">
            <v>2014-11-30</v>
          </cell>
          <cell r="V319">
            <v>-169730.44</v>
          </cell>
          <cell r="W319" t="str">
            <v>UTXEMEM101</v>
          </cell>
          <cell r="Y319" t="str">
            <v>LEGAL</v>
          </cell>
          <cell r="AA319" t="str">
            <v>BAL</v>
          </cell>
          <cell r="AC319" t="str">
            <v>ICB</v>
          </cell>
          <cell r="AD319" t="str">
            <v>ICB</v>
          </cell>
        </row>
        <row r="320">
          <cell r="B320" t="str">
            <v>9544265004</v>
          </cell>
          <cell r="C320" t="str">
            <v>ICB4OFFSET0000000040</v>
          </cell>
          <cell r="D320">
            <v>2014</v>
          </cell>
          <cell r="E320">
            <v>9</v>
          </cell>
          <cell r="F320" t="str">
            <v>2014-09-30</v>
          </cell>
          <cell r="G320" t="str">
            <v>PRJ</v>
          </cell>
          <cell r="H320" t="str">
            <v>211</v>
          </cell>
          <cell r="I320" t="str">
            <v>211</v>
          </cell>
          <cell r="K320" t="str">
            <v>000001121</v>
          </cell>
          <cell r="L320" t="str">
            <v>4265004</v>
          </cell>
          <cell r="M320" t="str">
            <v>1113</v>
          </cell>
          <cell r="N320" t="str">
            <v>99910</v>
          </cell>
          <cell r="P320" t="str">
            <v>292</v>
          </cell>
          <cell r="Q320" t="str">
            <v>954</v>
          </cell>
          <cell r="R320" t="str">
            <v>INTERCO BILL W/O</v>
          </cell>
          <cell r="S320" t="str">
            <v>PRA</v>
          </cell>
          <cell r="U320" t="str">
            <v>2014-09-30</v>
          </cell>
          <cell r="V320">
            <v>-543.61</v>
          </cell>
          <cell r="W320" t="str">
            <v>UTXEMEM201</v>
          </cell>
          <cell r="Y320" t="str">
            <v>LEGAL</v>
          </cell>
          <cell r="AA320" t="str">
            <v>BAL</v>
          </cell>
          <cell r="AC320" t="str">
            <v>ICB</v>
          </cell>
          <cell r="AD320" t="str">
            <v>ICB</v>
          </cell>
        </row>
        <row r="321">
          <cell r="B321" t="str">
            <v>9564265004</v>
          </cell>
          <cell r="C321" t="str">
            <v>ICB4OFFSET0000000040</v>
          </cell>
          <cell r="D321">
            <v>2015</v>
          </cell>
          <cell r="E321">
            <v>2</v>
          </cell>
          <cell r="F321" t="str">
            <v>2015-02-28</v>
          </cell>
          <cell r="G321" t="str">
            <v>PRJ</v>
          </cell>
          <cell r="H321" t="str">
            <v>211</v>
          </cell>
          <cell r="I321" t="str">
            <v>211</v>
          </cell>
          <cell r="K321" t="str">
            <v>000001121</v>
          </cell>
          <cell r="L321" t="str">
            <v>4265004</v>
          </cell>
          <cell r="M321" t="str">
            <v>1585</v>
          </cell>
          <cell r="N321" t="str">
            <v>99910</v>
          </cell>
          <cell r="P321" t="str">
            <v>292</v>
          </cell>
          <cell r="Q321" t="str">
            <v>956</v>
          </cell>
          <cell r="R321" t="str">
            <v>INTERCO BILL W/O</v>
          </cell>
          <cell r="S321" t="str">
            <v>PRA</v>
          </cell>
          <cell r="U321" t="str">
            <v>2015-02-28</v>
          </cell>
          <cell r="V321">
            <v>-1344.46</v>
          </cell>
          <cell r="W321" t="str">
            <v>UTXEMEM101</v>
          </cell>
          <cell r="Y321" t="str">
            <v>LEGAL</v>
          </cell>
          <cell r="AA321" t="str">
            <v>BAL</v>
          </cell>
          <cell r="AC321" t="str">
            <v>ICB</v>
          </cell>
          <cell r="AD321" t="str">
            <v>ICB</v>
          </cell>
        </row>
        <row r="322">
          <cell r="B322" t="str">
            <v>9564265004</v>
          </cell>
          <cell r="C322" t="str">
            <v>ICB4OFFSET0000000040</v>
          </cell>
          <cell r="D322">
            <v>2015</v>
          </cell>
          <cell r="E322">
            <v>5</v>
          </cell>
          <cell r="F322" t="str">
            <v>2015-05-31</v>
          </cell>
          <cell r="G322" t="str">
            <v>PRJ</v>
          </cell>
          <cell r="H322" t="str">
            <v>211</v>
          </cell>
          <cell r="I322" t="str">
            <v>211</v>
          </cell>
          <cell r="K322" t="str">
            <v>000001121</v>
          </cell>
          <cell r="L322" t="str">
            <v>4265004</v>
          </cell>
          <cell r="M322" t="str">
            <v>1113</v>
          </cell>
          <cell r="N322" t="str">
            <v>99910</v>
          </cell>
          <cell r="P322" t="str">
            <v>292</v>
          </cell>
          <cell r="Q322" t="str">
            <v>956</v>
          </cell>
          <cell r="R322" t="str">
            <v>INTERCO BILL W/O</v>
          </cell>
          <cell r="S322" t="str">
            <v>PRA</v>
          </cell>
          <cell r="U322" t="str">
            <v>2015-05-31</v>
          </cell>
          <cell r="V322">
            <v>-1390.91</v>
          </cell>
          <cell r="W322" t="str">
            <v>UTXEMEM201</v>
          </cell>
          <cell r="Y322" t="str">
            <v>LEGAL</v>
          </cell>
          <cell r="AA322" t="str">
            <v>BAL</v>
          </cell>
          <cell r="AC322" t="str">
            <v>ICB</v>
          </cell>
          <cell r="AD322" t="str">
            <v>ICB</v>
          </cell>
        </row>
        <row r="323">
          <cell r="B323" t="str">
            <v>9564265004</v>
          </cell>
          <cell r="C323" t="str">
            <v>ICB4OFFSET0000000041</v>
          </cell>
          <cell r="D323">
            <v>2014</v>
          </cell>
          <cell r="E323">
            <v>9</v>
          </cell>
          <cell r="F323" t="str">
            <v>2014-09-30</v>
          </cell>
          <cell r="G323" t="str">
            <v>PRJ</v>
          </cell>
          <cell r="H323" t="str">
            <v>211</v>
          </cell>
          <cell r="I323" t="str">
            <v>211</v>
          </cell>
          <cell r="K323" t="str">
            <v>000001121</v>
          </cell>
          <cell r="L323" t="str">
            <v>4265004</v>
          </cell>
          <cell r="M323" t="str">
            <v>1113</v>
          </cell>
          <cell r="N323" t="str">
            <v>99910</v>
          </cell>
          <cell r="P323" t="str">
            <v>292</v>
          </cell>
          <cell r="Q323" t="str">
            <v>956</v>
          </cell>
          <cell r="R323" t="str">
            <v>INTERCO BILL W/O</v>
          </cell>
          <cell r="S323" t="str">
            <v>PRA</v>
          </cell>
          <cell r="U323" t="str">
            <v>2014-09-30</v>
          </cell>
          <cell r="V323">
            <v>-594.9</v>
          </cell>
          <cell r="W323" t="str">
            <v>UTXEMEM201</v>
          </cell>
          <cell r="Y323" t="str">
            <v>LEGAL</v>
          </cell>
          <cell r="AA323" t="str">
            <v>BAL</v>
          </cell>
          <cell r="AC323" t="str">
            <v>ICB</v>
          </cell>
          <cell r="AD323" t="str">
            <v>ICB</v>
          </cell>
        </row>
        <row r="324">
          <cell r="B324" t="str">
            <v>9564265004</v>
          </cell>
          <cell r="C324" t="str">
            <v>ICB4OFFSET0000000041</v>
          </cell>
          <cell r="D324">
            <v>2015</v>
          </cell>
          <cell r="E324">
            <v>2</v>
          </cell>
          <cell r="F324" t="str">
            <v>2015-02-28</v>
          </cell>
          <cell r="G324" t="str">
            <v>PRJ</v>
          </cell>
          <cell r="H324" t="str">
            <v>211</v>
          </cell>
          <cell r="I324" t="str">
            <v>211</v>
          </cell>
          <cell r="K324" t="str">
            <v>000001121</v>
          </cell>
          <cell r="L324" t="str">
            <v>4265004</v>
          </cell>
          <cell r="M324" t="str">
            <v>1113</v>
          </cell>
          <cell r="N324" t="str">
            <v>99910</v>
          </cell>
          <cell r="P324" t="str">
            <v>261</v>
          </cell>
          <cell r="Q324" t="str">
            <v>956</v>
          </cell>
          <cell r="R324" t="str">
            <v>INTERCO BILL W/O</v>
          </cell>
          <cell r="S324" t="str">
            <v>PRA</v>
          </cell>
          <cell r="U324" t="str">
            <v>2015-02-28</v>
          </cell>
          <cell r="V324">
            <v>-131.5</v>
          </cell>
          <cell r="W324" t="str">
            <v>UTXEMEM201</v>
          </cell>
          <cell r="Y324" t="str">
            <v>LEGAL</v>
          </cell>
          <cell r="AA324" t="str">
            <v>BAL</v>
          </cell>
          <cell r="AC324" t="str">
            <v>ICB</v>
          </cell>
          <cell r="AD324" t="str">
            <v>ICB</v>
          </cell>
        </row>
        <row r="325">
          <cell r="B325" t="str">
            <v>9564265004</v>
          </cell>
          <cell r="C325" t="str">
            <v>ICB4OFFSET0000000041</v>
          </cell>
          <cell r="D325">
            <v>2015</v>
          </cell>
          <cell r="E325">
            <v>3</v>
          </cell>
          <cell r="F325" t="str">
            <v>2015-03-31</v>
          </cell>
          <cell r="G325" t="str">
            <v>PRJ</v>
          </cell>
          <cell r="H325" t="str">
            <v>211</v>
          </cell>
          <cell r="I325" t="str">
            <v>211</v>
          </cell>
          <cell r="K325" t="str">
            <v>000001121</v>
          </cell>
          <cell r="L325" t="str">
            <v>4265004</v>
          </cell>
          <cell r="M325" t="str">
            <v>1585</v>
          </cell>
          <cell r="N325" t="str">
            <v>99910</v>
          </cell>
          <cell r="P325" t="str">
            <v>292</v>
          </cell>
          <cell r="Q325" t="str">
            <v>956</v>
          </cell>
          <cell r="R325" t="str">
            <v>INTERCO BILL W/O</v>
          </cell>
          <cell r="S325" t="str">
            <v>PRA</v>
          </cell>
          <cell r="U325" t="str">
            <v>2015-03-31</v>
          </cell>
          <cell r="V325">
            <v>-397.47</v>
          </cell>
          <cell r="W325" t="str">
            <v>UTXEMEM101</v>
          </cell>
          <cell r="Y325" t="str">
            <v>LEGAL</v>
          </cell>
          <cell r="AA325" t="str">
            <v>BAL</v>
          </cell>
          <cell r="AC325" t="str">
            <v>ICB</v>
          </cell>
          <cell r="AD325" t="str">
            <v>ICB</v>
          </cell>
        </row>
        <row r="326">
          <cell r="B326" t="str">
            <v>9544265004</v>
          </cell>
          <cell r="C326" t="str">
            <v>ICB4OFFSET0000000042</v>
          </cell>
          <cell r="D326">
            <v>2015</v>
          </cell>
          <cell r="E326">
            <v>2</v>
          </cell>
          <cell r="F326" t="str">
            <v>2015-02-28</v>
          </cell>
          <cell r="G326" t="str">
            <v>PRJ</v>
          </cell>
          <cell r="H326" t="str">
            <v>211</v>
          </cell>
          <cell r="I326" t="str">
            <v>211</v>
          </cell>
          <cell r="K326" t="str">
            <v>000001121</v>
          </cell>
          <cell r="L326" t="str">
            <v>4265004</v>
          </cell>
          <cell r="M326" t="str">
            <v>1113</v>
          </cell>
          <cell r="N326" t="str">
            <v>99910</v>
          </cell>
          <cell r="P326" t="str">
            <v>292</v>
          </cell>
          <cell r="Q326" t="str">
            <v>954</v>
          </cell>
          <cell r="R326" t="str">
            <v>INTERCO BILL W/O</v>
          </cell>
          <cell r="S326" t="str">
            <v>PRA</v>
          </cell>
          <cell r="U326" t="str">
            <v>2015-02-28</v>
          </cell>
          <cell r="V326">
            <v>-655</v>
          </cell>
          <cell r="W326" t="str">
            <v>UTXEMEM201</v>
          </cell>
          <cell r="Y326" t="str">
            <v>LEGAL</v>
          </cell>
          <cell r="AA326" t="str">
            <v>BAL</v>
          </cell>
          <cell r="AC326" t="str">
            <v>ICB</v>
          </cell>
          <cell r="AD326" t="str">
            <v>ICB</v>
          </cell>
        </row>
        <row r="327">
          <cell r="B327" t="str">
            <v>9564265004</v>
          </cell>
          <cell r="C327" t="str">
            <v>ICB4OFFSET0000000042</v>
          </cell>
          <cell r="D327">
            <v>2015</v>
          </cell>
          <cell r="E327">
            <v>3</v>
          </cell>
          <cell r="F327" t="str">
            <v>2015-03-31</v>
          </cell>
          <cell r="G327" t="str">
            <v>PRJ</v>
          </cell>
          <cell r="H327" t="str">
            <v>211</v>
          </cell>
          <cell r="I327" t="str">
            <v>211</v>
          </cell>
          <cell r="K327" t="str">
            <v>000001121</v>
          </cell>
          <cell r="L327" t="str">
            <v>4265004</v>
          </cell>
          <cell r="M327" t="str">
            <v>1113</v>
          </cell>
          <cell r="N327" t="str">
            <v>99910</v>
          </cell>
          <cell r="P327" t="str">
            <v>292</v>
          </cell>
          <cell r="Q327" t="str">
            <v>956</v>
          </cell>
          <cell r="R327" t="str">
            <v>INTERCO BILL W/O</v>
          </cell>
          <cell r="S327" t="str">
            <v>PRA</v>
          </cell>
          <cell r="U327" t="str">
            <v>2015-03-31</v>
          </cell>
          <cell r="V327">
            <v>-1094</v>
          </cell>
          <cell r="W327" t="str">
            <v>UTXEMEM201</v>
          </cell>
          <cell r="Y327" t="str">
            <v>LEGAL</v>
          </cell>
          <cell r="AA327" t="str">
            <v>BAL</v>
          </cell>
          <cell r="AC327" t="str">
            <v>ICB</v>
          </cell>
          <cell r="AD327" t="str">
            <v>ICB</v>
          </cell>
        </row>
        <row r="328">
          <cell r="B328" t="str">
            <v>9564265004</v>
          </cell>
          <cell r="C328" t="str">
            <v>ICB4OFFSET0000000043</v>
          </cell>
          <cell r="D328">
            <v>2015</v>
          </cell>
          <cell r="E328">
            <v>2</v>
          </cell>
          <cell r="F328" t="str">
            <v>2015-02-28</v>
          </cell>
          <cell r="G328" t="str">
            <v>PRJ</v>
          </cell>
          <cell r="H328" t="str">
            <v>211</v>
          </cell>
          <cell r="I328" t="str">
            <v>211</v>
          </cell>
          <cell r="K328" t="str">
            <v>000001121</v>
          </cell>
          <cell r="L328" t="str">
            <v>4265004</v>
          </cell>
          <cell r="M328" t="str">
            <v>1113</v>
          </cell>
          <cell r="N328" t="str">
            <v>99910</v>
          </cell>
          <cell r="P328" t="str">
            <v>292</v>
          </cell>
          <cell r="Q328" t="str">
            <v>956</v>
          </cell>
          <cell r="R328" t="str">
            <v>INTERCO BILL W/O</v>
          </cell>
          <cell r="S328" t="str">
            <v>PRA</v>
          </cell>
          <cell r="U328" t="str">
            <v>2015-02-28</v>
          </cell>
          <cell r="V328">
            <v>-558.16999999999996</v>
          </cell>
          <cell r="W328" t="str">
            <v>UTXEMEM201</v>
          </cell>
          <cell r="Y328" t="str">
            <v>LEGAL</v>
          </cell>
          <cell r="AA328" t="str">
            <v>BAL</v>
          </cell>
          <cell r="AC328" t="str">
            <v>ICB</v>
          </cell>
          <cell r="AD328" t="str">
            <v>ICB</v>
          </cell>
        </row>
        <row r="329">
          <cell r="B329" t="str">
            <v>9564265004</v>
          </cell>
          <cell r="C329" t="str">
            <v>ICB4OFFSET0000000044</v>
          </cell>
          <cell r="D329">
            <v>2014</v>
          </cell>
          <cell r="E329">
            <v>12</v>
          </cell>
          <cell r="F329" t="str">
            <v>2014-12-31</v>
          </cell>
          <cell r="G329" t="str">
            <v>PRJ</v>
          </cell>
          <cell r="H329" t="str">
            <v>211</v>
          </cell>
          <cell r="I329" t="str">
            <v>211</v>
          </cell>
          <cell r="K329" t="str">
            <v>TDOANDA</v>
          </cell>
          <cell r="L329" t="str">
            <v>4265004</v>
          </cell>
          <cell r="M329" t="str">
            <v>1585</v>
          </cell>
          <cell r="N329" t="str">
            <v>99910</v>
          </cell>
          <cell r="P329" t="str">
            <v>293</v>
          </cell>
          <cell r="Q329" t="str">
            <v>956</v>
          </cell>
          <cell r="R329" t="str">
            <v>INTERCO BILL W/O</v>
          </cell>
          <cell r="S329" t="str">
            <v>PRA</v>
          </cell>
          <cell r="U329" t="str">
            <v>2014-12-31</v>
          </cell>
          <cell r="V329">
            <v>-104.85</v>
          </cell>
          <cell r="W329" t="str">
            <v>UTXE000301</v>
          </cell>
          <cell r="Y329" t="str">
            <v>TDOTH</v>
          </cell>
          <cell r="AA329" t="str">
            <v>BAL</v>
          </cell>
          <cell r="AC329" t="str">
            <v>ICB</v>
          </cell>
          <cell r="AD329" t="str">
            <v>ICB</v>
          </cell>
        </row>
        <row r="330">
          <cell r="B330" t="str">
            <v>9564265004</v>
          </cell>
          <cell r="C330" t="str">
            <v>ICB4OFFSET0000000044</v>
          </cell>
          <cell r="D330">
            <v>2015</v>
          </cell>
          <cell r="E330">
            <v>4</v>
          </cell>
          <cell r="F330" t="str">
            <v>2015-04-30</v>
          </cell>
          <cell r="G330" t="str">
            <v>PRJ</v>
          </cell>
          <cell r="H330" t="str">
            <v>211</v>
          </cell>
          <cell r="I330" t="str">
            <v>211</v>
          </cell>
          <cell r="K330" t="str">
            <v>000001121</v>
          </cell>
          <cell r="L330" t="str">
            <v>4265004</v>
          </cell>
          <cell r="M330" t="str">
            <v>1585</v>
          </cell>
          <cell r="N330" t="str">
            <v>99910</v>
          </cell>
          <cell r="P330" t="str">
            <v>292</v>
          </cell>
          <cell r="Q330" t="str">
            <v>956</v>
          </cell>
          <cell r="R330" t="str">
            <v>INTERCO BILL W/O</v>
          </cell>
          <cell r="S330" t="str">
            <v>PRA</v>
          </cell>
          <cell r="U330" t="str">
            <v>2015-04-30</v>
          </cell>
          <cell r="V330">
            <v>-608</v>
          </cell>
          <cell r="W330" t="str">
            <v>UTXEMEM101</v>
          </cell>
          <cell r="Y330" t="str">
            <v>LEGAL</v>
          </cell>
          <cell r="AA330" t="str">
            <v>BAL</v>
          </cell>
          <cell r="AC330" t="str">
            <v>ICB</v>
          </cell>
          <cell r="AD330" t="str">
            <v>ICB</v>
          </cell>
        </row>
        <row r="331">
          <cell r="B331" t="str">
            <v>9544265004</v>
          </cell>
          <cell r="C331" t="str">
            <v>ICB4OFFSET0000000045</v>
          </cell>
          <cell r="D331">
            <v>2014</v>
          </cell>
          <cell r="E331">
            <v>8</v>
          </cell>
          <cell r="F331" t="str">
            <v>2014-08-31</v>
          </cell>
          <cell r="G331" t="str">
            <v>PRJ</v>
          </cell>
          <cell r="H331" t="str">
            <v>211</v>
          </cell>
          <cell r="I331" t="str">
            <v>211</v>
          </cell>
          <cell r="K331" t="str">
            <v>000001121</v>
          </cell>
          <cell r="L331" t="str">
            <v>4265004</v>
          </cell>
          <cell r="M331" t="str">
            <v>1585</v>
          </cell>
          <cell r="N331" t="str">
            <v>99910</v>
          </cell>
          <cell r="P331" t="str">
            <v>292</v>
          </cell>
          <cell r="Q331" t="str">
            <v>954</v>
          </cell>
          <cell r="R331" t="str">
            <v>INTERCO BILL W/O</v>
          </cell>
          <cell r="S331" t="str">
            <v>PRA</v>
          </cell>
          <cell r="U331" t="str">
            <v>2014-08-31</v>
          </cell>
          <cell r="V331">
            <v>-2701.92</v>
          </cell>
          <cell r="W331" t="str">
            <v>UTXEMEM101</v>
          </cell>
          <cell r="Y331" t="str">
            <v>LEGAL</v>
          </cell>
          <cell r="AA331" t="str">
            <v>BAL</v>
          </cell>
          <cell r="AC331" t="str">
            <v>ICB</v>
          </cell>
          <cell r="AD331" t="str">
            <v>ICB</v>
          </cell>
        </row>
        <row r="332">
          <cell r="B332" t="str">
            <v>9564265004</v>
          </cell>
          <cell r="C332" t="str">
            <v>ICB4OFFSET0000000045</v>
          </cell>
          <cell r="D332">
            <v>2015</v>
          </cell>
          <cell r="E332">
            <v>4</v>
          </cell>
          <cell r="F332" t="str">
            <v>2015-04-30</v>
          </cell>
          <cell r="G332" t="str">
            <v>PRJ</v>
          </cell>
          <cell r="H332" t="str">
            <v>211</v>
          </cell>
          <cell r="I332" t="str">
            <v>211</v>
          </cell>
          <cell r="K332" t="str">
            <v>000001121</v>
          </cell>
          <cell r="L332" t="str">
            <v>4265004</v>
          </cell>
          <cell r="M332" t="str">
            <v>1113</v>
          </cell>
          <cell r="N332" t="str">
            <v>99910</v>
          </cell>
          <cell r="P332" t="str">
            <v>292</v>
          </cell>
          <cell r="Q332" t="str">
            <v>956</v>
          </cell>
          <cell r="R332" t="str">
            <v>INTERCO BILL W/O</v>
          </cell>
          <cell r="S332" t="str">
            <v>PRA</v>
          </cell>
          <cell r="U332" t="str">
            <v>2015-04-30</v>
          </cell>
          <cell r="V332">
            <v>-558.16999999999996</v>
          </cell>
          <cell r="W332" t="str">
            <v>UTXEMEM201</v>
          </cell>
          <cell r="Y332" t="str">
            <v>LEGAL</v>
          </cell>
          <cell r="AA332" t="str">
            <v>BAL</v>
          </cell>
          <cell r="AC332" t="str">
            <v>ICB</v>
          </cell>
          <cell r="AD332" t="str">
            <v>ICB</v>
          </cell>
        </row>
        <row r="333">
          <cell r="B333" t="str">
            <v>9564265004</v>
          </cell>
          <cell r="C333" t="str">
            <v>ICB4OFFSET0000000046</v>
          </cell>
          <cell r="D333">
            <v>2014</v>
          </cell>
          <cell r="E333">
            <v>8</v>
          </cell>
          <cell r="F333" t="str">
            <v>2014-08-31</v>
          </cell>
          <cell r="G333" t="str">
            <v>PRJ</v>
          </cell>
          <cell r="H333" t="str">
            <v>211</v>
          </cell>
          <cell r="I333" t="str">
            <v>211</v>
          </cell>
          <cell r="K333" t="str">
            <v>000001121</v>
          </cell>
          <cell r="L333" t="str">
            <v>4265004</v>
          </cell>
          <cell r="M333" t="str">
            <v>1585</v>
          </cell>
          <cell r="N333" t="str">
            <v>99910</v>
          </cell>
          <cell r="P333" t="str">
            <v>292</v>
          </cell>
          <cell r="Q333" t="str">
            <v>956</v>
          </cell>
          <cell r="R333" t="str">
            <v>INTERCO BILL W/O</v>
          </cell>
          <cell r="S333" t="str">
            <v>PRA</v>
          </cell>
          <cell r="U333" t="str">
            <v>2014-08-31</v>
          </cell>
          <cell r="V333">
            <v>-1344.19</v>
          </cell>
          <cell r="W333" t="str">
            <v>UTXEMEM101</v>
          </cell>
          <cell r="Y333" t="str">
            <v>LEGAL</v>
          </cell>
          <cell r="AA333" t="str">
            <v>BAL</v>
          </cell>
          <cell r="AC333" t="str">
            <v>ICB</v>
          </cell>
          <cell r="AD333" t="str">
            <v>ICB</v>
          </cell>
        </row>
        <row r="334">
          <cell r="B334" t="str">
            <v>9544265004</v>
          </cell>
          <cell r="C334" t="str">
            <v>ICB4OFFSET0000000047</v>
          </cell>
          <cell r="D334">
            <v>2014</v>
          </cell>
          <cell r="E334">
            <v>8</v>
          </cell>
          <cell r="F334" t="str">
            <v>2014-08-31</v>
          </cell>
          <cell r="G334" t="str">
            <v>PRJ</v>
          </cell>
          <cell r="H334" t="str">
            <v>211</v>
          </cell>
          <cell r="I334" t="str">
            <v>211</v>
          </cell>
          <cell r="K334" t="str">
            <v>000001121</v>
          </cell>
          <cell r="L334" t="str">
            <v>4265004</v>
          </cell>
          <cell r="M334" t="str">
            <v>1113</v>
          </cell>
          <cell r="N334" t="str">
            <v>99910</v>
          </cell>
          <cell r="P334" t="str">
            <v>292</v>
          </cell>
          <cell r="Q334" t="str">
            <v>954</v>
          </cell>
          <cell r="R334" t="str">
            <v>INTERCO BILL W/O</v>
          </cell>
          <cell r="S334" t="str">
            <v>PRA</v>
          </cell>
          <cell r="U334" t="str">
            <v>2014-08-31</v>
          </cell>
          <cell r="V334">
            <v>-300</v>
          </cell>
          <cell r="W334" t="str">
            <v>UTXEMEM201</v>
          </cell>
          <cell r="Y334" t="str">
            <v>LEGAL</v>
          </cell>
          <cell r="AA334" t="str">
            <v>BAL</v>
          </cell>
          <cell r="AC334" t="str">
            <v>ICB</v>
          </cell>
          <cell r="AD334" t="str">
            <v>ICB</v>
          </cell>
        </row>
        <row r="335">
          <cell r="B335" t="str">
            <v>9564265004</v>
          </cell>
          <cell r="C335" t="str">
            <v>ICB4OFFSET0000000047</v>
          </cell>
          <cell r="D335">
            <v>2014</v>
          </cell>
          <cell r="E335">
            <v>11</v>
          </cell>
          <cell r="F335" t="str">
            <v>2014-11-30</v>
          </cell>
          <cell r="G335" t="str">
            <v>PRJ</v>
          </cell>
          <cell r="H335" t="str">
            <v>211</v>
          </cell>
          <cell r="I335" t="str">
            <v>211</v>
          </cell>
          <cell r="K335" t="str">
            <v>000001121</v>
          </cell>
          <cell r="L335" t="str">
            <v>4265004</v>
          </cell>
          <cell r="M335" t="str">
            <v>1585</v>
          </cell>
          <cell r="N335" t="str">
            <v>99910</v>
          </cell>
          <cell r="P335" t="str">
            <v>292</v>
          </cell>
          <cell r="Q335" t="str">
            <v>956</v>
          </cell>
          <cell r="R335" t="str">
            <v>INTERCO BILL W/O</v>
          </cell>
          <cell r="S335" t="str">
            <v>PRA</v>
          </cell>
          <cell r="U335" t="str">
            <v>2014-11-30</v>
          </cell>
          <cell r="V335">
            <v>-678.19</v>
          </cell>
          <cell r="W335" t="str">
            <v>UTXEMEM101</v>
          </cell>
          <cell r="Y335" t="str">
            <v>LEGAL</v>
          </cell>
          <cell r="AA335" t="str">
            <v>BAL</v>
          </cell>
          <cell r="AC335" t="str">
            <v>ICB</v>
          </cell>
          <cell r="AD335" t="str">
            <v>ICB</v>
          </cell>
        </row>
        <row r="336">
          <cell r="B336" t="str">
            <v>9564265004</v>
          </cell>
          <cell r="C336" t="str">
            <v>ICB4OFFSET0000000048</v>
          </cell>
          <cell r="D336">
            <v>2014</v>
          </cell>
          <cell r="E336">
            <v>8</v>
          </cell>
          <cell r="F336" t="str">
            <v>2014-08-31</v>
          </cell>
          <cell r="G336" t="str">
            <v>PRJ</v>
          </cell>
          <cell r="H336" t="str">
            <v>211</v>
          </cell>
          <cell r="I336" t="str">
            <v>211</v>
          </cell>
          <cell r="K336" t="str">
            <v>000001121</v>
          </cell>
          <cell r="L336" t="str">
            <v>4265004</v>
          </cell>
          <cell r="M336" t="str">
            <v>1113</v>
          </cell>
          <cell r="N336" t="str">
            <v>99910</v>
          </cell>
          <cell r="P336" t="str">
            <v>292</v>
          </cell>
          <cell r="Q336" t="str">
            <v>956</v>
          </cell>
          <cell r="R336" t="str">
            <v>INTERCO BILL W/O</v>
          </cell>
          <cell r="S336" t="str">
            <v>PRA</v>
          </cell>
          <cell r="U336" t="str">
            <v>2014-08-31</v>
          </cell>
          <cell r="V336">
            <v>-1145.8499999999999</v>
          </cell>
          <cell r="W336" t="str">
            <v>UTXEMEM201</v>
          </cell>
          <cell r="Y336" t="str">
            <v>LEGAL</v>
          </cell>
          <cell r="AA336" t="str">
            <v>BAL</v>
          </cell>
          <cell r="AC336" t="str">
            <v>ICB</v>
          </cell>
          <cell r="AD336" t="str">
            <v>ICB</v>
          </cell>
        </row>
        <row r="337">
          <cell r="B337" t="str">
            <v>9564265004</v>
          </cell>
          <cell r="C337" t="str">
            <v>ICB4OFFSET0000000048</v>
          </cell>
          <cell r="D337">
            <v>2014</v>
          </cell>
          <cell r="E337">
            <v>11</v>
          </cell>
          <cell r="F337" t="str">
            <v>2014-11-30</v>
          </cell>
          <cell r="G337" t="str">
            <v>PRJ</v>
          </cell>
          <cell r="H337" t="str">
            <v>211</v>
          </cell>
          <cell r="I337" t="str">
            <v>211</v>
          </cell>
          <cell r="K337" t="str">
            <v>000001121</v>
          </cell>
          <cell r="L337" t="str">
            <v>4265004</v>
          </cell>
          <cell r="M337" t="str">
            <v>1585</v>
          </cell>
          <cell r="N337" t="str">
            <v>99910</v>
          </cell>
          <cell r="P337" t="str">
            <v>293</v>
          </cell>
          <cell r="Q337" t="str">
            <v>956</v>
          </cell>
          <cell r="R337" t="str">
            <v>INTERCO BILL W/O</v>
          </cell>
          <cell r="S337" t="str">
            <v>PRA</v>
          </cell>
          <cell r="U337" t="str">
            <v>2014-11-30</v>
          </cell>
          <cell r="V337">
            <v>-89.3</v>
          </cell>
          <cell r="W337" t="str">
            <v>UTXEMEM101</v>
          </cell>
          <cell r="Y337" t="str">
            <v>LEGAL</v>
          </cell>
          <cell r="AA337" t="str">
            <v>BAL</v>
          </cell>
          <cell r="AC337" t="str">
            <v>ICB</v>
          </cell>
          <cell r="AD337" t="str">
            <v>ICB</v>
          </cell>
        </row>
        <row r="338">
          <cell r="B338" t="str">
            <v>9564265004</v>
          </cell>
          <cell r="C338" t="str">
            <v>ICB4OFFSET0000000048</v>
          </cell>
          <cell r="D338">
            <v>2014</v>
          </cell>
          <cell r="E338">
            <v>12</v>
          </cell>
          <cell r="F338" t="str">
            <v>2014-12-31</v>
          </cell>
          <cell r="G338" t="str">
            <v>PRJ</v>
          </cell>
          <cell r="H338" t="str">
            <v>211</v>
          </cell>
          <cell r="I338" t="str">
            <v>211</v>
          </cell>
          <cell r="K338" t="str">
            <v>000001121</v>
          </cell>
          <cell r="L338" t="str">
            <v>4265004</v>
          </cell>
          <cell r="M338" t="str">
            <v>1585</v>
          </cell>
          <cell r="N338" t="str">
            <v>99910</v>
          </cell>
          <cell r="P338" t="str">
            <v>292</v>
          </cell>
          <cell r="Q338" t="str">
            <v>956</v>
          </cell>
          <cell r="R338" t="str">
            <v>INTERCO BILL W/O</v>
          </cell>
          <cell r="S338" t="str">
            <v>PRA</v>
          </cell>
          <cell r="U338" t="str">
            <v>2014-12-31</v>
          </cell>
          <cell r="V338">
            <v>-1190.44</v>
          </cell>
          <cell r="W338" t="str">
            <v>UTXEMEM101</v>
          </cell>
          <cell r="Y338" t="str">
            <v>LEGAL</v>
          </cell>
          <cell r="AA338" t="str">
            <v>BAL</v>
          </cell>
          <cell r="AC338" t="str">
            <v>ICB</v>
          </cell>
          <cell r="AD338" t="str">
            <v>ICB</v>
          </cell>
        </row>
        <row r="339">
          <cell r="B339" t="str">
            <v>9544265004</v>
          </cell>
          <cell r="C339" t="str">
            <v>ICB4OFFSET0000000049</v>
          </cell>
          <cell r="D339">
            <v>2014</v>
          </cell>
          <cell r="E339">
            <v>11</v>
          </cell>
          <cell r="F339" t="str">
            <v>2014-11-30</v>
          </cell>
          <cell r="G339" t="str">
            <v>PRJ</v>
          </cell>
          <cell r="H339" t="str">
            <v>211</v>
          </cell>
          <cell r="I339" t="str">
            <v>211</v>
          </cell>
          <cell r="K339" t="str">
            <v>000001121</v>
          </cell>
          <cell r="L339" t="str">
            <v>4265004</v>
          </cell>
          <cell r="M339" t="str">
            <v>1113</v>
          </cell>
          <cell r="N339" t="str">
            <v>99910</v>
          </cell>
          <cell r="P339" t="str">
            <v>261</v>
          </cell>
          <cell r="Q339" t="str">
            <v>954</v>
          </cell>
          <cell r="R339" t="str">
            <v>INTERCO BILL W/O</v>
          </cell>
          <cell r="S339" t="str">
            <v>PRA</v>
          </cell>
          <cell r="U339" t="str">
            <v>2014-11-30</v>
          </cell>
          <cell r="V339">
            <v>-60</v>
          </cell>
          <cell r="W339" t="str">
            <v>UTXEMEM201</v>
          </cell>
          <cell r="Y339" t="str">
            <v>LEGAL</v>
          </cell>
          <cell r="AA339" t="str">
            <v>BAL</v>
          </cell>
          <cell r="AC339" t="str">
            <v>ICB</v>
          </cell>
          <cell r="AD339" t="str">
            <v>ICB</v>
          </cell>
        </row>
        <row r="340">
          <cell r="B340" t="str">
            <v>9544265004</v>
          </cell>
          <cell r="C340" t="str">
            <v>ICB4OFFSET0000000049</v>
          </cell>
          <cell r="D340">
            <v>2014</v>
          </cell>
          <cell r="E340">
            <v>12</v>
          </cell>
          <cell r="F340" t="str">
            <v>2014-12-31</v>
          </cell>
          <cell r="G340" t="str">
            <v>PRJ</v>
          </cell>
          <cell r="H340" t="str">
            <v>211</v>
          </cell>
          <cell r="I340" t="str">
            <v>211</v>
          </cell>
          <cell r="K340" t="str">
            <v>000001121</v>
          </cell>
          <cell r="L340" t="str">
            <v>4265004</v>
          </cell>
          <cell r="M340" t="str">
            <v>1113</v>
          </cell>
          <cell r="N340" t="str">
            <v>99910</v>
          </cell>
          <cell r="P340" t="str">
            <v>261</v>
          </cell>
          <cell r="Q340" t="str">
            <v>954</v>
          </cell>
          <cell r="R340" t="str">
            <v>INTERCO BILL W/O</v>
          </cell>
          <cell r="S340" t="str">
            <v>PRA</v>
          </cell>
          <cell r="U340" t="str">
            <v>2014-12-31</v>
          </cell>
          <cell r="V340">
            <v>-608</v>
          </cell>
          <cell r="W340" t="str">
            <v>UTXEMEM201</v>
          </cell>
          <cell r="Y340" t="str">
            <v>LEGAL</v>
          </cell>
          <cell r="AA340" t="str">
            <v>BAL</v>
          </cell>
          <cell r="AC340" t="str">
            <v>ICB</v>
          </cell>
          <cell r="AD340" t="str">
            <v>ICB</v>
          </cell>
        </row>
        <row r="341">
          <cell r="B341" t="str">
            <v>9564265004</v>
          </cell>
          <cell r="C341" t="str">
            <v>ICB4OFFSET0000000050</v>
          </cell>
          <cell r="D341">
            <v>2014</v>
          </cell>
          <cell r="E341">
            <v>11</v>
          </cell>
          <cell r="F341" t="str">
            <v>2014-11-30</v>
          </cell>
          <cell r="G341" t="str">
            <v>PRJ</v>
          </cell>
          <cell r="H341" t="str">
            <v>211</v>
          </cell>
          <cell r="I341" t="str">
            <v>211</v>
          </cell>
          <cell r="K341" t="str">
            <v>000001121</v>
          </cell>
          <cell r="L341" t="str">
            <v>4265004</v>
          </cell>
          <cell r="M341" t="str">
            <v>1113</v>
          </cell>
          <cell r="N341" t="str">
            <v>99910</v>
          </cell>
          <cell r="P341" t="str">
            <v>292</v>
          </cell>
          <cell r="Q341" t="str">
            <v>956</v>
          </cell>
          <cell r="R341" t="str">
            <v>INTERCO BILL W/O</v>
          </cell>
          <cell r="S341" t="str">
            <v>PRA</v>
          </cell>
          <cell r="U341" t="str">
            <v>2014-11-30</v>
          </cell>
          <cell r="V341">
            <v>-604.9</v>
          </cell>
          <cell r="W341" t="str">
            <v>UTXEMEM201</v>
          </cell>
          <cell r="Y341" t="str">
            <v>LEGAL</v>
          </cell>
          <cell r="AA341" t="str">
            <v>BAL</v>
          </cell>
          <cell r="AC341" t="str">
            <v>ICB</v>
          </cell>
          <cell r="AD341" t="str">
            <v>ICB</v>
          </cell>
        </row>
        <row r="342">
          <cell r="B342" t="str">
            <v>9564265004</v>
          </cell>
          <cell r="C342" t="str">
            <v>ICB4OFFSET0000000050</v>
          </cell>
          <cell r="D342">
            <v>2014</v>
          </cell>
          <cell r="E342">
            <v>12</v>
          </cell>
          <cell r="F342" t="str">
            <v>2014-12-31</v>
          </cell>
          <cell r="G342" t="str">
            <v>PRJ</v>
          </cell>
          <cell r="H342" t="str">
            <v>211</v>
          </cell>
          <cell r="I342" t="str">
            <v>211</v>
          </cell>
          <cell r="K342" t="str">
            <v>000001121</v>
          </cell>
          <cell r="L342" t="str">
            <v>4265004</v>
          </cell>
          <cell r="M342" t="str">
            <v>1113</v>
          </cell>
          <cell r="N342" t="str">
            <v>99910</v>
          </cell>
          <cell r="P342" t="str">
            <v>292</v>
          </cell>
          <cell r="Q342" t="str">
            <v>956</v>
          </cell>
          <cell r="R342" t="str">
            <v>INTERCO BILL W/O</v>
          </cell>
          <cell r="S342" t="str">
            <v>PRA</v>
          </cell>
          <cell r="U342" t="str">
            <v>2014-12-31</v>
          </cell>
          <cell r="V342">
            <v>-544.9</v>
          </cell>
          <cell r="W342" t="str">
            <v>UTXEMEM201</v>
          </cell>
          <cell r="Y342" t="str">
            <v>LEGAL</v>
          </cell>
          <cell r="AA342" t="str">
            <v>BAL</v>
          </cell>
          <cell r="AC342" t="str">
            <v>ICB</v>
          </cell>
          <cell r="AD342" t="str">
            <v>ICB</v>
          </cell>
        </row>
        <row r="343">
          <cell r="B343" t="str">
            <v>9534265004</v>
          </cell>
          <cell r="C343" t="str">
            <v>ICB4OFFSET0000000051</v>
          </cell>
          <cell r="D343">
            <v>2014</v>
          </cell>
          <cell r="E343">
            <v>12</v>
          </cell>
          <cell r="F343" t="str">
            <v>2014-12-31</v>
          </cell>
          <cell r="G343" t="str">
            <v>PRJ</v>
          </cell>
          <cell r="H343" t="str">
            <v>211</v>
          </cell>
          <cell r="I343" t="str">
            <v>211</v>
          </cell>
          <cell r="K343" t="str">
            <v>000001121</v>
          </cell>
          <cell r="L343" t="str">
            <v>4265004</v>
          </cell>
          <cell r="M343" t="str">
            <v>1113</v>
          </cell>
          <cell r="N343" t="str">
            <v>99910</v>
          </cell>
          <cell r="P343" t="str">
            <v>294</v>
          </cell>
          <cell r="Q343" t="str">
            <v>953</v>
          </cell>
          <cell r="R343" t="str">
            <v>INTERCO BILL W/O</v>
          </cell>
          <cell r="S343" t="str">
            <v>PRA</v>
          </cell>
          <cell r="U343" t="str">
            <v>2014-12-31</v>
          </cell>
          <cell r="V343">
            <v>-50</v>
          </cell>
          <cell r="W343" t="str">
            <v>UTXEMEM201</v>
          </cell>
          <cell r="Y343" t="str">
            <v>LEGAL</v>
          </cell>
          <cell r="AA343" t="str">
            <v>BAL</v>
          </cell>
          <cell r="AC343" t="str">
            <v>ICB</v>
          </cell>
          <cell r="AD343" t="str">
            <v>ICB</v>
          </cell>
        </row>
        <row r="344">
          <cell r="B344" t="str">
            <v>9534264000</v>
          </cell>
          <cell r="C344" t="str">
            <v>ICB4OFFSET0000000062</v>
          </cell>
          <cell r="D344">
            <v>2014</v>
          </cell>
          <cell r="E344">
            <v>7</v>
          </cell>
          <cell r="F344" t="str">
            <v>2014-07-31</v>
          </cell>
          <cell r="G344" t="str">
            <v>PRJ</v>
          </cell>
          <cell r="H344" t="str">
            <v>211</v>
          </cell>
          <cell r="I344" t="str">
            <v>211</v>
          </cell>
          <cell r="K344" t="str">
            <v>000001121</v>
          </cell>
          <cell r="L344" t="str">
            <v>4264000</v>
          </cell>
          <cell r="M344" t="str">
            <v>1113</v>
          </cell>
          <cell r="N344" t="str">
            <v>99910</v>
          </cell>
          <cell r="P344" t="str">
            <v>292</v>
          </cell>
          <cell r="Q344" t="str">
            <v>953</v>
          </cell>
          <cell r="R344" t="str">
            <v>INTERCO BILL W/O</v>
          </cell>
          <cell r="S344" t="str">
            <v>PRA</v>
          </cell>
          <cell r="U344" t="str">
            <v>2014-07-31</v>
          </cell>
          <cell r="V344">
            <v>-84865.22</v>
          </cell>
          <cell r="W344" t="str">
            <v>UTXEMEM201</v>
          </cell>
          <cell r="Y344" t="str">
            <v>LEGAL</v>
          </cell>
          <cell r="AA344" t="str">
            <v>BAL</v>
          </cell>
          <cell r="AC344" t="str">
            <v>ICB</v>
          </cell>
          <cell r="AD344" t="str">
            <v>ICB</v>
          </cell>
        </row>
        <row r="345">
          <cell r="B345" t="str">
            <v>9564265004</v>
          </cell>
          <cell r="C345" t="str">
            <v>ICB4OFFSET0000000067</v>
          </cell>
          <cell r="D345">
            <v>2014</v>
          </cell>
          <cell r="E345">
            <v>7</v>
          </cell>
          <cell r="F345" t="str">
            <v>2014-07-31</v>
          </cell>
          <cell r="G345" t="str">
            <v>PRJ</v>
          </cell>
          <cell r="H345" t="str">
            <v>211</v>
          </cell>
          <cell r="I345" t="str">
            <v>211</v>
          </cell>
          <cell r="K345" t="str">
            <v>000001121</v>
          </cell>
          <cell r="L345" t="str">
            <v>4265004</v>
          </cell>
          <cell r="M345" t="str">
            <v>1585</v>
          </cell>
          <cell r="N345" t="str">
            <v>99910</v>
          </cell>
          <cell r="P345" t="str">
            <v>292</v>
          </cell>
          <cell r="Q345" t="str">
            <v>956</v>
          </cell>
          <cell r="R345" t="str">
            <v>INTERCO BILL W/O</v>
          </cell>
          <cell r="S345" t="str">
            <v>PRA</v>
          </cell>
          <cell r="U345" t="str">
            <v>2014-07-31</v>
          </cell>
          <cell r="V345">
            <v>-320</v>
          </cell>
          <cell r="W345" t="str">
            <v>UTXEMEM101</v>
          </cell>
          <cell r="Y345" t="str">
            <v>LEGAL</v>
          </cell>
          <cell r="AA345" t="str">
            <v>BAL</v>
          </cell>
          <cell r="AC345" t="str">
            <v>ICB</v>
          </cell>
          <cell r="AD345" t="str">
            <v>ICB</v>
          </cell>
        </row>
        <row r="346">
          <cell r="B346" t="str">
            <v>9544265004</v>
          </cell>
          <cell r="C346" t="str">
            <v>ICB4OFFSET0000000068</v>
          </cell>
          <cell r="D346">
            <v>2014</v>
          </cell>
          <cell r="E346">
            <v>7</v>
          </cell>
          <cell r="F346" t="str">
            <v>2014-07-31</v>
          </cell>
          <cell r="G346" t="str">
            <v>PRJ</v>
          </cell>
          <cell r="H346" t="str">
            <v>211</v>
          </cell>
          <cell r="I346" t="str">
            <v>211</v>
          </cell>
          <cell r="K346" t="str">
            <v>000001121</v>
          </cell>
          <cell r="L346" t="str">
            <v>4265004</v>
          </cell>
          <cell r="M346" t="str">
            <v>1585</v>
          </cell>
          <cell r="N346" t="str">
            <v>99910</v>
          </cell>
          <cell r="P346" t="str">
            <v>293</v>
          </cell>
          <cell r="Q346" t="str">
            <v>954</v>
          </cell>
          <cell r="R346" t="str">
            <v>INTERCO BILL W/O</v>
          </cell>
          <cell r="S346" t="str">
            <v>PRA</v>
          </cell>
          <cell r="U346" t="str">
            <v>2014-07-31</v>
          </cell>
          <cell r="V346">
            <v>-77.63</v>
          </cell>
          <cell r="W346" t="str">
            <v>UTXEMEM101</v>
          </cell>
          <cell r="Y346" t="str">
            <v>LEGAL</v>
          </cell>
          <cell r="AA346" t="str">
            <v>BAL</v>
          </cell>
          <cell r="AC346" t="str">
            <v>ICB</v>
          </cell>
          <cell r="AD346" t="str">
            <v>ICB</v>
          </cell>
        </row>
        <row r="347">
          <cell r="B347" t="str">
            <v>9544265004</v>
          </cell>
          <cell r="C347" t="str">
            <v>ICB4OFFSET0000000069</v>
          </cell>
          <cell r="D347">
            <v>2014</v>
          </cell>
          <cell r="E347">
            <v>7</v>
          </cell>
          <cell r="F347" t="str">
            <v>2014-07-31</v>
          </cell>
          <cell r="G347" t="str">
            <v>PRJ</v>
          </cell>
          <cell r="H347" t="str">
            <v>211</v>
          </cell>
          <cell r="I347" t="str">
            <v>211</v>
          </cell>
          <cell r="K347" t="str">
            <v>000001121</v>
          </cell>
          <cell r="L347" t="str">
            <v>4265004</v>
          </cell>
          <cell r="M347" t="str">
            <v>1113</v>
          </cell>
          <cell r="N347" t="str">
            <v>99910</v>
          </cell>
          <cell r="P347" t="str">
            <v>292</v>
          </cell>
          <cell r="Q347" t="str">
            <v>954</v>
          </cell>
          <cell r="R347" t="str">
            <v>INTERCO BILL W/O</v>
          </cell>
          <cell r="S347" t="str">
            <v>PRA</v>
          </cell>
          <cell r="U347" t="str">
            <v>2014-07-31</v>
          </cell>
          <cell r="V347">
            <v>-150</v>
          </cell>
          <cell r="W347" t="str">
            <v>UTXEMEM201</v>
          </cell>
          <cell r="Y347" t="str">
            <v>LEGAL</v>
          </cell>
          <cell r="AA347" t="str">
            <v>BAL</v>
          </cell>
          <cell r="AC347" t="str">
            <v>ICB</v>
          </cell>
          <cell r="AD347" t="str">
            <v>ICB</v>
          </cell>
        </row>
        <row r="348">
          <cell r="B348" t="str">
            <v>9564265004</v>
          </cell>
          <cell r="C348" t="str">
            <v>ICB4OFFSET0000000070</v>
          </cell>
          <cell r="D348">
            <v>2014</v>
          </cell>
          <cell r="E348">
            <v>7</v>
          </cell>
          <cell r="F348" t="str">
            <v>2014-07-31</v>
          </cell>
          <cell r="G348" t="str">
            <v>PRJ</v>
          </cell>
          <cell r="H348" t="str">
            <v>211</v>
          </cell>
          <cell r="I348" t="str">
            <v>211</v>
          </cell>
          <cell r="K348" t="str">
            <v>000001121</v>
          </cell>
          <cell r="L348" t="str">
            <v>4265004</v>
          </cell>
          <cell r="M348" t="str">
            <v>1113</v>
          </cell>
          <cell r="N348" t="str">
            <v>99910</v>
          </cell>
          <cell r="P348" t="str">
            <v>292</v>
          </cell>
          <cell r="Q348" t="str">
            <v>956</v>
          </cell>
          <cell r="R348" t="str">
            <v>INTERCO BILL W/O</v>
          </cell>
          <cell r="S348" t="str">
            <v>PRA</v>
          </cell>
          <cell r="U348" t="str">
            <v>2014-07-31</v>
          </cell>
          <cell r="V348">
            <v>-544.9</v>
          </cell>
          <cell r="W348" t="str">
            <v>UTXEMEM201</v>
          </cell>
          <cell r="Y348" t="str">
            <v>LEGAL</v>
          </cell>
          <cell r="AA348" t="str">
            <v>BAL</v>
          </cell>
          <cell r="AC348" t="str">
            <v>ICB</v>
          </cell>
          <cell r="AD348" t="str">
            <v>ICB</v>
          </cell>
        </row>
        <row r="349">
          <cell r="B349" t="str">
            <v>9549210001</v>
          </cell>
          <cell r="C349" t="str">
            <v>ICB4OFFSET0000001559</v>
          </cell>
          <cell r="D349">
            <v>2014</v>
          </cell>
          <cell r="E349">
            <v>7</v>
          </cell>
          <cell r="F349" t="str">
            <v>2014-07-31</v>
          </cell>
          <cell r="G349" t="str">
            <v>PRJ</v>
          </cell>
          <cell r="H349" t="str">
            <v>211</v>
          </cell>
          <cell r="I349" t="str">
            <v>211</v>
          </cell>
          <cell r="K349" t="str">
            <v>TDOANDA</v>
          </cell>
          <cell r="L349" t="str">
            <v>9210001</v>
          </cell>
          <cell r="M349" t="str">
            <v>1585</v>
          </cell>
          <cell r="N349" t="str">
            <v>99910</v>
          </cell>
          <cell r="P349" t="str">
            <v>289</v>
          </cell>
          <cell r="Q349" t="str">
            <v>954</v>
          </cell>
          <cell r="R349" t="str">
            <v>INTERCO BILL W/O</v>
          </cell>
          <cell r="S349" t="str">
            <v>PRA</v>
          </cell>
          <cell r="U349" t="str">
            <v>2014-07-31</v>
          </cell>
          <cell r="V349">
            <v>-500</v>
          </cell>
          <cell r="W349" t="str">
            <v>UTXE000101</v>
          </cell>
          <cell r="Y349" t="str">
            <v>TDOTH</v>
          </cell>
          <cell r="AA349" t="str">
            <v>BAL</v>
          </cell>
          <cell r="AC349" t="str">
            <v>ICB</v>
          </cell>
          <cell r="AD349" t="str">
            <v>ICB</v>
          </cell>
        </row>
        <row r="350">
          <cell r="B350" t="str">
            <v>9539302000</v>
          </cell>
          <cell r="C350" t="str">
            <v>ICB4OFFSET0000001756</v>
          </cell>
          <cell r="D350">
            <v>2014</v>
          </cell>
          <cell r="E350">
            <v>7</v>
          </cell>
          <cell r="F350" t="str">
            <v>2014-07-31</v>
          </cell>
          <cell r="G350" t="str">
            <v>PRJ</v>
          </cell>
          <cell r="H350" t="str">
            <v>211</v>
          </cell>
          <cell r="I350" t="str">
            <v>211</v>
          </cell>
          <cell r="K350" t="str">
            <v>000001121</v>
          </cell>
          <cell r="L350" t="str">
            <v>9302000</v>
          </cell>
          <cell r="M350" t="str">
            <v>1585</v>
          </cell>
          <cell r="N350" t="str">
            <v>99910</v>
          </cell>
          <cell r="P350" t="str">
            <v>292</v>
          </cell>
          <cell r="Q350" t="str">
            <v>953</v>
          </cell>
          <cell r="R350" t="str">
            <v>INTERCO BILL W/O</v>
          </cell>
          <cell r="S350" t="str">
            <v>PRA</v>
          </cell>
          <cell r="U350" t="str">
            <v>2014-07-31</v>
          </cell>
          <cell r="V350">
            <v>-3495</v>
          </cell>
          <cell r="W350" t="str">
            <v>UTXEMEM101</v>
          </cell>
          <cell r="Y350" t="str">
            <v>LEGAL</v>
          </cell>
          <cell r="AA350" t="str">
            <v>BAL</v>
          </cell>
          <cell r="AC350" t="str">
            <v>ICB</v>
          </cell>
          <cell r="AD350" t="str">
            <v>ICB</v>
          </cell>
        </row>
        <row r="351">
          <cell r="B351" t="str">
            <v>9539302000</v>
          </cell>
          <cell r="C351" t="str">
            <v>ICB4OFFSET0000001757</v>
          </cell>
          <cell r="D351">
            <v>2014</v>
          </cell>
          <cell r="E351">
            <v>7</v>
          </cell>
          <cell r="F351" t="str">
            <v>2014-07-31</v>
          </cell>
          <cell r="G351" t="str">
            <v>PRJ</v>
          </cell>
          <cell r="H351" t="str">
            <v>211</v>
          </cell>
          <cell r="I351" t="str">
            <v>211</v>
          </cell>
          <cell r="K351" t="str">
            <v>000001121</v>
          </cell>
          <cell r="L351" t="str">
            <v>9302000</v>
          </cell>
          <cell r="M351" t="str">
            <v>1113</v>
          </cell>
          <cell r="N351" t="str">
            <v>99910</v>
          </cell>
          <cell r="P351" t="str">
            <v>292</v>
          </cell>
          <cell r="Q351" t="str">
            <v>953</v>
          </cell>
          <cell r="R351" t="str">
            <v>INTERCO BILL W/O</v>
          </cell>
          <cell r="S351" t="str">
            <v>PRA</v>
          </cell>
          <cell r="U351" t="str">
            <v>2014-07-31</v>
          </cell>
          <cell r="V351">
            <v>-807.5</v>
          </cell>
          <cell r="W351" t="str">
            <v>UTXEMEM201</v>
          </cell>
          <cell r="Y351" t="str">
            <v>LEGAL</v>
          </cell>
          <cell r="AA351" t="str">
            <v>BAL</v>
          </cell>
          <cell r="AC351" t="str">
            <v>ICB</v>
          </cell>
          <cell r="AD351" t="str">
            <v>ICB</v>
          </cell>
        </row>
        <row r="352">
          <cell r="B352" t="str">
            <v>9569210001</v>
          </cell>
          <cell r="C352" t="str">
            <v>ICB4OFFSET0000001786</v>
          </cell>
          <cell r="D352">
            <v>2014</v>
          </cell>
          <cell r="E352">
            <v>8</v>
          </cell>
          <cell r="F352" t="str">
            <v>2014-08-31</v>
          </cell>
          <cell r="G352" t="str">
            <v>PRJ</v>
          </cell>
          <cell r="H352" t="str">
            <v>211</v>
          </cell>
          <cell r="I352" t="str">
            <v>211</v>
          </cell>
          <cell r="K352" t="str">
            <v>TDOANDA</v>
          </cell>
          <cell r="L352" t="str">
            <v>9210001</v>
          </cell>
          <cell r="M352" t="str">
            <v>1585</v>
          </cell>
          <cell r="N352" t="str">
            <v>99910</v>
          </cell>
          <cell r="P352" t="str">
            <v>263</v>
          </cell>
          <cell r="Q352" t="str">
            <v>956</v>
          </cell>
          <cell r="R352" t="str">
            <v>INTERCO BILL W/O</v>
          </cell>
          <cell r="S352" t="str">
            <v>PRA</v>
          </cell>
          <cell r="U352" t="str">
            <v>2014-08-31</v>
          </cell>
          <cell r="V352">
            <v>-564.26</v>
          </cell>
          <cell r="W352" t="str">
            <v>UTXE000301</v>
          </cell>
          <cell r="Y352" t="str">
            <v>TDOTH</v>
          </cell>
          <cell r="AA352" t="str">
            <v>BAL</v>
          </cell>
          <cell r="AC352" t="str">
            <v>ICB</v>
          </cell>
          <cell r="AD352" t="str">
            <v>ICB</v>
          </cell>
        </row>
        <row r="353">
          <cell r="B353" t="str">
            <v>9539302000</v>
          </cell>
          <cell r="C353" t="str">
            <v>ICB4OFFSET0000001967</v>
          </cell>
          <cell r="D353">
            <v>2014</v>
          </cell>
          <cell r="E353">
            <v>8</v>
          </cell>
          <cell r="F353" t="str">
            <v>2014-08-31</v>
          </cell>
          <cell r="G353" t="str">
            <v>PRJ</v>
          </cell>
          <cell r="H353" t="str">
            <v>211</v>
          </cell>
          <cell r="I353" t="str">
            <v>211</v>
          </cell>
          <cell r="K353" t="str">
            <v>000001121</v>
          </cell>
          <cell r="L353" t="str">
            <v>9302000</v>
          </cell>
          <cell r="M353" t="str">
            <v>1113</v>
          </cell>
          <cell r="N353" t="str">
            <v>99910</v>
          </cell>
          <cell r="P353" t="str">
            <v>292</v>
          </cell>
          <cell r="Q353" t="str">
            <v>953</v>
          </cell>
          <cell r="R353" t="str">
            <v>INTERCO BILL W/O</v>
          </cell>
          <cell r="S353" t="str">
            <v>PRA</v>
          </cell>
          <cell r="U353" t="str">
            <v>2014-08-31</v>
          </cell>
          <cell r="V353">
            <v>-225</v>
          </cell>
          <cell r="W353" t="str">
            <v>UTXEMEM201</v>
          </cell>
          <cell r="Y353" t="str">
            <v>LEGAL</v>
          </cell>
          <cell r="AA353" t="str">
            <v>BAL</v>
          </cell>
          <cell r="AC353" t="str">
            <v>ICB</v>
          </cell>
          <cell r="AD353" t="str">
            <v>ICB</v>
          </cell>
        </row>
        <row r="354">
          <cell r="B354" t="str">
            <v>9549210001</v>
          </cell>
          <cell r="C354" t="str">
            <v>ICB4OFFSET0000002014</v>
          </cell>
          <cell r="D354">
            <v>2014</v>
          </cell>
          <cell r="E354">
            <v>11</v>
          </cell>
          <cell r="F354" t="str">
            <v>2014-11-30</v>
          </cell>
          <cell r="G354" t="str">
            <v>PRJ</v>
          </cell>
          <cell r="H354" t="str">
            <v>211</v>
          </cell>
          <cell r="I354" t="str">
            <v>211</v>
          </cell>
          <cell r="K354" t="str">
            <v>000001121</v>
          </cell>
          <cell r="L354" t="str">
            <v>9210001</v>
          </cell>
          <cell r="M354" t="str">
            <v>1585</v>
          </cell>
          <cell r="N354" t="str">
            <v>99910</v>
          </cell>
          <cell r="P354" t="str">
            <v>293</v>
          </cell>
          <cell r="Q354" t="str">
            <v>954</v>
          </cell>
          <cell r="R354" t="str">
            <v>INTERCO BILL W/O</v>
          </cell>
          <cell r="S354" t="str">
            <v>PRA</v>
          </cell>
          <cell r="U354" t="str">
            <v>2014-11-30</v>
          </cell>
          <cell r="V354">
            <v>-255</v>
          </cell>
          <cell r="W354" t="str">
            <v>UTXEMEM101</v>
          </cell>
          <cell r="Y354" t="str">
            <v>LEGAL</v>
          </cell>
          <cell r="AA354" t="str">
            <v>BAL</v>
          </cell>
          <cell r="AC354" t="str">
            <v>ICB</v>
          </cell>
          <cell r="AD354" t="str">
            <v>ICB</v>
          </cell>
        </row>
        <row r="355">
          <cell r="B355" t="str">
            <v>9549210001</v>
          </cell>
          <cell r="C355" t="str">
            <v>ICB4OFFSET0000002089</v>
          </cell>
          <cell r="D355">
            <v>2014</v>
          </cell>
          <cell r="E355">
            <v>12</v>
          </cell>
          <cell r="F355" t="str">
            <v>2014-12-31</v>
          </cell>
          <cell r="G355" t="str">
            <v>PRJ</v>
          </cell>
          <cell r="H355" t="str">
            <v>211</v>
          </cell>
          <cell r="I355" t="str">
            <v>211</v>
          </cell>
          <cell r="K355" t="str">
            <v>TDOANDA</v>
          </cell>
          <cell r="L355" t="str">
            <v>9210001</v>
          </cell>
          <cell r="M355" t="str">
            <v>1585</v>
          </cell>
          <cell r="N355" t="str">
            <v>99910</v>
          </cell>
          <cell r="P355" t="str">
            <v>289</v>
          </cell>
          <cell r="Q355" t="str">
            <v>954</v>
          </cell>
          <cell r="R355" t="str">
            <v>INTERCO BILL W/O</v>
          </cell>
          <cell r="S355" t="str">
            <v>PRA</v>
          </cell>
          <cell r="U355" t="str">
            <v>2014-12-31</v>
          </cell>
          <cell r="V355">
            <v>-767.13</v>
          </cell>
          <cell r="W355" t="str">
            <v>UTXE000301</v>
          </cell>
          <cell r="Y355" t="str">
            <v>TDOTH</v>
          </cell>
          <cell r="AA355" t="str">
            <v>BAL</v>
          </cell>
          <cell r="AC355" t="str">
            <v>ICB</v>
          </cell>
          <cell r="AD355" t="str">
            <v>ICB</v>
          </cell>
        </row>
        <row r="356">
          <cell r="B356" t="str">
            <v>9539302000</v>
          </cell>
          <cell r="C356" t="str">
            <v>ICB4OFFSET0000002102</v>
          </cell>
          <cell r="D356">
            <v>2014</v>
          </cell>
          <cell r="E356">
            <v>11</v>
          </cell>
          <cell r="F356" t="str">
            <v>2014-11-30</v>
          </cell>
          <cell r="G356" t="str">
            <v>PRJ</v>
          </cell>
          <cell r="H356" t="str">
            <v>211</v>
          </cell>
          <cell r="I356" t="str">
            <v>211</v>
          </cell>
          <cell r="K356" t="str">
            <v>000001121</v>
          </cell>
          <cell r="L356" t="str">
            <v>9302000</v>
          </cell>
          <cell r="M356" t="str">
            <v>1585</v>
          </cell>
          <cell r="N356" t="str">
            <v>99910</v>
          </cell>
          <cell r="P356" t="str">
            <v>292</v>
          </cell>
          <cell r="Q356" t="str">
            <v>953</v>
          </cell>
          <cell r="R356" t="str">
            <v>INTERCO BILL W/O</v>
          </cell>
          <cell r="S356" t="str">
            <v>PRA</v>
          </cell>
          <cell r="U356" t="str">
            <v>2014-11-30</v>
          </cell>
          <cell r="V356">
            <v>-114865.22</v>
          </cell>
          <cell r="W356" t="str">
            <v>UTXEMEM101</v>
          </cell>
          <cell r="Y356" t="str">
            <v>LEGAL</v>
          </cell>
          <cell r="AA356" t="str">
            <v>BAL</v>
          </cell>
          <cell r="AC356" t="str">
            <v>ICB</v>
          </cell>
          <cell r="AD356" t="str">
            <v>ICB</v>
          </cell>
        </row>
        <row r="357">
          <cell r="B357" t="str">
            <v>9539302000</v>
          </cell>
          <cell r="C357" t="str">
            <v>ICB4OFFSET0000002103</v>
          </cell>
          <cell r="D357">
            <v>2014</v>
          </cell>
          <cell r="E357">
            <v>11</v>
          </cell>
          <cell r="F357" t="str">
            <v>2014-11-30</v>
          </cell>
          <cell r="G357" t="str">
            <v>PRJ</v>
          </cell>
          <cell r="H357" t="str">
            <v>211</v>
          </cell>
          <cell r="I357" t="str">
            <v>211</v>
          </cell>
          <cell r="K357" t="str">
            <v>000001121</v>
          </cell>
          <cell r="L357" t="str">
            <v>9302000</v>
          </cell>
          <cell r="M357" t="str">
            <v>1113</v>
          </cell>
          <cell r="N357" t="str">
            <v>99910</v>
          </cell>
          <cell r="P357" t="str">
            <v>292</v>
          </cell>
          <cell r="Q357" t="str">
            <v>953</v>
          </cell>
          <cell r="R357" t="str">
            <v>INTERCO BILL W/O</v>
          </cell>
          <cell r="S357" t="str">
            <v>PRA</v>
          </cell>
          <cell r="U357" t="str">
            <v>2014-11-30</v>
          </cell>
          <cell r="V357">
            <v>-22240</v>
          </cell>
          <cell r="W357" t="str">
            <v>UTXEMEM201</v>
          </cell>
          <cell r="Y357" t="str">
            <v>LEGAL</v>
          </cell>
          <cell r="AA357" t="str">
            <v>BAL</v>
          </cell>
          <cell r="AC357" t="str">
            <v>ICB</v>
          </cell>
          <cell r="AD357" t="str">
            <v>ICB</v>
          </cell>
        </row>
        <row r="358">
          <cell r="B358" t="str">
            <v>9549210001</v>
          </cell>
          <cell r="C358" t="str">
            <v>ICB4OFFSET0000002129</v>
          </cell>
          <cell r="D358">
            <v>2014</v>
          </cell>
          <cell r="E358">
            <v>12</v>
          </cell>
          <cell r="F358" t="str">
            <v>2014-12-31</v>
          </cell>
          <cell r="G358" t="str">
            <v>PRJ</v>
          </cell>
          <cell r="H358" t="str">
            <v>211</v>
          </cell>
          <cell r="I358" t="str">
            <v>211</v>
          </cell>
          <cell r="K358" t="str">
            <v>TDOANDA</v>
          </cell>
          <cell r="L358" t="str">
            <v>9210001</v>
          </cell>
          <cell r="M358" t="str">
            <v>1113</v>
          </cell>
          <cell r="N358" t="str">
            <v>99910</v>
          </cell>
          <cell r="P358" t="str">
            <v>263</v>
          </cell>
          <cell r="Q358" t="str">
            <v>954</v>
          </cell>
          <cell r="R358" t="str">
            <v>INTERCO BILL W/O</v>
          </cell>
          <cell r="S358" t="str">
            <v>PRA</v>
          </cell>
          <cell r="U358" t="str">
            <v>2014-12-31</v>
          </cell>
          <cell r="V358">
            <v>-140</v>
          </cell>
          <cell r="W358" t="str">
            <v>UTXE000501</v>
          </cell>
          <cell r="Y358" t="str">
            <v>TDOTH</v>
          </cell>
          <cell r="AA358" t="str">
            <v>BAL</v>
          </cell>
          <cell r="AC358" t="str">
            <v>ICB</v>
          </cell>
          <cell r="AD358" t="str">
            <v>ICB</v>
          </cell>
        </row>
        <row r="359">
          <cell r="B359" t="str">
            <v>9539302000</v>
          </cell>
          <cell r="C359" t="str">
            <v>ICB4OFFSET0000002132</v>
          </cell>
          <cell r="D359">
            <v>2014</v>
          </cell>
          <cell r="E359">
            <v>9</v>
          </cell>
          <cell r="F359" t="str">
            <v>2014-09-30</v>
          </cell>
          <cell r="G359" t="str">
            <v>PRJ</v>
          </cell>
          <cell r="H359" t="str">
            <v>211</v>
          </cell>
          <cell r="I359" t="str">
            <v>211</v>
          </cell>
          <cell r="K359" t="str">
            <v>000001121</v>
          </cell>
          <cell r="L359" t="str">
            <v>9302000</v>
          </cell>
          <cell r="M359" t="str">
            <v>1113</v>
          </cell>
          <cell r="N359" t="str">
            <v>99910</v>
          </cell>
          <cell r="P359" t="str">
            <v>292</v>
          </cell>
          <cell r="Q359" t="str">
            <v>953</v>
          </cell>
          <cell r="R359" t="str">
            <v>INTERCO BILL W/O</v>
          </cell>
          <cell r="S359" t="str">
            <v>PRA</v>
          </cell>
          <cell r="U359" t="str">
            <v>2014-09-30</v>
          </cell>
          <cell r="V359">
            <v>-481.25</v>
          </cell>
          <cell r="W359" t="str">
            <v>UTXEMEM201</v>
          </cell>
          <cell r="Y359" t="str">
            <v>LEGAL</v>
          </cell>
          <cell r="AA359" t="str">
            <v>BAL</v>
          </cell>
          <cell r="AC359" t="str">
            <v>ICB</v>
          </cell>
          <cell r="AD359" t="str">
            <v>ICB</v>
          </cell>
        </row>
        <row r="360">
          <cell r="B360" t="str">
            <v>9549210001</v>
          </cell>
          <cell r="C360" t="str">
            <v>ICB4OFFSET0000002144</v>
          </cell>
          <cell r="D360">
            <v>2014</v>
          </cell>
          <cell r="E360">
            <v>12</v>
          </cell>
          <cell r="F360" t="str">
            <v>2014-12-31</v>
          </cell>
          <cell r="G360" t="str">
            <v>PRJ</v>
          </cell>
          <cell r="H360" t="str">
            <v>211</v>
          </cell>
          <cell r="I360" t="str">
            <v>211</v>
          </cell>
          <cell r="K360" t="str">
            <v>TDOANDA</v>
          </cell>
          <cell r="L360" t="str">
            <v>9210001</v>
          </cell>
          <cell r="M360" t="str">
            <v>1113</v>
          </cell>
          <cell r="N360" t="str">
            <v>99910</v>
          </cell>
          <cell r="P360" t="str">
            <v>294</v>
          </cell>
          <cell r="Q360" t="str">
            <v>954</v>
          </cell>
          <cell r="R360" t="str">
            <v>INTERCO BILL W/O</v>
          </cell>
          <cell r="S360" t="str">
            <v>PRA</v>
          </cell>
          <cell r="U360" t="str">
            <v>2014-12-31</v>
          </cell>
          <cell r="V360">
            <v>-353</v>
          </cell>
          <cell r="W360" t="str">
            <v>UTXE000501</v>
          </cell>
          <cell r="Y360" t="str">
            <v>TDOTH</v>
          </cell>
          <cell r="AA360" t="str">
            <v>BAL</v>
          </cell>
          <cell r="AC360" t="str">
            <v>ICB</v>
          </cell>
          <cell r="AD360" t="str">
            <v>ICB</v>
          </cell>
        </row>
        <row r="361">
          <cell r="B361" t="str">
            <v>9569210001</v>
          </cell>
          <cell r="C361" t="str">
            <v>ICB4OFFSET0000002272</v>
          </cell>
          <cell r="D361">
            <v>2014</v>
          </cell>
          <cell r="E361">
            <v>10</v>
          </cell>
          <cell r="F361" t="str">
            <v>2014-10-31</v>
          </cell>
          <cell r="G361" t="str">
            <v>PRJ</v>
          </cell>
          <cell r="H361" t="str">
            <v>211</v>
          </cell>
          <cell r="I361" t="str">
            <v>211</v>
          </cell>
          <cell r="K361" t="str">
            <v>TDOANDA</v>
          </cell>
          <cell r="L361" t="str">
            <v>9210001</v>
          </cell>
          <cell r="M361" t="str">
            <v>1113</v>
          </cell>
          <cell r="N361" t="str">
            <v>99910</v>
          </cell>
          <cell r="P361" t="str">
            <v>294</v>
          </cell>
          <cell r="Q361" t="str">
            <v>956</v>
          </cell>
          <cell r="R361" t="str">
            <v>INTERCO BILL W/O</v>
          </cell>
          <cell r="S361" t="str">
            <v>PRA</v>
          </cell>
          <cell r="U361" t="str">
            <v>2014-10-31</v>
          </cell>
          <cell r="V361">
            <v>-165.5</v>
          </cell>
          <cell r="W361" t="str">
            <v>UTXE000501</v>
          </cell>
          <cell r="Y361" t="str">
            <v>TDOTH</v>
          </cell>
          <cell r="AA361" t="str">
            <v>BAL</v>
          </cell>
          <cell r="AC361" t="str">
            <v>ICB</v>
          </cell>
          <cell r="AD361" t="str">
            <v>ICB</v>
          </cell>
        </row>
        <row r="362">
          <cell r="B362" t="str">
            <v>9539302000</v>
          </cell>
          <cell r="C362" t="str">
            <v>ICB4OFFSET0000002313</v>
          </cell>
          <cell r="D362">
            <v>2014</v>
          </cell>
          <cell r="E362">
            <v>12</v>
          </cell>
          <cell r="F362" t="str">
            <v>2014-12-31</v>
          </cell>
          <cell r="G362" t="str">
            <v>PRJ</v>
          </cell>
          <cell r="H362" t="str">
            <v>211</v>
          </cell>
          <cell r="I362" t="str">
            <v>211</v>
          </cell>
          <cell r="K362" t="str">
            <v>000001121</v>
          </cell>
          <cell r="L362" t="str">
            <v>9302000</v>
          </cell>
          <cell r="M362" t="str">
            <v>1585</v>
          </cell>
          <cell r="N362" t="str">
            <v>99910</v>
          </cell>
          <cell r="P362" t="str">
            <v>292</v>
          </cell>
          <cell r="Q362" t="str">
            <v>953</v>
          </cell>
          <cell r="R362" t="str">
            <v>INTERCO BILL W/O</v>
          </cell>
          <cell r="S362" t="str">
            <v>PRA</v>
          </cell>
          <cell r="U362" t="str">
            <v>2014-12-31</v>
          </cell>
          <cell r="V362">
            <v>-1720</v>
          </cell>
          <cell r="W362" t="str">
            <v>UTXEMEM101</v>
          </cell>
          <cell r="Y362" t="str">
            <v>LEGAL</v>
          </cell>
          <cell r="AA362" t="str">
            <v>BAL</v>
          </cell>
          <cell r="AC362" t="str">
            <v>ICB</v>
          </cell>
          <cell r="AD362" t="str">
            <v>ICB</v>
          </cell>
        </row>
        <row r="363">
          <cell r="B363" t="str">
            <v>9539302000</v>
          </cell>
          <cell r="C363" t="str">
            <v>ICB4OFFSET0000002314</v>
          </cell>
          <cell r="D363">
            <v>2014</v>
          </cell>
          <cell r="E363">
            <v>12</v>
          </cell>
          <cell r="F363" t="str">
            <v>2014-12-31</v>
          </cell>
          <cell r="G363" t="str">
            <v>PRJ</v>
          </cell>
          <cell r="H363" t="str">
            <v>211</v>
          </cell>
          <cell r="I363" t="str">
            <v>211</v>
          </cell>
          <cell r="K363" t="str">
            <v>000001121</v>
          </cell>
          <cell r="L363" t="str">
            <v>9302000</v>
          </cell>
          <cell r="M363" t="str">
            <v>1113</v>
          </cell>
          <cell r="N363" t="str">
            <v>99910</v>
          </cell>
          <cell r="P363" t="str">
            <v>292</v>
          </cell>
          <cell r="Q363" t="str">
            <v>953</v>
          </cell>
          <cell r="R363" t="str">
            <v>INTERCO BILL W/O</v>
          </cell>
          <cell r="S363" t="str">
            <v>PRA</v>
          </cell>
          <cell r="U363" t="str">
            <v>2014-12-31</v>
          </cell>
          <cell r="V363">
            <v>-655</v>
          </cell>
          <cell r="W363" t="str">
            <v>UTXEMEM201</v>
          </cell>
          <cell r="Y363" t="str">
            <v>LEGAL</v>
          </cell>
          <cell r="AA363" t="str">
            <v>BAL</v>
          </cell>
          <cell r="AC363" t="str">
            <v>ICB</v>
          </cell>
          <cell r="AD363" t="str">
            <v>ICB</v>
          </cell>
        </row>
        <row r="364">
          <cell r="B364" t="str">
            <v>9539302000</v>
          </cell>
          <cell r="C364" t="str">
            <v>ICB4OFFSET0000002433</v>
          </cell>
          <cell r="D364">
            <v>2014</v>
          </cell>
          <cell r="E364">
            <v>10</v>
          </cell>
          <cell r="F364" t="str">
            <v>2014-10-31</v>
          </cell>
          <cell r="G364" t="str">
            <v>PRJ</v>
          </cell>
          <cell r="H364" t="str">
            <v>211</v>
          </cell>
          <cell r="I364" t="str">
            <v>211</v>
          </cell>
          <cell r="K364" t="str">
            <v>000001121</v>
          </cell>
          <cell r="L364" t="str">
            <v>9302000</v>
          </cell>
          <cell r="M364" t="str">
            <v>1113</v>
          </cell>
          <cell r="N364" t="str">
            <v>99910</v>
          </cell>
          <cell r="P364" t="str">
            <v>292</v>
          </cell>
          <cell r="Q364" t="str">
            <v>953</v>
          </cell>
          <cell r="R364" t="str">
            <v>INTERCO BILL W/O</v>
          </cell>
          <cell r="S364" t="str">
            <v>PRA</v>
          </cell>
          <cell r="U364" t="str">
            <v>2014-10-31</v>
          </cell>
          <cell r="V364">
            <v>-550</v>
          </cell>
          <cell r="W364" t="str">
            <v>UTXEMEM201</v>
          </cell>
          <cell r="Y364" t="str">
            <v>LEGAL</v>
          </cell>
          <cell r="AA364" t="str">
            <v>BAL</v>
          </cell>
          <cell r="AC364" t="str">
            <v>ICB</v>
          </cell>
          <cell r="AD364" t="str">
            <v>ICB</v>
          </cell>
        </row>
        <row r="365">
          <cell r="B365" t="str">
            <v>9549030001</v>
          </cell>
          <cell r="C365" t="str">
            <v>ICB4OFFSET0000004092</v>
          </cell>
          <cell r="D365">
            <v>2015</v>
          </cell>
          <cell r="E365">
            <v>4</v>
          </cell>
          <cell r="F365" t="str">
            <v>2015-04-30</v>
          </cell>
          <cell r="G365" t="str">
            <v>PRJ</v>
          </cell>
          <cell r="H365" t="str">
            <v>211</v>
          </cell>
          <cell r="I365" t="str">
            <v>211</v>
          </cell>
          <cell r="K365" t="str">
            <v>000008295</v>
          </cell>
          <cell r="L365" t="str">
            <v>9030001</v>
          </cell>
          <cell r="M365" t="str">
            <v>1397</v>
          </cell>
          <cell r="N365" t="str">
            <v>99910</v>
          </cell>
          <cell r="P365" t="str">
            <v>259</v>
          </cell>
          <cell r="Q365" t="str">
            <v>954</v>
          </cell>
          <cell r="R365" t="str">
            <v>INTERCO BILL W/O</v>
          </cell>
          <cell r="S365" t="str">
            <v>PRA</v>
          </cell>
          <cell r="U365" t="str">
            <v>2015-04-30</v>
          </cell>
          <cell r="V365">
            <v>-40</v>
          </cell>
          <cell r="W365" t="str">
            <v>UTXC000101</v>
          </cell>
          <cell r="Y365" t="str">
            <v>DISTR</v>
          </cell>
          <cell r="AA365" t="str">
            <v>BAL</v>
          </cell>
          <cell r="AC365" t="str">
            <v>ICB</v>
          </cell>
          <cell r="AD365" t="str">
            <v>ICB</v>
          </cell>
        </row>
        <row r="366">
          <cell r="B366" t="str">
            <v>9549210001</v>
          </cell>
          <cell r="C366" t="str">
            <v>ICB4OFFSET0000004264</v>
          </cell>
          <cell r="D366">
            <v>2015</v>
          </cell>
          <cell r="E366">
            <v>1</v>
          </cell>
          <cell r="F366" t="str">
            <v>2015-01-31</v>
          </cell>
          <cell r="G366" t="str">
            <v>PRJ</v>
          </cell>
          <cell r="H366" t="str">
            <v>211</v>
          </cell>
          <cell r="I366" t="str">
            <v>211</v>
          </cell>
          <cell r="K366" t="str">
            <v>TDOANDA</v>
          </cell>
          <cell r="L366" t="str">
            <v>9210001</v>
          </cell>
          <cell r="M366" t="str">
            <v>1585</v>
          </cell>
          <cell r="N366" t="str">
            <v>99910</v>
          </cell>
          <cell r="P366" t="str">
            <v>289</v>
          </cell>
          <cell r="Q366" t="str">
            <v>954</v>
          </cell>
          <cell r="R366" t="str">
            <v>INTERCO BILL W/O</v>
          </cell>
          <cell r="S366" t="str">
            <v>PRA</v>
          </cell>
          <cell r="U366" t="str">
            <v>2015-01-31</v>
          </cell>
          <cell r="V366">
            <v>-1275</v>
          </cell>
          <cell r="W366" t="str">
            <v>UTXE000101</v>
          </cell>
          <cell r="Y366" t="str">
            <v>TDOTH</v>
          </cell>
          <cell r="AA366" t="str">
            <v>BAL</v>
          </cell>
          <cell r="AC366" t="str">
            <v>ICB</v>
          </cell>
          <cell r="AD366" t="str">
            <v>ICB</v>
          </cell>
        </row>
        <row r="367">
          <cell r="B367" t="str">
            <v>9549210001</v>
          </cell>
          <cell r="C367" t="str">
            <v>ICB4OFFSET0000004306</v>
          </cell>
          <cell r="D367">
            <v>2015</v>
          </cell>
          <cell r="E367">
            <v>1</v>
          </cell>
          <cell r="F367" t="str">
            <v>2015-01-31</v>
          </cell>
          <cell r="G367" t="str">
            <v>PRJ</v>
          </cell>
          <cell r="H367" t="str">
            <v>211</v>
          </cell>
          <cell r="I367" t="str">
            <v>211</v>
          </cell>
          <cell r="K367" t="str">
            <v>TDOANDA</v>
          </cell>
          <cell r="L367" t="str">
            <v>9210001</v>
          </cell>
          <cell r="M367" t="str">
            <v>1113</v>
          </cell>
          <cell r="N367" t="str">
            <v>99910</v>
          </cell>
          <cell r="P367" t="str">
            <v>263</v>
          </cell>
          <cell r="Q367" t="str">
            <v>954</v>
          </cell>
          <cell r="R367" t="str">
            <v>INTERCO BILL W/O</v>
          </cell>
          <cell r="S367" t="str">
            <v>PRA</v>
          </cell>
          <cell r="U367" t="str">
            <v>2015-01-31</v>
          </cell>
          <cell r="V367">
            <v>-35</v>
          </cell>
          <cell r="W367" t="str">
            <v>UTXE000501</v>
          </cell>
          <cell r="Y367" t="str">
            <v>TDOTH</v>
          </cell>
          <cell r="AA367" t="str">
            <v>BAL</v>
          </cell>
          <cell r="AC367" t="str">
            <v>ICB</v>
          </cell>
          <cell r="AD367" t="str">
            <v>ICB</v>
          </cell>
        </row>
        <row r="368">
          <cell r="B368" t="str">
            <v>9539302000</v>
          </cell>
          <cell r="C368" t="str">
            <v>ICB4OFFSET0000004420</v>
          </cell>
          <cell r="D368">
            <v>2015</v>
          </cell>
          <cell r="E368">
            <v>1</v>
          </cell>
          <cell r="F368" t="str">
            <v>2015-01-31</v>
          </cell>
          <cell r="G368" t="str">
            <v>PRJ</v>
          </cell>
          <cell r="H368" t="str">
            <v>211</v>
          </cell>
          <cell r="I368" t="str">
            <v>211</v>
          </cell>
          <cell r="K368" t="str">
            <v>000001121</v>
          </cell>
          <cell r="L368" t="str">
            <v>9302000</v>
          </cell>
          <cell r="M368" t="str">
            <v>1113</v>
          </cell>
          <cell r="N368" t="str">
            <v>99910</v>
          </cell>
          <cell r="P368" t="str">
            <v>292</v>
          </cell>
          <cell r="Q368" t="str">
            <v>953</v>
          </cell>
          <cell r="R368" t="str">
            <v>INTERCO BILL W/O</v>
          </cell>
          <cell r="S368" t="str">
            <v>PRA</v>
          </cell>
          <cell r="U368" t="str">
            <v>2015-01-31</v>
          </cell>
          <cell r="V368">
            <v>-4189.5</v>
          </cell>
          <cell r="W368" t="str">
            <v>UTXEMEM201</v>
          </cell>
          <cell r="Y368" t="str">
            <v>LEGAL</v>
          </cell>
          <cell r="AA368" t="str">
            <v>BAL</v>
          </cell>
          <cell r="AC368" t="str">
            <v>ICB</v>
          </cell>
          <cell r="AD368" t="str">
            <v>ICB</v>
          </cell>
        </row>
        <row r="369">
          <cell r="B369" t="str">
            <v>9569210001</v>
          </cell>
          <cell r="C369" t="str">
            <v>ICB4OFFSET0000004705</v>
          </cell>
          <cell r="D369">
            <v>2015</v>
          </cell>
          <cell r="E369">
            <v>2</v>
          </cell>
          <cell r="F369" t="str">
            <v>2015-02-28</v>
          </cell>
          <cell r="G369" t="str">
            <v>PRJ</v>
          </cell>
          <cell r="H369" t="str">
            <v>211</v>
          </cell>
          <cell r="I369" t="str">
            <v>211</v>
          </cell>
          <cell r="K369" t="str">
            <v>TDOANDA</v>
          </cell>
          <cell r="L369" t="str">
            <v>9210001</v>
          </cell>
          <cell r="M369" t="str">
            <v>1585</v>
          </cell>
          <cell r="N369" t="str">
            <v>99910</v>
          </cell>
          <cell r="P369" t="str">
            <v>289</v>
          </cell>
          <cell r="Q369" t="str">
            <v>956</v>
          </cell>
          <cell r="R369" t="str">
            <v>INTERCO BILL W/O</v>
          </cell>
          <cell r="S369" t="str">
            <v>PRA</v>
          </cell>
          <cell r="U369" t="str">
            <v>2015-02-28</v>
          </cell>
          <cell r="V369">
            <v>-260.45</v>
          </cell>
          <cell r="W369" t="str">
            <v>UTXE000301</v>
          </cell>
          <cell r="Y369" t="str">
            <v>TDOTH</v>
          </cell>
          <cell r="AA369" t="str">
            <v>BAL</v>
          </cell>
          <cell r="AC369" t="str">
            <v>ICB</v>
          </cell>
          <cell r="AD369" t="str">
            <v>ICB</v>
          </cell>
        </row>
        <row r="370">
          <cell r="B370" t="str">
            <v>9539302000</v>
          </cell>
          <cell r="C370" t="str">
            <v>ICB4OFFSET0000004916</v>
          </cell>
          <cell r="D370">
            <v>2015</v>
          </cell>
          <cell r="E370">
            <v>2</v>
          </cell>
          <cell r="F370" t="str">
            <v>2015-02-28</v>
          </cell>
          <cell r="G370" t="str">
            <v>PRJ</v>
          </cell>
          <cell r="H370" t="str">
            <v>211</v>
          </cell>
          <cell r="I370" t="str">
            <v>211</v>
          </cell>
          <cell r="K370" t="str">
            <v>000001121</v>
          </cell>
          <cell r="L370" t="str">
            <v>9302000</v>
          </cell>
          <cell r="M370" t="str">
            <v>1113</v>
          </cell>
          <cell r="N370" t="str">
            <v>99910</v>
          </cell>
          <cell r="P370" t="str">
            <v>292</v>
          </cell>
          <cell r="Q370" t="str">
            <v>953</v>
          </cell>
          <cell r="R370" t="str">
            <v>INTERCO BILL W/O</v>
          </cell>
          <cell r="S370" t="str">
            <v>PRA</v>
          </cell>
          <cell r="U370" t="str">
            <v>2015-02-28</v>
          </cell>
          <cell r="V370">
            <v>-17613.25</v>
          </cell>
          <cell r="W370" t="str">
            <v>UTXEMEM201</v>
          </cell>
          <cell r="Y370" t="str">
            <v>LEGAL</v>
          </cell>
          <cell r="AA370" t="str">
            <v>BAL</v>
          </cell>
          <cell r="AC370" t="str">
            <v>ICB</v>
          </cell>
          <cell r="AD370" t="str">
            <v>ICB</v>
          </cell>
        </row>
        <row r="371">
          <cell r="B371" t="str">
            <v>9549210001</v>
          </cell>
          <cell r="C371" t="str">
            <v>ICB4OFFSET0000004990</v>
          </cell>
          <cell r="D371">
            <v>2015</v>
          </cell>
          <cell r="E371">
            <v>6</v>
          </cell>
          <cell r="F371" t="str">
            <v>2015-06-30</v>
          </cell>
          <cell r="G371" t="str">
            <v>PRJ</v>
          </cell>
          <cell r="H371" t="str">
            <v>211</v>
          </cell>
          <cell r="I371" t="str">
            <v>211</v>
          </cell>
          <cell r="K371" t="str">
            <v>TDOANDA</v>
          </cell>
          <cell r="L371" t="str">
            <v>9210001</v>
          </cell>
          <cell r="M371" t="str">
            <v>1113</v>
          </cell>
          <cell r="N371" t="str">
            <v>99910</v>
          </cell>
          <cell r="P371" t="str">
            <v>263</v>
          </cell>
          <cell r="Q371" t="str">
            <v>954</v>
          </cell>
          <cell r="R371" t="str">
            <v>INTERCO BILL W/O</v>
          </cell>
          <cell r="S371" t="str">
            <v>PRA</v>
          </cell>
          <cell r="U371" t="str">
            <v>2015-06-30</v>
          </cell>
          <cell r="V371">
            <v>-35</v>
          </cell>
          <cell r="W371" t="str">
            <v>UTXE000501</v>
          </cell>
          <cell r="Y371" t="str">
            <v>TDOTH</v>
          </cell>
          <cell r="AA371" t="str">
            <v>BAL</v>
          </cell>
          <cell r="AC371" t="str">
            <v>ICB</v>
          </cell>
          <cell r="AD371" t="str">
            <v>ICB</v>
          </cell>
        </row>
        <row r="372">
          <cell r="B372" t="str">
            <v>9539302000</v>
          </cell>
          <cell r="C372" t="str">
            <v>ICB4OFFSET0000005185</v>
          </cell>
          <cell r="D372">
            <v>2015</v>
          </cell>
          <cell r="E372">
            <v>6</v>
          </cell>
          <cell r="F372" t="str">
            <v>2015-06-30</v>
          </cell>
          <cell r="G372" t="str">
            <v>PRJ</v>
          </cell>
          <cell r="H372" t="str">
            <v>211</v>
          </cell>
          <cell r="I372" t="str">
            <v>211</v>
          </cell>
          <cell r="K372" t="str">
            <v>000001121</v>
          </cell>
          <cell r="L372" t="str">
            <v>9302000</v>
          </cell>
          <cell r="M372" t="str">
            <v>1585</v>
          </cell>
          <cell r="N372" t="str">
            <v>99910</v>
          </cell>
          <cell r="P372" t="str">
            <v>292</v>
          </cell>
          <cell r="Q372" t="str">
            <v>953</v>
          </cell>
          <cell r="R372" t="str">
            <v>INTERCO BILL W/O</v>
          </cell>
          <cell r="S372" t="str">
            <v>PRA</v>
          </cell>
          <cell r="U372" t="str">
            <v>2015-06-30</v>
          </cell>
          <cell r="V372">
            <v>-645</v>
          </cell>
          <cell r="W372" t="str">
            <v>UTXEMEM101</v>
          </cell>
          <cell r="Y372" t="str">
            <v>LEGAL</v>
          </cell>
          <cell r="AA372" t="str">
            <v>BAL</v>
          </cell>
          <cell r="AC372" t="str">
            <v>ICB</v>
          </cell>
          <cell r="AD372" t="str">
            <v>ICB</v>
          </cell>
        </row>
        <row r="373">
          <cell r="B373" t="str">
            <v>9539302000</v>
          </cell>
          <cell r="C373" t="str">
            <v>ICB4OFFSET0000005186</v>
          </cell>
          <cell r="D373">
            <v>2015</v>
          </cell>
          <cell r="E373">
            <v>4</v>
          </cell>
          <cell r="F373" t="str">
            <v>2015-04-30</v>
          </cell>
          <cell r="G373" t="str">
            <v>PRJ</v>
          </cell>
          <cell r="H373" t="str">
            <v>211</v>
          </cell>
          <cell r="I373" t="str">
            <v>211</v>
          </cell>
          <cell r="K373" t="str">
            <v>000001121</v>
          </cell>
          <cell r="L373" t="str">
            <v>9302000</v>
          </cell>
          <cell r="M373" t="str">
            <v>1113</v>
          </cell>
          <cell r="N373" t="str">
            <v>99910</v>
          </cell>
          <cell r="P373" t="str">
            <v>292</v>
          </cell>
          <cell r="Q373" t="str">
            <v>953</v>
          </cell>
          <cell r="R373" t="str">
            <v>INTERCO BILL W/O</v>
          </cell>
          <cell r="S373" t="str">
            <v>PRA</v>
          </cell>
          <cell r="U373" t="str">
            <v>2015-04-30</v>
          </cell>
          <cell r="V373">
            <v>-12670</v>
          </cell>
          <cell r="W373" t="str">
            <v>UTXEMEM201</v>
          </cell>
          <cell r="Y373" t="str">
            <v>LEGAL</v>
          </cell>
          <cell r="AA373" t="str">
            <v>BAL</v>
          </cell>
          <cell r="AC373" t="str">
            <v>ICB</v>
          </cell>
          <cell r="AD373" t="str">
            <v>ICB</v>
          </cell>
        </row>
        <row r="374">
          <cell r="B374" t="str">
            <v>9539302000</v>
          </cell>
          <cell r="C374" t="str">
            <v>ICB4OFFSET0000005186</v>
          </cell>
          <cell r="D374">
            <v>2015</v>
          </cell>
          <cell r="E374">
            <v>6</v>
          </cell>
          <cell r="F374" t="str">
            <v>2015-06-30</v>
          </cell>
          <cell r="G374" t="str">
            <v>PRJ</v>
          </cell>
          <cell r="H374" t="str">
            <v>211</v>
          </cell>
          <cell r="I374" t="str">
            <v>211</v>
          </cell>
          <cell r="K374" t="str">
            <v>000001121</v>
          </cell>
          <cell r="L374" t="str">
            <v>9302000</v>
          </cell>
          <cell r="M374" t="str">
            <v>1113</v>
          </cell>
          <cell r="N374" t="str">
            <v>99910</v>
          </cell>
          <cell r="P374" t="str">
            <v>292</v>
          </cell>
          <cell r="Q374" t="str">
            <v>953</v>
          </cell>
          <cell r="R374" t="str">
            <v>INTERCO BILL W/O</v>
          </cell>
          <cell r="S374" t="str">
            <v>PRA</v>
          </cell>
          <cell r="U374" t="str">
            <v>2015-06-30</v>
          </cell>
          <cell r="V374">
            <v>-11781.25</v>
          </cell>
          <cell r="W374" t="str">
            <v>UTXEMEM201</v>
          </cell>
          <cell r="Y374" t="str">
            <v>LEGAL</v>
          </cell>
          <cell r="AA374" t="str">
            <v>BAL</v>
          </cell>
          <cell r="AC374" t="str">
            <v>ICB</v>
          </cell>
          <cell r="AD374" t="str">
            <v>ICB</v>
          </cell>
        </row>
        <row r="375">
          <cell r="B375" t="str">
            <v>9539070001</v>
          </cell>
          <cell r="C375" t="str">
            <v>ICB4OFFSET0000005192</v>
          </cell>
          <cell r="D375">
            <v>2015</v>
          </cell>
          <cell r="E375">
            <v>5</v>
          </cell>
          <cell r="F375" t="str">
            <v>2015-05-31</v>
          </cell>
          <cell r="G375" t="str">
            <v>PRJ</v>
          </cell>
          <cell r="H375" t="str">
            <v>211</v>
          </cell>
          <cell r="I375" t="str">
            <v>211</v>
          </cell>
          <cell r="K375" t="str">
            <v>TXDSMANDA</v>
          </cell>
          <cell r="L375" t="str">
            <v>9070001</v>
          </cell>
          <cell r="M375" t="str">
            <v>1397</v>
          </cell>
          <cell r="N375" t="str">
            <v>99910</v>
          </cell>
          <cell r="P375" t="str">
            <v>721</v>
          </cell>
          <cell r="Q375" t="str">
            <v>953</v>
          </cell>
          <cell r="R375" t="str">
            <v>INTERCO BILL W/O</v>
          </cell>
          <cell r="S375" t="str">
            <v>PRA</v>
          </cell>
          <cell r="U375" t="str">
            <v>2015-05-31</v>
          </cell>
          <cell r="V375">
            <v>-5000</v>
          </cell>
          <cell r="W375" t="str">
            <v>UTXC008201</v>
          </cell>
          <cell r="Y375" t="str">
            <v>LEGAL</v>
          </cell>
          <cell r="AA375" t="str">
            <v>BAL</v>
          </cell>
          <cell r="AC375" t="str">
            <v>ICB</v>
          </cell>
          <cell r="AD375" t="str">
            <v>ICB</v>
          </cell>
        </row>
        <row r="376">
          <cell r="B376" t="str">
            <v>9539302000</v>
          </cell>
          <cell r="C376" t="str">
            <v>ICB4OFFSET0000005520</v>
          </cell>
          <cell r="D376">
            <v>2015</v>
          </cell>
          <cell r="E376">
            <v>3</v>
          </cell>
          <cell r="F376" t="str">
            <v>2015-03-31</v>
          </cell>
          <cell r="G376" t="str">
            <v>PRJ</v>
          </cell>
          <cell r="H376" t="str">
            <v>211</v>
          </cell>
          <cell r="I376" t="str">
            <v>211</v>
          </cell>
          <cell r="K376" t="str">
            <v>000001121</v>
          </cell>
          <cell r="L376" t="str">
            <v>9302000</v>
          </cell>
          <cell r="M376" t="str">
            <v>1585</v>
          </cell>
          <cell r="N376" t="str">
            <v>99910</v>
          </cell>
          <cell r="P376" t="str">
            <v>292</v>
          </cell>
          <cell r="Q376" t="str">
            <v>953</v>
          </cell>
          <cell r="R376" t="str">
            <v>INTERCO BILL W/O</v>
          </cell>
          <cell r="S376" t="str">
            <v>PRA</v>
          </cell>
          <cell r="U376" t="str">
            <v>2015-03-31</v>
          </cell>
          <cell r="V376">
            <v>-9650</v>
          </cell>
          <cell r="W376" t="str">
            <v>UTXEMEM101</v>
          </cell>
          <cell r="Y376" t="str">
            <v>LEGAL</v>
          </cell>
          <cell r="AA376" t="str">
            <v>BAL</v>
          </cell>
          <cell r="AC376" t="str">
            <v>ICB</v>
          </cell>
          <cell r="AD376" t="str">
            <v>ICB</v>
          </cell>
        </row>
        <row r="377">
          <cell r="B377" t="str">
            <v>9539302000</v>
          </cell>
          <cell r="C377" t="str">
            <v>ICB4OFFSET0000005521</v>
          </cell>
          <cell r="D377">
            <v>2015</v>
          </cell>
          <cell r="E377">
            <v>3</v>
          </cell>
          <cell r="F377" t="str">
            <v>2015-03-31</v>
          </cell>
          <cell r="G377" t="str">
            <v>PRJ</v>
          </cell>
          <cell r="H377" t="str">
            <v>211</v>
          </cell>
          <cell r="I377" t="str">
            <v>211</v>
          </cell>
          <cell r="K377" t="str">
            <v>000001121</v>
          </cell>
          <cell r="L377" t="str">
            <v>9302000</v>
          </cell>
          <cell r="M377" t="str">
            <v>1113</v>
          </cell>
          <cell r="N377" t="str">
            <v>99910</v>
          </cell>
          <cell r="P377" t="str">
            <v>292</v>
          </cell>
          <cell r="Q377" t="str">
            <v>953</v>
          </cell>
          <cell r="R377" t="str">
            <v>INTERCO BILL W/O</v>
          </cell>
          <cell r="S377" t="str">
            <v>PRA</v>
          </cell>
          <cell r="U377" t="str">
            <v>2015-03-31</v>
          </cell>
          <cell r="V377">
            <v>-1333.75</v>
          </cell>
          <cell r="W377" t="str">
            <v>UTXEMEM201</v>
          </cell>
          <cell r="Y377" t="str">
            <v>LEGAL</v>
          </cell>
          <cell r="AA377" t="str">
            <v>BAL</v>
          </cell>
          <cell r="AC377" t="str">
            <v>ICB</v>
          </cell>
          <cell r="AD377" t="str">
            <v>ICB</v>
          </cell>
        </row>
        <row r="378">
          <cell r="B378" t="str">
            <v>9549210001</v>
          </cell>
          <cell r="C378" t="str">
            <v>ICB4OFFSET0000005925</v>
          </cell>
          <cell r="D378">
            <v>2015</v>
          </cell>
          <cell r="E378">
            <v>5</v>
          </cell>
          <cell r="F378" t="str">
            <v>2015-05-31</v>
          </cell>
          <cell r="G378" t="str">
            <v>PRJ</v>
          </cell>
          <cell r="H378" t="str">
            <v>211</v>
          </cell>
          <cell r="I378" t="str">
            <v>211</v>
          </cell>
          <cell r="K378" t="str">
            <v>TDOANDA</v>
          </cell>
          <cell r="L378" t="str">
            <v>9210001</v>
          </cell>
          <cell r="M378" t="str">
            <v>1113</v>
          </cell>
          <cell r="N378" t="str">
            <v>99910</v>
          </cell>
          <cell r="P378" t="str">
            <v>263</v>
          </cell>
          <cell r="Q378" t="str">
            <v>954</v>
          </cell>
          <cell r="R378" t="str">
            <v>INTERCO BILL W/O</v>
          </cell>
          <cell r="S378" t="str">
            <v>PRA</v>
          </cell>
          <cell r="U378" t="str">
            <v>2015-05-31</v>
          </cell>
          <cell r="V378">
            <v>-35</v>
          </cell>
          <cell r="W378" t="str">
            <v>UTXE000501</v>
          </cell>
          <cell r="Y378" t="str">
            <v>TDOTH</v>
          </cell>
          <cell r="AA378" t="str">
            <v>BAL</v>
          </cell>
          <cell r="AC378" t="str">
            <v>ICB</v>
          </cell>
          <cell r="AD378" t="str">
            <v>ICB</v>
          </cell>
        </row>
        <row r="379">
          <cell r="B379" t="str">
            <v>9539302000</v>
          </cell>
          <cell r="C379" t="str">
            <v>ICB4OFFSET0000006118</v>
          </cell>
          <cell r="D379">
            <v>2015</v>
          </cell>
          <cell r="E379">
            <v>5</v>
          </cell>
          <cell r="F379" t="str">
            <v>2015-05-31</v>
          </cell>
          <cell r="G379" t="str">
            <v>PRJ</v>
          </cell>
          <cell r="H379" t="str">
            <v>211</v>
          </cell>
          <cell r="I379" t="str">
            <v>211</v>
          </cell>
          <cell r="K379" t="str">
            <v>000001121</v>
          </cell>
          <cell r="L379" t="str">
            <v>9302000</v>
          </cell>
          <cell r="M379" t="str">
            <v>1113</v>
          </cell>
          <cell r="N379" t="str">
            <v>99910</v>
          </cell>
          <cell r="P379" t="str">
            <v>292</v>
          </cell>
          <cell r="Q379" t="str">
            <v>953</v>
          </cell>
          <cell r="R379" t="str">
            <v>INTERCO BILL W/O</v>
          </cell>
          <cell r="S379" t="str">
            <v>PRA</v>
          </cell>
          <cell r="U379" t="str">
            <v>2015-05-31</v>
          </cell>
          <cell r="V379">
            <v>-8000</v>
          </cell>
          <cell r="W379" t="str">
            <v>UTXEMEM201</v>
          </cell>
          <cell r="Y379" t="str">
            <v>LEGAL</v>
          </cell>
          <cell r="AA379" t="str">
            <v>BAL</v>
          </cell>
          <cell r="AC379" t="str">
            <v>ICB</v>
          </cell>
          <cell r="AD379" t="str">
            <v>ICB</v>
          </cell>
        </row>
        <row r="380">
          <cell r="A380" t="str">
            <v>00657812</v>
          </cell>
          <cell r="B380" t="str">
            <v>9534264000</v>
          </cell>
          <cell r="C380" t="str">
            <v>ICB4TARGET0000000157</v>
          </cell>
          <cell r="D380">
            <v>2015</v>
          </cell>
          <cell r="E380">
            <v>1</v>
          </cell>
          <cell r="F380" t="str">
            <v>2015-01-31</v>
          </cell>
          <cell r="G380" t="str">
            <v>PRJ</v>
          </cell>
          <cell r="H380" t="str">
            <v>211</v>
          </cell>
          <cell r="I380" t="str">
            <v>211</v>
          </cell>
          <cell r="K380" t="str">
            <v>000001121</v>
          </cell>
          <cell r="L380" t="str">
            <v>4264000</v>
          </cell>
          <cell r="M380" t="str">
            <v>1585</v>
          </cell>
          <cell r="N380" t="str">
            <v>99920</v>
          </cell>
          <cell r="O380" t="str">
            <v>11404</v>
          </cell>
          <cell r="P380" t="str">
            <v>289</v>
          </cell>
          <cell r="Q380" t="str">
            <v>953</v>
          </cell>
          <cell r="R380" t="str">
            <v>INTERCO BILL W/O</v>
          </cell>
          <cell r="S380" t="str">
            <v>PRA</v>
          </cell>
          <cell r="U380" t="str">
            <v>2015-01-31</v>
          </cell>
          <cell r="V380">
            <v>39360.129999999997</v>
          </cell>
          <cell r="W380" t="str">
            <v>UTXEMEM101</v>
          </cell>
          <cell r="Y380" t="str">
            <v>LEGAL</v>
          </cell>
          <cell r="AA380" t="str">
            <v>DLO</v>
          </cell>
          <cell r="AC380" t="str">
            <v>ICB</v>
          </cell>
          <cell r="AD380" t="str">
            <v>ICB</v>
          </cell>
          <cell r="AF380" t="str">
            <v>211</v>
          </cell>
          <cell r="AG380" t="str">
            <v>0000096469</v>
          </cell>
        </row>
        <row r="381">
          <cell r="A381" t="str">
            <v>00659394</v>
          </cell>
          <cell r="B381" t="str">
            <v>9534264000</v>
          </cell>
          <cell r="C381" t="str">
            <v>ICB4TARGET0000000159</v>
          </cell>
          <cell r="D381">
            <v>2015</v>
          </cell>
          <cell r="E381">
            <v>1</v>
          </cell>
          <cell r="F381" t="str">
            <v>2015-01-31</v>
          </cell>
          <cell r="G381" t="str">
            <v>PRJ</v>
          </cell>
          <cell r="H381" t="str">
            <v>211</v>
          </cell>
          <cell r="I381" t="str">
            <v>211</v>
          </cell>
          <cell r="K381" t="str">
            <v>000001121</v>
          </cell>
          <cell r="L381" t="str">
            <v>4264000</v>
          </cell>
          <cell r="M381" t="str">
            <v>1113</v>
          </cell>
          <cell r="N381" t="str">
            <v>99920</v>
          </cell>
          <cell r="O381" t="str">
            <v>11404</v>
          </cell>
          <cell r="P381" t="str">
            <v>289</v>
          </cell>
          <cell r="Q381" t="str">
            <v>953</v>
          </cell>
          <cell r="R381" t="str">
            <v>INTERCO BILL W/O</v>
          </cell>
          <cell r="S381" t="str">
            <v>PRA</v>
          </cell>
          <cell r="U381" t="str">
            <v>2015-01-31</v>
          </cell>
          <cell r="V381">
            <v>440.65</v>
          </cell>
          <cell r="W381" t="str">
            <v>UTXEMEM201</v>
          </cell>
          <cell r="Y381" t="str">
            <v>LEGAL</v>
          </cell>
          <cell r="AA381" t="str">
            <v>DLO</v>
          </cell>
          <cell r="AC381" t="str">
            <v>ICB</v>
          </cell>
          <cell r="AD381" t="str">
            <v>ICB</v>
          </cell>
          <cell r="AF381" t="str">
            <v>211</v>
          </cell>
          <cell r="AG381" t="str">
            <v>0000160470</v>
          </cell>
        </row>
        <row r="382">
          <cell r="A382" t="str">
            <v>00682159</v>
          </cell>
          <cell r="B382" t="str">
            <v>9564265004</v>
          </cell>
          <cell r="C382" t="str">
            <v>ICB4TARGET0000000166</v>
          </cell>
          <cell r="D382">
            <v>2015</v>
          </cell>
          <cell r="E382">
            <v>6</v>
          </cell>
          <cell r="F382" t="str">
            <v>2015-06-30</v>
          </cell>
          <cell r="G382" t="str">
            <v>PRJ</v>
          </cell>
          <cell r="H382" t="str">
            <v>211</v>
          </cell>
          <cell r="I382" t="str">
            <v>211</v>
          </cell>
          <cell r="K382" t="str">
            <v>000001121</v>
          </cell>
          <cell r="L382" t="str">
            <v>4265004</v>
          </cell>
          <cell r="M382" t="str">
            <v>1585</v>
          </cell>
          <cell r="N382" t="str">
            <v>99920</v>
          </cell>
          <cell r="O382" t="str">
            <v>11404</v>
          </cell>
          <cell r="P382" t="str">
            <v>292</v>
          </cell>
          <cell r="Q382" t="str">
            <v>956</v>
          </cell>
          <cell r="R382" t="str">
            <v>INTERCO BILL W/O</v>
          </cell>
          <cell r="S382" t="str">
            <v>PRA</v>
          </cell>
          <cell r="U382" t="str">
            <v>2015-06-30</v>
          </cell>
          <cell r="V382">
            <v>148.86000000000001</v>
          </cell>
          <cell r="W382" t="str">
            <v>UTXEMEM101</v>
          </cell>
          <cell r="Y382" t="str">
            <v>LEGAL</v>
          </cell>
          <cell r="AA382" t="str">
            <v>DLO</v>
          </cell>
          <cell r="AC382" t="str">
            <v>ICB</v>
          </cell>
          <cell r="AD382" t="str">
            <v>ICB</v>
          </cell>
          <cell r="AF382" t="str">
            <v>211</v>
          </cell>
          <cell r="AG382" t="str">
            <v>0000096506</v>
          </cell>
        </row>
        <row r="383">
          <cell r="A383" t="str">
            <v>00682160</v>
          </cell>
          <cell r="B383" t="str">
            <v>9564265004</v>
          </cell>
          <cell r="C383" t="str">
            <v>ICB4TARGET0000000167</v>
          </cell>
          <cell r="D383">
            <v>2015</v>
          </cell>
          <cell r="E383">
            <v>6</v>
          </cell>
          <cell r="F383" t="str">
            <v>2015-06-30</v>
          </cell>
          <cell r="G383" t="str">
            <v>PRJ</v>
          </cell>
          <cell r="H383" t="str">
            <v>211</v>
          </cell>
          <cell r="I383" t="str">
            <v>211</v>
          </cell>
          <cell r="K383" t="str">
            <v>000001121</v>
          </cell>
          <cell r="L383" t="str">
            <v>4265004</v>
          </cell>
          <cell r="M383" t="str">
            <v>1585</v>
          </cell>
          <cell r="N383" t="str">
            <v>99920</v>
          </cell>
          <cell r="O383" t="str">
            <v>11404</v>
          </cell>
          <cell r="P383" t="str">
            <v>292</v>
          </cell>
          <cell r="Q383" t="str">
            <v>956</v>
          </cell>
          <cell r="R383" t="str">
            <v>INTERCO BILL W/O</v>
          </cell>
          <cell r="S383" t="str">
            <v>PRA</v>
          </cell>
          <cell r="U383" t="str">
            <v>2015-06-30</v>
          </cell>
          <cell r="V383">
            <v>41.54</v>
          </cell>
          <cell r="W383" t="str">
            <v>UTXEMEM101</v>
          </cell>
          <cell r="Y383" t="str">
            <v>LEGAL</v>
          </cell>
          <cell r="AA383" t="str">
            <v>DLO</v>
          </cell>
          <cell r="AC383" t="str">
            <v>ICB</v>
          </cell>
          <cell r="AD383" t="str">
            <v>ICB</v>
          </cell>
          <cell r="AF383" t="str">
            <v>211</v>
          </cell>
          <cell r="AG383" t="str">
            <v>0000096506</v>
          </cell>
        </row>
        <row r="384">
          <cell r="A384" t="str">
            <v>00682181</v>
          </cell>
          <cell r="B384" t="str">
            <v>9564265004</v>
          </cell>
          <cell r="C384" t="str">
            <v>ICB4TARGET0000000168</v>
          </cell>
          <cell r="D384">
            <v>2015</v>
          </cell>
          <cell r="E384">
            <v>6</v>
          </cell>
          <cell r="F384" t="str">
            <v>2015-06-30</v>
          </cell>
          <cell r="G384" t="str">
            <v>PRJ</v>
          </cell>
          <cell r="H384" t="str">
            <v>211</v>
          </cell>
          <cell r="I384" t="str">
            <v>211</v>
          </cell>
          <cell r="K384" t="str">
            <v>000001121</v>
          </cell>
          <cell r="L384" t="str">
            <v>4265004</v>
          </cell>
          <cell r="M384" t="str">
            <v>1585</v>
          </cell>
          <cell r="N384" t="str">
            <v>99920</v>
          </cell>
          <cell r="O384" t="str">
            <v>11404</v>
          </cell>
          <cell r="P384" t="str">
            <v>292</v>
          </cell>
          <cell r="Q384" t="str">
            <v>956</v>
          </cell>
          <cell r="R384" t="str">
            <v>INTERCO BILL W/O</v>
          </cell>
          <cell r="S384" t="str">
            <v>PRA</v>
          </cell>
          <cell r="U384" t="str">
            <v>2015-06-30</v>
          </cell>
          <cell r="V384">
            <v>1.05</v>
          </cell>
          <cell r="W384" t="str">
            <v>UTXEMEM101</v>
          </cell>
          <cell r="Y384" t="str">
            <v>LEGAL</v>
          </cell>
          <cell r="AA384" t="str">
            <v>DLO</v>
          </cell>
          <cell r="AC384" t="str">
            <v>ICB</v>
          </cell>
          <cell r="AD384" t="str">
            <v>ICB</v>
          </cell>
          <cell r="AF384" t="str">
            <v>211</v>
          </cell>
          <cell r="AG384" t="str">
            <v>0000096506</v>
          </cell>
        </row>
        <row r="385">
          <cell r="A385" t="str">
            <v>00682718</v>
          </cell>
          <cell r="B385" t="str">
            <v>9564265004</v>
          </cell>
          <cell r="C385" t="str">
            <v>ICB4TARGET0000000169</v>
          </cell>
          <cell r="D385">
            <v>2015</v>
          </cell>
          <cell r="E385">
            <v>6</v>
          </cell>
          <cell r="F385" t="str">
            <v>2015-06-30</v>
          </cell>
          <cell r="G385" t="str">
            <v>PRJ</v>
          </cell>
          <cell r="H385" t="str">
            <v>211</v>
          </cell>
          <cell r="I385" t="str">
            <v>211</v>
          </cell>
          <cell r="K385" t="str">
            <v>000001121</v>
          </cell>
          <cell r="L385" t="str">
            <v>4265004</v>
          </cell>
          <cell r="M385" t="str">
            <v>1585</v>
          </cell>
          <cell r="N385" t="str">
            <v>99920</v>
          </cell>
          <cell r="O385" t="str">
            <v>10381</v>
          </cell>
          <cell r="P385" t="str">
            <v>292</v>
          </cell>
          <cell r="Q385" t="str">
            <v>956</v>
          </cell>
          <cell r="R385" t="str">
            <v>INTERCO BILL W/O</v>
          </cell>
          <cell r="S385" t="str">
            <v>PRA</v>
          </cell>
          <cell r="U385" t="str">
            <v>2015-06-30</v>
          </cell>
          <cell r="V385">
            <v>1.1000000000000001</v>
          </cell>
          <cell r="W385" t="str">
            <v>UTXEMEM101</v>
          </cell>
          <cell r="Y385" t="str">
            <v>LEGAL</v>
          </cell>
          <cell r="AA385" t="str">
            <v>DLO</v>
          </cell>
          <cell r="AC385" t="str">
            <v>ICB</v>
          </cell>
          <cell r="AD385" t="str">
            <v>ICB</v>
          </cell>
          <cell r="AF385" t="str">
            <v>211</v>
          </cell>
          <cell r="AG385" t="str">
            <v>0000096506</v>
          </cell>
        </row>
        <row r="386">
          <cell r="A386" t="str">
            <v>00683519</v>
          </cell>
          <cell r="B386" t="str">
            <v>9564265004</v>
          </cell>
          <cell r="C386" t="str">
            <v>ICB4TARGET0000000170</v>
          </cell>
          <cell r="D386">
            <v>2015</v>
          </cell>
          <cell r="E386">
            <v>6</v>
          </cell>
          <cell r="F386" t="str">
            <v>2015-06-30</v>
          </cell>
          <cell r="G386" t="str">
            <v>PRJ</v>
          </cell>
          <cell r="H386" t="str">
            <v>211</v>
          </cell>
          <cell r="I386" t="str">
            <v>211</v>
          </cell>
          <cell r="K386" t="str">
            <v>000001121</v>
          </cell>
          <cell r="L386" t="str">
            <v>4265004</v>
          </cell>
          <cell r="M386" t="str">
            <v>1585</v>
          </cell>
          <cell r="N386" t="str">
            <v>99920</v>
          </cell>
          <cell r="O386" t="str">
            <v>11404</v>
          </cell>
          <cell r="P386" t="str">
            <v>292</v>
          </cell>
          <cell r="Q386" t="str">
            <v>956</v>
          </cell>
          <cell r="R386" t="str">
            <v>INTERCO BILL W/O</v>
          </cell>
          <cell r="S386" t="str">
            <v>PRA</v>
          </cell>
          <cell r="U386" t="str">
            <v>2015-06-30</v>
          </cell>
          <cell r="V386">
            <v>168.92</v>
          </cell>
          <cell r="W386" t="str">
            <v>UTXEMEM101</v>
          </cell>
          <cell r="Y386" t="str">
            <v>LEGAL</v>
          </cell>
          <cell r="AA386" t="str">
            <v>DLO</v>
          </cell>
          <cell r="AC386" t="str">
            <v>ICB</v>
          </cell>
          <cell r="AD386" t="str">
            <v>ICB</v>
          </cell>
          <cell r="AF386" t="str">
            <v>211</v>
          </cell>
          <cell r="AG386" t="str">
            <v>0000096506</v>
          </cell>
        </row>
        <row r="387">
          <cell r="A387" t="str">
            <v>00682590</v>
          </cell>
          <cell r="B387" t="str">
            <v>9564265004</v>
          </cell>
          <cell r="C387" t="str">
            <v>ICB4TARGET0000000171</v>
          </cell>
          <cell r="D387">
            <v>2015</v>
          </cell>
          <cell r="E387">
            <v>6</v>
          </cell>
          <cell r="F387" t="str">
            <v>2015-06-30</v>
          </cell>
          <cell r="G387" t="str">
            <v>PRJ</v>
          </cell>
          <cell r="H387" t="str">
            <v>211</v>
          </cell>
          <cell r="I387" t="str">
            <v>211</v>
          </cell>
          <cell r="K387" t="str">
            <v>000001121</v>
          </cell>
          <cell r="L387" t="str">
            <v>4265004</v>
          </cell>
          <cell r="M387" t="str">
            <v>1585</v>
          </cell>
          <cell r="N387" t="str">
            <v>99920</v>
          </cell>
          <cell r="O387" t="str">
            <v>13042</v>
          </cell>
          <cell r="P387" t="str">
            <v>292</v>
          </cell>
          <cell r="Q387" t="str">
            <v>956</v>
          </cell>
          <cell r="R387" t="str">
            <v>INTERCO BILL W/O</v>
          </cell>
          <cell r="S387" t="str">
            <v>PRA</v>
          </cell>
          <cell r="U387" t="str">
            <v>2015-06-30</v>
          </cell>
          <cell r="V387">
            <v>296.77</v>
          </cell>
          <cell r="W387" t="str">
            <v>UTXEMEM101</v>
          </cell>
          <cell r="Y387" t="str">
            <v>LEGAL</v>
          </cell>
          <cell r="AA387" t="str">
            <v>DLO</v>
          </cell>
          <cell r="AC387" t="str">
            <v>ICB</v>
          </cell>
          <cell r="AD387" t="str">
            <v>ICB</v>
          </cell>
          <cell r="AF387" t="str">
            <v>211</v>
          </cell>
          <cell r="AG387" t="str">
            <v>0000146747</v>
          </cell>
        </row>
        <row r="388">
          <cell r="A388" t="str">
            <v>00680206</v>
          </cell>
          <cell r="B388" t="str">
            <v>9544265004</v>
          </cell>
          <cell r="C388" t="str">
            <v>ICB4TARGET0000000174</v>
          </cell>
          <cell r="D388">
            <v>2015</v>
          </cell>
          <cell r="E388">
            <v>6</v>
          </cell>
          <cell r="F388" t="str">
            <v>2015-06-30</v>
          </cell>
          <cell r="G388" t="str">
            <v>PRJ</v>
          </cell>
          <cell r="H388" t="str">
            <v>211</v>
          </cell>
          <cell r="I388" t="str">
            <v>211</v>
          </cell>
          <cell r="K388" t="str">
            <v>000001121</v>
          </cell>
          <cell r="L388" t="str">
            <v>4265004</v>
          </cell>
          <cell r="M388" t="str">
            <v>1113</v>
          </cell>
          <cell r="N388" t="str">
            <v>99920</v>
          </cell>
          <cell r="O388" t="str">
            <v>13124</v>
          </cell>
          <cell r="P388" t="str">
            <v>261</v>
          </cell>
          <cell r="Q388" t="str">
            <v>954</v>
          </cell>
          <cell r="R388" t="str">
            <v>INTERCO BILL W/O</v>
          </cell>
          <cell r="S388" t="str">
            <v>PRA</v>
          </cell>
          <cell r="U388" t="str">
            <v>2015-06-30</v>
          </cell>
          <cell r="V388">
            <v>81.14</v>
          </cell>
          <cell r="W388" t="str">
            <v>UTXEMEM201</v>
          </cell>
          <cell r="Y388" t="str">
            <v>LEGAL</v>
          </cell>
          <cell r="AA388" t="str">
            <v>DLO</v>
          </cell>
          <cell r="AC388" t="str">
            <v>ICB</v>
          </cell>
          <cell r="AD388" t="str">
            <v>ICB</v>
          </cell>
          <cell r="AF388" t="str">
            <v>211</v>
          </cell>
          <cell r="AG388" t="str">
            <v>0000154344</v>
          </cell>
        </row>
        <row r="389">
          <cell r="A389" t="str">
            <v>00684146</v>
          </cell>
          <cell r="B389" t="str">
            <v>9564265004</v>
          </cell>
          <cell r="C389" t="str">
            <v>ICB4TARGET0000000175</v>
          </cell>
          <cell r="D389">
            <v>2015</v>
          </cell>
          <cell r="E389">
            <v>6</v>
          </cell>
          <cell r="F389" t="str">
            <v>2015-06-30</v>
          </cell>
          <cell r="G389" t="str">
            <v>PRJ</v>
          </cell>
          <cell r="H389" t="str">
            <v>211</v>
          </cell>
          <cell r="I389" t="str">
            <v>211</v>
          </cell>
          <cell r="K389" t="str">
            <v>000001121</v>
          </cell>
          <cell r="L389" t="str">
            <v>4265004</v>
          </cell>
          <cell r="M389" t="str">
            <v>1113</v>
          </cell>
          <cell r="N389" t="str">
            <v>99920</v>
          </cell>
          <cell r="O389" t="str">
            <v>11404</v>
          </cell>
          <cell r="P389" t="str">
            <v>292</v>
          </cell>
          <cell r="Q389" t="str">
            <v>956</v>
          </cell>
          <cell r="R389" t="str">
            <v>INTERCO BILL W/O</v>
          </cell>
          <cell r="S389" t="str">
            <v>PRA</v>
          </cell>
          <cell r="U389" t="str">
            <v>2015-06-30</v>
          </cell>
          <cell r="V389">
            <v>331.8</v>
          </cell>
          <cell r="W389" t="str">
            <v>UTXEMEM201</v>
          </cell>
          <cell r="Y389" t="str">
            <v>LEGAL</v>
          </cell>
          <cell r="AA389" t="str">
            <v>DLO</v>
          </cell>
          <cell r="AC389" t="str">
            <v>ICB</v>
          </cell>
          <cell r="AD389" t="str">
            <v>ICB</v>
          </cell>
          <cell r="AF389" t="str">
            <v>211</v>
          </cell>
          <cell r="AG389" t="str">
            <v>0000106409</v>
          </cell>
        </row>
        <row r="390">
          <cell r="A390" t="str">
            <v>00660077</v>
          </cell>
          <cell r="B390" t="str">
            <v>9564265004</v>
          </cell>
          <cell r="C390" t="str">
            <v>ICB4TARGET0000000178</v>
          </cell>
          <cell r="D390">
            <v>2015</v>
          </cell>
          <cell r="E390">
            <v>1</v>
          </cell>
          <cell r="F390" t="str">
            <v>2015-01-31</v>
          </cell>
          <cell r="G390" t="str">
            <v>PRJ</v>
          </cell>
          <cell r="H390" t="str">
            <v>211</v>
          </cell>
          <cell r="I390" t="str">
            <v>211</v>
          </cell>
          <cell r="K390" t="str">
            <v>000001121</v>
          </cell>
          <cell r="L390" t="str">
            <v>4265004</v>
          </cell>
          <cell r="M390" t="str">
            <v>1585</v>
          </cell>
          <cell r="N390" t="str">
            <v>99920</v>
          </cell>
          <cell r="O390" t="str">
            <v>11404</v>
          </cell>
          <cell r="P390" t="str">
            <v>292</v>
          </cell>
          <cell r="Q390" t="str">
            <v>956</v>
          </cell>
          <cell r="R390" t="str">
            <v>INTERCO BILL W/O</v>
          </cell>
          <cell r="S390" t="str">
            <v>PRA</v>
          </cell>
          <cell r="U390" t="str">
            <v>2015-01-31</v>
          </cell>
          <cell r="V390">
            <v>158.13</v>
          </cell>
          <cell r="W390" t="str">
            <v>UTXEMEM101</v>
          </cell>
          <cell r="Y390" t="str">
            <v>LEGAL</v>
          </cell>
          <cell r="AA390" t="str">
            <v>DLO</v>
          </cell>
          <cell r="AC390" t="str">
            <v>ICB</v>
          </cell>
          <cell r="AD390" t="str">
            <v>ICB</v>
          </cell>
          <cell r="AF390" t="str">
            <v>211</v>
          </cell>
          <cell r="AG390" t="str">
            <v>0000096506</v>
          </cell>
        </row>
        <row r="391">
          <cell r="A391" t="str">
            <v>00660078</v>
          </cell>
          <cell r="B391" t="str">
            <v>9564265004</v>
          </cell>
          <cell r="C391" t="str">
            <v>ICB4TARGET0000000179</v>
          </cell>
          <cell r="D391">
            <v>2015</v>
          </cell>
          <cell r="E391">
            <v>1</v>
          </cell>
          <cell r="F391" t="str">
            <v>2015-01-31</v>
          </cell>
          <cell r="G391" t="str">
            <v>PRJ</v>
          </cell>
          <cell r="H391" t="str">
            <v>211</v>
          </cell>
          <cell r="I391" t="str">
            <v>211</v>
          </cell>
          <cell r="K391" t="str">
            <v>000001121</v>
          </cell>
          <cell r="L391" t="str">
            <v>4265004</v>
          </cell>
          <cell r="M391" t="str">
            <v>1585</v>
          </cell>
          <cell r="N391" t="str">
            <v>99920</v>
          </cell>
          <cell r="O391" t="str">
            <v>11404</v>
          </cell>
          <cell r="P391" t="str">
            <v>292</v>
          </cell>
          <cell r="Q391" t="str">
            <v>956</v>
          </cell>
          <cell r="R391" t="str">
            <v>INTERCO BILL W/O</v>
          </cell>
          <cell r="S391" t="str">
            <v>PRA</v>
          </cell>
          <cell r="U391" t="str">
            <v>2015-01-31</v>
          </cell>
          <cell r="V391">
            <v>150.79</v>
          </cell>
          <cell r="W391" t="str">
            <v>UTXEMEM101</v>
          </cell>
          <cell r="Y391" t="str">
            <v>LEGAL</v>
          </cell>
          <cell r="AA391" t="str">
            <v>DLO</v>
          </cell>
          <cell r="AC391" t="str">
            <v>ICB</v>
          </cell>
          <cell r="AD391" t="str">
            <v>ICB</v>
          </cell>
          <cell r="AF391" t="str">
            <v>211</v>
          </cell>
          <cell r="AG391" t="str">
            <v>0000096506</v>
          </cell>
        </row>
        <row r="392">
          <cell r="A392" t="str">
            <v>00657598</v>
          </cell>
          <cell r="B392" t="str">
            <v>9564265004</v>
          </cell>
          <cell r="C392" t="str">
            <v>ICB4TARGET0000000181</v>
          </cell>
          <cell r="D392">
            <v>2015</v>
          </cell>
          <cell r="E392">
            <v>1</v>
          </cell>
          <cell r="F392" t="str">
            <v>2015-01-31</v>
          </cell>
          <cell r="G392" t="str">
            <v>PRJ</v>
          </cell>
          <cell r="H392" t="str">
            <v>211</v>
          </cell>
          <cell r="I392" t="str">
            <v>211</v>
          </cell>
          <cell r="K392" t="str">
            <v>000001121</v>
          </cell>
          <cell r="L392" t="str">
            <v>4265004</v>
          </cell>
          <cell r="M392" t="str">
            <v>1113</v>
          </cell>
          <cell r="N392" t="str">
            <v>99920</v>
          </cell>
          <cell r="O392" t="str">
            <v>11404</v>
          </cell>
          <cell r="P392" t="str">
            <v>292</v>
          </cell>
          <cell r="Q392" t="str">
            <v>956</v>
          </cell>
          <cell r="R392" t="str">
            <v>INTERCO BILL W/O</v>
          </cell>
          <cell r="S392" t="str">
            <v>PRA</v>
          </cell>
          <cell r="U392" t="str">
            <v>2015-01-31</v>
          </cell>
          <cell r="V392">
            <v>331.48</v>
          </cell>
          <cell r="W392" t="str">
            <v>UTXEMEM201</v>
          </cell>
          <cell r="Y392" t="str">
            <v>LEGAL</v>
          </cell>
          <cell r="AA392" t="str">
            <v>DLO</v>
          </cell>
          <cell r="AC392" t="str">
            <v>ICB</v>
          </cell>
          <cell r="AD392" t="str">
            <v>ICB</v>
          </cell>
          <cell r="AF392" t="str">
            <v>211</v>
          </cell>
          <cell r="AG392" t="str">
            <v>0000106409</v>
          </cell>
        </row>
        <row r="393">
          <cell r="B393" t="str">
            <v>3934265004</v>
          </cell>
          <cell r="C393" t="str">
            <v>ICB4TARGET0000000217</v>
          </cell>
          <cell r="D393">
            <v>2014</v>
          </cell>
          <cell r="E393">
            <v>10</v>
          </cell>
          <cell r="F393" t="str">
            <v>2014-10-31</v>
          </cell>
          <cell r="G393" t="str">
            <v>PRJ</v>
          </cell>
          <cell r="H393" t="str">
            <v>211</v>
          </cell>
          <cell r="I393" t="str">
            <v>211</v>
          </cell>
          <cell r="K393" t="str">
            <v>TDOANDA</v>
          </cell>
          <cell r="L393" t="str">
            <v>4265004</v>
          </cell>
          <cell r="M393" t="str">
            <v>1113</v>
          </cell>
          <cell r="N393" t="str">
            <v>99920</v>
          </cell>
          <cell r="O393" t="str">
            <v>11833</v>
          </cell>
          <cell r="P393" t="str">
            <v>294</v>
          </cell>
          <cell r="Q393" t="str">
            <v>393</v>
          </cell>
          <cell r="R393" t="str">
            <v>INTERCO BILL W/O</v>
          </cell>
          <cell r="S393" t="str">
            <v>PRA</v>
          </cell>
          <cell r="U393" t="str">
            <v>2014-10-31</v>
          </cell>
          <cell r="V393">
            <v>410.71</v>
          </cell>
          <cell r="W393" t="str">
            <v>UTXE000501</v>
          </cell>
          <cell r="Y393" t="str">
            <v>TDOTH</v>
          </cell>
          <cell r="AA393" t="str">
            <v>DLO</v>
          </cell>
          <cell r="AC393" t="str">
            <v>ICB</v>
          </cell>
          <cell r="AD393" t="str">
            <v>ICB</v>
          </cell>
        </row>
        <row r="394">
          <cell r="A394" t="str">
            <v>00640318</v>
          </cell>
          <cell r="B394" t="str">
            <v>9564265004</v>
          </cell>
          <cell r="C394" t="str">
            <v>ICB4TARGET0000000253</v>
          </cell>
          <cell r="D394">
            <v>2014</v>
          </cell>
          <cell r="E394">
            <v>10</v>
          </cell>
          <cell r="F394" t="str">
            <v>2014-10-31</v>
          </cell>
          <cell r="G394" t="str">
            <v>PRJ</v>
          </cell>
          <cell r="H394" t="str">
            <v>211</v>
          </cell>
          <cell r="I394" t="str">
            <v>211</v>
          </cell>
          <cell r="K394" t="str">
            <v>000001121</v>
          </cell>
          <cell r="L394" t="str">
            <v>4265004</v>
          </cell>
          <cell r="M394" t="str">
            <v>1113</v>
          </cell>
          <cell r="N394" t="str">
            <v>99920</v>
          </cell>
          <cell r="O394" t="str">
            <v>11404</v>
          </cell>
          <cell r="P394" t="str">
            <v>292</v>
          </cell>
          <cell r="Q394" t="str">
            <v>956</v>
          </cell>
          <cell r="R394" t="str">
            <v>INTERCO BILL W/O</v>
          </cell>
          <cell r="S394" t="str">
            <v>PRA</v>
          </cell>
          <cell r="U394" t="str">
            <v>2014-10-31</v>
          </cell>
          <cell r="V394">
            <v>467.74</v>
          </cell>
          <cell r="W394" t="str">
            <v>UTXEMEM201</v>
          </cell>
          <cell r="Y394" t="str">
            <v>LEGAL</v>
          </cell>
          <cell r="AA394" t="str">
            <v>DLO</v>
          </cell>
          <cell r="AC394" t="str">
            <v>ICB</v>
          </cell>
          <cell r="AD394" t="str">
            <v>ICB</v>
          </cell>
          <cell r="AF394" t="str">
            <v>211</v>
          </cell>
          <cell r="AG394" t="str">
            <v>0000106409</v>
          </cell>
        </row>
        <row r="395">
          <cell r="A395" t="str">
            <v>00640326</v>
          </cell>
          <cell r="B395" t="str">
            <v>9564265004</v>
          </cell>
          <cell r="C395" t="str">
            <v>ICB4TARGET0000000254</v>
          </cell>
          <cell r="D395">
            <v>2014</v>
          </cell>
          <cell r="E395">
            <v>10</v>
          </cell>
          <cell r="F395" t="str">
            <v>2014-10-31</v>
          </cell>
          <cell r="G395" t="str">
            <v>PRJ</v>
          </cell>
          <cell r="H395" t="str">
            <v>211</v>
          </cell>
          <cell r="I395" t="str">
            <v>211</v>
          </cell>
          <cell r="K395" t="str">
            <v>000001121</v>
          </cell>
          <cell r="L395" t="str">
            <v>4265004</v>
          </cell>
          <cell r="M395" t="str">
            <v>1113</v>
          </cell>
          <cell r="N395" t="str">
            <v>99920</v>
          </cell>
          <cell r="O395" t="str">
            <v>11404</v>
          </cell>
          <cell r="P395" t="str">
            <v>292</v>
          </cell>
          <cell r="Q395" t="str">
            <v>956</v>
          </cell>
          <cell r="R395" t="str">
            <v>INTERCO BILL W/O</v>
          </cell>
          <cell r="S395" t="str">
            <v>PRA</v>
          </cell>
          <cell r="U395" t="str">
            <v>2014-10-31</v>
          </cell>
          <cell r="V395">
            <v>608.6</v>
          </cell>
          <cell r="W395" t="str">
            <v>UTXEMEM201</v>
          </cell>
          <cell r="Y395" t="str">
            <v>LEGAL</v>
          </cell>
          <cell r="AA395" t="str">
            <v>DLO</v>
          </cell>
          <cell r="AC395" t="str">
            <v>ICB</v>
          </cell>
          <cell r="AD395" t="str">
            <v>ICB</v>
          </cell>
          <cell r="AF395" t="str">
            <v>211</v>
          </cell>
          <cell r="AG395" t="str">
            <v>0000120050</v>
          </cell>
        </row>
        <row r="396">
          <cell r="A396" t="str">
            <v>00641594</v>
          </cell>
          <cell r="B396" t="str">
            <v>9564265004</v>
          </cell>
          <cell r="C396" t="str">
            <v>ICB4TARGET0000000255</v>
          </cell>
          <cell r="D396">
            <v>2014</v>
          </cell>
          <cell r="E396">
            <v>10</v>
          </cell>
          <cell r="F396" t="str">
            <v>2014-10-31</v>
          </cell>
          <cell r="G396" t="str">
            <v>PRJ</v>
          </cell>
          <cell r="H396" t="str">
            <v>211</v>
          </cell>
          <cell r="I396" t="str">
            <v>211</v>
          </cell>
          <cell r="K396" t="str">
            <v>000001121</v>
          </cell>
          <cell r="L396" t="str">
            <v>4265004</v>
          </cell>
          <cell r="M396" t="str">
            <v>1113</v>
          </cell>
          <cell r="N396" t="str">
            <v>99920</v>
          </cell>
          <cell r="O396" t="str">
            <v>11404</v>
          </cell>
          <cell r="P396" t="str">
            <v>292</v>
          </cell>
          <cell r="Q396" t="str">
            <v>956</v>
          </cell>
          <cell r="R396" t="str">
            <v>INTERCO BILL W/O</v>
          </cell>
          <cell r="S396" t="str">
            <v>PRA</v>
          </cell>
          <cell r="U396" t="str">
            <v>2014-10-31</v>
          </cell>
          <cell r="V396">
            <v>244.94</v>
          </cell>
          <cell r="W396" t="str">
            <v>UTXEMEM201</v>
          </cell>
          <cell r="Y396" t="str">
            <v>LEGAL</v>
          </cell>
          <cell r="AA396" t="str">
            <v>DLO</v>
          </cell>
          <cell r="AC396" t="str">
            <v>ICB</v>
          </cell>
          <cell r="AD396" t="str">
            <v>ICB</v>
          </cell>
          <cell r="AF396" t="str">
            <v>211</v>
          </cell>
          <cell r="AG396" t="str">
            <v>0000146747</v>
          </cell>
        </row>
        <row r="397">
          <cell r="A397" t="str">
            <v>00644868</v>
          </cell>
          <cell r="B397" t="str">
            <v>9534264000</v>
          </cell>
          <cell r="C397" t="str">
            <v>ICB4TARGET0000000256</v>
          </cell>
          <cell r="D397">
            <v>2014</v>
          </cell>
          <cell r="E397">
            <v>11</v>
          </cell>
          <cell r="F397" t="str">
            <v>2014-11-30</v>
          </cell>
          <cell r="G397" t="str">
            <v>PRJ</v>
          </cell>
          <cell r="H397" t="str">
            <v>211</v>
          </cell>
          <cell r="I397" t="str">
            <v>211</v>
          </cell>
          <cell r="K397" t="str">
            <v>000001121</v>
          </cell>
          <cell r="L397" t="str">
            <v>4264000</v>
          </cell>
          <cell r="M397" t="str">
            <v>1585</v>
          </cell>
          <cell r="N397" t="str">
            <v>99920</v>
          </cell>
          <cell r="O397" t="str">
            <v>11404</v>
          </cell>
          <cell r="P397" t="str">
            <v>289</v>
          </cell>
          <cell r="Q397" t="str">
            <v>953</v>
          </cell>
          <cell r="R397" t="str">
            <v>INTERCO BILL W/O</v>
          </cell>
          <cell r="S397" t="str">
            <v>PRA</v>
          </cell>
          <cell r="U397" t="str">
            <v>2014-11-30</v>
          </cell>
          <cell r="V397">
            <v>40069.61</v>
          </cell>
          <cell r="W397" t="str">
            <v>UTXEMEM101</v>
          </cell>
          <cell r="Y397" t="str">
            <v>LEGAL</v>
          </cell>
          <cell r="AA397" t="str">
            <v>DLO</v>
          </cell>
          <cell r="AC397" t="str">
            <v>ICB</v>
          </cell>
          <cell r="AD397" t="str">
            <v>ICB</v>
          </cell>
          <cell r="AF397" t="str">
            <v>211</v>
          </cell>
          <cell r="AG397" t="str">
            <v>0000096469</v>
          </cell>
        </row>
        <row r="398">
          <cell r="A398" t="str">
            <v>00644869</v>
          </cell>
          <cell r="B398" t="str">
            <v>9534264000</v>
          </cell>
          <cell r="C398" t="str">
            <v>ICB4TARGET0000000257</v>
          </cell>
          <cell r="D398">
            <v>2014</v>
          </cell>
          <cell r="E398">
            <v>11</v>
          </cell>
          <cell r="F398" t="str">
            <v>2014-11-30</v>
          </cell>
          <cell r="G398" t="str">
            <v>PRJ</v>
          </cell>
          <cell r="H398" t="str">
            <v>211</v>
          </cell>
          <cell r="I398" t="str">
            <v>211</v>
          </cell>
          <cell r="K398" t="str">
            <v>000001121</v>
          </cell>
          <cell r="L398" t="str">
            <v>4264000</v>
          </cell>
          <cell r="M398" t="str">
            <v>1585</v>
          </cell>
          <cell r="N398" t="str">
            <v>99920</v>
          </cell>
          <cell r="O398" t="str">
            <v>11404</v>
          </cell>
          <cell r="P398" t="str">
            <v>289</v>
          </cell>
          <cell r="Q398" t="str">
            <v>953</v>
          </cell>
          <cell r="R398" t="str">
            <v>INTERCO BILL W/O</v>
          </cell>
          <cell r="S398" t="str">
            <v>PRA</v>
          </cell>
          <cell r="U398" t="str">
            <v>2014-11-30</v>
          </cell>
          <cell r="V398">
            <v>40069.61</v>
          </cell>
          <cell r="W398" t="str">
            <v>UTXEMEM101</v>
          </cell>
          <cell r="Y398" t="str">
            <v>LEGAL</v>
          </cell>
          <cell r="AA398" t="str">
            <v>DLO</v>
          </cell>
          <cell r="AC398" t="str">
            <v>ICB</v>
          </cell>
          <cell r="AD398" t="str">
            <v>ICB</v>
          </cell>
          <cell r="AF398" t="str">
            <v>211</v>
          </cell>
          <cell r="AG398" t="str">
            <v>0000096469</v>
          </cell>
        </row>
        <row r="399">
          <cell r="A399" t="str">
            <v>00644408</v>
          </cell>
          <cell r="B399" t="str">
            <v>9564265004</v>
          </cell>
          <cell r="C399" t="str">
            <v>ICB4TARGET0000000291</v>
          </cell>
          <cell r="D399">
            <v>2014</v>
          </cell>
          <cell r="E399">
            <v>11</v>
          </cell>
          <cell r="F399" t="str">
            <v>2014-11-30</v>
          </cell>
          <cell r="G399" t="str">
            <v>PRJ</v>
          </cell>
          <cell r="H399" t="str">
            <v>211</v>
          </cell>
          <cell r="I399" t="str">
            <v>211</v>
          </cell>
          <cell r="K399" t="str">
            <v>000001121</v>
          </cell>
          <cell r="L399" t="str">
            <v>4265004</v>
          </cell>
          <cell r="M399" t="str">
            <v>1585</v>
          </cell>
          <cell r="N399" t="str">
            <v>99920</v>
          </cell>
          <cell r="O399" t="str">
            <v>11404</v>
          </cell>
          <cell r="P399" t="str">
            <v>292</v>
          </cell>
          <cell r="Q399" t="str">
            <v>956</v>
          </cell>
          <cell r="R399" t="str">
            <v>INTERCO BILL W/O</v>
          </cell>
          <cell r="S399" t="str">
            <v>PRA</v>
          </cell>
          <cell r="U399" t="str">
            <v>2014-11-30</v>
          </cell>
          <cell r="V399">
            <v>0.93</v>
          </cell>
          <cell r="W399" t="str">
            <v>UTXEMEM101</v>
          </cell>
          <cell r="Y399" t="str">
            <v>LEGAL</v>
          </cell>
          <cell r="AA399" t="str">
            <v>DLO</v>
          </cell>
          <cell r="AC399" t="str">
            <v>ICB</v>
          </cell>
          <cell r="AD399" t="str">
            <v>ICB</v>
          </cell>
          <cell r="AF399" t="str">
            <v>211</v>
          </cell>
          <cell r="AG399" t="str">
            <v>0000096506</v>
          </cell>
        </row>
        <row r="400">
          <cell r="A400" t="str">
            <v>00644409</v>
          </cell>
          <cell r="B400" t="str">
            <v>9564265004</v>
          </cell>
          <cell r="C400" t="str">
            <v>ICB4TARGET0000000292</v>
          </cell>
          <cell r="D400">
            <v>2014</v>
          </cell>
          <cell r="E400">
            <v>11</v>
          </cell>
          <cell r="F400" t="str">
            <v>2014-11-30</v>
          </cell>
          <cell r="G400" t="str">
            <v>PRJ</v>
          </cell>
          <cell r="H400" t="str">
            <v>211</v>
          </cell>
          <cell r="I400" t="str">
            <v>211</v>
          </cell>
          <cell r="K400" t="str">
            <v>000001121</v>
          </cell>
          <cell r="L400" t="str">
            <v>4265004</v>
          </cell>
          <cell r="M400" t="str">
            <v>1585</v>
          </cell>
          <cell r="N400" t="str">
            <v>99920</v>
          </cell>
          <cell r="O400" t="str">
            <v>11404</v>
          </cell>
          <cell r="P400" t="str">
            <v>292</v>
          </cell>
          <cell r="Q400" t="str">
            <v>956</v>
          </cell>
          <cell r="R400" t="str">
            <v>INTERCO BILL W/O</v>
          </cell>
          <cell r="S400" t="str">
            <v>PRA</v>
          </cell>
          <cell r="U400" t="str">
            <v>2014-11-30</v>
          </cell>
          <cell r="V400">
            <v>165.3</v>
          </cell>
          <cell r="W400" t="str">
            <v>UTXEMEM101</v>
          </cell>
          <cell r="Y400" t="str">
            <v>LEGAL</v>
          </cell>
          <cell r="AA400" t="str">
            <v>DLO</v>
          </cell>
          <cell r="AC400" t="str">
            <v>ICB</v>
          </cell>
          <cell r="AD400" t="str">
            <v>ICB</v>
          </cell>
          <cell r="AF400" t="str">
            <v>211</v>
          </cell>
          <cell r="AG400" t="str">
            <v>0000096506</v>
          </cell>
        </row>
        <row r="401">
          <cell r="A401" t="str">
            <v>00644410</v>
          </cell>
          <cell r="B401" t="str">
            <v>9564265004</v>
          </cell>
          <cell r="C401" t="str">
            <v>ICB4TARGET0000000293</v>
          </cell>
          <cell r="D401">
            <v>2014</v>
          </cell>
          <cell r="E401">
            <v>11</v>
          </cell>
          <cell r="F401" t="str">
            <v>2014-11-30</v>
          </cell>
          <cell r="G401" t="str">
            <v>PRJ</v>
          </cell>
          <cell r="H401" t="str">
            <v>211</v>
          </cell>
          <cell r="I401" t="str">
            <v>211</v>
          </cell>
          <cell r="K401" t="str">
            <v>000001121</v>
          </cell>
          <cell r="L401" t="str">
            <v>4265004</v>
          </cell>
          <cell r="M401" t="str">
            <v>1585</v>
          </cell>
          <cell r="N401" t="str">
            <v>99920</v>
          </cell>
          <cell r="O401" t="str">
            <v>11404</v>
          </cell>
          <cell r="P401" t="str">
            <v>292</v>
          </cell>
          <cell r="Q401" t="str">
            <v>956</v>
          </cell>
          <cell r="R401" t="str">
            <v>INTERCO BILL W/O</v>
          </cell>
          <cell r="S401" t="str">
            <v>PRA</v>
          </cell>
          <cell r="U401" t="str">
            <v>2014-11-30</v>
          </cell>
          <cell r="V401">
            <v>153.97999999999999</v>
          </cell>
          <cell r="W401" t="str">
            <v>UTXEMEM101</v>
          </cell>
          <cell r="Y401" t="str">
            <v>LEGAL</v>
          </cell>
          <cell r="AA401" t="str">
            <v>DLO</v>
          </cell>
          <cell r="AC401" t="str">
            <v>ICB</v>
          </cell>
          <cell r="AD401" t="str">
            <v>ICB</v>
          </cell>
          <cell r="AF401" t="str">
            <v>211</v>
          </cell>
          <cell r="AG401" t="str">
            <v>0000096506</v>
          </cell>
        </row>
        <row r="402">
          <cell r="A402" t="str">
            <v>00646491</v>
          </cell>
          <cell r="B402" t="str">
            <v>9564265004</v>
          </cell>
          <cell r="C402" t="str">
            <v>ICB4TARGET0000000294</v>
          </cell>
          <cell r="D402">
            <v>2014</v>
          </cell>
          <cell r="E402">
            <v>11</v>
          </cell>
          <cell r="F402" t="str">
            <v>2014-11-30</v>
          </cell>
          <cell r="G402" t="str">
            <v>PRJ</v>
          </cell>
          <cell r="H402" t="str">
            <v>211</v>
          </cell>
          <cell r="I402" t="str">
            <v>211</v>
          </cell>
          <cell r="K402" t="str">
            <v>000001121</v>
          </cell>
          <cell r="L402" t="str">
            <v>4265004</v>
          </cell>
          <cell r="M402" t="str">
            <v>1585</v>
          </cell>
          <cell r="N402" t="str">
            <v>99920</v>
          </cell>
          <cell r="O402" t="str">
            <v>12091</v>
          </cell>
          <cell r="P402" t="str">
            <v>293</v>
          </cell>
          <cell r="Q402" t="str">
            <v>956</v>
          </cell>
          <cell r="R402" t="str">
            <v>INTERCO BILL W/O</v>
          </cell>
          <cell r="S402" t="str">
            <v>PRA</v>
          </cell>
          <cell r="U402" t="str">
            <v>2014-11-30</v>
          </cell>
          <cell r="V402">
            <v>42.16</v>
          </cell>
          <cell r="W402" t="str">
            <v>UTXEMEM101</v>
          </cell>
          <cell r="Y402" t="str">
            <v>LEGAL</v>
          </cell>
          <cell r="AA402" t="str">
            <v>DLO</v>
          </cell>
          <cell r="AC402" t="str">
            <v>ICB</v>
          </cell>
          <cell r="AD402" t="str">
            <v>ICB</v>
          </cell>
          <cell r="AF402" t="str">
            <v>211</v>
          </cell>
          <cell r="AG402" t="str">
            <v>0000146747</v>
          </cell>
        </row>
        <row r="403">
          <cell r="A403" t="str">
            <v>01735724</v>
          </cell>
          <cell r="B403" t="str">
            <v>5204265004</v>
          </cell>
          <cell r="C403" t="str">
            <v>ICB4TARGET0000000297</v>
          </cell>
          <cell r="D403">
            <v>2014</v>
          </cell>
          <cell r="E403">
            <v>9</v>
          </cell>
          <cell r="F403" t="str">
            <v>2014-09-30</v>
          </cell>
          <cell r="G403" t="str">
            <v>PRJ</v>
          </cell>
          <cell r="H403" t="str">
            <v>211</v>
          </cell>
          <cell r="I403" t="str">
            <v>211</v>
          </cell>
          <cell r="K403" t="str">
            <v>TDOANDA</v>
          </cell>
          <cell r="L403" t="str">
            <v>4265004</v>
          </cell>
          <cell r="M403" t="str">
            <v>1113</v>
          </cell>
          <cell r="N403" t="str">
            <v>99920</v>
          </cell>
          <cell r="O403" t="str">
            <v>11833</v>
          </cell>
          <cell r="P403" t="str">
            <v>294</v>
          </cell>
          <cell r="Q403" t="str">
            <v>520</v>
          </cell>
          <cell r="R403" t="str">
            <v>INTERCO BILL W/O</v>
          </cell>
          <cell r="S403" t="str">
            <v>PRA</v>
          </cell>
          <cell r="U403" t="str">
            <v>2014-09-30</v>
          </cell>
          <cell r="V403">
            <v>4946.88</v>
          </cell>
          <cell r="W403" t="str">
            <v>UTXE000501</v>
          </cell>
          <cell r="Y403" t="str">
            <v>TDOTH</v>
          </cell>
          <cell r="AA403" t="str">
            <v>DLO</v>
          </cell>
          <cell r="AC403" t="str">
            <v>ICB</v>
          </cell>
          <cell r="AD403" t="str">
            <v>ICB</v>
          </cell>
          <cell r="AF403" t="str">
            <v>103</v>
          </cell>
          <cell r="AG403" t="str">
            <v>0000247561</v>
          </cell>
        </row>
        <row r="404">
          <cell r="A404" t="str">
            <v>00644701</v>
          </cell>
          <cell r="B404" t="str">
            <v>9544265004</v>
          </cell>
          <cell r="C404" t="str">
            <v>ICB4TARGET0000000297</v>
          </cell>
          <cell r="D404">
            <v>2014</v>
          </cell>
          <cell r="E404">
            <v>11</v>
          </cell>
          <cell r="F404" t="str">
            <v>2014-11-30</v>
          </cell>
          <cell r="G404" t="str">
            <v>PRJ</v>
          </cell>
          <cell r="H404" t="str">
            <v>211</v>
          </cell>
          <cell r="I404" t="str">
            <v>211</v>
          </cell>
          <cell r="K404" t="str">
            <v>000001121</v>
          </cell>
          <cell r="L404" t="str">
            <v>4265004</v>
          </cell>
          <cell r="M404" t="str">
            <v>1113</v>
          </cell>
          <cell r="N404" t="str">
            <v>99920</v>
          </cell>
          <cell r="O404" t="str">
            <v>13124</v>
          </cell>
          <cell r="P404" t="str">
            <v>261</v>
          </cell>
          <cell r="Q404" t="str">
            <v>954</v>
          </cell>
          <cell r="R404" t="str">
            <v>INTERCO BILL W/O</v>
          </cell>
          <cell r="S404" t="str">
            <v>PRA</v>
          </cell>
          <cell r="U404" t="str">
            <v>2014-11-30</v>
          </cell>
          <cell r="V404">
            <v>36.520000000000003</v>
          </cell>
          <cell r="W404" t="str">
            <v>UTXEMEM201</v>
          </cell>
          <cell r="Y404" t="str">
            <v>LEGAL</v>
          </cell>
          <cell r="AA404" t="str">
            <v>DLO</v>
          </cell>
          <cell r="AC404" t="str">
            <v>ICB</v>
          </cell>
          <cell r="AD404" t="str">
            <v>ICB</v>
          </cell>
          <cell r="AF404" t="str">
            <v>211</v>
          </cell>
          <cell r="AG404" t="str">
            <v>0000154344</v>
          </cell>
        </row>
        <row r="405">
          <cell r="A405" t="str">
            <v>00647121</v>
          </cell>
          <cell r="B405" t="str">
            <v>9564265004</v>
          </cell>
          <cell r="C405" t="str">
            <v>ICB4TARGET0000000298</v>
          </cell>
          <cell r="D405">
            <v>2014</v>
          </cell>
          <cell r="E405">
            <v>11</v>
          </cell>
          <cell r="F405" t="str">
            <v>2014-11-30</v>
          </cell>
          <cell r="G405" t="str">
            <v>PRJ</v>
          </cell>
          <cell r="H405" t="str">
            <v>211</v>
          </cell>
          <cell r="I405" t="str">
            <v>211</v>
          </cell>
          <cell r="K405" t="str">
            <v>000001121</v>
          </cell>
          <cell r="L405" t="str">
            <v>4265004</v>
          </cell>
          <cell r="M405" t="str">
            <v>1113</v>
          </cell>
          <cell r="N405" t="str">
            <v>99920</v>
          </cell>
          <cell r="O405" t="str">
            <v>11404</v>
          </cell>
          <cell r="P405" t="str">
            <v>292</v>
          </cell>
          <cell r="Q405" t="str">
            <v>956</v>
          </cell>
          <cell r="R405" t="str">
            <v>INTERCO BILL W/O</v>
          </cell>
          <cell r="S405" t="str">
            <v>PRA</v>
          </cell>
          <cell r="U405" t="str">
            <v>2014-11-30</v>
          </cell>
          <cell r="V405">
            <v>368.14</v>
          </cell>
          <cell r="W405" t="str">
            <v>UTXEMEM201</v>
          </cell>
          <cell r="Y405" t="str">
            <v>LEGAL</v>
          </cell>
          <cell r="AA405" t="str">
            <v>DLO</v>
          </cell>
          <cell r="AC405" t="str">
            <v>ICB</v>
          </cell>
          <cell r="AD405" t="str">
            <v>ICB</v>
          </cell>
          <cell r="AF405" t="str">
            <v>211</v>
          </cell>
          <cell r="AG405" t="str">
            <v>0000106409</v>
          </cell>
        </row>
        <row r="406">
          <cell r="A406" t="str">
            <v>00634420</v>
          </cell>
          <cell r="B406" t="str">
            <v>9564265004</v>
          </cell>
          <cell r="C406" t="str">
            <v>ICB4TARGET0000000316</v>
          </cell>
          <cell r="D406">
            <v>2014</v>
          </cell>
          <cell r="E406">
            <v>9</v>
          </cell>
          <cell r="F406" t="str">
            <v>2014-09-30</v>
          </cell>
          <cell r="G406" t="str">
            <v>PRJ</v>
          </cell>
          <cell r="H406" t="str">
            <v>211</v>
          </cell>
          <cell r="I406" t="str">
            <v>211</v>
          </cell>
          <cell r="K406" t="str">
            <v>000001121</v>
          </cell>
          <cell r="L406" t="str">
            <v>4265004</v>
          </cell>
          <cell r="M406" t="str">
            <v>1585</v>
          </cell>
          <cell r="N406" t="str">
            <v>99920</v>
          </cell>
          <cell r="O406" t="str">
            <v>11404</v>
          </cell>
          <cell r="P406" t="str">
            <v>292</v>
          </cell>
          <cell r="Q406" t="str">
            <v>956</v>
          </cell>
          <cell r="R406" t="str">
            <v>INTERCO BILL W/O</v>
          </cell>
          <cell r="S406" t="str">
            <v>PRA</v>
          </cell>
          <cell r="U406" t="str">
            <v>2014-09-30</v>
          </cell>
          <cell r="V406">
            <v>14.83</v>
          </cell>
          <cell r="W406" t="str">
            <v>UTXEMEM101</v>
          </cell>
          <cell r="Y406" t="str">
            <v>LEGAL</v>
          </cell>
          <cell r="AA406" t="str">
            <v>DLO</v>
          </cell>
          <cell r="AC406" t="str">
            <v>ICB</v>
          </cell>
          <cell r="AD406" t="str">
            <v>ICB</v>
          </cell>
          <cell r="AF406" t="str">
            <v>211</v>
          </cell>
          <cell r="AG406" t="str">
            <v>0000096506</v>
          </cell>
        </row>
        <row r="407">
          <cell r="A407" t="str">
            <v>00651188</v>
          </cell>
          <cell r="B407" t="str">
            <v>9534264000</v>
          </cell>
          <cell r="C407" t="str">
            <v>ICB4TARGET0000000319</v>
          </cell>
          <cell r="D407">
            <v>2014</v>
          </cell>
          <cell r="E407">
            <v>12</v>
          </cell>
          <cell r="F407" t="str">
            <v>2014-12-31</v>
          </cell>
          <cell r="G407" t="str">
            <v>PRJ</v>
          </cell>
          <cell r="H407" t="str">
            <v>211</v>
          </cell>
          <cell r="I407" t="str">
            <v>211</v>
          </cell>
          <cell r="K407" t="str">
            <v>000001121</v>
          </cell>
          <cell r="L407" t="str">
            <v>4264000</v>
          </cell>
          <cell r="M407" t="str">
            <v>1113</v>
          </cell>
          <cell r="N407" t="str">
            <v>99920</v>
          </cell>
          <cell r="O407" t="str">
            <v>11404</v>
          </cell>
          <cell r="P407" t="str">
            <v>289</v>
          </cell>
          <cell r="Q407" t="str">
            <v>953</v>
          </cell>
          <cell r="R407" t="str">
            <v>INTERCO BILL W/O</v>
          </cell>
          <cell r="S407" t="str">
            <v>PRA</v>
          </cell>
          <cell r="U407" t="str">
            <v>2014-12-31</v>
          </cell>
          <cell r="V407">
            <v>3042.99</v>
          </cell>
          <cell r="W407" t="str">
            <v>UTXEMEM201</v>
          </cell>
          <cell r="Y407" t="str">
            <v>LEGAL</v>
          </cell>
          <cell r="AA407" t="str">
            <v>DLO</v>
          </cell>
          <cell r="AC407" t="str">
            <v>ICB</v>
          </cell>
          <cell r="AD407" t="str">
            <v>ICB</v>
          </cell>
          <cell r="AF407" t="str">
            <v>211</v>
          </cell>
          <cell r="AG407" t="str">
            <v>0000124825</v>
          </cell>
        </row>
        <row r="408">
          <cell r="A408" t="str">
            <v>00637004</v>
          </cell>
          <cell r="B408" t="str">
            <v>9564265004</v>
          </cell>
          <cell r="C408" t="str">
            <v>ICB4TARGET0000000319</v>
          </cell>
          <cell r="D408">
            <v>2014</v>
          </cell>
          <cell r="E408">
            <v>9</v>
          </cell>
          <cell r="F408" t="str">
            <v>2014-09-30</v>
          </cell>
          <cell r="G408" t="str">
            <v>PRJ</v>
          </cell>
          <cell r="H408" t="str">
            <v>211</v>
          </cell>
          <cell r="I408" t="str">
            <v>211</v>
          </cell>
          <cell r="K408" t="str">
            <v>000001121</v>
          </cell>
          <cell r="L408" t="str">
            <v>4265004</v>
          </cell>
          <cell r="M408" t="str">
            <v>1585</v>
          </cell>
          <cell r="N408" t="str">
            <v>99920</v>
          </cell>
          <cell r="O408" t="str">
            <v>13042</v>
          </cell>
          <cell r="P408" t="str">
            <v>292</v>
          </cell>
          <cell r="Q408" t="str">
            <v>956</v>
          </cell>
          <cell r="R408" t="str">
            <v>INTERCO BILL W/O</v>
          </cell>
          <cell r="S408" t="str">
            <v>PRA</v>
          </cell>
          <cell r="U408" t="str">
            <v>2014-09-30</v>
          </cell>
          <cell r="V408">
            <v>35.15</v>
          </cell>
          <cell r="W408" t="str">
            <v>UTXEMEM101</v>
          </cell>
          <cell r="Y408" t="str">
            <v>LEGAL</v>
          </cell>
          <cell r="AA408" t="str">
            <v>DLO</v>
          </cell>
          <cell r="AC408" t="str">
            <v>ICB</v>
          </cell>
          <cell r="AD408" t="str">
            <v>ICB</v>
          </cell>
          <cell r="AF408" t="str">
            <v>211</v>
          </cell>
          <cell r="AG408" t="str">
            <v>0000096506</v>
          </cell>
        </row>
        <row r="409">
          <cell r="A409" t="str">
            <v>00651195</v>
          </cell>
          <cell r="B409" t="str">
            <v>9534264000</v>
          </cell>
          <cell r="C409" t="str">
            <v>ICB4TARGET0000000320</v>
          </cell>
          <cell r="D409">
            <v>2014</v>
          </cell>
          <cell r="E409">
            <v>12</v>
          </cell>
          <cell r="F409" t="str">
            <v>2014-12-31</v>
          </cell>
          <cell r="G409" t="str">
            <v>PRJ</v>
          </cell>
          <cell r="H409" t="str">
            <v>211</v>
          </cell>
          <cell r="I409" t="str">
            <v>211</v>
          </cell>
          <cell r="K409" t="str">
            <v>000001121</v>
          </cell>
          <cell r="L409" t="str">
            <v>4264000</v>
          </cell>
          <cell r="M409" t="str">
            <v>1113</v>
          </cell>
          <cell r="N409" t="str">
            <v>99920</v>
          </cell>
          <cell r="O409" t="str">
            <v>11404</v>
          </cell>
          <cell r="P409" t="str">
            <v>289</v>
          </cell>
          <cell r="Q409" t="str">
            <v>953</v>
          </cell>
          <cell r="R409" t="str">
            <v>INTERCO BILL W/O</v>
          </cell>
          <cell r="S409" t="str">
            <v>PRA</v>
          </cell>
          <cell r="U409" t="str">
            <v>2014-12-31</v>
          </cell>
          <cell r="V409">
            <v>270.83</v>
          </cell>
          <cell r="W409" t="str">
            <v>UTXEMEM201</v>
          </cell>
          <cell r="Y409" t="str">
            <v>LEGAL</v>
          </cell>
          <cell r="AA409" t="str">
            <v>DLO</v>
          </cell>
          <cell r="AC409" t="str">
            <v>ICB</v>
          </cell>
          <cell r="AD409" t="str">
            <v>ICB</v>
          </cell>
          <cell r="AF409" t="str">
            <v>211</v>
          </cell>
          <cell r="AG409" t="str">
            <v>0000137195</v>
          </cell>
        </row>
        <row r="410">
          <cell r="A410" t="str">
            <v>00651187</v>
          </cell>
          <cell r="B410" t="str">
            <v>9534264000</v>
          </cell>
          <cell r="C410" t="str">
            <v>ICB4TARGET0000000321</v>
          </cell>
          <cell r="D410">
            <v>2014</v>
          </cell>
          <cell r="E410">
            <v>12</v>
          </cell>
          <cell r="F410" t="str">
            <v>2014-12-31</v>
          </cell>
          <cell r="G410" t="str">
            <v>PRJ</v>
          </cell>
          <cell r="H410" t="str">
            <v>211</v>
          </cell>
          <cell r="I410" t="str">
            <v>211</v>
          </cell>
          <cell r="K410" t="str">
            <v>000001121</v>
          </cell>
          <cell r="L410" t="str">
            <v>4264000</v>
          </cell>
          <cell r="M410" t="str">
            <v>1113</v>
          </cell>
          <cell r="N410" t="str">
            <v>99920</v>
          </cell>
          <cell r="O410" t="str">
            <v>11404</v>
          </cell>
          <cell r="P410" t="str">
            <v>289</v>
          </cell>
          <cell r="Q410" t="str">
            <v>953</v>
          </cell>
          <cell r="R410" t="str">
            <v>INTERCO BILL W/O</v>
          </cell>
          <cell r="S410" t="str">
            <v>PRA</v>
          </cell>
          <cell r="U410" t="str">
            <v>2014-12-31</v>
          </cell>
          <cell r="V410">
            <v>6085.98</v>
          </cell>
          <cell r="W410" t="str">
            <v>UTXEMEM201</v>
          </cell>
          <cell r="Y410" t="str">
            <v>LEGAL</v>
          </cell>
          <cell r="AA410" t="str">
            <v>DLO</v>
          </cell>
          <cell r="AC410" t="str">
            <v>ICB</v>
          </cell>
          <cell r="AD410" t="str">
            <v>ICB</v>
          </cell>
          <cell r="AF410" t="str">
            <v>211</v>
          </cell>
          <cell r="AG410" t="str">
            <v>0000160470</v>
          </cell>
        </row>
        <row r="411">
          <cell r="A411" t="str">
            <v>00652902</v>
          </cell>
          <cell r="B411" t="str">
            <v>9534264000</v>
          </cell>
          <cell r="C411" t="str">
            <v>ICB4TARGET0000000322</v>
          </cell>
          <cell r="D411">
            <v>2014</v>
          </cell>
          <cell r="E411">
            <v>12</v>
          </cell>
          <cell r="F411" t="str">
            <v>2014-12-31</v>
          </cell>
          <cell r="G411" t="str">
            <v>PRJ</v>
          </cell>
          <cell r="H411" t="str">
            <v>211</v>
          </cell>
          <cell r="I411" t="str">
            <v>211</v>
          </cell>
          <cell r="K411" t="str">
            <v>000001121</v>
          </cell>
          <cell r="L411" t="str">
            <v>4264000</v>
          </cell>
          <cell r="M411" t="str">
            <v>1113</v>
          </cell>
          <cell r="N411" t="str">
            <v>99920</v>
          </cell>
          <cell r="O411" t="str">
            <v>11404</v>
          </cell>
          <cell r="P411" t="str">
            <v>289</v>
          </cell>
          <cell r="Q411" t="str">
            <v>953</v>
          </cell>
          <cell r="R411" t="str">
            <v>INTERCO BILL W/O</v>
          </cell>
          <cell r="S411" t="str">
            <v>PRA</v>
          </cell>
          <cell r="U411" t="str">
            <v>2014-12-31</v>
          </cell>
          <cell r="V411">
            <v>57.82</v>
          </cell>
          <cell r="W411" t="str">
            <v>UTXEMEM201</v>
          </cell>
          <cell r="Y411" t="str">
            <v>LEGAL</v>
          </cell>
          <cell r="AA411" t="str">
            <v>DLO</v>
          </cell>
          <cell r="AC411" t="str">
            <v>ICB</v>
          </cell>
          <cell r="AD411" t="str">
            <v>ICB</v>
          </cell>
          <cell r="AF411" t="str">
            <v>211</v>
          </cell>
          <cell r="AG411" t="str">
            <v>0000167547</v>
          </cell>
        </row>
        <row r="412">
          <cell r="A412" t="str">
            <v>00653232</v>
          </cell>
          <cell r="B412" t="str">
            <v>9534264000</v>
          </cell>
          <cell r="C412" t="str">
            <v>ICB4TARGET0000000323</v>
          </cell>
          <cell r="D412">
            <v>2014</v>
          </cell>
          <cell r="E412">
            <v>12</v>
          </cell>
          <cell r="F412" t="str">
            <v>2014-12-31</v>
          </cell>
          <cell r="G412" t="str">
            <v>PRJ</v>
          </cell>
          <cell r="H412" t="str">
            <v>211</v>
          </cell>
          <cell r="I412" t="str">
            <v>211</v>
          </cell>
          <cell r="K412" t="str">
            <v>000001121</v>
          </cell>
          <cell r="L412" t="str">
            <v>4264000</v>
          </cell>
          <cell r="M412" t="str">
            <v>1113</v>
          </cell>
          <cell r="N412" t="str">
            <v>99920</v>
          </cell>
          <cell r="O412" t="str">
            <v>11404</v>
          </cell>
          <cell r="P412" t="str">
            <v>289</v>
          </cell>
          <cell r="Q412" t="str">
            <v>953</v>
          </cell>
          <cell r="R412" t="str">
            <v>INTERCO BILL W/O</v>
          </cell>
          <cell r="S412" t="str">
            <v>PRA</v>
          </cell>
          <cell r="U412" t="str">
            <v>2014-12-31</v>
          </cell>
          <cell r="V412">
            <v>547.74</v>
          </cell>
          <cell r="W412" t="str">
            <v>UTXEMEM201</v>
          </cell>
          <cell r="Y412" t="str">
            <v>LEGAL</v>
          </cell>
          <cell r="AA412" t="str">
            <v>DLO</v>
          </cell>
          <cell r="AC412" t="str">
            <v>ICB</v>
          </cell>
          <cell r="AD412" t="str">
            <v>ICB</v>
          </cell>
          <cell r="AF412" t="str">
            <v>211</v>
          </cell>
          <cell r="AG412" t="str">
            <v>0000210694</v>
          </cell>
        </row>
        <row r="413">
          <cell r="A413" t="str">
            <v>00635083</v>
          </cell>
          <cell r="B413" t="str">
            <v>9544265004</v>
          </cell>
          <cell r="C413" t="str">
            <v>ICB4TARGET0000000324</v>
          </cell>
          <cell r="D413">
            <v>2014</v>
          </cell>
          <cell r="E413">
            <v>9</v>
          </cell>
          <cell r="F413" t="str">
            <v>2014-09-30</v>
          </cell>
          <cell r="G413" t="str">
            <v>PRJ</v>
          </cell>
          <cell r="H413" t="str">
            <v>211</v>
          </cell>
          <cell r="I413" t="str">
            <v>211</v>
          </cell>
          <cell r="K413" t="str">
            <v>000001121</v>
          </cell>
          <cell r="L413" t="str">
            <v>4265004</v>
          </cell>
          <cell r="M413" t="str">
            <v>1113</v>
          </cell>
          <cell r="N413" t="str">
            <v>99920</v>
          </cell>
          <cell r="O413" t="str">
            <v>13124</v>
          </cell>
          <cell r="P413" t="str">
            <v>261</v>
          </cell>
          <cell r="Q413" t="str">
            <v>954</v>
          </cell>
          <cell r="R413" t="str">
            <v>INTERCO BILL W/O</v>
          </cell>
          <cell r="S413" t="str">
            <v>PRA</v>
          </cell>
          <cell r="U413" t="str">
            <v>2014-09-30</v>
          </cell>
          <cell r="V413">
            <v>79.83</v>
          </cell>
          <cell r="W413" t="str">
            <v>UTXEMEM201</v>
          </cell>
          <cell r="Y413" t="str">
            <v>LEGAL</v>
          </cell>
          <cell r="AA413" t="str">
            <v>DLO</v>
          </cell>
          <cell r="AC413" t="str">
            <v>ICB</v>
          </cell>
          <cell r="AD413" t="str">
            <v>ICB</v>
          </cell>
          <cell r="AF413" t="str">
            <v>211</v>
          </cell>
          <cell r="AG413" t="str">
            <v>0000154344</v>
          </cell>
        </row>
        <row r="414">
          <cell r="A414" t="str">
            <v>00634405</v>
          </cell>
          <cell r="B414" t="str">
            <v>9544265004</v>
          </cell>
          <cell r="C414" t="str">
            <v>ICB4TARGET0000000325</v>
          </cell>
          <cell r="D414">
            <v>2014</v>
          </cell>
          <cell r="E414">
            <v>9</v>
          </cell>
          <cell r="F414" t="str">
            <v>2014-09-30</v>
          </cell>
          <cell r="G414" t="str">
            <v>PRJ</v>
          </cell>
          <cell r="H414" t="str">
            <v>211</v>
          </cell>
          <cell r="I414" t="str">
            <v>211</v>
          </cell>
          <cell r="K414" t="str">
            <v>000001121</v>
          </cell>
          <cell r="L414" t="str">
            <v>4265004</v>
          </cell>
          <cell r="M414" t="str">
            <v>1113</v>
          </cell>
          <cell r="N414" t="str">
            <v>99920</v>
          </cell>
          <cell r="O414" t="str">
            <v>11404</v>
          </cell>
          <cell r="P414" t="str">
            <v>292</v>
          </cell>
          <cell r="Q414" t="str">
            <v>954</v>
          </cell>
          <cell r="R414" t="str">
            <v>INTERCO BILL W/O</v>
          </cell>
          <cell r="S414" t="str">
            <v>PRA</v>
          </cell>
          <cell r="U414" t="str">
            <v>2014-09-30</v>
          </cell>
          <cell r="V414">
            <v>220.74</v>
          </cell>
          <cell r="W414" t="str">
            <v>UTXEMEM201</v>
          </cell>
          <cell r="Y414" t="str">
            <v>LEGAL</v>
          </cell>
          <cell r="AA414" t="str">
            <v>DLO</v>
          </cell>
          <cell r="AC414" t="str">
            <v>ICB</v>
          </cell>
          <cell r="AD414" t="str">
            <v>ICB</v>
          </cell>
          <cell r="AF414" t="str">
            <v>211</v>
          </cell>
          <cell r="AG414" t="str">
            <v>0000134166</v>
          </cell>
        </row>
        <row r="415">
          <cell r="A415" t="str">
            <v>00633256</v>
          </cell>
          <cell r="B415" t="str">
            <v>9544265004</v>
          </cell>
          <cell r="C415" t="str">
            <v>ICB4TARGET0000000326</v>
          </cell>
          <cell r="D415">
            <v>2014</v>
          </cell>
          <cell r="E415">
            <v>9</v>
          </cell>
          <cell r="F415" t="str">
            <v>2014-09-30</v>
          </cell>
          <cell r="G415" t="str">
            <v>PRJ</v>
          </cell>
          <cell r="H415" t="str">
            <v>211</v>
          </cell>
          <cell r="I415" t="str">
            <v>211</v>
          </cell>
          <cell r="K415" t="str">
            <v>000001121</v>
          </cell>
          <cell r="L415" t="str">
            <v>4265004</v>
          </cell>
          <cell r="M415" t="str">
            <v>1113</v>
          </cell>
          <cell r="N415" t="str">
            <v>99920</v>
          </cell>
          <cell r="O415" t="str">
            <v>11404</v>
          </cell>
          <cell r="P415" t="str">
            <v>292</v>
          </cell>
          <cell r="Q415" t="str">
            <v>954</v>
          </cell>
          <cell r="R415" t="str">
            <v>INTERCO BILL W/O</v>
          </cell>
          <cell r="S415" t="str">
            <v>PRA</v>
          </cell>
          <cell r="U415" t="str">
            <v>2014-09-30</v>
          </cell>
          <cell r="V415">
            <v>108.02</v>
          </cell>
          <cell r="W415" t="str">
            <v>UTXEMEM201</v>
          </cell>
          <cell r="Y415" t="str">
            <v>LEGAL</v>
          </cell>
          <cell r="AA415" t="str">
            <v>DLO</v>
          </cell>
          <cell r="AC415" t="str">
            <v>ICB</v>
          </cell>
          <cell r="AD415" t="str">
            <v>ICB</v>
          </cell>
          <cell r="AF415" t="str">
            <v>211</v>
          </cell>
          <cell r="AG415" t="str">
            <v>0000146747</v>
          </cell>
        </row>
        <row r="416">
          <cell r="A416" t="str">
            <v>00634404</v>
          </cell>
          <cell r="B416" t="str">
            <v>9564265004</v>
          </cell>
          <cell r="C416" t="str">
            <v>ICB4TARGET0000000327</v>
          </cell>
          <cell r="D416">
            <v>2014</v>
          </cell>
          <cell r="E416">
            <v>9</v>
          </cell>
          <cell r="F416" t="str">
            <v>2014-09-30</v>
          </cell>
          <cell r="G416" t="str">
            <v>PRJ</v>
          </cell>
          <cell r="H416" t="str">
            <v>211</v>
          </cell>
          <cell r="I416" t="str">
            <v>211</v>
          </cell>
          <cell r="K416" t="str">
            <v>000001121</v>
          </cell>
          <cell r="L416" t="str">
            <v>4265004</v>
          </cell>
          <cell r="M416" t="str">
            <v>1113</v>
          </cell>
          <cell r="N416" t="str">
            <v>99920</v>
          </cell>
          <cell r="O416" t="str">
            <v>11404</v>
          </cell>
          <cell r="P416" t="str">
            <v>292</v>
          </cell>
          <cell r="Q416" t="str">
            <v>956</v>
          </cell>
          <cell r="R416" t="str">
            <v>INTERCO BILL W/O</v>
          </cell>
          <cell r="S416" t="str">
            <v>PRA</v>
          </cell>
          <cell r="U416" t="str">
            <v>2014-09-30</v>
          </cell>
          <cell r="V416">
            <v>359.77</v>
          </cell>
          <cell r="W416" t="str">
            <v>UTXEMEM201</v>
          </cell>
          <cell r="Y416" t="str">
            <v>LEGAL</v>
          </cell>
          <cell r="AA416" t="str">
            <v>DLO</v>
          </cell>
          <cell r="AC416" t="str">
            <v>ICB</v>
          </cell>
          <cell r="AD416" t="str">
            <v>ICB</v>
          </cell>
          <cell r="AF416" t="str">
            <v>211</v>
          </cell>
          <cell r="AG416" t="str">
            <v>0000106409</v>
          </cell>
        </row>
        <row r="417">
          <cell r="A417" t="str">
            <v>00654806</v>
          </cell>
          <cell r="B417" t="str">
            <v>9564265004</v>
          </cell>
          <cell r="C417" t="str">
            <v>ICB4TARGET0000000344</v>
          </cell>
          <cell r="D417">
            <v>2014</v>
          </cell>
          <cell r="E417">
            <v>12</v>
          </cell>
          <cell r="F417" t="str">
            <v>2014-12-31</v>
          </cell>
          <cell r="G417" t="str">
            <v>PRJ</v>
          </cell>
          <cell r="H417" t="str">
            <v>211</v>
          </cell>
          <cell r="I417" t="str">
            <v>211</v>
          </cell>
          <cell r="K417" t="str">
            <v>TDOANDA</v>
          </cell>
          <cell r="L417" t="str">
            <v>4265004</v>
          </cell>
          <cell r="M417" t="str">
            <v>1585</v>
          </cell>
          <cell r="N417" t="str">
            <v>99920</v>
          </cell>
          <cell r="O417" t="str">
            <v>12091</v>
          </cell>
          <cell r="P417" t="str">
            <v>293</v>
          </cell>
          <cell r="Q417" t="str">
            <v>956</v>
          </cell>
          <cell r="R417" t="str">
            <v>INTERCO BILL W/O</v>
          </cell>
          <cell r="S417" t="str">
            <v>PRA</v>
          </cell>
          <cell r="U417" t="str">
            <v>2014-12-31</v>
          </cell>
          <cell r="V417">
            <v>49.51</v>
          </cell>
          <cell r="W417" t="str">
            <v>UTXE000301</v>
          </cell>
          <cell r="Y417" t="str">
            <v>TDOTH</v>
          </cell>
          <cell r="AA417" t="str">
            <v>DLO</v>
          </cell>
          <cell r="AC417" t="str">
            <v>ICB</v>
          </cell>
          <cell r="AD417" t="str">
            <v>ICB</v>
          </cell>
          <cell r="AF417" t="str">
            <v>211</v>
          </cell>
          <cell r="AG417" t="str">
            <v>0000146747</v>
          </cell>
        </row>
        <row r="418">
          <cell r="A418" t="str">
            <v>00675999</v>
          </cell>
          <cell r="B418" t="str">
            <v>9564265004</v>
          </cell>
          <cell r="C418" t="str">
            <v>ICB4TARGET0000000346</v>
          </cell>
          <cell r="D418">
            <v>2015</v>
          </cell>
          <cell r="E418">
            <v>5</v>
          </cell>
          <cell r="F418" t="str">
            <v>2015-05-31</v>
          </cell>
          <cell r="G418" t="str">
            <v>PRJ</v>
          </cell>
          <cell r="H418" t="str">
            <v>211</v>
          </cell>
          <cell r="I418" t="str">
            <v>211</v>
          </cell>
          <cell r="K418" t="str">
            <v>000001121</v>
          </cell>
          <cell r="L418" t="str">
            <v>4265004</v>
          </cell>
          <cell r="M418" t="str">
            <v>1585</v>
          </cell>
          <cell r="N418" t="str">
            <v>99920</v>
          </cell>
          <cell r="O418" t="str">
            <v>10381</v>
          </cell>
          <cell r="P418" t="str">
            <v>292</v>
          </cell>
          <cell r="Q418" t="str">
            <v>956</v>
          </cell>
          <cell r="R418" t="str">
            <v>INTERCO BILL W/O</v>
          </cell>
          <cell r="S418" t="str">
            <v>PRA</v>
          </cell>
          <cell r="U418" t="str">
            <v>2015-05-31</v>
          </cell>
          <cell r="V418">
            <v>44.66</v>
          </cell>
          <cell r="W418" t="str">
            <v>UTXEMEM101</v>
          </cell>
          <cell r="Y418" t="str">
            <v>LEGAL</v>
          </cell>
          <cell r="AA418" t="str">
            <v>DLO</v>
          </cell>
          <cell r="AC418" t="str">
            <v>ICB</v>
          </cell>
          <cell r="AD418" t="str">
            <v>ICB</v>
          </cell>
          <cell r="AF418" t="str">
            <v>211</v>
          </cell>
          <cell r="AG418" t="str">
            <v>0000096506</v>
          </cell>
        </row>
        <row r="419">
          <cell r="A419" t="str">
            <v>00678119</v>
          </cell>
          <cell r="B419" t="str">
            <v>9564265004</v>
          </cell>
          <cell r="C419" t="str">
            <v>ICB4TARGET0000000347</v>
          </cell>
          <cell r="D419">
            <v>2015</v>
          </cell>
          <cell r="E419">
            <v>5</v>
          </cell>
          <cell r="F419" t="str">
            <v>2015-05-31</v>
          </cell>
          <cell r="G419" t="str">
            <v>PRJ</v>
          </cell>
          <cell r="H419" t="str">
            <v>211</v>
          </cell>
          <cell r="I419" t="str">
            <v>211</v>
          </cell>
          <cell r="K419" t="str">
            <v>000001121</v>
          </cell>
          <cell r="L419" t="str">
            <v>4265004</v>
          </cell>
          <cell r="M419" t="str">
            <v>1585</v>
          </cell>
          <cell r="N419" t="str">
            <v>99920</v>
          </cell>
          <cell r="O419" t="str">
            <v>13042</v>
          </cell>
          <cell r="P419" t="str">
            <v>292</v>
          </cell>
          <cell r="Q419" t="str">
            <v>956</v>
          </cell>
          <cell r="R419" t="str">
            <v>INTERCO BILL W/O</v>
          </cell>
          <cell r="S419" t="str">
            <v>PRA</v>
          </cell>
          <cell r="U419" t="str">
            <v>2015-05-31</v>
          </cell>
          <cell r="V419">
            <v>972.2</v>
          </cell>
          <cell r="W419" t="str">
            <v>UTXEMEM101</v>
          </cell>
          <cell r="Y419" t="str">
            <v>LEGAL</v>
          </cell>
          <cell r="AA419" t="str">
            <v>DLO</v>
          </cell>
          <cell r="AC419" t="str">
            <v>ICB</v>
          </cell>
          <cell r="AD419" t="str">
            <v>ICB</v>
          </cell>
          <cell r="AF419" t="str">
            <v>211</v>
          </cell>
          <cell r="AG419" t="str">
            <v>0000146747</v>
          </cell>
        </row>
        <row r="420">
          <cell r="A420" t="str">
            <v>00676969</v>
          </cell>
          <cell r="B420" t="str">
            <v>9544265004</v>
          </cell>
          <cell r="C420" t="str">
            <v>ICB4TARGET0000000351</v>
          </cell>
          <cell r="D420">
            <v>2015</v>
          </cell>
          <cell r="E420">
            <v>5</v>
          </cell>
          <cell r="F420" t="str">
            <v>2015-05-31</v>
          </cell>
          <cell r="G420" t="str">
            <v>PRJ</v>
          </cell>
          <cell r="H420" t="str">
            <v>211</v>
          </cell>
          <cell r="I420" t="str">
            <v>211</v>
          </cell>
          <cell r="K420" t="str">
            <v>000001121</v>
          </cell>
          <cell r="L420" t="str">
            <v>4265004</v>
          </cell>
          <cell r="M420" t="str">
            <v>1113</v>
          </cell>
          <cell r="N420" t="str">
            <v>99920</v>
          </cell>
          <cell r="O420" t="str">
            <v>11404</v>
          </cell>
          <cell r="P420" t="str">
            <v>292</v>
          </cell>
          <cell r="Q420" t="str">
            <v>954</v>
          </cell>
          <cell r="R420" t="str">
            <v>INTERCO BILL W/O</v>
          </cell>
          <cell r="S420" t="str">
            <v>PRA</v>
          </cell>
          <cell r="U420" t="str">
            <v>2015-05-31</v>
          </cell>
          <cell r="V420">
            <v>154.55000000000001</v>
          </cell>
          <cell r="W420" t="str">
            <v>UTXEMEM201</v>
          </cell>
          <cell r="Y420" t="str">
            <v>LEGAL</v>
          </cell>
          <cell r="AA420" t="str">
            <v>DLO</v>
          </cell>
          <cell r="AC420" t="str">
            <v>ICB</v>
          </cell>
          <cell r="AD420" t="str">
            <v>ICB</v>
          </cell>
          <cell r="AF420" t="str">
            <v>211</v>
          </cell>
          <cell r="AG420" t="str">
            <v>0000110984</v>
          </cell>
        </row>
        <row r="421">
          <cell r="A421" t="str">
            <v>00678607</v>
          </cell>
          <cell r="B421" t="str">
            <v>9564265004</v>
          </cell>
          <cell r="C421" t="str">
            <v>ICB4TARGET0000000352</v>
          </cell>
          <cell r="D421">
            <v>2015</v>
          </cell>
          <cell r="E421">
            <v>5</v>
          </cell>
          <cell r="F421" t="str">
            <v>2015-05-31</v>
          </cell>
          <cell r="G421" t="str">
            <v>PRJ</v>
          </cell>
          <cell r="H421" t="str">
            <v>211</v>
          </cell>
          <cell r="I421" t="str">
            <v>211</v>
          </cell>
          <cell r="K421" t="str">
            <v>000001121</v>
          </cell>
          <cell r="L421" t="str">
            <v>4265004</v>
          </cell>
          <cell r="M421" t="str">
            <v>1113</v>
          </cell>
          <cell r="N421" t="str">
            <v>99920</v>
          </cell>
          <cell r="O421" t="str">
            <v>11404</v>
          </cell>
          <cell r="P421" t="str">
            <v>292</v>
          </cell>
          <cell r="Q421" t="str">
            <v>956</v>
          </cell>
          <cell r="R421" t="str">
            <v>INTERCO BILL W/O</v>
          </cell>
          <cell r="S421" t="str">
            <v>PRA</v>
          </cell>
          <cell r="U421" t="str">
            <v>2015-05-31</v>
          </cell>
          <cell r="V421">
            <v>331.8</v>
          </cell>
          <cell r="W421" t="str">
            <v>UTXEMEM201</v>
          </cell>
          <cell r="Y421" t="str">
            <v>LEGAL</v>
          </cell>
          <cell r="AA421" t="str">
            <v>DLO</v>
          </cell>
          <cell r="AC421" t="str">
            <v>ICB</v>
          </cell>
          <cell r="AD421" t="str">
            <v>ICB</v>
          </cell>
          <cell r="AF421" t="str">
            <v>211</v>
          </cell>
          <cell r="AG421" t="str">
            <v>0000106409</v>
          </cell>
        </row>
        <row r="422">
          <cell r="A422" t="str">
            <v>00678033</v>
          </cell>
          <cell r="B422" t="str">
            <v>9564265004</v>
          </cell>
          <cell r="C422" t="str">
            <v>ICB4TARGET0000000353</v>
          </cell>
          <cell r="D422">
            <v>2015</v>
          </cell>
          <cell r="E422">
            <v>5</v>
          </cell>
          <cell r="F422" t="str">
            <v>2015-05-31</v>
          </cell>
          <cell r="G422" t="str">
            <v>PRJ</v>
          </cell>
          <cell r="H422" t="str">
            <v>211</v>
          </cell>
          <cell r="I422" t="str">
            <v>211</v>
          </cell>
          <cell r="K422" t="str">
            <v>000001121</v>
          </cell>
          <cell r="L422" t="str">
            <v>4265004</v>
          </cell>
          <cell r="M422" t="str">
            <v>1113</v>
          </cell>
          <cell r="N422" t="str">
            <v>99920</v>
          </cell>
          <cell r="O422" t="str">
            <v>11404</v>
          </cell>
          <cell r="P422" t="str">
            <v>292</v>
          </cell>
          <cell r="Q422" t="str">
            <v>956</v>
          </cell>
          <cell r="R422" t="str">
            <v>INTERCO BILL W/O</v>
          </cell>
          <cell r="S422" t="str">
            <v>PRA</v>
          </cell>
          <cell r="U422" t="str">
            <v>2015-05-31</v>
          </cell>
          <cell r="V422">
            <v>495.01</v>
          </cell>
          <cell r="W422" t="str">
            <v>UTXEMEM201</v>
          </cell>
          <cell r="Y422" t="str">
            <v>LEGAL</v>
          </cell>
          <cell r="AA422" t="str">
            <v>DLO</v>
          </cell>
          <cell r="AC422" t="str">
            <v>ICB</v>
          </cell>
          <cell r="AD422" t="str">
            <v>ICB</v>
          </cell>
          <cell r="AF422" t="str">
            <v>211</v>
          </cell>
          <cell r="AG422" t="str">
            <v>0000146747</v>
          </cell>
        </row>
        <row r="423">
          <cell r="A423" t="str">
            <v>00652859</v>
          </cell>
          <cell r="B423" t="str">
            <v>9564265004</v>
          </cell>
          <cell r="C423" t="str">
            <v>ICB4TARGET0000000374</v>
          </cell>
          <cell r="D423">
            <v>2014</v>
          </cell>
          <cell r="E423">
            <v>12</v>
          </cell>
          <cell r="F423" t="str">
            <v>2014-12-31</v>
          </cell>
          <cell r="G423" t="str">
            <v>PRJ</v>
          </cell>
          <cell r="H423" t="str">
            <v>211</v>
          </cell>
          <cell r="I423" t="str">
            <v>211</v>
          </cell>
          <cell r="K423" t="str">
            <v>000001121</v>
          </cell>
          <cell r="L423" t="str">
            <v>4265004</v>
          </cell>
          <cell r="M423" t="str">
            <v>1585</v>
          </cell>
          <cell r="N423" t="str">
            <v>99920</v>
          </cell>
          <cell r="O423" t="str">
            <v>11404</v>
          </cell>
          <cell r="P423" t="str">
            <v>292</v>
          </cell>
          <cell r="Q423" t="str">
            <v>956</v>
          </cell>
          <cell r="R423" t="str">
            <v>INTERCO BILL W/O</v>
          </cell>
          <cell r="S423" t="str">
            <v>PRA</v>
          </cell>
          <cell r="U423" t="str">
            <v>2014-12-31</v>
          </cell>
          <cell r="V423">
            <v>28.9</v>
          </cell>
          <cell r="W423" t="str">
            <v>UTXEMEM101</v>
          </cell>
          <cell r="Y423" t="str">
            <v>LEGAL</v>
          </cell>
          <cell r="AA423" t="str">
            <v>DLO</v>
          </cell>
          <cell r="AC423" t="str">
            <v>ICB</v>
          </cell>
          <cell r="AD423" t="str">
            <v>ICB</v>
          </cell>
          <cell r="AF423" t="str">
            <v>211</v>
          </cell>
          <cell r="AG423" t="str">
            <v>0000096506</v>
          </cell>
        </row>
        <row r="424">
          <cell r="A424" t="str">
            <v>00652860</v>
          </cell>
          <cell r="B424" t="str">
            <v>9564265004</v>
          </cell>
          <cell r="C424" t="str">
            <v>ICB4TARGET0000000375</v>
          </cell>
          <cell r="D424">
            <v>2014</v>
          </cell>
          <cell r="E424">
            <v>12</v>
          </cell>
          <cell r="F424" t="str">
            <v>2014-12-31</v>
          </cell>
          <cell r="G424" t="str">
            <v>PRJ</v>
          </cell>
          <cell r="H424" t="str">
            <v>211</v>
          </cell>
          <cell r="I424" t="str">
            <v>211</v>
          </cell>
          <cell r="K424" t="str">
            <v>000001121</v>
          </cell>
          <cell r="L424" t="str">
            <v>4265004</v>
          </cell>
          <cell r="M424" t="str">
            <v>1585</v>
          </cell>
          <cell r="N424" t="str">
            <v>99920</v>
          </cell>
          <cell r="O424" t="str">
            <v>11404</v>
          </cell>
          <cell r="P424" t="str">
            <v>292</v>
          </cell>
          <cell r="Q424" t="str">
            <v>956</v>
          </cell>
          <cell r="R424" t="str">
            <v>INTERCO BILL W/O</v>
          </cell>
          <cell r="S424" t="str">
            <v>PRA</v>
          </cell>
          <cell r="U424" t="str">
            <v>2014-12-31</v>
          </cell>
          <cell r="V424">
            <v>11.8</v>
          </cell>
          <cell r="W424" t="str">
            <v>UTXEMEM101</v>
          </cell>
          <cell r="Y424" t="str">
            <v>LEGAL</v>
          </cell>
          <cell r="AA424" t="str">
            <v>DLO</v>
          </cell>
          <cell r="AC424" t="str">
            <v>ICB</v>
          </cell>
          <cell r="AD424" t="str">
            <v>ICB</v>
          </cell>
          <cell r="AF424" t="str">
            <v>211</v>
          </cell>
          <cell r="AG424" t="str">
            <v>0000096506</v>
          </cell>
        </row>
        <row r="425">
          <cell r="A425" t="str">
            <v>00652861</v>
          </cell>
          <cell r="B425" t="str">
            <v>9564265004</v>
          </cell>
          <cell r="C425" t="str">
            <v>ICB4TARGET0000000376</v>
          </cell>
          <cell r="D425">
            <v>2014</v>
          </cell>
          <cell r="E425">
            <v>12</v>
          </cell>
          <cell r="F425" t="str">
            <v>2014-12-31</v>
          </cell>
          <cell r="G425" t="str">
            <v>PRJ</v>
          </cell>
          <cell r="H425" t="str">
            <v>211</v>
          </cell>
          <cell r="I425" t="str">
            <v>211</v>
          </cell>
          <cell r="K425" t="str">
            <v>000001121</v>
          </cell>
          <cell r="L425" t="str">
            <v>4265004</v>
          </cell>
          <cell r="M425" t="str">
            <v>1585</v>
          </cell>
          <cell r="N425" t="str">
            <v>99920</v>
          </cell>
          <cell r="O425" t="str">
            <v>11404</v>
          </cell>
          <cell r="P425" t="str">
            <v>292</v>
          </cell>
          <cell r="Q425" t="str">
            <v>956</v>
          </cell>
          <cell r="R425" t="str">
            <v>INTERCO BILL W/O</v>
          </cell>
          <cell r="S425" t="str">
            <v>PRA</v>
          </cell>
          <cell r="U425" t="str">
            <v>2014-12-31</v>
          </cell>
          <cell r="V425">
            <v>162.88999999999999</v>
          </cell>
          <cell r="W425" t="str">
            <v>UTXEMEM101</v>
          </cell>
          <cell r="Y425" t="str">
            <v>LEGAL</v>
          </cell>
          <cell r="AA425" t="str">
            <v>DLO</v>
          </cell>
          <cell r="AC425" t="str">
            <v>ICB</v>
          </cell>
          <cell r="AD425" t="str">
            <v>ICB</v>
          </cell>
          <cell r="AF425" t="str">
            <v>211</v>
          </cell>
          <cell r="AG425" t="str">
            <v>0000096506</v>
          </cell>
        </row>
        <row r="426">
          <cell r="A426" t="str">
            <v>00652862</v>
          </cell>
          <cell r="B426" t="str">
            <v>9564265004</v>
          </cell>
          <cell r="C426" t="str">
            <v>ICB4TARGET0000000377</v>
          </cell>
          <cell r="D426">
            <v>2014</v>
          </cell>
          <cell r="E426">
            <v>12</v>
          </cell>
          <cell r="F426" t="str">
            <v>2014-12-31</v>
          </cell>
          <cell r="G426" t="str">
            <v>PRJ</v>
          </cell>
          <cell r="H426" t="str">
            <v>211</v>
          </cell>
          <cell r="I426" t="str">
            <v>211</v>
          </cell>
          <cell r="K426" t="str">
            <v>000001121</v>
          </cell>
          <cell r="L426" t="str">
            <v>4265004</v>
          </cell>
          <cell r="M426" t="str">
            <v>1585</v>
          </cell>
          <cell r="N426" t="str">
            <v>99920</v>
          </cell>
          <cell r="O426" t="str">
            <v>11404</v>
          </cell>
          <cell r="P426" t="str">
            <v>292</v>
          </cell>
          <cell r="Q426" t="str">
            <v>956</v>
          </cell>
          <cell r="R426" t="str">
            <v>INTERCO BILL W/O</v>
          </cell>
          <cell r="S426" t="str">
            <v>PRA</v>
          </cell>
          <cell r="U426" t="str">
            <v>2014-12-31</v>
          </cell>
          <cell r="V426">
            <v>47.22</v>
          </cell>
          <cell r="W426" t="str">
            <v>UTXEMEM101</v>
          </cell>
          <cell r="Y426" t="str">
            <v>LEGAL</v>
          </cell>
          <cell r="AA426" t="str">
            <v>DLO</v>
          </cell>
          <cell r="AC426" t="str">
            <v>ICB</v>
          </cell>
          <cell r="AD426" t="str">
            <v>ICB</v>
          </cell>
          <cell r="AF426" t="str">
            <v>211</v>
          </cell>
          <cell r="AG426" t="str">
            <v>0000096506</v>
          </cell>
        </row>
        <row r="427">
          <cell r="A427" t="str">
            <v>00652896</v>
          </cell>
          <cell r="B427" t="str">
            <v>9564265004</v>
          </cell>
          <cell r="C427" t="str">
            <v>ICB4TARGET0000000378</v>
          </cell>
          <cell r="D427">
            <v>2014</v>
          </cell>
          <cell r="E427">
            <v>12</v>
          </cell>
          <cell r="F427" t="str">
            <v>2014-12-31</v>
          </cell>
          <cell r="G427" t="str">
            <v>PRJ</v>
          </cell>
          <cell r="H427" t="str">
            <v>211</v>
          </cell>
          <cell r="I427" t="str">
            <v>211</v>
          </cell>
          <cell r="K427" t="str">
            <v>000001121</v>
          </cell>
          <cell r="L427" t="str">
            <v>4265004</v>
          </cell>
          <cell r="M427" t="str">
            <v>1585</v>
          </cell>
          <cell r="N427" t="str">
            <v>99920</v>
          </cell>
          <cell r="O427" t="str">
            <v>13042</v>
          </cell>
          <cell r="P427" t="str">
            <v>292</v>
          </cell>
          <cell r="Q427" t="str">
            <v>956</v>
          </cell>
          <cell r="R427" t="str">
            <v>INTERCO BILL W/O</v>
          </cell>
          <cell r="S427" t="str">
            <v>PRA</v>
          </cell>
          <cell r="U427" t="str">
            <v>2014-12-31</v>
          </cell>
          <cell r="V427">
            <v>311.26</v>
          </cell>
          <cell r="W427" t="str">
            <v>UTXEMEM101</v>
          </cell>
          <cell r="Y427" t="str">
            <v>LEGAL</v>
          </cell>
          <cell r="AA427" t="str">
            <v>DLO</v>
          </cell>
          <cell r="AC427" t="str">
            <v>ICB</v>
          </cell>
          <cell r="AD427" t="str">
            <v>ICB</v>
          </cell>
          <cell r="AF427" t="str">
            <v>211</v>
          </cell>
          <cell r="AG427" t="str">
            <v>0000146747</v>
          </cell>
        </row>
        <row r="428">
          <cell r="A428" t="str">
            <v>00652113</v>
          </cell>
          <cell r="B428" t="str">
            <v>9544265004</v>
          </cell>
          <cell r="C428" t="str">
            <v>ICB4TARGET0000000382</v>
          </cell>
          <cell r="D428">
            <v>2014</v>
          </cell>
          <cell r="E428">
            <v>12</v>
          </cell>
          <cell r="F428" t="str">
            <v>2014-12-31</v>
          </cell>
          <cell r="G428" t="str">
            <v>PRJ</v>
          </cell>
          <cell r="H428" t="str">
            <v>211</v>
          </cell>
          <cell r="I428" t="str">
            <v>211</v>
          </cell>
          <cell r="K428" t="str">
            <v>000001121</v>
          </cell>
          <cell r="L428" t="str">
            <v>4265004</v>
          </cell>
          <cell r="M428" t="str">
            <v>1113</v>
          </cell>
          <cell r="N428" t="str">
            <v>99920</v>
          </cell>
          <cell r="O428" t="str">
            <v>13124</v>
          </cell>
          <cell r="P428" t="str">
            <v>261</v>
          </cell>
          <cell r="Q428" t="str">
            <v>954</v>
          </cell>
          <cell r="R428" t="str">
            <v>INTERCO BILL W/O</v>
          </cell>
          <cell r="S428" t="str">
            <v>PRA</v>
          </cell>
          <cell r="U428" t="str">
            <v>2014-12-31</v>
          </cell>
          <cell r="V428">
            <v>370.03</v>
          </cell>
          <cell r="W428" t="str">
            <v>UTXEMEM201</v>
          </cell>
          <cell r="Y428" t="str">
            <v>LEGAL</v>
          </cell>
          <cell r="AA428" t="str">
            <v>DLO</v>
          </cell>
          <cell r="AC428" t="str">
            <v>ICB</v>
          </cell>
          <cell r="AD428" t="str">
            <v>ICB</v>
          </cell>
          <cell r="AF428" t="str">
            <v>211</v>
          </cell>
          <cell r="AG428" t="str">
            <v>0000154344</v>
          </cell>
        </row>
        <row r="429">
          <cell r="A429" t="str">
            <v>00651189</v>
          </cell>
          <cell r="B429" t="str">
            <v>9564265004</v>
          </cell>
          <cell r="C429" t="str">
            <v>ICB4TARGET0000000383</v>
          </cell>
          <cell r="D429">
            <v>2014</v>
          </cell>
          <cell r="E429">
            <v>12</v>
          </cell>
          <cell r="F429" t="str">
            <v>2014-12-31</v>
          </cell>
          <cell r="G429" t="str">
            <v>PRJ</v>
          </cell>
          <cell r="H429" t="str">
            <v>211</v>
          </cell>
          <cell r="I429" t="str">
            <v>211</v>
          </cell>
          <cell r="K429" t="str">
            <v>000001121</v>
          </cell>
          <cell r="L429" t="str">
            <v>4265004</v>
          </cell>
          <cell r="M429" t="str">
            <v>1113</v>
          </cell>
          <cell r="N429" t="str">
            <v>99920</v>
          </cell>
          <cell r="O429" t="str">
            <v>11404</v>
          </cell>
          <cell r="P429" t="str">
            <v>292</v>
          </cell>
          <cell r="Q429" t="str">
            <v>956</v>
          </cell>
          <cell r="R429" t="str">
            <v>INTERCO BILL W/O</v>
          </cell>
          <cell r="S429" t="str">
            <v>PRA</v>
          </cell>
          <cell r="U429" t="str">
            <v>2014-12-31</v>
          </cell>
          <cell r="V429">
            <v>331.63</v>
          </cell>
          <cell r="W429" t="str">
            <v>UTXEMEM201</v>
          </cell>
          <cell r="Y429" t="str">
            <v>LEGAL</v>
          </cell>
          <cell r="AA429" t="str">
            <v>DLO</v>
          </cell>
          <cell r="AC429" t="str">
            <v>ICB</v>
          </cell>
          <cell r="AD429" t="str">
            <v>ICB</v>
          </cell>
          <cell r="AF429" t="str">
            <v>211</v>
          </cell>
          <cell r="AG429" t="str">
            <v>0000106409</v>
          </cell>
        </row>
        <row r="430">
          <cell r="A430" t="str">
            <v>00655377</v>
          </cell>
          <cell r="B430" t="str">
            <v>9534265004</v>
          </cell>
          <cell r="C430" t="str">
            <v>ICB4TARGET0000000384</v>
          </cell>
          <cell r="D430">
            <v>2014</v>
          </cell>
          <cell r="E430">
            <v>12</v>
          </cell>
          <cell r="F430" t="str">
            <v>2014-12-31</v>
          </cell>
          <cell r="G430" t="str">
            <v>PRJ</v>
          </cell>
          <cell r="H430" t="str">
            <v>211</v>
          </cell>
          <cell r="I430" t="str">
            <v>211</v>
          </cell>
          <cell r="K430" t="str">
            <v>000001121</v>
          </cell>
          <cell r="L430" t="str">
            <v>4265004</v>
          </cell>
          <cell r="M430" t="str">
            <v>1113</v>
          </cell>
          <cell r="N430" t="str">
            <v>99920</v>
          </cell>
          <cell r="O430" t="str">
            <v>12397</v>
          </cell>
          <cell r="P430" t="str">
            <v>294</v>
          </cell>
          <cell r="Q430" t="str">
            <v>953</v>
          </cell>
          <cell r="R430" t="str">
            <v>INTERCO BILL W/O</v>
          </cell>
          <cell r="S430" t="str">
            <v>PRA</v>
          </cell>
          <cell r="U430" t="str">
            <v>2014-12-31</v>
          </cell>
          <cell r="V430">
            <v>30.43</v>
          </cell>
          <cell r="W430" t="str">
            <v>UTXEMEM201</v>
          </cell>
          <cell r="Y430" t="str">
            <v>LEGAL</v>
          </cell>
          <cell r="AA430" t="str">
            <v>DLO</v>
          </cell>
          <cell r="AC430" t="str">
            <v>ICB</v>
          </cell>
          <cell r="AD430" t="str">
            <v>ICB</v>
          </cell>
          <cell r="AF430" t="str">
            <v>211</v>
          </cell>
          <cell r="AG430" t="str">
            <v>0000133757</v>
          </cell>
        </row>
        <row r="431">
          <cell r="A431" t="str">
            <v>00672145</v>
          </cell>
          <cell r="B431" t="str">
            <v>9534264000</v>
          </cell>
          <cell r="C431" t="str">
            <v>ICB4TARGET0000000386</v>
          </cell>
          <cell r="D431">
            <v>2015</v>
          </cell>
          <cell r="E431">
            <v>4</v>
          </cell>
          <cell r="F431" t="str">
            <v>2015-04-30</v>
          </cell>
          <cell r="G431" t="str">
            <v>PRJ</v>
          </cell>
          <cell r="H431" t="str">
            <v>211</v>
          </cell>
          <cell r="I431" t="str">
            <v>211</v>
          </cell>
          <cell r="K431" t="str">
            <v>000001121</v>
          </cell>
          <cell r="L431" t="str">
            <v>4264000</v>
          </cell>
          <cell r="M431" t="str">
            <v>1585</v>
          </cell>
          <cell r="N431" t="str">
            <v>99920</v>
          </cell>
          <cell r="O431" t="str">
            <v>11404</v>
          </cell>
          <cell r="P431" t="str">
            <v>292</v>
          </cell>
          <cell r="Q431" t="str">
            <v>953</v>
          </cell>
          <cell r="R431" t="str">
            <v>INTERCO BILL W/O</v>
          </cell>
          <cell r="S431" t="str">
            <v>PRA</v>
          </cell>
          <cell r="U431" t="str">
            <v>2015-04-30</v>
          </cell>
          <cell r="V431">
            <v>39476.75</v>
          </cell>
          <cell r="W431" t="str">
            <v>UTXEMEM101</v>
          </cell>
          <cell r="Y431" t="str">
            <v>LEGAL</v>
          </cell>
          <cell r="AA431" t="str">
            <v>DLO</v>
          </cell>
          <cell r="AC431" t="str">
            <v>ICB</v>
          </cell>
          <cell r="AD431" t="str">
            <v>ICB</v>
          </cell>
          <cell r="AF431" t="str">
            <v>211</v>
          </cell>
          <cell r="AG431" t="str">
            <v>0000096469</v>
          </cell>
        </row>
        <row r="432">
          <cell r="A432" t="str">
            <v>00660146</v>
          </cell>
          <cell r="B432" t="str">
            <v>9564264000</v>
          </cell>
          <cell r="C432" t="str">
            <v>ICB4TARGET0000000394</v>
          </cell>
          <cell r="D432">
            <v>2015</v>
          </cell>
          <cell r="E432">
            <v>2</v>
          </cell>
          <cell r="F432" t="str">
            <v>2015-02-28</v>
          </cell>
          <cell r="G432" t="str">
            <v>PRJ</v>
          </cell>
          <cell r="H432" t="str">
            <v>211</v>
          </cell>
          <cell r="I432" t="str">
            <v>211</v>
          </cell>
          <cell r="K432" t="str">
            <v>TDOANDA</v>
          </cell>
          <cell r="L432" t="str">
            <v>4264000</v>
          </cell>
          <cell r="M432" t="str">
            <v>1585</v>
          </cell>
          <cell r="N432" t="str">
            <v>99920</v>
          </cell>
          <cell r="O432" t="str">
            <v>13042</v>
          </cell>
          <cell r="P432" t="str">
            <v>289</v>
          </cell>
          <cell r="Q432" t="str">
            <v>956</v>
          </cell>
          <cell r="R432" t="str">
            <v>INTERCO BILL W/O</v>
          </cell>
          <cell r="S432" t="str">
            <v>PRA</v>
          </cell>
          <cell r="U432" t="str">
            <v>2015-02-28</v>
          </cell>
          <cell r="V432">
            <v>268.89999999999998</v>
          </cell>
          <cell r="W432" t="str">
            <v>UTXE000301</v>
          </cell>
          <cell r="Y432" t="str">
            <v>TDOTH</v>
          </cell>
          <cell r="AA432" t="str">
            <v>DLO</v>
          </cell>
          <cell r="AC432" t="str">
            <v>ICB</v>
          </cell>
          <cell r="AD432" t="str">
            <v>ICB</v>
          </cell>
          <cell r="AF432" t="str">
            <v>211</v>
          </cell>
          <cell r="AG432" t="str">
            <v>0000146747</v>
          </cell>
        </row>
        <row r="433">
          <cell r="A433" t="str">
            <v>00660852</v>
          </cell>
          <cell r="B433" t="str">
            <v>9534264000</v>
          </cell>
          <cell r="C433" t="str">
            <v>ICB4TARGET0000000397</v>
          </cell>
          <cell r="D433">
            <v>2015</v>
          </cell>
          <cell r="E433">
            <v>2</v>
          </cell>
          <cell r="F433" t="str">
            <v>2015-02-28</v>
          </cell>
          <cell r="G433" t="str">
            <v>PRJ</v>
          </cell>
          <cell r="H433" t="str">
            <v>211</v>
          </cell>
          <cell r="I433" t="str">
            <v>211</v>
          </cell>
          <cell r="K433" t="str">
            <v>000001121</v>
          </cell>
          <cell r="L433" t="str">
            <v>4264000</v>
          </cell>
          <cell r="M433" t="str">
            <v>1113</v>
          </cell>
          <cell r="N433" t="str">
            <v>99920</v>
          </cell>
          <cell r="O433" t="str">
            <v>11404</v>
          </cell>
          <cell r="P433" t="str">
            <v>289</v>
          </cell>
          <cell r="Q433" t="str">
            <v>953</v>
          </cell>
          <cell r="R433" t="str">
            <v>INTERCO BILL W/O</v>
          </cell>
          <cell r="S433" t="str">
            <v>PRA</v>
          </cell>
          <cell r="U433" t="str">
            <v>2015-02-28</v>
          </cell>
          <cell r="V433">
            <v>950.19</v>
          </cell>
          <cell r="W433" t="str">
            <v>UTXEMEM201</v>
          </cell>
          <cell r="Y433" t="str">
            <v>LEGAL</v>
          </cell>
          <cell r="AA433" t="str">
            <v>DLO</v>
          </cell>
          <cell r="AC433" t="str">
            <v>ICB</v>
          </cell>
          <cell r="AD433" t="str">
            <v>ICB</v>
          </cell>
          <cell r="AF433" t="str">
            <v>211</v>
          </cell>
          <cell r="AG433" t="str">
            <v>0000099469</v>
          </cell>
        </row>
        <row r="434">
          <cell r="A434" t="str">
            <v>00660318</v>
          </cell>
          <cell r="B434" t="str">
            <v>9534264000</v>
          </cell>
          <cell r="C434" t="str">
            <v>ICB4TARGET0000000398</v>
          </cell>
          <cell r="D434">
            <v>2015</v>
          </cell>
          <cell r="E434">
            <v>2</v>
          </cell>
          <cell r="F434" t="str">
            <v>2015-02-28</v>
          </cell>
          <cell r="G434" t="str">
            <v>PRJ</v>
          </cell>
          <cell r="H434" t="str">
            <v>211</v>
          </cell>
          <cell r="I434" t="str">
            <v>211</v>
          </cell>
          <cell r="K434" t="str">
            <v>000001121</v>
          </cell>
          <cell r="L434" t="str">
            <v>4264000</v>
          </cell>
          <cell r="M434" t="str">
            <v>1113</v>
          </cell>
          <cell r="N434" t="str">
            <v>99920</v>
          </cell>
          <cell r="O434" t="str">
            <v>11404</v>
          </cell>
          <cell r="P434" t="str">
            <v>289</v>
          </cell>
          <cell r="Q434" t="str">
            <v>953</v>
          </cell>
          <cell r="R434" t="str">
            <v>INTERCO BILL W/O</v>
          </cell>
          <cell r="S434" t="str">
            <v>PRA</v>
          </cell>
          <cell r="U434" t="str">
            <v>2015-02-28</v>
          </cell>
          <cell r="V434">
            <v>5938.71</v>
          </cell>
          <cell r="W434" t="str">
            <v>UTXEMEM201</v>
          </cell>
          <cell r="Y434" t="str">
            <v>LEGAL</v>
          </cell>
          <cell r="AA434" t="str">
            <v>DLO</v>
          </cell>
          <cell r="AC434" t="str">
            <v>ICB</v>
          </cell>
          <cell r="AD434" t="str">
            <v>ICB</v>
          </cell>
          <cell r="AF434" t="str">
            <v>211</v>
          </cell>
          <cell r="AG434" t="str">
            <v>0000164499</v>
          </cell>
        </row>
        <row r="435">
          <cell r="A435" t="str">
            <v>00660146</v>
          </cell>
          <cell r="B435" t="str">
            <v>9564265004</v>
          </cell>
          <cell r="C435" t="str">
            <v>ICB4TARGET0000000410</v>
          </cell>
          <cell r="D435">
            <v>2015</v>
          </cell>
          <cell r="E435">
            <v>2</v>
          </cell>
          <cell r="F435" t="str">
            <v>2015-02-28</v>
          </cell>
          <cell r="G435" t="str">
            <v>PRJ</v>
          </cell>
          <cell r="H435" t="str">
            <v>211</v>
          </cell>
          <cell r="I435" t="str">
            <v>211</v>
          </cell>
          <cell r="K435" t="str">
            <v>000001121</v>
          </cell>
          <cell r="L435" t="str">
            <v>4265004</v>
          </cell>
          <cell r="M435" t="str">
            <v>1585</v>
          </cell>
          <cell r="N435" t="str">
            <v>99920</v>
          </cell>
          <cell r="O435" t="str">
            <v>13042</v>
          </cell>
          <cell r="P435" t="str">
            <v>292</v>
          </cell>
          <cell r="Q435" t="str">
            <v>956</v>
          </cell>
          <cell r="R435" t="str">
            <v>INTERCO BILL W/O</v>
          </cell>
          <cell r="S435" t="str">
            <v>PRA</v>
          </cell>
          <cell r="U435" t="str">
            <v>2015-02-28</v>
          </cell>
          <cell r="V435">
            <v>623.55999999999995</v>
          </cell>
          <cell r="W435" t="str">
            <v>UTXEMEM101</v>
          </cell>
          <cell r="Y435" t="str">
            <v>LEGAL</v>
          </cell>
          <cell r="AA435" t="str">
            <v>DLO</v>
          </cell>
          <cell r="AC435" t="str">
            <v>ICB</v>
          </cell>
          <cell r="AD435" t="str">
            <v>ICB</v>
          </cell>
          <cell r="AF435" t="str">
            <v>211</v>
          </cell>
          <cell r="AG435" t="str">
            <v>0000146747</v>
          </cell>
        </row>
        <row r="436">
          <cell r="A436" t="str">
            <v>00667875</v>
          </cell>
          <cell r="B436" t="str">
            <v>9534264000</v>
          </cell>
          <cell r="C436" t="str">
            <v>ICB4TARGET0000000415</v>
          </cell>
          <cell r="D436">
            <v>2015</v>
          </cell>
          <cell r="E436">
            <v>3</v>
          </cell>
          <cell r="F436" t="str">
            <v>2015-03-31</v>
          </cell>
          <cell r="G436" t="str">
            <v>PRJ</v>
          </cell>
          <cell r="H436" t="str">
            <v>211</v>
          </cell>
          <cell r="I436" t="str">
            <v>211</v>
          </cell>
          <cell r="K436" t="str">
            <v>000001121</v>
          </cell>
          <cell r="L436" t="str">
            <v>4264000</v>
          </cell>
          <cell r="M436" t="str">
            <v>1585</v>
          </cell>
          <cell r="N436" t="str">
            <v>99920</v>
          </cell>
          <cell r="O436" t="str">
            <v>11404</v>
          </cell>
          <cell r="P436" t="str">
            <v>289</v>
          </cell>
          <cell r="Q436" t="str">
            <v>953</v>
          </cell>
          <cell r="R436" t="str">
            <v>INTERCO BILL W/O</v>
          </cell>
          <cell r="S436" t="str">
            <v>PRA</v>
          </cell>
          <cell r="U436" t="str">
            <v>2015-03-31</v>
          </cell>
          <cell r="V436">
            <v>1785.61</v>
          </cell>
          <cell r="W436" t="str">
            <v>UTXEMEM101</v>
          </cell>
          <cell r="Y436" t="str">
            <v>LEGAL</v>
          </cell>
          <cell r="AA436" t="str">
            <v>DLO</v>
          </cell>
          <cell r="AC436" t="str">
            <v>ICB</v>
          </cell>
          <cell r="AD436" t="str">
            <v>ICB</v>
          </cell>
          <cell r="AF436" t="str">
            <v>211</v>
          </cell>
          <cell r="AG436" t="str">
            <v>0000141907</v>
          </cell>
        </row>
        <row r="437">
          <cell r="A437" t="str">
            <v>00661134</v>
          </cell>
          <cell r="B437" t="str">
            <v>9564265004</v>
          </cell>
          <cell r="C437" t="str">
            <v>ICB4TARGET0000000415</v>
          </cell>
          <cell r="D437">
            <v>2015</v>
          </cell>
          <cell r="E437">
            <v>2</v>
          </cell>
          <cell r="F437" t="str">
            <v>2015-02-28</v>
          </cell>
          <cell r="G437" t="str">
            <v>PRJ</v>
          </cell>
          <cell r="H437" t="str">
            <v>211</v>
          </cell>
          <cell r="I437" t="str">
            <v>211</v>
          </cell>
          <cell r="K437" t="str">
            <v>000001121</v>
          </cell>
          <cell r="L437" t="str">
            <v>4265004</v>
          </cell>
          <cell r="M437" t="str">
            <v>1113</v>
          </cell>
          <cell r="N437" t="str">
            <v>99920</v>
          </cell>
          <cell r="O437" t="str">
            <v>13124</v>
          </cell>
          <cell r="P437" t="str">
            <v>261</v>
          </cell>
          <cell r="Q437" t="str">
            <v>956</v>
          </cell>
          <cell r="R437" t="str">
            <v>INTERCO BILL W/O</v>
          </cell>
          <cell r="S437" t="str">
            <v>PRA</v>
          </cell>
          <cell r="U437" t="str">
            <v>2015-02-28</v>
          </cell>
          <cell r="V437">
            <v>78.09</v>
          </cell>
          <cell r="W437" t="str">
            <v>UTXEMEM201</v>
          </cell>
          <cell r="Y437" t="str">
            <v>LEGAL</v>
          </cell>
          <cell r="AA437" t="str">
            <v>DLO</v>
          </cell>
          <cell r="AC437" t="str">
            <v>ICB</v>
          </cell>
          <cell r="AD437" t="str">
            <v>ICB</v>
          </cell>
          <cell r="AF437" t="str">
            <v>211</v>
          </cell>
          <cell r="AG437" t="str">
            <v>0000154344</v>
          </cell>
        </row>
        <row r="438">
          <cell r="A438" t="str">
            <v>00662845</v>
          </cell>
          <cell r="B438" t="str">
            <v>9544265004</v>
          </cell>
          <cell r="C438" t="str">
            <v>ICB4TARGET0000000416</v>
          </cell>
          <cell r="D438">
            <v>2015</v>
          </cell>
          <cell r="E438">
            <v>2</v>
          </cell>
          <cell r="F438" t="str">
            <v>2015-02-28</v>
          </cell>
          <cell r="G438" t="str">
            <v>PRJ</v>
          </cell>
          <cell r="H438" t="str">
            <v>211</v>
          </cell>
          <cell r="I438" t="str">
            <v>211</v>
          </cell>
          <cell r="K438" t="str">
            <v>000001121</v>
          </cell>
          <cell r="L438" t="str">
            <v>4265004</v>
          </cell>
          <cell r="M438" t="str">
            <v>1113</v>
          </cell>
          <cell r="N438" t="str">
            <v>99920</v>
          </cell>
          <cell r="O438" t="str">
            <v>11404</v>
          </cell>
          <cell r="P438" t="str">
            <v>292</v>
          </cell>
          <cell r="Q438" t="str">
            <v>954</v>
          </cell>
          <cell r="R438" t="str">
            <v>INTERCO BILL W/O</v>
          </cell>
          <cell r="S438" t="str">
            <v>PRA</v>
          </cell>
          <cell r="U438" t="str">
            <v>2015-02-28</v>
          </cell>
          <cell r="V438">
            <v>243.49</v>
          </cell>
          <cell r="W438" t="str">
            <v>UTXEMEM201</v>
          </cell>
          <cell r="Y438" t="str">
            <v>LEGAL</v>
          </cell>
          <cell r="AA438" t="str">
            <v>DLO</v>
          </cell>
          <cell r="AC438" t="str">
            <v>ICB</v>
          </cell>
          <cell r="AD438" t="str">
            <v>ICB</v>
          </cell>
          <cell r="AF438" t="str">
            <v>211</v>
          </cell>
          <cell r="AG438" t="str">
            <v>0000110984</v>
          </cell>
        </row>
        <row r="439">
          <cell r="A439" t="str">
            <v>00662846</v>
          </cell>
          <cell r="B439" t="str">
            <v>9544265004</v>
          </cell>
          <cell r="C439" t="str">
            <v>ICB4TARGET0000000417</v>
          </cell>
          <cell r="D439">
            <v>2015</v>
          </cell>
          <cell r="E439">
            <v>2</v>
          </cell>
          <cell r="F439" t="str">
            <v>2015-02-28</v>
          </cell>
          <cell r="G439" t="str">
            <v>PRJ</v>
          </cell>
          <cell r="H439" t="str">
            <v>211</v>
          </cell>
          <cell r="I439" t="str">
            <v>211</v>
          </cell>
          <cell r="K439" t="str">
            <v>000001121</v>
          </cell>
          <cell r="L439" t="str">
            <v>4265004</v>
          </cell>
          <cell r="M439" t="str">
            <v>1113</v>
          </cell>
          <cell r="N439" t="str">
            <v>99920</v>
          </cell>
          <cell r="O439" t="str">
            <v>11404</v>
          </cell>
          <cell r="P439" t="str">
            <v>292</v>
          </cell>
          <cell r="Q439" t="str">
            <v>954</v>
          </cell>
          <cell r="R439" t="str">
            <v>INTERCO BILL W/O</v>
          </cell>
          <cell r="S439" t="str">
            <v>PRA</v>
          </cell>
          <cell r="U439" t="str">
            <v>2015-02-28</v>
          </cell>
          <cell r="V439">
            <v>145.5</v>
          </cell>
          <cell r="W439" t="str">
            <v>UTXEMEM201</v>
          </cell>
          <cell r="Y439" t="str">
            <v>LEGAL</v>
          </cell>
          <cell r="AA439" t="str">
            <v>DLO</v>
          </cell>
          <cell r="AC439" t="str">
            <v>ICB</v>
          </cell>
          <cell r="AD439" t="str">
            <v>ICB</v>
          </cell>
          <cell r="AF439" t="str">
            <v>211</v>
          </cell>
          <cell r="AG439" t="str">
            <v>0000134166</v>
          </cell>
        </row>
        <row r="440">
          <cell r="A440" t="str">
            <v>00662839</v>
          </cell>
          <cell r="B440" t="str">
            <v>9564265004</v>
          </cell>
          <cell r="C440" t="str">
            <v>ICB4TARGET0000000418</v>
          </cell>
          <cell r="D440">
            <v>2015</v>
          </cell>
          <cell r="E440">
            <v>2</v>
          </cell>
          <cell r="F440" t="str">
            <v>2015-02-28</v>
          </cell>
          <cell r="G440" t="str">
            <v>PRJ</v>
          </cell>
          <cell r="H440" t="str">
            <v>211</v>
          </cell>
          <cell r="I440" t="str">
            <v>211</v>
          </cell>
          <cell r="K440" t="str">
            <v>000001121</v>
          </cell>
          <cell r="L440" t="str">
            <v>4265004</v>
          </cell>
          <cell r="M440" t="str">
            <v>1113</v>
          </cell>
          <cell r="N440" t="str">
            <v>99920</v>
          </cell>
          <cell r="O440" t="str">
            <v>11404</v>
          </cell>
          <cell r="P440" t="str">
            <v>292</v>
          </cell>
          <cell r="Q440" t="str">
            <v>956</v>
          </cell>
          <cell r="R440" t="str">
            <v>INTERCO BILL W/O</v>
          </cell>
          <cell r="S440" t="str">
            <v>PRA</v>
          </cell>
          <cell r="U440" t="str">
            <v>2015-02-28</v>
          </cell>
          <cell r="V440">
            <v>331.48</v>
          </cell>
          <cell r="W440" t="str">
            <v>UTXEMEM201</v>
          </cell>
          <cell r="Y440" t="str">
            <v>LEGAL</v>
          </cell>
          <cell r="AA440" t="str">
            <v>DLO</v>
          </cell>
          <cell r="AC440" t="str">
            <v>ICB</v>
          </cell>
          <cell r="AD440" t="str">
            <v>ICB</v>
          </cell>
          <cell r="AF440" t="str">
            <v>211</v>
          </cell>
          <cell r="AG440" t="str">
            <v>0000106409</v>
          </cell>
        </row>
        <row r="441">
          <cell r="A441" t="str">
            <v>00673320</v>
          </cell>
          <cell r="B441" t="str">
            <v>9564265004</v>
          </cell>
          <cell r="C441" t="str">
            <v>ICB4TARGET0000000422</v>
          </cell>
          <cell r="D441">
            <v>2015</v>
          </cell>
          <cell r="E441">
            <v>4</v>
          </cell>
          <cell r="F441" t="str">
            <v>2015-04-30</v>
          </cell>
          <cell r="G441" t="str">
            <v>PRJ</v>
          </cell>
          <cell r="H441" t="str">
            <v>211</v>
          </cell>
          <cell r="I441" t="str">
            <v>211</v>
          </cell>
          <cell r="K441" t="str">
            <v>000001121</v>
          </cell>
          <cell r="L441" t="str">
            <v>4265004</v>
          </cell>
          <cell r="M441" t="str">
            <v>1585</v>
          </cell>
          <cell r="N441" t="str">
            <v>99920</v>
          </cell>
          <cell r="O441" t="str">
            <v>11404</v>
          </cell>
          <cell r="P441" t="str">
            <v>292</v>
          </cell>
          <cell r="Q441" t="str">
            <v>956</v>
          </cell>
          <cell r="R441" t="str">
            <v>INTERCO BILL W/O</v>
          </cell>
          <cell r="S441" t="str">
            <v>PRA</v>
          </cell>
          <cell r="U441" t="str">
            <v>2015-04-30</v>
          </cell>
          <cell r="V441">
            <v>193.51</v>
          </cell>
          <cell r="W441" t="str">
            <v>UTXEMEM101</v>
          </cell>
          <cell r="Y441" t="str">
            <v>LEGAL</v>
          </cell>
          <cell r="AA441" t="str">
            <v>DLO</v>
          </cell>
          <cell r="AC441" t="str">
            <v>ICB</v>
          </cell>
          <cell r="AD441" t="str">
            <v>ICB</v>
          </cell>
          <cell r="AF441" t="str">
            <v>211</v>
          </cell>
          <cell r="AG441" t="str">
            <v>0000096506</v>
          </cell>
        </row>
        <row r="442">
          <cell r="A442" t="str">
            <v>00673321</v>
          </cell>
          <cell r="B442" t="str">
            <v>9564265004</v>
          </cell>
          <cell r="C442" t="str">
            <v>ICB4TARGET0000000423</v>
          </cell>
          <cell r="D442">
            <v>2015</v>
          </cell>
          <cell r="E442">
            <v>4</v>
          </cell>
          <cell r="F442" t="str">
            <v>2015-04-30</v>
          </cell>
          <cell r="G442" t="str">
            <v>PRJ</v>
          </cell>
          <cell r="H442" t="str">
            <v>211</v>
          </cell>
          <cell r="I442" t="str">
            <v>211</v>
          </cell>
          <cell r="K442" t="str">
            <v>000001121</v>
          </cell>
          <cell r="L442" t="str">
            <v>4265004</v>
          </cell>
          <cell r="M442" t="str">
            <v>1585</v>
          </cell>
          <cell r="N442" t="str">
            <v>99920</v>
          </cell>
          <cell r="O442" t="str">
            <v>11404</v>
          </cell>
          <cell r="P442" t="str">
            <v>292</v>
          </cell>
          <cell r="Q442" t="str">
            <v>956</v>
          </cell>
          <cell r="R442" t="str">
            <v>INTERCO BILL W/O</v>
          </cell>
          <cell r="S442" t="str">
            <v>PRA</v>
          </cell>
          <cell r="U442" t="str">
            <v>2015-04-30</v>
          </cell>
          <cell r="V442">
            <v>44.66</v>
          </cell>
          <cell r="W442" t="str">
            <v>UTXEMEM101</v>
          </cell>
          <cell r="Y442" t="str">
            <v>LEGAL</v>
          </cell>
          <cell r="AA442" t="str">
            <v>DLO</v>
          </cell>
          <cell r="AC442" t="str">
            <v>ICB</v>
          </cell>
          <cell r="AD442" t="str">
            <v>ICB</v>
          </cell>
          <cell r="AF442" t="str">
            <v>211</v>
          </cell>
          <cell r="AG442" t="str">
            <v>0000096506</v>
          </cell>
        </row>
        <row r="443">
          <cell r="A443" t="str">
            <v>00673420</v>
          </cell>
          <cell r="B443" t="str">
            <v>9564265004</v>
          </cell>
          <cell r="C443" t="str">
            <v>ICB4TARGET0000000424</v>
          </cell>
          <cell r="D443">
            <v>2015</v>
          </cell>
          <cell r="E443">
            <v>4</v>
          </cell>
          <cell r="F443" t="str">
            <v>2015-04-30</v>
          </cell>
          <cell r="G443" t="str">
            <v>PRJ</v>
          </cell>
          <cell r="H443" t="str">
            <v>211</v>
          </cell>
          <cell r="I443" t="str">
            <v>211</v>
          </cell>
          <cell r="K443" t="str">
            <v>000001121</v>
          </cell>
          <cell r="L443" t="str">
            <v>4265004</v>
          </cell>
          <cell r="M443" t="str">
            <v>1585</v>
          </cell>
          <cell r="N443" t="str">
            <v>99920</v>
          </cell>
          <cell r="O443" t="str">
            <v>11404</v>
          </cell>
          <cell r="P443" t="str">
            <v>292</v>
          </cell>
          <cell r="Q443" t="str">
            <v>956</v>
          </cell>
          <cell r="R443" t="str">
            <v>INTERCO BILL W/O</v>
          </cell>
          <cell r="S443" t="str">
            <v>PRA</v>
          </cell>
          <cell r="U443" t="str">
            <v>2015-04-30</v>
          </cell>
          <cell r="V443">
            <v>44.66</v>
          </cell>
          <cell r="W443" t="str">
            <v>UTXEMEM101</v>
          </cell>
          <cell r="Y443" t="str">
            <v>LEGAL</v>
          </cell>
          <cell r="AA443" t="str">
            <v>DLO</v>
          </cell>
          <cell r="AC443" t="str">
            <v>ICB</v>
          </cell>
          <cell r="AD443" t="str">
            <v>ICB</v>
          </cell>
          <cell r="AF443" t="str">
            <v>211</v>
          </cell>
          <cell r="AG443" t="str">
            <v>0000096506</v>
          </cell>
        </row>
        <row r="444">
          <cell r="A444" t="str">
            <v>00672142</v>
          </cell>
          <cell r="B444" t="str">
            <v>9564265004</v>
          </cell>
          <cell r="C444" t="str">
            <v>ICB4TARGET0000000426</v>
          </cell>
          <cell r="D444">
            <v>2015</v>
          </cell>
          <cell r="E444">
            <v>4</v>
          </cell>
          <cell r="F444" t="str">
            <v>2015-04-30</v>
          </cell>
          <cell r="G444" t="str">
            <v>PRJ</v>
          </cell>
          <cell r="H444" t="str">
            <v>211</v>
          </cell>
          <cell r="I444" t="str">
            <v>211</v>
          </cell>
          <cell r="K444" t="str">
            <v>000001121</v>
          </cell>
          <cell r="L444" t="str">
            <v>4265004</v>
          </cell>
          <cell r="M444" t="str">
            <v>1113</v>
          </cell>
          <cell r="N444" t="str">
            <v>99920</v>
          </cell>
          <cell r="O444" t="str">
            <v>11404</v>
          </cell>
          <cell r="P444" t="str">
            <v>292</v>
          </cell>
          <cell r="Q444" t="str">
            <v>956</v>
          </cell>
          <cell r="R444" t="str">
            <v>INTERCO BILL W/O</v>
          </cell>
          <cell r="S444" t="str">
            <v>PRA</v>
          </cell>
          <cell r="U444" t="str">
            <v>2015-04-30</v>
          </cell>
          <cell r="V444">
            <v>331.8</v>
          </cell>
          <cell r="W444" t="str">
            <v>UTXEMEM201</v>
          </cell>
          <cell r="Y444" t="str">
            <v>LEGAL</v>
          </cell>
          <cell r="AA444" t="str">
            <v>DLO</v>
          </cell>
          <cell r="AC444" t="str">
            <v>ICB</v>
          </cell>
          <cell r="AD444" t="str">
            <v>ICB</v>
          </cell>
          <cell r="AF444" t="str">
            <v>211</v>
          </cell>
          <cell r="AG444" t="str">
            <v>0000106409</v>
          </cell>
        </row>
        <row r="445">
          <cell r="A445" t="str">
            <v>00667775</v>
          </cell>
          <cell r="B445" t="str">
            <v>9564265004</v>
          </cell>
          <cell r="C445" t="str">
            <v>ICB4TARGET0000000439</v>
          </cell>
          <cell r="D445">
            <v>2015</v>
          </cell>
          <cell r="E445">
            <v>3</v>
          </cell>
          <cell r="F445" t="str">
            <v>2015-03-31</v>
          </cell>
          <cell r="G445" t="str">
            <v>PRJ</v>
          </cell>
          <cell r="H445" t="str">
            <v>211</v>
          </cell>
          <cell r="I445" t="str">
            <v>211</v>
          </cell>
          <cell r="K445" t="str">
            <v>000001121</v>
          </cell>
          <cell r="L445" t="str">
            <v>4265004</v>
          </cell>
          <cell r="M445" t="str">
            <v>1585</v>
          </cell>
          <cell r="N445" t="str">
            <v>99920</v>
          </cell>
          <cell r="O445" t="str">
            <v>10381</v>
          </cell>
          <cell r="P445" t="str">
            <v>292</v>
          </cell>
          <cell r="Q445" t="str">
            <v>956</v>
          </cell>
          <cell r="R445" t="str">
            <v>INTERCO BILL W/O</v>
          </cell>
          <cell r="S445" t="str">
            <v>PRA</v>
          </cell>
          <cell r="U445" t="str">
            <v>2015-03-31</v>
          </cell>
          <cell r="V445">
            <v>2.0499999999999998</v>
          </cell>
          <cell r="W445" t="str">
            <v>UTXEMEM101</v>
          </cell>
          <cell r="Y445" t="str">
            <v>LEGAL</v>
          </cell>
          <cell r="AA445" t="str">
            <v>DLO</v>
          </cell>
          <cell r="AC445" t="str">
            <v>ICB</v>
          </cell>
          <cell r="AD445" t="str">
            <v>ICB</v>
          </cell>
          <cell r="AF445" t="str">
            <v>211</v>
          </cell>
          <cell r="AG445" t="str">
            <v>0000096506</v>
          </cell>
        </row>
        <row r="446">
          <cell r="A446" t="str">
            <v>00667931</v>
          </cell>
          <cell r="B446" t="str">
            <v>9564265004</v>
          </cell>
          <cell r="C446" t="str">
            <v>ICB4TARGET0000000440</v>
          </cell>
          <cell r="D446">
            <v>2015</v>
          </cell>
          <cell r="E446">
            <v>3</v>
          </cell>
          <cell r="F446" t="str">
            <v>2015-03-31</v>
          </cell>
          <cell r="G446" t="str">
            <v>PRJ</v>
          </cell>
          <cell r="H446" t="str">
            <v>211</v>
          </cell>
          <cell r="I446" t="str">
            <v>211</v>
          </cell>
          <cell r="K446" t="str">
            <v>000001121</v>
          </cell>
          <cell r="L446" t="str">
            <v>4265004</v>
          </cell>
          <cell r="M446" t="str">
            <v>1585</v>
          </cell>
          <cell r="N446" t="str">
            <v>99920</v>
          </cell>
          <cell r="O446" t="str">
            <v>13042</v>
          </cell>
          <cell r="P446" t="str">
            <v>292</v>
          </cell>
          <cell r="Q446" t="str">
            <v>956</v>
          </cell>
          <cell r="R446" t="str">
            <v>INTERCO BILL W/O</v>
          </cell>
          <cell r="S446" t="str">
            <v>PRA</v>
          </cell>
          <cell r="U446" t="str">
            <v>2015-03-31</v>
          </cell>
          <cell r="V446">
            <v>148.41999999999999</v>
          </cell>
          <cell r="W446" t="str">
            <v>UTXEMEM101</v>
          </cell>
          <cell r="Y446" t="str">
            <v>LEGAL</v>
          </cell>
          <cell r="AA446" t="str">
            <v>DLO</v>
          </cell>
          <cell r="AC446" t="str">
            <v>ICB</v>
          </cell>
          <cell r="AD446" t="str">
            <v>ICB</v>
          </cell>
          <cell r="AF446" t="str">
            <v>211</v>
          </cell>
          <cell r="AG446" t="str">
            <v>0000096506</v>
          </cell>
        </row>
        <row r="447">
          <cell r="A447" t="str">
            <v>00667932</v>
          </cell>
          <cell r="B447" t="str">
            <v>9564265004</v>
          </cell>
          <cell r="C447" t="str">
            <v>ICB4TARGET0000000441</v>
          </cell>
          <cell r="D447">
            <v>2015</v>
          </cell>
          <cell r="E447">
            <v>3</v>
          </cell>
          <cell r="F447" t="str">
            <v>2015-03-31</v>
          </cell>
          <cell r="G447" t="str">
            <v>PRJ</v>
          </cell>
          <cell r="H447" t="str">
            <v>211</v>
          </cell>
          <cell r="I447" t="str">
            <v>211</v>
          </cell>
          <cell r="K447" t="str">
            <v>000001121</v>
          </cell>
          <cell r="L447" t="str">
            <v>4265004</v>
          </cell>
          <cell r="M447" t="str">
            <v>1585</v>
          </cell>
          <cell r="N447" t="str">
            <v>99920</v>
          </cell>
          <cell r="O447" t="str">
            <v>11404</v>
          </cell>
          <cell r="P447" t="str">
            <v>292</v>
          </cell>
          <cell r="Q447" t="str">
            <v>956</v>
          </cell>
          <cell r="R447" t="str">
            <v>INTERCO BILL W/O</v>
          </cell>
          <cell r="S447" t="str">
            <v>PRA</v>
          </cell>
          <cell r="U447" t="str">
            <v>2015-03-31</v>
          </cell>
          <cell r="V447">
            <v>33.880000000000003</v>
          </cell>
          <cell r="W447" t="str">
            <v>UTXEMEM101</v>
          </cell>
          <cell r="Y447" t="str">
            <v>LEGAL</v>
          </cell>
          <cell r="AA447" t="str">
            <v>DLO</v>
          </cell>
          <cell r="AC447" t="str">
            <v>ICB</v>
          </cell>
          <cell r="AD447" t="str">
            <v>ICB</v>
          </cell>
          <cell r="AF447" t="str">
            <v>211</v>
          </cell>
          <cell r="AG447" t="str">
            <v>0000096506</v>
          </cell>
        </row>
        <row r="448">
          <cell r="A448" t="str">
            <v>00667126</v>
          </cell>
          <cell r="B448" t="str">
            <v>9564265004</v>
          </cell>
          <cell r="C448" t="str">
            <v>ICB4TARGET0000000444</v>
          </cell>
          <cell r="D448">
            <v>2015</v>
          </cell>
          <cell r="E448">
            <v>3</v>
          </cell>
          <cell r="F448" t="str">
            <v>2015-03-31</v>
          </cell>
          <cell r="G448" t="str">
            <v>PRJ</v>
          </cell>
          <cell r="H448" t="str">
            <v>211</v>
          </cell>
          <cell r="I448" t="str">
            <v>211</v>
          </cell>
          <cell r="K448" t="str">
            <v>000001121</v>
          </cell>
          <cell r="L448" t="str">
            <v>4265004</v>
          </cell>
          <cell r="M448" t="str">
            <v>1113</v>
          </cell>
          <cell r="N448" t="str">
            <v>99920</v>
          </cell>
          <cell r="O448" t="str">
            <v>11404</v>
          </cell>
          <cell r="P448" t="str">
            <v>292</v>
          </cell>
          <cell r="Q448" t="str">
            <v>956</v>
          </cell>
          <cell r="R448" t="str">
            <v>INTERCO BILL W/O</v>
          </cell>
          <cell r="S448" t="str">
            <v>PRA</v>
          </cell>
          <cell r="U448" t="str">
            <v>2015-03-31</v>
          </cell>
          <cell r="V448">
            <v>331.48</v>
          </cell>
          <cell r="W448" t="str">
            <v>UTXEMEM201</v>
          </cell>
          <cell r="Y448" t="str">
            <v>LEGAL</v>
          </cell>
          <cell r="AA448" t="str">
            <v>DLO</v>
          </cell>
          <cell r="AC448" t="str">
            <v>ICB</v>
          </cell>
          <cell r="AD448" t="str">
            <v>ICB</v>
          </cell>
          <cell r="AF448" t="str">
            <v>211</v>
          </cell>
          <cell r="AG448" t="str">
            <v>0000106409</v>
          </cell>
        </row>
        <row r="449">
          <cell r="A449" t="str">
            <v>00667109</v>
          </cell>
          <cell r="B449" t="str">
            <v>9564265004</v>
          </cell>
          <cell r="C449" t="str">
            <v>ICB4TARGET0000000445</v>
          </cell>
          <cell r="D449">
            <v>2015</v>
          </cell>
          <cell r="E449">
            <v>3</v>
          </cell>
          <cell r="F449" t="str">
            <v>2015-03-31</v>
          </cell>
          <cell r="G449" t="str">
            <v>PRJ</v>
          </cell>
          <cell r="H449" t="str">
            <v>211</v>
          </cell>
          <cell r="I449" t="str">
            <v>211</v>
          </cell>
          <cell r="K449" t="str">
            <v>000001121</v>
          </cell>
          <cell r="L449" t="str">
            <v>4265004</v>
          </cell>
          <cell r="M449" t="str">
            <v>1113</v>
          </cell>
          <cell r="N449" t="str">
            <v>99920</v>
          </cell>
          <cell r="O449" t="str">
            <v>11404</v>
          </cell>
          <cell r="P449" t="str">
            <v>292</v>
          </cell>
          <cell r="Q449" t="str">
            <v>956</v>
          </cell>
          <cell r="R449" t="str">
            <v>INTERCO BILL W/O</v>
          </cell>
          <cell r="S449" t="str">
            <v>PRA</v>
          </cell>
          <cell r="U449" t="str">
            <v>2015-03-31</v>
          </cell>
          <cell r="V449">
            <v>318.20999999999998</v>
          </cell>
          <cell r="W449" t="str">
            <v>UTXEMEM201</v>
          </cell>
          <cell r="Y449" t="str">
            <v>LEGAL</v>
          </cell>
          <cell r="AA449" t="str">
            <v>DLO</v>
          </cell>
          <cell r="AC449" t="str">
            <v>ICB</v>
          </cell>
          <cell r="AD449" t="str">
            <v>ICB</v>
          </cell>
          <cell r="AF449" t="str">
            <v>211</v>
          </cell>
          <cell r="AG449" t="str">
            <v>0000146747</v>
          </cell>
        </row>
        <row r="450">
          <cell r="A450" t="str">
            <v>00628309</v>
          </cell>
          <cell r="B450" t="str">
            <v>9544265004</v>
          </cell>
          <cell r="C450" t="str">
            <v>ICB4TARGET0000000840</v>
          </cell>
          <cell r="D450">
            <v>2014</v>
          </cell>
          <cell r="E450">
            <v>8</v>
          </cell>
          <cell r="F450" t="str">
            <v>2014-08-31</v>
          </cell>
          <cell r="G450" t="str">
            <v>PRJ</v>
          </cell>
          <cell r="H450" t="str">
            <v>211</v>
          </cell>
          <cell r="I450" t="str">
            <v>211</v>
          </cell>
          <cell r="K450" t="str">
            <v>000001121</v>
          </cell>
          <cell r="L450" t="str">
            <v>4265004</v>
          </cell>
          <cell r="M450" t="str">
            <v>1585</v>
          </cell>
          <cell r="N450" t="str">
            <v>99920</v>
          </cell>
          <cell r="O450" t="str">
            <v>13042</v>
          </cell>
          <cell r="P450" t="str">
            <v>292</v>
          </cell>
          <cell r="Q450" t="str">
            <v>954</v>
          </cell>
          <cell r="R450" t="str">
            <v>INTERCO BILL W/O</v>
          </cell>
          <cell r="S450" t="str">
            <v>PRA</v>
          </cell>
          <cell r="U450" t="str">
            <v>2014-08-31</v>
          </cell>
          <cell r="V450">
            <v>308.93</v>
          </cell>
          <cell r="W450" t="str">
            <v>UTXEMEM101</v>
          </cell>
          <cell r="Y450" t="str">
            <v>LEGAL</v>
          </cell>
          <cell r="AA450" t="str">
            <v>DLO</v>
          </cell>
          <cell r="AC450" t="str">
            <v>ICB</v>
          </cell>
          <cell r="AD450" t="str">
            <v>ICB</v>
          </cell>
          <cell r="AF450" t="str">
            <v>211</v>
          </cell>
          <cell r="AG450" t="str">
            <v>0000146747</v>
          </cell>
        </row>
        <row r="451">
          <cell r="A451" t="str">
            <v>00628313</v>
          </cell>
          <cell r="B451" t="str">
            <v>9544265004</v>
          </cell>
          <cell r="C451" t="str">
            <v>ICB4TARGET0000000841</v>
          </cell>
          <cell r="D451">
            <v>2014</v>
          </cell>
          <cell r="E451">
            <v>8</v>
          </cell>
          <cell r="F451" t="str">
            <v>2014-08-31</v>
          </cell>
          <cell r="G451" t="str">
            <v>PRJ</v>
          </cell>
          <cell r="H451" t="str">
            <v>211</v>
          </cell>
          <cell r="I451" t="str">
            <v>211</v>
          </cell>
          <cell r="K451" t="str">
            <v>000001121</v>
          </cell>
          <cell r="L451" t="str">
            <v>4265004</v>
          </cell>
          <cell r="M451" t="str">
            <v>1585</v>
          </cell>
          <cell r="N451" t="str">
            <v>99920</v>
          </cell>
          <cell r="O451" t="str">
            <v>13042</v>
          </cell>
          <cell r="P451" t="str">
            <v>292</v>
          </cell>
          <cell r="Q451" t="str">
            <v>954</v>
          </cell>
          <cell r="R451" t="str">
            <v>INTERCO BILL W/O</v>
          </cell>
          <cell r="S451" t="str">
            <v>PRA</v>
          </cell>
          <cell r="U451" t="str">
            <v>2014-08-31</v>
          </cell>
          <cell r="V451">
            <v>957.24</v>
          </cell>
          <cell r="W451" t="str">
            <v>UTXEMEM101</v>
          </cell>
          <cell r="Y451" t="str">
            <v>LEGAL</v>
          </cell>
          <cell r="AA451" t="str">
            <v>DLO</v>
          </cell>
          <cell r="AC451" t="str">
            <v>ICB</v>
          </cell>
          <cell r="AD451" t="str">
            <v>ICB</v>
          </cell>
          <cell r="AF451" t="str">
            <v>211</v>
          </cell>
          <cell r="AG451" t="str">
            <v>0000146747</v>
          </cell>
        </row>
        <row r="452">
          <cell r="A452" t="str">
            <v>00629368</v>
          </cell>
          <cell r="B452" t="str">
            <v>9564265004</v>
          </cell>
          <cell r="C452" t="str">
            <v>ICB4TARGET0000000842</v>
          </cell>
          <cell r="D452">
            <v>2014</v>
          </cell>
          <cell r="E452">
            <v>8</v>
          </cell>
          <cell r="F452" t="str">
            <v>2014-08-31</v>
          </cell>
          <cell r="G452" t="str">
            <v>PRJ</v>
          </cell>
          <cell r="H452" t="str">
            <v>211</v>
          </cell>
          <cell r="I452" t="str">
            <v>211</v>
          </cell>
          <cell r="K452" t="str">
            <v>000001121</v>
          </cell>
          <cell r="L452" t="str">
            <v>4265004</v>
          </cell>
          <cell r="M452" t="str">
            <v>1585</v>
          </cell>
          <cell r="N452" t="str">
            <v>99920</v>
          </cell>
          <cell r="O452" t="str">
            <v>11404</v>
          </cell>
          <cell r="P452" t="str">
            <v>292</v>
          </cell>
          <cell r="Q452" t="str">
            <v>956</v>
          </cell>
          <cell r="R452" t="str">
            <v>INTERCO BILL W/O</v>
          </cell>
          <cell r="S452" t="str">
            <v>PRA</v>
          </cell>
          <cell r="U452" t="str">
            <v>2014-08-31</v>
          </cell>
          <cell r="V452">
            <v>4.6900000000000004</v>
          </cell>
          <cell r="W452" t="str">
            <v>UTXEMEM101</v>
          </cell>
          <cell r="Y452" t="str">
            <v>LEGAL</v>
          </cell>
          <cell r="AA452" t="str">
            <v>DLO</v>
          </cell>
          <cell r="AC452" t="str">
            <v>ICB</v>
          </cell>
          <cell r="AD452" t="str">
            <v>ICB</v>
          </cell>
          <cell r="AF452" t="str">
            <v>211</v>
          </cell>
          <cell r="AG452" t="str">
            <v>0000096506</v>
          </cell>
        </row>
        <row r="453">
          <cell r="A453" t="str">
            <v>00629369</v>
          </cell>
          <cell r="B453" t="str">
            <v>9564265004</v>
          </cell>
          <cell r="C453" t="str">
            <v>ICB4TARGET0000000843</v>
          </cell>
          <cell r="D453">
            <v>2014</v>
          </cell>
          <cell r="E453">
            <v>8</v>
          </cell>
          <cell r="F453" t="str">
            <v>2014-08-31</v>
          </cell>
          <cell r="G453" t="str">
            <v>PRJ</v>
          </cell>
          <cell r="H453" t="str">
            <v>211</v>
          </cell>
          <cell r="I453" t="str">
            <v>211</v>
          </cell>
          <cell r="K453" t="str">
            <v>000001121</v>
          </cell>
          <cell r="L453" t="str">
            <v>4265004</v>
          </cell>
          <cell r="M453" t="str">
            <v>1585</v>
          </cell>
          <cell r="N453" t="str">
            <v>99920</v>
          </cell>
          <cell r="O453" t="str">
            <v>11404</v>
          </cell>
          <cell r="P453" t="str">
            <v>292</v>
          </cell>
          <cell r="Q453" t="str">
            <v>956</v>
          </cell>
          <cell r="R453" t="str">
            <v>INTERCO BILL W/O</v>
          </cell>
          <cell r="S453" t="str">
            <v>PRA</v>
          </cell>
          <cell r="U453" t="str">
            <v>2014-08-31</v>
          </cell>
          <cell r="V453">
            <v>4.6900000000000004</v>
          </cell>
          <cell r="W453" t="str">
            <v>UTXEMEM101</v>
          </cell>
          <cell r="Y453" t="str">
            <v>LEGAL</v>
          </cell>
          <cell r="AA453" t="str">
            <v>DLO</v>
          </cell>
          <cell r="AC453" t="str">
            <v>ICB</v>
          </cell>
          <cell r="AD453" t="str">
            <v>ICB</v>
          </cell>
          <cell r="AF453" t="str">
            <v>211</v>
          </cell>
          <cell r="AG453" t="str">
            <v>0000096506</v>
          </cell>
        </row>
        <row r="454">
          <cell r="A454" t="str">
            <v>00629370</v>
          </cell>
          <cell r="B454" t="str">
            <v>9564265004</v>
          </cell>
          <cell r="C454" t="str">
            <v>ICB4TARGET0000000844</v>
          </cell>
          <cell r="D454">
            <v>2014</v>
          </cell>
          <cell r="E454">
            <v>8</v>
          </cell>
          <cell r="F454" t="str">
            <v>2014-08-31</v>
          </cell>
          <cell r="G454" t="str">
            <v>PRJ</v>
          </cell>
          <cell r="H454" t="str">
            <v>211</v>
          </cell>
          <cell r="I454" t="str">
            <v>211</v>
          </cell>
          <cell r="K454" t="str">
            <v>000001121</v>
          </cell>
          <cell r="L454" t="str">
            <v>4265004</v>
          </cell>
          <cell r="M454" t="str">
            <v>1585</v>
          </cell>
          <cell r="N454" t="str">
            <v>99920</v>
          </cell>
          <cell r="O454" t="str">
            <v>13042</v>
          </cell>
          <cell r="P454" t="str">
            <v>292</v>
          </cell>
          <cell r="Q454" t="str">
            <v>956</v>
          </cell>
          <cell r="R454" t="str">
            <v>INTERCO BILL W/O</v>
          </cell>
          <cell r="S454" t="str">
            <v>PRA</v>
          </cell>
          <cell r="U454" t="str">
            <v>2014-08-31</v>
          </cell>
          <cell r="V454">
            <v>4.6900000000000004</v>
          </cell>
          <cell r="W454" t="str">
            <v>UTXEMEM101</v>
          </cell>
          <cell r="Y454" t="str">
            <v>LEGAL</v>
          </cell>
          <cell r="AA454" t="str">
            <v>DLO</v>
          </cell>
          <cell r="AC454" t="str">
            <v>ICB</v>
          </cell>
          <cell r="AD454" t="str">
            <v>ICB</v>
          </cell>
          <cell r="AF454" t="str">
            <v>211</v>
          </cell>
          <cell r="AG454" t="str">
            <v>0000096506</v>
          </cell>
        </row>
        <row r="455">
          <cell r="A455" t="str">
            <v>00632305</v>
          </cell>
          <cell r="B455" t="str">
            <v>9564265004</v>
          </cell>
          <cell r="C455" t="str">
            <v>ICB4TARGET0000000845</v>
          </cell>
          <cell r="D455">
            <v>2014</v>
          </cell>
          <cell r="E455">
            <v>8</v>
          </cell>
          <cell r="F455" t="str">
            <v>2014-08-31</v>
          </cell>
          <cell r="G455" t="str">
            <v>PRJ</v>
          </cell>
          <cell r="H455" t="str">
            <v>211</v>
          </cell>
          <cell r="I455" t="str">
            <v>211</v>
          </cell>
          <cell r="K455" t="str">
            <v>000001121</v>
          </cell>
          <cell r="L455" t="str">
            <v>4265004</v>
          </cell>
          <cell r="M455" t="str">
            <v>1585</v>
          </cell>
          <cell r="N455" t="str">
            <v>99920</v>
          </cell>
          <cell r="O455" t="str">
            <v>11404</v>
          </cell>
          <cell r="P455" t="str">
            <v>292</v>
          </cell>
          <cell r="Q455" t="str">
            <v>956</v>
          </cell>
          <cell r="R455" t="str">
            <v>INTERCO BILL W/O</v>
          </cell>
          <cell r="S455" t="str">
            <v>PRA</v>
          </cell>
          <cell r="U455" t="str">
            <v>2014-08-31</v>
          </cell>
          <cell r="V455">
            <v>154.65</v>
          </cell>
          <cell r="W455" t="str">
            <v>UTXEMEM101</v>
          </cell>
          <cell r="Y455" t="str">
            <v>LEGAL</v>
          </cell>
          <cell r="AA455" t="str">
            <v>DLO</v>
          </cell>
          <cell r="AC455" t="str">
            <v>ICB</v>
          </cell>
          <cell r="AD455" t="str">
            <v>ICB</v>
          </cell>
          <cell r="AF455" t="str">
            <v>211</v>
          </cell>
          <cell r="AG455" t="str">
            <v>0000096506</v>
          </cell>
        </row>
        <row r="456">
          <cell r="A456" t="str">
            <v>00632306</v>
          </cell>
          <cell r="B456" t="str">
            <v>9564265004</v>
          </cell>
          <cell r="C456" t="str">
            <v>ICB4TARGET0000000846</v>
          </cell>
          <cell r="D456">
            <v>2014</v>
          </cell>
          <cell r="E456">
            <v>8</v>
          </cell>
          <cell r="F456" t="str">
            <v>2014-08-31</v>
          </cell>
          <cell r="G456" t="str">
            <v>PRJ</v>
          </cell>
          <cell r="H456" t="str">
            <v>211</v>
          </cell>
          <cell r="I456" t="str">
            <v>211</v>
          </cell>
          <cell r="K456" t="str">
            <v>000001121</v>
          </cell>
          <cell r="L456" t="str">
            <v>4265004</v>
          </cell>
          <cell r="M456" t="str">
            <v>1585</v>
          </cell>
          <cell r="N456" t="str">
            <v>99920</v>
          </cell>
          <cell r="O456" t="str">
            <v>11404</v>
          </cell>
          <cell r="P456" t="str">
            <v>292</v>
          </cell>
          <cell r="Q456" t="str">
            <v>956</v>
          </cell>
          <cell r="R456" t="str">
            <v>INTERCO BILL W/O</v>
          </cell>
          <cell r="S456" t="str">
            <v>PRA</v>
          </cell>
          <cell r="U456" t="str">
            <v>2014-08-31</v>
          </cell>
          <cell r="V456">
            <v>152.28</v>
          </cell>
          <cell r="W456" t="str">
            <v>UTXEMEM101</v>
          </cell>
          <cell r="Y456" t="str">
            <v>LEGAL</v>
          </cell>
          <cell r="AA456" t="str">
            <v>DLO</v>
          </cell>
          <cell r="AC456" t="str">
            <v>ICB</v>
          </cell>
          <cell r="AD456" t="str">
            <v>ICB</v>
          </cell>
          <cell r="AF456" t="str">
            <v>211</v>
          </cell>
          <cell r="AG456" t="str">
            <v>0000096506</v>
          </cell>
        </row>
        <row r="457">
          <cell r="A457" t="str">
            <v>00629842</v>
          </cell>
          <cell r="B457" t="str">
            <v>9564265004</v>
          </cell>
          <cell r="C457" t="str">
            <v>ICB4TARGET0000000847</v>
          </cell>
          <cell r="D457">
            <v>2014</v>
          </cell>
          <cell r="E457">
            <v>8</v>
          </cell>
          <cell r="F457" t="str">
            <v>2014-08-31</v>
          </cell>
          <cell r="G457" t="str">
            <v>PRJ</v>
          </cell>
          <cell r="H457" t="str">
            <v>211</v>
          </cell>
          <cell r="I457" t="str">
            <v>211</v>
          </cell>
          <cell r="K457" t="str">
            <v>000001121</v>
          </cell>
          <cell r="L457" t="str">
            <v>4265004</v>
          </cell>
          <cell r="M457" t="str">
            <v>1585</v>
          </cell>
          <cell r="N457" t="str">
            <v>99920</v>
          </cell>
          <cell r="O457" t="str">
            <v>13042</v>
          </cell>
          <cell r="P457" t="str">
            <v>292</v>
          </cell>
          <cell r="Q457" t="str">
            <v>956</v>
          </cell>
          <cell r="R457" t="str">
            <v>INTERCO BILL W/O</v>
          </cell>
          <cell r="S457" t="str">
            <v>PRA</v>
          </cell>
          <cell r="U457" t="str">
            <v>2014-08-31</v>
          </cell>
          <cell r="V457">
            <v>557.66999999999996</v>
          </cell>
          <cell r="W457" t="str">
            <v>UTXEMEM101</v>
          </cell>
          <cell r="Y457" t="str">
            <v>LEGAL</v>
          </cell>
          <cell r="AA457" t="str">
            <v>DLO</v>
          </cell>
          <cell r="AC457" t="str">
            <v>ICB</v>
          </cell>
          <cell r="AD457" t="str">
            <v>ICB</v>
          </cell>
          <cell r="AF457" t="str">
            <v>211</v>
          </cell>
          <cell r="AG457" t="str">
            <v>0000146747</v>
          </cell>
        </row>
        <row r="458">
          <cell r="A458" t="str">
            <v>00629843</v>
          </cell>
          <cell r="B458" t="str">
            <v>9564265004</v>
          </cell>
          <cell r="C458" t="str">
            <v>ICB4TARGET0000000848</v>
          </cell>
          <cell r="D458">
            <v>2014</v>
          </cell>
          <cell r="E458">
            <v>8</v>
          </cell>
          <cell r="F458" t="str">
            <v>2014-08-31</v>
          </cell>
          <cell r="G458" t="str">
            <v>PRJ</v>
          </cell>
          <cell r="H458" t="str">
            <v>211</v>
          </cell>
          <cell r="I458" t="str">
            <v>211</v>
          </cell>
          <cell r="K458" t="str">
            <v>000001121</v>
          </cell>
          <cell r="L458" t="str">
            <v>4265004</v>
          </cell>
          <cell r="M458" t="str">
            <v>1585</v>
          </cell>
          <cell r="N458" t="str">
            <v>99920</v>
          </cell>
          <cell r="O458" t="str">
            <v>13042</v>
          </cell>
          <cell r="P458" t="str">
            <v>292</v>
          </cell>
          <cell r="Q458" t="str">
            <v>956</v>
          </cell>
          <cell r="R458" t="str">
            <v>INTERCO BILL W/O</v>
          </cell>
          <cell r="S458" t="str">
            <v>PRA</v>
          </cell>
          <cell r="U458" t="str">
            <v>2014-08-31</v>
          </cell>
          <cell r="V458">
            <v>-248.74</v>
          </cell>
          <cell r="W458" t="str">
            <v>UTXEMEM101</v>
          </cell>
          <cell r="Y458" t="str">
            <v>LEGAL</v>
          </cell>
          <cell r="AA458" t="str">
            <v>DLO</v>
          </cell>
          <cell r="AC458" t="str">
            <v>ICB</v>
          </cell>
          <cell r="AD458" t="str">
            <v>ICB</v>
          </cell>
          <cell r="AF458" t="str">
            <v>211</v>
          </cell>
          <cell r="AG458" t="str">
            <v>0000245350</v>
          </cell>
        </row>
        <row r="459">
          <cell r="A459" t="str">
            <v>00631032</v>
          </cell>
          <cell r="B459" t="str">
            <v>9544265004</v>
          </cell>
          <cell r="C459" t="str">
            <v>ICB4TARGET0000000852</v>
          </cell>
          <cell r="D459">
            <v>2014</v>
          </cell>
          <cell r="E459">
            <v>8</v>
          </cell>
          <cell r="F459" t="str">
            <v>2014-08-31</v>
          </cell>
          <cell r="G459" t="str">
            <v>PRJ</v>
          </cell>
          <cell r="H459" t="str">
            <v>211</v>
          </cell>
          <cell r="I459" t="str">
            <v>211</v>
          </cell>
          <cell r="K459" t="str">
            <v>000001121</v>
          </cell>
          <cell r="L459" t="str">
            <v>4265004</v>
          </cell>
          <cell r="M459" t="str">
            <v>1113</v>
          </cell>
          <cell r="N459" t="str">
            <v>99920</v>
          </cell>
          <cell r="O459" t="str">
            <v>11404</v>
          </cell>
          <cell r="P459" t="str">
            <v>292</v>
          </cell>
          <cell r="Q459" t="str">
            <v>954</v>
          </cell>
          <cell r="R459" t="str">
            <v>INTERCO BILL W/O</v>
          </cell>
          <cell r="S459" t="str">
            <v>PRA</v>
          </cell>
          <cell r="U459" t="str">
            <v>2014-08-31</v>
          </cell>
          <cell r="V459">
            <v>181.43</v>
          </cell>
          <cell r="W459" t="str">
            <v>UTXEMEM201</v>
          </cell>
          <cell r="Y459" t="str">
            <v>LEGAL</v>
          </cell>
          <cell r="AA459" t="str">
            <v>DLO</v>
          </cell>
          <cell r="AC459" t="str">
            <v>ICB</v>
          </cell>
          <cell r="AD459" t="str">
            <v>ICB</v>
          </cell>
          <cell r="AF459" t="str">
            <v>211</v>
          </cell>
          <cell r="AG459" t="str">
            <v>0000052445</v>
          </cell>
        </row>
        <row r="460">
          <cell r="A460" t="str">
            <v>00628731</v>
          </cell>
          <cell r="B460" t="str">
            <v>9564265004</v>
          </cell>
          <cell r="C460" t="str">
            <v>ICB4TARGET0000000853</v>
          </cell>
          <cell r="D460">
            <v>2014</v>
          </cell>
          <cell r="E460">
            <v>8</v>
          </cell>
          <cell r="F460" t="str">
            <v>2014-08-31</v>
          </cell>
          <cell r="G460" t="str">
            <v>PRJ</v>
          </cell>
          <cell r="H460" t="str">
            <v>211</v>
          </cell>
          <cell r="I460" t="str">
            <v>211</v>
          </cell>
          <cell r="K460" t="str">
            <v>000001121</v>
          </cell>
          <cell r="L460" t="str">
            <v>4265004</v>
          </cell>
          <cell r="M460" t="str">
            <v>1113</v>
          </cell>
          <cell r="N460" t="str">
            <v>99920</v>
          </cell>
          <cell r="O460" t="str">
            <v>11404</v>
          </cell>
          <cell r="P460" t="str">
            <v>292</v>
          </cell>
          <cell r="Q460" t="str">
            <v>956</v>
          </cell>
          <cell r="R460" t="str">
            <v>INTERCO BILL W/O</v>
          </cell>
          <cell r="S460" t="str">
            <v>PRA</v>
          </cell>
          <cell r="U460" t="str">
            <v>2014-08-31</v>
          </cell>
          <cell r="V460">
            <v>336.18</v>
          </cell>
          <cell r="W460" t="str">
            <v>UTXEMEM201</v>
          </cell>
          <cell r="Y460" t="str">
            <v>LEGAL</v>
          </cell>
          <cell r="AA460" t="str">
            <v>DLO</v>
          </cell>
          <cell r="AC460" t="str">
            <v>ICB</v>
          </cell>
          <cell r="AD460" t="str">
            <v>ICB</v>
          </cell>
          <cell r="AF460" t="str">
            <v>211</v>
          </cell>
          <cell r="AG460" t="str">
            <v>0000106409</v>
          </cell>
        </row>
        <row r="461">
          <cell r="A461" t="str">
            <v>00627631</v>
          </cell>
          <cell r="B461" t="str">
            <v>9564265004</v>
          </cell>
          <cell r="C461" t="str">
            <v>ICB4TARGET0000000854</v>
          </cell>
          <cell r="D461">
            <v>2014</v>
          </cell>
          <cell r="E461">
            <v>8</v>
          </cell>
          <cell r="F461" t="str">
            <v>2014-08-31</v>
          </cell>
          <cell r="G461" t="str">
            <v>PRJ</v>
          </cell>
          <cell r="H461" t="str">
            <v>211</v>
          </cell>
          <cell r="I461" t="str">
            <v>211</v>
          </cell>
          <cell r="K461" t="str">
            <v>000001121</v>
          </cell>
          <cell r="L461" t="str">
            <v>4265004</v>
          </cell>
          <cell r="M461" t="str">
            <v>1113</v>
          </cell>
          <cell r="N461" t="str">
            <v>99920</v>
          </cell>
          <cell r="O461" t="str">
            <v>11404</v>
          </cell>
          <cell r="P461" t="str">
            <v>292</v>
          </cell>
          <cell r="Q461" t="str">
            <v>956</v>
          </cell>
          <cell r="R461" t="str">
            <v>INTERCO BILL W/O</v>
          </cell>
          <cell r="S461" t="str">
            <v>PRA</v>
          </cell>
          <cell r="U461" t="str">
            <v>2014-08-31</v>
          </cell>
          <cell r="V461">
            <v>356.78</v>
          </cell>
          <cell r="W461" t="str">
            <v>UTXEMEM201</v>
          </cell>
          <cell r="Y461" t="str">
            <v>LEGAL</v>
          </cell>
          <cell r="AA461" t="str">
            <v>DLO</v>
          </cell>
          <cell r="AC461" t="str">
            <v>ICB</v>
          </cell>
          <cell r="AD461" t="str">
            <v>ICB</v>
          </cell>
          <cell r="AF461" t="str">
            <v>211</v>
          </cell>
          <cell r="AG461" t="str">
            <v>0000146747</v>
          </cell>
        </row>
        <row r="462">
          <cell r="A462" t="str">
            <v>00623024</v>
          </cell>
          <cell r="B462" t="str">
            <v>9534264000</v>
          </cell>
          <cell r="C462" t="str">
            <v>ICB4TARGET0000001036</v>
          </cell>
          <cell r="D462">
            <v>2014</v>
          </cell>
          <cell r="E462">
            <v>7</v>
          </cell>
          <cell r="F462" t="str">
            <v>2014-07-31</v>
          </cell>
          <cell r="G462" t="str">
            <v>PRJ</v>
          </cell>
          <cell r="H462" t="str">
            <v>211</v>
          </cell>
          <cell r="I462" t="str">
            <v>211</v>
          </cell>
          <cell r="K462" t="str">
            <v>000001121</v>
          </cell>
          <cell r="L462" t="str">
            <v>4264000</v>
          </cell>
          <cell r="M462" t="str">
            <v>1113</v>
          </cell>
          <cell r="N462" t="str">
            <v>99920</v>
          </cell>
          <cell r="O462" t="str">
            <v>11404</v>
          </cell>
          <cell r="P462" t="str">
            <v>292</v>
          </cell>
          <cell r="Q462" t="str">
            <v>953</v>
          </cell>
          <cell r="R462" t="str">
            <v>INTERCO BILL W/O</v>
          </cell>
          <cell r="S462" t="str">
            <v>PRA</v>
          </cell>
          <cell r="U462" t="str">
            <v>2014-07-31</v>
          </cell>
          <cell r="V462">
            <v>51322.46</v>
          </cell>
          <cell r="W462" t="str">
            <v>UTXEMEM201</v>
          </cell>
          <cell r="Y462" t="str">
            <v>LEGAL</v>
          </cell>
          <cell r="AA462" t="str">
            <v>DLO</v>
          </cell>
          <cell r="AC462" t="str">
            <v>ICB</v>
          </cell>
          <cell r="AD462" t="str">
            <v>ICB</v>
          </cell>
          <cell r="AF462" t="str">
            <v>211</v>
          </cell>
          <cell r="AG462" t="str">
            <v>0000096469</v>
          </cell>
        </row>
        <row r="463">
          <cell r="A463" t="str">
            <v>00623863</v>
          </cell>
          <cell r="B463" t="str">
            <v>9564265004</v>
          </cell>
          <cell r="C463" t="str">
            <v>ICB4TARGET0000001060</v>
          </cell>
          <cell r="D463">
            <v>2014</v>
          </cell>
          <cell r="E463">
            <v>7</v>
          </cell>
          <cell r="F463" t="str">
            <v>2014-07-31</v>
          </cell>
          <cell r="G463" t="str">
            <v>PRJ</v>
          </cell>
          <cell r="H463" t="str">
            <v>211</v>
          </cell>
          <cell r="I463" t="str">
            <v>211</v>
          </cell>
          <cell r="K463" t="str">
            <v>000001121</v>
          </cell>
          <cell r="L463" t="str">
            <v>4265004</v>
          </cell>
          <cell r="M463" t="str">
            <v>1585</v>
          </cell>
          <cell r="N463" t="str">
            <v>99920</v>
          </cell>
          <cell r="O463" t="str">
            <v>13042</v>
          </cell>
          <cell r="P463" t="str">
            <v>292</v>
          </cell>
          <cell r="Q463" t="str">
            <v>956</v>
          </cell>
          <cell r="R463" t="str">
            <v>INTERCO BILL W/O</v>
          </cell>
          <cell r="S463" t="str">
            <v>PRA</v>
          </cell>
          <cell r="U463" t="str">
            <v>2014-07-31</v>
          </cell>
          <cell r="V463">
            <v>149.96</v>
          </cell>
          <cell r="W463" t="str">
            <v>UTXEMEM101</v>
          </cell>
          <cell r="Y463" t="str">
            <v>LEGAL</v>
          </cell>
          <cell r="AA463" t="str">
            <v>DLO</v>
          </cell>
          <cell r="AC463" t="str">
            <v>ICB</v>
          </cell>
          <cell r="AD463" t="str">
            <v>ICB</v>
          </cell>
          <cell r="AF463" t="str">
            <v>211</v>
          </cell>
          <cell r="AG463" t="str">
            <v>0000096506</v>
          </cell>
        </row>
        <row r="464">
          <cell r="A464" t="str">
            <v>00625754</v>
          </cell>
          <cell r="B464" t="str">
            <v>9544265004</v>
          </cell>
          <cell r="C464" t="str">
            <v>ICB4TARGET0000001061</v>
          </cell>
          <cell r="D464">
            <v>2014</v>
          </cell>
          <cell r="E464">
            <v>7</v>
          </cell>
          <cell r="F464" t="str">
            <v>2014-07-31</v>
          </cell>
          <cell r="G464" t="str">
            <v>PRJ</v>
          </cell>
          <cell r="H464" t="str">
            <v>211</v>
          </cell>
          <cell r="I464" t="str">
            <v>211</v>
          </cell>
          <cell r="K464" t="str">
            <v>000001121</v>
          </cell>
          <cell r="L464" t="str">
            <v>4265004</v>
          </cell>
          <cell r="M464" t="str">
            <v>1585</v>
          </cell>
          <cell r="N464" t="str">
            <v>99920</v>
          </cell>
          <cell r="O464" t="str">
            <v>12091</v>
          </cell>
          <cell r="P464" t="str">
            <v>293</v>
          </cell>
          <cell r="Q464" t="str">
            <v>954</v>
          </cell>
          <cell r="R464" t="str">
            <v>INTERCO BILL W/O</v>
          </cell>
          <cell r="S464" t="str">
            <v>PRA</v>
          </cell>
          <cell r="U464" t="str">
            <v>2014-07-31</v>
          </cell>
          <cell r="V464">
            <v>36.380000000000003</v>
          </cell>
          <cell r="W464" t="str">
            <v>UTXEMEM101</v>
          </cell>
          <cell r="Y464" t="str">
            <v>LEGAL</v>
          </cell>
          <cell r="AA464" t="str">
            <v>DLO</v>
          </cell>
          <cell r="AC464" t="str">
            <v>ICB</v>
          </cell>
          <cell r="AD464" t="str">
            <v>ICB</v>
          </cell>
          <cell r="AF464" t="str">
            <v>211</v>
          </cell>
          <cell r="AG464" t="str">
            <v>0000146747</v>
          </cell>
        </row>
        <row r="465">
          <cell r="A465" t="str">
            <v>00625117</v>
          </cell>
          <cell r="B465" t="str">
            <v>9544265004</v>
          </cell>
          <cell r="C465" t="str">
            <v>ICB4TARGET0000001064</v>
          </cell>
          <cell r="D465">
            <v>2014</v>
          </cell>
          <cell r="E465">
            <v>7</v>
          </cell>
          <cell r="F465" t="str">
            <v>2014-07-31</v>
          </cell>
          <cell r="G465" t="str">
            <v>PRJ</v>
          </cell>
          <cell r="H465" t="str">
            <v>211</v>
          </cell>
          <cell r="I465" t="str">
            <v>211</v>
          </cell>
          <cell r="K465" t="str">
            <v>000001121</v>
          </cell>
          <cell r="L465" t="str">
            <v>4265004</v>
          </cell>
          <cell r="M465" t="str">
            <v>1113</v>
          </cell>
          <cell r="N465" t="str">
            <v>99920</v>
          </cell>
          <cell r="O465" t="str">
            <v>11404</v>
          </cell>
          <cell r="P465" t="str">
            <v>292</v>
          </cell>
          <cell r="Q465" t="str">
            <v>954</v>
          </cell>
          <cell r="R465" t="str">
            <v>INTERCO BILL W/O</v>
          </cell>
          <cell r="S465" t="str">
            <v>PRA</v>
          </cell>
          <cell r="U465" t="str">
            <v>2014-07-31</v>
          </cell>
          <cell r="V465">
            <v>90.71</v>
          </cell>
          <cell r="W465" t="str">
            <v>UTXEMEM201</v>
          </cell>
          <cell r="Y465" t="str">
            <v>LEGAL</v>
          </cell>
          <cell r="AA465" t="str">
            <v>DLO</v>
          </cell>
          <cell r="AC465" t="str">
            <v>ICB</v>
          </cell>
          <cell r="AD465" t="str">
            <v>ICB</v>
          </cell>
          <cell r="AF465" t="str">
            <v>211</v>
          </cell>
          <cell r="AG465" t="str">
            <v>0000035634</v>
          </cell>
        </row>
        <row r="466">
          <cell r="A466" t="str">
            <v>00625116</v>
          </cell>
          <cell r="B466" t="str">
            <v>9564265004</v>
          </cell>
          <cell r="C466" t="str">
            <v>ICB4TARGET0000001065</v>
          </cell>
          <cell r="D466">
            <v>2014</v>
          </cell>
          <cell r="E466">
            <v>7</v>
          </cell>
          <cell r="F466" t="str">
            <v>2014-07-31</v>
          </cell>
          <cell r="G466" t="str">
            <v>PRJ</v>
          </cell>
          <cell r="H466" t="str">
            <v>211</v>
          </cell>
          <cell r="I466" t="str">
            <v>211</v>
          </cell>
          <cell r="K466" t="str">
            <v>000001121</v>
          </cell>
          <cell r="L466" t="str">
            <v>4265004</v>
          </cell>
          <cell r="M466" t="str">
            <v>1113</v>
          </cell>
          <cell r="N466" t="str">
            <v>99920</v>
          </cell>
          <cell r="O466" t="str">
            <v>11404</v>
          </cell>
          <cell r="P466" t="str">
            <v>292</v>
          </cell>
          <cell r="Q466" t="str">
            <v>956</v>
          </cell>
          <cell r="R466" t="str">
            <v>INTERCO BILL W/O</v>
          </cell>
          <cell r="S466" t="str">
            <v>PRA</v>
          </cell>
          <cell r="U466" t="str">
            <v>2014-07-31</v>
          </cell>
          <cell r="V466">
            <v>329.53</v>
          </cell>
          <cell r="W466" t="str">
            <v>UTXEMEM201</v>
          </cell>
          <cell r="Y466" t="str">
            <v>LEGAL</v>
          </cell>
          <cell r="AA466" t="str">
            <v>DLO</v>
          </cell>
          <cell r="AC466" t="str">
            <v>ICB</v>
          </cell>
          <cell r="AD466" t="str">
            <v>ICB</v>
          </cell>
          <cell r="AF466" t="str">
            <v>211</v>
          </cell>
          <cell r="AG466" t="str">
            <v>0000106409</v>
          </cell>
        </row>
        <row r="467">
          <cell r="A467" t="str">
            <v>00627631</v>
          </cell>
          <cell r="B467" t="str">
            <v>9569210001</v>
          </cell>
          <cell r="C467" t="str">
            <v>ICB4TARGET0000009412</v>
          </cell>
          <cell r="D467">
            <v>2014</v>
          </cell>
          <cell r="E467">
            <v>8</v>
          </cell>
          <cell r="F467" t="str">
            <v>2014-08-31</v>
          </cell>
          <cell r="G467" t="str">
            <v>PRJ</v>
          </cell>
          <cell r="H467" t="str">
            <v>211</v>
          </cell>
          <cell r="I467" t="str">
            <v>211</v>
          </cell>
          <cell r="K467" t="str">
            <v>TDOANDA</v>
          </cell>
          <cell r="L467" t="str">
            <v>9210001</v>
          </cell>
          <cell r="M467" t="str">
            <v>1585</v>
          </cell>
          <cell r="N467" t="str">
            <v>99920</v>
          </cell>
          <cell r="O467" t="str">
            <v>11404</v>
          </cell>
          <cell r="P467" t="str">
            <v>263</v>
          </cell>
          <cell r="Q467" t="str">
            <v>956</v>
          </cell>
          <cell r="R467" t="str">
            <v>INTERCO BILL W/O</v>
          </cell>
          <cell r="S467" t="str">
            <v>PRA</v>
          </cell>
          <cell r="U467" t="str">
            <v>2014-08-31</v>
          </cell>
          <cell r="V467">
            <v>264.42</v>
          </cell>
          <cell r="W467" t="str">
            <v>UTXE000301</v>
          </cell>
          <cell r="Y467" t="str">
            <v>TDOTH</v>
          </cell>
          <cell r="AA467" t="str">
            <v>DLO</v>
          </cell>
          <cell r="AC467" t="str">
            <v>ICB</v>
          </cell>
          <cell r="AD467" t="str">
            <v>ICB</v>
          </cell>
          <cell r="AF467" t="str">
            <v>211</v>
          </cell>
          <cell r="AG467" t="str">
            <v>0000146747</v>
          </cell>
        </row>
        <row r="468">
          <cell r="A468" t="str">
            <v>00623215</v>
          </cell>
          <cell r="B468" t="str">
            <v>9549210001</v>
          </cell>
          <cell r="C468" t="str">
            <v>ICB4TARGET0000009673</v>
          </cell>
          <cell r="D468">
            <v>2014</v>
          </cell>
          <cell r="E468">
            <v>7</v>
          </cell>
          <cell r="F468" t="str">
            <v>2014-07-31</v>
          </cell>
          <cell r="G468" t="str">
            <v>PRJ</v>
          </cell>
          <cell r="H468" t="str">
            <v>211</v>
          </cell>
          <cell r="I468" t="str">
            <v>211</v>
          </cell>
          <cell r="K468" t="str">
            <v>TDOANDA</v>
          </cell>
          <cell r="L468" t="str">
            <v>9210001</v>
          </cell>
          <cell r="M468" t="str">
            <v>1585</v>
          </cell>
          <cell r="N468" t="str">
            <v>99920</v>
          </cell>
          <cell r="O468" t="str">
            <v>10381</v>
          </cell>
          <cell r="P468" t="str">
            <v>289</v>
          </cell>
          <cell r="Q468" t="str">
            <v>954</v>
          </cell>
          <cell r="R468" t="str">
            <v>INTERCO BILL W/O</v>
          </cell>
          <cell r="S468" t="str">
            <v>PRA</v>
          </cell>
          <cell r="U468" t="str">
            <v>2014-07-31</v>
          </cell>
          <cell r="V468">
            <v>234.31</v>
          </cell>
          <cell r="W468" t="str">
            <v>UTXE000101</v>
          </cell>
          <cell r="Y468" t="str">
            <v>TDOTH</v>
          </cell>
          <cell r="AA468" t="str">
            <v>DLO</v>
          </cell>
          <cell r="AC468" t="str">
            <v>ICB</v>
          </cell>
          <cell r="AD468" t="str">
            <v>ICB</v>
          </cell>
          <cell r="AF468" t="str">
            <v>211</v>
          </cell>
          <cell r="AG468" t="str">
            <v>0000146747</v>
          </cell>
        </row>
        <row r="469">
          <cell r="A469" t="str">
            <v>00629266</v>
          </cell>
          <cell r="B469" t="str">
            <v>9539302000</v>
          </cell>
          <cell r="C469" t="str">
            <v>ICB4TARGET0000010097</v>
          </cell>
          <cell r="D469">
            <v>2014</v>
          </cell>
          <cell r="E469">
            <v>8</v>
          </cell>
          <cell r="F469" t="str">
            <v>2014-08-31</v>
          </cell>
          <cell r="G469" t="str">
            <v>PRJ</v>
          </cell>
          <cell r="H469" t="str">
            <v>211</v>
          </cell>
          <cell r="I469" t="str">
            <v>211</v>
          </cell>
          <cell r="K469" t="str">
            <v>000001121</v>
          </cell>
          <cell r="L469" t="str">
            <v>9302000</v>
          </cell>
          <cell r="M469" t="str">
            <v>1113</v>
          </cell>
          <cell r="N469" t="str">
            <v>99920</v>
          </cell>
          <cell r="O469" t="str">
            <v>11404</v>
          </cell>
          <cell r="P469" t="str">
            <v>292</v>
          </cell>
          <cell r="Q469" t="str">
            <v>953</v>
          </cell>
          <cell r="R469" t="str">
            <v>INTERCO BILL W/O</v>
          </cell>
          <cell r="S469" t="str">
            <v>PRA</v>
          </cell>
          <cell r="U469" t="str">
            <v>2014-08-31</v>
          </cell>
          <cell r="V469">
            <v>145.13999999999999</v>
          </cell>
          <cell r="W469" t="str">
            <v>UTXEMEM201</v>
          </cell>
          <cell r="Y469" t="str">
            <v>LEGAL</v>
          </cell>
          <cell r="AA469" t="str">
            <v>DLO</v>
          </cell>
          <cell r="AC469" t="str">
            <v>ICB</v>
          </cell>
          <cell r="AD469" t="str">
            <v>ICB</v>
          </cell>
          <cell r="AF469" t="str">
            <v>211</v>
          </cell>
          <cell r="AG469" t="str">
            <v>0000108249</v>
          </cell>
        </row>
        <row r="470">
          <cell r="A470" t="str">
            <v>00629665</v>
          </cell>
          <cell r="B470" t="str">
            <v>9539302000</v>
          </cell>
          <cell r="C470" t="str">
            <v>ICB4TARGET0000010098</v>
          </cell>
          <cell r="D470">
            <v>2014</v>
          </cell>
          <cell r="E470">
            <v>8</v>
          </cell>
          <cell r="F470" t="str">
            <v>2014-08-31</v>
          </cell>
          <cell r="G470" t="str">
            <v>PRJ</v>
          </cell>
          <cell r="H470" t="str">
            <v>211</v>
          </cell>
          <cell r="I470" t="str">
            <v>211</v>
          </cell>
          <cell r="K470" t="str">
            <v>000001121</v>
          </cell>
          <cell r="L470" t="str">
            <v>9302000</v>
          </cell>
          <cell r="M470" t="str">
            <v>1113</v>
          </cell>
          <cell r="N470" t="str">
            <v>99920</v>
          </cell>
          <cell r="O470" t="str">
            <v>11404</v>
          </cell>
          <cell r="P470" t="str">
            <v>292</v>
          </cell>
          <cell r="Q470" t="str">
            <v>953</v>
          </cell>
          <cell r="R470" t="str">
            <v>INTERCO BILL W/O</v>
          </cell>
          <cell r="S470" t="str">
            <v>PRA</v>
          </cell>
          <cell r="U470" t="str">
            <v>2014-08-31</v>
          </cell>
          <cell r="V470">
            <v>51.4</v>
          </cell>
          <cell r="W470" t="str">
            <v>UTXEMEM201</v>
          </cell>
          <cell r="Y470" t="str">
            <v>LEGAL</v>
          </cell>
          <cell r="AA470" t="str">
            <v>DLO</v>
          </cell>
          <cell r="AC470" t="str">
            <v>ICB</v>
          </cell>
          <cell r="AD470" t="str">
            <v>ICB</v>
          </cell>
          <cell r="AF470" t="str">
            <v>211</v>
          </cell>
          <cell r="AG470" t="str">
            <v>0000122745</v>
          </cell>
        </row>
        <row r="471">
          <cell r="A471" t="str">
            <v>00631259</v>
          </cell>
          <cell r="B471" t="str">
            <v>9539302000</v>
          </cell>
          <cell r="C471" t="str">
            <v>ICB4TARGET0000010099</v>
          </cell>
          <cell r="D471">
            <v>2014</v>
          </cell>
          <cell r="E471">
            <v>8</v>
          </cell>
          <cell r="F471" t="str">
            <v>2014-08-31</v>
          </cell>
          <cell r="G471" t="str">
            <v>PRJ</v>
          </cell>
          <cell r="H471" t="str">
            <v>211</v>
          </cell>
          <cell r="I471" t="str">
            <v>211</v>
          </cell>
          <cell r="K471" t="str">
            <v>000001121</v>
          </cell>
          <cell r="L471" t="str">
            <v>9302000</v>
          </cell>
          <cell r="M471" t="str">
            <v>1113</v>
          </cell>
          <cell r="N471" t="str">
            <v>99920</v>
          </cell>
          <cell r="O471" t="str">
            <v>11404</v>
          </cell>
          <cell r="P471" t="str">
            <v>292</v>
          </cell>
          <cell r="Q471" t="str">
            <v>953</v>
          </cell>
          <cell r="R471" t="str">
            <v>INTERCO BILL W/O</v>
          </cell>
          <cell r="S471" t="str">
            <v>PRA</v>
          </cell>
          <cell r="U471" t="str">
            <v>2014-08-31</v>
          </cell>
          <cell r="V471">
            <v>120.95</v>
          </cell>
          <cell r="W471" t="str">
            <v>UTXEMEM201</v>
          </cell>
          <cell r="Y471" t="str">
            <v>LEGAL</v>
          </cell>
          <cell r="AA471" t="str">
            <v>DLO</v>
          </cell>
          <cell r="AC471" t="str">
            <v>ICB</v>
          </cell>
          <cell r="AD471" t="str">
            <v>ICB</v>
          </cell>
          <cell r="AF471" t="str">
            <v>211</v>
          </cell>
          <cell r="AG471" t="str">
            <v>0000132455</v>
          </cell>
        </row>
        <row r="472">
          <cell r="A472" t="str">
            <v>00612166</v>
          </cell>
          <cell r="B472" t="str">
            <v>9539302000</v>
          </cell>
          <cell r="C472" t="str">
            <v>ICB4TARGET0000010100</v>
          </cell>
          <cell r="D472">
            <v>2014</v>
          </cell>
          <cell r="E472">
            <v>8</v>
          </cell>
          <cell r="F472" t="str">
            <v>2014-08-31</v>
          </cell>
          <cell r="G472" t="str">
            <v>PRJ</v>
          </cell>
          <cell r="H472" t="str">
            <v>211</v>
          </cell>
          <cell r="I472" t="str">
            <v>211</v>
          </cell>
          <cell r="K472" t="str">
            <v>000001121</v>
          </cell>
          <cell r="L472" t="str">
            <v>9302000</v>
          </cell>
          <cell r="M472" t="str">
            <v>1113</v>
          </cell>
          <cell r="N472" t="str">
            <v>99920</v>
          </cell>
          <cell r="O472" t="str">
            <v>11404</v>
          </cell>
          <cell r="P472" t="str">
            <v>292</v>
          </cell>
          <cell r="Q472" t="str">
            <v>953</v>
          </cell>
          <cell r="R472" t="str">
            <v>INTERCO BILL W/O</v>
          </cell>
          <cell r="S472" t="str">
            <v>PRA</v>
          </cell>
          <cell r="U472" t="str">
            <v>2014-08-31</v>
          </cell>
          <cell r="V472">
            <v>-181.43</v>
          </cell>
          <cell r="W472" t="str">
            <v>UTXEMEM201</v>
          </cell>
          <cell r="Y472" t="str">
            <v>LEGAL</v>
          </cell>
          <cell r="AA472" t="str">
            <v>DLO</v>
          </cell>
          <cell r="AC472" t="str">
            <v>ICB</v>
          </cell>
          <cell r="AD472" t="str">
            <v>ICB</v>
          </cell>
          <cell r="AF472" t="str">
            <v>211</v>
          </cell>
          <cell r="AG472" t="str">
            <v>0000137581</v>
          </cell>
        </row>
        <row r="473">
          <cell r="A473" t="str">
            <v>00623023</v>
          </cell>
          <cell r="B473" t="str">
            <v>9539302000</v>
          </cell>
          <cell r="C473" t="str">
            <v>ICB4TARGET0000010536</v>
          </cell>
          <cell r="D473">
            <v>2014</v>
          </cell>
          <cell r="E473">
            <v>7</v>
          </cell>
          <cell r="F473" t="str">
            <v>2014-07-31</v>
          </cell>
          <cell r="G473" t="str">
            <v>PRJ</v>
          </cell>
          <cell r="H473" t="str">
            <v>211</v>
          </cell>
          <cell r="I473" t="str">
            <v>211</v>
          </cell>
          <cell r="K473" t="str">
            <v>000001121</v>
          </cell>
          <cell r="L473" t="str">
            <v>9302000</v>
          </cell>
          <cell r="M473" t="str">
            <v>1585</v>
          </cell>
          <cell r="N473" t="str">
            <v>99920</v>
          </cell>
          <cell r="O473" t="str">
            <v>11404</v>
          </cell>
          <cell r="P473" t="str">
            <v>292</v>
          </cell>
          <cell r="Q473" t="str">
            <v>953</v>
          </cell>
          <cell r="R473" t="str">
            <v>INTERCO BILL W/O</v>
          </cell>
          <cell r="S473" t="str">
            <v>PRA</v>
          </cell>
          <cell r="U473" t="str">
            <v>2014-07-31</v>
          </cell>
          <cell r="V473">
            <v>1405.86</v>
          </cell>
          <cell r="W473" t="str">
            <v>UTXEMEM101</v>
          </cell>
          <cell r="Y473" t="str">
            <v>LEGAL</v>
          </cell>
          <cell r="AA473" t="str">
            <v>DLO</v>
          </cell>
          <cell r="AC473" t="str">
            <v>ICB</v>
          </cell>
          <cell r="AD473" t="str">
            <v>ICB</v>
          </cell>
          <cell r="AF473" t="str">
            <v>211</v>
          </cell>
          <cell r="AG473" t="str">
            <v>0000097007</v>
          </cell>
        </row>
        <row r="474">
          <cell r="A474" t="str">
            <v>00624511</v>
          </cell>
          <cell r="B474" t="str">
            <v>9539302000</v>
          </cell>
          <cell r="C474" t="str">
            <v>ICB4TARGET0000010537</v>
          </cell>
          <cell r="D474">
            <v>2014</v>
          </cell>
          <cell r="E474">
            <v>7</v>
          </cell>
          <cell r="F474" t="str">
            <v>2014-07-31</v>
          </cell>
          <cell r="G474" t="str">
            <v>PRJ</v>
          </cell>
          <cell r="H474" t="str">
            <v>211</v>
          </cell>
          <cell r="I474" t="str">
            <v>211</v>
          </cell>
          <cell r="K474" t="str">
            <v>000001121</v>
          </cell>
          <cell r="L474" t="str">
            <v>9302000</v>
          </cell>
          <cell r="M474" t="str">
            <v>1585</v>
          </cell>
          <cell r="N474" t="str">
            <v>99920</v>
          </cell>
          <cell r="O474" t="str">
            <v>11404</v>
          </cell>
          <cell r="P474" t="str">
            <v>292</v>
          </cell>
          <cell r="Q474" t="str">
            <v>953</v>
          </cell>
          <cell r="R474" t="str">
            <v>INTERCO BILL W/O</v>
          </cell>
          <cell r="S474" t="str">
            <v>PRA</v>
          </cell>
          <cell r="U474" t="str">
            <v>2014-07-31</v>
          </cell>
          <cell r="V474">
            <v>231.97</v>
          </cell>
          <cell r="W474" t="str">
            <v>UTXEMEM101</v>
          </cell>
          <cell r="Y474" t="str">
            <v>LEGAL</v>
          </cell>
          <cell r="AA474" t="str">
            <v>DLO</v>
          </cell>
          <cell r="AC474" t="str">
            <v>ICB</v>
          </cell>
          <cell r="AD474" t="str">
            <v>ICB</v>
          </cell>
          <cell r="AF474" t="str">
            <v>211</v>
          </cell>
          <cell r="AG474" t="str">
            <v>0000122688</v>
          </cell>
        </row>
        <row r="475">
          <cell r="A475" t="str">
            <v>00624507</v>
          </cell>
          <cell r="B475" t="str">
            <v>9539302000</v>
          </cell>
          <cell r="C475" t="str">
            <v>ICB4TARGET0000010540</v>
          </cell>
          <cell r="D475">
            <v>2014</v>
          </cell>
          <cell r="E475">
            <v>7</v>
          </cell>
          <cell r="F475" t="str">
            <v>2014-07-31</v>
          </cell>
          <cell r="G475" t="str">
            <v>PRJ</v>
          </cell>
          <cell r="H475" t="str">
            <v>211</v>
          </cell>
          <cell r="I475" t="str">
            <v>211</v>
          </cell>
          <cell r="K475" t="str">
            <v>000001121</v>
          </cell>
          <cell r="L475" t="str">
            <v>9302000</v>
          </cell>
          <cell r="M475" t="str">
            <v>1113</v>
          </cell>
          <cell r="N475" t="str">
            <v>99920</v>
          </cell>
          <cell r="O475" t="str">
            <v>11404</v>
          </cell>
          <cell r="P475" t="str">
            <v>292</v>
          </cell>
          <cell r="Q475" t="str">
            <v>953</v>
          </cell>
          <cell r="R475" t="str">
            <v>INTERCO BILL W/O</v>
          </cell>
          <cell r="S475" t="str">
            <v>PRA</v>
          </cell>
          <cell r="U475" t="str">
            <v>2014-07-31</v>
          </cell>
          <cell r="V475">
            <v>234.34</v>
          </cell>
          <cell r="W475" t="str">
            <v>UTXEMEM201</v>
          </cell>
          <cell r="Y475" t="str">
            <v>LEGAL</v>
          </cell>
          <cell r="AA475" t="str">
            <v>DLO</v>
          </cell>
          <cell r="AC475" t="str">
            <v>ICB</v>
          </cell>
          <cell r="AD475" t="str">
            <v>ICB</v>
          </cell>
          <cell r="AF475" t="str">
            <v>211</v>
          </cell>
          <cell r="AG475" t="str">
            <v>0000120927</v>
          </cell>
        </row>
        <row r="476">
          <cell r="A476" t="str">
            <v>00624505</v>
          </cell>
          <cell r="B476" t="str">
            <v>9539302000</v>
          </cell>
          <cell r="C476" t="str">
            <v>ICB4TARGET0000010541</v>
          </cell>
          <cell r="D476">
            <v>2014</v>
          </cell>
          <cell r="E476">
            <v>7</v>
          </cell>
          <cell r="F476" t="str">
            <v>2014-07-31</v>
          </cell>
          <cell r="G476" t="str">
            <v>PRJ</v>
          </cell>
          <cell r="H476" t="str">
            <v>211</v>
          </cell>
          <cell r="I476" t="str">
            <v>211</v>
          </cell>
          <cell r="K476" t="str">
            <v>000001121</v>
          </cell>
          <cell r="L476" t="str">
            <v>9302000</v>
          </cell>
          <cell r="M476" t="str">
            <v>1113</v>
          </cell>
          <cell r="N476" t="str">
            <v>99920</v>
          </cell>
          <cell r="O476" t="str">
            <v>11404</v>
          </cell>
          <cell r="P476" t="str">
            <v>292</v>
          </cell>
          <cell r="Q476" t="str">
            <v>953</v>
          </cell>
          <cell r="R476" t="str">
            <v>INTERCO BILL W/O</v>
          </cell>
          <cell r="S476" t="str">
            <v>PRA</v>
          </cell>
          <cell r="U476" t="str">
            <v>2014-07-31</v>
          </cell>
          <cell r="V476">
            <v>254</v>
          </cell>
          <cell r="W476" t="str">
            <v>UTXEMEM201</v>
          </cell>
          <cell r="Y476" t="str">
            <v>LEGAL</v>
          </cell>
          <cell r="AA476" t="str">
            <v>DLO</v>
          </cell>
          <cell r="AC476" t="str">
            <v>ICB</v>
          </cell>
          <cell r="AD476" t="str">
            <v>ICB</v>
          </cell>
          <cell r="AF476" t="str">
            <v>211</v>
          </cell>
          <cell r="AG476" t="str">
            <v>0000142834</v>
          </cell>
        </row>
        <row r="477">
          <cell r="A477" t="str">
            <v>00654764</v>
          </cell>
          <cell r="B477" t="str">
            <v>9549210001</v>
          </cell>
          <cell r="C477" t="str">
            <v>ICB4TARGET0000011965</v>
          </cell>
          <cell r="D477">
            <v>2014</v>
          </cell>
          <cell r="E477">
            <v>12</v>
          </cell>
          <cell r="F477" t="str">
            <v>2014-12-31</v>
          </cell>
          <cell r="G477" t="str">
            <v>PRJ</v>
          </cell>
          <cell r="H477" t="str">
            <v>211</v>
          </cell>
          <cell r="I477" t="str">
            <v>211</v>
          </cell>
          <cell r="K477" t="str">
            <v>TDOANDA</v>
          </cell>
          <cell r="L477" t="str">
            <v>9210001</v>
          </cell>
          <cell r="M477" t="str">
            <v>1585</v>
          </cell>
          <cell r="N477" t="str">
            <v>99920</v>
          </cell>
          <cell r="O477" t="str">
            <v>13042</v>
          </cell>
          <cell r="P477" t="str">
            <v>289</v>
          </cell>
          <cell r="Q477" t="str">
            <v>954</v>
          </cell>
          <cell r="R477" t="str">
            <v>INTERCO BILL W/O</v>
          </cell>
          <cell r="S477" t="str">
            <v>PRA</v>
          </cell>
          <cell r="U477" t="str">
            <v>2014-12-31</v>
          </cell>
          <cell r="V477">
            <v>362.21</v>
          </cell>
          <cell r="W477" t="str">
            <v>UTXE000301</v>
          </cell>
          <cell r="Y477" t="str">
            <v>TDOTH</v>
          </cell>
          <cell r="AA477" t="str">
            <v>DLO</v>
          </cell>
          <cell r="AC477" t="str">
            <v>ICB</v>
          </cell>
          <cell r="AD477" t="str">
            <v>ICB</v>
          </cell>
          <cell r="AF477" t="str">
            <v>211</v>
          </cell>
          <cell r="AG477" t="str">
            <v>0000146747</v>
          </cell>
        </row>
        <row r="478">
          <cell r="A478" t="str">
            <v>00653316</v>
          </cell>
          <cell r="B478" t="str">
            <v>9549210001</v>
          </cell>
          <cell r="C478" t="str">
            <v>ICB4TARGET0000012220</v>
          </cell>
          <cell r="D478">
            <v>2014</v>
          </cell>
          <cell r="E478">
            <v>12</v>
          </cell>
          <cell r="F478" t="str">
            <v>2014-12-31</v>
          </cell>
          <cell r="G478" t="str">
            <v>PRJ</v>
          </cell>
          <cell r="H478" t="str">
            <v>211</v>
          </cell>
          <cell r="I478" t="str">
            <v>211</v>
          </cell>
          <cell r="K478" t="str">
            <v>TDOANDA</v>
          </cell>
          <cell r="L478" t="str">
            <v>9210001</v>
          </cell>
          <cell r="M478" t="str">
            <v>1113</v>
          </cell>
          <cell r="N478" t="str">
            <v>99920</v>
          </cell>
          <cell r="O478" t="str">
            <v>13123</v>
          </cell>
          <cell r="P478" t="str">
            <v>263</v>
          </cell>
          <cell r="Q478" t="str">
            <v>954</v>
          </cell>
          <cell r="R478" t="str">
            <v>INTERCO BILL W/O</v>
          </cell>
          <cell r="S478" t="str">
            <v>PRA</v>
          </cell>
          <cell r="U478" t="str">
            <v>2014-12-31</v>
          </cell>
          <cell r="V478">
            <v>85.2</v>
          </cell>
          <cell r="W478" t="str">
            <v>UTXE000501</v>
          </cell>
          <cell r="Y478" t="str">
            <v>TDOTH</v>
          </cell>
          <cell r="AA478" t="str">
            <v>DLO</v>
          </cell>
          <cell r="AC478" t="str">
            <v>ICB</v>
          </cell>
          <cell r="AD478" t="str">
            <v>ICB</v>
          </cell>
          <cell r="AF478" t="str">
            <v>211</v>
          </cell>
          <cell r="AG478" t="str">
            <v>0000266656</v>
          </cell>
        </row>
        <row r="479">
          <cell r="A479" t="str">
            <v>00653900</v>
          </cell>
          <cell r="B479" t="str">
            <v>9549210001</v>
          </cell>
          <cell r="C479" t="str">
            <v>ICB4TARGET0000012258</v>
          </cell>
          <cell r="D479">
            <v>2014</v>
          </cell>
          <cell r="E479">
            <v>12</v>
          </cell>
          <cell r="F479" t="str">
            <v>2014-12-31</v>
          </cell>
          <cell r="G479" t="str">
            <v>PRJ</v>
          </cell>
          <cell r="H479" t="str">
            <v>211</v>
          </cell>
          <cell r="I479" t="str">
            <v>211</v>
          </cell>
          <cell r="K479" t="str">
            <v>TDOANDA</v>
          </cell>
          <cell r="L479" t="str">
            <v>9210001</v>
          </cell>
          <cell r="M479" t="str">
            <v>1113</v>
          </cell>
          <cell r="N479" t="str">
            <v>99920</v>
          </cell>
          <cell r="O479" t="str">
            <v>11833</v>
          </cell>
          <cell r="P479" t="str">
            <v>294</v>
          </cell>
          <cell r="Q479" t="str">
            <v>954</v>
          </cell>
          <cell r="R479" t="str">
            <v>INTERCO BILL W/O</v>
          </cell>
          <cell r="S479" t="str">
            <v>PRA</v>
          </cell>
          <cell r="U479" t="str">
            <v>2014-12-31</v>
          </cell>
          <cell r="V479">
            <v>214.84</v>
          </cell>
          <cell r="W479" t="str">
            <v>UTXE000501</v>
          </cell>
          <cell r="Y479" t="str">
            <v>TDOTH</v>
          </cell>
          <cell r="AA479" t="str">
            <v>DLO</v>
          </cell>
          <cell r="AC479" t="str">
            <v>ICB</v>
          </cell>
          <cell r="AD479" t="str">
            <v>ICB</v>
          </cell>
          <cell r="AF479" t="str">
            <v>211</v>
          </cell>
          <cell r="AG479" t="str">
            <v>0000146747</v>
          </cell>
        </row>
        <row r="480">
          <cell r="A480" t="str">
            <v>00652655</v>
          </cell>
          <cell r="B480" t="str">
            <v>9539302000</v>
          </cell>
          <cell r="C480" t="str">
            <v>ICB4TARGET0000012822</v>
          </cell>
          <cell r="D480">
            <v>2014</v>
          </cell>
          <cell r="E480">
            <v>12</v>
          </cell>
          <cell r="F480" t="str">
            <v>2014-12-31</v>
          </cell>
          <cell r="G480" t="str">
            <v>PRJ</v>
          </cell>
          <cell r="H480" t="str">
            <v>211</v>
          </cell>
          <cell r="I480" t="str">
            <v>211</v>
          </cell>
          <cell r="K480" t="str">
            <v>000001121</v>
          </cell>
          <cell r="L480" t="str">
            <v>9302000</v>
          </cell>
          <cell r="M480" t="str">
            <v>1585</v>
          </cell>
          <cell r="N480" t="str">
            <v>99920</v>
          </cell>
          <cell r="O480" t="str">
            <v>11404</v>
          </cell>
          <cell r="P480" t="str">
            <v>292</v>
          </cell>
          <cell r="Q480" t="str">
            <v>953</v>
          </cell>
          <cell r="R480" t="str">
            <v>INTERCO BILL W/O</v>
          </cell>
          <cell r="S480" t="str">
            <v>PRA</v>
          </cell>
          <cell r="U480" t="str">
            <v>2014-12-31</v>
          </cell>
          <cell r="V480">
            <v>106.24</v>
          </cell>
          <cell r="W480" t="str">
            <v>UTXEMEM101</v>
          </cell>
          <cell r="Y480" t="str">
            <v>LEGAL</v>
          </cell>
          <cell r="AA480" t="str">
            <v>DLO</v>
          </cell>
          <cell r="AC480" t="str">
            <v>ICB</v>
          </cell>
          <cell r="AD480" t="str">
            <v>ICB</v>
          </cell>
          <cell r="AF480" t="str">
            <v>211</v>
          </cell>
          <cell r="AG480" t="str">
            <v>0000056180</v>
          </cell>
        </row>
        <row r="481">
          <cell r="A481" t="str">
            <v>00652659</v>
          </cell>
          <cell r="B481" t="str">
            <v>9539302000</v>
          </cell>
          <cell r="C481" t="str">
            <v>ICB4TARGET0000012823</v>
          </cell>
          <cell r="D481">
            <v>2014</v>
          </cell>
          <cell r="E481">
            <v>12</v>
          </cell>
          <cell r="F481" t="str">
            <v>2014-12-31</v>
          </cell>
          <cell r="G481" t="str">
            <v>PRJ</v>
          </cell>
          <cell r="H481" t="str">
            <v>211</v>
          </cell>
          <cell r="I481" t="str">
            <v>211</v>
          </cell>
          <cell r="K481" t="str">
            <v>000001121</v>
          </cell>
          <cell r="L481" t="str">
            <v>9302000</v>
          </cell>
          <cell r="M481" t="str">
            <v>1585</v>
          </cell>
          <cell r="N481" t="str">
            <v>99920</v>
          </cell>
          <cell r="O481" t="str">
            <v>11404</v>
          </cell>
          <cell r="P481" t="str">
            <v>292</v>
          </cell>
          <cell r="Q481" t="str">
            <v>953</v>
          </cell>
          <cell r="R481" t="str">
            <v>INTERCO BILL W/O</v>
          </cell>
          <cell r="S481" t="str">
            <v>PRA</v>
          </cell>
          <cell r="U481" t="str">
            <v>2014-12-31</v>
          </cell>
          <cell r="V481">
            <v>705.87</v>
          </cell>
          <cell r="W481" t="str">
            <v>UTXEMEM101</v>
          </cell>
          <cell r="Y481" t="str">
            <v>LEGAL</v>
          </cell>
          <cell r="AA481" t="str">
            <v>DLO</v>
          </cell>
          <cell r="AC481" t="str">
            <v>ICB</v>
          </cell>
          <cell r="AD481" t="str">
            <v>ICB</v>
          </cell>
          <cell r="AF481" t="str">
            <v>211</v>
          </cell>
          <cell r="AG481" t="str">
            <v>0000277730</v>
          </cell>
        </row>
        <row r="482">
          <cell r="A482" t="str">
            <v>00652652</v>
          </cell>
          <cell r="B482" t="str">
            <v>9539302000</v>
          </cell>
          <cell r="C482" t="str">
            <v>ICB4TARGET0000012826</v>
          </cell>
          <cell r="D482">
            <v>2014</v>
          </cell>
          <cell r="E482">
            <v>12</v>
          </cell>
          <cell r="F482" t="str">
            <v>2014-12-31</v>
          </cell>
          <cell r="G482" t="str">
            <v>PRJ</v>
          </cell>
          <cell r="H482" t="str">
            <v>211</v>
          </cell>
          <cell r="I482" t="str">
            <v>211</v>
          </cell>
          <cell r="K482" t="str">
            <v>000001121</v>
          </cell>
          <cell r="L482" t="str">
            <v>9302000</v>
          </cell>
          <cell r="M482" t="str">
            <v>1113</v>
          </cell>
          <cell r="N482" t="str">
            <v>99920</v>
          </cell>
          <cell r="O482" t="str">
            <v>11404</v>
          </cell>
          <cell r="P482" t="str">
            <v>292</v>
          </cell>
          <cell r="Q482" t="str">
            <v>953</v>
          </cell>
          <cell r="R482" t="str">
            <v>INTERCO BILL W/O</v>
          </cell>
          <cell r="S482" t="str">
            <v>PRA</v>
          </cell>
          <cell r="U482" t="str">
            <v>2014-12-31</v>
          </cell>
          <cell r="V482">
            <v>155.19</v>
          </cell>
          <cell r="W482" t="str">
            <v>UTXEMEM201</v>
          </cell>
          <cell r="Y482" t="str">
            <v>LEGAL</v>
          </cell>
          <cell r="AA482" t="str">
            <v>DLO</v>
          </cell>
          <cell r="AC482" t="str">
            <v>ICB</v>
          </cell>
          <cell r="AD482" t="str">
            <v>ICB</v>
          </cell>
          <cell r="AF482" t="str">
            <v>211</v>
          </cell>
          <cell r="AG482" t="str">
            <v>0000048823</v>
          </cell>
        </row>
        <row r="483">
          <cell r="A483" t="str">
            <v>00652134</v>
          </cell>
          <cell r="B483" t="str">
            <v>9539302000</v>
          </cell>
          <cell r="C483" t="str">
            <v>ICB4TARGET0000012827</v>
          </cell>
          <cell r="D483">
            <v>2014</v>
          </cell>
          <cell r="E483">
            <v>12</v>
          </cell>
          <cell r="F483" t="str">
            <v>2014-12-31</v>
          </cell>
          <cell r="G483" t="str">
            <v>PRJ</v>
          </cell>
          <cell r="H483" t="str">
            <v>211</v>
          </cell>
          <cell r="I483" t="str">
            <v>211</v>
          </cell>
          <cell r="K483" t="str">
            <v>000001121</v>
          </cell>
          <cell r="L483" t="str">
            <v>9302000</v>
          </cell>
          <cell r="M483" t="str">
            <v>1113</v>
          </cell>
          <cell r="N483" t="str">
            <v>99920</v>
          </cell>
          <cell r="O483" t="str">
            <v>11404</v>
          </cell>
          <cell r="P483" t="str">
            <v>292</v>
          </cell>
          <cell r="Q483" t="str">
            <v>953</v>
          </cell>
          <cell r="R483" t="str">
            <v>INTERCO BILL W/O</v>
          </cell>
          <cell r="S483" t="str">
            <v>PRA</v>
          </cell>
          <cell r="U483" t="str">
            <v>2014-12-31</v>
          </cell>
          <cell r="V483">
            <v>243.44</v>
          </cell>
          <cell r="W483" t="str">
            <v>UTXEMEM201</v>
          </cell>
          <cell r="Y483" t="str">
            <v>LEGAL</v>
          </cell>
          <cell r="AA483" t="str">
            <v>DLO</v>
          </cell>
          <cell r="AC483" t="str">
            <v>ICB</v>
          </cell>
          <cell r="AD483" t="str">
            <v>ICB</v>
          </cell>
          <cell r="AF483" t="str">
            <v>211</v>
          </cell>
          <cell r="AG483" t="str">
            <v>0000167024</v>
          </cell>
        </row>
        <row r="484">
          <cell r="A484" t="str">
            <v>00646490</v>
          </cell>
          <cell r="B484" t="str">
            <v>9549210001</v>
          </cell>
          <cell r="C484" t="str">
            <v>ICB4TARGET0000012869</v>
          </cell>
          <cell r="D484">
            <v>2014</v>
          </cell>
          <cell r="E484">
            <v>11</v>
          </cell>
          <cell r="F484" t="str">
            <v>2014-11-30</v>
          </cell>
          <cell r="G484" t="str">
            <v>PRJ</v>
          </cell>
          <cell r="H484" t="str">
            <v>211</v>
          </cell>
          <cell r="I484" t="str">
            <v>211</v>
          </cell>
          <cell r="K484" t="str">
            <v>000001121</v>
          </cell>
          <cell r="L484" t="str">
            <v>9210001</v>
          </cell>
          <cell r="M484" t="str">
            <v>1585</v>
          </cell>
          <cell r="N484" t="str">
            <v>99920</v>
          </cell>
          <cell r="O484" t="str">
            <v>12091</v>
          </cell>
          <cell r="P484" t="str">
            <v>293</v>
          </cell>
          <cell r="Q484" t="str">
            <v>954</v>
          </cell>
          <cell r="R484" t="str">
            <v>INTERCO BILL W/O</v>
          </cell>
          <cell r="S484" t="str">
            <v>PRA</v>
          </cell>
          <cell r="U484" t="str">
            <v>2014-11-30</v>
          </cell>
          <cell r="V484">
            <v>120.4</v>
          </cell>
          <cell r="W484" t="str">
            <v>UTXEMEM101</v>
          </cell>
          <cell r="Y484" t="str">
            <v>LEGAL</v>
          </cell>
          <cell r="AA484" t="str">
            <v>DLO</v>
          </cell>
          <cell r="AC484" t="str">
            <v>ICB</v>
          </cell>
          <cell r="AD484" t="str">
            <v>ICB</v>
          </cell>
          <cell r="AF484" t="str">
            <v>211</v>
          </cell>
          <cell r="AG484" t="str">
            <v>0000146747</v>
          </cell>
        </row>
        <row r="485">
          <cell r="A485" t="str">
            <v>00647382</v>
          </cell>
          <cell r="B485" t="str">
            <v>9539302000</v>
          </cell>
          <cell r="C485" t="str">
            <v>ICB4TARGET0000013305</v>
          </cell>
          <cell r="D485">
            <v>2014</v>
          </cell>
          <cell r="E485">
            <v>11</v>
          </cell>
          <cell r="F485" t="str">
            <v>2014-11-30</v>
          </cell>
          <cell r="G485" t="str">
            <v>PRJ</v>
          </cell>
          <cell r="H485" t="str">
            <v>211</v>
          </cell>
          <cell r="I485" t="str">
            <v>211</v>
          </cell>
          <cell r="K485" t="str">
            <v>000001121</v>
          </cell>
          <cell r="L485" t="str">
            <v>9302000</v>
          </cell>
          <cell r="M485" t="str">
            <v>1585</v>
          </cell>
          <cell r="N485" t="str">
            <v>99920</v>
          </cell>
          <cell r="O485" t="str">
            <v>11404</v>
          </cell>
          <cell r="P485" t="str">
            <v>292</v>
          </cell>
          <cell r="Q485" t="str">
            <v>953</v>
          </cell>
          <cell r="R485" t="str">
            <v>INTERCO BILL W/O</v>
          </cell>
          <cell r="S485" t="str">
            <v>PRA</v>
          </cell>
          <cell r="U485" t="str">
            <v>2014-11-30</v>
          </cell>
          <cell r="V485">
            <v>40069.61</v>
          </cell>
          <cell r="W485" t="str">
            <v>UTXEMEM101</v>
          </cell>
          <cell r="Y485" t="str">
            <v>LEGAL</v>
          </cell>
          <cell r="AA485" t="str">
            <v>DLO</v>
          </cell>
          <cell r="AC485" t="str">
            <v>ICB</v>
          </cell>
          <cell r="AD485" t="str">
            <v>ICB</v>
          </cell>
          <cell r="AF485" t="str">
            <v>211</v>
          </cell>
          <cell r="AG485" t="str">
            <v>0000096469</v>
          </cell>
        </row>
        <row r="486">
          <cell r="A486" t="str">
            <v>00648200</v>
          </cell>
          <cell r="B486" t="str">
            <v>9539302000</v>
          </cell>
          <cell r="C486" t="str">
            <v>ICB4TARGET0000013306</v>
          </cell>
          <cell r="D486">
            <v>2014</v>
          </cell>
          <cell r="E486">
            <v>11</v>
          </cell>
          <cell r="F486" t="str">
            <v>2014-11-30</v>
          </cell>
          <cell r="G486" t="str">
            <v>PRJ</v>
          </cell>
          <cell r="H486" t="str">
            <v>211</v>
          </cell>
          <cell r="I486" t="str">
            <v>211</v>
          </cell>
          <cell r="K486" t="str">
            <v>000001121</v>
          </cell>
          <cell r="L486" t="str">
            <v>9302000</v>
          </cell>
          <cell r="M486" t="str">
            <v>1585</v>
          </cell>
          <cell r="N486" t="str">
            <v>99920</v>
          </cell>
          <cell r="O486" t="str">
            <v>11404</v>
          </cell>
          <cell r="P486" t="str">
            <v>292</v>
          </cell>
          <cell r="Q486" t="str">
            <v>953</v>
          </cell>
          <cell r="R486" t="str">
            <v>INTERCO BILL W/O</v>
          </cell>
          <cell r="S486" t="str">
            <v>PRA</v>
          </cell>
          <cell r="U486" t="str">
            <v>2014-11-30</v>
          </cell>
          <cell r="V486">
            <v>4721.5600000000004</v>
          </cell>
          <cell r="W486" t="str">
            <v>UTXEMEM101</v>
          </cell>
          <cell r="Y486" t="str">
            <v>LEGAL</v>
          </cell>
          <cell r="AA486" t="str">
            <v>DLO</v>
          </cell>
          <cell r="AC486" t="str">
            <v>ICB</v>
          </cell>
          <cell r="AD486" t="str">
            <v>ICB</v>
          </cell>
          <cell r="AF486" t="str">
            <v>211</v>
          </cell>
          <cell r="AG486" t="str">
            <v>0000101368</v>
          </cell>
        </row>
        <row r="487">
          <cell r="A487" t="str">
            <v>00647383</v>
          </cell>
          <cell r="B487" t="str">
            <v>9539302000</v>
          </cell>
          <cell r="C487" t="str">
            <v>ICB4TARGET0000013307</v>
          </cell>
          <cell r="D487">
            <v>2014</v>
          </cell>
          <cell r="E487">
            <v>11</v>
          </cell>
          <cell r="F487" t="str">
            <v>2014-11-30</v>
          </cell>
          <cell r="G487" t="str">
            <v>PRJ</v>
          </cell>
          <cell r="H487" t="str">
            <v>211</v>
          </cell>
          <cell r="I487" t="str">
            <v>211</v>
          </cell>
          <cell r="K487" t="str">
            <v>000001121</v>
          </cell>
          <cell r="L487" t="str">
            <v>9302000</v>
          </cell>
          <cell r="M487" t="str">
            <v>1585</v>
          </cell>
          <cell r="N487" t="str">
            <v>99920</v>
          </cell>
          <cell r="O487" t="str">
            <v>11404</v>
          </cell>
          <cell r="P487" t="str">
            <v>292</v>
          </cell>
          <cell r="Q487" t="str">
            <v>953</v>
          </cell>
          <cell r="R487" t="str">
            <v>INTERCO BILL W/O</v>
          </cell>
          <cell r="S487" t="str">
            <v>PRA</v>
          </cell>
          <cell r="U487" t="str">
            <v>2014-11-30</v>
          </cell>
          <cell r="V487">
            <v>9443.1200000000008</v>
          </cell>
          <cell r="W487" t="str">
            <v>UTXEMEM101</v>
          </cell>
          <cell r="Y487" t="str">
            <v>LEGAL</v>
          </cell>
          <cell r="AA487" t="str">
            <v>DLO</v>
          </cell>
          <cell r="AC487" t="str">
            <v>ICB</v>
          </cell>
          <cell r="AD487" t="str">
            <v>ICB</v>
          </cell>
          <cell r="AF487" t="str">
            <v>211</v>
          </cell>
          <cell r="AG487" t="str">
            <v>0000101434</v>
          </cell>
        </row>
        <row r="488">
          <cell r="A488" t="str">
            <v>00645862</v>
          </cell>
          <cell r="B488" t="str">
            <v>9539302000</v>
          </cell>
          <cell r="C488" t="str">
            <v>ICB4TARGET0000013315</v>
          </cell>
          <cell r="D488">
            <v>2014</v>
          </cell>
          <cell r="E488">
            <v>11</v>
          </cell>
          <cell r="F488" t="str">
            <v>2014-11-30</v>
          </cell>
          <cell r="G488" t="str">
            <v>PRJ</v>
          </cell>
          <cell r="H488" t="str">
            <v>211</v>
          </cell>
          <cell r="I488" t="str">
            <v>211</v>
          </cell>
          <cell r="K488" t="str">
            <v>000001121</v>
          </cell>
          <cell r="L488" t="str">
            <v>9302000</v>
          </cell>
          <cell r="M488" t="str">
            <v>1113</v>
          </cell>
          <cell r="N488" t="str">
            <v>99920</v>
          </cell>
          <cell r="O488" t="str">
            <v>11404</v>
          </cell>
          <cell r="P488" t="str">
            <v>292</v>
          </cell>
          <cell r="Q488" t="str">
            <v>953</v>
          </cell>
          <cell r="R488" t="str">
            <v>INTERCO BILL W/O</v>
          </cell>
          <cell r="S488" t="str">
            <v>PRA</v>
          </cell>
          <cell r="U488" t="str">
            <v>2014-11-30</v>
          </cell>
          <cell r="V488">
            <v>304.3</v>
          </cell>
          <cell r="W488" t="str">
            <v>UTXEMEM201</v>
          </cell>
          <cell r="Y488" t="str">
            <v>LEGAL</v>
          </cell>
          <cell r="AA488" t="str">
            <v>DLO</v>
          </cell>
          <cell r="AC488" t="str">
            <v>ICB</v>
          </cell>
          <cell r="AD488" t="str">
            <v>ICB</v>
          </cell>
          <cell r="AF488" t="str">
            <v>211</v>
          </cell>
          <cell r="AG488" t="str">
            <v>0000017421</v>
          </cell>
        </row>
        <row r="489">
          <cell r="A489" t="str">
            <v>00646090</v>
          </cell>
          <cell r="B489" t="str">
            <v>9539302000</v>
          </cell>
          <cell r="C489" t="str">
            <v>ICB4TARGET0000013316</v>
          </cell>
          <cell r="D489">
            <v>2014</v>
          </cell>
          <cell r="E489">
            <v>11</v>
          </cell>
          <cell r="F489" t="str">
            <v>2014-11-30</v>
          </cell>
          <cell r="G489" t="str">
            <v>PRJ</v>
          </cell>
          <cell r="H489" t="str">
            <v>211</v>
          </cell>
          <cell r="I489" t="str">
            <v>211</v>
          </cell>
          <cell r="K489" t="str">
            <v>000001121</v>
          </cell>
          <cell r="L489" t="str">
            <v>9302000</v>
          </cell>
          <cell r="M489" t="str">
            <v>1113</v>
          </cell>
          <cell r="N489" t="str">
            <v>99920</v>
          </cell>
          <cell r="O489" t="str">
            <v>11404</v>
          </cell>
          <cell r="P489" t="str">
            <v>292</v>
          </cell>
          <cell r="Q489" t="str">
            <v>953</v>
          </cell>
          <cell r="R489" t="str">
            <v>INTERCO BILL W/O</v>
          </cell>
          <cell r="S489" t="str">
            <v>PRA</v>
          </cell>
          <cell r="U489" t="str">
            <v>2014-11-30</v>
          </cell>
          <cell r="V489">
            <v>213.01</v>
          </cell>
          <cell r="W489" t="str">
            <v>UTXEMEM201</v>
          </cell>
          <cell r="Y489" t="str">
            <v>LEGAL</v>
          </cell>
          <cell r="AA489" t="str">
            <v>DLO</v>
          </cell>
          <cell r="AC489" t="str">
            <v>ICB</v>
          </cell>
          <cell r="AD489" t="str">
            <v>ICB</v>
          </cell>
          <cell r="AF489" t="str">
            <v>211</v>
          </cell>
          <cell r="AG489" t="str">
            <v>0000017421</v>
          </cell>
        </row>
        <row r="490">
          <cell r="A490" t="str">
            <v>00645860</v>
          </cell>
          <cell r="B490" t="str">
            <v>9539302000</v>
          </cell>
          <cell r="C490" t="str">
            <v>ICB4TARGET0000013317</v>
          </cell>
          <cell r="D490">
            <v>2014</v>
          </cell>
          <cell r="E490">
            <v>11</v>
          </cell>
          <cell r="F490" t="str">
            <v>2014-11-30</v>
          </cell>
          <cell r="G490" t="str">
            <v>PRJ</v>
          </cell>
          <cell r="H490" t="str">
            <v>211</v>
          </cell>
          <cell r="I490" t="str">
            <v>211</v>
          </cell>
          <cell r="K490" t="str">
            <v>000001121</v>
          </cell>
          <cell r="L490" t="str">
            <v>9302000</v>
          </cell>
          <cell r="M490" t="str">
            <v>1113</v>
          </cell>
          <cell r="N490" t="str">
            <v>99920</v>
          </cell>
          <cell r="O490" t="str">
            <v>11404</v>
          </cell>
          <cell r="P490" t="str">
            <v>292</v>
          </cell>
          <cell r="Q490" t="str">
            <v>953</v>
          </cell>
          <cell r="R490" t="str">
            <v>INTERCO BILL W/O</v>
          </cell>
          <cell r="S490" t="str">
            <v>PRA</v>
          </cell>
          <cell r="U490" t="str">
            <v>2014-11-30</v>
          </cell>
          <cell r="V490">
            <v>912.9</v>
          </cell>
          <cell r="W490" t="str">
            <v>UTXEMEM201</v>
          </cell>
          <cell r="Y490" t="str">
            <v>LEGAL</v>
          </cell>
          <cell r="AA490" t="str">
            <v>DLO</v>
          </cell>
          <cell r="AC490" t="str">
            <v>ICB</v>
          </cell>
          <cell r="AD490" t="str">
            <v>ICB</v>
          </cell>
          <cell r="AF490" t="str">
            <v>211</v>
          </cell>
          <cell r="AG490" t="str">
            <v>0000114836</v>
          </cell>
        </row>
        <row r="491">
          <cell r="A491" t="str">
            <v>00645861</v>
          </cell>
          <cell r="B491" t="str">
            <v>9539302000</v>
          </cell>
          <cell r="C491" t="str">
            <v>ICB4TARGET0000013318</v>
          </cell>
          <cell r="D491">
            <v>2014</v>
          </cell>
          <cell r="E491">
            <v>11</v>
          </cell>
          <cell r="F491" t="str">
            <v>2014-11-30</v>
          </cell>
          <cell r="G491" t="str">
            <v>PRJ</v>
          </cell>
          <cell r="H491" t="str">
            <v>211</v>
          </cell>
          <cell r="I491" t="str">
            <v>211</v>
          </cell>
          <cell r="K491" t="str">
            <v>000001121</v>
          </cell>
          <cell r="L491" t="str">
            <v>9302000</v>
          </cell>
          <cell r="M491" t="str">
            <v>1113</v>
          </cell>
          <cell r="N491" t="str">
            <v>99920</v>
          </cell>
          <cell r="O491" t="str">
            <v>11404</v>
          </cell>
          <cell r="P491" t="str">
            <v>292</v>
          </cell>
          <cell r="Q491" t="str">
            <v>953</v>
          </cell>
          <cell r="R491" t="str">
            <v>INTERCO BILL W/O</v>
          </cell>
          <cell r="S491" t="str">
            <v>PRA</v>
          </cell>
          <cell r="U491" t="str">
            <v>2014-11-30</v>
          </cell>
          <cell r="V491">
            <v>1704.08</v>
          </cell>
          <cell r="W491" t="str">
            <v>UTXEMEM201</v>
          </cell>
          <cell r="Y491" t="str">
            <v>LEGAL</v>
          </cell>
          <cell r="AA491" t="str">
            <v>DLO</v>
          </cell>
          <cell r="AC491" t="str">
            <v>ICB</v>
          </cell>
          <cell r="AD491" t="str">
            <v>ICB</v>
          </cell>
          <cell r="AF491" t="str">
            <v>211</v>
          </cell>
          <cell r="AG491" t="str">
            <v>0000135545</v>
          </cell>
        </row>
        <row r="492">
          <cell r="A492" t="str">
            <v>00647120</v>
          </cell>
          <cell r="B492" t="str">
            <v>9539302000</v>
          </cell>
          <cell r="C492" t="str">
            <v>ICB4TARGET0000013319</v>
          </cell>
          <cell r="D492">
            <v>2014</v>
          </cell>
          <cell r="E492">
            <v>11</v>
          </cell>
          <cell r="F492" t="str">
            <v>2014-11-30</v>
          </cell>
          <cell r="G492" t="str">
            <v>PRJ</v>
          </cell>
          <cell r="H492" t="str">
            <v>211</v>
          </cell>
          <cell r="I492" t="str">
            <v>211</v>
          </cell>
          <cell r="K492" t="str">
            <v>000001121</v>
          </cell>
          <cell r="L492" t="str">
            <v>9302000</v>
          </cell>
          <cell r="M492" t="str">
            <v>1113</v>
          </cell>
          <cell r="N492" t="str">
            <v>99920</v>
          </cell>
          <cell r="O492" t="str">
            <v>11404</v>
          </cell>
          <cell r="P492" t="str">
            <v>292</v>
          </cell>
          <cell r="Q492" t="str">
            <v>953</v>
          </cell>
          <cell r="R492" t="str">
            <v>INTERCO BILL W/O</v>
          </cell>
          <cell r="S492" t="str">
            <v>PRA</v>
          </cell>
          <cell r="U492" t="str">
            <v>2014-11-30</v>
          </cell>
          <cell r="V492">
            <v>8666.44</v>
          </cell>
          <cell r="W492" t="str">
            <v>UTXEMEM201</v>
          </cell>
          <cell r="Y492" t="str">
            <v>LEGAL</v>
          </cell>
          <cell r="AA492" t="str">
            <v>DLO</v>
          </cell>
          <cell r="AC492" t="str">
            <v>ICB</v>
          </cell>
          <cell r="AD492" t="str">
            <v>ICB</v>
          </cell>
          <cell r="AF492" t="str">
            <v>211</v>
          </cell>
          <cell r="AG492" t="str">
            <v>0000139593</v>
          </cell>
        </row>
        <row r="493">
          <cell r="A493" t="str">
            <v>00647377</v>
          </cell>
          <cell r="B493" t="str">
            <v>9539302000</v>
          </cell>
          <cell r="C493" t="str">
            <v>ICB4TARGET0000013320</v>
          </cell>
          <cell r="D493">
            <v>2014</v>
          </cell>
          <cell r="E493">
            <v>11</v>
          </cell>
          <cell r="F493" t="str">
            <v>2014-11-30</v>
          </cell>
          <cell r="G493" t="str">
            <v>PRJ</v>
          </cell>
          <cell r="H493" t="str">
            <v>211</v>
          </cell>
          <cell r="I493" t="str">
            <v>211</v>
          </cell>
          <cell r="K493" t="str">
            <v>000001121</v>
          </cell>
          <cell r="L493" t="str">
            <v>9302000</v>
          </cell>
          <cell r="M493" t="str">
            <v>1113</v>
          </cell>
          <cell r="N493" t="str">
            <v>99920</v>
          </cell>
          <cell r="O493" t="str">
            <v>11404</v>
          </cell>
          <cell r="P493" t="str">
            <v>292</v>
          </cell>
          <cell r="Q493" t="str">
            <v>953</v>
          </cell>
          <cell r="R493" t="str">
            <v>INTERCO BILL W/O</v>
          </cell>
          <cell r="S493" t="str">
            <v>PRA</v>
          </cell>
          <cell r="U493" t="str">
            <v>2014-11-30</v>
          </cell>
          <cell r="V493">
            <v>213.01</v>
          </cell>
          <cell r="W493" t="str">
            <v>UTXEMEM201</v>
          </cell>
          <cell r="Y493" t="str">
            <v>LEGAL</v>
          </cell>
          <cell r="AA493" t="str">
            <v>DLO</v>
          </cell>
          <cell r="AC493" t="str">
            <v>ICB</v>
          </cell>
          <cell r="AD493" t="str">
            <v>ICB</v>
          </cell>
          <cell r="AF493" t="str">
            <v>211</v>
          </cell>
          <cell r="AG493" t="str">
            <v>0000213071</v>
          </cell>
        </row>
        <row r="494">
          <cell r="A494" t="str">
            <v>00647376</v>
          </cell>
          <cell r="B494" t="str">
            <v>9539302000</v>
          </cell>
          <cell r="C494" t="str">
            <v>ICB4TARGET0000013321</v>
          </cell>
          <cell r="D494">
            <v>2014</v>
          </cell>
          <cell r="E494">
            <v>11</v>
          </cell>
          <cell r="F494" t="str">
            <v>2014-11-30</v>
          </cell>
          <cell r="G494" t="str">
            <v>PRJ</v>
          </cell>
          <cell r="H494" t="str">
            <v>211</v>
          </cell>
          <cell r="I494" t="str">
            <v>211</v>
          </cell>
          <cell r="K494" t="str">
            <v>000001121</v>
          </cell>
          <cell r="L494" t="str">
            <v>9302000</v>
          </cell>
          <cell r="M494" t="str">
            <v>1113</v>
          </cell>
          <cell r="N494" t="str">
            <v>99920</v>
          </cell>
          <cell r="O494" t="str">
            <v>11404</v>
          </cell>
          <cell r="P494" t="str">
            <v>292</v>
          </cell>
          <cell r="Q494" t="str">
            <v>953</v>
          </cell>
          <cell r="R494" t="str">
            <v>INTERCO BILL W/O</v>
          </cell>
          <cell r="S494" t="str">
            <v>PRA</v>
          </cell>
          <cell r="U494" t="str">
            <v>2014-11-30</v>
          </cell>
          <cell r="V494">
            <v>1521.5</v>
          </cell>
          <cell r="W494" t="str">
            <v>UTXEMEM201</v>
          </cell>
          <cell r="Y494" t="str">
            <v>LEGAL</v>
          </cell>
          <cell r="AA494" t="str">
            <v>DLO</v>
          </cell>
          <cell r="AC494" t="str">
            <v>ICB</v>
          </cell>
          <cell r="AD494" t="str">
            <v>ICB</v>
          </cell>
          <cell r="AF494" t="str">
            <v>211</v>
          </cell>
          <cell r="AG494" t="str">
            <v>0000230666</v>
          </cell>
        </row>
        <row r="495">
          <cell r="A495" t="str">
            <v>00641594</v>
          </cell>
          <cell r="B495" t="str">
            <v>9569210001</v>
          </cell>
          <cell r="C495" t="str">
            <v>ICB4TARGET0000014631</v>
          </cell>
          <cell r="D495">
            <v>2014</v>
          </cell>
          <cell r="E495">
            <v>10</v>
          </cell>
          <cell r="F495" t="str">
            <v>2014-10-31</v>
          </cell>
          <cell r="G495" t="str">
            <v>PRJ</v>
          </cell>
          <cell r="H495" t="str">
            <v>211</v>
          </cell>
          <cell r="I495" t="str">
            <v>211</v>
          </cell>
          <cell r="K495" t="str">
            <v>TDOANDA</v>
          </cell>
          <cell r="L495" t="str">
            <v>9210001</v>
          </cell>
          <cell r="M495" t="str">
            <v>1113</v>
          </cell>
          <cell r="N495" t="str">
            <v>99920</v>
          </cell>
          <cell r="O495" t="str">
            <v>11404</v>
          </cell>
          <cell r="P495" t="str">
            <v>294</v>
          </cell>
          <cell r="Q495" t="str">
            <v>956</v>
          </cell>
          <cell r="R495" t="str">
            <v>INTERCO BILL W/O</v>
          </cell>
          <cell r="S495" t="str">
            <v>PRA</v>
          </cell>
          <cell r="U495" t="str">
            <v>2014-10-31</v>
          </cell>
          <cell r="V495">
            <v>100.72</v>
          </cell>
          <cell r="W495" t="str">
            <v>UTXE000501</v>
          </cell>
          <cell r="Y495" t="str">
            <v>TDOTH</v>
          </cell>
          <cell r="AA495" t="str">
            <v>DLO</v>
          </cell>
          <cell r="AC495" t="str">
            <v>ICB</v>
          </cell>
          <cell r="AD495" t="str">
            <v>ICB</v>
          </cell>
          <cell r="AF495" t="str">
            <v>211</v>
          </cell>
          <cell r="AG495" t="str">
            <v>0000146747</v>
          </cell>
        </row>
        <row r="496">
          <cell r="A496" t="str">
            <v>00643211</v>
          </cell>
          <cell r="B496" t="str">
            <v>9539302000</v>
          </cell>
          <cell r="C496" t="str">
            <v>ICB4TARGET0000015116</v>
          </cell>
          <cell r="D496">
            <v>2014</v>
          </cell>
          <cell r="E496">
            <v>10</v>
          </cell>
          <cell r="F496" t="str">
            <v>2014-10-31</v>
          </cell>
          <cell r="G496" t="str">
            <v>PRJ</v>
          </cell>
          <cell r="H496" t="str">
            <v>211</v>
          </cell>
          <cell r="I496" t="str">
            <v>211</v>
          </cell>
          <cell r="K496" t="str">
            <v>000001121</v>
          </cell>
          <cell r="L496" t="str">
            <v>9302000</v>
          </cell>
          <cell r="M496" t="str">
            <v>1113</v>
          </cell>
          <cell r="N496" t="str">
            <v>99920</v>
          </cell>
          <cell r="O496" t="str">
            <v>11404</v>
          </cell>
          <cell r="P496" t="str">
            <v>292</v>
          </cell>
          <cell r="Q496" t="str">
            <v>953</v>
          </cell>
          <cell r="R496" t="str">
            <v>INTERCO BILL W/O</v>
          </cell>
          <cell r="S496" t="str">
            <v>PRA</v>
          </cell>
          <cell r="U496" t="str">
            <v>2014-10-31</v>
          </cell>
          <cell r="V496">
            <v>213.01</v>
          </cell>
          <cell r="W496" t="str">
            <v>UTXEMEM201</v>
          </cell>
          <cell r="Y496" t="str">
            <v>LEGAL</v>
          </cell>
          <cell r="AA496" t="str">
            <v>DLO</v>
          </cell>
          <cell r="AC496" t="str">
            <v>ICB</v>
          </cell>
          <cell r="AD496" t="str">
            <v>ICB</v>
          </cell>
          <cell r="AF496" t="str">
            <v>211</v>
          </cell>
          <cell r="AG496" t="str">
            <v>0000017421</v>
          </cell>
        </row>
        <row r="497">
          <cell r="A497" t="str">
            <v>00644251</v>
          </cell>
          <cell r="B497" t="str">
            <v>9539302000</v>
          </cell>
          <cell r="C497" t="str">
            <v>ICB4TARGET0000015117</v>
          </cell>
          <cell r="D497">
            <v>2014</v>
          </cell>
          <cell r="E497">
            <v>10</v>
          </cell>
          <cell r="F497" t="str">
            <v>2014-10-31</v>
          </cell>
          <cell r="G497" t="str">
            <v>PRJ</v>
          </cell>
          <cell r="H497" t="str">
            <v>211</v>
          </cell>
          <cell r="I497" t="str">
            <v>211</v>
          </cell>
          <cell r="K497" t="str">
            <v>000001121</v>
          </cell>
          <cell r="L497" t="str">
            <v>9302000</v>
          </cell>
          <cell r="M497" t="str">
            <v>1113</v>
          </cell>
          <cell r="N497" t="str">
            <v>99920</v>
          </cell>
          <cell r="O497" t="str">
            <v>11404</v>
          </cell>
          <cell r="P497" t="str">
            <v>292</v>
          </cell>
          <cell r="Q497" t="str">
            <v>953</v>
          </cell>
          <cell r="R497" t="str">
            <v>INTERCO BILL W/O</v>
          </cell>
          <cell r="S497" t="str">
            <v>PRA</v>
          </cell>
          <cell r="U497" t="str">
            <v>2014-10-31</v>
          </cell>
          <cell r="V497">
            <v>121.72</v>
          </cell>
          <cell r="W497" t="str">
            <v>UTXEMEM201</v>
          </cell>
          <cell r="Y497" t="str">
            <v>LEGAL</v>
          </cell>
          <cell r="AA497" t="str">
            <v>DLO</v>
          </cell>
          <cell r="AC497" t="str">
            <v>ICB</v>
          </cell>
          <cell r="AD497" t="str">
            <v>ICB</v>
          </cell>
          <cell r="AF497" t="str">
            <v>211</v>
          </cell>
          <cell r="AG497" t="str">
            <v>0000017421</v>
          </cell>
        </row>
        <row r="498">
          <cell r="A498" t="str">
            <v>00659538</v>
          </cell>
          <cell r="B498" t="str">
            <v>9549210001</v>
          </cell>
          <cell r="C498" t="str">
            <v>ICB4TARGET0000018012</v>
          </cell>
          <cell r="D498">
            <v>2015</v>
          </cell>
          <cell r="E498">
            <v>1</v>
          </cell>
          <cell r="F498" t="str">
            <v>2015-01-31</v>
          </cell>
          <cell r="G498" t="str">
            <v>PRJ</v>
          </cell>
          <cell r="H498" t="str">
            <v>211</v>
          </cell>
          <cell r="I498" t="str">
            <v>211</v>
          </cell>
          <cell r="K498" t="str">
            <v>TDOANDA</v>
          </cell>
          <cell r="L498" t="str">
            <v>9210001</v>
          </cell>
          <cell r="M498" t="str">
            <v>1585</v>
          </cell>
          <cell r="N498" t="str">
            <v>99920</v>
          </cell>
          <cell r="O498" t="str">
            <v>10381</v>
          </cell>
          <cell r="P498" t="str">
            <v>289</v>
          </cell>
          <cell r="Q498" t="str">
            <v>954</v>
          </cell>
          <cell r="R498" t="str">
            <v>INTERCO BILL W/O</v>
          </cell>
          <cell r="S498" t="str">
            <v>PRA</v>
          </cell>
          <cell r="U498" t="str">
            <v>2015-01-31</v>
          </cell>
          <cell r="V498">
            <v>591.34</v>
          </cell>
          <cell r="W498" t="str">
            <v>UTXE000101</v>
          </cell>
          <cell r="Y498" t="str">
            <v>TDOTH</v>
          </cell>
          <cell r="AA498" t="str">
            <v>DLO</v>
          </cell>
          <cell r="AC498" t="str">
            <v>ICB</v>
          </cell>
          <cell r="AD498" t="str">
            <v>ICB</v>
          </cell>
          <cell r="AF498" t="str">
            <v>211</v>
          </cell>
          <cell r="AG498" t="str">
            <v>0000146747</v>
          </cell>
        </row>
        <row r="499">
          <cell r="A499" t="str">
            <v>00658087</v>
          </cell>
          <cell r="B499" t="str">
            <v>9549210001</v>
          </cell>
          <cell r="C499" t="str">
            <v>ICB4TARGET0000018364</v>
          </cell>
          <cell r="D499">
            <v>2015</v>
          </cell>
          <cell r="E499">
            <v>1</v>
          </cell>
          <cell r="F499" t="str">
            <v>2015-01-31</v>
          </cell>
          <cell r="G499" t="str">
            <v>PRJ</v>
          </cell>
          <cell r="H499" t="str">
            <v>211</v>
          </cell>
          <cell r="I499" t="str">
            <v>211</v>
          </cell>
          <cell r="K499" t="str">
            <v>TDOANDA</v>
          </cell>
          <cell r="L499" t="str">
            <v>9210001</v>
          </cell>
          <cell r="M499" t="str">
            <v>1113</v>
          </cell>
          <cell r="N499" t="str">
            <v>99920</v>
          </cell>
          <cell r="O499" t="str">
            <v>13123</v>
          </cell>
          <cell r="P499" t="str">
            <v>263</v>
          </cell>
          <cell r="Q499" t="str">
            <v>954</v>
          </cell>
          <cell r="R499" t="str">
            <v>INTERCO BILL W/O</v>
          </cell>
          <cell r="S499" t="str">
            <v>PRA</v>
          </cell>
          <cell r="U499" t="str">
            <v>2015-01-31</v>
          </cell>
          <cell r="V499">
            <v>20.79</v>
          </cell>
          <cell r="W499" t="str">
            <v>UTXE000501</v>
          </cell>
          <cell r="Y499" t="str">
            <v>TDOTH</v>
          </cell>
          <cell r="AA499" t="str">
            <v>DLO</v>
          </cell>
          <cell r="AC499" t="str">
            <v>ICB</v>
          </cell>
          <cell r="AD499" t="str">
            <v>ICB</v>
          </cell>
          <cell r="AF499" t="str">
            <v>211</v>
          </cell>
          <cell r="AG499" t="str">
            <v>0000266656</v>
          </cell>
        </row>
        <row r="500">
          <cell r="A500" t="str">
            <v>00646090</v>
          </cell>
          <cell r="B500" t="str">
            <v>9539302000</v>
          </cell>
          <cell r="C500" t="str">
            <v>ICB4TARGET0000018727</v>
          </cell>
          <cell r="D500">
            <v>2015</v>
          </cell>
          <cell r="E500">
            <v>1</v>
          </cell>
          <cell r="F500" t="str">
            <v>2015-01-31</v>
          </cell>
          <cell r="G500" t="str">
            <v>PRJ</v>
          </cell>
          <cell r="H500" t="str">
            <v>211</v>
          </cell>
          <cell r="I500" t="str">
            <v>211</v>
          </cell>
          <cell r="K500" t="str">
            <v>000001121</v>
          </cell>
          <cell r="L500" t="str">
            <v>9302000</v>
          </cell>
          <cell r="M500" t="str">
            <v>1113</v>
          </cell>
          <cell r="N500" t="str">
            <v>99920</v>
          </cell>
          <cell r="O500" t="str">
            <v>11404</v>
          </cell>
          <cell r="P500" t="str">
            <v>292</v>
          </cell>
          <cell r="Q500" t="str">
            <v>953</v>
          </cell>
          <cell r="R500" t="str">
            <v>INTERCO BILL W/O</v>
          </cell>
          <cell r="S500" t="str">
            <v>PRA</v>
          </cell>
          <cell r="U500" t="str">
            <v>2015-01-31</v>
          </cell>
          <cell r="V500">
            <v>-207.86</v>
          </cell>
          <cell r="W500" t="str">
            <v>UTXEMEM201</v>
          </cell>
          <cell r="Y500" t="str">
            <v>LEGAL</v>
          </cell>
          <cell r="AA500" t="str">
            <v>DLO</v>
          </cell>
          <cell r="AC500" t="str">
            <v>ICB</v>
          </cell>
          <cell r="AD500" t="str">
            <v>ICB</v>
          </cell>
          <cell r="AF500" t="str">
            <v>211</v>
          </cell>
          <cell r="AG500" t="str">
            <v>0000017421</v>
          </cell>
        </row>
        <row r="501">
          <cell r="A501" t="str">
            <v>00659388</v>
          </cell>
          <cell r="B501" t="str">
            <v>9539302000</v>
          </cell>
          <cell r="C501" t="str">
            <v>ICB4TARGET0000018728</v>
          </cell>
          <cell r="D501">
            <v>2015</v>
          </cell>
          <cell r="E501">
            <v>1</v>
          </cell>
          <cell r="F501" t="str">
            <v>2015-01-31</v>
          </cell>
          <cell r="G501" t="str">
            <v>PRJ</v>
          </cell>
          <cell r="H501" t="str">
            <v>211</v>
          </cell>
          <cell r="I501" t="str">
            <v>211</v>
          </cell>
          <cell r="K501" t="str">
            <v>000001121</v>
          </cell>
          <cell r="L501" t="str">
            <v>9302000</v>
          </cell>
          <cell r="M501" t="str">
            <v>1113</v>
          </cell>
          <cell r="N501" t="str">
            <v>99920</v>
          </cell>
          <cell r="O501" t="str">
            <v>11404</v>
          </cell>
          <cell r="P501" t="str">
            <v>292</v>
          </cell>
          <cell r="Q501" t="str">
            <v>953</v>
          </cell>
          <cell r="R501" t="str">
            <v>INTERCO BILL W/O</v>
          </cell>
          <cell r="S501" t="str">
            <v>PRA</v>
          </cell>
          <cell r="U501" t="str">
            <v>2015-01-31</v>
          </cell>
          <cell r="V501">
            <v>59.39</v>
          </cell>
          <cell r="W501" t="str">
            <v>UTXEMEM201</v>
          </cell>
          <cell r="Y501" t="str">
            <v>LEGAL</v>
          </cell>
          <cell r="AA501" t="str">
            <v>DLO</v>
          </cell>
          <cell r="AC501" t="str">
            <v>ICB</v>
          </cell>
          <cell r="AD501" t="str">
            <v>ICB</v>
          </cell>
          <cell r="AF501" t="str">
            <v>211</v>
          </cell>
          <cell r="AG501" t="str">
            <v>0000059570</v>
          </cell>
        </row>
        <row r="502">
          <cell r="A502" t="str">
            <v>00659387</v>
          </cell>
          <cell r="B502" t="str">
            <v>9539302000</v>
          </cell>
          <cell r="C502" t="str">
            <v>ICB4TARGET0000018729</v>
          </cell>
          <cell r="D502">
            <v>2015</v>
          </cell>
          <cell r="E502">
            <v>1</v>
          </cell>
          <cell r="F502" t="str">
            <v>2015-01-31</v>
          </cell>
          <cell r="G502" t="str">
            <v>PRJ</v>
          </cell>
          <cell r="H502" t="str">
            <v>211</v>
          </cell>
          <cell r="I502" t="str">
            <v>211</v>
          </cell>
          <cell r="K502" t="str">
            <v>000001121</v>
          </cell>
          <cell r="L502" t="str">
            <v>9302000</v>
          </cell>
          <cell r="M502" t="str">
            <v>1113</v>
          </cell>
          <cell r="N502" t="str">
            <v>99920</v>
          </cell>
          <cell r="O502" t="str">
            <v>11404</v>
          </cell>
          <cell r="P502" t="str">
            <v>292</v>
          </cell>
          <cell r="Q502" t="str">
            <v>953</v>
          </cell>
          <cell r="R502" t="str">
            <v>INTERCO BILL W/O</v>
          </cell>
          <cell r="S502" t="str">
            <v>PRA</v>
          </cell>
          <cell r="U502" t="str">
            <v>2015-01-31</v>
          </cell>
          <cell r="V502">
            <v>213.79</v>
          </cell>
          <cell r="W502" t="str">
            <v>UTXEMEM201</v>
          </cell>
          <cell r="Y502" t="str">
            <v>LEGAL</v>
          </cell>
          <cell r="AA502" t="str">
            <v>DLO</v>
          </cell>
          <cell r="AC502" t="str">
            <v>ICB</v>
          </cell>
          <cell r="AD502" t="str">
            <v>ICB</v>
          </cell>
          <cell r="AF502" t="str">
            <v>211</v>
          </cell>
          <cell r="AG502" t="str">
            <v>0000096234</v>
          </cell>
        </row>
        <row r="503">
          <cell r="A503" t="str">
            <v>00659385</v>
          </cell>
          <cell r="B503" t="str">
            <v>9539302000</v>
          </cell>
          <cell r="C503" t="str">
            <v>ICB4TARGET0000018730</v>
          </cell>
          <cell r="D503">
            <v>2015</v>
          </cell>
          <cell r="E503">
            <v>1</v>
          </cell>
          <cell r="F503" t="str">
            <v>2015-01-31</v>
          </cell>
          <cell r="G503" t="str">
            <v>PRJ</v>
          </cell>
          <cell r="H503" t="str">
            <v>211</v>
          </cell>
          <cell r="I503" t="str">
            <v>211</v>
          </cell>
          <cell r="K503" t="str">
            <v>000001121</v>
          </cell>
          <cell r="L503" t="str">
            <v>9302000</v>
          </cell>
          <cell r="M503" t="str">
            <v>1113</v>
          </cell>
          <cell r="N503" t="str">
            <v>99920</v>
          </cell>
          <cell r="O503" t="str">
            <v>11404</v>
          </cell>
          <cell r="P503" t="str">
            <v>292</v>
          </cell>
          <cell r="Q503" t="str">
            <v>953</v>
          </cell>
          <cell r="R503" t="str">
            <v>INTERCO BILL W/O</v>
          </cell>
          <cell r="S503" t="str">
            <v>PRA</v>
          </cell>
          <cell r="U503" t="str">
            <v>2015-01-31</v>
          </cell>
          <cell r="V503">
            <v>247.64</v>
          </cell>
          <cell r="W503" t="str">
            <v>UTXEMEM201</v>
          </cell>
          <cell r="Y503" t="str">
            <v>LEGAL</v>
          </cell>
          <cell r="AA503" t="str">
            <v>DLO</v>
          </cell>
          <cell r="AC503" t="str">
            <v>ICB</v>
          </cell>
          <cell r="AD503" t="str">
            <v>ICB</v>
          </cell>
          <cell r="AF503" t="str">
            <v>211</v>
          </cell>
          <cell r="AG503" t="str">
            <v>0000099079</v>
          </cell>
        </row>
        <row r="504">
          <cell r="A504" t="str">
            <v>00659391</v>
          </cell>
          <cell r="B504" t="str">
            <v>9539302000</v>
          </cell>
          <cell r="C504" t="str">
            <v>ICB4TARGET0000018731</v>
          </cell>
          <cell r="D504">
            <v>2015</v>
          </cell>
          <cell r="E504">
            <v>1</v>
          </cell>
          <cell r="F504" t="str">
            <v>2015-01-31</v>
          </cell>
          <cell r="G504" t="str">
            <v>PRJ</v>
          </cell>
          <cell r="H504" t="str">
            <v>211</v>
          </cell>
          <cell r="I504" t="str">
            <v>211</v>
          </cell>
          <cell r="K504" t="str">
            <v>000001121</v>
          </cell>
          <cell r="L504" t="str">
            <v>9302000</v>
          </cell>
          <cell r="M504" t="str">
            <v>1113</v>
          </cell>
          <cell r="N504" t="str">
            <v>99920</v>
          </cell>
          <cell r="O504" t="str">
            <v>11404</v>
          </cell>
          <cell r="P504" t="str">
            <v>292</v>
          </cell>
          <cell r="Q504" t="str">
            <v>953</v>
          </cell>
          <cell r="R504" t="str">
            <v>INTERCO BILL W/O</v>
          </cell>
          <cell r="S504" t="str">
            <v>PRA</v>
          </cell>
          <cell r="U504" t="str">
            <v>2015-01-31</v>
          </cell>
          <cell r="V504">
            <v>89.08</v>
          </cell>
          <cell r="W504" t="str">
            <v>UTXEMEM201</v>
          </cell>
          <cell r="Y504" t="str">
            <v>LEGAL</v>
          </cell>
          <cell r="AA504" t="str">
            <v>DLO</v>
          </cell>
          <cell r="AC504" t="str">
            <v>ICB</v>
          </cell>
          <cell r="AD504" t="str">
            <v>ICB</v>
          </cell>
          <cell r="AF504" t="str">
            <v>211</v>
          </cell>
          <cell r="AG504" t="str">
            <v>0000120049</v>
          </cell>
        </row>
        <row r="505">
          <cell r="A505" t="str">
            <v>00658411</v>
          </cell>
          <cell r="B505" t="str">
            <v>9539302000</v>
          </cell>
          <cell r="C505" t="str">
            <v>ICB4TARGET0000018732</v>
          </cell>
          <cell r="D505">
            <v>2015</v>
          </cell>
          <cell r="E505">
            <v>1</v>
          </cell>
          <cell r="F505" t="str">
            <v>2015-01-31</v>
          </cell>
          <cell r="G505" t="str">
            <v>PRJ</v>
          </cell>
          <cell r="H505" t="str">
            <v>211</v>
          </cell>
          <cell r="I505" t="str">
            <v>211</v>
          </cell>
          <cell r="K505" t="str">
            <v>000001121</v>
          </cell>
          <cell r="L505" t="str">
            <v>9302000</v>
          </cell>
          <cell r="M505" t="str">
            <v>1113</v>
          </cell>
          <cell r="N505" t="str">
            <v>99920</v>
          </cell>
          <cell r="O505" t="str">
            <v>11404</v>
          </cell>
          <cell r="P505" t="str">
            <v>292</v>
          </cell>
          <cell r="Q505" t="str">
            <v>953</v>
          </cell>
          <cell r="R505" t="str">
            <v>INTERCO BILL W/O</v>
          </cell>
          <cell r="S505" t="str">
            <v>PRA</v>
          </cell>
          <cell r="U505" t="str">
            <v>2015-01-31</v>
          </cell>
          <cell r="V505">
            <v>1484.68</v>
          </cell>
          <cell r="W505" t="str">
            <v>UTXEMEM201</v>
          </cell>
          <cell r="Y505" t="str">
            <v>LEGAL</v>
          </cell>
          <cell r="AA505" t="str">
            <v>DLO</v>
          </cell>
          <cell r="AC505" t="str">
            <v>ICB</v>
          </cell>
          <cell r="AD505" t="str">
            <v>ICB</v>
          </cell>
          <cell r="AF505" t="str">
            <v>211</v>
          </cell>
          <cell r="AG505" t="str">
            <v>0000121258</v>
          </cell>
        </row>
        <row r="506">
          <cell r="A506" t="str">
            <v>00659235</v>
          </cell>
          <cell r="B506" t="str">
            <v>9539302000</v>
          </cell>
          <cell r="C506" t="str">
            <v>ICB4TARGET0000018733</v>
          </cell>
          <cell r="D506">
            <v>2015</v>
          </cell>
          <cell r="E506">
            <v>1</v>
          </cell>
          <cell r="F506" t="str">
            <v>2015-01-31</v>
          </cell>
          <cell r="G506" t="str">
            <v>PRJ</v>
          </cell>
          <cell r="H506" t="str">
            <v>211</v>
          </cell>
          <cell r="I506" t="str">
            <v>211</v>
          </cell>
          <cell r="K506" t="str">
            <v>000001121</v>
          </cell>
          <cell r="L506" t="str">
            <v>9302000</v>
          </cell>
          <cell r="M506" t="str">
            <v>1113</v>
          </cell>
          <cell r="N506" t="str">
            <v>99920</v>
          </cell>
          <cell r="O506" t="str">
            <v>11404</v>
          </cell>
          <cell r="P506" t="str">
            <v>292</v>
          </cell>
          <cell r="Q506" t="str">
            <v>953</v>
          </cell>
          <cell r="R506" t="str">
            <v>INTERCO BILL W/O</v>
          </cell>
          <cell r="S506" t="str">
            <v>PRA</v>
          </cell>
          <cell r="U506" t="str">
            <v>2015-01-31</v>
          </cell>
          <cell r="V506">
            <v>212.31</v>
          </cell>
          <cell r="W506" t="str">
            <v>UTXEMEM201</v>
          </cell>
          <cell r="Y506" t="str">
            <v>LEGAL</v>
          </cell>
          <cell r="AA506" t="str">
            <v>DLO</v>
          </cell>
          <cell r="AC506" t="str">
            <v>ICB</v>
          </cell>
          <cell r="AD506" t="str">
            <v>ICB</v>
          </cell>
          <cell r="AF506" t="str">
            <v>211</v>
          </cell>
          <cell r="AG506" t="str">
            <v>0000125815</v>
          </cell>
        </row>
        <row r="507">
          <cell r="A507" t="str">
            <v>00659389</v>
          </cell>
          <cell r="B507" t="str">
            <v>9539302000</v>
          </cell>
          <cell r="C507" t="str">
            <v>ICB4TARGET0000018734</v>
          </cell>
          <cell r="D507">
            <v>2015</v>
          </cell>
          <cell r="E507">
            <v>1</v>
          </cell>
          <cell r="F507" t="str">
            <v>2015-01-31</v>
          </cell>
          <cell r="G507" t="str">
            <v>PRJ</v>
          </cell>
          <cell r="H507" t="str">
            <v>211</v>
          </cell>
          <cell r="I507" t="str">
            <v>211</v>
          </cell>
          <cell r="K507" t="str">
            <v>000001121</v>
          </cell>
          <cell r="L507" t="str">
            <v>9302000</v>
          </cell>
          <cell r="M507" t="str">
            <v>1113</v>
          </cell>
          <cell r="N507" t="str">
            <v>99920</v>
          </cell>
          <cell r="O507" t="str">
            <v>11404</v>
          </cell>
          <cell r="P507" t="str">
            <v>292</v>
          </cell>
          <cell r="Q507" t="str">
            <v>953</v>
          </cell>
          <cell r="R507" t="str">
            <v>INTERCO BILL W/O</v>
          </cell>
          <cell r="S507" t="str">
            <v>PRA</v>
          </cell>
          <cell r="U507" t="str">
            <v>2015-01-31</v>
          </cell>
          <cell r="V507">
            <v>148.47</v>
          </cell>
          <cell r="W507" t="str">
            <v>UTXEMEM201</v>
          </cell>
          <cell r="Y507" t="str">
            <v>LEGAL</v>
          </cell>
          <cell r="AA507" t="str">
            <v>DLO</v>
          </cell>
          <cell r="AC507" t="str">
            <v>ICB</v>
          </cell>
          <cell r="AD507" t="str">
            <v>ICB</v>
          </cell>
          <cell r="AF507" t="str">
            <v>211</v>
          </cell>
          <cell r="AG507" t="str">
            <v>0000130709</v>
          </cell>
        </row>
        <row r="508">
          <cell r="A508" t="str">
            <v>00659390</v>
          </cell>
          <cell r="B508" t="str">
            <v>9539302000</v>
          </cell>
          <cell r="C508" t="str">
            <v>ICB4TARGET0000018735</v>
          </cell>
          <cell r="D508">
            <v>2015</v>
          </cell>
          <cell r="E508">
            <v>1</v>
          </cell>
          <cell r="F508" t="str">
            <v>2015-01-31</v>
          </cell>
          <cell r="G508" t="str">
            <v>PRJ</v>
          </cell>
          <cell r="H508" t="str">
            <v>211</v>
          </cell>
          <cell r="I508" t="str">
            <v>211</v>
          </cell>
          <cell r="K508" t="str">
            <v>000001121</v>
          </cell>
          <cell r="L508" t="str">
            <v>9302000</v>
          </cell>
          <cell r="M508" t="str">
            <v>1113</v>
          </cell>
          <cell r="N508" t="str">
            <v>99920</v>
          </cell>
          <cell r="O508" t="str">
            <v>11404</v>
          </cell>
          <cell r="P508" t="str">
            <v>292</v>
          </cell>
          <cell r="Q508" t="str">
            <v>953</v>
          </cell>
          <cell r="R508" t="str">
            <v>INTERCO BILL W/O</v>
          </cell>
          <cell r="S508" t="str">
            <v>PRA</v>
          </cell>
          <cell r="U508" t="str">
            <v>2015-01-31</v>
          </cell>
          <cell r="V508">
            <v>100.96</v>
          </cell>
          <cell r="W508" t="str">
            <v>UTXEMEM201</v>
          </cell>
          <cell r="Y508" t="str">
            <v>LEGAL</v>
          </cell>
          <cell r="AA508" t="str">
            <v>DLO</v>
          </cell>
          <cell r="AC508" t="str">
            <v>ICB</v>
          </cell>
          <cell r="AD508" t="str">
            <v>ICB</v>
          </cell>
          <cell r="AF508" t="str">
            <v>211</v>
          </cell>
          <cell r="AG508" t="str">
            <v>0000136093</v>
          </cell>
        </row>
        <row r="509">
          <cell r="A509" t="str">
            <v>00659386</v>
          </cell>
          <cell r="B509" t="str">
            <v>9539302000</v>
          </cell>
          <cell r="C509" t="str">
            <v>ICB4TARGET0000018736</v>
          </cell>
          <cell r="D509">
            <v>2015</v>
          </cell>
          <cell r="E509">
            <v>1</v>
          </cell>
          <cell r="F509" t="str">
            <v>2015-01-31</v>
          </cell>
          <cell r="G509" t="str">
            <v>PRJ</v>
          </cell>
          <cell r="H509" t="str">
            <v>211</v>
          </cell>
          <cell r="I509" t="str">
            <v>211</v>
          </cell>
          <cell r="K509" t="str">
            <v>000001121</v>
          </cell>
          <cell r="L509" t="str">
            <v>9302000</v>
          </cell>
          <cell r="M509" t="str">
            <v>1113</v>
          </cell>
          <cell r="N509" t="str">
            <v>99920</v>
          </cell>
          <cell r="O509" t="str">
            <v>11404</v>
          </cell>
          <cell r="P509" t="str">
            <v>292</v>
          </cell>
          <cell r="Q509" t="str">
            <v>953</v>
          </cell>
          <cell r="R509" t="str">
            <v>INTERCO BILL W/O</v>
          </cell>
          <cell r="S509" t="str">
            <v>PRA</v>
          </cell>
          <cell r="U509" t="str">
            <v>2015-01-31</v>
          </cell>
          <cell r="V509">
            <v>139.56</v>
          </cell>
          <cell r="W509" t="str">
            <v>UTXEMEM201</v>
          </cell>
          <cell r="Y509" t="str">
            <v>LEGAL</v>
          </cell>
          <cell r="AA509" t="str">
            <v>DLO</v>
          </cell>
          <cell r="AC509" t="str">
            <v>ICB</v>
          </cell>
          <cell r="AD509" t="str">
            <v>ICB</v>
          </cell>
          <cell r="AF509" t="str">
            <v>211</v>
          </cell>
          <cell r="AG509" t="str">
            <v>0000140418</v>
          </cell>
        </row>
        <row r="510">
          <cell r="A510" t="str">
            <v>00660146</v>
          </cell>
          <cell r="B510" t="str">
            <v>9569210001</v>
          </cell>
          <cell r="C510" t="str">
            <v>ICB4TARGET0000020403</v>
          </cell>
          <cell r="D510">
            <v>2015</v>
          </cell>
          <cell r="E510">
            <v>2</v>
          </cell>
          <cell r="F510" t="str">
            <v>2015-02-28</v>
          </cell>
          <cell r="G510" t="str">
            <v>PRJ</v>
          </cell>
          <cell r="H510" t="str">
            <v>211</v>
          </cell>
          <cell r="I510" t="str">
            <v>211</v>
          </cell>
          <cell r="K510" t="str">
            <v>TDOANDA</v>
          </cell>
          <cell r="L510" t="str">
            <v>9210001</v>
          </cell>
          <cell r="M510" t="str">
            <v>1585</v>
          </cell>
          <cell r="N510" t="str">
            <v>99920</v>
          </cell>
          <cell r="O510" t="str">
            <v>13042</v>
          </cell>
          <cell r="P510" t="str">
            <v>289</v>
          </cell>
          <cell r="Q510" t="str">
            <v>956</v>
          </cell>
          <cell r="R510" t="str">
            <v>INTERCO BILL W/O</v>
          </cell>
          <cell r="S510" t="str">
            <v>PRA</v>
          </cell>
          <cell r="U510" t="str">
            <v>2015-02-28</v>
          </cell>
          <cell r="V510">
            <v>120.8</v>
          </cell>
          <cell r="W510" t="str">
            <v>UTXE000301</v>
          </cell>
          <cell r="Y510" t="str">
            <v>TDOTH</v>
          </cell>
          <cell r="AA510" t="str">
            <v>DLO</v>
          </cell>
          <cell r="AC510" t="str">
            <v>ICB</v>
          </cell>
          <cell r="AD510" t="str">
            <v>ICB</v>
          </cell>
          <cell r="AF510" t="str">
            <v>211</v>
          </cell>
          <cell r="AG510" t="str">
            <v>0000146747</v>
          </cell>
        </row>
        <row r="511">
          <cell r="A511" t="str">
            <v>00670931</v>
          </cell>
          <cell r="B511" t="str">
            <v>9549030001</v>
          </cell>
          <cell r="C511" t="str">
            <v>ICB4TARGET0000020833</v>
          </cell>
          <cell r="D511">
            <v>2015</v>
          </cell>
          <cell r="E511">
            <v>4</v>
          </cell>
          <cell r="F511" t="str">
            <v>2015-04-30</v>
          </cell>
          <cell r="G511" t="str">
            <v>PRJ</v>
          </cell>
          <cell r="H511" t="str">
            <v>211</v>
          </cell>
          <cell r="I511" t="str">
            <v>211</v>
          </cell>
          <cell r="K511" t="str">
            <v>000008295</v>
          </cell>
          <cell r="L511" t="str">
            <v>9030001</v>
          </cell>
          <cell r="M511" t="str">
            <v>1397</v>
          </cell>
          <cell r="N511" t="str">
            <v>99920</v>
          </cell>
          <cell r="O511" t="str">
            <v>12150</v>
          </cell>
          <cell r="P511" t="str">
            <v>259</v>
          </cell>
          <cell r="Q511" t="str">
            <v>954</v>
          </cell>
          <cell r="R511" t="str">
            <v>INTERCO BILL W/O</v>
          </cell>
          <cell r="S511" t="str">
            <v>PRA</v>
          </cell>
          <cell r="U511" t="str">
            <v>2015-04-30</v>
          </cell>
          <cell r="V511">
            <v>32.479999999999997</v>
          </cell>
          <cell r="W511" t="str">
            <v>UTXC000101</v>
          </cell>
          <cell r="Y511" t="str">
            <v>DISTR</v>
          </cell>
          <cell r="AA511" t="str">
            <v>DLO</v>
          </cell>
          <cell r="AC511" t="str">
            <v>ICB</v>
          </cell>
          <cell r="AD511" t="str">
            <v>ICB</v>
          </cell>
          <cell r="AF511" t="str">
            <v>211</v>
          </cell>
          <cell r="AG511" t="str">
            <v>0000146747</v>
          </cell>
        </row>
        <row r="512">
          <cell r="A512" t="str">
            <v>00664468</v>
          </cell>
          <cell r="B512" t="str">
            <v>9539302000</v>
          </cell>
          <cell r="C512" t="str">
            <v>ICB4TARGET0000021128</v>
          </cell>
          <cell r="D512">
            <v>2015</v>
          </cell>
          <cell r="E512">
            <v>2</v>
          </cell>
          <cell r="F512" t="str">
            <v>2015-02-28</v>
          </cell>
          <cell r="G512" t="str">
            <v>PRJ</v>
          </cell>
          <cell r="H512" t="str">
            <v>211</v>
          </cell>
          <cell r="I512" t="str">
            <v>211</v>
          </cell>
          <cell r="K512" t="str">
            <v>000001121</v>
          </cell>
          <cell r="L512" t="str">
            <v>9302000</v>
          </cell>
          <cell r="M512" t="str">
            <v>1113</v>
          </cell>
          <cell r="N512" t="str">
            <v>99920</v>
          </cell>
          <cell r="O512" t="str">
            <v>11404</v>
          </cell>
          <cell r="P512" t="str">
            <v>292</v>
          </cell>
          <cell r="Q512" t="str">
            <v>953</v>
          </cell>
          <cell r="R512" t="str">
            <v>INTERCO BILL W/O</v>
          </cell>
          <cell r="S512" t="str">
            <v>PRA</v>
          </cell>
          <cell r="U512" t="str">
            <v>2015-02-28</v>
          </cell>
          <cell r="V512">
            <v>445.4</v>
          </cell>
          <cell r="W512" t="str">
            <v>UTXEMEM201</v>
          </cell>
          <cell r="Y512" t="str">
            <v>LEGAL</v>
          </cell>
          <cell r="AA512" t="str">
            <v>DLO</v>
          </cell>
          <cell r="AC512" t="str">
            <v>ICB</v>
          </cell>
          <cell r="AD512" t="str">
            <v>ICB</v>
          </cell>
          <cell r="AF512" t="str">
            <v>211</v>
          </cell>
          <cell r="AG512" t="str">
            <v>0000096605</v>
          </cell>
        </row>
        <row r="513">
          <cell r="A513" t="str">
            <v>00664457</v>
          </cell>
          <cell r="B513" t="str">
            <v>9539302000</v>
          </cell>
          <cell r="C513" t="str">
            <v>ICB4TARGET0000021129</v>
          </cell>
          <cell r="D513">
            <v>2015</v>
          </cell>
          <cell r="E513">
            <v>2</v>
          </cell>
          <cell r="F513" t="str">
            <v>2015-02-28</v>
          </cell>
          <cell r="G513" t="str">
            <v>PRJ</v>
          </cell>
          <cell r="H513" t="str">
            <v>211</v>
          </cell>
          <cell r="I513" t="str">
            <v>211</v>
          </cell>
          <cell r="K513" t="str">
            <v>000001121</v>
          </cell>
          <cell r="L513" t="str">
            <v>9302000</v>
          </cell>
          <cell r="M513" t="str">
            <v>1113</v>
          </cell>
          <cell r="N513" t="str">
            <v>99920</v>
          </cell>
          <cell r="O513" t="str">
            <v>11404</v>
          </cell>
          <cell r="P513" t="str">
            <v>292</v>
          </cell>
          <cell r="Q513" t="str">
            <v>953</v>
          </cell>
          <cell r="R513" t="str">
            <v>INTERCO BILL W/O</v>
          </cell>
          <cell r="S513" t="str">
            <v>PRA</v>
          </cell>
          <cell r="U513" t="str">
            <v>2015-02-28</v>
          </cell>
          <cell r="V513">
            <v>4311.5</v>
          </cell>
          <cell r="W513" t="str">
            <v>UTXEMEM201</v>
          </cell>
          <cell r="Y513" t="str">
            <v>LEGAL</v>
          </cell>
          <cell r="AA513" t="str">
            <v>DLO</v>
          </cell>
          <cell r="AC513" t="str">
            <v>ICB</v>
          </cell>
          <cell r="AD513" t="str">
            <v>ICB</v>
          </cell>
          <cell r="AF513" t="str">
            <v>211</v>
          </cell>
          <cell r="AG513" t="str">
            <v>0000110910</v>
          </cell>
        </row>
        <row r="514">
          <cell r="A514" t="str">
            <v>00664469</v>
          </cell>
          <cell r="B514" t="str">
            <v>9539302000</v>
          </cell>
          <cell r="C514" t="str">
            <v>ICB4TARGET0000021130</v>
          </cell>
          <cell r="D514">
            <v>2015</v>
          </cell>
          <cell r="E514">
            <v>2</v>
          </cell>
          <cell r="F514" t="str">
            <v>2015-02-28</v>
          </cell>
          <cell r="G514" t="str">
            <v>PRJ</v>
          </cell>
          <cell r="H514" t="str">
            <v>211</v>
          </cell>
          <cell r="I514" t="str">
            <v>211</v>
          </cell>
          <cell r="K514" t="str">
            <v>000001121</v>
          </cell>
          <cell r="L514" t="str">
            <v>9302000</v>
          </cell>
          <cell r="M514" t="str">
            <v>1113</v>
          </cell>
          <cell r="N514" t="str">
            <v>99920</v>
          </cell>
          <cell r="O514" t="str">
            <v>11404</v>
          </cell>
          <cell r="P514" t="str">
            <v>292</v>
          </cell>
          <cell r="Q514" t="str">
            <v>953</v>
          </cell>
          <cell r="R514" t="str">
            <v>INTERCO BILL W/O</v>
          </cell>
          <cell r="S514" t="str">
            <v>PRA</v>
          </cell>
          <cell r="U514" t="str">
            <v>2015-02-28</v>
          </cell>
          <cell r="V514">
            <v>3860.16</v>
          </cell>
          <cell r="W514" t="str">
            <v>UTXEMEM201</v>
          </cell>
          <cell r="Y514" t="str">
            <v>LEGAL</v>
          </cell>
          <cell r="AA514" t="str">
            <v>DLO</v>
          </cell>
          <cell r="AC514" t="str">
            <v>ICB</v>
          </cell>
          <cell r="AD514" t="str">
            <v>ICB</v>
          </cell>
          <cell r="AF514" t="str">
            <v>211</v>
          </cell>
          <cell r="AG514" t="str">
            <v>0000114836</v>
          </cell>
        </row>
        <row r="515">
          <cell r="A515" t="str">
            <v>00664458</v>
          </cell>
          <cell r="B515" t="str">
            <v>9539302000</v>
          </cell>
          <cell r="C515" t="str">
            <v>ICB4TARGET0000021131</v>
          </cell>
          <cell r="D515">
            <v>2015</v>
          </cell>
          <cell r="E515">
            <v>2</v>
          </cell>
          <cell r="F515" t="str">
            <v>2015-02-28</v>
          </cell>
          <cell r="G515" t="str">
            <v>PRJ</v>
          </cell>
          <cell r="H515" t="str">
            <v>211</v>
          </cell>
          <cell r="I515" t="str">
            <v>211</v>
          </cell>
          <cell r="K515" t="str">
            <v>000001121</v>
          </cell>
          <cell r="L515" t="str">
            <v>9302000</v>
          </cell>
          <cell r="M515" t="str">
            <v>1113</v>
          </cell>
          <cell r="N515" t="str">
            <v>99920</v>
          </cell>
          <cell r="O515" t="str">
            <v>11404</v>
          </cell>
          <cell r="P515" t="str">
            <v>292</v>
          </cell>
          <cell r="Q515" t="str">
            <v>953</v>
          </cell>
          <cell r="R515" t="str">
            <v>INTERCO BILL W/O</v>
          </cell>
          <cell r="S515" t="str">
            <v>PRA</v>
          </cell>
          <cell r="U515" t="str">
            <v>2015-02-28</v>
          </cell>
          <cell r="V515">
            <v>285.8</v>
          </cell>
          <cell r="W515" t="str">
            <v>UTXEMEM201</v>
          </cell>
          <cell r="Y515" t="str">
            <v>LEGAL</v>
          </cell>
          <cell r="AA515" t="str">
            <v>DLO</v>
          </cell>
          <cell r="AC515" t="str">
            <v>ICB</v>
          </cell>
          <cell r="AD515" t="str">
            <v>ICB</v>
          </cell>
          <cell r="AF515" t="str">
            <v>211</v>
          </cell>
          <cell r="AG515" t="str">
            <v>0000126823</v>
          </cell>
        </row>
        <row r="516">
          <cell r="A516" t="str">
            <v>00663816</v>
          </cell>
          <cell r="B516" t="str">
            <v>9539302000</v>
          </cell>
          <cell r="C516" t="str">
            <v>ICB4TARGET0000021132</v>
          </cell>
          <cell r="D516">
            <v>2015</v>
          </cell>
          <cell r="E516">
            <v>2</v>
          </cell>
          <cell r="F516" t="str">
            <v>2015-02-28</v>
          </cell>
          <cell r="G516" t="str">
            <v>PRJ</v>
          </cell>
          <cell r="H516" t="str">
            <v>211</v>
          </cell>
          <cell r="I516" t="str">
            <v>211</v>
          </cell>
          <cell r="K516" t="str">
            <v>000001121</v>
          </cell>
          <cell r="L516" t="str">
            <v>9302000</v>
          </cell>
          <cell r="M516" t="str">
            <v>1113</v>
          </cell>
          <cell r="N516" t="str">
            <v>99920</v>
          </cell>
          <cell r="O516" t="str">
            <v>11404</v>
          </cell>
          <cell r="P516" t="str">
            <v>292</v>
          </cell>
          <cell r="Q516" t="str">
            <v>953</v>
          </cell>
          <cell r="R516" t="str">
            <v>INTERCO BILL W/O</v>
          </cell>
          <cell r="S516" t="str">
            <v>PRA</v>
          </cell>
          <cell r="U516" t="str">
            <v>2015-02-28</v>
          </cell>
          <cell r="V516">
            <v>280.31</v>
          </cell>
          <cell r="W516" t="str">
            <v>UTXEMEM201</v>
          </cell>
          <cell r="Y516" t="str">
            <v>LEGAL</v>
          </cell>
          <cell r="AA516" t="str">
            <v>DLO</v>
          </cell>
          <cell r="AC516" t="str">
            <v>ICB</v>
          </cell>
          <cell r="AD516" t="str">
            <v>ICB</v>
          </cell>
          <cell r="AF516" t="str">
            <v>211</v>
          </cell>
          <cell r="AG516" t="str">
            <v>0000131754</v>
          </cell>
        </row>
        <row r="517">
          <cell r="A517" t="str">
            <v>00664467</v>
          </cell>
          <cell r="B517" t="str">
            <v>9539302000</v>
          </cell>
          <cell r="C517" t="str">
            <v>ICB4TARGET0000021133</v>
          </cell>
          <cell r="D517">
            <v>2015</v>
          </cell>
          <cell r="E517">
            <v>2</v>
          </cell>
          <cell r="F517" t="str">
            <v>2015-02-28</v>
          </cell>
          <cell r="G517" t="str">
            <v>PRJ</v>
          </cell>
          <cell r="H517" t="str">
            <v>211</v>
          </cell>
          <cell r="I517" t="str">
            <v>211</v>
          </cell>
          <cell r="K517" t="str">
            <v>000001121</v>
          </cell>
          <cell r="L517" t="str">
            <v>9302000</v>
          </cell>
          <cell r="M517" t="str">
            <v>1113</v>
          </cell>
          <cell r="N517" t="str">
            <v>99920</v>
          </cell>
          <cell r="O517" t="str">
            <v>11404</v>
          </cell>
          <cell r="P517" t="str">
            <v>292</v>
          </cell>
          <cell r="Q517" t="str">
            <v>953</v>
          </cell>
          <cell r="R517" t="str">
            <v>INTERCO BILL W/O</v>
          </cell>
          <cell r="S517" t="str">
            <v>PRA</v>
          </cell>
          <cell r="U517" t="str">
            <v>2015-02-28</v>
          </cell>
          <cell r="V517">
            <v>178.16</v>
          </cell>
          <cell r="W517" t="str">
            <v>UTXEMEM201</v>
          </cell>
          <cell r="Y517" t="str">
            <v>LEGAL</v>
          </cell>
          <cell r="AA517" t="str">
            <v>DLO</v>
          </cell>
          <cell r="AC517" t="str">
            <v>ICB</v>
          </cell>
          <cell r="AD517" t="str">
            <v>ICB</v>
          </cell>
          <cell r="AF517" t="str">
            <v>211</v>
          </cell>
          <cell r="AG517" t="str">
            <v>0000136845</v>
          </cell>
        </row>
        <row r="518">
          <cell r="A518" t="str">
            <v>00662221</v>
          </cell>
          <cell r="B518" t="str">
            <v>9539302000</v>
          </cell>
          <cell r="C518" t="str">
            <v>ICB4TARGET0000021134</v>
          </cell>
          <cell r="D518">
            <v>2015</v>
          </cell>
          <cell r="E518">
            <v>2</v>
          </cell>
          <cell r="F518" t="str">
            <v>2015-02-28</v>
          </cell>
          <cell r="G518" t="str">
            <v>PRJ</v>
          </cell>
          <cell r="H518" t="str">
            <v>211</v>
          </cell>
          <cell r="I518" t="str">
            <v>211</v>
          </cell>
          <cell r="K518" t="str">
            <v>000001121</v>
          </cell>
          <cell r="L518" t="str">
            <v>9302000</v>
          </cell>
          <cell r="M518" t="str">
            <v>1113</v>
          </cell>
          <cell r="N518" t="str">
            <v>99920</v>
          </cell>
          <cell r="O518" t="str">
            <v>11404</v>
          </cell>
          <cell r="P518" t="str">
            <v>292</v>
          </cell>
          <cell r="Q518" t="str">
            <v>953</v>
          </cell>
          <cell r="R518" t="str">
            <v>INTERCO BILL W/O</v>
          </cell>
          <cell r="S518" t="str">
            <v>PRA</v>
          </cell>
          <cell r="U518" t="str">
            <v>2015-02-28</v>
          </cell>
          <cell r="V518">
            <v>890.81</v>
          </cell>
          <cell r="W518" t="str">
            <v>UTXEMEM201</v>
          </cell>
          <cell r="Y518" t="str">
            <v>LEGAL</v>
          </cell>
          <cell r="AA518" t="str">
            <v>DLO</v>
          </cell>
          <cell r="AC518" t="str">
            <v>ICB</v>
          </cell>
          <cell r="AD518" t="str">
            <v>ICB</v>
          </cell>
          <cell r="AF518" t="str">
            <v>211</v>
          </cell>
          <cell r="AG518" t="str">
            <v>0000140778</v>
          </cell>
        </row>
        <row r="519">
          <cell r="A519" t="str">
            <v>00662222</v>
          </cell>
          <cell r="B519" t="str">
            <v>9539302000</v>
          </cell>
          <cell r="C519" t="str">
            <v>ICB4TARGET0000021135</v>
          </cell>
          <cell r="D519">
            <v>2015</v>
          </cell>
          <cell r="E519">
            <v>2</v>
          </cell>
          <cell r="F519" t="str">
            <v>2015-02-28</v>
          </cell>
          <cell r="G519" t="str">
            <v>PRJ</v>
          </cell>
          <cell r="H519" t="str">
            <v>211</v>
          </cell>
          <cell r="I519" t="str">
            <v>211</v>
          </cell>
          <cell r="K519" t="str">
            <v>000001121</v>
          </cell>
          <cell r="L519" t="str">
            <v>9302000</v>
          </cell>
          <cell r="M519" t="str">
            <v>1113</v>
          </cell>
          <cell r="N519" t="str">
            <v>99920</v>
          </cell>
          <cell r="O519" t="str">
            <v>11404</v>
          </cell>
          <cell r="P519" t="str">
            <v>292</v>
          </cell>
          <cell r="Q519" t="str">
            <v>953</v>
          </cell>
          <cell r="R519" t="str">
            <v>INTERCO BILL W/O</v>
          </cell>
          <cell r="S519" t="str">
            <v>PRA</v>
          </cell>
          <cell r="U519" t="str">
            <v>2015-02-28</v>
          </cell>
          <cell r="V519">
            <v>118.77</v>
          </cell>
          <cell r="W519" t="str">
            <v>UTXEMEM201</v>
          </cell>
          <cell r="Y519" t="str">
            <v>LEGAL</v>
          </cell>
          <cell r="AA519" t="str">
            <v>DLO</v>
          </cell>
          <cell r="AC519" t="str">
            <v>ICB</v>
          </cell>
          <cell r="AD519" t="str">
            <v>ICB</v>
          </cell>
          <cell r="AF519" t="str">
            <v>211</v>
          </cell>
          <cell r="AG519" t="str">
            <v>0000143664</v>
          </cell>
        </row>
        <row r="520">
          <cell r="A520" t="str">
            <v>00664459</v>
          </cell>
          <cell r="B520" t="str">
            <v>9539302000</v>
          </cell>
          <cell r="C520" t="str">
            <v>ICB4TARGET0000021136</v>
          </cell>
          <cell r="D520">
            <v>2015</v>
          </cell>
          <cell r="E520">
            <v>2</v>
          </cell>
          <cell r="F520" t="str">
            <v>2015-02-28</v>
          </cell>
          <cell r="G520" t="str">
            <v>PRJ</v>
          </cell>
          <cell r="H520" t="str">
            <v>211</v>
          </cell>
          <cell r="I520" t="str">
            <v>211</v>
          </cell>
          <cell r="K520" t="str">
            <v>000001121</v>
          </cell>
          <cell r="L520" t="str">
            <v>9302000</v>
          </cell>
          <cell r="M520" t="str">
            <v>1113</v>
          </cell>
          <cell r="N520" t="str">
            <v>99920</v>
          </cell>
          <cell r="O520" t="str">
            <v>11404</v>
          </cell>
          <cell r="P520" t="str">
            <v>292</v>
          </cell>
          <cell r="Q520" t="str">
            <v>953</v>
          </cell>
          <cell r="R520" t="str">
            <v>INTERCO BILL W/O</v>
          </cell>
          <cell r="S520" t="str">
            <v>PRA</v>
          </cell>
          <cell r="U520" t="str">
            <v>2015-02-28</v>
          </cell>
          <cell r="V520">
            <v>89.08</v>
          </cell>
          <cell r="W520" t="str">
            <v>UTXEMEM201</v>
          </cell>
          <cell r="Y520" t="str">
            <v>LEGAL</v>
          </cell>
          <cell r="AA520" t="str">
            <v>DLO</v>
          </cell>
          <cell r="AC520" t="str">
            <v>ICB</v>
          </cell>
          <cell r="AD520" t="str">
            <v>ICB</v>
          </cell>
          <cell r="AF520" t="str">
            <v>211</v>
          </cell>
          <cell r="AG520" t="str">
            <v>0000195703</v>
          </cell>
        </row>
        <row r="521">
          <cell r="A521" t="str">
            <v>00682905</v>
          </cell>
          <cell r="B521" t="str">
            <v>9549210001</v>
          </cell>
          <cell r="C521" t="str">
            <v>ICB4TARGET0000023139</v>
          </cell>
          <cell r="D521">
            <v>2015</v>
          </cell>
          <cell r="E521">
            <v>6</v>
          </cell>
          <cell r="F521" t="str">
            <v>2015-06-30</v>
          </cell>
          <cell r="G521" t="str">
            <v>PRJ</v>
          </cell>
          <cell r="H521" t="str">
            <v>211</v>
          </cell>
          <cell r="I521" t="str">
            <v>211</v>
          </cell>
          <cell r="K521" t="str">
            <v>TDOANDA</v>
          </cell>
          <cell r="L521" t="str">
            <v>9210001</v>
          </cell>
          <cell r="M521" t="str">
            <v>1113</v>
          </cell>
          <cell r="N521" t="str">
            <v>99920</v>
          </cell>
          <cell r="O521" t="str">
            <v>13123</v>
          </cell>
          <cell r="P521" t="str">
            <v>263</v>
          </cell>
          <cell r="Q521" t="str">
            <v>954</v>
          </cell>
          <cell r="R521" t="str">
            <v>INTERCO BILL W/O</v>
          </cell>
          <cell r="S521" t="str">
            <v>PRA</v>
          </cell>
          <cell r="U521" t="str">
            <v>2015-06-30</v>
          </cell>
          <cell r="V521">
            <v>20.81</v>
          </cell>
          <cell r="W521" t="str">
            <v>UTXE000501</v>
          </cell>
          <cell r="Y521" t="str">
            <v>TDOTH</v>
          </cell>
          <cell r="AA521" t="str">
            <v>DLO</v>
          </cell>
          <cell r="AC521" t="str">
            <v>ICB</v>
          </cell>
          <cell r="AD521" t="str">
            <v>ICB</v>
          </cell>
          <cell r="AF521" t="str">
            <v>211</v>
          </cell>
          <cell r="AG521" t="str">
            <v>0000266656</v>
          </cell>
        </row>
        <row r="522">
          <cell r="A522" t="str">
            <v>00681536</v>
          </cell>
          <cell r="B522" t="str">
            <v>9539302000</v>
          </cell>
          <cell r="C522" t="str">
            <v>ICB4TARGET0000023818</v>
          </cell>
          <cell r="D522">
            <v>2015</v>
          </cell>
          <cell r="E522">
            <v>6</v>
          </cell>
          <cell r="F522" t="str">
            <v>2015-06-30</v>
          </cell>
          <cell r="G522" t="str">
            <v>PRJ</v>
          </cell>
          <cell r="H522" t="str">
            <v>211</v>
          </cell>
          <cell r="I522" t="str">
            <v>211</v>
          </cell>
          <cell r="K522" t="str">
            <v>000001121</v>
          </cell>
          <cell r="L522" t="str">
            <v>9302000</v>
          </cell>
          <cell r="M522" t="str">
            <v>1585</v>
          </cell>
          <cell r="N522" t="str">
            <v>99920</v>
          </cell>
          <cell r="O522" t="str">
            <v>11404</v>
          </cell>
          <cell r="P522" t="str">
            <v>292</v>
          </cell>
          <cell r="Q522" t="str">
            <v>953</v>
          </cell>
          <cell r="R522" t="str">
            <v>INTERCO BILL W/O</v>
          </cell>
          <cell r="S522" t="str">
            <v>PRA</v>
          </cell>
          <cell r="U522" t="str">
            <v>2015-06-30</v>
          </cell>
          <cell r="V522">
            <v>300.04000000000002</v>
          </cell>
          <cell r="W522" t="str">
            <v>UTXEMEM101</v>
          </cell>
          <cell r="Y522" t="str">
            <v>LEGAL</v>
          </cell>
          <cell r="AA522" t="str">
            <v>DLO</v>
          </cell>
          <cell r="AC522" t="str">
            <v>ICB</v>
          </cell>
          <cell r="AD522" t="str">
            <v>ICB</v>
          </cell>
          <cell r="AF522" t="str">
            <v>211</v>
          </cell>
          <cell r="AG522" t="str">
            <v>0000122688</v>
          </cell>
        </row>
        <row r="523">
          <cell r="A523" t="str">
            <v>00685362</v>
          </cell>
          <cell r="B523" t="str">
            <v>9539302000</v>
          </cell>
          <cell r="C523" t="str">
            <v>ICB4TARGET0000023823</v>
          </cell>
          <cell r="D523">
            <v>2015</v>
          </cell>
          <cell r="E523">
            <v>6</v>
          </cell>
          <cell r="F523" t="str">
            <v>2015-06-30</v>
          </cell>
          <cell r="G523" t="str">
            <v>PRJ</v>
          </cell>
          <cell r="H523" t="str">
            <v>211</v>
          </cell>
          <cell r="I523" t="str">
            <v>211</v>
          </cell>
          <cell r="K523" t="str">
            <v>000001121</v>
          </cell>
          <cell r="L523" t="str">
            <v>9302000</v>
          </cell>
          <cell r="M523" t="str">
            <v>1113</v>
          </cell>
          <cell r="N523" t="str">
            <v>99920</v>
          </cell>
          <cell r="O523" t="str">
            <v>11404</v>
          </cell>
          <cell r="P523" t="str">
            <v>292</v>
          </cell>
          <cell r="Q523" t="str">
            <v>953</v>
          </cell>
          <cell r="R523" t="str">
            <v>INTERCO BILL W/O</v>
          </cell>
          <cell r="S523" t="str">
            <v>PRA</v>
          </cell>
          <cell r="U523" t="str">
            <v>2015-06-30</v>
          </cell>
          <cell r="V523">
            <v>713.33</v>
          </cell>
          <cell r="W523" t="str">
            <v>UTXEMEM201</v>
          </cell>
          <cell r="Y523" t="str">
            <v>LEGAL</v>
          </cell>
          <cell r="AA523" t="str">
            <v>DLO</v>
          </cell>
          <cell r="AC523" t="str">
            <v>ICB</v>
          </cell>
          <cell r="AD523" t="str">
            <v>ICB</v>
          </cell>
          <cell r="AF523" t="str">
            <v>211</v>
          </cell>
          <cell r="AG523" t="str">
            <v>0000121145</v>
          </cell>
        </row>
        <row r="524">
          <cell r="A524" t="str">
            <v>00684696</v>
          </cell>
          <cell r="B524" t="str">
            <v>9539302000</v>
          </cell>
          <cell r="C524" t="str">
            <v>ICB4TARGET0000023824</v>
          </cell>
          <cell r="D524">
            <v>2015</v>
          </cell>
          <cell r="E524">
            <v>6</v>
          </cell>
          <cell r="F524" t="str">
            <v>2015-06-30</v>
          </cell>
          <cell r="G524" t="str">
            <v>PRJ</v>
          </cell>
          <cell r="H524" t="str">
            <v>211</v>
          </cell>
          <cell r="I524" t="str">
            <v>211</v>
          </cell>
          <cell r="K524" t="str">
            <v>000001121</v>
          </cell>
          <cell r="L524" t="str">
            <v>9302000</v>
          </cell>
          <cell r="M524" t="str">
            <v>1113</v>
          </cell>
          <cell r="N524" t="str">
            <v>99920</v>
          </cell>
          <cell r="O524" t="str">
            <v>11404</v>
          </cell>
          <cell r="P524" t="str">
            <v>292</v>
          </cell>
          <cell r="Q524" t="str">
            <v>953</v>
          </cell>
          <cell r="R524" t="str">
            <v>INTERCO BILL W/O</v>
          </cell>
          <cell r="S524" t="str">
            <v>PRA</v>
          </cell>
          <cell r="U524" t="str">
            <v>2015-06-30</v>
          </cell>
          <cell r="V524">
            <v>59.44</v>
          </cell>
          <cell r="W524" t="str">
            <v>UTXEMEM201</v>
          </cell>
          <cell r="Y524" t="str">
            <v>LEGAL</v>
          </cell>
          <cell r="AA524" t="str">
            <v>DLO</v>
          </cell>
          <cell r="AC524" t="str">
            <v>ICB</v>
          </cell>
          <cell r="AD524" t="str">
            <v>ICB</v>
          </cell>
          <cell r="AF524" t="str">
            <v>211</v>
          </cell>
          <cell r="AG524" t="str">
            <v>0000121593</v>
          </cell>
        </row>
        <row r="525">
          <cell r="A525" t="str">
            <v>00682618</v>
          </cell>
          <cell r="B525" t="str">
            <v>9539302000</v>
          </cell>
          <cell r="C525" t="str">
            <v>ICB4TARGET0000023825</v>
          </cell>
          <cell r="D525">
            <v>2015</v>
          </cell>
          <cell r="E525">
            <v>6</v>
          </cell>
          <cell r="F525" t="str">
            <v>2015-06-30</v>
          </cell>
          <cell r="G525" t="str">
            <v>PRJ</v>
          </cell>
          <cell r="H525" t="str">
            <v>211</v>
          </cell>
          <cell r="I525" t="str">
            <v>211</v>
          </cell>
          <cell r="K525" t="str">
            <v>000001121</v>
          </cell>
          <cell r="L525" t="str">
            <v>9302000</v>
          </cell>
          <cell r="M525" t="str">
            <v>1113</v>
          </cell>
          <cell r="N525" t="str">
            <v>99920</v>
          </cell>
          <cell r="O525" t="str">
            <v>11404</v>
          </cell>
          <cell r="P525" t="str">
            <v>292</v>
          </cell>
          <cell r="Q525" t="str">
            <v>953</v>
          </cell>
          <cell r="R525" t="str">
            <v>INTERCO BILL W/O</v>
          </cell>
          <cell r="S525" t="str">
            <v>PRA</v>
          </cell>
          <cell r="U525" t="str">
            <v>2015-06-30</v>
          </cell>
          <cell r="V525">
            <v>286.07</v>
          </cell>
          <cell r="W525" t="str">
            <v>UTXEMEM201</v>
          </cell>
          <cell r="Y525" t="str">
            <v>LEGAL</v>
          </cell>
          <cell r="AA525" t="str">
            <v>DLO</v>
          </cell>
          <cell r="AC525" t="str">
            <v>ICB</v>
          </cell>
          <cell r="AD525" t="str">
            <v>ICB</v>
          </cell>
          <cell r="AF525" t="str">
            <v>211</v>
          </cell>
          <cell r="AG525" t="str">
            <v>0000126823</v>
          </cell>
        </row>
        <row r="526">
          <cell r="A526" t="str">
            <v>00684697</v>
          </cell>
          <cell r="B526" t="str">
            <v>9539302000</v>
          </cell>
          <cell r="C526" t="str">
            <v>ICB4TARGET0000023826</v>
          </cell>
          <cell r="D526">
            <v>2015</v>
          </cell>
          <cell r="E526">
            <v>6</v>
          </cell>
          <cell r="F526" t="str">
            <v>2015-06-30</v>
          </cell>
          <cell r="G526" t="str">
            <v>PRJ</v>
          </cell>
          <cell r="H526" t="str">
            <v>211</v>
          </cell>
          <cell r="I526" t="str">
            <v>211</v>
          </cell>
          <cell r="K526" t="str">
            <v>000001121</v>
          </cell>
          <cell r="L526" t="str">
            <v>9302000</v>
          </cell>
          <cell r="M526" t="str">
            <v>1113</v>
          </cell>
          <cell r="N526" t="str">
            <v>99920</v>
          </cell>
          <cell r="O526" t="str">
            <v>11404</v>
          </cell>
          <cell r="P526" t="str">
            <v>292</v>
          </cell>
          <cell r="Q526" t="str">
            <v>953</v>
          </cell>
          <cell r="R526" t="str">
            <v>INTERCO BILL W/O</v>
          </cell>
          <cell r="S526" t="str">
            <v>PRA</v>
          </cell>
          <cell r="U526" t="str">
            <v>2015-06-30</v>
          </cell>
          <cell r="V526">
            <v>5944.4</v>
          </cell>
          <cell r="W526" t="str">
            <v>UTXEMEM201</v>
          </cell>
          <cell r="Y526" t="str">
            <v>LEGAL</v>
          </cell>
          <cell r="AA526" t="str">
            <v>DLO</v>
          </cell>
          <cell r="AC526" t="str">
            <v>ICB</v>
          </cell>
          <cell r="AD526" t="str">
            <v>ICB</v>
          </cell>
          <cell r="AF526" t="str">
            <v>211</v>
          </cell>
          <cell r="AG526" t="str">
            <v>0000277411</v>
          </cell>
        </row>
        <row r="527">
          <cell r="A527" t="str">
            <v>00635079</v>
          </cell>
          <cell r="B527" t="str">
            <v>9539302000</v>
          </cell>
          <cell r="C527" t="str">
            <v>ICB4TARGET0000025395</v>
          </cell>
          <cell r="D527">
            <v>2014</v>
          </cell>
          <cell r="E527">
            <v>9</v>
          </cell>
          <cell r="F527" t="str">
            <v>2014-09-30</v>
          </cell>
          <cell r="G527" t="str">
            <v>PRJ</v>
          </cell>
          <cell r="H527" t="str">
            <v>211</v>
          </cell>
          <cell r="I527" t="str">
            <v>211</v>
          </cell>
          <cell r="K527" t="str">
            <v>000001121</v>
          </cell>
          <cell r="L527" t="str">
            <v>9302000</v>
          </cell>
          <cell r="M527" t="str">
            <v>1113</v>
          </cell>
          <cell r="N527" t="str">
            <v>99920</v>
          </cell>
          <cell r="O527" t="str">
            <v>11404</v>
          </cell>
          <cell r="P527" t="str">
            <v>292</v>
          </cell>
          <cell r="Q527" t="str">
            <v>953</v>
          </cell>
          <cell r="R527" t="str">
            <v>INTERCO BILL W/O</v>
          </cell>
          <cell r="S527" t="str">
            <v>PRA</v>
          </cell>
          <cell r="U527" t="str">
            <v>2014-09-30</v>
          </cell>
          <cell r="V527">
            <v>291.04000000000002</v>
          </cell>
          <cell r="W527" t="str">
            <v>UTXEMEM201</v>
          </cell>
          <cell r="Y527" t="str">
            <v>LEGAL</v>
          </cell>
          <cell r="AA527" t="str">
            <v>DLO</v>
          </cell>
          <cell r="AC527" t="str">
            <v>ICB</v>
          </cell>
          <cell r="AD527" t="str">
            <v>ICB</v>
          </cell>
          <cell r="AF527" t="str">
            <v>211</v>
          </cell>
          <cell r="AG527" t="str">
            <v>0000126823</v>
          </cell>
        </row>
        <row r="528">
          <cell r="A528" t="str">
            <v>00673093</v>
          </cell>
          <cell r="B528" t="str">
            <v>9539302000</v>
          </cell>
          <cell r="C528" t="str">
            <v>ICB4TARGET0000026084</v>
          </cell>
          <cell r="D528">
            <v>2015</v>
          </cell>
          <cell r="E528">
            <v>4</v>
          </cell>
          <cell r="F528" t="str">
            <v>2015-04-30</v>
          </cell>
          <cell r="G528" t="str">
            <v>PRJ</v>
          </cell>
          <cell r="H528" t="str">
            <v>211</v>
          </cell>
          <cell r="I528" t="str">
            <v>211</v>
          </cell>
          <cell r="K528" t="str">
            <v>000001121</v>
          </cell>
          <cell r="L528" t="str">
            <v>9302000</v>
          </cell>
          <cell r="M528" t="str">
            <v>1113</v>
          </cell>
          <cell r="N528" t="str">
            <v>99920</v>
          </cell>
          <cell r="O528" t="str">
            <v>11404</v>
          </cell>
          <cell r="P528" t="str">
            <v>292</v>
          </cell>
          <cell r="Q528" t="str">
            <v>953</v>
          </cell>
          <cell r="R528" t="str">
            <v>INTERCO BILL W/O</v>
          </cell>
          <cell r="S528" t="str">
            <v>PRA</v>
          </cell>
          <cell r="U528" t="str">
            <v>2015-04-30</v>
          </cell>
          <cell r="V528">
            <v>5944.4</v>
          </cell>
          <cell r="W528" t="str">
            <v>UTXEMEM201</v>
          </cell>
          <cell r="Y528" t="str">
            <v>LEGAL</v>
          </cell>
          <cell r="AA528" t="str">
            <v>DLO</v>
          </cell>
          <cell r="AC528" t="str">
            <v>ICB</v>
          </cell>
          <cell r="AD528" t="str">
            <v>ICB</v>
          </cell>
          <cell r="AF528" t="str">
            <v>211</v>
          </cell>
          <cell r="AG528" t="str">
            <v>0000101424</v>
          </cell>
        </row>
        <row r="529">
          <cell r="A529" t="str">
            <v>00673091</v>
          </cell>
          <cell r="B529" t="str">
            <v>9539302000</v>
          </cell>
          <cell r="C529" t="str">
            <v>ICB4TARGET0000026085</v>
          </cell>
          <cell r="D529">
            <v>2015</v>
          </cell>
          <cell r="E529">
            <v>4</v>
          </cell>
          <cell r="F529" t="str">
            <v>2015-04-30</v>
          </cell>
          <cell r="G529" t="str">
            <v>PRJ</v>
          </cell>
          <cell r="H529" t="str">
            <v>211</v>
          </cell>
          <cell r="I529" t="str">
            <v>211</v>
          </cell>
          <cell r="K529" t="str">
            <v>000001121</v>
          </cell>
          <cell r="L529" t="str">
            <v>9302000</v>
          </cell>
          <cell r="M529" t="str">
            <v>1113</v>
          </cell>
          <cell r="N529" t="str">
            <v>99920</v>
          </cell>
          <cell r="O529" t="str">
            <v>11404</v>
          </cell>
          <cell r="P529" t="str">
            <v>292</v>
          </cell>
          <cell r="Q529" t="str">
            <v>953</v>
          </cell>
          <cell r="R529" t="str">
            <v>INTERCO BILL W/O</v>
          </cell>
          <cell r="S529" t="str">
            <v>PRA</v>
          </cell>
          <cell r="U529" t="str">
            <v>2015-04-30</v>
          </cell>
          <cell r="V529">
            <v>713.33</v>
          </cell>
          <cell r="W529" t="str">
            <v>UTXEMEM201</v>
          </cell>
          <cell r="Y529" t="str">
            <v>LEGAL</v>
          </cell>
          <cell r="AA529" t="str">
            <v>DLO</v>
          </cell>
          <cell r="AC529" t="str">
            <v>ICB</v>
          </cell>
          <cell r="AD529" t="str">
            <v>ICB</v>
          </cell>
          <cell r="AF529" t="str">
            <v>211</v>
          </cell>
          <cell r="AG529" t="str">
            <v>0000121145</v>
          </cell>
        </row>
        <row r="530">
          <cell r="A530" t="str">
            <v>00670276</v>
          </cell>
          <cell r="B530" t="str">
            <v>9539302000</v>
          </cell>
          <cell r="C530" t="str">
            <v>ICB4TARGET0000026086</v>
          </cell>
          <cell r="D530">
            <v>2015</v>
          </cell>
          <cell r="E530">
            <v>4</v>
          </cell>
          <cell r="F530" t="str">
            <v>2015-04-30</v>
          </cell>
          <cell r="G530" t="str">
            <v>PRJ</v>
          </cell>
          <cell r="H530" t="str">
            <v>211</v>
          </cell>
          <cell r="I530" t="str">
            <v>211</v>
          </cell>
          <cell r="K530" t="str">
            <v>000001121</v>
          </cell>
          <cell r="L530" t="str">
            <v>9302000</v>
          </cell>
          <cell r="M530" t="str">
            <v>1113</v>
          </cell>
          <cell r="N530" t="str">
            <v>99920</v>
          </cell>
          <cell r="O530" t="str">
            <v>11404</v>
          </cell>
          <cell r="P530" t="str">
            <v>292</v>
          </cell>
          <cell r="Q530" t="str">
            <v>953</v>
          </cell>
          <cell r="R530" t="str">
            <v>INTERCO BILL W/O</v>
          </cell>
          <cell r="S530" t="str">
            <v>PRA</v>
          </cell>
          <cell r="U530" t="str">
            <v>2015-04-30</v>
          </cell>
          <cell r="V530">
            <v>475.55</v>
          </cell>
          <cell r="W530" t="str">
            <v>UTXEMEM201</v>
          </cell>
          <cell r="Y530" t="str">
            <v>LEGAL</v>
          </cell>
          <cell r="AA530" t="str">
            <v>DLO</v>
          </cell>
          <cell r="AC530" t="str">
            <v>ICB</v>
          </cell>
          <cell r="AD530" t="str">
            <v>ICB</v>
          </cell>
          <cell r="AF530" t="str">
            <v>211</v>
          </cell>
          <cell r="AG530" t="str">
            <v>0000138378</v>
          </cell>
        </row>
        <row r="531">
          <cell r="A531" t="str">
            <v>00673084</v>
          </cell>
          <cell r="B531" t="str">
            <v>9539302000</v>
          </cell>
          <cell r="C531" t="str">
            <v>ICB4TARGET0000026087</v>
          </cell>
          <cell r="D531">
            <v>2015</v>
          </cell>
          <cell r="E531">
            <v>4</v>
          </cell>
          <cell r="F531" t="str">
            <v>2015-04-30</v>
          </cell>
          <cell r="G531" t="str">
            <v>PRJ</v>
          </cell>
          <cell r="H531" t="str">
            <v>211</v>
          </cell>
          <cell r="I531" t="str">
            <v>211</v>
          </cell>
          <cell r="K531" t="str">
            <v>000001121</v>
          </cell>
          <cell r="L531" t="str">
            <v>9302000</v>
          </cell>
          <cell r="M531" t="str">
            <v>1113</v>
          </cell>
          <cell r="N531" t="str">
            <v>99920</v>
          </cell>
          <cell r="O531" t="str">
            <v>11404</v>
          </cell>
          <cell r="P531" t="str">
            <v>292</v>
          </cell>
          <cell r="Q531" t="str">
            <v>953</v>
          </cell>
          <cell r="R531" t="str">
            <v>INTERCO BILL W/O</v>
          </cell>
          <cell r="S531" t="str">
            <v>PRA</v>
          </cell>
          <cell r="U531" t="str">
            <v>2015-04-30</v>
          </cell>
          <cell r="V531">
            <v>249.67</v>
          </cell>
          <cell r="W531" t="str">
            <v>UTXEMEM201</v>
          </cell>
          <cell r="Y531" t="str">
            <v>LEGAL</v>
          </cell>
          <cell r="AA531" t="str">
            <v>DLO</v>
          </cell>
          <cell r="AC531" t="str">
            <v>ICB</v>
          </cell>
          <cell r="AD531" t="str">
            <v>ICB</v>
          </cell>
          <cell r="AF531" t="str">
            <v>211</v>
          </cell>
          <cell r="AG531" t="str">
            <v>0000142834</v>
          </cell>
        </row>
        <row r="532">
          <cell r="A532" t="str">
            <v>00672841</v>
          </cell>
          <cell r="B532" t="str">
            <v>9539302000</v>
          </cell>
          <cell r="C532" t="str">
            <v>ICB4TARGET0000026088</v>
          </cell>
          <cell r="D532">
            <v>2015</v>
          </cell>
          <cell r="E532">
            <v>4</v>
          </cell>
          <cell r="F532" t="str">
            <v>2015-04-30</v>
          </cell>
          <cell r="G532" t="str">
            <v>PRJ</v>
          </cell>
          <cell r="H532" t="str">
            <v>211</v>
          </cell>
          <cell r="I532" t="str">
            <v>211</v>
          </cell>
          <cell r="K532" t="str">
            <v>000001121</v>
          </cell>
          <cell r="L532" t="str">
            <v>9302000</v>
          </cell>
          <cell r="M532" t="str">
            <v>1113</v>
          </cell>
          <cell r="N532" t="str">
            <v>99920</v>
          </cell>
          <cell r="O532" t="str">
            <v>11404</v>
          </cell>
          <cell r="P532" t="str">
            <v>292</v>
          </cell>
          <cell r="Q532" t="str">
            <v>953</v>
          </cell>
          <cell r="R532" t="str">
            <v>INTERCO BILL W/O</v>
          </cell>
          <cell r="S532" t="str">
            <v>PRA</v>
          </cell>
          <cell r="U532" t="str">
            <v>2015-04-30</v>
          </cell>
          <cell r="V532">
            <v>148.61000000000001</v>
          </cell>
          <cell r="W532" t="str">
            <v>UTXEMEM201</v>
          </cell>
          <cell r="Y532" t="str">
            <v>LEGAL</v>
          </cell>
          <cell r="AA532" t="str">
            <v>DLO</v>
          </cell>
          <cell r="AC532" t="str">
            <v>ICB</v>
          </cell>
          <cell r="AD532" t="str">
            <v>ICB</v>
          </cell>
          <cell r="AF532" t="str">
            <v>211</v>
          </cell>
          <cell r="AG532" t="str">
            <v>0000160470</v>
          </cell>
        </row>
        <row r="533">
          <cell r="A533" t="str">
            <v>00667240</v>
          </cell>
          <cell r="B533" t="str">
            <v>9539302000</v>
          </cell>
          <cell r="C533" t="str">
            <v>ICB4TARGET0000026337</v>
          </cell>
          <cell r="D533">
            <v>2015</v>
          </cell>
          <cell r="E533">
            <v>3</v>
          </cell>
          <cell r="F533" t="str">
            <v>2015-03-31</v>
          </cell>
          <cell r="G533" t="str">
            <v>PRJ</v>
          </cell>
          <cell r="H533" t="str">
            <v>211</v>
          </cell>
          <cell r="I533" t="str">
            <v>211</v>
          </cell>
          <cell r="K533" t="str">
            <v>000001121</v>
          </cell>
          <cell r="L533" t="str">
            <v>9302000</v>
          </cell>
          <cell r="M533" t="str">
            <v>1585</v>
          </cell>
          <cell r="N533" t="str">
            <v>99920</v>
          </cell>
          <cell r="O533" t="str">
            <v>11404</v>
          </cell>
          <cell r="P533" t="str">
            <v>292</v>
          </cell>
          <cell r="Q533" t="str">
            <v>953</v>
          </cell>
          <cell r="R533" t="str">
            <v>INTERCO BILL W/O</v>
          </cell>
          <cell r="S533" t="str">
            <v>PRA</v>
          </cell>
          <cell r="U533" t="str">
            <v>2015-03-31</v>
          </cell>
          <cell r="V533">
            <v>1159.49</v>
          </cell>
          <cell r="W533" t="str">
            <v>UTXEMEM101</v>
          </cell>
          <cell r="Y533" t="str">
            <v>LEGAL</v>
          </cell>
          <cell r="AA533" t="str">
            <v>DLO</v>
          </cell>
          <cell r="AC533" t="str">
            <v>ICB</v>
          </cell>
          <cell r="AD533" t="str">
            <v>ICB</v>
          </cell>
          <cell r="AF533" t="str">
            <v>211</v>
          </cell>
          <cell r="AG533" t="str">
            <v>0000098419</v>
          </cell>
        </row>
        <row r="534">
          <cell r="A534" t="str">
            <v>00667874</v>
          </cell>
          <cell r="B534" t="str">
            <v>9539302000</v>
          </cell>
          <cell r="C534" t="str">
            <v>ICB4TARGET0000026338</v>
          </cell>
          <cell r="D534">
            <v>2015</v>
          </cell>
          <cell r="E534">
            <v>3</v>
          </cell>
          <cell r="F534" t="str">
            <v>2015-03-31</v>
          </cell>
          <cell r="G534" t="str">
            <v>PRJ</v>
          </cell>
          <cell r="H534" t="str">
            <v>211</v>
          </cell>
          <cell r="I534" t="str">
            <v>211</v>
          </cell>
          <cell r="K534" t="str">
            <v>000001121</v>
          </cell>
          <cell r="L534" t="str">
            <v>9302000</v>
          </cell>
          <cell r="M534" t="str">
            <v>1585</v>
          </cell>
          <cell r="N534" t="str">
            <v>99920</v>
          </cell>
          <cell r="O534" t="str">
            <v>11404</v>
          </cell>
          <cell r="P534" t="str">
            <v>292</v>
          </cell>
          <cell r="Q534" t="str">
            <v>953</v>
          </cell>
          <cell r="R534" t="str">
            <v>INTERCO BILL W/O</v>
          </cell>
          <cell r="S534" t="str">
            <v>PRA</v>
          </cell>
          <cell r="U534" t="str">
            <v>2015-03-31</v>
          </cell>
          <cell r="V534">
            <v>3316.14</v>
          </cell>
          <cell r="W534" t="str">
            <v>UTXEMEM101</v>
          </cell>
          <cell r="Y534" t="str">
            <v>LEGAL</v>
          </cell>
          <cell r="AA534" t="str">
            <v>DLO</v>
          </cell>
          <cell r="AC534" t="str">
            <v>ICB</v>
          </cell>
          <cell r="AD534" t="str">
            <v>ICB</v>
          </cell>
          <cell r="AF534" t="str">
            <v>211</v>
          </cell>
          <cell r="AG534" t="str">
            <v>0000141907</v>
          </cell>
        </row>
        <row r="535">
          <cell r="A535" t="str">
            <v>00667122</v>
          </cell>
          <cell r="B535" t="str">
            <v>9539302000</v>
          </cell>
          <cell r="C535" t="str">
            <v>ICB4TARGET0000026343</v>
          </cell>
          <cell r="D535">
            <v>2015</v>
          </cell>
          <cell r="E535">
            <v>3</v>
          </cell>
          <cell r="F535" t="str">
            <v>2015-03-31</v>
          </cell>
          <cell r="G535" t="str">
            <v>PRJ</v>
          </cell>
          <cell r="H535" t="str">
            <v>211</v>
          </cell>
          <cell r="I535" t="str">
            <v>211</v>
          </cell>
          <cell r="K535" t="str">
            <v>000001121</v>
          </cell>
          <cell r="L535" t="str">
            <v>9302000</v>
          </cell>
          <cell r="M535" t="str">
            <v>1113</v>
          </cell>
          <cell r="N535" t="str">
            <v>99920</v>
          </cell>
          <cell r="O535" t="str">
            <v>11404</v>
          </cell>
          <cell r="P535" t="str">
            <v>292</v>
          </cell>
          <cell r="Q535" t="str">
            <v>953</v>
          </cell>
          <cell r="R535" t="str">
            <v>INTERCO BILL W/O</v>
          </cell>
          <cell r="S535" t="str">
            <v>PRA</v>
          </cell>
          <cell r="U535" t="str">
            <v>2015-03-31</v>
          </cell>
          <cell r="V535">
            <v>230.13</v>
          </cell>
          <cell r="W535" t="str">
            <v>UTXEMEM201</v>
          </cell>
          <cell r="Y535" t="str">
            <v>LEGAL</v>
          </cell>
          <cell r="AA535" t="str">
            <v>DLO</v>
          </cell>
          <cell r="AC535" t="str">
            <v>ICB</v>
          </cell>
          <cell r="AD535" t="str">
            <v>ICB</v>
          </cell>
          <cell r="AF535" t="str">
            <v>211</v>
          </cell>
          <cell r="AG535" t="str">
            <v>0000120927</v>
          </cell>
        </row>
        <row r="536">
          <cell r="A536" t="str">
            <v>00667123</v>
          </cell>
          <cell r="B536" t="str">
            <v>9539302000</v>
          </cell>
          <cell r="C536" t="str">
            <v>ICB4TARGET0000026344</v>
          </cell>
          <cell r="D536">
            <v>2015</v>
          </cell>
          <cell r="E536">
            <v>3</v>
          </cell>
          <cell r="F536" t="str">
            <v>2015-03-31</v>
          </cell>
          <cell r="G536" t="str">
            <v>PRJ</v>
          </cell>
          <cell r="H536" t="str">
            <v>211</v>
          </cell>
          <cell r="I536" t="str">
            <v>211</v>
          </cell>
          <cell r="K536" t="str">
            <v>000001121</v>
          </cell>
          <cell r="L536" t="str">
            <v>9302000</v>
          </cell>
          <cell r="M536" t="str">
            <v>1113</v>
          </cell>
          <cell r="N536" t="str">
            <v>99920</v>
          </cell>
          <cell r="O536" t="str">
            <v>11404</v>
          </cell>
          <cell r="P536" t="str">
            <v>292</v>
          </cell>
          <cell r="Q536" t="str">
            <v>953</v>
          </cell>
          <cell r="R536" t="str">
            <v>INTERCO BILL W/O</v>
          </cell>
          <cell r="S536" t="str">
            <v>PRA</v>
          </cell>
          <cell r="U536" t="str">
            <v>2015-03-31</v>
          </cell>
          <cell r="V536">
            <v>285.8</v>
          </cell>
          <cell r="W536" t="str">
            <v>UTXEMEM201</v>
          </cell>
          <cell r="Y536" t="str">
            <v>LEGAL</v>
          </cell>
          <cell r="AA536" t="str">
            <v>DLO</v>
          </cell>
          <cell r="AC536" t="str">
            <v>ICB</v>
          </cell>
          <cell r="AD536" t="str">
            <v>ICB</v>
          </cell>
          <cell r="AF536" t="str">
            <v>211</v>
          </cell>
          <cell r="AG536" t="str">
            <v>0000126823</v>
          </cell>
        </row>
        <row r="537">
          <cell r="A537" t="str">
            <v>00667125</v>
          </cell>
          <cell r="B537" t="str">
            <v>9539302000</v>
          </cell>
          <cell r="C537" t="str">
            <v>ICB4TARGET0000026345</v>
          </cell>
          <cell r="D537">
            <v>2015</v>
          </cell>
          <cell r="E537">
            <v>3</v>
          </cell>
          <cell r="F537" t="str">
            <v>2015-03-31</v>
          </cell>
          <cell r="G537" t="str">
            <v>PRJ</v>
          </cell>
          <cell r="H537" t="str">
            <v>211</v>
          </cell>
          <cell r="I537" t="str">
            <v>211</v>
          </cell>
          <cell r="K537" t="str">
            <v>000001121</v>
          </cell>
          <cell r="L537" t="str">
            <v>9302000</v>
          </cell>
          <cell r="M537" t="str">
            <v>1113</v>
          </cell>
          <cell r="N537" t="str">
            <v>99920</v>
          </cell>
          <cell r="O537" t="str">
            <v>11404</v>
          </cell>
          <cell r="P537" t="str">
            <v>292</v>
          </cell>
          <cell r="Q537" t="str">
            <v>953</v>
          </cell>
          <cell r="R537" t="str">
            <v>INTERCO BILL W/O</v>
          </cell>
          <cell r="S537" t="str">
            <v>PRA</v>
          </cell>
          <cell r="U537" t="str">
            <v>2015-03-31</v>
          </cell>
          <cell r="V537">
            <v>187.07</v>
          </cell>
          <cell r="W537" t="str">
            <v>UTXEMEM201</v>
          </cell>
          <cell r="Y537" t="str">
            <v>LEGAL</v>
          </cell>
          <cell r="AA537" t="str">
            <v>DLO</v>
          </cell>
          <cell r="AC537" t="str">
            <v>ICB</v>
          </cell>
          <cell r="AD537" t="str">
            <v>ICB</v>
          </cell>
          <cell r="AF537" t="str">
            <v>211</v>
          </cell>
          <cell r="AG537" t="str">
            <v>0000139597</v>
          </cell>
        </row>
        <row r="538">
          <cell r="A538" t="str">
            <v>00667124</v>
          </cell>
          <cell r="B538" t="str">
            <v>9539302000</v>
          </cell>
          <cell r="C538" t="str">
            <v>ICB4TARGET0000026346</v>
          </cell>
          <cell r="D538">
            <v>2015</v>
          </cell>
          <cell r="E538">
            <v>3</v>
          </cell>
          <cell r="F538" t="str">
            <v>2015-03-31</v>
          </cell>
          <cell r="G538" t="str">
            <v>PRJ</v>
          </cell>
          <cell r="H538" t="str">
            <v>211</v>
          </cell>
          <cell r="I538" t="str">
            <v>211</v>
          </cell>
          <cell r="K538" t="str">
            <v>000001121</v>
          </cell>
          <cell r="L538" t="str">
            <v>9302000</v>
          </cell>
          <cell r="M538" t="str">
            <v>1113</v>
          </cell>
          <cell r="N538" t="str">
            <v>99920</v>
          </cell>
          <cell r="O538" t="str">
            <v>11404</v>
          </cell>
          <cell r="P538" t="str">
            <v>292</v>
          </cell>
          <cell r="Q538" t="str">
            <v>953</v>
          </cell>
          <cell r="R538" t="str">
            <v>INTERCO BILL W/O</v>
          </cell>
          <cell r="S538" t="str">
            <v>PRA</v>
          </cell>
          <cell r="U538" t="str">
            <v>2015-03-31</v>
          </cell>
          <cell r="V538">
            <v>89.08</v>
          </cell>
          <cell r="W538" t="str">
            <v>UTXEMEM201</v>
          </cell>
          <cell r="Y538" t="str">
            <v>LEGAL</v>
          </cell>
          <cell r="AA538" t="str">
            <v>DLO</v>
          </cell>
          <cell r="AC538" t="str">
            <v>ICB</v>
          </cell>
          <cell r="AD538" t="str">
            <v>ICB</v>
          </cell>
          <cell r="AF538" t="str">
            <v>211</v>
          </cell>
          <cell r="AG538" t="str">
            <v>0000167023</v>
          </cell>
        </row>
        <row r="539">
          <cell r="A539" t="str">
            <v>00675231</v>
          </cell>
          <cell r="B539" t="str">
            <v>9539070001</v>
          </cell>
          <cell r="C539" t="str">
            <v>ICB4TARGET0000028125</v>
          </cell>
          <cell r="D539">
            <v>2015</v>
          </cell>
          <cell r="E539">
            <v>5</v>
          </cell>
          <cell r="F539" t="str">
            <v>2015-05-31</v>
          </cell>
          <cell r="G539" t="str">
            <v>PRJ</v>
          </cell>
          <cell r="H539" t="str">
            <v>211</v>
          </cell>
          <cell r="I539" t="str">
            <v>211</v>
          </cell>
          <cell r="K539" t="str">
            <v>TXDSMANDA</v>
          </cell>
          <cell r="L539" t="str">
            <v>9070001</v>
          </cell>
          <cell r="M539" t="str">
            <v>1397</v>
          </cell>
          <cell r="N539" t="str">
            <v>99920</v>
          </cell>
          <cell r="O539" t="str">
            <v>10329</v>
          </cell>
          <cell r="P539" t="str">
            <v>721</v>
          </cell>
          <cell r="Q539" t="str">
            <v>953</v>
          </cell>
          <cell r="R539" t="str">
            <v>INTERCO BILL W/O</v>
          </cell>
          <cell r="S539" t="str">
            <v>PRA</v>
          </cell>
          <cell r="U539" t="str">
            <v>2015-05-31</v>
          </cell>
          <cell r="V539">
            <v>4060.18</v>
          </cell>
          <cell r="W539" t="str">
            <v>UTXC008201</v>
          </cell>
          <cell r="Y539" t="str">
            <v>LEGAL</v>
          </cell>
          <cell r="AA539" t="str">
            <v>DLO</v>
          </cell>
          <cell r="AC539" t="str">
            <v>ICB</v>
          </cell>
          <cell r="AD539" t="str">
            <v>ICB</v>
          </cell>
          <cell r="AF539" t="str">
            <v>211</v>
          </cell>
          <cell r="AG539" t="str">
            <v>0000011145</v>
          </cell>
        </row>
        <row r="540">
          <cell r="A540" t="str">
            <v>00675389</v>
          </cell>
          <cell r="B540" t="str">
            <v>9549210001</v>
          </cell>
          <cell r="C540" t="str">
            <v>ICB4TARGET0000032287</v>
          </cell>
          <cell r="D540">
            <v>2015</v>
          </cell>
          <cell r="E540">
            <v>5</v>
          </cell>
          <cell r="F540" t="str">
            <v>2015-05-31</v>
          </cell>
          <cell r="G540" t="str">
            <v>PRJ</v>
          </cell>
          <cell r="H540" t="str">
            <v>211</v>
          </cell>
          <cell r="I540" t="str">
            <v>211</v>
          </cell>
          <cell r="K540" t="str">
            <v>TDOANDA</v>
          </cell>
          <cell r="L540" t="str">
            <v>9210001</v>
          </cell>
          <cell r="M540" t="str">
            <v>1113</v>
          </cell>
          <cell r="N540" t="str">
            <v>99920</v>
          </cell>
          <cell r="O540" t="str">
            <v>13123</v>
          </cell>
          <cell r="P540" t="str">
            <v>263</v>
          </cell>
          <cell r="Q540" t="str">
            <v>954</v>
          </cell>
          <cell r="R540" t="str">
            <v>INTERCO BILL W/O</v>
          </cell>
          <cell r="S540" t="str">
            <v>PRA</v>
          </cell>
          <cell r="U540" t="str">
            <v>2015-05-31</v>
          </cell>
          <cell r="V540">
            <v>20.81</v>
          </cell>
          <cell r="W540" t="str">
            <v>UTXE000501</v>
          </cell>
          <cell r="Y540" t="str">
            <v>TDOTH</v>
          </cell>
          <cell r="AA540" t="str">
            <v>DLO</v>
          </cell>
          <cell r="AC540" t="str">
            <v>ICB</v>
          </cell>
          <cell r="AD540" t="str">
            <v>ICB</v>
          </cell>
          <cell r="AF540" t="str">
            <v>211</v>
          </cell>
          <cell r="AG540" t="str">
            <v>0000266656</v>
          </cell>
        </row>
        <row r="541">
          <cell r="A541" t="str">
            <v>00676968</v>
          </cell>
          <cell r="B541" t="str">
            <v>9539302000</v>
          </cell>
          <cell r="C541" t="str">
            <v>ICB4TARGET0000033075</v>
          </cell>
          <cell r="D541">
            <v>2015</v>
          </cell>
          <cell r="E541">
            <v>5</v>
          </cell>
          <cell r="F541" t="str">
            <v>2015-05-31</v>
          </cell>
          <cell r="G541" t="str">
            <v>PRJ</v>
          </cell>
          <cell r="H541" t="str">
            <v>211</v>
          </cell>
          <cell r="I541" t="str">
            <v>211</v>
          </cell>
          <cell r="K541" t="str">
            <v>000001121</v>
          </cell>
          <cell r="L541" t="str">
            <v>9302000</v>
          </cell>
          <cell r="M541" t="str">
            <v>1113</v>
          </cell>
          <cell r="N541" t="str">
            <v>99920</v>
          </cell>
          <cell r="O541" t="str">
            <v>11404</v>
          </cell>
          <cell r="P541" t="str">
            <v>292</v>
          </cell>
          <cell r="Q541" t="str">
            <v>953</v>
          </cell>
          <cell r="R541" t="str">
            <v>INTERCO BILL W/O</v>
          </cell>
          <cell r="S541" t="str">
            <v>PRA</v>
          </cell>
          <cell r="U541" t="str">
            <v>2015-05-31</v>
          </cell>
          <cell r="V541">
            <v>4161.08</v>
          </cell>
          <cell r="W541" t="str">
            <v>UTXEMEM201</v>
          </cell>
          <cell r="Y541" t="str">
            <v>LEGAL</v>
          </cell>
          <cell r="AA541" t="str">
            <v>DLO</v>
          </cell>
          <cell r="AC541" t="str">
            <v>ICB</v>
          </cell>
          <cell r="AD541" t="str">
            <v>ICB</v>
          </cell>
          <cell r="AF541" t="str">
            <v>211</v>
          </cell>
          <cell r="AG541" t="str">
            <v>0000101349</v>
          </cell>
        </row>
        <row r="542">
          <cell r="A542" t="str">
            <v>00676963</v>
          </cell>
          <cell r="B542" t="str">
            <v>9539302000</v>
          </cell>
          <cell r="C542" t="str">
            <v>ICB4TARGET0000033076</v>
          </cell>
          <cell r="D542">
            <v>2015</v>
          </cell>
          <cell r="E542">
            <v>5</v>
          </cell>
          <cell r="F542" t="str">
            <v>2015-05-31</v>
          </cell>
          <cell r="G542" t="str">
            <v>PRJ</v>
          </cell>
          <cell r="H542" t="str">
            <v>211</v>
          </cell>
          <cell r="I542" t="str">
            <v>211</v>
          </cell>
          <cell r="K542" t="str">
            <v>000001121</v>
          </cell>
          <cell r="L542" t="str">
            <v>9302000</v>
          </cell>
          <cell r="M542" t="str">
            <v>1113</v>
          </cell>
          <cell r="N542" t="str">
            <v>99920</v>
          </cell>
          <cell r="O542" t="str">
            <v>11404</v>
          </cell>
          <cell r="P542" t="str">
            <v>292</v>
          </cell>
          <cell r="Q542" t="str">
            <v>953</v>
          </cell>
          <cell r="R542" t="str">
            <v>INTERCO BILL W/O</v>
          </cell>
          <cell r="S542" t="str">
            <v>PRA</v>
          </cell>
          <cell r="U542" t="str">
            <v>2015-05-31</v>
          </cell>
          <cell r="V542">
            <v>594.44000000000005</v>
          </cell>
          <cell r="W542" t="str">
            <v>UTXEMEM201</v>
          </cell>
          <cell r="Y542" t="str">
            <v>LEGAL</v>
          </cell>
          <cell r="AA542" t="str">
            <v>DLO</v>
          </cell>
          <cell r="AC542" t="str">
            <v>ICB</v>
          </cell>
          <cell r="AD542" t="str">
            <v>ICB</v>
          </cell>
          <cell r="AF542" t="str">
            <v>211</v>
          </cell>
          <cell r="AG542" t="str">
            <v>0000142817</v>
          </cell>
        </row>
        <row r="543">
          <cell r="B543" t="str">
            <v>9534264000</v>
          </cell>
          <cell r="C543" t="str">
            <v>ICB7OFFSET0000000138</v>
          </cell>
          <cell r="D543">
            <v>2015</v>
          </cell>
          <cell r="E543">
            <v>1</v>
          </cell>
          <cell r="F543" t="str">
            <v>2015-01-31</v>
          </cell>
          <cell r="G543" t="str">
            <v>PRJ</v>
          </cell>
          <cell r="H543" t="str">
            <v>211</v>
          </cell>
          <cell r="I543" t="str">
            <v>211</v>
          </cell>
          <cell r="K543" t="str">
            <v>000001121</v>
          </cell>
          <cell r="L543" t="str">
            <v>4264000</v>
          </cell>
          <cell r="M543" t="str">
            <v>1113</v>
          </cell>
          <cell r="N543" t="str">
            <v>99910</v>
          </cell>
          <cell r="P543" t="str">
            <v>289</v>
          </cell>
          <cell r="Q543" t="str">
            <v>953</v>
          </cell>
          <cell r="R543" t="str">
            <v>INTERCO BILL RESCAT_BENLOC</v>
          </cell>
          <cell r="S543" t="str">
            <v>PRA</v>
          </cell>
          <cell r="U543" t="str">
            <v>2015-01-31</v>
          </cell>
          <cell r="V543">
            <v>-26367.26</v>
          </cell>
          <cell r="W543" t="str">
            <v>G0001113</v>
          </cell>
          <cell r="Y543" t="str">
            <v>LEGAL</v>
          </cell>
          <cell r="AA543" t="str">
            <v>BAL</v>
          </cell>
          <cell r="AC543" t="str">
            <v>ICB</v>
          </cell>
          <cell r="AD543" t="str">
            <v>ICB</v>
          </cell>
        </row>
        <row r="544">
          <cell r="B544" t="str">
            <v>9534264000</v>
          </cell>
          <cell r="C544" t="str">
            <v>ICB7OFFSET0000000142</v>
          </cell>
          <cell r="D544">
            <v>2014</v>
          </cell>
          <cell r="E544">
            <v>8</v>
          </cell>
          <cell r="F544" t="str">
            <v>2014-08-31</v>
          </cell>
          <cell r="G544" t="str">
            <v>PRJ</v>
          </cell>
          <cell r="H544" t="str">
            <v>211</v>
          </cell>
          <cell r="I544" t="str">
            <v>211</v>
          </cell>
          <cell r="K544" t="str">
            <v>000001121</v>
          </cell>
          <cell r="L544" t="str">
            <v>4264000</v>
          </cell>
          <cell r="M544" t="str">
            <v>1113</v>
          </cell>
          <cell r="N544" t="str">
            <v>99910</v>
          </cell>
          <cell r="P544" t="str">
            <v>289</v>
          </cell>
          <cell r="Q544" t="str">
            <v>953</v>
          </cell>
          <cell r="R544" t="str">
            <v>INTERCO BILL RESCAT_BENLOC</v>
          </cell>
          <cell r="S544" t="str">
            <v>PRA</v>
          </cell>
          <cell r="U544" t="str">
            <v>2014-08-31</v>
          </cell>
          <cell r="V544">
            <v>-5.0999999999999996</v>
          </cell>
          <cell r="W544" t="str">
            <v>G0001113</v>
          </cell>
          <cell r="Y544" t="str">
            <v>LEGAL</v>
          </cell>
          <cell r="AA544" t="str">
            <v>BAL</v>
          </cell>
          <cell r="AC544" t="str">
            <v>ICB</v>
          </cell>
          <cell r="AD544" t="str">
            <v>ICB</v>
          </cell>
        </row>
        <row r="545">
          <cell r="B545" t="str">
            <v>9539302000</v>
          </cell>
          <cell r="C545" t="str">
            <v>ICB7OFFSET0000001931</v>
          </cell>
          <cell r="D545">
            <v>2015</v>
          </cell>
          <cell r="E545">
            <v>1</v>
          </cell>
          <cell r="F545" t="str">
            <v>2015-01-31</v>
          </cell>
          <cell r="G545" t="str">
            <v>PRJ</v>
          </cell>
          <cell r="H545" t="str">
            <v>211</v>
          </cell>
          <cell r="I545" t="str">
            <v>211</v>
          </cell>
          <cell r="K545" t="str">
            <v>000001121</v>
          </cell>
          <cell r="L545" t="str">
            <v>9302000</v>
          </cell>
          <cell r="M545" t="str">
            <v>1113</v>
          </cell>
          <cell r="N545" t="str">
            <v>99910</v>
          </cell>
          <cell r="P545" t="str">
            <v>292</v>
          </cell>
          <cell r="Q545" t="str">
            <v>953</v>
          </cell>
          <cell r="R545" t="str">
            <v>INTERCO BILL RESCAT_BENLOC</v>
          </cell>
          <cell r="S545" t="str">
            <v>PRA</v>
          </cell>
          <cell r="U545" t="str">
            <v>2015-01-31</v>
          </cell>
          <cell r="V545">
            <v>-161868.94</v>
          </cell>
          <cell r="W545" t="str">
            <v>G0001113</v>
          </cell>
          <cell r="Y545" t="str">
            <v>LEGAL</v>
          </cell>
          <cell r="AA545" t="str">
            <v>BAL</v>
          </cell>
          <cell r="AC545" t="str">
            <v>ICB</v>
          </cell>
          <cell r="AD545" t="str">
            <v>ICB</v>
          </cell>
        </row>
        <row r="546">
          <cell r="B546" t="str">
            <v>9539302000</v>
          </cell>
          <cell r="C546" t="str">
            <v>ICB7OFFSET0000002075</v>
          </cell>
          <cell r="D546">
            <v>2014</v>
          </cell>
          <cell r="E546">
            <v>7</v>
          </cell>
          <cell r="F546" t="str">
            <v>2014-07-31</v>
          </cell>
          <cell r="G546" t="str">
            <v>PRJ</v>
          </cell>
          <cell r="H546" t="str">
            <v>211</v>
          </cell>
          <cell r="I546" t="str">
            <v>211</v>
          </cell>
          <cell r="K546" t="str">
            <v>000001121</v>
          </cell>
          <cell r="L546" t="str">
            <v>9302000</v>
          </cell>
          <cell r="M546" t="str">
            <v>1113</v>
          </cell>
          <cell r="N546" t="str">
            <v>99910</v>
          </cell>
          <cell r="P546" t="str">
            <v>292</v>
          </cell>
          <cell r="Q546" t="str">
            <v>953</v>
          </cell>
          <cell r="R546" t="str">
            <v>INTERCO BILL RESCAT_BENLOC</v>
          </cell>
          <cell r="S546" t="str">
            <v>PRA</v>
          </cell>
          <cell r="U546" t="str">
            <v>2014-07-31</v>
          </cell>
          <cell r="V546">
            <v>-5500</v>
          </cell>
          <cell r="W546" t="str">
            <v>G0001113</v>
          </cell>
          <cell r="Y546" t="str">
            <v>LEGAL</v>
          </cell>
          <cell r="AA546" t="str">
            <v>BAL</v>
          </cell>
          <cell r="AC546" t="str">
            <v>ICB</v>
          </cell>
          <cell r="AD546" t="str">
            <v>ICB</v>
          </cell>
        </row>
        <row r="547">
          <cell r="B547" t="str">
            <v>9539302000</v>
          </cell>
          <cell r="C547" t="str">
            <v>ICB7OFFSET0000002217</v>
          </cell>
          <cell r="D547">
            <v>2014</v>
          </cell>
          <cell r="E547">
            <v>8</v>
          </cell>
          <cell r="F547" t="str">
            <v>2014-08-31</v>
          </cell>
          <cell r="G547" t="str">
            <v>PRJ</v>
          </cell>
          <cell r="H547" t="str">
            <v>211</v>
          </cell>
          <cell r="I547" t="str">
            <v>211</v>
          </cell>
          <cell r="K547" t="str">
            <v>000001121</v>
          </cell>
          <cell r="L547" t="str">
            <v>9302000</v>
          </cell>
          <cell r="M547" t="str">
            <v>1113</v>
          </cell>
          <cell r="N547" t="str">
            <v>99910</v>
          </cell>
          <cell r="P547" t="str">
            <v>292</v>
          </cell>
          <cell r="Q547" t="str">
            <v>953</v>
          </cell>
          <cell r="R547" t="str">
            <v>INTERCO BILL RESCAT_BENLOC</v>
          </cell>
          <cell r="S547" t="str">
            <v>PRA</v>
          </cell>
          <cell r="U547" t="str">
            <v>2014-08-31</v>
          </cell>
          <cell r="V547">
            <v>-20.46</v>
          </cell>
          <cell r="W547" t="str">
            <v>G0001113</v>
          </cell>
          <cell r="Y547" t="str">
            <v>LEGAL</v>
          </cell>
          <cell r="AA547" t="str">
            <v>BAL</v>
          </cell>
          <cell r="AC547" t="str">
            <v>ICB</v>
          </cell>
          <cell r="AD547" t="str">
            <v>ICB</v>
          </cell>
        </row>
        <row r="548">
          <cell r="B548" t="str">
            <v>9534264000</v>
          </cell>
          <cell r="C548" t="str">
            <v>ICB7TARGET0000001970</v>
          </cell>
          <cell r="D548">
            <v>2015</v>
          </cell>
          <cell r="E548">
            <v>1</v>
          </cell>
          <cell r="F548" t="str">
            <v>2015-01-31</v>
          </cell>
          <cell r="G548" t="str">
            <v>PRJ</v>
          </cell>
          <cell r="H548" t="str">
            <v>211</v>
          </cell>
          <cell r="I548" t="str">
            <v>211</v>
          </cell>
          <cell r="K548" t="str">
            <v>000001121</v>
          </cell>
          <cell r="L548" t="str">
            <v>4264000</v>
          </cell>
          <cell r="M548" t="str">
            <v>1113</v>
          </cell>
          <cell r="N548" t="str">
            <v>99920</v>
          </cell>
          <cell r="O548" t="str">
            <v>11404</v>
          </cell>
          <cell r="P548" t="str">
            <v>289</v>
          </cell>
          <cell r="Q548" t="str">
            <v>953</v>
          </cell>
          <cell r="R548" t="str">
            <v>INTERCO BILL RESCAT_BENLOC</v>
          </cell>
          <cell r="S548" t="str">
            <v>PRA</v>
          </cell>
          <cell r="U548" t="str">
            <v>2015-01-31</v>
          </cell>
          <cell r="V548">
            <v>16440.46</v>
          </cell>
          <cell r="W548" t="str">
            <v>G0001113</v>
          </cell>
          <cell r="Y548" t="str">
            <v>LEGAL</v>
          </cell>
          <cell r="AA548" t="str">
            <v>DLO</v>
          </cell>
          <cell r="AC548" t="str">
            <v>ICB</v>
          </cell>
          <cell r="AD548" t="str">
            <v>ICB</v>
          </cell>
        </row>
        <row r="549">
          <cell r="B549" t="str">
            <v>9534264000</v>
          </cell>
          <cell r="C549" t="str">
            <v>ICB7TARGET0000002537</v>
          </cell>
          <cell r="D549">
            <v>2014</v>
          </cell>
          <cell r="E549">
            <v>8</v>
          </cell>
          <cell r="F549" t="str">
            <v>2014-08-31</v>
          </cell>
          <cell r="G549" t="str">
            <v>PRJ</v>
          </cell>
          <cell r="H549" t="str">
            <v>211</v>
          </cell>
          <cell r="I549" t="str">
            <v>211</v>
          </cell>
          <cell r="K549" t="str">
            <v>000001121</v>
          </cell>
          <cell r="L549" t="str">
            <v>4264000</v>
          </cell>
          <cell r="M549" t="str">
            <v>1113</v>
          </cell>
          <cell r="N549" t="str">
            <v>99920</v>
          </cell>
          <cell r="O549" t="str">
            <v>11404</v>
          </cell>
          <cell r="P549" t="str">
            <v>289</v>
          </cell>
          <cell r="Q549" t="str">
            <v>953</v>
          </cell>
          <cell r="R549" t="str">
            <v>INTERCO BILL RESCAT_BENLOC</v>
          </cell>
          <cell r="S549" t="str">
            <v>PRA</v>
          </cell>
          <cell r="U549" t="str">
            <v>2014-08-31</v>
          </cell>
          <cell r="V549">
            <v>3.27</v>
          </cell>
          <cell r="W549" t="str">
            <v>G0001113</v>
          </cell>
          <cell r="Y549" t="str">
            <v>LEGAL</v>
          </cell>
          <cell r="AA549" t="str">
            <v>DLO</v>
          </cell>
          <cell r="AC549" t="str">
            <v>ICB</v>
          </cell>
          <cell r="AD549" t="str">
            <v>ICB</v>
          </cell>
        </row>
        <row r="550">
          <cell r="B550" t="str">
            <v>9539302000</v>
          </cell>
          <cell r="C550" t="str">
            <v>ICB7TARGET0000010685</v>
          </cell>
          <cell r="D550">
            <v>2015</v>
          </cell>
          <cell r="E550">
            <v>1</v>
          </cell>
          <cell r="F550" t="str">
            <v>2015-01-31</v>
          </cell>
          <cell r="G550" t="str">
            <v>PRJ</v>
          </cell>
          <cell r="H550" t="str">
            <v>211</v>
          </cell>
          <cell r="I550" t="str">
            <v>211</v>
          </cell>
          <cell r="K550" t="str">
            <v>000001121</v>
          </cell>
          <cell r="L550" t="str">
            <v>9302000</v>
          </cell>
          <cell r="M550" t="str">
            <v>1113</v>
          </cell>
          <cell r="N550" t="str">
            <v>99920</v>
          </cell>
          <cell r="O550" t="str">
            <v>11404</v>
          </cell>
          <cell r="P550" t="str">
            <v>292</v>
          </cell>
          <cell r="Q550" t="str">
            <v>953</v>
          </cell>
          <cell r="R550" t="str">
            <v>INTERCO BILL RESCAT_BENLOC</v>
          </cell>
          <cell r="S550" t="str">
            <v>PRA</v>
          </cell>
          <cell r="U550" t="str">
            <v>2015-01-31</v>
          </cell>
          <cell r="V550">
            <v>100928.16</v>
          </cell>
          <cell r="W550" t="str">
            <v>G0001113</v>
          </cell>
          <cell r="Y550" t="str">
            <v>LEGAL</v>
          </cell>
          <cell r="AA550" t="str">
            <v>DLO</v>
          </cell>
          <cell r="AC550" t="str">
            <v>ICB</v>
          </cell>
          <cell r="AD550" t="str">
            <v>ICB</v>
          </cell>
        </row>
        <row r="551">
          <cell r="A551" t="str">
            <v>01721471</v>
          </cell>
          <cell r="B551" t="str">
            <v>9539302000</v>
          </cell>
          <cell r="C551" t="str">
            <v>ICB7TARGET0000012717</v>
          </cell>
          <cell r="D551">
            <v>2014</v>
          </cell>
          <cell r="E551">
            <v>7</v>
          </cell>
          <cell r="F551" t="str">
            <v>2014-07-31</v>
          </cell>
          <cell r="G551" t="str">
            <v>PRJ</v>
          </cell>
          <cell r="H551" t="str">
            <v>211</v>
          </cell>
          <cell r="I551" t="str">
            <v>211</v>
          </cell>
          <cell r="K551" t="str">
            <v>000001121</v>
          </cell>
          <cell r="L551" t="str">
            <v>9302000</v>
          </cell>
          <cell r="M551" t="str">
            <v>1113</v>
          </cell>
          <cell r="N551" t="str">
            <v>99920</v>
          </cell>
          <cell r="O551" t="str">
            <v>11404</v>
          </cell>
          <cell r="P551" t="str">
            <v>292</v>
          </cell>
          <cell r="Q551" t="str">
            <v>953</v>
          </cell>
          <cell r="R551" t="str">
            <v>INTERCO BILL RESCAT_BENLOC</v>
          </cell>
          <cell r="S551" t="str">
            <v>PRA</v>
          </cell>
          <cell r="U551" t="str">
            <v>2014-07-31</v>
          </cell>
          <cell r="V551">
            <v>3522.47</v>
          </cell>
          <cell r="W551" t="str">
            <v>G0001113</v>
          </cell>
          <cell r="Y551" t="str">
            <v>LEGAL</v>
          </cell>
          <cell r="AA551" t="str">
            <v>DLO</v>
          </cell>
          <cell r="AC551" t="str">
            <v>ICB</v>
          </cell>
          <cell r="AD551" t="str">
            <v>ICB</v>
          </cell>
          <cell r="AF551" t="str">
            <v>103</v>
          </cell>
          <cell r="AG551" t="str">
            <v>0000056144</v>
          </cell>
        </row>
        <row r="552">
          <cell r="B552" t="str">
            <v>9539302000</v>
          </cell>
          <cell r="C552" t="str">
            <v>ICB7TARGET0000014960</v>
          </cell>
          <cell r="D552">
            <v>2014</v>
          </cell>
          <cell r="E552">
            <v>8</v>
          </cell>
          <cell r="F552" t="str">
            <v>2014-08-31</v>
          </cell>
          <cell r="G552" t="str">
            <v>PRJ</v>
          </cell>
          <cell r="H552" t="str">
            <v>211</v>
          </cell>
          <cell r="I552" t="str">
            <v>211</v>
          </cell>
          <cell r="K552" t="str">
            <v>000001121</v>
          </cell>
          <cell r="L552" t="str">
            <v>9302000</v>
          </cell>
          <cell r="M552" t="str">
            <v>1113</v>
          </cell>
          <cell r="N552" t="str">
            <v>99920</v>
          </cell>
          <cell r="O552" t="str">
            <v>11404</v>
          </cell>
          <cell r="P552" t="str">
            <v>292</v>
          </cell>
          <cell r="Q552" t="str">
            <v>953</v>
          </cell>
          <cell r="R552" t="str">
            <v>INTERCO BILL RESCAT_BENLOC</v>
          </cell>
          <cell r="S552" t="str">
            <v>PRA</v>
          </cell>
          <cell r="U552" t="str">
            <v>2014-08-31</v>
          </cell>
          <cell r="V552">
            <v>13.1</v>
          </cell>
          <cell r="W552" t="str">
            <v>G0001113</v>
          </cell>
          <cell r="Y552" t="str">
            <v>LEGAL</v>
          </cell>
          <cell r="AA552" t="str">
            <v>DLO</v>
          </cell>
          <cell r="AC552" t="str">
            <v>ICB</v>
          </cell>
          <cell r="AD552" t="str">
            <v>ICB</v>
          </cell>
        </row>
      </sheetData>
      <sheetData sheetId="1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D-2.5Contributions&amp;Donations"/>
      <sheetName val="TCC Interco Pivot"/>
      <sheetName val="Sheet2"/>
      <sheetName val="TCC Interco Det"/>
      <sheetName val="Pivot TCC GL"/>
      <sheetName val="TCC GL Detail All"/>
      <sheetName val="Pivot TCC GL Dues"/>
      <sheetName val="TCC GL Detail Dues"/>
      <sheetName val="Interco Example"/>
      <sheetName val="Sheet20"/>
      <sheetName val="Sheet19"/>
      <sheetName val="Pivot TCC GL Donations"/>
      <sheetName val="TCC GL Detail Donations"/>
      <sheetName val="Lookup"/>
      <sheetName val="WP II-D-2.5-1 Educational "/>
      <sheetName val="TCC AP Det Dues and Donation WP"/>
      <sheetName val="GregBlair Dues Review"/>
      <sheetName val="TCC Dues PS Query"/>
      <sheetName val="GregBlair Donation Review"/>
      <sheetName val="TCC PS Donation Query"/>
      <sheetName val="TNC Interco Pivot"/>
      <sheetName val="TNC Interco Detail"/>
      <sheetName val="TNC Pivot GL"/>
      <sheetName val="TNC GL Detail Dues and Donation"/>
      <sheetName val="TNC AP Det Dues and Donations"/>
      <sheetName val="Notes"/>
      <sheetName val="Shannon's file 2 donations"/>
      <sheetName val="Shannon File 2 dues"/>
      <sheetName val="TNC AP Det Dues"/>
    </sheetNames>
    <sheetDataSet>
      <sheetData sheetId="0">
        <row r="2">
          <cell r="B2" t="str">
            <v>PUBLIC UTILITY COMMISSION OF TEXAS</v>
          </cell>
        </row>
      </sheetData>
      <sheetData sheetId="1">
        <row r="3">
          <cell r="A3" t="str">
            <v>Sum of Sum Amount</v>
          </cell>
        </row>
      </sheetData>
      <sheetData sheetId="2">
        <row r="3">
          <cell r="A3" t="str">
            <v>Sum of Sum Amount</v>
          </cell>
        </row>
      </sheetData>
      <sheetData sheetId="3">
        <row r="1">
          <cell r="A1" t="str">
            <v>Unit</v>
          </cell>
        </row>
      </sheetData>
      <sheetData sheetId="4">
        <row r="1">
          <cell r="B1" t="str">
            <v>TCC Donations &amp; Dues</v>
          </cell>
        </row>
      </sheetData>
      <sheetData sheetId="5">
        <row r="1">
          <cell r="A1" t="str">
            <v>Unit</v>
          </cell>
        </row>
      </sheetData>
      <sheetData sheetId="6">
        <row r="3">
          <cell r="A3" t="str">
            <v>Sum of Sum Amount</v>
          </cell>
        </row>
      </sheetData>
      <sheetData sheetId="7">
        <row r="1">
          <cell r="A1" t="str">
            <v>Unit</v>
          </cell>
        </row>
      </sheetData>
      <sheetData sheetId="8">
        <row r="1">
          <cell r="A1" t="str">
            <v>cs - community service                   dv  - economic development      ed - education</v>
          </cell>
        </row>
      </sheetData>
      <sheetData sheetId="9">
        <row r="3">
          <cell r="A3" t="str">
            <v>Sum of Sum Amount</v>
          </cell>
        </row>
      </sheetData>
      <sheetData sheetId="10">
        <row r="1">
          <cell r="A1" t="str">
            <v>Unit</v>
          </cell>
        </row>
      </sheetData>
      <sheetData sheetId="11">
        <row r="3">
          <cell r="A3" t="str">
            <v>Sum of Sum Amount</v>
          </cell>
        </row>
      </sheetData>
      <sheetData sheetId="12">
        <row r="1">
          <cell r="A1" t="str">
            <v>Unit</v>
          </cell>
        </row>
      </sheetData>
      <sheetData sheetId="13">
        <row r="1">
          <cell r="A1" t="str">
            <v>260</v>
          </cell>
          <cell r="B1" t="str">
            <v>Professional Svcs Exp Gen</v>
          </cell>
        </row>
        <row r="2">
          <cell r="A2" t="str">
            <v>290</v>
          </cell>
          <cell r="B2" t="str">
            <v>Other Outside Services Gen</v>
          </cell>
        </row>
        <row r="3">
          <cell r="A3" t="str">
            <v>393</v>
          </cell>
          <cell r="B3" t="str">
            <v xml:space="preserve">Sales &amp; Use Tax Accrual </v>
          </cell>
        </row>
        <row r="4">
          <cell r="A4" t="str">
            <v>396</v>
          </cell>
          <cell r="B4" t="str">
            <v>Material w/Fixed % Stores Load</v>
          </cell>
        </row>
        <row r="5">
          <cell r="A5" t="str">
            <v>510</v>
          </cell>
          <cell r="B5" t="str">
            <v>Busin Exp 100% Deduct Gen</v>
          </cell>
        </row>
        <row r="6">
          <cell r="A6" t="str">
            <v>520</v>
          </cell>
          <cell r="B6" t="str">
            <v>Business Exp Part Deduct Gen</v>
          </cell>
        </row>
        <row r="7">
          <cell r="A7" t="str">
            <v>780</v>
          </cell>
          <cell r="B7" t="str">
            <v>AEPSC Bill</v>
          </cell>
        </row>
        <row r="8">
          <cell r="A8" t="str">
            <v>960</v>
          </cell>
          <cell r="B8" t="str">
            <v>Advertising</v>
          </cell>
        </row>
        <row r="9">
          <cell r="A9" t="str">
            <v>953</v>
          </cell>
          <cell r="B9" t="str">
            <v>Company Memberships</v>
          </cell>
        </row>
        <row r="10">
          <cell r="A10" t="str">
            <v>954</v>
          </cell>
          <cell r="B10" t="str">
            <v>Employee Memberships</v>
          </cell>
        </row>
        <row r="11">
          <cell r="A11" t="str">
            <v>955</v>
          </cell>
          <cell r="B11" t="str">
            <v>Corporate Contributions</v>
          </cell>
        </row>
        <row r="12">
          <cell r="A12" t="str">
            <v>956</v>
          </cell>
          <cell r="B12" t="str">
            <v>County &amp; Social Club Dues</v>
          </cell>
        </row>
      </sheetData>
      <sheetData sheetId="14">
        <row r="1">
          <cell r="B1" t="str">
            <v>PUBLIC UTILITY COMMISSION OF TEXAS</v>
          </cell>
        </row>
      </sheetData>
      <sheetData sheetId="15">
        <row r="1">
          <cell r="A1" t="str">
            <v>Vendor Name</v>
          </cell>
        </row>
      </sheetData>
      <sheetData sheetId="16">
        <row r="1">
          <cell r="A1" t="str">
            <v>Vendor Name</v>
          </cell>
        </row>
      </sheetData>
      <sheetData sheetId="17">
        <row r="1">
          <cell r="A1" t="str">
            <v>Unit</v>
          </cell>
          <cell r="D1" t="str">
            <v>Voucher</v>
          </cell>
          <cell r="E1" t="str">
            <v>Descr</v>
          </cell>
          <cell r="F1" t="str">
            <v>Period</v>
          </cell>
          <cell r="G1" t="str">
            <v>Year</v>
          </cell>
          <cell r="H1" t="str">
            <v>GL Unit</v>
          </cell>
          <cell r="I1" t="str">
            <v>Cost Comp</v>
          </cell>
          <cell r="J1" t="str">
            <v>Name</v>
          </cell>
          <cell r="K1" t="str">
            <v>Date</v>
          </cell>
          <cell r="L1" t="str">
            <v>Invoice</v>
          </cell>
          <cell r="M1" t="str">
            <v>W/O</v>
          </cell>
        </row>
        <row r="2">
          <cell r="D2" t="str">
            <v>00672145</v>
          </cell>
          <cell r="E2" t="str">
            <v>Expense Distribution</v>
          </cell>
          <cell r="F2">
            <v>4</v>
          </cell>
          <cell r="G2">
            <v>2015</v>
          </cell>
          <cell r="H2" t="str">
            <v>211</v>
          </cell>
          <cell r="I2" t="str">
            <v>953</v>
          </cell>
          <cell r="J2" t="str">
            <v>ASSOCIATION OF ELECTRIC</v>
          </cell>
          <cell r="K2">
            <v>42104</v>
          </cell>
          <cell r="L2" t="str">
            <v>75250</v>
          </cell>
          <cell r="M2" t="str">
            <v>UTXEMEM101</v>
          </cell>
        </row>
        <row r="3">
          <cell r="D3" t="str">
            <v>00657812</v>
          </cell>
          <cell r="E3" t="str">
            <v>Expense Distribution</v>
          </cell>
          <cell r="F3">
            <v>1</v>
          </cell>
          <cell r="G3">
            <v>2015</v>
          </cell>
          <cell r="H3" t="str">
            <v>211</v>
          </cell>
          <cell r="I3" t="str">
            <v>953</v>
          </cell>
          <cell r="J3" t="str">
            <v>ASSOCIATION OF ELECTRIC</v>
          </cell>
          <cell r="K3">
            <v>42020</v>
          </cell>
          <cell r="L3" t="str">
            <v>73913</v>
          </cell>
          <cell r="M3" t="str">
            <v>UTXEMEM101</v>
          </cell>
        </row>
        <row r="4">
          <cell r="D4" t="str">
            <v>00644869</v>
          </cell>
          <cell r="E4" t="str">
            <v>Expense Distribution</v>
          </cell>
          <cell r="F4">
            <v>11</v>
          </cell>
          <cell r="G4">
            <v>2014</v>
          </cell>
          <cell r="H4" t="str">
            <v>211</v>
          </cell>
          <cell r="I4" t="str">
            <v>953</v>
          </cell>
          <cell r="J4" t="str">
            <v>ASSOCIATION OF ELECTRIC</v>
          </cell>
          <cell r="K4">
            <v>41947</v>
          </cell>
          <cell r="L4" t="str">
            <v>72262</v>
          </cell>
          <cell r="M4" t="str">
            <v>UTXEMEM101</v>
          </cell>
        </row>
        <row r="5">
          <cell r="D5" t="str">
            <v>00644868</v>
          </cell>
          <cell r="E5" t="str">
            <v>Expense Distribution</v>
          </cell>
          <cell r="F5">
            <v>11</v>
          </cell>
          <cell r="G5">
            <v>2014</v>
          </cell>
          <cell r="H5" t="str">
            <v>211</v>
          </cell>
          <cell r="I5" t="str">
            <v>953</v>
          </cell>
          <cell r="J5" t="str">
            <v>ASSOCIATION OF ELECTRIC</v>
          </cell>
          <cell r="K5">
            <v>41947</v>
          </cell>
          <cell r="L5" t="str">
            <v>72260</v>
          </cell>
          <cell r="M5" t="str">
            <v>UTXEMEM101</v>
          </cell>
        </row>
        <row r="6">
          <cell r="D6" t="str">
            <v>00623024</v>
          </cell>
          <cell r="E6" t="str">
            <v>Expense Distribution</v>
          </cell>
          <cell r="F6">
            <v>7</v>
          </cell>
          <cell r="G6">
            <v>2014</v>
          </cell>
          <cell r="H6" t="str">
            <v>211</v>
          </cell>
          <cell r="I6" t="str">
            <v>953</v>
          </cell>
          <cell r="J6" t="str">
            <v>ASSOCIATION OF ELECTRIC</v>
          </cell>
          <cell r="K6">
            <v>41820</v>
          </cell>
          <cell r="L6" t="str">
            <v>71045</v>
          </cell>
          <cell r="M6" t="str">
            <v>UTXEMEM201</v>
          </cell>
        </row>
        <row r="7">
          <cell r="D7" t="str">
            <v>00660852</v>
          </cell>
          <cell r="E7" t="str">
            <v>Expense Distribution</v>
          </cell>
          <cell r="F7">
            <v>2</v>
          </cell>
          <cell r="G7">
            <v>2015</v>
          </cell>
          <cell r="H7" t="str">
            <v>211</v>
          </cell>
          <cell r="I7" t="str">
            <v>953</v>
          </cell>
          <cell r="J7" t="str">
            <v>MCALLEN CHAMBER OF COMMERCE</v>
          </cell>
          <cell r="K7">
            <v>42039</v>
          </cell>
          <cell r="L7" t="str">
            <v>74143</v>
          </cell>
          <cell r="M7" t="str">
            <v>UTXEMEM201</v>
          </cell>
        </row>
        <row r="8">
          <cell r="D8" t="str">
            <v>00651188</v>
          </cell>
          <cell r="E8" t="str">
            <v>Expense Distribution</v>
          </cell>
          <cell r="F8">
            <v>12</v>
          </cell>
          <cell r="G8">
            <v>2014</v>
          </cell>
          <cell r="H8" t="str">
            <v>211</v>
          </cell>
          <cell r="I8" t="str">
            <v>953</v>
          </cell>
          <cell r="J8" t="str">
            <v>CORPUS CHRISTI CHAMBER OF COMMERCE</v>
          </cell>
          <cell r="K8">
            <v>41981</v>
          </cell>
          <cell r="L8" t="str">
            <v>73035</v>
          </cell>
          <cell r="M8" t="str">
            <v>UTXEMEM201</v>
          </cell>
        </row>
        <row r="9">
          <cell r="D9" t="str">
            <v>00651195</v>
          </cell>
          <cell r="E9" t="str">
            <v>Expense Distribution</v>
          </cell>
          <cell r="F9">
            <v>12</v>
          </cell>
          <cell r="G9">
            <v>2014</v>
          </cell>
          <cell r="H9" t="str">
            <v>211</v>
          </cell>
          <cell r="I9" t="str">
            <v>953</v>
          </cell>
          <cell r="J9" t="str">
            <v>LAREDO BUILDERS ASSOCIATION</v>
          </cell>
          <cell r="K9">
            <v>41981</v>
          </cell>
          <cell r="L9" t="str">
            <v>73069</v>
          </cell>
          <cell r="M9" t="str">
            <v>UTXEMEM201</v>
          </cell>
        </row>
        <row r="10">
          <cell r="D10" t="str">
            <v>00667875</v>
          </cell>
          <cell r="E10" t="str">
            <v>Expense Distribution</v>
          </cell>
          <cell r="F10">
            <v>3</v>
          </cell>
          <cell r="G10">
            <v>2015</v>
          </cell>
          <cell r="H10" t="str">
            <v>211</v>
          </cell>
          <cell r="I10" t="str">
            <v>953</v>
          </cell>
          <cell r="J10" t="str">
            <v>TEXAS ASSOCIATION OF BUSINESS</v>
          </cell>
          <cell r="K10">
            <v>42081</v>
          </cell>
          <cell r="L10" t="str">
            <v>74874</v>
          </cell>
          <cell r="M10" t="str">
            <v>UTXEMEM101</v>
          </cell>
        </row>
        <row r="11">
          <cell r="D11" t="str">
            <v>00659394</v>
          </cell>
          <cell r="E11" t="str">
            <v>Expense Distribution</v>
          </cell>
          <cell r="F11">
            <v>1</v>
          </cell>
          <cell r="G11">
            <v>2015</v>
          </cell>
          <cell r="H11" t="str">
            <v>211</v>
          </cell>
          <cell r="I11" t="str">
            <v>953</v>
          </cell>
          <cell r="J11" t="str">
            <v>RIO GRANDE VALLEY</v>
          </cell>
          <cell r="K11">
            <v>42031</v>
          </cell>
          <cell r="L11" t="str">
            <v>74088</v>
          </cell>
          <cell r="M11" t="str">
            <v>UTXEMEM201</v>
          </cell>
        </row>
        <row r="12">
          <cell r="D12" t="str">
            <v>00651187</v>
          </cell>
          <cell r="E12" t="str">
            <v>Expense Distribution</v>
          </cell>
          <cell r="F12">
            <v>12</v>
          </cell>
          <cell r="G12">
            <v>2014</v>
          </cell>
          <cell r="H12" t="str">
            <v>211</v>
          </cell>
          <cell r="I12" t="str">
            <v>953</v>
          </cell>
          <cell r="J12" t="str">
            <v>RIO GRANDE VALLEY</v>
          </cell>
          <cell r="K12">
            <v>41981</v>
          </cell>
          <cell r="L12" t="str">
            <v>73028</v>
          </cell>
          <cell r="M12" t="str">
            <v>UTXEMEM201</v>
          </cell>
        </row>
        <row r="13">
          <cell r="D13" t="str">
            <v>00660318</v>
          </cell>
          <cell r="E13" t="str">
            <v>Expense Distribution</v>
          </cell>
          <cell r="F13">
            <v>2</v>
          </cell>
          <cell r="G13">
            <v>2015</v>
          </cell>
          <cell r="H13" t="str">
            <v>211</v>
          </cell>
          <cell r="I13" t="str">
            <v>953</v>
          </cell>
          <cell r="J13" t="str">
            <v>CORPUS CHRISTI REGIONAL</v>
          </cell>
          <cell r="K13">
            <v>42037</v>
          </cell>
          <cell r="L13" t="str">
            <v>74113</v>
          </cell>
          <cell r="M13" t="str">
            <v>UTXEMEM201</v>
          </cell>
        </row>
        <row r="14">
          <cell r="D14" t="str">
            <v>00652902</v>
          </cell>
          <cell r="E14" t="str">
            <v>Expense Distribution</v>
          </cell>
          <cell r="F14">
            <v>12</v>
          </cell>
          <cell r="G14">
            <v>2014</v>
          </cell>
          <cell r="H14" t="str">
            <v>211</v>
          </cell>
          <cell r="I14" t="str">
            <v>953</v>
          </cell>
          <cell r="J14" t="str">
            <v>PADRE ISLAND BUSINESS ASSN</v>
          </cell>
          <cell r="K14">
            <v>41990</v>
          </cell>
          <cell r="L14" t="str">
            <v>73580</v>
          </cell>
          <cell r="M14" t="str">
            <v>UTXEMEM201</v>
          </cell>
        </row>
        <row r="15">
          <cell r="D15" t="str">
            <v>00653232</v>
          </cell>
          <cell r="E15" t="str">
            <v>Expense Distribution</v>
          </cell>
          <cell r="F15">
            <v>12</v>
          </cell>
          <cell r="G15">
            <v>2014</v>
          </cell>
          <cell r="H15" t="str">
            <v>211</v>
          </cell>
          <cell r="I15" t="str">
            <v>953</v>
          </cell>
          <cell r="J15" t="str">
            <v>CORPUS CHRISTI BLACK CHAMBER OF COMMERCE</v>
          </cell>
          <cell r="K15">
            <v>41991</v>
          </cell>
          <cell r="L15" t="str">
            <v>73635</v>
          </cell>
          <cell r="M15" t="str">
            <v>UTXEMEM201</v>
          </cell>
        </row>
        <row r="16">
          <cell r="D16" t="str">
            <v>00660146</v>
          </cell>
          <cell r="E16" t="str">
            <v>Country/Social Club Memb/Exp</v>
          </cell>
          <cell r="F16">
            <v>2</v>
          </cell>
          <cell r="G16">
            <v>2015</v>
          </cell>
          <cell r="H16" t="str">
            <v>211</v>
          </cell>
          <cell r="I16" t="str">
            <v>956</v>
          </cell>
          <cell r="J16" t="str">
            <v>JP MORGAN CHASE CORPORATE CARD ACTIVITY</v>
          </cell>
          <cell r="K16">
            <v>42037</v>
          </cell>
          <cell r="L16" t="str">
            <v>0000245350EX0000089857</v>
          </cell>
          <cell r="M16" t="str">
            <v>UTXE000301</v>
          </cell>
        </row>
        <row r="17">
          <cell r="D17" t="str">
            <v>01735724</v>
          </cell>
          <cell r="E17" t="str">
            <v>Expense Distribution</v>
          </cell>
          <cell r="F17">
            <v>9</v>
          </cell>
          <cell r="G17">
            <v>2014</v>
          </cell>
          <cell r="H17" t="str">
            <v>211</v>
          </cell>
          <cell r="I17" t="str">
            <v>520</v>
          </cell>
          <cell r="J17" t="str">
            <v>CLASSY PROMO</v>
          </cell>
          <cell r="K17">
            <v>41852</v>
          </cell>
          <cell r="L17" t="str">
            <v>5290</v>
          </cell>
          <cell r="M17" t="str">
            <v>UTXE000501</v>
          </cell>
        </row>
        <row r="18">
          <cell r="D18" t="str">
            <v>00655377</v>
          </cell>
          <cell r="E18" t="str">
            <v>Expense Distribution</v>
          </cell>
          <cell r="F18">
            <v>12</v>
          </cell>
          <cell r="G18">
            <v>2014</v>
          </cell>
          <cell r="H18" t="str">
            <v>211</v>
          </cell>
          <cell r="I18" t="str">
            <v>953</v>
          </cell>
          <cell r="J18" t="str">
            <v>DEL MAR COLLEGE FOUNDATION INC</v>
          </cell>
          <cell r="K18">
            <v>41956</v>
          </cell>
          <cell r="L18" t="str">
            <v>540Y</v>
          </cell>
          <cell r="M18" t="str">
            <v>UTXEMEM201</v>
          </cell>
        </row>
        <row r="19">
          <cell r="D19" t="str">
            <v>00625117</v>
          </cell>
          <cell r="E19" t="str">
            <v>Expense Distribution</v>
          </cell>
          <cell r="F19">
            <v>7</v>
          </cell>
          <cell r="G19">
            <v>2014</v>
          </cell>
          <cell r="H19" t="str">
            <v>211</v>
          </cell>
          <cell r="I19" t="str">
            <v>954</v>
          </cell>
          <cell r="J19" t="str">
            <v>JUNIOR ACHIEVEMENT</v>
          </cell>
          <cell r="K19">
            <v>41835</v>
          </cell>
          <cell r="L19" t="str">
            <v>71144</v>
          </cell>
          <cell r="M19" t="str">
            <v>UTXEMEM201</v>
          </cell>
        </row>
        <row r="20">
          <cell r="D20" t="str">
            <v>00631032</v>
          </cell>
          <cell r="E20" t="str">
            <v>Expense Distribution</v>
          </cell>
          <cell r="F20">
            <v>8</v>
          </cell>
          <cell r="G20">
            <v>2014</v>
          </cell>
          <cell r="H20" t="str">
            <v>211</v>
          </cell>
          <cell r="I20" t="str">
            <v>954</v>
          </cell>
          <cell r="J20" t="str">
            <v>ROTARY CLUB</v>
          </cell>
          <cell r="K20">
            <v>41870</v>
          </cell>
          <cell r="L20" t="str">
            <v>71441</v>
          </cell>
          <cell r="M20" t="str">
            <v>UTXEMEM201</v>
          </cell>
        </row>
        <row r="21">
          <cell r="D21" t="str">
            <v>00676969</v>
          </cell>
          <cell r="E21" t="str">
            <v>Expense Distribution</v>
          </cell>
          <cell r="F21">
            <v>5</v>
          </cell>
          <cell r="G21">
            <v>2015</v>
          </cell>
          <cell r="H21" t="str">
            <v>211</v>
          </cell>
          <cell r="I21" t="str">
            <v>954</v>
          </cell>
          <cell r="J21" t="str">
            <v>LAREDO GATEWAY ROTARY</v>
          </cell>
          <cell r="K21">
            <v>42132</v>
          </cell>
          <cell r="L21" t="str">
            <v>75569</v>
          </cell>
          <cell r="M21" t="str">
            <v>UTXEMEM201</v>
          </cell>
        </row>
        <row r="22">
          <cell r="D22" t="str">
            <v>00662845</v>
          </cell>
          <cell r="E22" t="str">
            <v>Expense Distribution</v>
          </cell>
          <cell r="F22">
            <v>2</v>
          </cell>
          <cell r="G22">
            <v>2015</v>
          </cell>
          <cell r="H22" t="str">
            <v>211</v>
          </cell>
          <cell r="I22" t="str">
            <v>954</v>
          </cell>
          <cell r="J22" t="str">
            <v>LAREDO GATEWAY ROTARY</v>
          </cell>
          <cell r="K22">
            <v>42052</v>
          </cell>
          <cell r="L22" t="str">
            <v>74455</v>
          </cell>
          <cell r="M22" t="str">
            <v>UTXEMEM201</v>
          </cell>
        </row>
        <row r="23">
          <cell r="D23" t="str">
            <v>00662846</v>
          </cell>
          <cell r="E23" t="str">
            <v>Expense Distribution</v>
          </cell>
          <cell r="F23">
            <v>2</v>
          </cell>
          <cell r="G23">
            <v>2015</v>
          </cell>
          <cell r="H23" t="str">
            <v>211</v>
          </cell>
          <cell r="I23" t="str">
            <v>954</v>
          </cell>
          <cell r="J23" t="str">
            <v>EAGLE LAKE NOON LIONS CLUB</v>
          </cell>
          <cell r="K23">
            <v>42052</v>
          </cell>
          <cell r="L23" t="str">
            <v>74457</v>
          </cell>
          <cell r="M23" t="str">
            <v>UTXEMEM201</v>
          </cell>
        </row>
        <row r="24">
          <cell r="D24" t="str">
            <v>00634405</v>
          </cell>
          <cell r="E24" t="str">
            <v>Expense Distribution</v>
          </cell>
          <cell r="F24">
            <v>9</v>
          </cell>
          <cell r="G24">
            <v>2014</v>
          </cell>
          <cell r="H24" t="str">
            <v>211</v>
          </cell>
          <cell r="I24" t="str">
            <v>954</v>
          </cell>
          <cell r="J24" t="str">
            <v>EAGLE LAKE NOON LIONS CLUB</v>
          </cell>
          <cell r="K24">
            <v>41891</v>
          </cell>
          <cell r="L24" t="str">
            <v>71696</v>
          </cell>
          <cell r="M24" t="str">
            <v>UTXEMEM201</v>
          </cell>
        </row>
        <row r="25">
          <cell r="D25" t="str">
            <v>00633256</v>
          </cell>
          <cell r="E25" t="str">
            <v>Employee Membership Dues/Fees</v>
          </cell>
          <cell r="F25">
            <v>9</v>
          </cell>
          <cell r="G25">
            <v>2014</v>
          </cell>
          <cell r="H25" t="str">
            <v>211</v>
          </cell>
          <cell r="I25" t="str">
            <v>954</v>
          </cell>
          <cell r="J25" t="str">
            <v>JP MORGAN CHASE CORPORATE CARD ACTIVITY</v>
          </cell>
          <cell r="K25">
            <v>41884</v>
          </cell>
          <cell r="L25" t="str">
            <v>0000123586EX0000018974</v>
          </cell>
          <cell r="M25" t="str">
            <v>UTXEMEM201</v>
          </cell>
        </row>
        <row r="26">
          <cell r="D26" t="str">
            <v>00628309</v>
          </cell>
          <cell r="E26" t="str">
            <v>Employee Membership Dues/Fees</v>
          </cell>
          <cell r="F26">
            <v>8</v>
          </cell>
          <cell r="G26">
            <v>2014</v>
          </cell>
          <cell r="H26" t="str">
            <v>211</v>
          </cell>
          <cell r="I26" t="str">
            <v>954</v>
          </cell>
          <cell r="J26" t="str">
            <v>JP MORGAN CHASE CORPORATE CARD ACTIVITY</v>
          </cell>
          <cell r="K26">
            <v>41855</v>
          </cell>
          <cell r="L26" t="str">
            <v>0000245350EX0000007570</v>
          </cell>
          <cell r="M26" t="str">
            <v>UTXEMEM101</v>
          </cell>
        </row>
        <row r="27">
          <cell r="D27" t="str">
            <v>00628313</v>
          </cell>
          <cell r="E27" t="str">
            <v>Employee Membership Dues/Fees</v>
          </cell>
          <cell r="F27">
            <v>8</v>
          </cell>
          <cell r="G27">
            <v>2014</v>
          </cell>
          <cell r="H27" t="str">
            <v>211</v>
          </cell>
          <cell r="I27" t="str">
            <v>954</v>
          </cell>
          <cell r="J27" t="str">
            <v>JP MORGAN CHASE CORPORATE CARD ACTIVITY</v>
          </cell>
          <cell r="K27">
            <v>41855</v>
          </cell>
          <cell r="L27" t="str">
            <v>0000245350EX0000008656</v>
          </cell>
          <cell r="M27" t="str">
            <v>UTXEMEM101</v>
          </cell>
        </row>
        <row r="28">
          <cell r="D28" t="str">
            <v>00625754</v>
          </cell>
          <cell r="E28" t="str">
            <v>Membership dues/fees</v>
          </cell>
          <cell r="F28">
            <v>7</v>
          </cell>
          <cell r="G28">
            <v>2014</v>
          </cell>
          <cell r="H28" t="str">
            <v>211</v>
          </cell>
          <cell r="I28" t="str">
            <v>954</v>
          </cell>
          <cell r="J28" t="str">
            <v>JP MORGAN CHASE CORPORATE CARD ACTIVITY</v>
          </cell>
          <cell r="K28">
            <v>41841</v>
          </cell>
          <cell r="L28" t="str">
            <v>0000089967ER356</v>
          </cell>
          <cell r="M28" t="str">
            <v>UTXEMEM101</v>
          </cell>
        </row>
        <row r="29">
          <cell r="D29" t="str">
            <v>00680206</v>
          </cell>
          <cell r="E29" t="str">
            <v>Employee Membership Dues/Fees</v>
          </cell>
          <cell r="F29">
            <v>6</v>
          </cell>
          <cell r="G29">
            <v>2015</v>
          </cell>
          <cell r="H29" t="str">
            <v>211</v>
          </cell>
          <cell r="I29" t="str">
            <v>954</v>
          </cell>
          <cell r="J29" t="str">
            <v>KING, PATRICK S</v>
          </cell>
          <cell r="K29">
            <v>42156</v>
          </cell>
          <cell r="L29" t="str">
            <v>0000154344EX0000142769</v>
          </cell>
          <cell r="M29" t="str">
            <v>UTXEMEM201</v>
          </cell>
        </row>
        <row r="30">
          <cell r="D30" t="str">
            <v>00652113</v>
          </cell>
          <cell r="E30" t="str">
            <v>Employee Membership Dues/Fees</v>
          </cell>
          <cell r="F30">
            <v>12</v>
          </cell>
          <cell r="G30">
            <v>2014</v>
          </cell>
          <cell r="H30" t="str">
            <v>211</v>
          </cell>
          <cell r="I30" t="str">
            <v>954</v>
          </cell>
          <cell r="J30" t="str">
            <v>KING, PATRICK S</v>
          </cell>
          <cell r="K30">
            <v>41988</v>
          </cell>
          <cell r="L30" t="str">
            <v>0000154344EX0000069196</v>
          </cell>
          <cell r="M30" t="str">
            <v>UTXEMEM201</v>
          </cell>
        </row>
        <row r="31">
          <cell r="D31" t="str">
            <v>00652113</v>
          </cell>
          <cell r="E31" t="str">
            <v>Employee Membership Dues/Fees</v>
          </cell>
          <cell r="F31">
            <v>12</v>
          </cell>
          <cell r="G31">
            <v>2014</v>
          </cell>
          <cell r="H31" t="str">
            <v>211</v>
          </cell>
          <cell r="I31" t="str">
            <v>954</v>
          </cell>
          <cell r="J31" t="str">
            <v>KING, PATRICK S</v>
          </cell>
          <cell r="K31">
            <v>41988</v>
          </cell>
          <cell r="L31" t="str">
            <v>0000154344EX0000069196</v>
          </cell>
          <cell r="M31" t="str">
            <v>UTXEMEM201</v>
          </cell>
        </row>
        <row r="32">
          <cell r="D32" t="str">
            <v>00652113</v>
          </cell>
          <cell r="E32" t="str">
            <v>Employee Membership Dues/Fees</v>
          </cell>
          <cell r="F32">
            <v>12</v>
          </cell>
          <cell r="G32">
            <v>2014</v>
          </cell>
          <cell r="H32" t="str">
            <v>211</v>
          </cell>
          <cell r="I32" t="str">
            <v>954</v>
          </cell>
          <cell r="J32" t="str">
            <v>KING, PATRICK S</v>
          </cell>
          <cell r="K32">
            <v>41988</v>
          </cell>
          <cell r="L32" t="str">
            <v>0000154344EX0000069196</v>
          </cell>
          <cell r="M32" t="str">
            <v>UTXEMEM201</v>
          </cell>
        </row>
        <row r="33">
          <cell r="D33" t="str">
            <v>00644701</v>
          </cell>
          <cell r="E33" t="str">
            <v>Employee Membership Dues/Fees</v>
          </cell>
          <cell r="F33">
            <v>11</v>
          </cell>
          <cell r="G33">
            <v>2014</v>
          </cell>
          <cell r="H33" t="str">
            <v>211</v>
          </cell>
          <cell r="I33" t="str">
            <v>954</v>
          </cell>
          <cell r="J33" t="str">
            <v>KING, PATRICK S</v>
          </cell>
          <cell r="K33">
            <v>41946</v>
          </cell>
          <cell r="L33" t="str">
            <v>0000154344EX0000047064</v>
          </cell>
          <cell r="M33" t="str">
            <v>UTXEMEM201</v>
          </cell>
        </row>
        <row r="34">
          <cell r="D34" t="str">
            <v>00635083</v>
          </cell>
          <cell r="E34" t="str">
            <v>Employee Membership Dues/Fees</v>
          </cell>
          <cell r="F34">
            <v>9</v>
          </cell>
          <cell r="G34">
            <v>2014</v>
          </cell>
          <cell r="H34" t="str">
            <v>211</v>
          </cell>
          <cell r="I34" t="str">
            <v>954</v>
          </cell>
          <cell r="J34" t="str">
            <v>KING, PATRICK S</v>
          </cell>
          <cell r="K34">
            <v>41894</v>
          </cell>
          <cell r="L34" t="str">
            <v>0000154344EX0000025483</v>
          </cell>
          <cell r="M34" t="str">
            <v>UTXEMEM201</v>
          </cell>
        </row>
        <row r="35">
          <cell r="D35" t="str">
            <v>00683519</v>
          </cell>
          <cell r="E35" t="str">
            <v>Expense Distribution</v>
          </cell>
          <cell r="F35">
            <v>6</v>
          </cell>
          <cell r="G35">
            <v>2015</v>
          </cell>
          <cell r="H35" t="str">
            <v>211</v>
          </cell>
          <cell r="I35" t="str">
            <v>956</v>
          </cell>
          <cell r="J35" t="str">
            <v>AUSTIN CLUB</v>
          </cell>
          <cell r="K35">
            <v>42149</v>
          </cell>
          <cell r="L35" t="str">
            <v>05829</v>
          </cell>
          <cell r="M35" t="str">
            <v>UTXEMEM101</v>
          </cell>
        </row>
        <row r="36">
          <cell r="D36" t="str">
            <v>00682718</v>
          </cell>
          <cell r="E36" t="str">
            <v>Expense Distribution</v>
          </cell>
          <cell r="F36">
            <v>6</v>
          </cell>
          <cell r="G36">
            <v>2015</v>
          </cell>
          <cell r="H36" t="str">
            <v>211</v>
          </cell>
          <cell r="I36" t="str">
            <v>956</v>
          </cell>
          <cell r="J36" t="str">
            <v>AUSTIN CLUB</v>
          </cell>
          <cell r="K36">
            <v>42119</v>
          </cell>
          <cell r="L36" t="str">
            <v>05354</v>
          </cell>
          <cell r="M36" t="str">
            <v>UTXEMEM101</v>
          </cell>
        </row>
        <row r="37">
          <cell r="D37" t="str">
            <v>00682181</v>
          </cell>
          <cell r="E37" t="str">
            <v>Expense Distribution</v>
          </cell>
          <cell r="F37">
            <v>6</v>
          </cell>
          <cell r="G37">
            <v>2015</v>
          </cell>
          <cell r="H37" t="str">
            <v>211</v>
          </cell>
          <cell r="I37" t="str">
            <v>956</v>
          </cell>
          <cell r="J37" t="str">
            <v>AUSTIN CLUB</v>
          </cell>
          <cell r="K37">
            <v>42149</v>
          </cell>
          <cell r="L37" t="str">
            <v>05354</v>
          </cell>
          <cell r="M37" t="str">
            <v>UTXEMEM101</v>
          </cell>
        </row>
        <row r="38">
          <cell r="D38" t="str">
            <v>00682160</v>
          </cell>
          <cell r="E38" t="str">
            <v>Expense Distribution</v>
          </cell>
          <cell r="F38">
            <v>6</v>
          </cell>
          <cell r="G38">
            <v>2015</v>
          </cell>
          <cell r="H38" t="str">
            <v>211</v>
          </cell>
          <cell r="I38" t="str">
            <v>956</v>
          </cell>
          <cell r="J38" t="str">
            <v>AUSTIN CLUB</v>
          </cell>
          <cell r="K38">
            <v>42149</v>
          </cell>
          <cell r="L38" t="str">
            <v>05830</v>
          </cell>
          <cell r="M38" t="str">
            <v>UTXEMEM101</v>
          </cell>
        </row>
        <row r="39">
          <cell r="D39" t="str">
            <v>00682159</v>
          </cell>
          <cell r="E39" t="str">
            <v>Expense Distribution</v>
          </cell>
          <cell r="F39">
            <v>6</v>
          </cell>
          <cell r="G39">
            <v>2015</v>
          </cell>
          <cell r="H39" t="str">
            <v>211</v>
          </cell>
          <cell r="I39" t="str">
            <v>956</v>
          </cell>
          <cell r="J39" t="str">
            <v>AUSTIN CLUB</v>
          </cell>
          <cell r="K39">
            <v>42119</v>
          </cell>
          <cell r="L39" t="str">
            <v>05829</v>
          </cell>
          <cell r="M39" t="str">
            <v>UTXEMEM101</v>
          </cell>
        </row>
        <row r="40">
          <cell r="D40" t="str">
            <v>00675999</v>
          </cell>
          <cell r="E40" t="str">
            <v>Expense Distribution</v>
          </cell>
          <cell r="F40">
            <v>5</v>
          </cell>
          <cell r="G40">
            <v>2015</v>
          </cell>
          <cell r="H40" t="str">
            <v>211</v>
          </cell>
          <cell r="I40" t="str">
            <v>956</v>
          </cell>
          <cell r="J40" t="str">
            <v>AUSTIN CLUB</v>
          </cell>
          <cell r="K40">
            <v>42088</v>
          </cell>
          <cell r="L40" t="str">
            <v>05354</v>
          </cell>
          <cell r="M40" t="str">
            <v>UTXEMEM101</v>
          </cell>
        </row>
        <row r="41">
          <cell r="D41" t="str">
            <v>00673420</v>
          </cell>
          <cell r="E41" t="str">
            <v>Expense Distribution</v>
          </cell>
          <cell r="F41">
            <v>4</v>
          </cell>
          <cell r="G41">
            <v>2015</v>
          </cell>
          <cell r="H41" t="str">
            <v>211</v>
          </cell>
          <cell r="I41" t="str">
            <v>956</v>
          </cell>
          <cell r="J41" t="str">
            <v>AUSTIN CLUB</v>
          </cell>
          <cell r="K41">
            <v>42088</v>
          </cell>
          <cell r="L41" t="str">
            <v>05187</v>
          </cell>
          <cell r="M41" t="str">
            <v>UTXEMEM101</v>
          </cell>
        </row>
        <row r="42">
          <cell r="D42" t="str">
            <v>00673321</v>
          </cell>
          <cell r="E42" t="str">
            <v>Expense Distribution</v>
          </cell>
          <cell r="F42">
            <v>4</v>
          </cell>
          <cell r="G42">
            <v>2015</v>
          </cell>
          <cell r="H42" t="str">
            <v>211</v>
          </cell>
          <cell r="I42" t="str">
            <v>956</v>
          </cell>
          <cell r="J42" t="str">
            <v>AUSTIN CLUB</v>
          </cell>
          <cell r="K42">
            <v>42089</v>
          </cell>
          <cell r="L42" t="str">
            <v>05830</v>
          </cell>
          <cell r="M42" t="str">
            <v>UTXEMEM101</v>
          </cell>
        </row>
        <row r="43">
          <cell r="D43" t="str">
            <v>00673320</v>
          </cell>
          <cell r="E43" t="str">
            <v>Expense Distribution</v>
          </cell>
          <cell r="F43">
            <v>4</v>
          </cell>
          <cell r="G43">
            <v>2015</v>
          </cell>
          <cell r="H43" t="str">
            <v>211</v>
          </cell>
          <cell r="I43" t="str">
            <v>956</v>
          </cell>
          <cell r="J43" t="str">
            <v>AUSTIN CLUB</v>
          </cell>
          <cell r="K43">
            <v>42088</v>
          </cell>
          <cell r="L43" t="str">
            <v>05829</v>
          </cell>
          <cell r="M43" t="str">
            <v>UTXEMEM101</v>
          </cell>
        </row>
        <row r="44">
          <cell r="D44" t="str">
            <v>00667932</v>
          </cell>
          <cell r="E44" t="str">
            <v>Expense Distribution</v>
          </cell>
          <cell r="F44">
            <v>3</v>
          </cell>
          <cell r="G44">
            <v>2015</v>
          </cell>
          <cell r="H44" t="str">
            <v>211</v>
          </cell>
          <cell r="I44" t="str">
            <v>956</v>
          </cell>
          <cell r="J44" t="str">
            <v>AUSTIN CLUB</v>
          </cell>
          <cell r="K44">
            <v>42060</v>
          </cell>
          <cell r="L44" t="str">
            <v>05830</v>
          </cell>
          <cell r="M44" t="str">
            <v>UTXEMEM101</v>
          </cell>
        </row>
        <row r="45">
          <cell r="D45" t="str">
            <v>00667931</v>
          </cell>
          <cell r="E45" t="str">
            <v>Expense Distribution</v>
          </cell>
          <cell r="F45">
            <v>3</v>
          </cell>
          <cell r="G45">
            <v>2015</v>
          </cell>
          <cell r="H45" t="str">
            <v>211</v>
          </cell>
          <cell r="I45" t="str">
            <v>956</v>
          </cell>
          <cell r="J45" t="str">
            <v>AUSTIN CLUB</v>
          </cell>
          <cell r="K45">
            <v>42060</v>
          </cell>
          <cell r="L45" t="str">
            <v>05829</v>
          </cell>
          <cell r="M45" t="str">
            <v>UTXEMEM101</v>
          </cell>
        </row>
        <row r="46">
          <cell r="D46" t="str">
            <v>00667775</v>
          </cell>
          <cell r="E46" t="str">
            <v>Expense Distribution</v>
          </cell>
          <cell r="F46">
            <v>3</v>
          </cell>
          <cell r="G46">
            <v>2015</v>
          </cell>
          <cell r="H46" t="str">
            <v>211</v>
          </cell>
          <cell r="I46" t="str">
            <v>956</v>
          </cell>
          <cell r="J46" t="str">
            <v>AUSTIN CLUB</v>
          </cell>
          <cell r="K46">
            <v>42060</v>
          </cell>
          <cell r="L46" t="str">
            <v>05354</v>
          </cell>
          <cell r="M46" t="str">
            <v>UTXEMEM101</v>
          </cell>
        </row>
        <row r="47">
          <cell r="D47" t="str">
            <v>00660078</v>
          </cell>
          <cell r="E47" t="str">
            <v>Expense Distribution</v>
          </cell>
          <cell r="F47">
            <v>1</v>
          </cell>
          <cell r="G47">
            <v>2015</v>
          </cell>
          <cell r="H47" t="str">
            <v>211</v>
          </cell>
          <cell r="I47" t="str">
            <v>956</v>
          </cell>
          <cell r="J47" t="str">
            <v>AUSTIN CLUB</v>
          </cell>
          <cell r="K47">
            <v>42029</v>
          </cell>
          <cell r="L47" t="str">
            <v>05829</v>
          </cell>
          <cell r="M47" t="str">
            <v>UTXEMEM101</v>
          </cell>
        </row>
        <row r="48">
          <cell r="D48" t="str">
            <v>00660077</v>
          </cell>
          <cell r="E48" t="str">
            <v>Expense Distribution</v>
          </cell>
          <cell r="F48">
            <v>1</v>
          </cell>
          <cell r="G48">
            <v>2015</v>
          </cell>
          <cell r="H48" t="str">
            <v>211</v>
          </cell>
          <cell r="I48" t="str">
            <v>956</v>
          </cell>
          <cell r="J48" t="str">
            <v>AUSTIN CLUB</v>
          </cell>
          <cell r="K48">
            <v>41998</v>
          </cell>
          <cell r="L48" t="str">
            <v>05829</v>
          </cell>
          <cell r="M48" t="str">
            <v>UTXEMEM101</v>
          </cell>
        </row>
        <row r="49">
          <cell r="D49" t="str">
            <v>00652862</v>
          </cell>
          <cell r="E49" t="str">
            <v>Expense Distribution</v>
          </cell>
          <cell r="F49">
            <v>12</v>
          </cell>
          <cell r="G49">
            <v>2014</v>
          </cell>
          <cell r="H49" t="str">
            <v>211</v>
          </cell>
          <cell r="I49" t="str">
            <v>956</v>
          </cell>
          <cell r="J49" t="str">
            <v>AUSTIN CLUB</v>
          </cell>
          <cell r="K49">
            <v>41968</v>
          </cell>
          <cell r="L49" t="str">
            <v>05830</v>
          </cell>
          <cell r="M49" t="str">
            <v>UTXEMEM101</v>
          </cell>
        </row>
        <row r="50">
          <cell r="D50" t="str">
            <v>00652861</v>
          </cell>
          <cell r="E50" t="str">
            <v>Expense Distribution</v>
          </cell>
          <cell r="F50">
            <v>12</v>
          </cell>
          <cell r="G50">
            <v>2014</v>
          </cell>
          <cell r="H50" t="str">
            <v>211</v>
          </cell>
          <cell r="I50" t="str">
            <v>956</v>
          </cell>
          <cell r="J50" t="str">
            <v>AUSTIN CLUB</v>
          </cell>
          <cell r="K50">
            <v>41968</v>
          </cell>
          <cell r="L50" t="str">
            <v>05829</v>
          </cell>
          <cell r="M50" t="str">
            <v>UTXEMEM101</v>
          </cell>
        </row>
        <row r="51">
          <cell r="D51" t="str">
            <v>00652860</v>
          </cell>
          <cell r="E51" t="str">
            <v>Expense Distribution</v>
          </cell>
          <cell r="F51">
            <v>12</v>
          </cell>
          <cell r="G51">
            <v>2014</v>
          </cell>
          <cell r="H51" t="str">
            <v>211</v>
          </cell>
          <cell r="I51" t="str">
            <v>956</v>
          </cell>
          <cell r="J51" t="str">
            <v>AUSTIN CLUB</v>
          </cell>
          <cell r="K51">
            <v>41968</v>
          </cell>
          <cell r="L51" t="str">
            <v>05354</v>
          </cell>
          <cell r="M51" t="str">
            <v>UTXEMEM101</v>
          </cell>
        </row>
        <row r="52">
          <cell r="D52" t="str">
            <v>00652859</v>
          </cell>
          <cell r="E52" t="str">
            <v>Expense Distribution</v>
          </cell>
          <cell r="F52">
            <v>12</v>
          </cell>
          <cell r="G52">
            <v>2014</v>
          </cell>
          <cell r="H52" t="str">
            <v>211</v>
          </cell>
          <cell r="I52" t="str">
            <v>956</v>
          </cell>
          <cell r="J52" t="str">
            <v>AUSTIN CLUB</v>
          </cell>
          <cell r="K52">
            <v>41968</v>
          </cell>
          <cell r="L52" t="str">
            <v>05187</v>
          </cell>
          <cell r="M52" t="str">
            <v>UTXEMEM101</v>
          </cell>
        </row>
        <row r="53">
          <cell r="D53" t="str">
            <v>00644410</v>
          </cell>
          <cell r="E53" t="str">
            <v>Expense Distribution</v>
          </cell>
          <cell r="F53">
            <v>11</v>
          </cell>
          <cell r="G53">
            <v>2014</v>
          </cell>
          <cell r="H53" t="str">
            <v>211</v>
          </cell>
          <cell r="I53" t="str">
            <v>956</v>
          </cell>
          <cell r="J53" t="str">
            <v>AUSTIN CLUB</v>
          </cell>
          <cell r="K53">
            <v>41937</v>
          </cell>
          <cell r="L53" t="str">
            <v>05829</v>
          </cell>
          <cell r="M53" t="str">
            <v>UTXEMEM101</v>
          </cell>
        </row>
        <row r="54">
          <cell r="D54" t="str">
            <v>00644409</v>
          </cell>
          <cell r="E54" t="str">
            <v>Expense Distribution</v>
          </cell>
          <cell r="F54">
            <v>11</v>
          </cell>
          <cell r="G54">
            <v>2014</v>
          </cell>
          <cell r="H54" t="str">
            <v>211</v>
          </cell>
          <cell r="I54" t="str">
            <v>956</v>
          </cell>
          <cell r="J54" t="str">
            <v>AUSTIN CLUB</v>
          </cell>
          <cell r="K54">
            <v>41907</v>
          </cell>
          <cell r="L54" t="str">
            <v>05829</v>
          </cell>
          <cell r="M54" t="str">
            <v>UTXEMEM101</v>
          </cell>
        </row>
        <row r="55">
          <cell r="D55" t="str">
            <v>00644408</v>
          </cell>
          <cell r="E55" t="str">
            <v>Expense Distribution</v>
          </cell>
          <cell r="F55">
            <v>11</v>
          </cell>
          <cell r="G55">
            <v>2014</v>
          </cell>
          <cell r="H55" t="str">
            <v>211</v>
          </cell>
          <cell r="I55" t="str">
            <v>956</v>
          </cell>
          <cell r="J55" t="str">
            <v>AUSTIN CLUB</v>
          </cell>
          <cell r="K55">
            <v>41937</v>
          </cell>
          <cell r="L55" t="str">
            <v>05354</v>
          </cell>
          <cell r="M55" t="str">
            <v>UTXEMEM101</v>
          </cell>
        </row>
        <row r="56">
          <cell r="D56" t="str">
            <v>00637003</v>
          </cell>
          <cell r="E56" t="str">
            <v>Expense Distribution</v>
          </cell>
          <cell r="F56">
            <v>9</v>
          </cell>
          <cell r="G56">
            <v>2014</v>
          </cell>
          <cell r="H56" t="str">
            <v>211</v>
          </cell>
          <cell r="I56" t="str">
            <v>956</v>
          </cell>
          <cell r="J56" t="str">
            <v>AUSTIN CLUB</v>
          </cell>
          <cell r="K56">
            <v>41876</v>
          </cell>
          <cell r="L56" t="str">
            <v>8252014</v>
          </cell>
          <cell r="M56" t="str">
            <v>UTXEMEM101</v>
          </cell>
        </row>
        <row r="57">
          <cell r="D57" t="str">
            <v>00637000</v>
          </cell>
          <cell r="E57" t="str">
            <v>Expense Distribution</v>
          </cell>
          <cell r="F57">
            <v>9</v>
          </cell>
          <cell r="G57">
            <v>2014</v>
          </cell>
          <cell r="H57" t="str">
            <v>211</v>
          </cell>
          <cell r="I57" t="str">
            <v>956</v>
          </cell>
          <cell r="J57" t="str">
            <v>AUSTIN CLUB</v>
          </cell>
          <cell r="K57">
            <v>41876</v>
          </cell>
          <cell r="L57" t="str">
            <v>08252014</v>
          </cell>
          <cell r="M57" t="str">
            <v>UTXEMEM101</v>
          </cell>
        </row>
        <row r="58">
          <cell r="D58" t="str">
            <v>00637004</v>
          </cell>
          <cell r="E58" t="str">
            <v>Expense Distribution</v>
          </cell>
          <cell r="F58">
            <v>9</v>
          </cell>
          <cell r="G58">
            <v>2014</v>
          </cell>
          <cell r="H58" t="str">
            <v>211</v>
          </cell>
          <cell r="I58" t="str">
            <v>956</v>
          </cell>
          <cell r="J58" t="str">
            <v>AUSTIN CLUB</v>
          </cell>
          <cell r="K58">
            <v>41906</v>
          </cell>
          <cell r="L58" t="str">
            <v>8252014</v>
          </cell>
          <cell r="M58" t="str">
            <v>UTXEMEM101</v>
          </cell>
        </row>
        <row r="59">
          <cell r="D59" t="str">
            <v>00637003</v>
          </cell>
          <cell r="E59" t="str">
            <v>Expense Distribution</v>
          </cell>
          <cell r="F59">
            <v>9</v>
          </cell>
          <cell r="G59">
            <v>2014</v>
          </cell>
          <cell r="H59" t="str">
            <v>211</v>
          </cell>
          <cell r="I59" t="str">
            <v>956</v>
          </cell>
          <cell r="J59" t="str">
            <v>AUSTIN CLUB</v>
          </cell>
          <cell r="K59">
            <v>41876</v>
          </cell>
          <cell r="L59" t="str">
            <v>8252014</v>
          </cell>
          <cell r="M59" t="str">
            <v>UTXEMEM101</v>
          </cell>
        </row>
        <row r="60">
          <cell r="D60" t="str">
            <v>00637000</v>
          </cell>
          <cell r="E60" t="str">
            <v>Expense Distribution</v>
          </cell>
          <cell r="F60">
            <v>9</v>
          </cell>
          <cell r="G60">
            <v>2014</v>
          </cell>
          <cell r="H60" t="str">
            <v>211</v>
          </cell>
          <cell r="I60" t="str">
            <v>956</v>
          </cell>
          <cell r="J60" t="str">
            <v>AUSTIN CLUB</v>
          </cell>
          <cell r="K60">
            <v>41876</v>
          </cell>
          <cell r="L60" t="str">
            <v>08252014</v>
          </cell>
          <cell r="M60" t="str">
            <v>UTXEMEM101</v>
          </cell>
        </row>
        <row r="61">
          <cell r="D61" t="str">
            <v>00634420</v>
          </cell>
          <cell r="E61" t="str">
            <v>Expense Distribution</v>
          </cell>
          <cell r="F61">
            <v>9</v>
          </cell>
          <cell r="G61">
            <v>2014</v>
          </cell>
          <cell r="H61" t="str">
            <v>211</v>
          </cell>
          <cell r="I61" t="str">
            <v>956</v>
          </cell>
          <cell r="J61" t="str">
            <v>AUSTIN CLUB</v>
          </cell>
          <cell r="K61">
            <v>41876</v>
          </cell>
          <cell r="L61" t="str">
            <v>05354</v>
          </cell>
          <cell r="M61" t="str">
            <v>UTXEMEM101</v>
          </cell>
        </row>
        <row r="62">
          <cell r="D62" t="str">
            <v>00632306</v>
          </cell>
          <cell r="E62" t="str">
            <v>Expense Distribution</v>
          </cell>
          <cell r="F62">
            <v>8</v>
          </cell>
          <cell r="G62">
            <v>2014</v>
          </cell>
          <cell r="H62" t="str">
            <v>211</v>
          </cell>
          <cell r="I62" t="str">
            <v>956</v>
          </cell>
          <cell r="J62" t="str">
            <v>AUSTIN CLUB</v>
          </cell>
          <cell r="K62">
            <v>41876</v>
          </cell>
          <cell r="L62" t="str">
            <v>05829</v>
          </cell>
          <cell r="M62" t="str">
            <v>UTXEMEM101</v>
          </cell>
        </row>
        <row r="63">
          <cell r="D63" t="str">
            <v>00632305</v>
          </cell>
          <cell r="E63" t="str">
            <v>Expense Distribution</v>
          </cell>
          <cell r="F63">
            <v>8</v>
          </cell>
          <cell r="G63">
            <v>2014</v>
          </cell>
          <cell r="H63" t="str">
            <v>211</v>
          </cell>
          <cell r="I63" t="str">
            <v>956</v>
          </cell>
          <cell r="J63" t="str">
            <v>AUSTIN CLUB</v>
          </cell>
          <cell r="K63">
            <v>41845</v>
          </cell>
          <cell r="L63" t="str">
            <v>05829</v>
          </cell>
          <cell r="M63" t="str">
            <v>UTXEMEM101</v>
          </cell>
        </row>
        <row r="64">
          <cell r="D64" t="str">
            <v>00629370</v>
          </cell>
          <cell r="E64" t="str">
            <v>Expense Distribution</v>
          </cell>
          <cell r="F64">
            <v>8</v>
          </cell>
          <cell r="G64">
            <v>2014</v>
          </cell>
          <cell r="H64" t="str">
            <v>211</v>
          </cell>
          <cell r="I64" t="str">
            <v>956</v>
          </cell>
          <cell r="J64" t="str">
            <v>AUSTIN CLUB</v>
          </cell>
          <cell r="K64">
            <v>41845</v>
          </cell>
          <cell r="L64" t="str">
            <v>05830</v>
          </cell>
          <cell r="M64" t="str">
            <v>UTXEMEM101</v>
          </cell>
        </row>
        <row r="65">
          <cell r="D65" t="str">
            <v>00629369</v>
          </cell>
          <cell r="E65" t="str">
            <v>Expense Distribution</v>
          </cell>
          <cell r="F65">
            <v>8</v>
          </cell>
          <cell r="G65">
            <v>2014</v>
          </cell>
          <cell r="H65" t="str">
            <v>211</v>
          </cell>
          <cell r="I65" t="str">
            <v>956</v>
          </cell>
          <cell r="J65" t="str">
            <v>AUSTIN CLUB</v>
          </cell>
          <cell r="K65">
            <v>41845</v>
          </cell>
          <cell r="L65" t="str">
            <v>05354</v>
          </cell>
          <cell r="M65" t="str">
            <v>UTXEMEM101</v>
          </cell>
        </row>
        <row r="66">
          <cell r="D66" t="str">
            <v>00629368</v>
          </cell>
          <cell r="E66" t="str">
            <v>Expense Distribution</v>
          </cell>
          <cell r="F66">
            <v>8</v>
          </cell>
          <cell r="G66">
            <v>2014</v>
          </cell>
          <cell r="H66" t="str">
            <v>211</v>
          </cell>
          <cell r="I66" t="str">
            <v>956</v>
          </cell>
          <cell r="J66" t="str">
            <v>AUSTIN CLUB</v>
          </cell>
          <cell r="K66">
            <v>41845</v>
          </cell>
          <cell r="L66" t="str">
            <v>05187</v>
          </cell>
          <cell r="M66" t="str">
            <v>UTXEMEM101</v>
          </cell>
        </row>
        <row r="67">
          <cell r="D67" t="str">
            <v>00623863</v>
          </cell>
          <cell r="E67" t="str">
            <v>Expense Distribution</v>
          </cell>
          <cell r="F67">
            <v>7</v>
          </cell>
          <cell r="G67">
            <v>2014</v>
          </cell>
          <cell r="H67" t="str">
            <v>211</v>
          </cell>
          <cell r="I67" t="str">
            <v>956</v>
          </cell>
          <cell r="J67" t="str">
            <v>AUSTIN CLUB</v>
          </cell>
          <cell r="K67">
            <v>41815</v>
          </cell>
          <cell r="L67" t="str">
            <v>05829</v>
          </cell>
          <cell r="M67" t="str">
            <v>UTXEMEM101</v>
          </cell>
        </row>
        <row r="68">
          <cell r="D68" t="str">
            <v>00684146</v>
          </cell>
          <cell r="E68" t="str">
            <v>Expense Distribution</v>
          </cell>
          <cell r="F68">
            <v>6</v>
          </cell>
          <cell r="G68">
            <v>2015</v>
          </cell>
          <cell r="H68" t="str">
            <v>211</v>
          </cell>
          <cell r="I68" t="str">
            <v>956</v>
          </cell>
          <cell r="J68" t="str">
            <v>CORPUS CHRISTI COUNTRY CLUB</v>
          </cell>
          <cell r="K68">
            <v>42173</v>
          </cell>
          <cell r="L68" t="str">
            <v>75840</v>
          </cell>
          <cell r="M68" t="str">
            <v>UTXEMEM201</v>
          </cell>
        </row>
        <row r="69">
          <cell r="D69" t="str">
            <v>00678607</v>
          </cell>
          <cell r="E69" t="str">
            <v>Expense Distribution</v>
          </cell>
          <cell r="F69">
            <v>5</v>
          </cell>
          <cell r="G69">
            <v>2015</v>
          </cell>
          <cell r="H69" t="str">
            <v>211</v>
          </cell>
          <cell r="I69" t="str">
            <v>956</v>
          </cell>
          <cell r="J69" t="str">
            <v>CORPUS CHRISTI COUNTRY CLUB</v>
          </cell>
          <cell r="K69">
            <v>42144</v>
          </cell>
          <cell r="L69" t="str">
            <v>75640</v>
          </cell>
          <cell r="M69" t="str">
            <v>UTXEMEM201</v>
          </cell>
        </row>
        <row r="70">
          <cell r="D70" t="str">
            <v>00672142</v>
          </cell>
          <cell r="E70" t="str">
            <v>Expense Distribution</v>
          </cell>
          <cell r="F70">
            <v>4</v>
          </cell>
          <cell r="G70">
            <v>2015</v>
          </cell>
          <cell r="H70" t="str">
            <v>211</v>
          </cell>
          <cell r="I70" t="str">
            <v>956</v>
          </cell>
          <cell r="J70" t="str">
            <v>CORPUS CHRISTI COUNTRY CLUB</v>
          </cell>
          <cell r="K70">
            <v>42104</v>
          </cell>
          <cell r="L70" t="str">
            <v>75247</v>
          </cell>
          <cell r="M70" t="str">
            <v>UTXEMEM201</v>
          </cell>
        </row>
        <row r="71">
          <cell r="D71" t="str">
            <v>00667126</v>
          </cell>
          <cell r="E71" t="str">
            <v>Expense Distribution</v>
          </cell>
          <cell r="F71">
            <v>3</v>
          </cell>
          <cell r="G71">
            <v>2015</v>
          </cell>
          <cell r="H71" t="str">
            <v>211</v>
          </cell>
          <cell r="I71" t="str">
            <v>956</v>
          </cell>
          <cell r="J71" t="str">
            <v>CORPUS CHRISTI COUNTRY CLUB</v>
          </cell>
          <cell r="K71">
            <v>42076</v>
          </cell>
          <cell r="L71" t="str">
            <v>74814</v>
          </cell>
          <cell r="M71" t="str">
            <v>UTXEMEM201</v>
          </cell>
        </row>
        <row r="72">
          <cell r="D72" t="str">
            <v>00662839</v>
          </cell>
          <cell r="E72" t="str">
            <v>Expense Distribution</v>
          </cell>
          <cell r="F72">
            <v>2</v>
          </cell>
          <cell r="G72">
            <v>2015</v>
          </cell>
          <cell r="H72" t="str">
            <v>211</v>
          </cell>
          <cell r="I72" t="str">
            <v>956</v>
          </cell>
          <cell r="J72" t="str">
            <v>CORPUS CHRISTI COUNTRY CLUB</v>
          </cell>
          <cell r="K72">
            <v>42052</v>
          </cell>
          <cell r="L72" t="str">
            <v>74440</v>
          </cell>
          <cell r="M72" t="str">
            <v>UTXEMEM201</v>
          </cell>
        </row>
        <row r="73">
          <cell r="D73" t="str">
            <v>00657598</v>
          </cell>
          <cell r="E73" t="str">
            <v>Expense Distribution</v>
          </cell>
          <cell r="F73">
            <v>1</v>
          </cell>
          <cell r="G73">
            <v>2015</v>
          </cell>
          <cell r="H73" t="str">
            <v>211</v>
          </cell>
          <cell r="I73" t="str">
            <v>956</v>
          </cell>
          <cell r="J73" t="str">
            <v>CORPUS CHRISTI COUNTRY CLUB</v>
          </cell>
          <cell r="K73">
            <v>42019</v>
          </cell>
          <cell r="L73" t="str">
            <v>73903</v>
          </cell>
          <cell r="M73" t="str">
            <v>UTXEMEM201</v>
          </cell>
        </row>
        <row r="74">
          <cell r="D74" t="str">
            <v>00651189</v>
          </cell>
          <cell r="E74" t="str">
            <v>Expense Distribution</v>
          </cell>
          <cell r="F74">
            <v>12</v>
          </cell>
          <cell r="G74">
            <v>2014</v>
          </cell>
          <cell r="H74" t="str">
            <v>211</v>
          </cell>
          <cell r="I74" t="str">
            <v>956</v>
          </cell>
          <cell r="J74" t="str">
            <v>CORPUS CHRISTI COUNTRY CLUB</v>
          </cell>
          <cell r="K74">
            <v>41981</v>
          </cell>
          <cell r="L74" t="str">
            <v>73036</v>
          </cell>
          <cell r="M74" t="str">
            <v>UTXEMEM201</v>
          </cell>
        </row>
        <row r="75">
          <cell r="D75" t="str">
            <v>00647121</v>
          </cell>
          <cell r="E75" t="str">
            <v>Expense Distribution</v>
          </cell>
          <cell r="F75">
            <v>11</v>
          </cell>
          <cell r="G75">
            <v>2014</v>
          </cell>
          <cell r="H75" t="str">
            <v>211</v>
          </cell>
          <cell r="I75" t="str">
            <v>956</v>
          </cell>
          <cell r="J75" t="str">
            <v>CORPUS CHRISTI COUNTRY CLUB</v>
          </cell>
          <cell r="K75">
            <v>41960</v>
          </cell>
          <cell r="L75" t="str">
            <v>72468</v>
          </cell>
          <cell r="M75" t="str">
            <v>UTXEMEM201</v>
          </cell>
        </row>
        <row r="76">
          <cell r="D76" t="str">
            <v>00640318</v>
          </cell>
          <cell r="E76" t="str">
            <v>Expense Distribution</v>
          </cell>
          <cell r="F76">
            <v>10</v>
          </cell>
          <cell r="G76">
            <v>2014</v>
          </cell>
          <cell r="H76" t="str">
            <v>211</v>
          </cell>
          <cell r="I76" t="str">
            <v>956</v>
          </cell>
          <cell r="J76" t="str">
            <v>CORPUS CHRISTI COUNTRY CLUB</v>
          </cell>
          <cell r="K76">
            <v>41921</v>
          </cell>
          <cell r="L76" t="str">
            <v>71963</v>
          </cell>
          <cell r="M76" t="str">
            <v>UTXEMEM201</v>
          </cell>
        </row>
        <row r="77">
          <cell r="D77" t="str">
            <v>00634404</v>
          </cell>
          <cell r="E77" t="str">
            <v>Expense Distribution</v>
          </cell>
          <cell r="F77">
            <v>9</v>
          </cell>
          <cell r="G77">
            <v>2014</v>
          </cell>
          <cell r="H77" t="str">
            <v>211</v>
          </cell>
          <cell r="I77" t="str">
            <v>956</v>
          </cell>
          <cell r="J77" t="str">
            <v>CORPUS CHRISTI COUNTRY CLUB</v>
          </cell>
          <cell r="K77">
            <v>41891</v>
          </cell>
          <cell r="L77" t="str">
            <v>71694</v>
          </cell>
          <cell r="M77" t="str">
            <v>UTXEMEM201</v>
          </cell>
        </row>
        <row r="78">
          <cell r="D78" t="str">
            <v>00628731</v>
          </cell>
          <cell r="E78" t="str">
            <v>Expense Distribution</v>
          </cell>
          <cell r="F78">
            <v>8</v>
          </cell>
          <cell r="G78">
            <v>2014</v>
          </cell>
          <cell r="H78" t="str">
            <v>211</v>
          </cell>
          <cell r="I78" t="str">
            <v>956</v>
          </cell>
          <cell r="J78" t="str">
            <v>CORPUS CHRISTI COUNTRY CLUB</v>
          </cell>
          <cell r="K78">
            <v>41856</v>
          </cell>
          <cell r="L78" t="str">
            <v>71325</v>
          </cell>
          <cell r="M78" t="str">
            <v>UTXEMEM201</v>
          </cell>
        </row>
        <row r="79">
          <cell r="D79" t="str">
            <v>00625116</v>
          </cell>
          <cell r="E79" t="str">
            <v>Expense Distribution</v>
          </cell>
          <cell r="F79">
            <v>7</v>
          </cell>
          <cell r="G79">
            <v>2014</v>
          </cell>
          <cell r="H79" t="str">
            <v>211</v>
          </cell>
          <cell r="I79" t="str">
            <v>956</v>
          </cell>
          <cell r="J79" t="str">
            <v>CORPUS CHRISTI COUNTRY CLUB</v>
          </cell>
          <cell r="K79">
            <v>41834</v>
          </cell>
          <cell r="L79" t="str">
            <v>71140</v>
          </cell>
          <cell r="M79" t="str">
            <v>UTXEMEM201</v>
          </cell>
        </row>
        <row r="80">
          <cell r="D80" t="str">
            <v>00640326</v>
          </cell>
          <cell r="E80" t="str">
            <v>Expense Distribution</v>
          </cell>
          <cell r="F80">
            <v>10</v>
          </cell>
          <cell r="G80">
            <v>2014</v>
          </cell>
          <cell r="H80" t="str">
            <v>211</v>
          </cell>
          <cell r="I80" t="str">
            <v>956</v>
          </cell>
          <cell r="J80" t="str">
            <v>TEXAS A&amp;M</v>
          </cell>
          <cell r="K80">
            <v>41921</v>
          </cell>
          <cell r="L80" t="str">
            <v>71977</v>
          </cell>
          <cell r="M80" t="str">
            <v>UTXEMEM201</v>
          </cell>
        </row>
        <row r="81">
          <cell r="D81" t="str">
            <v>00682590</v>
          </cell>
          <cell r="E81" t="str">
            <v>Country/Social Club Memb/Exp</v>
          </cell>
          <cell r="F81">
            <v>6</v>
          </cell>
          <cell r="G81">
            <v>2015</v>
          </cell>
          <cell r="H81" t="str">
            <v>211</v>
          </cell>
          <cell r="I81" t="str">
            <v>956</v>
          </cell>
          <cell r="J81" t="str">
            <v>JP MORGAN CHASE CORPORATE CARD ACTIVITY</v>
          </cell>
          <cell r="K81">
            <v>42166</v>
          </cell>
          <cell r="L81" t="str">
            <v>0000245350EX0000147585</v>
          </cell>
          <cell r="M81" t="str">
            <v>UTXEMEM101</v>
          </cell>
        </row>
        <row r="82">
          <cell r="D82" t="str">
            <v>00678033</v>
          </cell>
          <cell r="E82" t="str">
            <v>Country/Social Club Memb/Exp</v>
          </cell>
          <cell r="F82">
            <v>5</v>
          </cell>
          <cell r="G82">
            <v>2015</v>
          </cell>
          <cell r="H82" t="str">
            <v>211</v>
          </cell>
          <cell r="I82" t="str">
            <v>956</v>
          </cell>
          <cell r="J82" t="str">
            <v>JP MORGAN CHASE CORPORATE CARD ACTIVITY</v>
          </cell>
          <cell r="K82">
            <v>42139</v>
          </cell>
          <cell r="L82" t="str">
            <v>0000123586EX0000136194</v>
          </cell>
          <cell r="M82" t="str">
            <v>UTXEMEM201</v>
          </cell>
        </row>
        <row r="83">
          <cell r="D83" t="str">
            <v>00678033</v>
          </cell>
          <cell r="E83" t="str">
            <v>Country/Social Club Memb/Exp</v>
          </cell>
          <cell r="F83">
            <v>5</v>
          </cell>
          <cell r="G83">
            <v>2015</v>
          </cell>
          <cell r="H83" t="str">
            <v>211</v>
          </cell>
          <cell r="I83" t="str">
            <v>956</v>
          </cell>
          <cell r="J83" t="str">
            <v>JP MORGAN CHASE CORPORATE CARD ACTIVITY</v>
          </cell>
          <cell r="K83">
            <v>42139</v>
          </cell>
          <cell r="L83" t="str">
            <v>0000123586EX0000136194</v>
          </cell>
          <cell r="M83" t="str">
            <v>UTXEMEM201</v>
          </cell>
        </row>
        <row r="84">
          <cell r="D84" t="str">
            <v>00678119</v>
          </cell>
          <cell r="E84" t="str">
            <v>Country/Social Club Memb/Exp</v>
          </cell>
          <cell r="F84">
            <v>5</v>
          </cell>
          <cell r="G84">
            <v>2015</v>
          </cell>
          <cell r="H84" t="str">
            <v>211</v>
          </cell>
          <cell r="I84" t="str">
            <v>956</v>
          </cell>
          <cell r="J84" t="str">
            <v>JP MORGAN CHASE CORPORATE CARD ACTIVITY</v>
          </cell>
          <cell r="K84">
            <v>42142</v>
          </cell>
          <cell r="L84" t="str">
            <v>0000245350EX0000133780</v>
          </cell>
          <cell r="M84" t="str">
            <v>UTXEMEM101</v>
          </cell>
        </row>
        <row r="85">
          <cell r="D85" t="str">
            <v>00678119</v>
          </cell>
          <cell r="E85" t="str">
            <v>Country/Social Club Memb/Exp</v>
          </cell>
          <cell r="F85">
            <v>5</v>
          </cell>
          <cell r="G85">
            <v>2015</v>
          </cell>
          <cell r="H85" t="str">
            <v>211</v>
          </cell>
          <cell r="I85" t="str">
            <v>956</v>
          </cell>
          <cell r="J85" t="str">
            <v>JP MORGAN CHASE CORPORATE CARD ACTIVITY</v>
          </cell>
          <cell r="K85">
            <v>42142</v>
          </cell>
          <cell r="L85" t="str">
            <v>0000245350EX0000133780</v>
          </cell>
          <cell r="M85" t="str">
            <v>UTXEMEM101</v>
          </cell>
        </row>
        <row r="86">
          <cell r="D86" t="str">
            <v>00667109</v>
          </cell>
          <cell r="E86" t="str">
            <v>Country/Social Club Memb/Exp</v>
          </cell>
          <cell r="F86">
            <v>3</v>
          </cell>
          <cell r="G86">
            <v>2015</v>
          </cell>
          <cell r="H86" t="str">
            <v>211</v>
          </cell>
          <cell r="I86" t="str">
            <v>956</v>
          </cell>
          <cell r="J86" t="str">
            <v>JP MORGAN CHASE CORPORATE CARD ACTIVITY</v>
          </cell>
          <cell r="K86">
            <v>42076</v>
          </cell>
          <cell r="L86" t="str">
            <v>0000123586EX0000108194</v>
          </cell>
          <cell r="M86" t="str">
            <v>UTXEMEM201</v>
          </cell>
        </row>
        <row r="87">
          <cell r="D87" t="str">
            <v>00667109</v>
          </cell>
          <cell r="E87" t="str">
            <v>Country/Social Club Memb/Exp</v>
          </cell>
          <cell r="F87">
            <v>3</v>
          </cell>
          <cell r="G87">
            <v>2015</v>
          </cell>
          <cell r="H87" t="str">
            <v>211</v>
          </cell>
          <cell r="I87" t="str">
            <v>956</v>
          </cell>
          <cell r="J87" t="str">
            <v>JP MORGAN CHASE CORPORATE CARD ACTIVITY</v>
          </cell>
          <cell r="K87">
            <v>42076</v>
          </cell>
          <cell r="L87" t="str">
            <v>0000123586EX0000108194</v>
          </cell>
          <cell r="M87" t="str">
            <v>UTXEMEM201</v>
          </cell>
        </row>
        <row r="88">
          <cell r="D88" t="str">
            <v>00667109</v>
          </cell>
          <cell r="E88" t="str">
            <v>Country/Social Club Memb/Exp</v>
          </cell>
          <cell r="F88">
            <v>3</v>
          </cell>
          <cell r="G88">
            <v>2015</v>
          </cell>
          <cell r="H88" t="str">
            <v>211</v>
          </cell>
          <cell r="I88" t="str">
            <v>956</v>
          </cell>
          <cell r="J88" t="str">
            <v>JP MORGAN CHASE CORPORATE CARD ACTIVITY</v>
          </cell>
          <cell r="K88">
            <v>42076</v>
          </cell>
          <cell r="L88" t="str">
            <v>0000123586EX0000108194</v>
          </cell>
          <cell r="M88" t="str">
            <v>UTXEMEM201</v>
          </cell>
        </row>
        <row r="89">
          <cell r="D89" t="str">
            <v>00660146</v>
          </cell>
          <cell r="E89" t="str">
            <v>Country/Social Club Memb/Exp</v>
          </cell>
          <cell r="F89">
            <v>2</v>
          </cell>
          <cell r="G89">
            <v>2015</v>
          </cell>
          <cell r="H89" t="str">
            <v>211</v>
          </cell>
          <cell r="I89" t="str">
            <v>956</v>
          </cell>
          <cell r="J89" t="str">
            <v>JP MORGAN CHASE CORPORATE CARD ACTIVITY</v>
          </cell>
          <cell r="K89">
            <v>42037</v>
          </cell>
          <cell r="L89" t="str">
            <v>0000245350EX0000089857</v>
          </cell>
          <cell r="M89" t="str">
            <v>UTXEMEM101</v>
          </cell>
        </row>
        <row r="90">
          <cell r="D90" t="str">
            <v>00660146</v>
          </cell>
          <cell r="E90" t="str">
            <v>Country/Social Club Memb/Exp</v>
          </cell>
          <cell r="F90">
            <v>2</v>
          </cell>
          <cell r="G90">
            <v>2015</v>
          </cell>
          <cell r="H90" t="str">
            <v>211</v>
          </cell>
          <cell r="I90" t="str">
            <v>956</v>
          </cell>
          <cell r="J90" t="str">
            <v>JP MORGAN CHASE CORPORATE CARD ACTIVITY</v>
          </cell>
          <cell r="K90">
            <v>42037</v>
          </cell>
          <cell r="L90" t="str">
            <v>0000245350EX0000089857</v>
          </cell>
          <cell r="M90" t="str">
            <v>UTXEMEM101</v>
          </cell>
        </row>
        <row r="91">
          <cell r="D91" t="str">
            <v>00654806</v>
          </cell>
          <cell r="E91" t="str">
            <v>Country/Social Club Memb/Exp</v>
          </cell>
          <cell r="F91">
            <v>12</v>
          </cell>
          <cell r="G91">
            <v>2014</v>
          </cell>
          <cell r="H91" t="str">
            <v>211</v>
          </cell>
          <cell r="I91" t="str">
            <v>956</v>
          </cell>
          <cell r="J91" t="str">
            <v>JP MORGAN CHASE CORPORATE CARD ACTIVITY</v>
          </cell>
          <cell r="K91">
            <v>42003</v>
          </cell>
          <cell r="L91" t="str">
            <v>0000089967EX0000077326</v>
          </cell>
          <cell r="M91" t="str">
            <v>UTXE000301</v>
          </cell>
        </row>
        <row r="92">
          <cell r="D92" t="str">
            <v>00652896</v>
          </cell>
          <cell r="E92" t="str">
            <v>Country/Social Club Memb/Exp</v>
          </cell>
          <cell r="F92">
            <v>12</v>
          </cell>
          <cell r="G92">
            <v>2014</v>
          </cell>
          <cell r="H92" t="str">
            <v>211</v>
          </cell>
          <cell r="I92" t="str">
            <v>956</v>
          </cell>
          <cell r="J92" t="str">
            <v>JP MORGAN CHASE CORPORATE CARD ACTIVITY</v>
          </cell>
          <cell r="K92">
            <v>41990</v>
          </cell>
          <cell r="L92" t="str">
            <v>0000245350EX0000071878</v>
          </cell>
          <cell r="M92" t="str">
            <v>UTXEMEM101</v>
          </cell>
        </row>
        <row r="93">
          <cell r="D93" t="str">
            <v>00646491</v>
          </cell>
          <cell r="E93" t="str">
            <v>Country/Social Club Memb/Exp</v>
          </cell>
          <cell r="F93">
            <v>11</v>
          </cell>
          <cell r="G93">
            <v>2014</v>
          </cell>
          <cell r="H93" t="str">
            <v>211</v>
          </cell>
          <cell r="I93" t="str">
            <v>956</v>
          </cell>
          <cell r="J93" t="str">
            <v>JP MORGAN CHASE CORPORATE CARD ACTIVITY</v>
          </cell>
          <cell r="K93">
            <v>41956</v>
          </cell>
          <cell r="L93" t="str">
            <v>0000089967EX0000053620</v>
          </cell>
          <cell r="M93" t="str">
            <v>UTXEMEM101</v>
          </cell>
        </row>
        <row r="94">
          <cell r="D94" t="str">
            <v>00641594</v>
          </cell>
          <cell r="E94" t="str">
            <v>Country/Social Club Memb/Exp</v>
          </cell>
          <cell r="F94">
            <v>10</v>
          </cell>
          <cell r="G94">
            <v>2014</v>
          </cell>
          <cell r="H94" t="str">
            <v>211</v>
          </cell>
          <cell r="I94" t="str">
            <v>956</v>
          </cell>
          <cell r="J94" t="str">
            <v>JP MORGAN CHASE CORPORATE CARD ACTIVITY</v>
          </cell>
          <cell r="K94">
            <v>41928</v>
          </cell>
          <cell r="L94" t="str">
            <v>0000123586EX0000038281</v>
          </cell>
          <cell r="M94" t="str">
            <v>UTXEMEM201</v>
          </cell>
        </row>
        <row r="95">
          <cell r="D95" t="str">
            <v>00641594</v>
          </cell>
          <cell r="E95" t="str">
            <v>Country/Social Club Memb/Exp</v>
          </cell>
          <cell r="F95">
            <v>10</v>
          </cell>
          <cell r="G95">
            <v>2014</v>
          </cell>
          <cell r="H95" t="str">
            <v>211</v>
          </cell>
          <cell r="I95" t="str">
            <v>956</v>
          </cell>
          <cell r="J95" t="str">
            <v>JP MORGAN CHASE CORPORATE CARD ACTIVITY</v>
          </cell>
          <cell r="K95">
            <v>41928</v>
          </cell>
          <cell r="L95" t="str">
            <v>0000123586EX0000038281</v>
          </cell>
          <cell r="M95" t="str">
            <v>UTXEMEM201</v>
          </cell>
        </row>
        <row r="96">
          <cell r="D96" t="str">
            <v>00629842</v>
          </cell>
          <cell r="E96" t="str">
            <v>Country/Social Club Memb/Exp</v>
          </cell>
          <cell r="F96">
            <v>8</v>
          </cell>
          <cell r="G96">
            <v>2014</v>
          </cell>
          <cell r="H96" t="str">
            <v>211</v>
          </cell>
          <cell r="I96" t="str">
            <v>956</v>
          </cell>
          <cell r="J96" t="str">
            <v>JP MORGAN CHASE CORPORATE CARD ACTIVITY</v>
          </cell>
          <cell r="K96">
            <v>41864</v>
          </cell>
          <cell r="L96" t="str">
            <v>0000245350ER124</v>
          </cell>
          <cell r="M96" t="str">
            <v>UTXEMEM101</v>
          </cell>
        </row>
        <row r="97">
          <cell r="D97" t="str">
            <v>00627631</v>
          </cell>
          <cell r="E97" t="str">
            <v>Country/Social Club Memb/Exp</v>
          </cell>
          <cell r="F97">
            <v>8</v>
          </cell>
          <cell r="G97">
            <v>2014</v>
          </cell>
          <cell r="H97" t="str">
            <v>211</v>
          </cell>
          <cell r="I97" t="str">
            <v>956</v>
          </cell>
          <cell r="J97" t="str">
            <v>JP MORGAN CHASE CORPORATE CARD ACTIVITY</v>
          </cell>
          <cell r="K97">
            <v>41852</v>
          </cell>
          <cell r="L97" t="str">
            <v>0000123586ER177</v>
          </cell>
          <cell r="M97" t="str">
            <v>UTXEMEM201</v>
          </cell>
        </row>
        <row r="98">
          <cell r="D98" t="str">
            <v>00627631</v>
          </cell>
          <cell r="E98" t="str">
            <v>Country/Social Club Memb/Exp</v>
          </cell>
          <cell r="F98">
            <v>8</v>
          </cell>
          <cell r="G98">
            <v>2014</v>
          </cell>
          <cell r="H98" t="str">
            <v>211</v>
          </cell>
          <cell r="I98" t="str">
            <v>956</v>
          </cell>
          <cell r="J98" t="str">
            <v>JP MORGAN CHASE CORPORATE CARD ACTIVITY</v>
          </cell>
          <cell r="K98">
            <v>41852</v>
          </cell>
          <cell r="L98" t="str">
            <v>0000123586ER177</v>
          </cell>
          <cell r="M98" t="str">
            <v>UTXEMEM201</v>
          </cell>
        </row>
        <row r="99">
          <cell r="D99" t="str">
            <v>00627631</v>
          </cell>
          <cell r="E99" t="str">
            <v>Country/Social Club Memb/Exp</v>
          </cell>
          <cell r="F99">
            <v>8</v>
          </cell>
          <cell r="G99">
            <v>2014</v>
          </cell>
          <cell r="H99" t="str">
            <v>211</v>
          </cell>
          <cell r="I99" t="str">
            <v>956</v>
          </cell>
          <cell r="J99" t="str">
            <v>JP MORGAN CHASE CORPORATE CARD ACTIVITY</v>
          </cell>
          <cell r="K99">
            <v>41852</v>
          </cell>
          <cell r="L99" t="str">
            <v>0000123586ER177</v>
          </cell>
          <cell r="M99" t="str">
            <v>UTXEMEM201</v>
          </cell>
        </row>
        <row r="100">
          <cell r="D100" t="str">
            <v>00661134</v>
          </cell>
          <cell r="E100" t="str">
            <v>Country/Social Club Memb/Exp</v>
          </cell>
          <cell r="F100">
            <v>2</v>
          </cell>
          <cell r="G100">
            <v>2015</v>
          </cell>
          <cell r="H100" t="str">
            <v>211</v>
          </cell>
          <cell r="I100" t="str">
            <v>956</v>
          </cell>
          <cell r="J100" t="str">
            <v>KING, PATRICK S</v>
          </cell>
          <cell r="K100">
            <v>42040</v>
          </cell>
          <cell r="L100" t="str">
            <v>0000154344EX0000091014</v>
          </cell>
          <cell r="M100" t="str">
            <v>UTXEMEM201</v>
          </cell>
        </row>
        <row r="101">
          <cell r="D101" t="str">
            <v>00629843</v>
          </cell>
          <cell r="E101" t="str">
            <v>Country/Social Club Memb/Exp</v>
          </cell>
          <cell r="F101">
            <v>8</v>
          </cell>
          <cell r="G101">
            <v>2014</v>
          </cell>
          <cell r="H101" t="str">
            <v>211</v>
          </cell>
          <cell r="I101" t="str">
            <v>956</v>
          </cell>
          <cell r="J101" t="str">
            <v>BLACK, WILLIAM R</v>
          </cell>
          <cell r="K101">
            <v>41864</v>
          </cell>
          <cell r="L101" t="str">
            <v>0000245350ER124</v>
          </cell>
          <cell r="M101" t="str">
            <v>UTXEMEM101</v>
          </cell>
        </row>
        <row r="102">
          <cell r="D102" t="str">
            <v>00629843</v>
          </cell>
          <cell r="E102" t="str">
            <v>Country/Social Club Memb/Exp</v>
          </cell>
          <cell r="F102">
            <v>8</v>
          </cell>
          <cell r="G102">
            <v>2014</v>
          </cell>
          <cell r="H102" t="str">
            <v>211</v>
          </cell>
          <cell r="I102" t="str">
            <v>956</v>
          </cell>
          <cell r="J102" t="str">
            <v>BLACK, WILLIAM R</v>
          </cell>
          <cell r="K102">
            <v>41864</v>
          </cell>
          <cell r="L102" t="str">
            <v>0000245350ER124</v>
          </cell>
          <cell r="M102" t="str">
            <v>UTXEMEM101</v>
          </cell>
        </row>
        <row r="103">
          <cell r="D103" t="str">
            <v>00122654</v>
          </cell>
          <cell r="E103" t="str">
            <v>Employee Membership Dues/Fees</v>
          </cell>
          <cell r="F103">
            <v>5</v>
          </cell>
          <cell r="G103">
            <v>2015</v>
          </cell>
          <cell r="H103" t="str">
            <v>169</v>
          </cell>
          <cell r="I103" t="str">
            <v>954</v>
          </cell>
          <cell r="J103" t="str">
            <v>JP MORGAN CHASE CORPORATE CARD ACTIVITY</v>
          </cell>
          <cell r="K103">
            <v>42140</v>
          </cell>
          <cell r="L103" t="str">
            <v>0000155537EX0000120336</v>
          </cell>
          <cell r="M103" t="str">
            <v>4169745801</v>
          </cell>
        </row>
        <row r="104">
          <cell r="D104" t="str">
            <v>01753263</v>
          </cell>
          <cell r="E104" t="str">
            <v>Employee Membership Dues/Fees</v>
          </cell>
          <cell r="F104">
            <v>11</v>
          </cell>
          <cell r="G104">
            <v>2014</v>
          </cell>
          <cell r="H104" t="str">
            <v>169</v>
          </cell>
          <cell r="I104" t="str">
            <v>954</v>
          </cell>
          <cell r="J104" t="str">
            <v>SMOLL, IRIS N</v>
          </cell>
          <cell r="K104">
            <v>41946</v>
          </cell>
          <cell r="L104" t="str">
            <v>0000229147EX0000049844</v>
          </cell>
          <cell r="M104" t="str">
            <v>1699900311</v>
          </cell>
        </row>
        <row r="105">
          <cell r="D105" t="str">
            <v>01729222</v>
          </cell>
          <cell r="E105" t="str">
            <v>Employee Membership Dues/Fees</v>
          </cell>
          <cell r="F105">
            <v>8</v>
          </cell>
          <cell r="G105">
            <v>2014</v>
          </cell>
          <cell r="H105" t="str">
            <v>169</v>
          </cell>
          <cell r="I105" t="str">
            <v>954</v>
          </cell>
          <cell r="J105" t="str">
            <v>SMOLL, IRIS N</v>
          </cell>
          <cell r="K105">
            <v>41869</v>
          </cell>
          <cell r="L105" t="str">
            <v>0000229147EX0000014363</v>
          </cell>
          <cell r="M105" t="str">
            <v>1699900311</v>
          </cell>
        </row>
        <row r="106">
          <cell r="D106" t="str">
            <v>00123007</v>
          </cell>
          <cell r="E106" t="str">
            <v>Employee Membership Dues/Fees</v>
          </cell>
          <cell r="F106">
            <v>5</v>
          </cell>
          <cell r="G106">
            <v>2015</v>
          </cell>
          <cell r="H106" t="str">
            <v>169</v>
          </cell>
          <cell r="I106" t="str">
            <v>954</v>
          </cell>
          <cell r="J106" t="str">
            <v>JP MORGAN CHASE CORPORATE CARD ACTIVITY</v>
          </cell>
          <cell r="K106">
            <v>42151</v>
          </cell>
          <cell r="L106" t="str">
            <v>0000154190EX0000140575</v>
          </cell>
          <cell r="M106" t="str">
            <v>1699900305</v>
          </cell>
        </row>
        <row r="107">
          <cell r="D107" t="str">
            <v>00123138</v>
          </cell>
          <cell r="E107" t="str">
            <v>Employee Membership Dues/Fees</v>
          </cell>
          <cell r="F107">
            <v>6</v>
          </cell>
          <cell r="G107">
            <v>2015</v>
          </cell>
          <cell r="H107" t="str">
            <v>169</v>
          </cell>
          <cell r="I107" t="str">
            <v>954</v>
          </cell>
          <cell r="J107" t="str">
            <v>SMITH, KENNETH E</v>
          </cell>
          <cell r="K107">
            <v>42156</v>
          </cell>
          <cell r="L107" t="str">
            <v>0000093449EX0000141211</v>
          </cell>
          <cell r="M107" t="str">
            <v>4217868301</v>
          </cell>
        </row>
        <row r="108">
          <cell r="D108" t="str">
            <v>00667163</v>
          </cell>
          <cell r="E108" t="str">
            <v>Employee Membership Dues/Fees</v>
          </cell>
          <cell r="F108">
            <v>3</v>
          </cell>
          <cell r="G108">
            <v>2015</v>
          </cell>
          <cell r="H108" t="str">
            <v>211</v>
          </cell>
          <cell r="I108" t="str">
            <v>954</v>
          </cell>
          <cell r="J108" t="str">
            <v>JP MORGAN CHASE CORPORATE CARD ACTIVITY</v>
          </cell>
          <cell r="K108">
            <v>42077</v>
          </cell>
          <cell r="L108" t="str">
            <v>0000154959EX0000098119</v>
          </cell>
          <cell r="M108" t="str">
            <v>G0000211</v>
          </cell>
        </row>
        <row r="109">
          <cell r="D109" t="str">
            <v>00655205</v>
          </cell>
          <cell r="E109" t="str">
            <v>Employee Membership Dues/Fees</v>
          </cell>
          <cell r="F109">
            <v>12</v>
          </cell>
          <cell r="G109">
            <v>2014</v>
          </cell>
          <cell r="H109" t="str">
            <v>211</v>
          </cell>
          <cell r="I109" t="str">
            <v>954</v>
          </cell>
          <cell r="J109" t="str">
            <v>JP MORGAN CHASE CORPORATE CARD ACTIVITY</v>
          </cell>
          <cell r="K109">
            <v>42002</v>
          </cell>
          <cell r="L109" t="str">
            <v>0000154358EX0000065878</v>
          </cell>
          <cell r="M109" t="str">
            <v>G0000119</v>
          </cell>
        </row>
        <row r="110">
          <cell r="D110" t="str">
            <v>00655205</v>
          </cell>
          <cell r="E110" t="str">
            <v>Employee Membership Dues/Fees</v>
          </cell>
          <cell r="F110">
            <v>12</v>
          </cell>
          <cell r="G110">
            <v>2014</v>
          </cell>
          <cell r="H110" t="str">
            <v>211</v>
          </cell>
          <cell r="I110" t="str">
            <v>954</v>
          </cell>
          <cell r="J110" t="str">
            <v>JP MORGAN CHASE CORPORATE CARD ACTIVITY</v>
          </cell>
          <cell r="K110">
            <v>42002</v>
          </cell>
          <cell r="L110" t="str">
            <v>0000154358EX0000065878</v>
          </cell>
          <cell r="M110" t="str">
            <v>G0000211</v>
          </cell>
        </row>
        <row r="111">
          <cell r="D111" t="str">
            <v>00630581</v>
          </cell>
          <cell r="E111" t="str">
            <v>Employee Membership Dues/Fees</v>
          </cell>
          <cell r="F111">
            <v>8</v>
          </cell>
          <cell r="G111">
            <v>2014</v>
          </cell>
          <cell r="H111" t="str">
            <v>211</v>
          </cell>
          <cell r="I111" t="str">
            <v>954</v>
          </cell>
          <cell r="J111" t="str">
            <v>JP MORGAN CHASE CORPORATE CARD ACTIVITY</v>
          </cell>
          <cell r="K111">
            <v>41869</v>
          </cell>
          <cell r="L111" t="str">
            <v>0000200636EX0000011450</v>
          </cell>
          <cell r="M111" t="str">
            <v>G0000211</v>
          </cell>
        </row>
        <row r="112">
          <cell r="D112" t="str">
            <v>00630270</v>
          </cell>
          <cell r="E112" t="str">
            <v>Employee Membership Dues/Fees</v>
          </cell>
          <cell r="F112">
            <v>8</v>
          </cell>
          <cell r="G112">
            <v>2014</v>
          </cell>
          <cell r="H112" t="str">
            <v>211</v>
          </cell>
          <cell r="I112" t="str">
            <v>954</v>
          </cell>
          <cell r="J112" t="str">
            <v>JP MORGAN CHASE CORPORATE CARD ACTIVITY</v>
          </cell>
          <cell r="K112">
            <v>41865</v>
          </cell>
          <cell r="L112" t="str">
            <v>0000227910EX0000012811</v>
          </cell>
          <cell r="M112" t="str">
            <v>G0000211</v>
          </cell>
        </row>
        <row r="113">
          <cell r="D113" t="str">
            <v>00664074</v>
          </cell>
          <cell r="E113" t="str">
            <v>Employee Membership Dues/Fees</v>
          </cell>
          <cell r="F113">
            <v>2</v>
          </cell>
          <cell r="G113">
            <v>2015</v>
          </cell>
          <cell r="H113" t="str">
            <v>211</v>
          </cell>
          <cell r="I113" t="str">
            <v>954</v>
          </cell>
          <cell r="J113" t="str">
            <v>JP MORGAN CHASE CORPORATE CARD ACTIVITY</v>
          </cell>
          <cell r="K113">
            <v>42060</v>
          </cell>
          <cell r="L113" t="str">
            <v>0000091579EX0000098502</v>
          </cell>
          <cell r="M113" t="str">
            <v>UTXC002801</v>
          </cell>
        </row>
        <row r="114">
          <cell r="D114" t="str">
            <v>00676881</v>
          </cell>
          <cell r="E114" t="str">
            <v>Expense Distribution</v>
          </cell>
          <cell r="F114">
            <v>5</v>
          </cell>
          <cell r="G114">
            <v>2015</v>
          </cell>
          <cell r="H114" t="str">
            <v>211</v>
          </cell>
          <cell r="I114" t="str">
            <v>954</v>
          </cell>
          <cell r="J114" t="str">
            <v>KIWANIS CLUB</v>
          </cell>
          <cell r="K114">
            <v>42124</v>
          </cell>
          <cell r="L114" t="str">
            <v>62</v>
          </cell>
          <cell r="M114" t="str">
            <v>G0000211</v>
          </cell>
        </row>
        <row r="115">
          <cell r="D115" t="str">
            <v>00673651</v>
          </cell>
          <cell r="E115" t="str">
            <v>Expense Distribution</v>
          </cell>
          <cell r="F115">
            <v>4</v>
          </cell>
          <cell r="G115">
            <v>2015</v>
          </cell>
          <cell r="H115" t="str">
            <v>211</v>
          </cell>
          <cell r="I115" t="str">
            <v>954</v>
          </cell>
          <cell r="J115" t="str">
            <v>KIWANIS CLUB</v>
          </cell>
          <cell r="K115">
            <v>42094</v>
          </cell>
          <cell r="L115" t="str">
            <v>62</v>
          </cell>
          <cell r="M115" t="str">
            <v>G0000211</v>
          </cell>
        </row>
        <row r="116">
          <cell r="D116" t="str">
            <v>00665575</v>
          </cell>
          <cell r="E116" t="str">
            <v>Expense Distribution</v>
          </cell>
          <cell r="F116">
            <v>3</v>
          </cell>
          <cell r="G116">
            <v>2015</v>
          </cell>
          <cell r="H116" t="str">
            <v>211</v>
          </cell>
          <cell r="I116" t="str">
            <v>954</v>
          </cell>
          <cell r="J116" t="str">
            <v>KIWANIS CLUB</v>
          </cell>
          <cell r="K116">
            <v>42063</v>
          </cell>
          <cell r="L116" t="str">
            <v>62</v>
          </cell>
          <cell r="M116" t="str">
            <v>G0000211</v>
          </cell>
        </row>
        <row r="117">
          <cell r="D117" t="str">
            <v>00657498</v>
          </cell>
          <cell r="E117" t="str">
            <v>Expense Distribution</v>
          </cell>
          <cell r="F117">
            <v>1</v>
          </cell>
          <cell r="G117">
            <v>2015</v>
          </cell>
          <cell r="H117" t="str">
            <v>211</v>
          </cell>
          <cell r="I117" t="str">
            <v>954</v>
          </cell>
          <cell r="J117" t="str">
            <v>KIWANIS CLUB</v>
          </cell>
          <cell r="K117">
            <v>42004</v>
          </cell>
          <cell r="L117" t="str">
            <v>62</v>
          </cell>
          <cell r="M117" t="str">
            <v>G0000211</v>
          </cell>
        </row>
        <row r="118">
          <cell r="D118" t="str">
            <v>00655727</v>
          </cell>
          <cell r="E118" t="str">
            <v>Expense Distribution</v>
          </cell>
          <cell r="F118">
            <v>1</v>
          </cell>
          <cell r="G118">
            <v>2015</v>
          </cell>
          <cell r="H118" t="str">
            <v>211</v>
          </cell>
          <cell r="I118" t="str">
            <v>954</v>
          </cell>
          <cell r="J118" t="str">
            <v>KIWANIS CLUB</v>
          </cell>
          <cell r="K118">
            <v>41973</v>
          </cell>
          <cell r="L118" t="str">
            <v>62</v>
          </cell>
          <cell r="M118" t="str">
            <v>G0000211</v>
          </cell>
        </row>
        <row r="119">
          <cell r="D119" t="str">
            <v>00678658</v>
          </cell>
          <cell r="E119" t="str">
            <v>Employee Membership Dues/Fees</v>
          </cell>
          <cell r="F119">
            <v>5</v>
          </cell>
          <cell r="G119">
            <v>2015</v>
          </cell>
          <cell r="H119" t="str">
            <v>211</v>
          </cell>
          <cell r="I119" t="str">
            <v>954</v>
          </cell>
          <cell r="J119" t="str">
            <v>CEDILLO, JESUS</v>
          </cell>
          <cell r="K119">
            <v>42145</v>
          </cell>
          <cell r="L119" t="str">
            <v>0000153408EX0000131370</v>
          </cell>
          <cell r="M119" t="str">
            <v>G0000211</v>
          </cell>
        </row>
        <row r="120">
          <cell r="D120" t="str">
            <v>00654562</v>
          </cell>
          <cell r="E120" t="str">
            <v>Expense Distribution</v>
          </cell>
          <cell r="F120">
            <v>12</v>
          </cell>
          <cell r="G120">
            <v>2014</v>
          </cell>
          <cell r="H120" t="str">
            <v>211</v>
          </cell>
          <cell r="I120" t="str">
            <v>954</v>
          </cell>
          <cell r="J120" t="str">
            <v>KIWANIS CLUB OF BEEVILLE</v>
          </cell>
          <cell r="K120">
            <v>41943</v>
          </cell>
          <cell r="L120" t="str">
            <v>62</v>
          </cell>
          <cell r="M120" t="str">
            <v>G0000211</v>
          </cell>
        </row>
        <row r="121">
          <cell r="D121" t="str">
            <v>00643368</v>
          </cell>
          <cell r="E121" t="str">
            <v>Expense Distribution</v>
          </cell>
          <cell r="F121">
            <v>10</v>
          </cell>
          <cell r="G121">
            <v>2014</v>
          </cell>
          <cell r="H121" t="str">
            <v>211</v>
          </cell>
          <cell r="I121" t="str">
            <v>954</v>
          </cell>
          <cell r="J121" t="str">
            <v>KIWANIS CLUB OF BEEVILLE</v>
          </cell>
          <cell r="K121">
            <v>41912</v>
          </cell>
          <cell r="L121" t="str">
            <v>62</v>
          </cell>
          <cell r="M121" t="str">
            <v>G0000211</v>
          </cell>
        </row>
        <row r="122">
          <cell r="D122" t="str">
            <v>00631120</v>
          </cell>
          <cell r="E122" t="str">
            <v>Expense Distribution</v>
          </cell>
          <cell r="F122">
            <v>8</v>
          </cell>
          <cell r="G122">
            <v>2014</v>
          </cell>
          <cell r="H122" t="str">
            <v>211</v>
          </cell>
          <cell r="I122" t="str">
            <v>954</v>
          </cell>
          <cell r="J122" t="str">
            <v>KIWANIS CLUB OF BEEVILLE</v>
          </cell>
          <cell r="K122">
            <v>41851</v>
          </cell>
          <cell r="L122" t="str">
            <v>62</v>
          </cell>
          <cell r="M122" t="str">
            <v>G0000211</v>
          </cell>
        </row>
        <row r="123">
          <cell r="D123" t="str">
            <v>00624521</v>
          </cell>
          <cell r="E123" t="str">
            <v>Expense Distribution</v>
          </cell>
          <cell r="F123">
            <v>7</v>
          </cell>
          <cell r="G123">
            <v>2014</v>
          </cell>
          <cell r="H123" t="str">
            <v>211</v>
          </cell>
          <cell r="I123" t="str">
            <v>954</v>
          </cell>
          <cell r="J123" t="str">
            <v>KIWANIS CLUB OF BEEVILLE</v>
          </cell>
          <cell r="K123">
            <v>41820</v>
          </cell>
          <cell r="L123" t="str">
            <v>62</v>
          </cell>
          <cell r="M123" t="str">
            <v>G0000211</v>
          </cell>
        </row>
        <row r="124">
          <cell r="D124" t="str">
            <v>00670931</v>
          </cell>
          <cell r="E124" t="str">
            <v>Employee Membership Dues/Fees</v>
          </cell>
          <cell r="F124">
            <v>4</v>
          </cell>
          <cell r="G124">
            <v>2015</v>
          </cell>
          <cell r="H124" t="str">
            <v>211</v>
          </cell>
          <cell r="I124" t="str">
            <v>954</v>
          </cell>
          <cell r="J124" t="str">
            <v>JP MORGAN CHASE CORPORATE CARD ACTIVITY</v>
          </cell>
          <cell r="K124">
            <v>42100</v>
          </cell>
          <cell r="L124" t="str">
            <v>0000153883EX0000107854</v>
          </cell>
          <cell r="M124" t="str">
            <v>UTXC000101</v>
          </cell>
        </row>
        <row r="125">
          <cell r="D125" t="str">
            <v>00675231</v>
          </cell>
          <cell r="E125" t="str">
            <v>Expense Distribution</v>
          </cell>
          <cell r="F125">
            <v>5</v>
          </cell>
          <cell r="G125">
            <v>2015</v>
          </cell>
          <cell r="H125" t="str">
            <v>211</v>
          </cell>
          <cell r="I125" t="str">
            <v>953</v>
          </cell>
          <cell r="J125" t="str">
            <v>ASSOCIATION OF ENERGY SERVICES</v>
          </cell>
          <cell r="K125">
            <v>42124</v>
          </cell>
          <cell r="L125" t="str">
            <v>043020152</v>
          </cell>
          <cell r="M125" t="str">
            <v>UTXC008201</v>
          </cell>
        </row>
        <row r="126">
          <cell r="D126" t="str">
            <v>00669821</v>
          </cell>
          <cell r="E126" t="str">
            <v>Employee Membership Dues/Fees</v>
          </cell>
          <cell r="F126">
            <v>3</v>
          </cell>
          <cell r="G126">
            <v>2015</v>
          </cell>
          <cell r="H126" t="str">
            <v>211</v>
          </cell>
          <cell r="I126" t="str">
            <v>954</v>
          </cell>
          <cell r="J126" t="str">
            <v>OSTERLOH, PAMELA D</v>
          </cell>
          <cell r="K126">
            <v>42093</v>
          </cell>
          <cell r="L126" t="str">
            <v>0000093431EX0000114913</v>
          </cell>
          <cell r="M126" t="str">
            <v>UTXC007901</v>
          </cell>
        </row>
        <row r="127">
          <cell r="D127" t="str">
            <v>00653292</v>
          </cell>
          <cell r="E127" t="str">
            <v>Employee Membership Dues/Fees</v>
          </cell>
          <cell r="F127">
            <v>12</v>
          </cell>
          <cell r="G127">
            <v>2014</v>
          </cell>
          <cell r="H127" t="str">
            <v>211</v>
          </cell>
          <cell r="I127" t="str">
            <v>954</v>
          </cell>
          <cell r="J127" t="str">
            <v>JP MORGAN CHASE CORPORATE CARD ACTIVITY</v>
          </cell>
          <cell r="K127">
            <v>41991</v>
          </cell>
          <cell r="L127" t="str">
            <v>0000154777EX0000068673</v>
          </cell>
          <cell r="M127" t="str">
            <v>UTXC000201</v>
          </cell>
        </row>
        <row r="128">
          <cell r="D128" t="str">
            <v>01808171</v>
          </cell>
          <cell r="E128" t="str">
            <v>Employee Membership Dues/Fees</v>
          </cell>
          <cell r="F128">
            <v>4</v>
          </cell>
          <cell r="G128">
            <v>2015</v>
          </cell>
          <cell r="H128" t="str">
            <v>211</v>
          </cell>
          <cell r="I128" t="str">
            <v>954</v>
          </cell>
          <cell r="J128" t="str">
            <v>JP MORGAN CHASE CORPORATE CARD ACTIVITY</v>
          </cell>
          <cell r="K128">
            <v>42115</v>
          </cell>
          <cell r="L128" t="str">
            <v>0000052392EX0000124875</v>
          </cell>
          <cell r="M128" t="str">
            <v>4076303402</v>
          </cell>
        </row>
        <row r="129">
          <cell r="D129" t="str">
            <v>01790848</v>
          </cell>
          <cell r="E129" t="str">
            <v>Employee Membership Dues/Fees</v>
          </cell>
          <cell r="F129">
            <v>3</v>
          </cell>
          <cell r="G129">
            <v>2015</v>
          </cell>
          <cell r="H129" t="str">
            <v>211</v>
          </cell>
          <cell r="I129" t="str">
            <v>954</v>
          </cell>
          <cell r="J129" t="str">
            <v>JP MORGAN CHASE CORPORATE CARD ACTIVITY</v>
          </cell>
          <cell r="K129">
            <v>42066</v>
          </cell>
          <cell r="L129" t="str">
            <v>0000107038EX0000103374</v>
          </cell>
          <cell r="M129" t="str">
            <v>4076303402</v>
          </cell>
        </row>
        <row r="130">
          <cell r="D130" t="str">
            <v>00659538</v>
          </cell>
          <cell r="E130" t="str">
            <v>Employee Membership Dues/Fees</v>
          </cell>
          <cell r="F130">
            <v>1</v>
          </cell>
          <cell r="G130">
            <v>2015</v>
          </cell>
          <cell r="H130" t="str">
            <v>211</v>
          </cell>
          <cell r="I130" t="str">
            <v>954</v>
          </cell>
          <cell r="J130" t="str">
            <v>JP MORGAN CHASE CORPORATE CARD ACTIVITY</v>
          </cell>
          <cell r="K130">
            <v>42032</v>
          </cell>
          <cell r="L130" t="str">
            <v>0000093747EX0000081289</v>
          </cell>
          <cell r="M130" t="str">
            <v>UTXE000101</v>
          </cell>
        </row>
        <row r="131">
          <cell r="D131" t="str">
            <v>01778065</v>
          </cell>
          <cell r="E131" t="str">
            <v>Employee Membership Dues/Fees</v>
          </cell>
          <cell r="F131">
            <v>1</v>
          </cell>
          <cell r="G131">
            <v>2015</v>
          </cell>
          <cell r="H131" t="str">
            <v>211</v>
          </cell>
          <cell r="I131" t="str">
            <v>954</v>
          </cell>
          <cell r="J131" t="str">
            <v>JP MORGAN CHASE CORPORATE CARD ACTIVITY</v>
          </cell>
          <cell r="K131">
            <v>42024</v>
          </cell>
          <cell r="L131" t="str">
            <v>0000211146EX0000085269</v>
          </cell>
          <cell r="M131" t="str">
            <v>4076303402</v>
          </cell>
        </row>
        <row r="132">
          <cell r="D132" t="str">
            <v>00654764</v>
          </cell>
          <cell r="E132" t="str">
            <v>Employee Membership Dues/Fees</v>
          </cell>
          <cell r="F132">
            <v>12</v>
          </cell>
          <cell r="G132">
            <v>2014</v>
          </cell>
          <cell r="H132" t="str">
            <v>211</v>
          </cell>
          <cell r="I132" t="str">
            <v>954</v>
          </cell>
          <cell r="J132" t="str">
            <v>JP MORGAN CHASE CORPORATE CARD ACTIVITY</v>
          </cell>
          <cell r="K132">
            <v>42002</v>
          </cell>
          <cell r="L132" t="str">
            <v>0000282205EX0000074887</v>
          </cell>
          <cell r="M132" t="str">
            <v>UTXE000301</v>
          </cell>
        </row>
        <row r="133">
          <cell r="D133" t="str">
            <v>00653900</v>
          </cell>
          <cell r="E133" t="str">
            <v>Employee Membership Dues/Fees</v>
          </cell>
          <cell r="F133">
            <v>12</v>
          </cell>
          <cell r="G133">
            <v>2014</v>
          </cell>
          <cell r="H133" t="str">
            <v>211</v>
          </cell>
          <cell r="I133" t="str">
            <v>954</v>
          </cell>
          <cell r="J133" t="str">
            <v>JP MORGAN CHASE CORPORATE CARD ACTIVITY</v>
          </cell>
          <cell r="K133">
            <v>41995</v>
          </cell>
          <cell r="L133" t="str">
            <v>0000154286EX0000071032</v>
          </cell>
          <cell r="M133" t="str">
            <v>UTXE000501</v>
          </cell>
        </row>
        <row r="134">
          <cell r="D134" t="str">
            <v>00646490</v>
          </cell>
          <cell r="E134" t="str">
            <v>Employee Membership Dues/Fees</v>
          </cell>
          <cell r="F134">
            <v>11</v>
          </cell>
          <cell r="G134">
            <v>2014</v>
          </cell>
          <cell r="H134" t="str">
            <v>211</v>
          </cell>
          <cell r="I134" t="str">
            <v>954</v>
          </cell>
          <cell r="J134" t="str">
            <v>JP MORGAN CHASE CORPORATE CARD ACTIVITY</v>
          </cell>
          <cell r="K134">
            <v>41956</v>
          </cell>
          <cell r="L134" t="str">
            <v>0000089967EX0000049430</v>
          </cell>
          <cell r="M134" t="str">
            <v>UTXEMEM101</v>
          </cell>
        </row>
        <row r="135">
          <cell r="D135" t="str">
            <v>01755590</v>
          </cell>
          <cell r="E135" t="str">
            <v>Employee Membership Dues/Fees</v>
          </cell>
          <cell r="F135">
            <v>11</v>
          </cell>
          <cell r="G135">
            <v>2014</v>
          </cell>
          <cell r="H135" t="str">
            <v>211</v>
          </cell>
          <cell r="I135" t="str">
            <v>954</v>
          </cell>
          <cell r="J135" t="str">
            <v>JP MORGAN CHASE CORPORATE CARD ACTIVITY</v>
          </cell>
          <cell r="K135">
            <v>41953</v>
          </cell>
          <cell r="L135" t="str">
            <v>0000107038EX0000053821</v>
          </cell>
          <cell r="M135" t="str">
            <v>4076303402</v>
          </cell>
        </row>
        <row r="136">
          <cell r="D136" t="str">
            <v>01755590</v>
          </cell>
          <cell r="E136" t="str">
            <v>Employee Membership Dues/Fees</v>
          </cell>
          <cell r="F136">
            <v>11</v>
          </cell>
          <cell r="G136">
            <v>2014</v>
          </cell>
          <cell r="H136" t="str">
            <v>211</v>
          </cell>
          <cell r="I136" t="str">
            <v>954</v>
          </cell>
          <cell r="J136" t="str">
            <v>JP MORGAN CHASE CORPORATE CARD ACTIVITY</v>
          </cell>
          <cell r="K136">
            <v>41953</v>
          </cell>
          <cell r="L136" t="str">
            <v>0000107038EX0000053821</v>
          </cell>
          <cell r="M136" t="str">
            <v>4076303402</v>
          </cell>
        </row>
        <row r="137">
          <cell r="D137" t="str">
            <v>00623215</v>
          </cell>
          <cell r="E137" t="str">
            <v>Membership dues/fees</v>
          </cell>
          <cell r="F137">
            <v>7</v>
          </cell>
          <cell r="G137">
            <v>2014</v>
          </cell>
          <cell r="H137" t="str">
            <v>211</v>
          </cell>
          <cell r="I137" t="str">
            <v>954</v>
          </cell>
          <cell r="J137" t="str">
            <v>JP MORGAN CHASE CORPORATE CARD ACTIVITY</v>
          </cell>
          <cell r="K137">
            <v>41822</v>
          </cell>
          <cell r="L137" t="str">
            <v>0000093747ER183</v>
          </cell>
          <cell r="M137" t="str">
            <v>UTXE000101</v>
          </cell>
        </row>
        <row r="138">
          <cell r="D138" t="str">
            <v>00682905</v>
          </cell>
          <cell r="E138" t="str">
            <v>Employee Membership Dues/Fees</v>
          </cell>
          <cell r="F138">
            <v>6</v>
          </cell>
          <cell r="G138">
            <v>2015</v>
          </cell>
          <cell r="H138" t="str">
            <v>211</v>
          </cell>
          <cell r="I138" t="str">
            <v>954</v>
          </cell>
          <cell r="J138" t="str">
            <v>LONGORIA, JOHN F</v>
          </cell>
          <cell r="K138">
            <v>42170</v>
          </cell>
          <cell r="L138" t="str">
            <v>0000266656EX0000145788</v>
          </cell>
          <cell r="M138" t="str">
            <v>UTXE000501</v>
          </cell>
        </row>
        <row r="139">
          <cell r="D139" t="str">
            <v>00675389</v>
          </cell>
          <cell r="E139" t="str">
            <v>Employee Membership Dues/Fees</v>
          </cell>
          <cell r="F139">
            <v>5</v>
          </cell>
          <cell r="G139">
            <v>2015</v>
          </cell>
          <cell r="H139" t="str">
            <v>211</v>
          </cell>
          <cell r="I139" t="str">
            <v>954</v>
          </cell>
          <cell r="J139" t="str">
            <v>LONGORIA, JOHN F</v>
          </cell>
          <cell r="K139">
            <v>42125</v>
          </cell>
          <cell r="L139" t="str">
            <v>0000266656EX0000127972</v>
          </cell>
          <cell r="M139" t="str">
            <v>UTXE000501</v>
          </cell>
        </row>
        <row r="140">
          <cell r="D140" t="str">
            <v>00658087</v>
          </cell>
          <cell r="E140" t="str">
            <v>Employee Membership Dues/Fees</v>
          </cell>
          <cell r="F140">
            <v>1</v>
          </cell>
          <cell r="G140">
            <v>2015</v>
          </cell>
          <cell r="H140" t="str">
            <v>211</v>
          </cell>
          <cell r="I140" t="str">
            <v>954</v>
          </cell>
          <cell r="J140" t="str">
            <v>LONGORIA, JOHN F</v>
          </cell>
          <cell r="K140">
            <v>42024</v>
          </cell>
          <cell r="L140" t="str">
            <v>0000266656EX0000006221</v>
          </cell>
          <cell r="M140" t="str">
            <v>UTXE000501</v>
          </cell>
        </row>
        <row r="141">
          <cell r="D141" t="str">
            <v>00653316</v>
          </cell>
          <cell r="E141" t="str">
            <v>Employee Membership Dues/Fees</v>
          </cell>
          <cell r="F141">
            <v>12</v>
          </cell>
          <cell r="G141">
            <v>2014</v>
          </cell>
          <cell r="H141" t="str">
            <v>211</v>
          </cell>
          <cell r="I141" t="str">
            <v>954</v>
          </cell>
          <cell r="J141" t="str">
            <v>LONGORIA, JOHN F</v>
          </cell>
          <cell r="K141">
            <v>41992</v>
          </cell>
          <cell r="L141" t="str">
            <v>0000266656EX0000066765</v>
          </cell>
          <cell r="M141" t="str">
            <v>UTXE000501</v>
          </cell>
        </row>
        <row r="142">
          <cell r="D142" t="str">
            <v>00660146</v>
          </cell>
          <cell r="E142" t="str">
            <v>Country/Social Club Memb/Exp</v>
          </cell>
          <cell r="F142">
            <v>2</v>
          </cell>
          <cell r="G142">
            <v>2015</v>
          </cell>
          <cell r="H142" t="str">
            <v>211</v>
          </cell>
          <cell r="I142" t="str">
            <v>956</v>
          </cell>
          <cell r="J142" t="str">
            <v>JP MORGAN CHASE CORPORATE CARD ACTIVITY</v>
          </cell>
          <cell r="K142">
            <v>42037</v>
          </cell>
          <cell r="L142" t="str">
            <v>0000245350EX0000089857</v>
          </cell>
          <cell r="M142" t="str">
            <v>UTXE000301</v>
          </cell>
        </row>
        <row r="143">
          <cell r="D143" t="str">
            <v>00641594</v>
          </cell>
          <cell r="E143" t="str">
            <v>Country/Social Club Memb/Exp</v>
          </cell>
          <cell r="F143">
            <v>10</v>
          </cell>
          <cell r="G143">
            <v>2014</v>
          </cell>
          <cell r="H143" t="str">
            <v>211</v>
          </cell>
          <cell r="I143" t="str">
            <v>956</v>
          </cell>
          <cell r="J143" t="str">
            <v>JP MORGAN CHASE CORPORATE CARD ACTIVITY</v>
          </cell>
          <cell r="K143">
            <v>41928</v>
          </cell>
          <cell r="L143" t="str">
            <v>0000123586EX0000038281</v>
          </cell>
          <cell r="M143" t="str">
            <v>UTXE000501</v>
          </cell>
        </row>
        <row r="144">
          <cell r="D144" t="str">
            <v>00641594</v>
          </cell>
          <cell r="E144" t="str">
            <v>Country/Social Club Memb/Exp</v>
          </cell>
          <cell r="F144">
            <v>10</v>
          </cell>
          <cell r="G144">
            <v>2014</v>
          </cell>
          <cell r="H144" t="str">
            <v>211</v>
          </cell>
          <cell r="I144" t="str">
            <v>956</v>
          </cell>
          <cell r="J144" t="str">
            <v>JP MORGAN CHASE CORPORATE CARD ACTIVITY</v>
          </cell>
          <cell r="K144">
            <v>41928</v>
          </cell>
          <cell r="L144" t="str">
            <v>0000123586EX0000038281</v>
          </cell>
          <cell r="M144" t="str">
            <v>UTXE000501</v>
          </cell>
        </row>
        <row r="145">
          <cell r="D145" t="str">
            <v>00627631</v>
          </cell>
          <cell r="E145" t="str">
            <v>Country/Social Club Memb/Exp</v>
          </cell>
          <cell r="F145">
            <v>8</v>
          </cell>
          <cell r="G145">
            <v>2014</v>
          </cell>
          <cell r="H145" t="str">
            <v>211</v>
          </cell>
          <cell r="I145" t="str">
            <v>956</v>
          </cell>
          <cell r="J145" t="str">
            <v>JP MORGAN CHASE CORPORATE CARD ACTIVITY</v>
          </cell>
          <cell r="K145">
            <v>41852</v>
          </cell>
          <cell r="L145" t="str">
            <v>0000123586ER177</v>
          </cell>
          <cell r="M145" t="str">
            <v>UTXE000301</v>
          </cell>
        </row>
        <row r="146">
          <cell r="D146" t="str">
            <v>00627631</v>
          </cell>
          <cell r="E146" t="str">
            <v>Country/Social Club Memb/Exp</v>
          </cell>
          <cell r="F146">
            <v>8</v>
          </cell>
          <cell r="G146">
            <v>2014</v>
          </cell>
          <cell r="H146" t="str">
            <v>211</v>
          </cell>
          <cell r="I146" t="str">
            <v>956</v>
          </cell>
          <cell r="J146" t="str">
            <v>JP MORGAN CHASE CORPORATE CARD ACTIVITY</v>
          </cell>
          <cell r="K146">
            <v>41852</v>
          </cell>
          <cell r="L146" t="str">
            <v>0000123586ER177</v>
          </cell>
          <cell r="M146" t="str">
            <v>UTXE000301</v>
          </cell>
        </row>
        <row r="147">
          <cell r="D147" t="str">
            <v>00646090</v>
          </cell>
          <cell r="E147" t="str">
            <v>Expense Distribution</v>
          </cell>
          <cell r="F147">
            <v>1</v>
          </cell>
          <cell r="G147">
            <v>2015</v>
          </cell>
          <cell r="H147" t="str">
            <v>211</v>
          </cell>
          <cell r="I147" t="str">
            <v>953</v>
          </cell>
          <cell r="J147" t="str">
            <v>CHAMBER OF COMMERCE</v>
          </cell>
          <cell r="K147">
            <v>41953</v>
          </cell>
          <cell r="L147" t="str">
            <v>72351</v>
          </cell>
          <cell r="M147" t="str">
            <v>UTXEMEM201</v>
          </cell>
        </row>
        <row r="148">
          <cell r="D148" t="str">
            <v>00646090</v>
          </cell>
          <cell r="E148" t="str">
            <v>Expense Distribution</v>
          </cell>
          <cell r="F148">
            <v>11</v>
          </cell>
          <cell r="G148">
            <v>2014</v>
          </cell>
          <cell r="H148" t="str">
            <v>211</v>
          </cell>
          <cell r="I148" t="str">
            <v>953</v>
          </cell>
          <cell r="J148" t="str">
            <v>CHAMBER OF COMMERCE</v>
          </cell>
          <cell r="K148">
            <v>41953</v>
          </cell>
          <cell r="L148" t="str">
            <v>72351</v>
          </cell>
          <cell r="M148" t="str">
            <v>UTXEMEM201</v>
          </cell>
        </row>
        <row r="149">
          <cell r="D149" t="str">
            <v>00645862</v>
          </cell>
          <cell r="E149" t="str">
            <v>Expense Distribution</v>
          </cell>
          <cell r="F149">
            <v>11</v>
          </cell>
          <cell r="G149">
            <v>2014</v>
          </cell>
          <cell r="H149" t="str">
            <v>211</v>
          </cell>
          <cell r="I149" t="str">
            <v>953</v>
          </cell>
          <cell r="J149" t="str">
            <v>CHAMBER OF COMMERCE</v>
          </cell>
          <cell r="K149">
            <v>41953</v>
          </cell>
          <cell r="L149" t="str">
            <v>72338</v>
          </cell>
          <cell r="M149" t="str">
            <v>UTXEMEM201</v>
          </cell>
        </row>
        <row r="150">
          <cell r="D150" t="str">
            <v>00644251</v>
          </cell>
          <cell r="E150" t="str">
            <v>Expense Distribution</v>
          </cell>
          <cell r="F150">
            <v>10</v>
          </cell>
          <cell r="G150">
            <v>2014</v>
          </cell>
          <cell r="H150" t="str">
            <v>211</v>
          </cell>
          <cell r="I150" t="str">
            <v>953</v>
          </cell>
          <cell r="J150" t="str">
            <v>CHAMBER OF COMMERCE</v>
          </cell>
          <cell r="K150">
            <v>41943</v>
          </cell>
          <cell r="L150" t="str">
            <v>72227</v>
          </cell>
          <cell r="M150" t="str">
            <v>UTXEMEM201</v>
          </cell>
        </row>
        <row r="151">
          <cell r="D151" t="str">
            <v>00643211</v>
          </cell>
          <cell r="E151" t="str">
            <v>Expense Distribution</v>
          </cell>
          <cell r="F151">
            <v>10</v>
          </cell>
          <cell r="G151">
            <v>2014</v>
          </cell>
          <cell r="H151" t="str">
            <v>211</v>
          </cell>
          <cell r="I151" t="str">
            <v>953</v>
          </cell>
          <cell r="J151" t="str">
            <v>CHAMBER OF COMMERCE</v>
          </cell>
          <cell r="K151">
            <v>41936</v>
          </cell>
          <cell r="L151" t="str">
            <v>72133</v>
          </cell>
          <cell r="M151" t="str">
            <v>UTXEMEM201</v>
          </cell>
        </row>
        <row r="152">
          <cell r="D152" t="str">
            <v>00652652</v>
          </cell>
          <cell r="E152" t="str">
            <v>Expense Distribution</v>
          </cell>
          <cell r="F152">
            <v>12</v>
          </cell>
          <cell r="G152">
            <v>2014</v>
          </cell>
          <cell r="H152" t="str">
            <v>211</v>
          </cell>
          <cell r="I152" t="str">
            <v>953</v>
          </cell>
          <cell r="J152" t="str">
            <v>PORTLAND CHAMBER OF COMMERCE</v>
          </cell>
          <cell r="K152">
            <v>41988</v>
          </cell>
          <cell r="L152" t="str">
            <v>73513</v>
          </cell>
          <cell r="M152" t="str">
            <v>UTXEMEM201</v>
          </cell>
        </row>
        <row r="153">
          <cell r="D153" t="str">
            <v>01721471</v>
          </cell>
          <cell r="E153" t="str">
            <v>Expense Distribution</v>
          </cell>
          <cell r="F153">
            <v>7</v>
          </cell>
          <cell r="G153">
            <v>2014</v>
          </cell>
          <cell r="H153" t="str">
            <v>211</v>
          </cell>
          <cell r="I153" t="str">
            <v>953</v>
          </cell>
          <cell r="J153" t="str">
            <v>SOUTHEASTERN ELECTRIC EXCHANGE</v>
          </cell>
          <cell r="K153">
            <v>41830</v>
          </cell>
          <cell r="L153" t="str">
            <v>3300</v>
          </cell>
          <cell r="M153" t="str">
            <v>G0001113</v>
          </cell>
        </row>
        <row r="154">
          <cell r="D154" t="str">
            <v>00652655</v>
          </cell>
          <cell r="E154" t="str">
            <v>Expense Distribution</v>
          </cell>
          <cell r="F154">
            <v>12</v>
          </cell>
          <cell r="G154">
            <v>2014</v>
          </cell>
          <cell r="H154" t="str">
            <v>211</v>
          </cell>
          <cell r="I154" t="str">
            <v>953</v>
          </cell>
          <cell r="J154" t="str">
            <v>SOUTHERN ECONOMIC DEVELOPMENT COUNCIL</v>
          </cell>
          <cell r="K154">
            <v>41988</v>
          </cell>
          <cell r="L154" t="str">
            <v>73525</v>
          </cell>
          <cell r="M154" t="str">
            <v>UTXEMEM101</v>
          </cell>
        </row>
        <row r="155">
          <cell r="D155" t="str">
            <v>00659388</v>
          </cell>
          <cell r="E155" t="str">
            <v>Expense Distribution</v>
          </cell>
          <cell r="F155">
            <v>1</v>
          </cell>
          <cell r="G155">
            <v>2015</v>
          </cell>
          <cell r="H155" t="str">
            <v>211</v>
          </cell>
          <cell r="I155" t="str">
            <v>953</v>
          </cell>
          <cell r="J155" t="str">
            <v>THREE RIVERS</v>
          </cell>
          <cell r="K155">
            <v>42030</v>
          </cell>
          <cell r="L155" t="str">
            <v>74079</v>
          </cell>
          <cell r="M155" t="str">
            <v>UTXEMEM201</v>
          </cell>
        </row>
        <row r="156">
          <cell r="D156" t="str">
            <v>00659387</v>
          </cell>
          <cell r="E156" t="str">
            <v>Expense Distribution</v>
          </cell>
          <cell r="F156">
            <v>1</v>
          </cell>
          <cell r="G156">
            <v>2015</v>
          </cell>
          <cell r="H156" t="str">
            <v>211</v>
          </cell>
          <cell r="I156" t="str">
            <v>953</v>
          </cell>
          <cell r="J156" t="str">
            <v>ALICE CHAMBER OF COMMERCE</v>
          </cell>
          <cell r="K156">
            <v>42030</v>
          </cell>
          <cell r="L156" t="str">
            <v>74078</v>
          </cell>
          <cell r="M156" t="str">
            <v>UTXEMEM201</v>
          </cell>
        </row>
        <row r="157">
          <cell r="D157" t="str">
            <v>00647382</v>
          </cell>
          <cell r="E157" t="str">
            <v>Expense Distribution</v>
          </cell>
          <cell r="F157">
            <v>11</v>
          </cell>
          <cell r="G157">
            <v>2014</v>
          </cell>
          <cell r="H157" t="str">
            <v>211</v>
          </cell>
          <cell r="I157" t="str">
            <v>953</v>
          </cell>
          <cell r="J157" t="str">
            <v>ASSOCIATION OF ELECTRIC</v>
          </cell>
          <cell r="K157">
            <v>41961</v>
          </cell>
          <cell r="L157" t="str">
            <v>72524</v>
          </cell>
          <cell r="M157" t="str">
            <v>UTXEMEM101</v>
          </cell>
        </row>
        <row r="158">
          <cell r="D158" t="str">
            <v>00664468</v>
          </cell>
          <cell r="E158" t="str">
            <v>Expense Distribution</v>
          </cell>
          <cell r="F158">
            <v>2</v>
          </cell>
          <cell r="G158">
            <v>2015</v>
          </cell>
          <cell r="H158" t="str">
            <v>211</v>
          </cell>
          <cell r="I158" t="str">
            <v>953</v>
          </cell>
          <cell r="J158" t="str">
            <v>BAY CITY CHAMBER OF COMMERCE</v>
          </cell>
          <cell r="K158">
            <v>42062</v>
          </cell>
          <cell r="L158" t="str">
            <v>74650</v>
          </cell>
          <cell r="M158" t="str">
            <v>UTXEMEM201</v>
          </cell>
        </row>
        <row r="159">
          <cell r="D159" t="str">
            <v>00623023</v>
          </cell>
          <cell r="E159" t="str">
            <v>Expense Distribution</v>
          </cell>
          <cell r="F159">
            <v>7</v>
          </cell>
          <cell r="G159">
            <v>2014</v>
          </cell>
          <cell r="H159" t="str">
            <v>211</v>
          </cell>
          <cell r="I159" t="str">
            <v>953</v>
          </cell>
          <cell r="J159" t="str">
            <v>CENTER FOR LEGISLATIVE ENERGY</v>
          </cell>
          <cell r="K159">
            <v>41820</v>
          </cell>
          <cell r="L159" t="str">
            <v>71042</v>
          </cell>
          <cell r="M159" t="str">
            <v>UTXEMEM101</v>
          </cell>
        </row>
        <row r="160">
          <cell r="D160" t="str">
            <v>00667240</v>
          </cell>
          <cell r="E160" t="str">
            <v>Expense Distribution</v>
          </cell>
          <cell r="F160">
            <v>3</v>
          </cell>
          <cell r="G160">
            <v>2015</v>
          </cell>
          <cell r="H160" t="str">
            <v>211</v>
          </cell>
          <cell r="I160" t="str">
            <v>953</v>
          </cell>
          <cell r="J160" t="str">
            <v>GULF COAST POWER ASSOCIATION</v>
          </cell>
          <cell r="K160">
            <v>42069</v>
          </cell>
          <cell r="L160" t="str">
            <v>74804</v>
          </cell>
          <cell r="M160" t="str">
            <v>UTXEMEM101</v>
          </cell>
        </row>
        <row r="161">
          <cell r="D161" t="str">
            <v>00659385</v>
          </cell>
          <cell r="E161" t="str">
            <v>Expense Distribution</v>
          </cell>
          <cell r="F161">
            <v>1</v>
          </cell>
          <cell r="G161">
            <v>2015</v>
          </cell>
          <cell r="H161" t="str">
            <v>211</v>
          </cell>
          <cell r="I161" t="str">
            <v>953</v>
          </cell>
          <cell r="J161" t="str">
            <v>KINGSVILLE CHAMBER OF COMMERCE</v>
          </cell>
          <cell r="K161">
            <v>42023</v>
          </cell>
          <cell r="L161" t="str">
            <v>74076</v>
          </cell>
          <cell r="M161" t="str">
            <v>UTXEMEM201</v>
          </cell>
        </row>
        <row r="162">
          <cell r="D162" t="str">
            <v>00676968</v>
          </cell>
          <cell r="E162" t="str">
            <v>Expense Distribution</v>
          </cell>
          <cell r="F162">
            <v>5</v>
          </cell>
          <cell r="G162">
            <v>2015</v>
          </cell>
          <cell r="H162" t="str">
            <v>211</v>
          </cell>
          <cell r="I162" t="str">
            <v>953</v>
          </cell>
          <cell r="J162" t="str">
            <v>TEXAS CIVIL JUSTICE LEAGUE</v>
          </cell>
          <cell r="K162">
            <v>42132</v>
          </cell>
          <cell r="L162" t="str">
            <v>75568</v>
          </cell>
          <cell r="M162" t="str">
            <v>UTXEMEM201</v>
          </cell>
        </row>
        <row r="163">
          <cell r="D163" t="str">
            <v>00648200</v>
          </cell>
          <cell r="E163" t="str">
            <v>Expense Distribution</v>
          </cell>
          <cell r="F163">
            <v>11</v>
          </cell>
          <cell r="G163">
            <v>2014</v>
          </cell>
          <cell r="H163" t="str">
            <v>211</v>
          </cell>
          <cell r="I163" t="str">
            <v>953</v>
          </cell>
          <cell r="J163" t="str">
            <v>TEXAS ECONOMIC DEVELOPMENT CORP</v>
          </cell>
          <cell r="K163">
            <v>41957</v>
          </cell>
          <cell r="L163" t="str">
            <v>72630</v>
          </cell>
          <cell r="M163" t="str">
            <v>UTXEMEM101</v>
          </cell>
        </row>
        <row r="164">
          <cell r="D164" t="str">
            <v>00673093</v>
          </cell>
          <cell r="E164" t="str">
            <v>Expense Distribution</v>
          </cell>
          <cell r="F164">
            <v>4</v>
          </cell>
          <cell r="G164">
            <v>2015</v>
          </cell>
          <cell r="H164" t="str">
            <v>211</v>
          </cell>
          <cell r="I164" t="str">
            <v>953</v>
          </cell>
          <cell r="J164" t="str">
            <v>TEXAS STATE AQUARIUM</v>
          </cell>
          <cell r="K164">
            <v>42111</v>
          </cell>
          <cell r="L164" t="str">
            <v>75387</v>
          </cell>
          <cell r="M164" t="str">
            <v>UTXEMEM201</v>
          </cell>
        </row>
        <row r="165">
          <cell r="D165" t="str">
            <v>00647383</v>
          </cell>
          <cell r="E165" t="str">
            <v>Expense Distribution</v>
          </cell>
          <cell r="F165">
            <v>11</v>
          </cell>
          <cell r="G165">
            <v>2014</v>
          </cell>
          <cell r="H165" t="str">
            <v>211</v>
          </cell>
          <cell r="I165" t="str">
            <v>953</v>
          </cell>
          <cell r="J165" t="str">
            <v>TEXAS TAXPAYERS &amp; RESEARCH ASSOCIATION</v>
          </cell>
          <cell r="K165">
            <v>41961</v>
          </cell>
          <cell r="L165" t="str">
            <v>72526</v>
          </cell>
          <cell r="M165" t="str">
            <v>UTXEMEM101</v>
          </cell>
        </row>
        <row r="166">
          <cell r="D166" t="str">
            <v>00629266</v>
          </cell>
          <cell r="E166" t="str">
            <v>Expense Distribution</v>
          </cell>
          <cell r="F166">
            <v>8</v>
          </cell>
          <cell r="G166">
            <v>2014</v>
          </cell>
          <cell r="H166" t="str">
            <v>211</v>
          </cell>
          <cell r="I166" t="str">
            <v>953</v>
          </cell>
          <cell r="J166" t="str">
            <v>WESTSIDE BUSINESS ASSOCIATION</v>
          </cell>
          <cell r="K166">
            <v>41859</v>
          </cell>
          <cell r="L166" t="str">
            <v>71350</v>
          </cell>
          <cell r="M166" t="str">
            <v>UTXEMEM201</v>
          </cell>
        </row>
        <row r="167">
          <cell r="D167" t="str">
            <v>00664457</v>
          </cell>
          <cell r="E167" t="str">
            <v>Expense Distribution</v>
          </cell>
          <cell r="F167">
            <v>2</v>
          </cell>
          <cell r="G167">
            <v>2015</v>
          </cell>
          <cell r="H167" t="str">
            <v>211</v>
          </cell>
          <cell r="I167" t="str">
            <v>953</v>
          </cell>
          <cell r="J167" t="str">
            <v>GREATER KINGSVILLE ECONOMIC</v>
          </cell>
          <cell r="K167">
            <v>42062</v>
          </cell>
          <cell r="L167" t="str">
            <v>74634</v>
          </cell>
          <cell r="M167" t="str">
            <v>UTXEMEM201</v>
          </cell>
        </row>
        <row r="168">
          <cell r="D168" t="str">
            <v>00664469</v>
          </cell>
          <cell r="E168" t="str">
            <v>Expense Distribution</v>
          </cell>
          <cell r="F168">
            <v>2</v>
          </cell>
          <cell r="G168">
            <v>2015</v>
          </cell>
          <cell r="H168" t="str">
            <v>211</v>
          </cell>
          <cell r="I168" t="str">
            <v>953</v>
          </cell>
          <cell r="J168" t="str">
            <v>VICTORIA ECONOMIC DEVELOPMENT CORP</v>
          </cell>
          <cell r="K168">
            <v>42062</v>
          </cell>
          <cell r="L168" t="str">
            <v>74651</v>
          </cell>
          <cell r="M168" t="str">
            <v>UTXEMEM201</v>
          </cell>
        </row>
        <row r="169">
          <cell r="D169" t="str">
            <v>00645860</v>
          </cell>
          <cell r="E169" t="str">
            <v>Expense Distribution</v>
          </cell>
          <cell r="F169">
            <v>11</v>
          </cell>
          <cell r="G169">
            <v>2014</v>
          </cell>
          <cell r="H169" t="str">
            <v>211</v>
          </cell>
          <cell r="I169" t="str">
            <v>953</v>
          </cell>
          <cell r="J169" t="str">
            <v>VICTORIA ECONOMIC DEVELOPMENT CORP</v>
          </cell>
          <cell r="K169">
            <v>41953</v>
          </cell>
          <cell r="L169" t="str">
            <v>72334</v>
          </cell>
          <cell r="M169" t="str">
            <v>UTXEMEM201</v>
          </cell>
        </row>
        <row r="170">
          <cell r="D170" t="str">
            <v>00659391</v>
          </cell>
          <cell r="E170" t="str">
            <v>Expense Distribution</v>
          </cell>
          <cell r="F170">
            <v>1</v>
          </cell>
          <cell r="G170">
            <v>2015</v>
          </cell>
          <cell r="H170" t="str">
            <v>211</v>
          </cell>
          <cell r="I170" t="str">
            <v>953</v>
          </cell>
          <cell r="J170" t="str">
            <v>SINTON</v>
          </cell>
          <cell r="K170">
            <v>42030</v>
          </cell>
          <cell r="L170" t="str">
            <v>74082</v>
          </cell>
          <cell r="M170" t="str">
            <v>UTXEMEM201</v>
          </cell>
        </row>
        <row r="171">
          <cell r="D171" t="str">
            <v>00667122</v>
          </cell>
          <cell r="E171" t="str">
            <v>Expense Distribution</v>
          </cell>
          <cell r="F171">
            <v>3</v>
          </cell>
          <cell r="G171">
            <v>2015</v>
          </cell>
          <cell r="H171" t="str">
            <v>211</v>
          </cell>
          <cell r="I171" t="str">
            <v>953</v>
          </cell>
          <cell r="J171" t="str">
            <v>EL CAMPO CHAMBER OF COMMERCE</v>
          </cell>
          <cell r="K171">
            <v>42076</v>
          </cell>
          <cell r="L171" t="str">
            <v>74810</v>
          </cell>
          <cell r="M171" t="str">
            <v>UTXEMEM201</v>
          </cell>
        </row>
        <row r="172">
          <cell r="D172" t="str">
            <v>00624507</v>
          </cell>
          <cell r="E172" t="str">
            <v>Expense Distribution</v>
          </cell>
          <cell r="F172">
            <v>7</v>
          </cell>
          <cell r="G172">
            <v>2014</v>
          </cell>
          <cell r="H172" t="str">
            <v>211</v>
          </cell>
          <cell r="I172" t="str">
            <v>953</v>
          </cell>
          <cell r="J172" t="str">
            <v>EL CAMPO CHAMBER OF COMMERCE</v>
          </cell>
          <cell r="K172">
            <v>41831</v>
          </cell>
          <cell r="L172" t="str">
            <v>71106</v>
          </cell>
          <cell r="M172" t="str">
            <v>UTXEMEM201</v>
          </cell>
        </row>
        <row r="173">
          <cell r="D173" t="str">
            <v>00685362</v>
          </cell>
          <cell r="E173" t="str">
            <v>Expense Distribution</v>
          </cell>
          <cell r="F173">
            <v>6</v>
          </cell>
          <cell r="G173">
            <v>2015</v>
          </cell>
          <cell r="H173" t="str">
            <v>211</v>
          </cell>
          <cell r="I173" t="str">
            <v>953</v>
          </cell>
          <cell r="J173" t="str">
            <v>LAREDO CHAMBER OF COMMERCE</v>
          </cell>
          <cell r="K173">
            <v>42181</v>
          </cell>
          <cell r="L173" t="str">
            <v>75905</v>
          </cell>
          <cell r="M173" t="str">
            <v>UTXEMEM201</v>
          </cell>
        </row>
        <row r="174">
          <cell r="D174" t="str">
            <v>00673091</v>
          </cell>
          <cell r="E174" t="str">
            <v>Expense Distribution</v>
          </cell>
          <cell r="F174">
            <v>4</v>
          </cell>
          <cell r="G174">
            <v>2015</v>
          </cell>
          <cell r="H174" t="str">
            <v>211</v>
          </cell>
          <cell r="I174" t="str">
            <v>953</v>
          </cell>
          <cell r="J174" t="str">
            <v>LAREDO CHAMBER OF COMMERCE</v>
          </cell>
          <cell r="K174">
            <v>42111</v>
          </cell>
          <cell r="L174" t="str">
            <v>75380</v>
          </cell>
          <cell r="M174" t="str">
            <v>UTXEMEM201</v>
          </cell>
        </row>
        <row r="175">
          <cell r="D175" t="str">
            <v>00658411</v>
          </cell>
          <cell r="E175" t="str">
            <v>Expense Distribution</v>
          </cell>
          <cell r="F175">
            <v>1</v>
          </cell>
          <cell r="G175">
            <v>2015</v>
          </cell>
          <cell r="H175" t="str">
            <v>211</v>
          </cell>
          <cell r="I175" t="str">
            <v>953</v>
          </cell>
          <cell r="J175" t="str">
            <v>CORPUS CHRISTI HISPANIC CHAMBER</v>
          </cell>
          <cell r="K175">
            <v>42025</v>
          </cell>
          <cell r="L175" t="str">
            <v>74007</v>
          </cell>
          <cell r="M175" t="str">
            <v>UTXEMEM201</v>
          </cell>
        </row>
        <row r="176">
          <cell r="D176" t="str">
            <v>00684696</v>
          </cell>
          <cell r="E176" t="str">
            <v>Expense Distribution</v>
          </cell>
          <cell r="F176">
            <v>6</v>
          </cell>
          <cell r="G176">
            <v>2015</v>
          </cell>
          <cell r="H176" t="str">
            <v>211</v>
          </cell>
          <cell r="I176" t="str">
            <v>953</v>
          </cell>
          <cell r="J176" t="str">
            <v>GEORGE WEST CHAMBER OF COMMERCE</v>
          </cell>
          <cell r="K176">
            <v>42177</v>
          </cell>
          <cell r="L176" t="str">
            <v>75864</v>
          </cell>
          <cell r="M176" t="str">
            <v>UTXEMEM201</v>
          </cell>
        </row>
        <row r="177">
          <cell r="D177" t="str">
            <v>00681536</v>
          </cell>
          <cell r="E177" t="str">
            <v>Expense Distribution</v>
          </cell>
          <cell r="F177">
            <v>6</v>
          </cell>
          <cell r="G177">
            <v>2015</v>
          </cell>
          <cell r="H177" t="str">
            <v>211</v>
          </cell>
          <cell r="I177" t="str">
            <v>953</v>
          </cell>
          <cell r="J177" t="str">
            <v>UTILITY ECONOMIC DEVELOPMENT ASSOCIATION</v>
          </cell>
          <cell r="K177">
            <v>42160</v>
          </cell>
          <cell r="L177" t="str">
            <v>75734</v>
          </cell>
          <cell r="M177" t="str">
            <v>UTXEMEM101</v>
          </cell>
        </row>
        <row r="178">
          <cell r="D178" t="str">
            <v>00624511</v>
          </cell>
          <cell r="E178" t="str">
            <v>Expense Distribution</v>
          </cell>
          <cell r="F178">
            <v>7</v>
          </cell>
          <cell r="G178">
            <v>2014</v>
          </cell>
          <cell r="H178" t="str">
            <v>211</v>
          </cell>
          <cell r="I178" t="str">
            <v>953</v>
          </cell>
          <cell r="J178" t="str">
            <v>UTILITY ECONOMIC DEVELOPMENT ASSOCIATION</v>
          </cell>
          <cell r="K178">
            <v>41831</v>
          </cell>
          <cell r="L178" t="str">
            <v>71111</v>
          </cell>
          <cell r="M178" t="str">
            <v>UTXEMEM101</v>
          </cell>
        </row>
        <row r="179">
          <cell r="D179" t="str">
            <v>00629665</v>
          </cell>
          <cell r="E179" t="str">
            <v>Expense Distribution</v>
          </cell>
          <cell r="F179">
            <v>8</v>
          </cell>
          <cell r="G179">
            <v>2014</v>
          </cell>
          <cell r="H179" t="str">
            <v>211</v>
          </cell>
          <cell r="I179" t="str">
            <v>953</v>
          </cell>
          <cell r="J179" t="str">
            <v>REFUGIO COUNTY</v>
          </cell>
          <cell r="K179">
            <v>41862</v>
          </cell>
          <cell r="L179" t="str">
            <v>71371</v>
          </cell>
          <cell r="M179" t="str">
            <v>UTXEMEM201</v>
          </cell>
        </row>
        <row r="180">
          <cell r="D180" t="str">
            <v>00659235</v>
          </cell>
          <cell r="E180" t="str">
            <v>Expense Distribution</v>
          </cell>
          <cell r="F180">
            <v>1</v>
          </cell>
          <cell r="G180">
            <v>2015</v>
          </cell>
          <cell r="H180" t="str">
            <v>211</v>
          </cell>
          <cell r="I180" t="str">
            <v>953</v>
          </cell>
          <cell r="J180" t="str">
            <v>DEL RIO CHAMBER OF COMMERCE</v>
          </cell>
          <cell r="K180">
            <v>42030</v>
          </cell>
          <cell r="L180" t="str">
            <v>74070</v>
          </cell>
          <cell r="M180" t="str">
            <v>UTXEMEM201</v>
          </cell>
        </row>
        <row r="181">
          <cell r="D181" t="str">
            <v>00682618</v>
          </cell>
          <cell r="E181" t="str">
            <v>Expense Distribution</v>
          </cell>
          <cell r="F181">
            <v>6</v>
          </cell>
          <cell r="G181">
            <v>2015</v>
          </cell>
          <cell r="H181" t="str">
            <v>211</v>
          </cell>
          <cell r="I181" t="str">
            <v>953</v>
          </cell>
          <cell r="J181" t="str">
            <v>VICTORIA CHAMBER OF COMMERCE</v>
          </cell>
          <cell r="K181">
            <v>42165</v>
          </cell>
          <cell r="L181" t="str">
            <v>75807</v>
          </cell>
          <cell r="M181" t="str">
            <v>UTXEMEM201</v>
          </cell>
        </row>
        <row r="182">
          <cell r="D182" t="str">
            <v>00667123</v>
          </cell>
          <cell r="E182" t="str">
            <v>Expense Distribution</v>
          </cell>
          <cell r="F182">
            <v>3</v>
          </cell>
          <cell r="G182">
            <v>2015</v>
          </cell>
          <cell r="H182" t="str">
            <v>211</v>
          </cell>
          <cell r="I182" t="str">
            <v>953</v>
          </cell>
          <cell r="J182" t="str">
            <v>VICTORIA CHAMBER OF COMMERCE</v>
          </cell>
          <cell r="K182">
            <v>42076</v>
          </cell>
          <cell r="L182" t="str">
            <v>74811</v>
          </cell>
          <cell r="M182" t="str">
            <v>UTXEMEM201</v>
          </cell>
        </row>
        <row r="183">
          <cell r="D183" t="str">
            <v>00664458</v>
          </cell>
          <cell r="E183" t="str">
            <v>Expense Distribution</v>
          </cell>
          <cell r="F183">
            <v>2</v>
          </cell>
          <cell r="G183">
            <v>2015</v>
          </cell>
          <cell r="H183" t="str">
            <v>211</v>
          </cell>
          <cell r="I183" t="str">
            <v>953</v>
          </cell>
          <cell r="J183" t="str">
            <v>VICTORIA CHAMBER OF COMMERCE</v>
          </cell>
          <cell r="K183">
            <v>42062</v>
          </cell>
          <cell r="L183" t="str">
            <v>74638</v>
          </cell>
          <cell r="M183" t="str">
            <v>UTXEMEM201</v>
          </cell>
        </row>
        <row r="184">
          <cell r="D184" t="str">
            <v>00635079</v>
          </cell>
          <cell r="E184" t="str">
            <v>Expense Distribution</v>
          </cell>
          <cell r="F184">
            <v>9</v>
          </cell>
          <cell r="G184">
            <v>2014</v>
          </cell>
          <cell r="H184" t="str">
            <v>211</v>
          </cell>
          <cell r="I184" t="str">
            <v>953</v>
          </cell>
          <cell r="J184" t="str">
            <v>VICTORIA CHAMBER OF COMMERCE</v>
          </cell>
          <cell r="K184">
            <v>41894</v>
          </cell>
          <cell r="L184" t="str">
            <v>71738</v>
          </cell>
          <cell r="M184" t="str">
            <v>UTXEMEM201</v>
          </cell>
        </row>
        <row r="185">
          <cell r="D185" t="str">
            <v>00659389</v>
          </cell>
          <cell r="E185" t="str">
            <v>Expense Distribution</v>
          </cell>
          <cell r="F185">
            <v>1</v>
          </cell>
          <cell r="G185">
            <v>2015</v>
          </cell>
          <cell r="H185" t="str">
            <v>211</v>
          </cell>
          <cell r="I185" t="str">
            <v>953</v>
          </cell>
          <cell r="J185" t="str">
            <v>ARANSAS PASS CHAMBER OF COMMERCE</v>
          </cell>
          <cell r="K185">
            <v>42030</v>
          </cell>
          <cell r="L185" t="str">
            <v>74080</v>
          </cell>
          <cell r="M185" t="str">
            <v>UTXEMEM201</v>
          </cell>
        </row>
        <row r="186">
          <cell r="D186" t="str">
            <v>00663816</v>
          </cell>
          <cell r="E186" t="str">
            <v>Expense Distribution</v>
          </cell>
          <cell r="F186">
            <v>2</v>
          </cell>
          <cell r="G186">
            <v>2015</v>
          </cell>
          <cell r="H186" t="str">
            <v>211</v>
          </cell>
          <cell r="I186" t="str">
            <v>953</v>
          </cell>
          <cell r="J186" t="str">
            <v>BUILDERS ASSOCIATION</v>
          </cell>
          <cell r="K186">
            <v>42058</v>
          </cell>
          <cell r="L186" t="str">
            <v>74559</v>
          </cell>
          <cell r="M186" t="str">
            <v>UTXEMEM201</v>
          </cell>
        </row>
        <row r="187">
          <cell r="D187" t="str">
            <v>00631259</v>
          </cell>
          <cell r="E187" t="str">
            <v>Expense Distribution</v>
          </cell>
          <cell r="F187">
            <v>8</v>
          </cell>
          <cell r="G187">
            <v>2014</v>
          </cell>
          <cell r="H187" t="str">
            <v>211</v>
          </cell>
          <cell r="I187" t="str">
            <v>953</v>
          </cell>
          <cell r="J187" t="str">
            <v>CISCO CHAMBER OF COMMERCE</v>
          </cell>
          <cell r="K187">
            <v>41870</v>
          </cell>
          <cell r="L187" t="str">
            <v>71443</v>
          </cell>
          <cell r="M187" t="str">
            <v>UTXEMEM201</v>
          </cell>
        </row>
        <row r="188">
          <cell r="D188" t="str">
            <v>00645861</v>
          </cell>
          <cell r="E188" t="str">
            <v>Expense Distribution</v>
          </cell>
          <cell r="F188">
            <v>11</v>
          </cell>
          <cell r="G188">
            <v>2014</v>
          </cell>
          <cell r="H188" t="str">
            <v>211</v>
          </cell>
          <cell r="I188" t="str">
            <v>953</v>
          </cell>
          <cell r="J188" t="str">
            <v>HARLINGEN AREA CHAMBER OF COMMERCE</v>
          </cell>
          <cell r="K188">
            <v>41953</v>
          </cell>
          <cell r="L188" t="str">
            <v>72336</v>
          </cell>
          <cell r="M188" t="str">
            <v>UTXEMEM201</v>
          </cell>
        </row>
        <row r="189">
          <cell r="D189" t="str">
            <v>00659390</v>
          </cell>
          <cell r="E189" t="str">
            <v>Expense Distribution</v>
          </cell>
          <cell r="F189">
            <v>1</v>
          </cell>
          <cell r="G189">
            <v>2015</v>
          </cell>
          <cell r="H189" t="str">
            <v>211</v>
          </cell>
          <cell r="I189" t="str">
            <v>953</v>
          </cell>
          <cell r="J189" t="str">
            <v>INGLESIDE CHAMBER OF COMMERCE</v>
          </cell>
          <cell r="K189">
            <v>42030</v>
          </cell>
          <cell r="L189" t="str">
            <v>74081</v>
          </cell>
          <cell r="M189" t="str">
            <v>UTXEMEM201</v>
          </cell>
        </row>
        <row r="190">
          <cell r="D190" t="str">
            <v>00664467</v>
          </cell>
          <cell r="E190" t="str">
            <v>Expense Distribution</v>
          </cell>
          <cell r="F190">
            <v>2</v>
          </cell>
          <cell r="G190">
            <v>2015</v>
          </cell>
          <cell r="H190" t="str">
            <v>211</v>
          </cell>
          <cell r="I190" t="str">
            <v>953</v>
          </cell>
          <cell r="J190" t="str">
            <v>KENEDY CHAMBER OF COMMERCE</v>
          </cell>
          <cell r="K190">
            <v>42062</v>
          </cell>
          <cell r="L190" t="str">
            <v>74649</v>
          </cell>
          <cell r="M190" t="str">
            <v>UTXEMEM201</v>
          </cell>
        </row>
        <row r="191">
          <cell r="D191" t="str">
            <v>00612166</v>
          </cell>
          <cell r="E191" t="str">
            <v>Expense Distribution</v>
          </cell>
          <cell r="F191">
            <v>8</v>
          </cell>
          <cell r="G191">
            <v>2014</v>
          </cell>
          <cell r="H191" t="str">
            <v>211</v>
          </cell>
          <cell r="I191" t="str">
            <v>953</v>
          </cell>
          <cell r="J191" t="str">
            <v>LOS FRESNOS AREA CHAMBER OF COMMERCE</v>
          </cell>
          <cell r="K191">
            <v>41761</v>
          </cell>
          <cell r="L191" t="str">
            <v>70354</v>
          </cell>
          <cell r="M191" t="str">
            <v>UTXEMEM201</v>
          </cell>
        </row>
        <row r="192">
          <cell r="D192" t="str">
            <v>00670276</v>
          </cell>
          <cell r="E192" t="str">
            <v>Expense Distribution</v>
          </cell>
          <cell r="F192">
            <v>4</v>
          </cell>
          <cell r="G192">
            <v>2015</v>
          </cell>
          <cell r="H192" t="str">
            <v>211</v>
          </cell>
          <cell r="I192" t="str">
            <v>953</v>
          </cell>
          <cell r="J192" t="str">
            <v>MISSION CHAMBER OF COMMERCE</v>
          </cell>
          <cell r="K192">
            <v>42095</v>
          </cell>
          <cell r="L192" t="str">
            <v>74983</v>
          </cell>
          <cell r="M192" t="str">
            <v>UTXEMEM201</v>
          </cell>
        </row>
        <row r="193">
          <cell r="D193" t="str">
            <v>00647120</v>
          </cell>
          <cell r="E193" t="str">
            <v>Expense Distribution</v>
          </cell>
          <cell r="F193">
            <v>11</v>
          </cell>
          <cell r="G193">
            <v>2014</v>
          </cell>
          <cell r="H193" t="str">
            <v>211</v>
          </cell>
          <cell r="I193" t="str">
            <v>953</v>
          </cell>
          <cell r="J193" t="str">
            <v>PORT INDUSTRIES OF CORPUS CHRISTI</v>
          </cell>
          <cell r="K193">
            <v>41960</v>
          </cell>
          <cell r="L193" t="str">
            <v>72456</v>
          </cell>
          <cell r="M193" t="str">
            <v>UTXEMEM201</v>
          </cell>
        </row>
        <row r="194">
          <cell r="D194" t="str">
            <v>00667125</v>
          </cell>
          <cell r="E194" t="str">
            <v>Expense Distribution</v>
          </cell>
          <cell r="F194">
            <v>3</v>
          </cell>
          <cell r="G194">
            <v>2015</v>
          </cell>
          <cell r="H194" t="str">
            <v>211</v>
          </cell>
          <cell r="I194" t="str">
            <v>953</v>
          </cell>
          <cell r="J194" t="str">
            <v>PORT LAVACA CHAMBER OF COMMERCE</v>
          </cell>
          <cell r="K194">
            <v>42076</v>
          </cell>
          <cell r="L194" t="str">
            <v>74813</v>
          </cell>
          <cell r="M194" t="str">
            <v>UTXEMEM201</v>
          </cell>
        </row>
        <row r="195">
          <cell r="D195" t="str">
            <v>00659386</v>
          </cell>
          <cell r="E195" t="str">
            <v>Expense Distribution</v>
          </cell>
          <cell r="F195">
            <v>1</v>
          </cell>
          <cell r="G195">
            <v>2015</v>
          </cell>
          <cell r="H195" t="str">
            <v>211</v>
          </cell>
          <cell r="I195" t="str">
            <v>953</v>
          </cell>
          <cell r="J195" t="str">
            <v>ROCKPORT-FULTON AREA CHAMBER</v>
          </cell>
          <cell r="K195">
            <v>42030</v>
          </cell>
          <cell r="L195" t="str">
            <v>74077</v>
          </cell>
          <cell r="M195" t="str">
            <v>UTXEMEM201</v>
          </cell>
        </row>
        <row r="196">
          <cell r="D196" t="str">
            <v>00662221</v>
          </cell>
          <cell r="E196" t="str">
            <v>Expense Distribution</v>
          </cell>
          <cell r="F196">
            <v>2</v>
          </cell>
          <cell r="G196">
            <v>2015</v>
          </cell>
          <cell r="H196" t="str">
            <v>211</v>
          </cell>
          <cell r="I196" t="str">
            <v>953</v>
          </cell>
          <cell r="J196" t="str">
            <v>SAN PATRICIO ECONOMIC DEVELOPMENT</v>
          </cell>
          <cell r="K196">
            <v>42047</v>
          </cell>
          <cell r="L196" t="str">
            <v>74352</v>
          </cell>
          <cell r="M196" t="str">
            <v>UTXEMEM201</v>
          </cell>
        </row>
        <row r="197">
          <cell r="D197" t="str">
            <v>00667874</v>
          </cell>
          <cell r="E197" t="str">
            <v>Expense Distribution</v>
          </cell>
          <cell r="F197">
            <v>3</v>
          </cell>
          <cell r="G197">
            <v>2015</v>
          </cell>
          <cell r="H197" t="str">
            <v>211</v>
          </cell>
          <cell r="I197" t="str">
            <v>953</v>
          </cell>
          <cell r="J197" t="str">
            <v>TEXAS ASSOCIATION OF BUSINESS</v>
          </cell>
          <cell r="K197">
            <v>42081</v>
          </cell>
          <cell r="L197" t="str">
            <v>74873</v>
          </cell>
          <cell r="M197" t="str">
            <v>UTXEMEM101</v>
          </cell>
        </row>
        <row r="198">
          <cell r="D198" t="str">
            <v>00676963</v>
          </cell>
          <cell r="E198" t="str">
            <v>Expense Distribution</v>
          </cell>
          <cell r="F198">
            <v>5</v>
          </cell>
          <cell r="G198">
            <v>2015</v>
          </cell>
          <cell r="H198" t="str">
            <v>211</v>
          </cell>
          <cell r="I198" t="str">
            <v>953</v>
          </cell>
          <cell r="J198" t="str">
            <v>USS LEXINGTON MUSEUM ON THE BAY</v>
          </cell>
          <cell r="K198">
            <v>42132</v>
          </cell>
          <cell r="L198" t="str">
            <v>75563</v>
          </cell>
          <cell r="M198" t="str">
            <v>UTXEMEM201</v>
          </cell>
        </row>
        <row r="199">
          <cell r="D199" t="str">
            <v>00673084</v>
          </cell>
          <cell r="E199" t="str">
            <v>Expense Distribution</v>
          </cell>
          <cell r="F199">
            <v>4</v>
          </cell>
          <cell r="G199">
            <v>2015</v>
          </cell>
          <cell r="H199" t="str">
            <v>211</v>
          </cell>
          <cell r="I199" t="str">
            <v>953</v>
          </cell>
          <cell r="J199" t="str">
            <v>UVALDE AREA CHAMBER OF COMMERCE</v>
          </cell>
          <cell r="K199">
            <v>42110</v>
          </cell>
          <cell r="L199" t="str">
            <v>75352</v>
          </cell>
          <cell r="M199" t="str">
            <v>UTXEMEM201</v>
          </cell>
        </row>
        <row r="200">
          <cell r="D200" t="str">
            <v>00624505</v>
          </cell>
          <cell r="E200" t="str">
            <v>Expense Distribution</v>
          </cell>
          <cell r="F200">
            <v>7</v>
          </cell>
          <cell r="G200">
            <v>2014</v>
          </cell>
          <cell r="H200" t="str">
            <v>211</v>
          </cell>
          <cell r="I200" t="str">
            <v>953</v>
          </cell>
          <cell r="J200" t="str">
            <v>UVALDE AREA CHAMBER OF COMMERCE</v>
          </cell>
          <cell r="K200">
            <v>41831</v>
          </cell>
          <cell r="L200" t="str">
            <v>71103</v>
          </cell>
          <cell r="M200" t="str">
            <v>UTXEMEM201</v>
          </cell>
        </row>
        <row r="201">
          <cell r="D201" t="str">
            <v>00662222</v>
          </cell>
          <cell r="E201" t="str">
            <v>Expense Distribution</v>
          </cell>
          <cell r="F201">
            <v>2</v>
          </cell>
          <cell r="G201">
            <v>2015</v>
          </cell>
          <cell r="H201" t="str">
            <v>211</v>
          </cell>
          <cell r="I201" t="str">
            <v>953</v>
          </cell>
          <cell r="J201" t="str">
            <v>YORKTOWN CHAMBER OF COMMERCE</v>
          </cell>
          <cell r="K201">
            <v>42047</v>
          </cell>
          <cell r="L201" t="str">
            <v>74353</v>
          </cell>
          <cell r="M201" t="str">
            <v>UTXEMEM201</v>
          </cell>
        </row>
        <row r="202">
          <cell r="D202" t="str">
            <v>00672841</v>
          </cell>
          <cell r="E202" t="str">
            <v>Expense Distribution</v>
          </cell>
          <cell r="F202">
            <v>4</v>
          </cell>
          <cell r="G202">
            <v>2015</v>
          </cell>
          <cell r="H202" t="str">
            <v>211</v>
          </cell>
          <cell r="I202" t="str">
            <v>953</v>
          </cell>
          <cell r="J202" t="str">
            <v>RIO GRANDE VALLEY</v>
          </cell>
          <cell r="K202">
            <v>42110</v>
          </cell>
          <cell r="L202" t="str">
            <v>75349</v>
          </cell>
          <cell r="M202" t="str">
            <v>UTXEMEM201</v>
          </cell>
        </row>
        <row r="203">
          <cell r="D203" t="str">
            <v>00667124</v>
          </cell>
          <cell r="E203" t="str">
            <v>Expense Distribution</v>
          </cell>
          <cell r="F203">
            <v>3</v>
          </cell>
          <cell r="G203">
            <v>2015</v>
          </cell>
          <cell r="H203" t="str">
            <v>211</v>
          </cell>
          <cell r="I203" t="str">
            <v>953</v>
          </cell>
          <cell r="J203" t="str">
            <v>GOLIAD COUNTY CHAMBER OF COMMERCE</v>
          </cell>
          <cell r="K203">
            <v>42076</v>
          </cell>
          <cell r="L203" t="str">
            <v>74812</v>
          </cell>
          <cell r="M203" t="str">
            <v>UTXEMEM201</v>
          </cell>
        </row>
        <row r="204">
          <cell r="D204" t="str">
            <v>00652134</v>
          </cell>
          <cell r="E204" t="str">
            <v>Expense Distribution</v>
          </cell>
          <cell r="F204">
            <v>12</v>
          </cell>
          <cell r="G204">
            <v>2014</v>
          </cell>
          <cell r="H204" t="str">
            <v>211</v>
          </cell>
          <cell r="I204" t="str">
            <v>953</v>
          </cell>
          <cell r="J204" t="str">
            <v>DIMMIT COUNTY CHAMBER OF COMMERCE</v>
          </cell>
          <cell r="K204">
            <v>41988</v>
          </cell>
          <cell r="L204" t="str">
            <v>73510</v>
          </cell>
          <cell r="M204" t="str">
            <v>UTXEMEM201</v>
          </cell>
        </row>
        <row r="205">
          <cell r="D205" t="str">
            <v>00664459</v>
          </cell>
          <cell r="E205" t="str">
            <v>Expense Distribution</v>
          </cell>
          <cell r="F205">
            <v>2</v>
          </cell>
          <cell r="G205">
            <v>2015</v>
          </cell>
          <cell r="H205" t="str">
            <v>211</v>
          </cell>
          <cell r="I205" t="str">
            <v>953</v>
          </cell>
          <cell r="J205" t="str">
            <v>PALACIOS CHAMBER OF COMMERCE</v>
          </cell>
          <cell r="K205">
            <v>42062</v>
          </cell>
          <cell r="L205" t="str">
            <v>74639</v>
          </cell>
          <cell r="M205" t="str">
            <v>UTXEMEM201</v>
          </cell>
        </row>
        <row r="206">
          <cell r="D206" t="str">
            <v>00647377</v>
          </cell>
          <cell r="E206" t="str">
            <v>Expense Distribution</v>
          </cell>
          <cell r="F206">
            <v>11</v>
          </cell>
          <cell r="G206">
            <v>2014</v>
          </cell>
          <cell r="H206" t="str">
            <v>211</v>
          </cell>
          <cell r="I206" t="str">
            <v>953</v>
          </cell>
          <cell r="J206" t="str">
            <v>ALTON CHAMBER OF COMMERCE</v>
          </cell>
          <cell r="K206">
            <v>41960</v>
          </cell>
          <cell r="L206" t="str">
            <v>72478</v>
          </cell>
          <cell r="M206" t="str">
            <v>UTXEMEM201</v>
          </cell>
        </row>
        <row r="207">
          <cell r="D207" t="str">
            <v>00647376</v>
          </cell>
          <cell r="E207" t="str">
            <v>Expense Distribution</v>
          </cell>
          <cell r="F207">
            <v>11</v>
          </cell>
          <cell r="G207">
            <v>2014</v>
          </cell>
          <cell r="H207" t="str">
            <v>211</v>
          </cell>
          <cell r="I207" t="str">
            <v>953</v>
          </cell>
          <cell r="J207" t="str">
            <v>STARR COUNTY INDUSTRIAL FOUNDATION</v>
          </cell>
          <cell r="K207">
            <v>41960</v>
          </cell>
          <cell r="L207" t="str">
            <v>72477</v>
          </cell>
          <cell r="M207" t="str">
            <v>UTXEMEM201</v>
          </cell>
        </row>
        <row r="208">
          <cell r="D208" t="str">
            <v>00684697</v>
          </cell>
          <cell r="E208" t="str">
            <v>Expense Distribution</v>
          </cell>
          <cell r="F208">
            <v>6</v>
          </cell>
          <cell r="G208">
            <v>2015</v>
          </cell>
          <cell r="H208" t="str">
            <v>211</v>
          </cell>
          <cell r="I208" t="str">
            <v>953</v>
          </cell>
          <cell r="J208" t="str">
            <v>SOUTH TEXAS ENERGY &amp; ECONOMIC ROUNDTABLE</v>
          </cell>
          <cell r="K208">
            <v>42177</v>
          </cell>
          <cell r="L208" t="str">
            <v>75865</v>
          </cell>
          <cell r="M208" t="str">
            <v>UTXEMEM201</v>
          </cell>
        </row>
        <row r="209">
          <cell r="D209" t="str">
            <v>00652659</v>
          </cell>
          <cell r="E209" t="str">
            <v>Expense Distribution</v>
          </cell>
          <cell r="F209">
            <v>12</v>
          </cell>
          <cell r="G209">
            <v>2014</v>
          </cell>
          <cell r="H209" t="str">
            <v>211</v>
          </cell>
          <cell r="I209" t="str">
            <v>953</v>
          </cell>
          <cell r="J209" t="str">
            <v>INDUSTRIAL ASSET MANAGEMENT COUNCIL</v>
          </cell>
          <cell r="K209">
            <v>41989</v>
          </cell>
          <cell r="L209" t="str">
            <v>73544</v>
          </cell>
          <cell r="M209" t="str">
            <v>UTXEMEM101</v>
          </cell>
        </row>
      </sheetData>
      <sheetData sheetId="18">
        <row r="1">
          <cell r="A1" t="str">
            <v>Vendor Name</v>
          </cell>
        </row>
      </sheetData>
      <sheetData sheetId="19">
        <row r="1">
          <cell r="A1" t="str">
            <v>Unit</v>
          </cell>
        </row>
        <row r="2">
          <cell r="D2" t="str">
            <v>00685364</v>
          </cell>
          <cell r="E2" t="str">
            <v>Expense Distribution</v>
          </cell>
          <cell r="F2">
            <v>6</v>
          </cell>
          <cell r="G2">
            <v>2015</v>
          </cell>
          <cell r="H2" t="str">
            <v>211</v>
          </cell>
          <cell r="I2" t="str">
            <v>954</v>
          </cell>
          <cell r="J2" t="str">
            <v>EL CENIZO, CITY OF</v>
          </cell>
          <cell r="K2">
            <v>42181</v>
          </cell>
          <cell r="L2" t="str">
            <v>75907</v>
          </cell>
          <cell r="M2" t="str">
            <v>UTXECON201</v>
          </cell>
          <cell r="N2" t="str">
            <v>0000132609</v>
          </cell>
        </row>
        <row r="3">
          <cell r="D3" t="str">
            <v>00669977</v>
          </cell>
          <cell r="E3" t="str">
            <v>Miscellaneous Expense</v>
          </cell>
          <cell r="F3">
            <v>3</v>
          </cell>
          <cell r="G3">
            <v>2015</v>
          </cell>
          <cell r="H3" t="str">
            <v>211</v>
          </cell>
          <cell r="I3" t="str">
            <v>510</v>
          </cell>
          <cell r="J3" t="str">
            <v>JP MORGAN CHASE CORPORATE CARD ACTIVITY</v>
          </cell>
          <cell r="K3">
            <v>42094</v>
          </cell>
          <cell r="L3" t="str">
            <v>0000092902EX0000115947</v>
          </cell>
          <cell r="M3" t="str">
            <v>UTXECON201</v>
          </cell>
          <cell r="N3" t="str">
            <v>0000146747</v>
          </cell>
        </row>
        <row r="4">
          <cell r="D4" t="str">
            <v>00652573</v>
          </cell>
          <cell r="E4" t="str">
            <v>Miscellaneous Expense</v>
          </cell>
          <cell r="F4">
            <v>12</v>
          </cell>
          <cell r="G4">
            <v>2014</v>
          </cell>
          <cell r="H4" t="str">
            <v>211</v>
          </cell>
          <cell r="I4" t="str">
            <v>510</v>
          </cell>
          <cell r="J4" t="str">
            <v>JP MORGAN CHASE CORPORATE CARD ACTIVITY</v>
          </cell>
          <cell r="K4">
            <v>41989</v>
          </cell>
          <cell r="L4" t="str">
            <v>0000092914EX0000069482</v>
          </cell>
          <cell r="M4" t="str">
            <v>UTXECON201</v>
          </cell>
          <cell r="N4" t="str">
            <v>0000146747</v>
          </cell>
        </row>
        <row r="5">
          <cell r="D5" t="str">
            <v>00651613</v>
          </cell>
          <cell r="E5" t="str">
            <v>Miscellaneous Expense</v>
          </cell>
          <cell r="F5">
            <v>12</v>
          </cell>
          <cell r="G5">
            <v>2014</v>
          </cell>
          <cell r="H5" t="str">
            <v>211</v>
          </cell>
          <cell r="I5" t="str">
            <v>510</v>
          </cell>
          <cell r="J5" t="str">
            <v>JP MORGAN CHASE CORPORATE CARD ACTIVITY</v>
          </cell>
          <cell r="K5">
            <v>41984</v>
          </cell>
          <cell r="L5" t="str">
            <v>0000092606EX0000068432</v>
          </cell>
          <cell r="M5" t="str">
            <v>UTXC000201</v>
          </cell>
          <cell r="N5" t="str">
            <v>0000146747</v>
          </cell>
        </row>
        <row r="6">
          <cell r="D6" t="str">
            <v>00646306</v>
          </cell>
          <cell r="E6" t="str">
            <v>Miscellaneous Expense</v>
          </cell>
          <cell r="F6">
            <v>11</v>
          </cell>
          <cell r="G6">
            <v>2014</v>
          </cell>
          <cell r="H6" t="str">
            <v>211</v>
          </cell>
          <cell r="I6" t="str">
            <v>510</v>
          </cell>
          <cell r="J6" t="str">
            <v>JP MORGAN CHASE CORPORATE CARD ACTIVITY</v>
          </cell>
          <cell r="K6">
            <v>41955</v>
          </cell>
          <cell r="L6" t="str">
            <v>0000092902EX0000054279</v>
          </cell>
          <cell r="M6" t="str">
            <v>UTXECON201</v>
          </cell>
          <cell r="N6" t="str">
            <v>0000146747</v>
          </cell>
        </row>
        <row r="7">
          <cell r="D7" t="str">
            <v>00646306</v>
          </cell>
          <cell r="E7" t="str">
            <v>Miscellaneous Expense</v>
          </cell>
          <cell r="F7">
            <v>11</v>
          </cell>
          <cell r="G7">
            <v>2014</v>
          </cell>
          <cell r="H7" t="str">
            <v>211</v>
          </cell>
          <cell r="I7" t="str">
            <v>510</v>
          </cell>
          <cell r="J7" t="str">
            <v>JP MORGAN CHASE CORPORATE CARD ACTIVITY</v>
          </cell>
          <cell r="K7">
            <v>41955</v>
          </cell>
          <cell r="L7" t="str">
            <v>0000092902EX0000054279</v>
          </cell>
          <cell r="M7" t="str">
            <v>UTXECON201</v>
          </cell>
          <cell r="N7" t="str">
            <v>0000146747</v>
          </cell>
        </row>
        <row r="8">
          <cell r="D8" t="str">
            <v>00677989</v>
          </cell>
          <cell r="E8" t="str">
            <v>Expense Distribution</v>
          </cell>
          <cell r="F8">
            <v>5</v>
          </cell>
          <cell r="G8">
            <v>2015</v>
          </cell>
          <cell r="H8" t="str">
            <v>211</v>
          </cell>
          <cell r="I8" t="str">
            <v>954</v>
          </cell>
          <cell r="J8" t="str">
            <v>WESLACO ELKS LODGE</v>
          </cell>
          <cell r="K8">
            <v>42139</v>
          </cell>
          <cell r="L8" t="str">
            <v>75606</v>
          </cell>
          <cell r="M8" t="str">
            <v>UTXECON201</v>
          </cell>
          <cell r="N8" t="str">
            <v>0000160093</v>
          </cell>
        </row>
        <row r="9">
          <cell r="D9" t="str">
            <v>00685363</v>
          </cell>
          <cell r="E9" t="str">
            <v>Expense Distribution</v>
          </cell>
          <cell r="F9">
            <v>6</v>
          </cell>
          <cell r="G9">
            <v>2015</v>
          </cell>
          <cell r="H9" t="str">
            <v>211</v>
          </cell>
          <cell r="I9" t="str">
            <v>954</v>
          </cell>
          <cell r="J9" t="str">
            <v>LAREDO LITTLE THEATRE</v>
          </cell>
          <cell r="K9">
            <v>42181</v>
          </cell>
          <cell r="L9" t="str">
            <v>75906</v>
          </cell>
          <cell r="M9" t="str">
            <v>UTXECON201</v>
          </cell>
          <cell r="N9" t="str">
            <v>0000286843</v>
          </cell>
        </row>
        <row r="10">
          <cell r="D10" t="str">
            <v>00646089</v>
          </cell>
          <cell r="E10" t="str">
            <v>Expense Distribution</v>
          </cell>
          <cell r="F10">
            <v>1</v>
          </cell>
          <cell r="G10">
            <v>2015</v>
          </cell>
          <cell r="H10" t="str">
            <v>211</v>
          </cell>
          <cell r="I10" t="str">
            <v>955</v>
          </cell>
          <cell r="J10" t="str">
            <v>CHAMBER OF COMMERCE</v>
          </cell>
          <cell r="K10">
            <v>41953</v>
          </cell>
          <cell r="L10" t="str">
            <v>72350</v>
          </cell>
          <cell r="M10" t="str">
            <v>UTXECON201</v>
          </cell>
          <cell r="N10" t="str">
            <v>0000017421</v>
          </cell>
        </row>
        <row r="11">
          <cell r="D11" t="str">
            <v>00661973</v>
          </cell>
          <cell r="E11" t="str">
            <v>Expense Distribution</v>
          </cell>
          <cell r="F11">
            <v>2</v>
          </cell>
          <cell r="G11">
            <v>2015</v>
          </cell>
          <cell r="H11" t="str">
            <v>211</v>
          </cell>
          <cell r="I11" t="str">
            <v>955</v>
          </cell>
          <cell r="J11" t="str">
            <v>CHAMBER OF COMMERCE</v>
          </cell>
          <cell r="K11">
            <v>42046</v>
          </cell>
          <cell r="L11" t="str">
            <v>74322</v>
          </cell>
          <cell r="M11" t="str">
            <v>UTXECON201</v>
          </cell>
          <cell r="N11" t="str">
            <v>0000017421</v>
          </cell>
        </row>
        <row r="12">
          <cell r="D12" t="str">
            <v>00661972</v>
          </cell>
          <cell r="E12" t="str">
            <v>Expense Distribution</v>
          </cell>
          <cell r="F12">
            <v>2</v>
          </cell>
          <cell r="G12">
            <v>2015</v>
          </cell>
          <cell r="H12" t="str">
            <v>211</v>
          </cell>
          <cell r="I12" t="str">
            <v>955</v>
          </cell>
          <cell r="J12" t="str">
            <v>CHAMBER OF COMMERCE</v>
          </cell>
          <cell r="K12">
            <v>42046</v>
          </cell>
          <cell r="L12" t="str">
            <v>74321</v>
          </cell>
          <cell r="M12" t="str">
            <v>UTXECON201</v>
          </cell>
          <cell r="N12" t="str">
            <v>0000017421</v>
          </cell>
        </row>
        <row r="13">
          <cell r="D13" t="str">
            <v>00646089</v>
          </cell>
          <cell r="E13" t="str">
            <v>Expense Distribution</v>
          </cell>
          <cell r="F13">
            <v>11</v>
          </cell>
          <cell r="G13">
            <v>2014</v>
          </cell>
          <cell r="H13" t="str">
            <v>211</v>
          </cell>
          <cell r="I13" t="str">
            <v>955</v>
          </cell>
          <cell r="J13" t="str">
            <v>CHAMBER OF COMMERCE</v>
          </cell>
          <cell r="K13">
            <v>41953</v>
          </cell>
          <cell r="L13" t="str">
            <v>72350</v>
          </cell>
          <cell r="M13" t="str">
            <v>UTXECON201</v>
          </cell>
          <cell r="N13" t="str">
            <v>0000017421</v>
          </cell>
        </row>
        <row r="14">
          <cell r="D14" t="str">
            <v>00643213</v>
          </cell>
          <cell r="E14" t="str">
            <v>Expense Distribution</v>
          </cell>
          <cell r="F14">
            <v>10</v>
          </cell>
          <cell r="G14">
            <v>2014</v>
          </cell>
          <cell r="H14" t="str">
            <v>211</v>
          </cell>
          <cell r="I14" t="str">
            <v>955</v>
          </cell>
          <cell r="J14" t="str">
            <v>CHAMBER OF COMMERCE</v>
          </cell>
          <cell r="K14">
            <v>41936</v>
          </cell>
          <cell r="L14" t="str">
            <v>72135</v>
          </cell>
          <cell r="M14" t="str">
            <v>UTXECON201</v>
          </cell>
          <cell r="N14" t="str">
            <v>0000017421</v>
          </cell>
        </row>
        <row r="15">
          <cell r="D15" t="str">
            <v>00672834</v>
          </cell>
          <cell r="E15" t="str">
            <v>Expense Distribution</v>
          </cell>
          <cell r="F15">
            <v>4</v>
          </cell>
          <cell r="G15">
            <v>2015</v>
          </cell>
          <cell r="H15" t="str">
            <v>211</v>
          </cell>
          <cell r="I15" t="str">
            <v>955</v>
          </cell>
          <cell r="J15" t="str">
            <v>LIONS CLUB</v>
          </cell>
          <cell r="K15">
            <v>42110</v>
          </cell>
          <cell r="L15" t="str">
            <v>75340</v>
          </cell>
          <cell r="M15" t="str">
            <v>UTXECON201</v>
          </cell>
          <cell r="N15" t="str">
            <v>0000038852</v>
          </cell>
        </row>
        <row r="16">
          <cell r="D16" t="str">
            <v>00634402</v>
          </cell>
          <cell r="E16" t="str">
            <v>Expense Distribution</v>
          </cell>
          <cell r="F16">
            <v>9</v>
          </cell>
          <cell r="G16">
            <v>2014</v>
          </cell>
          <cell r="H16" t="str">
            <v>211</v>
          </cell>
          <cell r="I16" t="str">
            <v>955</v>
          </cell>
          <cell r="J16" t="str">
            <v>ROTARY CLUB</v>
          </cell>
          <cell r="K16">
            <v>41876</v>
          </cell>
          <cell r="L16" t="str">
            <v>71504</v>
          </cell>
          <cell r="M16" t="str">
            <v>UTXECON201</v>
          </cell>
          <cell r="N16" t="str">
            <v>0000052445</v>
          </cell>
        </row>
        <row r="17">
          <cell r="D17" t="str">
            <v>00664465</v>
          </cell>
          <cell r="E17" t="str">
            <v>Expense Distribution</v>
          </cell>
          <cell r="F17">
            <v>2</v>
          </cell>
          <cell r="G17">
            <v>2015</v>
          </cell>
          <cell r="H17" t="str">
            <v>211</v>
          </cell>
          <cell r="I17" t="str">
            <v>955</v>
          </cell>
          <cell r="J17" t="str">
            <v>BAY CITY CHAMBER OF COMMERCE</v>
          </cell>
          <cell r="K17">
            <v>42062</v>
          </cell>
          <cell r="L17" t="str">
            <v>74647</v>
          </cell>
          <cell r="M17" t="str">
            <v>UTXECON201</v>
          </cell>
          <cell r="N17" t="str">
            <v>0000096605</v>
          </cell>
        </row>
        <row r="18">
          <cell r="D18" t="str">
            <v>00673096</v>
          </cell>
          <cell r="E18" t="str">
            <v>Expense Distribution</v>
          </cell>
          <cell r="F18">
            <v>4</v>
          </cell>
          <cell r="G18">
            <v>2015</v>
          </cell>
          <cell r="H18" t="str">
            <v>211</v>
          </cell>
          <cell r="I18" t="str">
            <v>955</v>
          </cell>
          <cell r="J18" t="str">
            <v>GREATER NEW BRAUNFELS CHAMBER</v>
          </cell>
          <cell r="K18">
            <v>42111</v>
          </cell>
          <cell r="L18" t="str">
            <v>75413</v>
          </cell>
          <cell r="M18" t="str">
            <v>UTXECON101</v>
          </cell>
          <cell r="N18" t="str">
            <v>0000098369</v>
          </cell>
        </row>
        <row r="19">
          <cell r="D19" t="str">
            <v>00684698</v>
          </cell>
          <cell r="E19" t="str">
            <v>Expense Distribution</v>
          </cell>
          <cell r="F19">
            <v>6</v>
          </cell>
          <cell r="G19">
            <v>2015</v>
          </cell>
          <cell r="H19" t="str">
            <v>211</v>
          </cell>
          <cell r="I19" t="str">
            <v>955</v>
          </cell>
          <cell r="J19" t="str">
            <v>TEXAS ECONOMIC DEVELOPMENT CORP</v>
          </cell>
          <cell r="K19">
            <v>42177</v>
          </cell>
          <cell r="L19" t="str">
            <v>75866</v>
          </cell>
          <cell r="M19" t="str">
            <v>UTXECON101</v>
          </cell>
          <cell r="N19" t="str">
            <v>0000101368</v>
          </cell>
        </row>
        <row r="20">
          <cell r="D20" t="str">
            <v>00648201</v>
          </cell>
          <cell r="E20" t="str">
            <v>Expense Distribution</v>
          </cell>
          <cell r="F20">
            <v>11</v>
          </cell>
          <cell r="G20">
            <v>2014</v>
          </cell>
          <cell r="H20" t="str">
            <v>211</v>
          </cell>
          <cell r="I20" t="str">
            <v>955</v>
          </cell>
          <cell r="J20" t="str">
            <v>TEXAS ECONOMIC DEVELOPMENT CORP</v>
          </cell>
          <cell r="K20">
            <v>41964</v>
          </cell>
          <cell r="L20" t="str">
            <v>72631</v>
          </cell>
          <cell r="M20" t="str">
            <v>UTXECON101</v>
          </cell>
          <cell r="N20" t="str">
            <v>0000101368</v>
          </cell>
        </row>
        <row r="21">
          <cell r="D21" t="str">
            <v>00678822</v>
          </cell>
          <cell r="E21" t="str">
            <v>Expense Distribution</v>
          </cell>
          <cell r="F21">
            <v>5</v>
          </cell>
          <cell r="G21">
            <v>2015</v>
          </cell>
          <cell r="H21" t="str">
            <v>211</v>
          </cell>
          <cell r="I21" t="str">
            <v>955</v>
          </cell>
          <cell r="J21" t="str">
            <v>TEXAS ECONOMIC DEVELOPMENT COUNCIL</v>
          </cell>
          <cell r="K21">
            <v>42145</v>
          </cell>
          <cell r="L21" t="str">
            <v>75662</v>
          </cell>
          <cell r="M21" t="str">
            <v>UTXECON101</v>
          </cell>
          <cell r="N21" t="str">
            <v>0000101369</v>
          </cell>
        </row>
        <row r="22">
          <cell r="D22" t="str">
            <v>00652656</v>
          </cell>
          <cell r="E22" t="str">
            <v>Expense Distribution</v>
          </cell>
          <cell r="F22">
            <v>12</v>
          </cell>
          <cell r="G22">
            <v>2014</v>
          </cell>
          <cell r="H22" t="str">
            <v>211</v>
          </cell>
          <cell r="I22" t="str">
            <v>955</v>
          </cell>
          <cell r="J22" t="str">
            <v>TEXAS ECONOMIC DEVELOPMENT COUNCIL</v>
          </cell>
          <cell r="K22">
            <v>41988</v>
          </cell>
          <cell r="L22" t="str">
            <v>73526</v>
          </cell>
          <cell r="M22" t="str">
            <v>UTXECON101</v>
          </cell>
          <cell r="N22" t="str">
            <v>0000101369</v>
          </cell>
        </row>
        <row r="23">
          <cell r="D23" t="str">
            <v>00641057</v>
          </cell>
          <cell r="E23" t="str">
            <v>Expense Distribution</v>
          </cell>
          <cell r="F23">
            <v>10</v>
          </cell>
          <cell r="G23">
            <v>2014</v>
          </cell>
          <cell r="H23" t="str">
            <v>211</v>
          </cell>
          <cell r="I23" t="str">
            <v>955</v>
          </cell>
          <cell r="J23" t="str">
            <v>TEXAS ECONOMIC DEVELOPMENT COUNCIL</v>
          </cell>
          <cell r="K23">
            <v>41926</v>
          </cell>
          <cell r="L23" t="str">
            <v>72032</v>
          </cell>
          <cell r="M23" t="str">
            <v>UTXECON101</v>
          </cell>
          <cell r="N23" t="str">
            <v>0000101369</v>
          </cell>
        </row>
        <row r="24">
          <cell r="D24" t="str">
            <v>00641056</v>
          </cell>
          <cell r="E24" t="str">
            <v>Expense Distribution</v>
          </cell>
          <cell r="F24">
            <v>10</v>
          </cell>
          <cell r="G24">
            <v>2014</v>
          </cell>
          <cell r="H24" t="str">
            <v>211</v>
          </cell>
          <cell r="I24" t="str">
            <v>955</v>
          </cell>
          <cell r="J24" t="str">
            <v>TEXAS ECONOMIC DEVELOPMENT COUNCIL</v>
          </cell>
          <cell r="K24">
            <v>41926</v>
          </cell>
          <cell r="L24" t="str">
            <v>72031</v>
          </cell>
          <cell r="M24" t="str">
            <v>UTXECON101</v>
          </cell>
          <cell r="N24" t="str">
            <v>0000101369</v>
          </cell>
        </row>
        <row r="25">
          <cell r="D25" t="str">
            <v>00641055</v>
          </cell>
          <cell r="E25" t="str">
            <v>Expense Distribution</v>
          </cell>
          <cell r="F25">
            <v>10</v>
          </cell>
          <cell r="G25">
            <v>2014</v>
          </cell>
          <cell r="H25" t="str">
            <v>211</v>
          </cell>
          <cell r="I25" t="str">
            <v>955</v>
          </cell>
          <cell r="J25" t="str">
            <v>TEXAS ECONOMIC DEVELOPMENT COUNCIL</v>
          </cell>
          <cell r="K25">
            <v>41926</v>
          </cell>
          <cell r="L25" t="str">
            <v>72030</v>
          </cell>
          <cell r="M25" t="str">
            <v>UTXECON101</v>
          </cell>
          <cell r="N25" t="str">
            <v>0000101369</v>
          </cell>
        </row>
        <row r="26">
          <cell r="D26" t="str">
            <v>00643373</v>
          </cell>
          <cell r="E26" t="str">
            <v>Expense Distribution</v>
          </cell>
          <cell r="F26">
            <v>10</v>
          </cell>
          <cell r="G26">
            <v>2014</v>
          </cell>
          <cell r="H26" t="str">
            <v>211</v>
          </cell>
          <cell r="I26" t="str">
            <v>955</v>
          </cell>
          <cell r="J26" t="str">
            <v>TEXAS LEGISLATIVE BLACK CAUCUS</v>
          </cell>
          <cell r="K26">
            <v>41936</v>
          </cell>
          <cell r="L26" t="str">
            <v>72138</v>
          </cell>
          <cell r="M26" t="str">
            <v>UTXECON101</v>
          </cell>
          <cell r="N26" t="str">
            <v>0000101387</v>
          </cell>
        </row>
        <row r="27">
          <cell r="D27" t="str">
            <v>00652657</v>
          </cell>
          <cell r="E27" t="str">
            <v>Expense Distribution</v>
          </cell>
          <cell r="F27">
            <v>12</v>
          </cell>
          <cell r="G27">
            <v>2014</v>
          </cell>
          <cell r="H27" t="str">
            <v>211</v>
          </cell>
          <cell r="I27" t="str">
            <v>955</v>
          </cell>
          <cell r="J27" t="str">
            <v>VICTORIA ECONOMIC DEVELOPMENT CORP</v>
          </cell>
          <cell r="K27">
            <v>41988</v>
          </cell>
          <cell r="L27" t="str">
            <v>73528</v>
          </cell>
          <cell r="M27" t="str">
            <v>UTXECON201</v>
          </cell>
          <cell r="N27" t="str">
            <v>0000114836</v>
          </cell>
        </row>
        <row r="28">
          <cell r="D28" t="str">
            <v>00680253</v>
          </cell>
          <cell r="E28" t="str">
            <v>Expense Distribution</v>
          </cell>
          <cell r="F28">
            <v>6</v>
          </cell>
          <cell r="G28">
            <v>2015</v>
          </cell>
          <cell r="H28" t="str">
            <v>211</v>
          </cell>
          <cell r="I28" t="str">
            <v>955</v>
          </cell>
          <cell r="J28" t="str">
            <v>EL CAMPO CHAMBER OF COMMERCE</v>
          </cell>
          <cell r="K28">
            <v>42153</v>
          </cell>
          <cell r="L28" t="str">
            <v>75699</v>
          </cell>
          <cell r="M28" t="str">
            <v>UTXECON201</v>
          </cell>
          <cell r="N28" t="str">
            <v>0000120927</v>
          </cell>
        </row>
        <row r="29">
          <cell r="D29" t="str">
            <v>00672835</v>
          </cell>
          <cell r="E29" t="str">
            <v>Expense Distribution</v>
          </cell>
          <cell r="F29">
            <v>4</v>
          </cell>
          <cell r="G29">
            <v>2015</v>
          </cell>
          <cell r="H29" t="str">
            <v>211</v>
          </cell>
          <cell r="I29" t="str">
            <v>955</v>
          </cell>
          <cell r="J29" t="str">
            <v>EL CAMPO CHAMBER OF COMMERCE</v>
          </cell>
          <cell r="K29">
            <v>42110</v>
          </cell>
          <cell r="L29" t="str">
            <v>75342</v>
          </cell>
          <cell r="M29" t="str">
            <v>UTXECON201</v>
          </cell>
          <cell r="N29" t="str">
            <v>0000120927</v>
          </cell>
        </row>
        <row r="30">
          <cell r="D30" t="str">
            <v>00667121</v>
          </cell>
          <cell r="E30" t="str">
            <v>Expense Distribution</v>
          </cell>
          <cell r="F30">
            <v>3</v>
          </cell>
          <cell r="G30">
            <v>2015</v>
          </cell>
          <cell r="H30" t="str">
            <v>211</v>
          </cell>
          <cell r="I30" t="str">
            <v>955</v>
          </cell>
          <cell r="J30" t="str">
            <v>EL CAMPO CHAMBER OF COMMERCE</v>
          </cell>
          <cell r="K30">
            <v>42076</v>
          </cell>
          <cell r="L30" t="str">
            <v>74809</v>
          </cell>
          <cell r="M30" t="str">
            <v>UTXECON201</v>
          </cell>
          <cell r="N30" t="str">
            <v>0000120927</v>
          </cell>
        </row>
        <row r="31">
          <cell r="D31" t="str">
            <v>00648203</v>
          </cell>
          <cell r="E31" t="str">
            <v>Expense Distribution</v>
          </cell>
          <cell r="F31">
            <v>11</v>
          </cell>
          <cell r="G31">
            <v>2014</v>
          </cell>
          <cell r="H31" t="str">
            <v>211</v>
          </cell>
          <cell r="I31" t="str">
            <v>955</v>
          </cell>
          <cell r="J31" t="str">
            <v>EL CAMPO CHAMBER OF COMMERCE</v>
          </cell>
          <cell r="K31">
            <v>41964</v>
          </cell>
          <cell r="L31" t="str">
            <v>72638</v>
          </cell>
          <cell r="M31" t="str">
            <v>UTXECON201</v>
          </cell>
          <cell r="N31" t="str">
            <v>0000120927</v>
          </cell>
        </row>
        <row r="32">
          <cell r="D32" t="str">
            <v>00648535</v>
          </cell>
          <cell r="E32" t="str">
            <v>Expense Distribution</v>
          </cell>
          <cell r="F32">
            <v>11</v>
          </cell>
          <cell r="G32">
            <v>2014</v>
          </cell>
          <cell r="H32" t="str">
            <v>211</v>
          </cell>
          <cell r="I32" t="str">
            <v>955</v>
          </cell>
          <cell r="J32" t="str">
            <v>DEL RIO CHAMBER OF COMMERCE</v>
          </cell>
          <cell r="K32">
            <v>41964</v>
          </cell>
          <cell r="L32" t="str">
            <v>72658</v>
          </cell>
          <cell r="M32" t="str">
            <v>UTXECON201</v>
          </cell>
          <cell r="N32" t="str">
            <v>0000125815</v>
          </cell>
        </row>
        <row r="33">
          <cell r="D33" t="str">
            <v>00667120</v>
          </cell>
          <cell r="E33" t="str">
            <v>Expense Distribution</v>
          </cell>
          <cell r="F33">
            <v>3</v>
          </cell>
          <cell r="G33">
            <v>2015</v>
          </cell>
          <cell r="H33" t="str">
            <v>211</v>
          </cell>
          <cell r="I33" t="str">
            <v>955</v>
          </cell>
          <cell r="J33" t="str">
            <v>VICTORIA CHAMBER OF COMMERCE</v>
          </cell>
          <cell r="K33">
            <v>42076</v>
          </cell>
          <cell r="L33" t="str">
            <v>74808</v>
          </cell>
          <cell r="M33" t="str">
            <v>UTXECON201</v>
          </cell>
          <cell r="N33" t="str">
            <v>0000126823</v>
          </cell>
        </row>
        <row r="34">
          <cell r="D34" t="str">
            <v>00664460</v>
          </cell>
          <cell r="E34" t="str">
            <v>Expense Distribution</v>
          </cell>
          <cell r="F34">
            <v>2</v>
          </cell>
          <cell r="G34">
            <v>2015</v>
          </cell>
          <cell r="H34" t="str">
            <v>211</v>
          </cell>
          <cell r="I34" t="str">
            <v>955</v>
          </cell>
          <cell r="J34" t="str">
            <v>VICTORIA CHAMBER OF COMMERCE</v>
          </cell>
          <cell r="K34">
            <v>42062</v>
          </cell>
          <cell r="L34" t="str">
            <v>74640</v>
          </cell>
          <cell r="M34" t="str">
            <v>UTXECON201</v>
          </cell>
          <cell r="N34" t="str">
            <v>0000126823</v>
          </cell>
        </row>
        <row r="35">
          <cell r="D35" t="str">
            <v>00635332</v>
          </cell>
          <cell r="E35" t="str">
            <v>Expense Distribution</v>
          </cell>
          <cell r="F35">
            <v>9</v>
          </cell>
          <cell r="G35">
            <v>2014</v>
          </cell>
          <cell r="H35" t="str">
            <v>211</v>
          </cell>
          <cell r="I35" t="str">
            <v>955</v>
          </cell>
          <cell r="J35" t="str">
            <v>DEVINE CHAMBER OF COMMERCE</v>
          </cell>
          <cell r="K35">
            <v>41894</v>
          </cell>
          <cell r="L35" t="str">
            <v>71721</v>
          </cell>
          <cell r="M35" t="str">
            <v>UTXECON201</v>
          </cell>
          <cell r="N35" t="str">
            <v>0000127007</v>
          </cell>
        </row>
        <row r="36">
          <cell r="D36" t="str">
            <v>00669710</v>
          </cell>
          <cell r="E36" t="str">
            <v>Expense Distribution</v>
          </cell>
          <cell r="F36">
            <v>3</v>
          </cell>
          <cell r="G36">
            <v>2015</v>
          </cell>
          <cell r="H36" t="str">
            <v>211</v>
          </cell>
          <cell r="I36" t="str">
            <v>955</v>
          </cell>
          <cell r="J36" t="str">
            <v>ARANSAS PASS CHAMBER OF COMMERCE</v>
          </cell>
          <cell r="K36">
            <v>42093</v>
          </cell>
          <cell r="L36" t="str">
            <v>74978</v>
          </cell>
          <cell r="M36" t="str">
            <v>UTXECON201</v>
          </cell>
          <cell r="N36" t="str">
            <v>0000130709</v>
          </cell>
        </row>
        <row r="37">
          <cell r="D37" t="str">
            <v>00659227</v>
          </cell>
          <cell r="E37" t="str">
            <v>Expense Distribution</v>
          </cell>
          <cell r="F37">
            <v>1</v>
          </cell>
          <cell r="G37">
            <v>2015</v>
          </cell>
          <cell r="H37" t="str">
            <v>211</v>
          </cell>
          <cell r="I37" t="str">
            <v>955</v>
          </cell>
          <cell r="J37" t="str">
            <v>ARANSAS PASS CHAMBER OF COMMERCE</v>
          </cell>
          <cell r="K37">
            <v>42030</v>
          </cell>
          <cell r="L37" t="str">
            <v>74060</v>
          </cell>
          <cell r="M37" t="str">
            <v>UTXECON201</v>
          </cell>
          <cell r="N37" t="str">
            <v>0000130709</v>
          </cell>
        </row>
        <row r="38">
          <cell r="D38" t="str">
            <v>00631915</v>
          </cell>
          <cell r="E38" t="str">
            <v>Expense Distribution</v>
          </cell>
          <cell r="F38">
            <v>8</v>
          </cell>
          <cell r="G38">
            <v>2014</v>
          </cell>
          <cell r="H38" t="str">
            <v>211</v>
          </cell>
          <cell r="I38" t="str">
            <v>955</v>
          </cell>
          <cell r="J38" t="str">
            <v>COMBES, TOWN OF</v>
          </cell>
          <cell r="K38">
            <v>41876</v>
          </cell>
          <cell r="L38" t="str">
            <v>71493</v>
          </cell>
          <cell r="M38" t="str">
            <v>UTXECON201</v>
          </cell>
          <cell r="N38" t="str">
            <v>0000132570</v>
          </cell>
        </row>
        <row r="39">
          <cell r="D39" t="str">
            <v>00624504</v>
          </cell>
          <cell r="E39" t="str">
            <v>Expense Distribution</v>
          </cell>
          <cell r="F39">
            <v>7</v>
          </cell>
          <cell r="G39">
            <v>2014</v>
          </cell>
          <cell r="H39" t="str">
            <v>211</v>
          </cell>
          <cell r="I39" t="str">
            <v>955</v>
          </cell>
          <cell r="J39" t="str">
            <v>GEORGE WEST, CITY OF</v>
          </cell>
          <cell r="K39">
            <v>41830</v>
          </cell>
          <cell r="L39" t="str">
            <v>71102</v>
          </cell>
          <cell r="M39" t="str">
            <v>UTXECON201</v>
          </cell>
          <cell r="N39" t="str">
            <v>0000132632</v>
          </cell>
        </row>
        <row r="40">
          <cell r="D40" t="str">
            <v>00632230</v>
          </cell>
          <cell r="E40" t="str">
            <v>Expense Distribution</v>
          </cell>
          <cell r="F40">
            <v>8</v>
          </cell>
          <cell r="G40">
            <v>2014</v>
          </cell>
          <cell r="H40" t="str">
            <v>211</v>
          </cell>
          <cell r="I40" t="str">
            <v>955</v>
          </cell>
          <cell r="J40" t="str">
            <v>MERCEDES, CITY OF</v>
          </cell>
          <cell r="K40">
            <v>41877</v>
          </cell>
          <cell r="L40" t="str">
            <v>71495</v>
          </cell>
          <cell r="M40" t="str">
            <v>UTXECON201</v>
          </cell>
          <cell r="N40" t="str">
            <v>0000132755</v>
          </cell>
        </row>
        <row r="41">
          <cell r="D41" t="str">
            <v>00672840</v>
          </cell>
          <cell r="E41" t="str">
            <v>Expense Distribution</v>
          </cell>
          <cell r="F41">
            <v>4</v>
          </cell>
          <cell r="G41">
            <v>2015</v>
          </cell>
          <cell r="H41" t="str">
            <v>211</v>
          </cell>
          <cell r="I41" t="str">
            <v>955</v>
          </cell>
          <cell r="J41" t="str">
            <v>HARLINGEN AREA CHAMBER OF COMMERCE</v>
          </cell>
          <cell r="K41">
            <v>42110</v>
          </cell>
          <cell r="L41" t="str">
            <v>75348</v>
          </cell>
          <cell r="M41" t="str">
            <v>UTXECON201</v>
          </cell>
          <cell r="N41" t="str">
            <v>0000135545</v>
          </cell>
        </row>
        <row r="42">
          <cell r="D42" t="str">
            <v>00664691</v>
          </cell>
          <cell r="E42" t="str">
            <v>Expense Distribution</v>
          </cell>
          <cell r="F42">
            <v>3</v>
          </cell>
          <cell r="G42">
            <v>2015</v>
          </cell>
          <cell r="H42" t="str">
            <v>211</v>
          </cell>
          <cell r="I42" t="str">
            <v>955</v>
          </cell>
          <cell r="J42" t="str">
            <v>HARLINGEN AREA CHAMBER OF COMMERCE</v>
          </cell>
          <cell r="K42">
            <v>42065</v>
          </cell>
          <cell r="L42" t="str">
            <v>74678</v>
          </cell>
          <cell r="M42" t="str">
            <v>UTXECON201</v>
          </cell>
          <cell r="N42" t="str">
            <v>0000135545</v>
          </cell>
        </row>
        <row r="43">
          <cell r="D43" t="str">
            <v>00659228</v>
          </cell>
          <cell r="E43" t="str">
            <v>Expense Distribution</v>
          </cell>
          <cell r="F43">
            <v>1</v>
          </cell>
          <cell r="G43">
            <v>2015</v>
          </cell>
          <cell r="H43" t="str">
            <v>211</v>
          </cell>
          <cell r="I43" t="str">
            <v>955</v>
          </cell>
          <cell r="J43" t="str">
            <v>HARLINGEN AREA CHAMBER OF COMMERCE</v>
          </cell>
          <cell r="K43">
            <v>42030</v>
          </cell>
          <cell r="L43" t="str">
            <v>74061</v>
          </cell>
          <cell r="M43" t="str">
            <v>UTXECON201</v>
          </cell>
          <cell r="N43" t="str">
            <v>0000135545</v>
          </cell>
        </row>
        <row r="44">
          <cell r="D44" t="str">
            <v>00643212</v>
          </cell>
          <cell r="E44" t="str">
            <v>Expense Distribution</v>
          </cell>
          <cell r="F44">
            <v>10</v>
          </cell>
          <cell r="G44">
            <v>2014</v>
          </cell>
          <cell r="H44" t="str">
            <v>211</v>
          </cell>
          <cell r="I44" t="str">
            <v>955</v>
          </cell>
          <cell r="J44" t="str">
            <v>HARLINGEN AREA CHAMBER OF COMMERCE</v>
          </cell>
          <cell r="K44">
            <v>41936</v>
          </cell>
          <cell r="L44" t="str">
            <v>72134</v>
          </cell>
          <cell r="M44" t="str">
            <v>UTXECON201</v>
          </cell>
          <cell r="N44" t="str">
            <v>0000135545</v>
          </cell>
        </row>
        <row r="45">
          <cell r="D45" t="str">
            <v>00632110</v>
          </cell>
          <cell r="E45" t="str">
            <v>Expense Distribution</v>
          </cell>
          <cell r="F45">
            <v>8</v>
          </cell>
          <cell r="G45">
            <v>2014</v>
          </cell>
          <cell r="H45" t="str">
            <v>211</v>
          </cell>
          <cell r="I45" t="str">
            <v>955</v>
          </cell>
          <cell r="J45" t="str">
            <v>HARLINGEN AREA CHAMBER OF COMMERCE</v>
          </cell>
          <cell r="K45">
            <v>41876</v>
          </cell>
          <cell r="L45" t="str">
            <v>71496</v>
          </cell>
          <cell r="M45" t="str">
            <v>UTXECON201</v>
          </cell>
          <cell r="N45" t="str">
            <v>0000135545</v>
          </cell>
        </row>
        <row r="46">
          <cell r="D46" t="str">
            <v>00673082</v>
          </cell>
          <cell r="E46" t="str">
            <v>Expense Distribution</v>
          </cell>
          <cell r="F46">
            <v>4</v>
          </cell>
          <cell r="G46">
            <v>2015</v>
          </cell>
          <cell r="H46" t="str">
            <v>211</v>
          </cell>
          <cell r="I46" t="str">
            <v>955</v>
          </cell>
          <cell r="J46" t="str">
            <v>KENEDY CHAMBER OF COMMERCE</v>
          </cell>
          <cell r="K46">
            <v>42110</v>
          </cell>
          <cell r="L46" t="str">
            <v>75350</v>
          </cell>
          <cell r="M46" t="str">
            <v>UTXECON201</v>
          </cell>
          <cell r="N46" t="str">
            <v>0000136845</v>
          </cell>
        </row>
        <row r="47">
          <cell r="D47" t="str">
            <v>00632462</v>
          </cell>
          <cell r="E47" t="str">
            <v>Expense Distribution</v>
          </cell>
          <cell r="F47">
            <v>8</v>
          </cell>
          <cell r="G47">
            <v>2014</v>
          </cell>
          <cell r="H47" t="str">
            <v>211</v>
          </cell>
          <cell r="I47" t="str">
            <v>955</v>
          </cell>
          <cell r="J47" t="str">
            <v>KINNEY COUNTY CHAMBER</v>
          </cell>
          <cell r="K47">
            <v>41871</v>
          </cell>
          <cell r="L47" t="str">
            <v>71521</v>
          </cell>
          <cell r="M47" t="str">
            <v>UTXECON201</v>
          </cell>
          <cell r="N47" t="str">
            <v>0000136956</v>
          </cell>
        </row>
        <row r="48">
          <cell r="D48" t="str">
            <v>00632109</v>
          </cell>
          <cell r="E48" t="str">
            <v>Expense Distribution</v>
          </cell>
          <cell r="F48">
            <v>8</v>
          </cell>
          <cell r="G48">
            <v>2014</v>
          </cell>
          <cell r="H48" t="str">
            <v>211</v>
          </cell>
          <cell r="I48" t="str">
            <v>955</v>
          </cell>
          <cell r="J48" t="str">
            <v>PORT ISABEL CHAMBER OF COMMERCE</v>
          </cell>
          <cell r="K48">
            <v>41876</v>
          </cell>
          <cell r="L48" t="str">
            <v>71494</v>
          </cell>
          <cell r="M48" t="str">
            <v>UTXECON201</v>
          </cell>
          <cell r="N48" t="str">
            <v>0000139594</v>
          </cell>
        </row>
        <row r="49">
          <cell r="D49" t="str">
            <v>00675398</v>
          </cell>
          <cell r="E49" t="str">
            <v>Expense Distribution</v>
          </cell>
          <cell r="F49">
            <v>5</v>
          </cell>
          <cell r="G49">
            <v>2015</v>
          </cell>
          <cell r="H49" t="str">
            <v>211</v>
          </cell>
          <cell r="I49" t="str">
            <v>955</v>
          </cell>
          <cell r="J49" t="str">
            <v>RAYMONDVILLE CHAMBER COMMERCE</v>
          </cell>
          <cell r="K49">
            <v>42125</v>
          </cell>
          <cell r="L49" t="str">
            <v>75503</v>
          </cell>
          <cell r="M49" t="str">
            <v>UTXECON201</v>
          </cell>
          <cell r="N49" t="str">
            <v>0000140043</v>
          </cell>
        </row>
        <row r="50">
          <cell r="D50" t="str">
            <v>00672830</v>
          </cell>
          <cell r="E50" t="str">
            <v>Expense Distribution</v>
          </cell>
          <cell r="F50">
            <v>4</v>
          </cell>
          <cell r="G50">
            <v>2015</v>
          </cell>
          <cell r="H50" t="str">
            <v>211</v>
          </cell>
          <cell r="I50" t="str">
            <v>955</v>
          </cell>
          <cell r="J50" t="str">
            <v>ROCKPORT-FULTON AREA CHAMBER</v>
          </cell>
          <cell r="K50">
            <v>42110</v>
          </cell>
          <cell r="L50" t="str">
            <v>75331</v>
          </cell>
          <cell r="M50" t="str">
            <v>UTXECON201</v>
          </cell>
          <cell r="N50" t="str">
            <v>0000140418</v>
          </cell>
        </row>
        <row r="51">
          <cell r="D51" t="str">
            <v>00659234</v>
          </cell>
          <cell r="E51" t="str">
            <v>Expense Distribution</v>
          </cell>
          <cell r="F51">
            <v>1</v>
          </cell>
          <cell r="G51">
            <v>2015</v>
          </cell>
          <cell r="H51" t="str">
            <v>211</v>
          </cell>
          <cell r="I51" t="str">
            <v>955</v>
          </cell>
          <cell r="J51" t="str">
            <v>ROCKPORT-FULTON AREA CHAMBER</v>
          </cell>
          <cell r="K51">
            <v>42030</v>
          </cell>
          <cell r="L51" t="str">
            <v>74068</v>
          </cell>
          <cell r="M51" t="str">
            <v>UTXECON201</v>
          </cell>
          <cell r="N51" t="str">
            <v>0000140418</v>
          </cell>
        </row>
        <row r="52">
          <cell r="D52" t="str">
            <v>00642052</v>
          </cell>
          <cell r="E52" t="str">
            <v>Expense Distribution</v>
          </cell>
          <cell r="F52">
            <v>10</v>
          </cell>
          <cell r="G52">
            <v>2014</v>
          </cell>
          <cell r="H52" t="str">
            <v>211</v>
          </cell>
          <cell r="I52" t="str">
            <v>955</v>
          </cell>
          <cell r="J52" t="str">
            <v>ROCKPORT-FULTON AREA CHAMBER</v>
          </cell>
          <cell r="K52">
            <v>41932</v>
          </cell>
          <cell r="L52" t="str">
            <v>72082</v>
          </cell>
          <cell r="M52" t="str">
            <v>UTXECON201</v>
          </cell>
          <cell r="N52" t="str">
            <v>0000140418</v>
          </cell>
        </row>
        <row r="53">
          <cell r="D53" t="str">
            <v>00642879</v>
          </cell>
          <cell r="E53" t="str">
            <v>Expense Distribution</v>
          </cell>
          <cell r="F53">
            <v>10</v>
          </cell>
          <cell r="G53">
            <v>2014</v>
          </cell>
          <cell r="H53" t="str">
            <v>211</v>
          </cell>
          <cell r="I53" t="str">
            <v>955</v>
          </cell>
          <cell r="J53" t="str">
            <v>TEXAS A &amp; M CORPUS CHRISTI</v>
          </cell>
          <cell r="K53">
            <v>41919</v>
          </cell>
          <cell r="L53" t="str">
            <v>X150001</v>
          </cell>
          <cell r="M53" t="str">
            <v>UTXECON201</v>
          </cell>
          <cell r="N53" t="str">
            <v>0000141887</v>
          </cell>
        </row>
        <row r="54">
          <cell r="D54" t="str">
            <v>00635074</v>
          </cell>
          <cell r="E54" t="str">
            <v>Expense Distribution</v>
          </cell>
          <cell r="F54">
            <v>9</v>
          </cell>
          <cell r="G54">
            <v>2014</v>
          </cell>
          <cell r="H54" t="str">
            <v>211</v>
          </cell>
          <cell r="I54" t="str">
            <v>955</v>
          </cell>
          <cell r="J54" t="str">
            <v>UVALDE AREA CHAMBER OF COMMERCE</v>
          </cell>
          <cell r="K54">
            <v>41887</v>
          </cell>
          <cell r="L54" t="str">
            <v>71722</v>
          </cell>
          <cell r="M54" t="str">
            <v>UTXECON201</v>
          </cell>
          <cell r="N54" t="str">
            <v>0000142834</v>
          </cell>
        </row>
        <row r="55">
          <cell r="D55" t="str">
            <v>00681221</v>
          </cell>
          <cell r="E55" t="str">
            <v>Corporate Contributions</v>
          </cell>
          <cell r="F55">
            <v>6</v>
          </cell>
          <cell r="G55">
            <v>2015</v>
          </cell>
          <cell r="H55" t="str">
            <v>211</v>
          </cell>
          <cell r="I55" t="str">
            <v>955</v>
          </cell>
          <cell r="J55" t="str">
            <v>JP MORGAN CHASE CORPORATE CARD ACTIVITY</v>
          </cell>
          <cell r="K55">
            <v>42159</v>
          </cell>
          <cell r="L55" t="str">
            <v>0000092606EX0000144488</v>
          </cell>
          <cell r="M55" t="str">
            <v>UTXC000201</v>
          </cell>
          <cell r="N55" t="str">
            <v>0000146747</v>
          </cell>
        </row>
        <row r="56">
          <cell r="D56" t="str">
            <v>00630059</v>
          </cell>
          <cell r="E56" t="str">
            <v>Corporate Contributions</v>
          </cell>
          <cell r="F56">
            <v>8</v>
          </cell>
          <cell r="G56">
            <v>2014</v>
          </cell>
          <cell r="H56" t="str">
            <v>211</v>
          </cell>
          <cell r="I56" t="str">
            <v>955</v>
          </cell>
          <cell r="J56" t="str">
            <v>JP MORGAN CHASE CORPORATE CARD ACTIVITY</v>
          </cell>
          <cell r="K56">
            <v>41864</v>
          </cell>
          <cell r="L56" t="str">
            <v>0000091092EX0000011122</v>
          </cell>
          <cell r="M56" t="str">
            <v>UTXE000301</v>
          </cell>
          <cell r="N56" t="str">
            <v>0000146747</v>
          </cell>
        </row>
        <row r="57">
          <cell r="D57" t="str">
            <v>00630059</v>
          </cell>
          <cell r="E57" t="str">
            <v>Corporate Contributions</v>
          </cell>
          <cell r="F57">
            <v>8</v>
          </cell>
          <cell r="G57">
            <v>2014</v>
          </cell>
          <cell r="H57" t="str">
            <v>211</v>
          </cell>
          <cell r="I57" t="str">
            <v>955</v>
          </cell>
          <cell r="J57" t="str">
            <v>JP MORGAN CHASE CORPORATE CARD ACTIVITY</v>
          </cell>
          <cell r="K57">
            <v>41864</v>
          </cell>
          <cell r="L57" t="str">
            <v>0000091092EX0000011122</v>
          </cell>
          <cell r="M57" t="str">
            <v>UTXE000301</v>
          </cell>
          <cell r="N57" t="str">
            <v>0000146747</v>
          </cell>
        </row>
        <row r="58">
          <cell r="D58" t="str">
            <v>00682615</v>
          </cell>
          <cell r="E58" t="str">
            <v>Expense Distribution</v>
          </cell>
          <cell r="F58">
            <v>6</v>
          </cell>
          <cell r="G58">
            <v>2015</v>
          </cell>
          <cell r="H58" t="str">
            <v>211</v>
          </cell>
          <cell r="I58" t="str">
            <v>955</v>
          </cell>
          <cell r="J58" t="str">
            <v>SEA DRIFT CHAMBER OF COMMERCE</v>
          </cell>
          <cell r="K58">
            <v>42165</v>
          </cell>
          <cell r="L58" t="str">
            <v>75802</v>
          </cell>
          <cell r="M58" t="str">
            <v>UTXECON201</v>
          </cell>
          <cell r="N58" t="str">
            <v>0000147871</v>
          </cell>
        </row>
        <row r="59">
          <cell r="D59" t="str">
            <v>00664686</v>
          </cell>
          <cell r="E59" t="str">
            <v>Expense Distribution</v>
          </cell>
          <cell r="F59">
            <v>3</v>
          </cell>
          <cell r="G59">
            <v>2015</v>
          </cell>
          <cell r="H59" t="str">
            <v>211</v>
          </cell>
          <cell r="I59" t="str">
            <v>955</v>
          </cell>
          <cell r="J59" t="str">
            <v>WESLACO AREA CHAMBER OF COMMERCE</v>
          </cell>
          <cell r="K59">
            <v>42065</v>
          </cell>
          <cell r="L59" t="str">
            <v>74671</v>
          </cell>
          <cell r="M59" t="str">
            <v>UTXECON201</v>
          </cell>
          <cell r="N59" t="str">
            <v>0000150688</v>
          </cell>
        </row>
        <row r="60">
          <cell r="D60" t="str">
            <v>00655227</v>
          </cell>
          <cell r="E60" t="str">
            <v>Corporate Contributions</v>
          </cell>
          <cell r="F60">
            <v>12</v>
          </cell>
          <cell r="G60">
            <v>2014</v>
          </cell>
          <cell r="H60" t="str">
            <v>211</v>
          </cell>
          <cell r="I60" t="str">
            <v>955</v>
          </cell>
          <cell r="J60" t="str">
            <v>ARCE, ANTONIO S</v>
          </cell>
          <cell r="K60">
            <v>42003</v>
          </cell>
          <cell r="L60" t="str">
            <v>0000153062EX0000079140</v>
          </cell>
          <cell r="M60" t="str">
            <v>UTXE000501</v>
          </cell>
          <cell r="N60" t="str">
            <v>0000153062</v>
          </cell>
        </row>
        <row r="61">
          <cell r="D61" t="str">
            <v>00632115</v>
          </cell>
          <cell r="E61" t="str">
            <v>Expense Distribution</v>
          </cell>
          <cell r="F61">
            <v>8</v>
          </cell>
          <cell r="G61">
            <v>2014</v>
          </cell>
          <cell r="H61" t="str">
            <v>211</v>
          </cell>
          <cell r="I61" t="str">
            <v>955</v>
          </cell>
          <cell r="J61" t="str">
            <v>RIO GRANDE VALLEY</v>
          </cell>
          <cell r="K61">
            <v>41876</v>
          </cell>
          <cell r="L61" t="str">
            <v>71501</v>
          </cell>
          <cell r="M61" t="str">
            <v>UTXECON201</v>
          </cell>
          <cell r="N61" t="str">
            <v>0000160470</v>
          </cell>
        </row>
        <row r="62">
          <cell r="D62" t="str">
            <v>00632114</v>
          </cell>
          <cell r="E62" t="str">
            <v>Expense Distribution</v>
          </cell>
          <cell r="F62">
            <v>8</v>
          </cell>
          <cell r="G62">
            <v>2014</v>
          </cell>
          <cell r="H62" t="str">
            <v>211</v>
          </cell>
          <cell r="I62" t="str">
            <v>955</v>
          </cell>
          <cell r="J62" t="str">
            <v>RIO GRANDE VALLEY</v>
          </cell>
          <cell r="K62">
            <v>41876</v>
          </cell>
          <cell r="L62" t="str">
            <v>71500</v>
          </cell>
          <cell r="M62" t="str">
            <v>UTXECON201</v>
          </cell>
          <cell r="N62" t="str">
            <v>0000160470</v>
          </cell>
        </row>
        <row r="63">
          <cell r="D63" t="str">
            <v>00664687</v>
          </cell>
          <cell r="E63" t="str">
            <v>Expense Distribution</v>
          </cell>
          <cell r="F63">
            <v>3</v>
          </cell>
          <cell r="G63">
            <v>2015</v>
          </cell>
          <cell r="H63" t="str">
            <v>211</v>
          </cell>
          <cell r="I63" t="str">
            <v>955</v>
          </cell>
          <cell r="J63" t="str">
            <v>SOUTH PADRE ISLAND</v>
          </cell>
          <cell r="K63">
            <v>42065</v>
          </cell>
          <cell r="L63" t="str">
            <v>74672</v>
          </cell>
          <cell r="M63" t="str">
            <v>UTXECON201</v>
          </cell>
          <cell r="N63" t="str">
            <v>0000162201</v>
          </cell>
        </row>
        <row r="64">
          <cell r="D64" t="str">
            <v>00631031</v>
          </cell>
          <cell r="E64" t="str">
            <v>Expense Distribution</v>
          </cell>
          <cell r="F64">
            <v>8</v>
          </cell>
          <cell r="G64">
            <v>2014</v>
          </cell>
          <cell r="H64" t="str">
            <v>211</v>
          </cell>
          <cell r="I64" t="str">
            <v>955</v>
          </cell>
          <cell r="J64" t="str">
            <v>MEXICAN AMERICAN LEGISLATIVE</v>
          </cell>
          <cell r="K64">
            <v>41869</v>
          </cell>
          <cell r="L64" t="str">
            <v>71426</v>
          </cell>
          <cell r="M64" t="str">
            <v>UTXECON101</v>
          </cell>
          <cell r="N64" t="str">
            <v>0000164207</v>
          </cell>
        </row>
        <row r="65">
          <cell r="D65" t="str">
            <v>00673085</v>
          </cell>
          <cell r="E65" t="str">
            <v>Expense Distribution</v>
          </cell>
          <cell r="F65">
            <v>4</v>
          </cell>
          <cell r="G65">
            <v>2015</v>
          </cell>
          <cell r="H65" t="str">
            <v>211</v>
          </cell>
          <cell r="I65" t="str">
            <v>955</v>
          </cell>
          <cell r="J65" t="str">
            <v>DIMMIT COUNTY CHAMBER OF COMMERCE</v>
          </cell>
          <cell r="K65">
            <v>42110</v>
          </cell>
          <cell r="L65" t="str">
            <v>75354</v>
          </cell>
          <cell r="M65" t="str">
            <v>UTXECON201</v>
          </cell>
          <cell r="N65" t="str">
            <v>0000167024</v>
          </cell>
        </row>
        <row r="66">
          <cell r="D66" t="str">
            <v>00635078</v>
          </cell>
          <cell r="E66" t="str">
            <v>Expense Distribution</v>
          </cell>
          <cell r="F66">
            <v>9</v>
          </cell>
          <cell r="G66">
            <v>2014</v>
          </cell>
          <cell r="H66" t="str">
            <v>211</v>
          </cell>
          <cell r="I66" t="str">
            <v>955</v>
          </cell>
          <cell r="J66" t="str">
            <v>SALAZAR, CHRISTINA M</v>
          </cell>
          <cell r="K66">
            <v>41894</v>
          </cell>
          <cell r="L66" t="str">
            <v>71727</v>
          </cell>
          <cell r="M66" t="str">
            <v>UTXECON201</v>
          </cell>
          <cell r="N66" t="str">
            <v>0000191055</v>
          </cell>
        </row>
        <row r="67">
          <cell r="D67" t="str">
            <v>00682614</v>
          </cell>
          <cell r="E67" t="str">
            <v>Expense Distribution</v>
          </cell>
          <cell r="F67">
            <v>6</v>
          </cell>
          <cell r="G67">
            <v>2015</v>
          </cell>
          <cell r="H67" t="str">
            <v>211</v>
          </cell>
          <cell r="I67" t="str">
            <v>955</v>
          </cell>
          <cell r="J67" t="str">
            <v>PALACIOS CHAMBER OF COMMERCE</v>
          </cell>
          <cell r="K67">
            <v>42165</v>
          </cell>
          <cell r="L67" t="str">
            <v>75800</v>
          </cell>
          <cell r="M67" t="str">
            <v>UTXECON201</v>
          </cell>
          <cell r="N67" t="str">
            <v>0000195703</v>
          </cell>
        </row>
        <row r="68">
          <cell r="D68" t="str">
            <v>00644147</v>
          </cell>
          <cell r="E68" t="str">
            <v>Expense Distribution</v>
          </cell>
          <cell r="F68">
            <v>10</v>
          </cell>
          <cell r="G68">
            <v>2014</v>
          </cell>
          <cell r="H68" t="str">
            <v>211</v>
          </cell>
          <cell r="I68" t="str">
            <v>955</v>
          </cell>
          <cell r="J68" t="str">
            <v>FUTURE OF THE REGION INC</v>
          </cell>
          <cell r="K68">
            <v>41939</v>
          </cell>
          <cell r="L68" t="str">
            <v>72154</v>
          </cell>
          <cell r="M68" t="str">
            <v>UTXECON201</v>
          </cell>
          <cell r="N68" t="str">
            <v>0000215395</v>
          </cell>
        </row>
        <row r="69">
          <cell r="D69" t="str">
            <v>00671247</v>
          </cell>
          <cell r="E69" t="str">
            <v>Expense Distribution</v>
          </cell>
          <cell r="F69">
            <v>4</v>
          </cell>
          <cell r="G69">
            <v>2015</v>
          </cell>
          <cell r="H69" t="str">
            <v>211</v>
          </cell>
          <cell r="I69" t="str">
            <v>955</v>
          </cell>
          <cell r="J69" t="str">
            <v>LOPEZ, ARACELI MELISSA</v>
          </cell>
          <cell r="K69">
            <v>42096</v>
          </cell>
          <cell r="L69" t="str">
            <v>75025</v>
          </cell>
          <cell r="M69" t="str">
            <v>G0001113</v>
          </cell>
          <cell r="N69" t="str">
            <v>0000247212</v>
          </cell>
        </row>
        <row r="70">
          <cell r="D70" t="str">
            <v>00644412</v>
          </cell>
          <cell r="E70" t="str">
            <v>Expense Distribution</v>
          </cell>
          <cell r="F70">
            <v>11</v>
          </cell>
          <cell r="G70">
            <v>2014</v>
          </cell>
          <cell r="H70" t="str">
            <v>211</v>
          </cell>
          <cell r="I70" t="str">
            <v>955</v>
          </cell>
          <cell r="J70" t="str">
            <v>CLASSY PROMO</v>
          </cell>
          <cell r="K70">
            <v>41936</v>
          </cell>
          <cell r="L70" t="str">
            <v>5555</v>
          </cell>
          <cell r="M70" t="str">
            <v>UTXE000501</v>
          </cell>
          <cell r="N70" t="str">
            <v>0000247561</v>
          </cell>
        </row>
        <row r="71">
          <cell r="D71" t="str">
            <v>00644411</v>
          </cell>
          <cell r="E71" t="str">
            <v>Expense Distribution</v>
          </cell>
          <cell r="F71">
            <v>11</v>
          </cell>
          <cell r="G71">
            <v>2014</v>
          </cell>
          <cell r="H71" t="str">
            <v>211</v>
          </cell>
          <cell r="I71" t="str">
            <v>955</v>
          </cell>
          <cell r="J71" t="str">
            <v>CLASSY PROMO</v>
          </cell>
          <cell r="K71">
            <v>41929</v>
          </cell>
          <cell r="L71" t="str">
            <v>5536</v>
          </cell>
          <cell r="M71" t="str">
            <v>UTXE000501</v>
          </cell>
          <cell r="N71" t="str">
            <v>0000247561</v>
          </cell>
        </row>
        <row r="72">
          <cell r="D72" t="str">
            <v>00629663</v>
          </cell>
          <cell r="E72" t="str">
            <v>Expense Distribution</v>
          </cell>
          <cell r="F72">
            <v>8</v>
          </cell>
          <cell r="G72">
            <v>2014</v>
          </cell>
          <cell r="H72" t="str">
            <v>211</v>
          </cell>
          <cell r="I72" t="str">
            <v>955</v>
          </cell>
          <cell r="J72" t="str">
            <v>TEXAS HOUSE REPUBLICAN CAUCUS</v>
          </cell>
          <cell r="K72">
            <v>41862</v>
          </cell>
          <cell r="L72" t="str">
            <v>71369</v>
          </cell>
          <cell r="M72" t="str">
            <v>UTXECON101</v>
          </cell>
          <cell r="N72" t="str">
            <v>0000253003</v>
          </cell>
        </row>
        <row r="73">
          <cell r="D73" t="str">
            <v>00641417</v>
          </cell>
          <cell r="E73" t="str">
            <v>Expense Distribution</v>
          </cell>
          <cell r="F73">
            <v>10</v>
          </cell>
          <cell r="G73">
            <v>2014</v>
          </cell>
          <cell r="H73" t="str">
            <v>211</v>
          </cell>
          <cell r="I73" t="str">
            <v>955</v>
          </cell>
          <cell r="J73" t="str">
            <v>TEXAS HOUSE DEMOCRATIC CAMPAIGN COMMITTE</v>
          </cell>
          <cell r="K73">
            <v>41926</v>
          </cell>
          <cell r="L73" t="str">
            <v>72033</v>
          </cell>
          <cell r="M73" t="str">
            <v>UTXECON101</v>
          </cell>
          <cell r="N73" t="str">
            <v>0000261324</v>
          </cell>
        </row>
        <row r="74">
          <cell r="D74" t="str">
            <v>00671248</v>
          </cell>
          <cell r="E74" t="str">
            <v>Expense Distribution</v>
          </cell>
          <cell r="F74">
            <v>4</v>
          </cell>
          <cell r="G74">
            <v>2015</v>
          </cell>
          <cell r="H74" t="str">
            <v>211</v>
          </cell>
          <cell r="I74" t="str">
            <v>955</v>
          </cell>
          <cell r="J74" t="str">
            <v>GUZMAN, CHRISTINA</v>
          </cell>
          <cell r="K74">
            <v>42096</v>
          </cell>
          <cell r="L74" t="str">
            <v>75026</v>
          </cell>
          <cell r="M74" t="str">
            <v>G0001113</v>
          </cell>
          <cell r="N74" t="str">
            <v>0000284870</v>
          </cell>
        </row>
        <row r="75">
          <cell r="D75" t="str">
            <v>00658042</v>
          </cell>
          <cell r="E75" t="str">
            <v>Expense Distribution</v>
          </cell>
          <cell r="F75">
            <v>1</v>
          </cell>
          <cell r="G75">
            <v>2015</v>
          </cell>
          <cell r="H75" t="str">
            <v>211</v>
          </cell>
          <cell r="I75" t="str">
            <v>955</v>
          </cell>
          <cell r="J75" t="str">
            <v>2015 TEXAS INAUGURAL COMMITTEE</v>
          </cell>
          <cell r="K75">
            <v>42020</v>
          </cell>
          <cell r="L75" t="str">
            <v>73932</v>
          </cell>
          <cell r="M75" t="str">
            <v>UTXECON101</v>
          </cell>
          <cell r="N75" t="str">
            <v>0000291754</v>
          </cell>
        </row>
        <row r="76">
          <cell r="D76" t="str">
            <v>00679263</v>
          </cell>
          <cell r="E76" t="str">
            <v>Expense Distribution</v>
          </cell>
          <cell r="F76">
            <v>5</v>
          </cell>
          <cell r="G76">
            <v>2015</v>
          </cell>
          <cell r="H76" t="str">
            <v>211</v>
          </cell>
          <cell r="I76" t="str">
            <v>955</v>
          </cell>
          <cell r="J76" t="str">
            <v>JUAN HINOJOSA GOVERNOR FOR A DAY</v>
          </cell>
          <cell r="K76">
            <v>42150</v>
          </cell>
          <cell r="L76" t="str">
            <v>75671</v>
          </cell>
          <cell r="M76" t="str">
            <v>UTXECON201</v>
          </cell>
          <cell r="N76" t="str">
            <v>0000294483</v>
          </cell>
        </row>
        <row r="77">
          <cell r="D77" t="str">
            <v>00670997</v>
          </cell>
          <cell r="E77" t="str">
            <v>Expense Distribution</v>
          </cell>
          <cell r="F77">
            <v>4</v>
          </cell>
          <cell r="G77">
            <v>2015</v>
          </cell>
          <cell r="H77" t="str">
            <v>211</v>
          </cell>
          <cell r="I77" t="str">
            <v>955</v>
          </cell>
          <cell r="J77" t="str">
            <v>GONZALES, AUDREY ALAINE</v>
          </cell>
          <cell r="K77">
            <v>42096</v>
          </cell>
          <cell r="L77" t="str">
            <v>75032</v>
          </cell>
          <cell r="M77" t="str">
            <v>G0001113</v>
          </cell>
          <cell r="N77" t="str">
            <v>0000293127</v>
          </cell>
        </row>
        <row r="78">
          <cell r="D78" t="str">
            <v>00664254</v>
          </cell>
          <cell r="E78" t="str">
            <v>Expense Distribution</v>
          </cell>
          <cell r="F78">
            <v>2</v>
          </cell>
          <cell r="G78">
            <v>2015</v>
          </cell>
          <cell r="H78" t="str">
            <v>211</v>
          </cell>
          <cell r="I78" t="str">
            <v>955</v>
          </cell>
          <cell r="J78" t="str">
            <v>AMERICAN ASSOCIATION OF</v>
          </cell>
          <cell r="K78">
            <v>42060</v>
          </cell>
          <cell r="L78" t="str">
            <v>74595</v>
          </cell>
          <cell r="M78" t="str">
            <v>UTXECON101</v>
          </cell>
          <cell r="N78" t="str">
            <v>0000009726</v>
          </cell>
        </row>
        <row r="79">
          <cell r="D79" t="str">
            <v>00672839</v>
          </cell>
          <cell r="E79" t="str">
            <v>Expense Distribution</v>
          </cell>
          <cell r="F79">
            <v>5</v>
          </cell>
          <cell r="G79">
            <v>2015</v>
          </cell>
          <cell r="H79" t="str">
            <v>211</v>
          </cell>
          <cell r="I79" t="str">
            <v>955</v>
          </cell>
          <cell r="J79" t="str">
            <v>AMERICAN CANCER SOCIETY</v>
          </cell>
          <cell r="K79">
            <v>42110</v>
          </cell>
          <cell r="L79" t="str">
            <v>75347</v>
          </cell>
          <cell r="M79" t="str">
            <v>UTXECON201</v>
          </cell>
          <cell r="N79" t="str">
            <v>0000009761</v>
          </cell>
        </row>
        <row r="80">
          <cell r="D80" t="str">
            <v>00673089</v>
          </cell>
          <cell r="E80" t="str">
            <v>Expense Distribution</v>
          </cell>
          <cell r="F80">
            <v>4</v>
          </cell>
          <cell r="G80">
            <v>2015</v>
          </cell>
          <cell r="H80" t="str">
            <v>211</v>
          </cell>
          <cell r="I80" t="str">
            <v>955</v>
          </cell>
          <cell r="J80" t="str">
            <v>AMERICAN CANCER SOCIETY</v>
          </cell>
          <cell r="K80">
            <v>42111</v>
          </cell>
          <cell r="L80" t="str">
            <v>75375</v>
          </cell>
          <cell r="M80" t="str">
            <v>UTXECON201</v>
          </cell>
          <cell r="N80" t="str">
            <v>0000009761</v>
          </cell>
        </row>
        <row r="81">
          <cell r="D81" t="str">
            <v>00672839</v>
          </cell>
          <cell r="E81" t="str">
            <v>Expense Distribution</v>
          </cell>
          <cell r="F81">
            <v>4</v>
          </cell>
          <cell r="G81">
            <v>2015</v>
          </cell>
          <cell r="H81" t="str">
            <v>211</v>
          </cell>
          <cell r="I81" t="str">
            <v>955</v>
          </cell>
          <cell r="J81" t="str">
            <v>AMERICAN CANCER SOCIETY</v>
          </cell>
          <cell r="K81">
            <v>42110</v>
          </cell>
          <cell r="L81" t="str">
            <v>75347</v>
          </cell>
          <cell r="M81" t="str">
            <v>UTXECON201</v>
          </cell>
          <cell r="N81" t="str">
            <v>0000009761</v>
          </cell>
        </row>
        <row r="82">
          <cell r="D82" t="str">
            <v>00667619</v>
          </cell>
          <cell r="E82" t="str">
            <v>Expense Distribution</v>
          </cell>
          <cell r="F82">
            <v>3</v>
          </cell>
          <cell r="G82">
            <v>2015</v>
          </cell>
          <cell r="H82" t="str">
            <v>211</v>
          </cell>
          <cell r="I82" t="str">
            <v>955</v>
          </cell>
          <cell r="J82" t="str">
            <v>AMERICAN CANCER SOCIETY</v>
          </cell>
          <cell r="K82">
            <v>42079</v>
          </cell>
          <cell r="L82" t="str">
            <v>74838</v>
          </cell>
          <cell r="M82" t="str">
            <v>UTXECON201</v>
          </cell>
          <cell r="N82" t="str">
            <v>0000009761</v>
          </cell>
        </row>
        <row r="83">
          <cell r="D83" t="str">
            <v>00667621</v>
          </cell>
          <cell r="E83" t="str">
            <v>Expense Distribution</v>
          </cell>
          <cell r="F83">
            <v>3</v>
          </cell>
          <cell r="G83">
            <v>2015</v>
          </cell>
          <cell r="H83" t="str">
            <v>211</v>
          </cell>
          <cell r="I83" t="str">
            <v>955</v>
          </cell>
          <cell r="J83" t="str">
            <v>AMERICAN HEART ASSOCIATION</v>
          </cell>
          <cell r="K83">
            <v>42079</v>
          </cell>
          <cell r="L83" t="str">
            <v>74840</v>
          </cell>
          <cell r="M83" t="str">
            <v>UTXECON201</v>
          </cell>
          <cell r="N83" t="str">
            <v>0000009885</v>
          </cell>
        </row>
        <row r="84">
          <cell r="D84" t="str">
            <v>00667620</v>
          </cell>
          <cell r="E84" t="str">
            <v>Expense Distribution</v>
          </cell>
          <cell r="F84">
            <v>3</v>
          </cell>
          <cell r="G84">
            <v>2015</v>
          </cell>
          <cell r="H84" t="str">
            <v>211</v>
          </cell>
          <cell r="I84" t="str">
            <v>955</v>
          </cell>
          <cell r="J84" t="str">
            <v>AMERICAN HEART ASSOCIATION</v>
          </cell>
          <cell r="K84">
            <v>42072</v>
          </cell>
          <cell r="L84" t="str">
            <v>74839</v>
          </cell>
          <cell r="M84" t="str">
            <v>UTXECON201</v>
          </cell>
          <cell r="N84" t="str">
            <v>0000009885</v>
          </cell>
        </row>
        <row r="85">
          <cell r="D85" t="str">
            <v>00662840</v>
          </cell>
          <cell r="E85" t="str">
            <v>Expense Distribution</v>
          </cell>
          <cell r="F85">
            <v>2</v>
          </cell>
          <cell r="G85">
            <v>2015</v>
          </cell>
          <cell r="H85" t="str">
            <v>211</v>
          </cell>
          <cell r="I85" t="str">
            <v>955</v>
          </cell>
          <cell r="J85" t="str">
            <v>AMERICAN HEART ASSOCIATION</v>
          </cell>
          <cell r="K85">
            <v>42052</v>
          </cell>
          <cell r="L85" t="str">
            <v>74446</v>
          </cell>
          <cell r="M85" t="str">
            <v>UTXECON201</v>
          </cell>
          <cell r="N85" t="str">
            <v>0000009885</v>
          </cell>
        </row>
        <row r="86">
          <cell r="D86" t="str">
            <v>00657599</v>
          </cell>
          <cell r="E86" t="str">
            <v>Expense Distribution</v>
          </cell>
          <cell r="F86">
            <v>1</v>
          </cell>
          <cell r="G86">
            <v>2015</v>
          </cell>
          <cell r="H86" t="str">
            <v>211</v>
          </cell>
          <cell r="I86" t="str">
            <v>955</v>
          </cell>
          <cell r="J86" t="str">
            <v>AMERICAN HEART ASSOCIATION</v>
          </cell>
          <cell r="K86">
            <v>42019</v>
          </cell>
          <cell r="L86" t="str">
            <v>73904</v>
          </cell>
          <cell r="M86" t="str">
            <v>UTXECON201</v>
          </cell>
          <cell r="N86" t="str">
            <v>0000009885</v>
          </cell>
        </row>
        <row r="87">
          <cell r="D87" t="str">
            <v>00652901</v>
          </cell>
          <cell r="E87" t="str">
            <v>Expense Distribution</v>
          </cell>
          <cell r="F87">
            <v>12</v>
          </cell>
          <cell r="G87">
            <v>2014</v>
          </cell>
          <cell r="H87" t="str">
            <v>211</v>
          </cell>
          <cell r="I87" t="str">
            <v>955</v>
          </cell>
          <cell r="J87" t="str">
            <v>AMERICAN HEART ASSOCIATION</v>
          </cell>
          <cell r="K87">
            <v>41990</v>
          </cell>
          <cell r="L87" t="str">
            <v>73578</v>
          </cell>
          <cell r="M87" t="str">
            <v>UTXECON201</v>
          </cell>
          <cell r="N87" t="str">
            <v>0000009885</v>
          </cell>
        </row>
        <row r="88">
          <cell r="D88" t="str">
            <v>00647380</v>
          </cell>
          <cell r="E88" t="str">
            <v>Expense Distribution</v>
          </cell>
          <cell r="F88">
            <v>11</v>
          </cell>
          <cell r="G88">
            <v>2014</v>
          </cell>
          <cell r="H88" t="str">
            <v>211</v>
          </cell>
          <cell r="I88" t="str">
            <v>955</v>
          </cell>
          <cell r="J88" t="str">
            <v>AMERICAN HEART ASSOCIATION</v>
          </cell>
          <cell r="K88">
            <v>41961</v>
          </cell>
          <cell r="L88" t="str">
            <v>72517</v>
          </cell>
          <cell r="M88" t="str">
            <v>UTXECON201</v>
          </cell>
          <cell r="N88" t="str">
            <v>0000009885</v>
          </cell>
        </row>
        <row r="89">
          <cell r="D89" t="str">
            <v>00672143</v>
          </cell>
          <cell r="E89" t="str">
            <v>Expense Distribution</v>
          </cell>
          <cell r="F89">
            <v>4</v>
          </cell>
          <cell r="G89">
            <v>2015</v>
          </cell>
          <cell r="H89" t="str">
            <v>211</v>
          </cell>
          <cell r="I89" t="str">
            <v>955</v>
          </cell>
          <cell r="J89" t="str">
            <v>AMERICAN RED CROSS</v>
          </cell>
          <cell r="K89">
            <v>42104</v>
          </cell>
          <cell r="L89" t="str">
            <v>75248</v>
          </cell>
          <cell r="M89" t="str">
            <v>UTXECON201</v>
          </cell>
          <cell r="N89" t="str">
            <v>0000009998</v>
          </cell>
        </row>
        <row r="90">
          <cell r="D90" t="str">
            <v>00624858</v>
          </cell>
          <cell r="E90" t="str">
            <v>Expense Distribution</v>
          </cell>
          <cell r="F90">
            <v>7</v>
          </cell>
          <cell r="G90">
            <v>2014</v>
          </cell>
          <cell r="H90" t="str">
            <v>211</v>
          </cell>
          <cell r="I90" t="str">
            <v>955</v>
          </cell>
          <cell r="J90" t="str">
            <v>AMERICAN RED CROSS</v>
          </cell>
          <cell r="K90">
            <v>41834</v>
          </cell>
          <cell r="L90" t="str">
            <v>71138</v>
          </cell>
          <cell r="M90" t="str">
            <v>UTXECON201</v>
          </cell>
          <cell r="N90" t="str">
            <v>0000009998</v>
          </cell>
        </row>
        <row r="91">
          <cell r="D91" t="str">
            <v>00652658</v>
          </cell>
          <cell r="E91" t="str">
            <v>Expense Distribution</v>
          </cell>
          <cell r="F91">
            <v>12</v>
          </cell>
          <cell r="G91">
            <v>2014</v>
          </cell>
          <cell r="H91" t="str">
            <v>211</v>
          </cell>
          <cell r="I91" t="str">
            <v>955</v>
          </cell>
          <cell r="J91" t="str">
            <v>BIG BROTHERS/BIG SISTERS</v>
          </cell>
          <cell r="K91">
            <v>41989</v>
          </cell>
          <cell r="L91" t="str">
            <v>73540</v>
          </cell>
          <cell r="M91" t="str">
            <v>G0001113</v>
          </cell>
          <cell r="N91" t="str">
            <v>0000013355</v>
          </cell>
        </row>
        <row r="92">
          <cell r="D92" t="str">
            <v>00647253</v>
          </cell>
          <cell r="E92" t="str">
            <v>Expense Distribution</v>
          </cell>
          <cell r="F92">
            <v>11</v>
          </cell>
          <cell r="G92">
            <v>2014</v>
          </cell>
          <cell r="H92" t="str">
            <v>211</v>
          </cell>
          <cell r="I92" t="str">
            <v>955</v>
          </cell>
          <cell r="J92" t="str">
            <v>BIG BROTHERS/BIG SISTERS</v>
          </cell>
          <cell r="K92">
            <v>41960</v>
          </cell>
          <cell r="L92" t="str">
            <v>72474</v>
          </cell>
          <cell r="M92" t="str">
            <v>UTXECON201</v>
          </cell>
          <cell r="N92" t="str">
            <v>0000013355</v>
          </cell>
        </row>
        <row r="93">
          <cell r="D93" t="str">
            <v>00677992</v>
          </cell>
          <cell r="E93" t="str">
            <v>Expense Distribution</v>
          </cell>
          <cell r="F93">
            <v>5</v>
          </cell>
          <cell r="G93">
            <v>2015</v>
          </cell>
          <cell r="H93" t="str">
            <v>211</v>
          </cell>
          <cell r="I93" t="str">
            <v>955</v>
          </cell>
          <cell r="J93" t="str">
            <v>BOY SCOUTS OF AMERICA</v>
          </cell>
          <cell r="K93">
            <v>42139</v>
          </cell>
          <cell r="L93" t="str">
            <v>75610</v>
          </cell>
          <cell r="M93" t="str">
            <v>UTXECON201</v>
          </cell>
          <cell r="N93" t="str">
            <v>0000014384</v>
          </cell>
        </row>
        <row r="94">
          <cell r="D94" t="str">
            <v>00677991</v>
          </cell>
          <cell r="E94" t="str">
            <v>Expense Distribution</v>
          </cell>
          <cell r="F94">
            <v>5</v>
          </cell>
          <cell r="G94">
            <v>2015</v>
          </cell>
          <cell r="H94" t="str">
            <v>211</v>
          </cell>
          <cell r="I94" t="str">
            <v>955</v>
          </cell>
          <cell r="J94" t="str">
            <v>BOY SCOUTS OF AMERICA</v>
          </cell>
          <cell r="K94">
            <v>42132</v>
          </cell>
          <cell r="L94" t="str">
            <v>75609</v>
          </cell>
          <cell r="M94" t="str">
            <v>UTXECON201</v>
          </cell>
          <cell r="N94" t="str">
            <v>0000014384</v>
          </cell>
        </row>
        <row r="95">
          <cell r="D95" t="str">
            <v>00675835</v>
          </cell>
          <cell r="E95" t="str">
            <v>Expense Distribution</v>
          </cell>
          <cell r="F95">
            <v>5</v>
          </cell>
          <cell r="G95">
            <v>2015</v>
          </cell>
          <cell r="H95" t="str">
            <v>211</v>
          </cell>
          <cell r="I95" t="str">
            <v>955</v>
          </cell>
          <cell r="J95" t="str">
            <v>BOY SCOUTS OF AMERICA</v>
          </cell>
          <cell r="K95">
            <v>42125</v>
          </cell>
          <cell r="L95" t="str">
            <v>75494</v>
          </cell>
          <cell r="M95" t="str">
            <v>UTXECON201</v>
          </cell>
          <cell r="N95" t="str">
            <v>0000014384</v>
          </cell>
        </row>
        <row r="96">
          <cell r="D96" t="str">
            <v>00667129</v>
          </cell>
          <cell r="E96" t="str">
            <v>Expense Distribution</v>
          </cell>
          <cell r="F96">
            <v>3</v>
          </cell>
          <cell r="G96">
            <v>2015</v>
          </cell>
          <cell r="H96" t="str">
            <v>211</v>
          </cell>
          <cell r="I96" t="str">
            <v>955</v>
          </cell>
          <cell r="J96" t="str">
            <v>BOY SCOUTS OF AMERICA</v>
          </cell>
          <cell r="K96">
            <v>42076</v>
          </cell>
          <cell r="L96" t="str">
            <v>74822</v>
          </cell>
          <cell r="M96" t="str">
            <v>UTXECON201</v>
          </cell>
          <cell r="N96" t="str">
            <v>0000014384</v>
          </cell>
        </row>
        <row r="97">
          <cell r="D97" t="str">
            <v>00664470</v>
          </cell>
          <cell r="E97" t="str">
            <v>Expense Distribution</v>
          </cell>
          <cell r="F97">
            <v>2</v>
          </cell>
          <cell r="G97">
            <v>2015</v>
          </cell>
          <cell r="H97" t="str">
            <v>211</v>
          </cell>
          <cell r="I97" t="str">
            <v>955</v>
          </cell>
          <cell r="J97" t="str">
            <v>BOY SCOUTS OF AMERICA</v>
          </cell>
          <cell r="K97">
            <v>42062</v>
          </cell>
          <cell r="L97" t="str">
            <v>74653</v>
          </cell>
          <cell r="M97" t="str">
            <v>UTXECON201</v>
          </cell>
          <cell r="N97" t="str">
            <v>0000014384</v>
          </cell>
        </row>
        <row r="98">
          <cell r="D98" t="str">
            <v>00663818</v>
          </cell>
          <cell r="E98" t="str">
            <v>Expense Distribution</v>
          </cell>
          <cell r="F98">
            <v>2</v>
          </cell>
          <cell r="G98">
            <v>2015</v>
          </cell>
          <cell r="H98" t="str">
            <v>211</v>
          </cell>
          <cell r="I98" t="str">
            <v>955</v>
          </cell>
          <cell r="J98" t="str">
            <v>BOY SCOUTS OF AMERICA</v>
          </cell>
          <cell r="K98">
            <v>42058</v>
          </cell>
          <cell r="L98" t="str">
            <v>74563</v>
          </cell>
          <cell r="M98" t="str">
            <v>UTXECON201</v>
          </cell>
          <cell r="N98" t="str">
            <v>0000014384</v>
          </cell>
        </row>
        <row r="99">
          <cell r="D99" t="str">
            <v>00651514</v>
          </cell>
          <cell r="E99" t="str">
            <v>Expense Distribution</v>
          </cell>
          <cell r="F99">
            <v>12</v>
          </cell>
          <cell r="G99">
            <v>2014</v>
          </cell>
          <cell r="H99" t="str">
            <v>211</v>
          </cell>
          <cell r="I99" t="str">
            <v>955</v>
          </cell>
          <cell r="J99" t="str">
            <v>BOY SCOUTS OF AMERICA</v>
          </cell>
          <cell r="K99">
            <v>41982</v>
          </cell>
          <cell r="L99" t="str">
            <v>73117</v>
          </cell>
          <cell r="M99" t="str">
            <v>UTXECON201</v>
          </cell>
          <cell r="N99" t="str">
            <v>0000014384</v>
          </cell>
        </row>
        <row r="100">
          <cell r="D100" t="str">
            <v>00631508</v>
          </cell>
          <cell r="E100" t="str">
            <v>Expense Distribution</v>
          </cell>
          <cell r="F100">
            <v>8</v>
          </cell>
          <cell r="G100">
            <v>2014</v>
          </cell>
          <cell r="H100" t="str">
            <v>211</v>
          </cell>
          <cell r="I100" t="str">
            <v>955</v>
          </cell>
          <cell r="J100" t="str">
            <v>BOY SCOUTS OF AMERICA</v>
          </cell>
          <cell r="K100">
            <v>41871</v>
          </cell>
          <cell r="L100" t="str">
            <v>71463</v>
          </cell>
          <cell r="M100" t="str">
            <v>UTXECON201</v>
          </cell>
          <cell r="N100" t="str">
            <v>0000014384</v>
          </cell>
        </row>
        <row r="101">
          <cell r="D101" t="str">
            <v>00672838</v>
          </cell>
          <cell r="E101" t="str">
            <v>Expense Distribution</v>
          </cell>
          <cell r="F101">
            <v>4</v>
          </cell>
          <cell r="G101">
            <v>2015</v>
          </cell>
          <cell r="H101" t="str">
            <v>211</v>
          </cell>
          <cell r="I101" t="str">
            <v>955</v>
          </cell>
          <cell r="J101" t="str">
            <v>BOYS &amp; GIRLS CLUBS</v>
          </cell>
          <cell r="K101">
            <v>42110</v>
          </cell>
          <cell r="L101" t="str">
            <v>75345</v>
          </cell>
          <cell r="M101" t="str">
            <v>UTXECON201</v>
          </cell>
          <cell r="N101" t="str">
            <v>0000014464</v>
          </cell>
        </row>
        <row r="102">
          <cell r="D102" t="str">
            <v>00659393</v>
          </cell>
          <cell r="E102" t="str">
            <v>Expense Distribution</v>
          </cell>
          <cell r="F102">
            <v>1</v>
          </cell>
          <cell r="G102">
            <v>2015</v>
          </cell>
          <cell r="H102" t="str">
            <v>211</v>
          </cell>
          <cell r="I102" t="str">
            <v>955</v>
          </cell>
          <cell r="J102" t="str">
            <v>BOYS &amp; GIRLS CLUBS</v>
          </cell>
          <cell r="K102">
            <v>42031</v>
          </cell>
          <cell r="L102" t="str">
            <v>74087</v>
          </cell>
          <cell r="M102" t="str">
            <v>UTXECON201</v>
          </cell>
          <cell r="N102" t="str">
            <v>0000014464</v>
          </cell>
        </row>
        <row r="103">
          <cell r="D103" t="str">
            <v>00651444</v>
          </cell>
          <cell r="E103" t="str">
            <v>Expense Distribution</v>
          </cell>
          <cell r="F103">
            <v>12</v>
          </cell>
          <cell r="G103">
            <v>2014</v>
          </cell>
          <cell r="H103" t="str">
            <v>211</v>
          </cell>
          <cell r="I103" t="str">
            <v>955</v>
          </cell>
          <cell r="J103" t="str">
            <v>BOYS &amp; GIRLS CLUBS</v>
          </cell>
          <cell r="K103">
            <v>41982</v>
          </cell>
          <cell r="L103" t="str">
            <v>73102</v>
          </cell>
          <cell r="M103" t="str">
            <v>UTXECON201</v>
          </cell>
          <cell r="N103" t="str">
            <v>0000014464</v>
          </cell>
        </row>
        <row r="104">
          <cell r="D104" t="str">
            <v>00638008</v>
          </cell>
          <cell r="E104" t="str">
            <v>Expense Distribution</v>
          </cell>
          <cell r="F104">
            <v>9</v>
          </cell>
          <cell r="G104">
            <v>2014</v>
          </cell>
          <cell r="H104" t="str">
            <v>211</v>
          </cell>
          <cell r="I104" t="str">
            <v>955</v>
          </cell>
          <cell r="J104" t="str">
            <v>BOYS &amp; GIRLS CLUBS</v>
          </cell>
          <cell r="K104">
            <v>41911</v>
          </cell>
          <cell r="L104" t="str">
            <v>71869</v>
          </cell>
          <cell r="M104" t="str">
            <v>UTXECON201</v>
          </cell>
          <cell r="N104" t="str">
            <v>0000014464</v>
          </cell>
        </row>
        <row r="105">
          <cell r="D105" t="str">
            <v>00632124</v>
          </cell>
          <cell r="E105" t="str">
            <v>Expense Distribution</v>
          </cell>
          <cell r="F105">
            <v>8</v>
          </cell>
          <cell r="G105">
            <v>2014</v>
          </cell>
          <cell r="H105" t="str">
            <v>211</v>
          </cell>
          <cell r="I105" t="str">
            <v>955</v>
          </cell>
          <cell r="J105" t="str">
            <v>BOYS &amp; GIRLS CLUBS</v>
          </cell>
          <cell r="K105">
            <v>41877</v>
          </cell>
          <cell r="L105" t="str">
            <v>71527</v>
          </cell>
          <cell r="M105" t="str">
            <v>UTXECON201</v>
          </cell>
          <cell r="N105" t="str">
            <v>0000014464</v>
          </cell>
        </row>
        <row r="106">
          <cell r="D106" t="str">
            <v>00629057</v>
          </cell>
          <cell r="E106" t="str">
            <v>Expense Distribution</v>
          </cell>
          <cell r="F106">
            <v>8</v>
          </cell>
          <cell r="G106">
            <v>2014</v>
          </cell>
          <cell r="H106" t="str">
            <v>211</v>
          </cell>
          <cell r="I106" t="str">
            <v>955</v>
          </cell>
          <cell r="J106" t="str">
            <v>BOYS &amp; GIRLS CLUBS</v>
          </cell>
          <cell r="K106">
            <v>41859</v>
          </cell>
          <cell r="L106" t="str">
            <v>71354</v>
          </cell>
          <cell r="M106" t="str">
            <v>UTXECON201</v>
          </cell>
          <cell r="N106" t="str">
            <v>0000014464</v>
          </cell>
        </row>
        <row r="107">
          <cell r="D107" t="str">
            <v>00627245</v>
          </cell>
          <cell r="E107" t="str">
            <v>Expense Distribution</v>
          </cell>
          <cell r="F107">
            <v>7</v>
          </cell>
          <cell r="G107">
            <v>2014</v>
          </cell>
          <cell r="H107" t="str">
            <v>211</v>
          </cell>
          <cell r="I107" t="str">
            <v>955</v>
          </cell>
          <cell r="J107" t="str">
            <v>BOYS &amp; GIRLS CLUBS</v>
          </cell>
          <cell r="K107">
            <v>41849</v>
          </cell>
          <cell r="L107" t="str">
            <v>71264</v>
          </cell>
          <cell r="M107" t="str">
            <v>UTXECON201</v>
          </cell>
          <cell r="N107" t="str">
            <v>0000014464</v>
          </cell>
        </row>
        <row r="108">
          <cell r="D108" t="str">
            <v>00627131</v>
          </cell>
          <cell r="E108" t="str">
            <v>Expense Distribution</v>
          </cell>
          <cell r="F108">
            <v>7</v>
          </cell>
          <cell r="G108">
            <v>2014</v>
          </cell>
          <cell r="H108" t="str">
            <v>211</v>
          </cell>
          <cell r="I108" t="str">
            <v>955</v>
          </cell>
          <cell r="J108" t="str">
            <v>BOYS &amp; GIRLS CLUBS</v>
          </cell>
          <cell r="K108">
            <v>41849</v>
          </cell>
          <cell r="L108" t="str">
            <v>71272</v>
          </cell>
          <cell r="M108" t="str">
            <v>UTXECON201</v>
          </cell>
          <cell r="N108" t="str">
            <v>0000014464</v>
          </cell>
        </row>
        <row r="109">
          <cell r="D109" t="str">
            <v>00627130</v>
          </cell>
          <cell r="E109" t="str">
            <v>Expense Distribution</v>
          </cell>
          <cell r="F109">
            <v>7</v>
          </cell>
          <cell r="G109">
            <v>2014</v>
          </cell>
          <cell r="H109" t="str">
            <v>211</v>
          </cell>
          <cell r="I109" t="str">
            <v>955</v>
          </cell>
          <cell r="J109" t="str">
            <v>BOYS &amp; GIRLS CLUBS</v>
          </cell>
          <cell r="K109">
            <v>41849</v>
          </cell>
          <cell r="L109" t="str">
            <v>71270</v>
          </cell>
          <cell r="M109" t="str">
            <v>UTXECON201</v>
          </cell>
          <cell r="N109" t="str">
            <v>0000014464</v>
          </cell>
        </row>
        <row r="110">
          <cell r="D110" t="str">
            <v>00627129</v>
          </cell>
          <cell r="E110" t="str">
            <v>Expense Distribution</v>
          </cell>
          <cell r="F110">
            <v>7</v>
          </cell>
          <cell r="G110">
            <v>2014</v>
          </cell>
          <cell r="H110" t="str">
            <v>211</v>
          </cell>
          <cell r="I110" t="str">
            <v>955</v>
          </cell>
          <cell r="J110" t="str">
            <v>BOYS &amp; GIRLS CLUBS</v>
          </cell>
          <cell r="K110">
            <v>41849</v>
          </cell>
          <cell r="L110" t="str">
            <v>71269</v>
          </cell>
          <cell r="M110" t="str">
            <v>UTXECON201</v>
          </cell>
          <cell r="N110" t="str">
            <v>0000014464</v>
          </cell>
        </row>
        <row r="111">
          <cell r="D111" t="str">
            <v>00627128</v>
          </cell>
          <cell r="E111" t="str">
            <v>Expense Distribution</v>
          </cell>
          <cell r="F111">
            <v>7</v>
          </cell>
          <cell r="G111">
            <v>2014</v>
          </cell>
          <cell r="H111" t="str">
            <v>211</v>
          </cell>
          <cell r="I111" t="str">
            <v>955</v>
          </cell>
          <cell r="J111" t="str">
            <v>BOYS &amp; GIRLS CLUBS</v>
          </cell>
          <cell r="K111">
            <v>41849</v>
          </cell>
          <cell r="L111" t="str">
            <v>71267</v>
          </cell>
          <cell r="M111" t="str">
            <v>UTXECON201</v>
          </cell>
          <cell r="N111" t="str">
            <v>0000014464</v>
          </cell>
        </row>
        <row r="112">
          <cell r="D112" t="str">
            <v>00627127</v>
          </cell>
          <cell r="E112" t="str">
            <v>Expense Distribution</v>
          </cell>
          <cell r="F112">
            <v>7</v>
          </cell>
          <cell r="G112">
            <v>2014</v>
          </cell>
          <cell r="H112" t="str">
            <v>211</v>
          </cell>
          <cell r="I112" t="str">
            <v>955</v>
          </cell>
          <cell r="J112" t="str">
            <v>BOYS &amp; GIRLS CLUBS</v>
          </cell>
          <cell r="K112">
            <v>41849</v>
          </cell>
          <cell r="L112" t="str">
            <v>71266</v>
          </cell>
          <cell r="M112" t="str">
            <v>UTXECON201</v>
          </cell>
          <cell r="N112" t="str">
            <v>0000014464</v>
          </cell>
        </row>
        <row r="113">
          <cell r="D113" t="str">
            <v>00627126</v>
          </cell>
          <cell r="E113" t="str">
            <v>Expense Distribution</v>
          </cell>
          <cell r="F113">
            <v>7</v>
          </cell>
          <cell r="G113">
            <v>2014</v>
          </cell>
          <cell r="H113" t="str">
            <v>211</v>
          </cell>
          <cell r="I113" t="str">
            <v>955</v>
          </cell>
          <cell r="J113" t="str">
            <v>BOYS &amp; GIRLS CLUBS</v>
          </cell>
          <cell r="K113">
            <v>41849</v>
          </cell>
          <cell r="L113" t="str">
            <v>71260</v>
          </cell>
          <cell r="M113" t="str">
            <v>UTXECON201</v>
          </cell>
          <cell r="N113" t="str">
            <v>0000014464</v>
          </cell>
        </row>
        <row r="114">
          <cell r="D114" t="str">
            <v>00624509</v>
          </cell>
          <cell r="E114" t="str">
            <v>Expense Distribution</v>
          </cell>
          <cell r="F114">
            <v>7</v>
          </cell>
          <cell r="G114">
            <v>2014</v>
          </cell>
          <cell r="H114" t="str">
            <v>211</v>
          </cell>
          <cell r="I114" t="str">
            <v>955</v>
          </cell>
          <cell r="J114" t="str">
            <v>BOYS &amp; GIRLS CLUBS</v>
          </cell>
          <cell r="K114">
            <v>41831</v>
          </cell>
          <cell r="L114" t="str">
            <v>71108</v>
          </cell>
          <cell r="M114" t="str">
            <v>UTXECON201</v>
          </cell>
          <cell r="N114" t="str">
            <v>0000014464</v>
          </cell>
        </row>
        <row r="115">
          <cell r="D115" t="str">
            <v>00660853</v>
          </cell>
          <cell r="E115" t="str">
            <v>Expense Distribution</v>
          </cell>
          <cell r="F115">
            <v>2</v>
          </cell>
          <cell r="G115">
            <v>2015</v>
          </cell>
          <cell r="H115" t="str">
            <v>211</v>
          </cell>
          <cell r="I115" t="str">
            <v>955</v>
          </cell>
          <cell r="J115" t="str">
            <v>CHAMBER OF COMMERCE</v>
          </cell>
          <cell r="K115">
            <v>42039</v>
          </cell>
          <cell r="L115" t="str">
            <v>74144</v>
          </cell>
          <cell r="M115" t="str">
            <v>UTXECON201</v>
          </cell>
          <cell r="N115" t="str">
            <v>0000017421</v>
          </cell>
        </row>
        <row r="116">
          <cell r="D116" t="str">
            <v>00628730</v>
          </cell>
          <cell r="E116" t="str">
            <v>Expense Distribution</v>
          </cell>
          <cell r="F116">
            <v>8</v>
          </cell>
          <cell r="G116">
            <v>2014</v>
          </cell>
          <cell r="H116" t="str">
            <v>211</v>
          </cell>
          <cell r="I116" t="str">
            <v>955</v>
          </cell>
          <cell r="J116" t="str">
            <v>CHAMBER OF COMMERCE</v>
          </cell>
          <cell r="K116">
            <v>41856</v>
          </cell>
          <cell r="L116" t="str">
            <v>71323</v>
          </cell>
          <cell r="M116" t="str">
            <v>UTXECON201</v>
          </cell>
          <cell r="N116" t="str">
            <v>0000017421</v>
          </cell>
        </row>
        <row r="117">
          <cell r="D117" t="str">
            <v>00664548</v>
          </cell>
          <cell r="E117" t="str">
            <v>Expense Distribution</v>
          </cell>
          <cell r="F117">
            <v>3</v>
          </cell>
          <cell r="G117">
            <v>2015</v>
          </cell>
          <cell r="H117" t="str">
            <v>211</v>
          </cell>
          <cell r="I117" t="str">
            <v>955</v>
          </cell>
          <cell r="J117" t="str">
            <v>CHILDRENS HOSPITAL</v>
          </cell>
          <cell r="K117">
            <v>42062</v>
          </cell>
          <cell r="L117" t="str">
            <v>74644</v>
          </cell>
          <cell r="M117" t="str">
            <v>UTXECON201</v>
          </cell>
          <cell r="N117" t="str">
            <v>0000017871</v>
          </cell>
        </row>
        <row r="118">
          <cell r="D118" t="str">
            <v>00673223</v>
          </cell>
          <cell r="E118" t="str">
            <v>Expense Distribution</v>
          </cell>
          <cell r="F118">
            <v>4</v>
          </cell>
          <cell r="G118">
            <v>2015</v>
          </cell>
          <cell r="H118" t="str">
            <v>211</v>
          </cell>
          <cell r="I118" t="str">
            <v>955</v>
          </cell>
          <cell r="J118" t="str">
            <v>CYSTIC FIBROSIS FOUNDATION</v>
          </cell>
          <cell r="K118">
            <v>42110</v>
          </cell>
          <cell r="L118" t="str">
            <v>75357</v>
          </cell>
          <cell r="M118" t="str">
            <v>UTXECON201</v>
          </cell>
          <cell r="N118" t="str">
            <v>0000021363</v>
          </cell>
        </row>
        <row r="119">
          <cell r="D119" t="str">
            <v>00651877</v>
          </cell>
          <cell r="E119" t="str">
            <v>Expense Distribution</v>
          </cell>
          <cell r="F119">
            <v>12</v>
          </cell>
          <cell r="G119">
            <v>2014</v>
          </cell>
          <cell r="H119" t="str">
            <v>211</v>
          </cell>
          <cell r="I119" t="str">
            <v>955</v>
          </cell>
          <cell r="J119" t="str">
            <v>GOODWILL INDUSTRIES</v>
          </cell>
          <cell r="K119">
            <v>41985</v>
          </cell>
          <cell r="L119" t="str">
            <v>73395</v>
          </cell>
          <cell r="M119" t="str">
            <v>G0001113</v>
          </cell>
          <cell r="N119" t="str">
            <v>0000028885</v>
          </cell>
        </row>
        <row r="120">
          <cell r="D120" t="str">
            <v>00670282</v>
          </cell>
          <cell r="E120" t="str">
            <v>Expense Distribution</v>
          </cell>
          <cell r="F120">
            <v>4</v>
          </cell>
          <cell r="G120">
            <v>2015</v>
          </cell>
          <cell r="H120" t="str">
            <v>211</v>
          </cell>
          <cell r="I120" t="str">
            <v>955</v>
          </cell>
          <cell r="J120" t="str">
            <v>HABITAT FOR HUMANITY</v>
          </cell>
          <cell r="K120">
            <v>42095</v>
          </cell>
          <cell r="L120" t="str">
            <v>74989</v>
          </cell>
          <cell r="M120" t="str">
            <v>UTXECON201</v>
          </cell>
          <cell r="N120" t="str">
            <v>0000029880</v>
          </cell>
        </row>
        <row r="121">
          <cell r="D121" t="str">
            <v>00681532</v>
          </cell>
          <cell r="E121" t="str">
            <v>Expense Distribution</v>
          </cell>
          <cell r="F121">
            <v>6</v>
          </cell>
          <cell r="G121">
            <v>2015</v>
          </cell>
          <cell r="H121" t="str">
            <v>211</v>
          </cell>
          <cell r="I121" t="str">
            <v>955</v>
          </cell>
          <cell r="J121" t="str">
            <v>JUNIOR ACHIEVEMENT</v>
          </cell>
          <cell r="K121">
            <v>42159</v>
          </cell>
          <cell r="L121" t="str">
            <v>75719</v>
          </cell>
          <cell r="M121" t="str">
            <v>UTXECON201</v>
          </cell>
          <cell r="N121" t="str">
            <v>0000035634</v>
          </cell>
        </row>
        <row r="122">
          <cell r="D122" t="str">
            <v>00681531</v>
          </cell>
          <cell r="E122" t="str">
            <v>Expense Distribution</v>
          </cell>
          <cell r="F122">
            <v>6</v>
          </cell>
          <cell r="G122">
            <v>2015</v>
          </cell>
          <cell r="H122" t="str">
            <v>211</v>
          </cell>
          <cell r="I122" t="str">
            <v>955</v>
          </cell>
          <cell r="J122" t="str">
            <v>JUNIOR ACHIEVEMENT</v>
          </cell>
          <cell r="K122">
            <v>42159</v>
          </cell>
          <cell r="L122" t="str">
            <v>75718</v>
          </cell>
          <cell r="M122" t="str">
            <v>UTXECON201</v>
          </cell>
          <cell r="N122" t="str">
            <v>0000035634</v>
          </cell>
        </row>
        <row r="123">
          <cell r="D123" t="str">
            <v>00673324</v>
          </cell>
          <cell r="E123" t="str">
            <v>Expense Distribution</v>
          </cell>
          <cell r="F123">
            <v>4</v>
          </cell>
          <cell r="G123">
            <v>2015</v>
          </cell>
          <cell r="H123" t="str">
            <v>211</v>
          </cell>
          <cell r="I123" t="str">
            <v>955</v>
          </cell>
          <cell r="J123" t="str">
            <v>JUNIOR ACHIEVEMENT</v>
          </cell>
          <cell r="K123">
            <v>42111</v>
          </cell>
          <cell r="L123" t="str">
            <v>75378</v>
          </cell>
          <cell r="M123" t="str">
            <v>UTXECON201</v>
          </cell>
          <cell r="N123" t="str">
            <v>0000035634</v>
          </cell>
        </row>
        <row r="124">
          <cell r="D124" t="str">
            <v>00651874</v>
          </cell>
          <cell r="E124" t="str">
            <v>Expense Distribution</v>
          </cell>
          <cell r="F124">
            <v>12</v>
          </cell>
          <cell r="G124">
            <v>2014</v>
          </cell>
          <cell r="H124" t="str">
            <v>211</v>
          </cell>
          <cell r="I124" t="str">
            <v>955</v>
          </cell>
          <cell r="J124" t="str">
            <v>JUNIOR ACHIEVEMENT</v>
          </cell>
          <cell r="K124">
            <v>41982</v>
          </cell>
          <cell r="L124" t="str">
            <v>73099</v>
          </cell>
          <cell r="M124" t="str">
            <v>G0001113</v>
          </cell>
          <cell r="N124" t="str">
            <v>0000035634</v>
          </cell>
        </row>
        <row r="125">
          <cell r="D125" t="str">
            <v>00640321</v>
          </cell>
          <cell r="E125" t="str">
            <v>Expense Distribution</v>
          </cell>
          <cell r="F125">
            <v>10</v>
          </cell>
          <cell r="G125">
            <v>2014</v>
          </cell>
          <cell r="H125" t="str">
            <v>211</v>
          </cell>
          <cell r="I125" t="str">
            <v>955</v>
          </cell>
          <cell r="J125" t="str">
            <v>JUNIOR ACHIEVEMENT</v>
          </cell>
          <cell r="K125">
            <v>41921</v>
          </cell>
          <cell r="L125" t="str">
            <v>71966</v>
          </cell>
          <cell r="M125" t="str">
            <v>UTXECON201</v>
          </cell>
          <cell r="N125" t="str">
            <v>0000035634</v>
          </cell>
        </row>
        <row r="126">
          <cell r="D126" t="str">
            <v>00673087</v>
          </cell>
          <cell r="E126" t="str">
            <v>Expense Distribution</v>
          </cell>
          <cell r="F126">
            <v>4</v>
          </cell>
          <cell r="G126">
            <v>2015</v>
          </cell>
          <cell r="H126" t="str">
            <v>211</v>
          </cell>
          <cell r="I126" t="str">
            <v>955</v>
          </cell>
          <cell r="J126" t="str">
            <v>MAKE-A-WISH FOUNDATION</v>
          </cell>
          <cell r="K126">
            <v>42111</v>
          </cell>
          <cell r="L126" t="str">
            <v>75368</v>
          </cell>
          <cell r="M126" t="str">
            <v>UTXECON201</v>
          </cell>
          <cell r="N126" t="str">
            <v>0000039853</v>
          </cell>
        </row>
        <row r="127">
          <cell r="D127" t="str">
            <v>00681535</v>
          </cell>
          <cell r="E127" t="str">
            <v>Expense Distribution</v>
          </cell>
          <cell r="F127">
            <v>6</v>
          </cell>
          <cell r="G127">
            <v>2015</v>
          </cell>
          <cell r="H127" t="str">
            <v>211</v>
          </cell>
          <cell r="I127" t="str">
            <v>955</v>
          </cell>
          <cell r="J127" t="str">
            <v>MARCH OF DIMES WALK AMERICA</v>
          </cell>
          <cell r="K127">
            <v>42160</v>
          </cell>
          <cell r="L127" t="str">
            <v>75732</v>
          </cell>
          <cell r="M127" t="str">
            <v>UTXECON201</v>
          </cell>
          <cell r="N127" t="str">
            <v>0000040061</v>
          </cell>
        </row>
        <row r="128">
          <cell r="D128" t="str">
            <v>00670285</v>
          </cell>
          <cell r="E128" t="str">
            <v>Expense Distribution</v>
          </cell>
          <cell r="F128">
            <v>4</v>
          </cell>
          <cell r="G128">
            <v>2015</v>
          </cell>
          <cell r="H128" t="str">
            <v>211</v>
          </cell>
          <cell r="I128" t="str">
            <v>955</v>
          </cell>
          <cell r="J128" t="str">
            <v>MARCH OF DIMES WALK AMERICA</v>
          </cell>
          <cell r="K128">
            <v>42095</v>
          </cell>
          <cell r="L128" t="str">
            <v>74995</v>
          </cell>
          <cell r="M128" t="str">
            <v>UTXECON201</v>
          </cell>
          <cell r="N128" t="str">
            <v>0000040061</v>
          </cell>
        </row>
        <row r="129">
          <cell r="D129" t="str">
            <v>00629264</v>
          </cell>
          <cell r="E129" t="str">
            <v>Expense Distribution</v>
          </cell>
          <cell r="F129">
            <v>8</v>
          </cell>
          <cell r="G129">
            <v>2014</v>
          </cell>
          <cell r="H129" t="str">
            <v>211</v>
          </cell>
          <cell r="I129" t="str">
            <v>955</v>
          </cell>
          <cell r="J129" t="str">
            <v>MARCH OF DIMES WALK AMERICA</v>
          </cell>
          <cell r="K129">
            <v>41856</v>
          </cell>
          <cell r="L129" t="str">
            <v>71319</v>
          </cell>
          <cell r="M129" t="str">
            <v>UTXECON201</v>
          </cell>
          <cell r="N129" t="str">
            <v>0000040061</v>
          </cell>
        </row>
        <row r="130">
          <cell r="D130" t="str">
            <v>00651873</v>
          </cell>
          <cell r="E130" t="str">
            <v>Expense Distribution</v>
          </cell>
          <cell r="F130">
            <v>12</v>
          </cell>
          <cell r="G130">
            <v>2014</v>
          </cell>
          <cell r="H130" t="str">
            <v>211</v>
          </cell>
          <cell r="I130" t="str">
            <v>955</v>
          </cell>
          <cell r="J130" t="str">
            <v>NAACP</v>
          </cell>
          <cell r="K130">
            <v>41982</v>
          </cell>
          <cell r="L130" t="str">
            <v>73097</v>
          </cell>
          <cell r="M130" t="str">
            <v>G0001113</v>
          </cell>
          <cell r="N130" t="str">
            <v>0000044209</v>
          </cell>
        </row>
        <row r="131">
          <cell r="D131" t="str">
            <v>00625118</v>
          </cell>
          <cell r="E131" t="str">
            <v>Expense Distribution</v>
          </cell>
          <cell r="F131">
            <v>7</v>
          </cell>
          <cell r="G131">
            <v>2014</v>
          </cell>
          <cell r="H131" t="str">
            <v>211</v>
          </cell>
          <cell r="I131" t="str">
            <v>955</v>
          </cell>
          <cell r="J131" t="str">
            <v>NAACP</v>
          </cell>
          <cell r="K131">
            <v>41835</v>
          </cell>
          <cell r="L131" t="str">
            <v>71145</v>
          </cell>
          <cell r="M131" t="str">
            <v>UTXECON201</v>
          </cell>
          <cell r="N131" t="str">
            <v>0000044209</v>
          </cell>
        </row>
        <row r="132">
          <cell r="D132" t="str">
            <v>00664690</v>
          </cell>
          <cell r="E132" t="str">
            <v>Expense Distribution</v>
          </cell>
          <cell r="F132">
            <v>3</v>
          </cell>
          <cell r="G132">
            <v>2015</v>
          </cell>
          <cell r="H132" t="str">
            <v>211</v>
          </cell>
          <cell r="I132" t="str">
            <v>955</v>
          </cell>
          <cell r="J132" t="str">
            <v>ROTARY CLUB</v>
          </cell>
          <cell r="K132">
            <v>42065</v>
          </cell>
          <cell r="L132" t="str">
            <v>74676</v>
          </cell>
          <cell r="M132" t="str">
            <v>UTXECON201</v>
          </cell>
          <cell r="N132" t="str">
            <v>0000052445</v>
          </cell>
        </row>
        <row r="133">
          <cell r="D133" t="str">
            <v>00657813</v>
          </cell>
          <cell r="E133" t="str">
            <v>Expense Distribution</v>
          </cell>
          <cell r="F133">
            <v>1</v>
          </cell>
          <cell r="G133">
            <v>2015</v>
          </cell>
          <cell r="H133" t="str">
            <v>211</v>
          </cell>
          <cell r="I133" t="str">
            <v>955</v>
          </cell>
          <cell r="J133" t="str">
            <v>ROTARY CLUB</v>
          </cell>
          <cell r="K133">
            <v>42020</v>
          </cell>
          <cell r="L133" t="str">
            <v>73915</v>
          </cell>
          <cell r="M133" t="str">
            <v>UTXECON201</v>
          </cell>
          <cell r="N133" t="str">
            <v>0000052445</v>
          </cell>
        </row>
        <row r="134">
          <cell r="D134" t="str">
            <v>00648538</v>
          </cell>
          <cell r="E134" t="str">
            <v>Expense Distribution</v>
          </cell>
          <cell r="F134">
            <v>11</v>
          </cell>
          <cell r="G134">
            <v>2014</v>
          </cell>
          <cell r="H134" t="str">
            <v>211</v>
          </cell>
          <cell r="I134" t="str">
            <v>955</v>
          </cell>
          <cell r="J134" t="str">
            <v>ROTARY CLUB</v>
          </cell>
          <cell r="K134">
            <v>41967</v>
          </cell>
          <cell r="L134" t="str">
            <v>72689</v>
          </cell>
          <cell r="M134" t="str">
            <v>UTXECON201</v>
          </cell>
          <cell r="N134" t="str">
            <v>0000052445</v>
          </cell>
        </row>
        <row r="135">
          <cell r="D135" t="str">
            <v>00637046</v>
          </cell>
          <cell r="E135" t="str">
            <v>Expense Distribution</v>
          </cell>
          <cell r="F135">
            <v>9</v>
          </cell>
          <cell r="G135">
            <v>2014</v>
          </cell>
          <cell r="H135" t="str">
            <v>211</v>
          </cell>
          <cell r="I135" t="str">
            <v>955</v>
          </cell>
          <cell r="J135" t="str">
            <v>ROTARY CLUB</v>
          </cell>
          <cell r="K135">
            <v>41905</v>
          </cell>
          <cell r="L135" t="str">
            <v>71826</v>
          </cell>
          <cell r="M135" t="str">
            <v>UTXECON201</v>
          </cell>
          <cell r="N135" t="str">
            <v>0000052445</v>
          </cell>
        </row>
        <row r="136">
          <cell r="D136" t="str">
            <v>00663608</v>
          </cell>
          <cell r="E136" t="str">
            <v>Expense Distribution</v>
          </cell>
          <cell r="F136">
            <v>2</v>
          </cell>
          <cell r="G136">
            <v>2015</v>
          </cell>
          <cell r="H136" t="str">
            <v>211</v>
          </cell>
          <cell r="I136" t="str">
            <v>955</v>
          </cell>
          <cell r="J136" t="str">
            <v>YWCA</v>
          </cell>
          <cell r="K136">
            <v>42058</v>
          </cell>
          <cell r="L136" t="str">
            <v>74551</v>
          </cell>
          <cell r="M136" t="str">
            <v>UTXECON201</v>
          </cell>
          <cell r="N136" t="str">
            <v>0000066457</v>
          </cell>
        </row>
        <row r="137">
          <cell r="D137" t="str">
            <v>00635076</v>
          </cell>
          <cell r="E137" t="str">
            <v>Expense Distribution</v>
          </cell>
          <cell r="F137">
            <v>9</v>
          </cell>
          <cell r="G137">
            <v>2014</v>
          </cell>
          <cell r="H137" t="str">
            <v>211</v>
          </cell>
          <cell r="I137" t="str">
            <v>955</v>
          </cell>
          <cell r="J137" t="str">
            <v>CHILDRENS MIRACLE NETWORK</v>
          </cell>
          <cell r="K137">
            <v>41894</v>
          </cell>
          <cell r="L137" t="str">
            <v>71725</v>
          </cell>
          <cell r="M137" t="str">
            <v>UTXECON301</v>
          </cell>
          <cell r="N137" t="str">
            <v>0000072802</v>
          </cell>
        </row>
        <row r="138">
          <cell r="D138" t="str">
            <v>00647447</v>
          </cell>
          <cell r="E138" t="str">
            <v>Expense Distribution</v>
          </cell>
          <cell r="F138">
            <v>11</v>
          </cell>
          <cell r="G138">
            <v>2014</v>
          </cell>
          <cell r="H138" t="str">
            <v>211</v>
          </cell>
          <cell r="I138" t="str">
            <v>955</v>
          </cell>
          <cell r="J138" t="str">
            <v>MARY HELP OF CHRISTIANS CHURCH</v>
          </cell>
          <cell r="K138">
            <v>41961</v>
          </cell>
          <cell r="L138" t="str">
            <v>72499</v>
          </cell>
          <cell r="M138" t="str">
            <v>UTXECON201</v>
          </cell>
          <cell r="N138" t="str">
            <v>0000073558</v>
          </cell>
        </row>
        <row r="139">
          <cell r="D139" t="str">
            <v>00663934</v>
          </cell>
          <cell r="E139" t="str">
            <v>Expense Distribution</v>
          </cell>
          <cell r="F139">
            <v>2</v>
          </cell>
          <cell r="G139">
            <v>2015</v>
          </cell>
          <cell r="H139" t="str">
            <v>211</v>
          </cell>
          <cell r="I139" t="str">
            <v>955</v>
          </cell>
          <cell r="J139" t="str">
            <v>U S O</v>
          </cell>
          <cell r="K139">
            <v>42058</v>
          </cell>
          <cell r="L139" t="str">
            <v>74562</v>
          </cell>
          <cell r="M139" t="str">
            <v>UTXECON201</v>
          </cell>
          <cell r="N139" t="str">
            <v>0000074992</v>
          </cell>
        </row>
        <row r="140">
          <cell r="D140" t="str">
            <v>00634702</v>
          </cell>
          <cell r="E140" t="str">
            <v>Expense Distribution</v>
          </cell>
          <cell r="F140">
            <v>9</v>
          </cell>
          <cell r="G140">
            <v>2014</v>
          </cell>
          <cell r="H140" t="str">
            <v>211</v>
          </cell>
          <cell r="I140" t="str">
            <v>955</v>
          </cell>
          <cell r="J140" t="str">
            <v>MATAGORDA COUNTY</v>
          </cell>
          <cell r="K140">
            <v>41891</v>
          </cell>
          <cell r="L140" t="str">
            <v>71695</v>
          </cell>
          <cell r="M140" t="str">
            <v>UTXECON201</v>
          </cell>
          <cell r="N140" t="str">
            <v>0000083461</v>
          </cell>
        </row>
        <row r="141">
          <cell r="D141" t="str">
            <v>00682671</v>
          </cell>
          <cell r="E141" t="str">
            <v>Expense Distribution</v>
          </cell>
          <cell r="F141">
            <v>6</v>
          </cell>
          <cell r="G141">
            <v>2015</v>
          </cell>
          <cell r="H141" t="str">
            <v>211</v>
          </cell>
          <cell r="I141" t="str">
            <v>955</v>
          </cell>
          <cell r="J141" t="str">
            <v>GIRL SCOUTS</v>
          </cell>
          <cell r="K141">
            <v>42165</v>
          </cell>
          <cell r="L141" t="str">
            <v>75805</v>
          </cell>
          <cell r="M141" t="str">
            <v>UTXECON201</v>
          </cell>
          <cell r="N141" t="str">
            <v>0000086873</v>
          </cell>
        </row>
        <row r="142">
          <cell r="D142" t="str">
            <v>00670274</v>
          </cell>
          <cell r="E142" t="str">
            <v>Expense Distribution</v>
          </cell>
          <cell r="F142">
            <v>4</v>
          </cell>
          <cell r="G142">
            <v>2015</v>
          </cell>
          <cell r="H142" t="str">
            <v>211</v>
          </cell>
          <cell r="I142" t="str">
            <v>955</v>
          </cell>
          <cell r="J142" t="str">
            <v>UNITED WAY OF THE COASTAL BEND</v>
          </cell>
          <cell r="K142">
            <v>42089</v>
          </cell>
          <cell r="L142" t="str">
            <v>74943</v>
          </cell>
          <cell r="M142" t="str">
            <v>UTXECON201</v>
          </cell>
          <cell r="N142" t="str">
            <v>0000093522</v>
          </cell>
        </row>
        <row r="143">
          <cell r="D143" t="str">
            <v>00652127</v>
          </cell>
          <cell r="E143" t="str">
            <v>Expense Distribution</v>
          </cell>
          <cell r="F143">
            <v>12</v>
          </cell>
          <cell r="G143">
            <v>2014</v>
          </cell>
          <cell r="H143" t="str">
            <v>211</v>
          </cell>
          <cell r="I143" t="str">
            <v>955</v>
          </cell>
          <cell r="J143" t="str">
            <v>UNITED WAY OF THE COASTAL BEND</v>
          </cell>
          <cell r="K143">
            <v>41982</v>
          </cell>
          <cell r="L143" t="str">
            <v>73084</v>
          </cell>
          <cell r="M143" t="str">
            <v>G0001113</v>
          </cell>
          <cell r="N143" t="str">
            <v>0000093522</v>
          </cell>
        </row>
        <row r="144">
          <cell r="D144" t="str">
            <v>00629662</v>
          </cell>
          <cell r="E144" t="str">
            <v>Expense Distribution</v>
          </cell>
          <cell r="F144">
            <v>8</v>
          </cell>
          <cell r="G144">
            <v>2014</v>
          </cell>
          <cell r="H144" t="str">
            <v>211</v>
          </cell>
          <cell r="I144" t="str">
            <v>955</v>
          </cell>
          <cell r="J144" t="str">
            <v>UNITED WAY OF THE COASTAL BEND</v>
          </cell>
          <cell r="K144">
            <v>41859</v>
          </cell>
          <cell r="L144" t="str">
            <v>71358</v>
          </cell>
          <cell r="M144" t="str">
            <v>UTXECON201</v>
          </cell>
          <cell r="N144" t="str">
            <v>0000093522</v>
          </cell>
        </row>
        <row r="145">
          <cell r="D145" t="str">
            <v>00629661</v>
          </cell>
          <cell r="E145" t="str">
            <v>Expense Distribution</v>
          </cell>
          <cell r="F145">
            <v>8</v>
          </cell>
          <cell r="G145">
            <v>2014</v>
          </cell>
          <cell r="H145" t="str">
            <v>211</v>
          </cell>
          <cell r="I145" t="str">
            <v>955</v>
          </cell>
          <cell r="J145" t="str">
            <v>UNITED WAY OF THE COASTAL BEND</v>
          </cell>
          <cell r="K145">
            <v>41859</v>
          </cell>
          <cell r="L145" t="str">
            <v>71357</v>
          </cell>
          <cell r="M145" t="str">
            <v>UTXECON201</v>
          </cell>
          <cell r="N145" t="str">
            <v>0000093522</v>
          </cell>
        </row>
        <row r="146">
          <cell r="D146" t="str">
            <v>00675394</v>
          </cell>
          <cell r="E146" t="str">
            <v>Expense Distribution</v>
          </cell>
          <cell r="F146">
            <v>5</v>
          </cell>
          <cell r="G146">
            <v>2015</v>
          </cell>
          <cell r="H146" t="str">
            <v>211</v>
          </cell>
          <cell r="I146" t="str">
            <v>955</v>
          </cell>
          <cell r="J146" t="str">
            <v>UNITED WAY OF NORTHERN CAMERON COUNTY</v>
          </cell>
          <cell r="K146">
            <v>42125</v>
          </cell>
          <cell r="L146" t="str">
            <v>75499</v>
          </cell>
          <cell r="M146" t="str">
            <v>UTXECON201</v>
          </cell>
          <cell r="N146" t="str">
            <v>0000093537</v>
          </cell>
        </row>
        <row r="147">
          <cell r="D147" t="str">
            <v>00652130</v>
          </cell>
          <cell r="E147" t="str">
            <v>Expense Distribution</v>
          </cell>
          <cell r="F147">
            <v>12</v>
          </cell>
          <cell r="G147">
            <v>2014</v>
          </cell>
          <cell r="H147" t="str">
            <v>211</v>
          </cell>
          <cell r="I147" t="str">
            <v>955</v>
          </cell>
          <cell r="J147" t="str">
            <v>UNITED WAY OF NORTHERN CAMERON COUNTY</v>
          </cell>
          <cell r="K147">
            <v>41985</v>
          </cell>
          <cell r="L147" t="str">
            <v>73448</v>
          </cell>
          <cell r="M147" t="str">
            <v>G0001113</v>
          </cell>
          <cell r="N147" t="str">
            <v>0000093537</v>
          </cell>
        </row>
        <row r="148">
          <cell r="D148" t="str">
            <v>00663606</v>
          </cell>
          <cell r="E148" t="str">
            <v>Expense Distribution</v>
          </cell>
          <cell r="F148">
            <v>2</v>
          </cell>
          <cell r="G148">
            <v>2015</v>
          </cell>
          <cell r="H148" t="str">
            <v>211</v>
          </cell>
          <cell r="I148" t="str">
            <v>955</v>
          </cell>
          <cell r="J148" t="str">
            <v>UNITED WAY OF LAREDO INC</v>
          </cell>
          <cell r="K148">
            <v>42058</v>
          </cell>
          <cell r="L148" t="str">
            <v>74549</v>
          </cell>
          <cell r="M148" t="str">
            <v>UTXECON201</v>
          </cell>
          <cell r="N148" t="str">
            <v>0000093544</v>
          </cell>
        </row>
        <row r="149">
          <cell r="D149" t="str">
            <v>00652129</v>
          </cell>
          <cell r="E149" t="str">
            <v>Expense Distribution</v>
          </cell>
          <cell r="F149">
            <v>12</v>
          </cell>
          <cell r="G149">
            <v>2014</v>
          </cell>
          <cell r="H149" t="str">
            <v>211</v>
          </cell>
          <cell r="I149" t="str">
            <v>955</v>
          </cell>
          <cell r="J149" t="str">
            <v>UNITED WAY OF LAREDO INC</v>
          </cell>
          <cell r="K149">
            <v>41985</v>
          </cell>
          <cell r="L149" t="str">
            <v>73446</v>
          </cell>
          <cell r="M149" t="str">
            <v>G0001113</v>
          </cell>
          <cell r="N149" t="str">
            <v>0000093544</v>
          </cell>
        </row>
        <row r="150">
          <cell r="D150" t="str">
            <v>00644563</v>
          </cell>
          <cell r="E150" t="str">
            <v>Expense Distribution</v>
          </cell>
          <cell r="F150">
            <v>11</v>
          </cell>
          <cell r="G150">
            <v>2014</v>
          </cell>
          <cell r="H150" t="str">
            <v>211</v>
          </cell>
          <cell r="I150" t="str">
            <v>955</v>
          </cell>
          <cell r="J150" t="str">
            <v>UNITED WAY OF LAREDO INC</v>
          </cell>
          <cell r="K150">
            <v>41943</v>
          </cell>
          <cell r="L150" t="str">
            <v>72234</v>
          </cell>
          <cell r="M150" t="str">
            <v>UTXECON201</v>
          </cell>
          <cell r="N150" t="str">
            <v>0000093544</v>
          </cell>
        </row>
        <row r="151">
          <cell r="D151" t="str">
            <v>00640322</v>
          </cell>
          <cell r="E151" t="str">
            <v>Expense Distribution</v>
          </cell>
          <cell r="F151">
            <v>10</v>
          </cell>
          <cell r="G151">
            <v>2014</v>
          </cell>
          <cell r="H151" t="str">
            <v>211</v>
          </cell>
          <cell r="I151" t="str">
            <v>955</v>
          </cell>
          <cell r="J151" t="str">
            <v>UNITED WAY OF LAREDO INC</v>
          </cell>
          <cell r="K151">
            <v>41921</v>
          </cell>
          <cell r="L151" t="str">
            <v>71967</v>
          </cell>
          <cell r="M151" t="str">
            <v>UTXECON201</v>
          </cell>
          <cell r="N151" t="str">
            <v>0000093544</v>
          </cell>
        </row>
        <row r="152">
          <cell r="D152" t="str">
            <v>00635771</v>
          </cell>
          <cell r="E152" t="str">
            <v>Expense Distribution</v>
          </cell>
          <cell r="F152">
            <v>9</v>
          </cell>
          <cell r="G152">
            <v>2014</v>
          </cell>
          <cell r="H152" t="str">
            <v>211</v>
          </cell>
          <cell r="I152" t="str">
            <v>955</v>
          </cell>
          <cell r="J152" t="str">
            <v>UNITED WAY OF LAREDO INC</v>
          </cell>
          <cell r="K152">
            <v>41898</v>
          </cell>
          <cell r="L152" t="str">
            <v>71775</v>
          </cell>
          <cell r="M152" t="str">
            <v>UTXECON201</v>
          </cell>
          <cell r="N152" t="str">
            <v>0000093544</v>
          </cell>
        </row>
        <row r="153">
          <cell r="D153" t="str">
            <v>00652651</v>
          </cell>
          <cell r="E153" t="str">
            <v>Expense Distribution</v>
          </cell>
          <cell r="F153">
            <v>12</v>
          </cell>
          <cell r="G153">
            <v>2014</v>
          </cell>
          <cell r="H153" t="str">
            <v>211</v>
          </cell>
          <cell r="I153" t="str">
            <v>955</v>
          </cell>
          <cell r="J153" t="str">
            <v>UNITED WAY OF SOUTHERN CAMERON COUNTY</v>
          </cell>
          <cell r="K153">
            <v>41985</v>
          </cell>
          <cell r="L153" t="str">
            <v>73450</v>
          </cell>
          <cell r="M153" t="str">
            <v>G0001113</v>
          </cell>
          <cell r="N153" t="str">
            <v>0000093555</v>
          </cell>
        </row>
        <row r="154">
          <cell r="D154" t="str">
            <v>00652128</v>
          </cell>
          <cell r="E154" t="str">
            <v>Expense Distribution</v>
          </cell>
          <cell r="F154">
            <v>12</v>
          </cell>
          <cell r="G154">
            <v>2014</v>
          </cell>
          <cell r="H154" t="str">
            <v>211</v>
          </cell>
          <cell r="I154" t="str">
            <v>955</v>
          </cell>
          <cell r="J154" t="str">
            <v>VICTORIA COUNTY UNITED WAY</v>
          </cell>
          <cell r="K154">
            <v>41985</v>
          </cell>
          <cell r="L154" t="str">
            <v>73438</v>
          </cell>
          <cell r="M154" t="str">
            <v>G0001113</v>
          </cell>
          <cell r="N154" t="str">
            <v>0000093563</v>
          </cell>
        </row>
        <row r="155">
          <cell r="D155" t="str">
            <v>00648202</v>
          </cell>
          <cell r="E155" t="str">
            <v>Expense Distribution</v>
          </cell>
          <cell r="F155">
            <v>11</v>
          </cell>
          <cell r="G155">
            <v>2014</v>
          </cell>
          <cell r="H155" t="str">
            <v>211</v>
          </cell>
          <cell r="I155" t="str">
            <v>955</v>
          </cell>
          <cell r="J155" t="str">
            <v>VICTORIA COUNTY UNITED WAY</v>
          </cell>
          <cell r="K155">
            <v>41964</v>
          </cell>
          <cell r="L155" t="str">
            <v>72634</v>
          </cell>
          <cell r="M155" t="str">
            <v>UTXECON201</v>
          </cell>
          <cell r="N155" t="str">
            <v>0000093563</v>
          </cell>
        </row>
        <row r="156">
          <cell r="D156" t="str">
            <v>00624508</v>
          </cell>
          <cell r="E156" t="str">
            <v>Expense Distribution</v>
          </cell>
          <cell r="F156">
            <v>7</v>
          </cell>
          <cell r="G156">
            <v>2014</v>
          </cell>
          <cell r="H156" t="str">
            <v>211</v>
          </cell>
          <cell r="I156" t="str">
            <v>955</v>
          </cell>
          <cell r="J156" t="str">
            <v>HARLINGEN, CITY OF</v>
          </cell>
          <cell r="K156">
            <v>41831</v>
          </cell>
          <cell r="L156" t="str">
            <v>71107</v>
          </cell>
          <cell r="M156" t="str">
            <v>UTXECON201</v>
          </cell>
          <cell r="N156" t="str">
            <v>0000097110</v>
          </cell>
        </row>
        <row r="157">
          <cell r="D157" t="str">
            <v>00673090</v>
          </cell>
          <cell r="E157" t="str">
            <v>Expense Distribution</v>
          </cell>
          <cell r="F157">
            <v>4</v>
          </cell>
          <cell r="G157">
            <v>2015</v>
          </cell>
          <cell r="H157" t="str">
            <v>211</v>
          </cell>
          <cell r="I157" t="str">
            <v>955</v>
          </cell>
          <cell r="J157" t="str">
            <v>MCALLEN, CITY OF</v>
          </cell>
          <cell r="K157">
            <v>42111</v>
          </cell>
          <cell r="L157" t="str">
            <v>75376</v>
          </cell>
          <cell r="M157" t="str">
            <v>UTXECON201</v>
          </cell>
          <cell r="N157" t="str">
            <v>0000097118</v>
          </cell>
        </row>
        <row r="158">
          <cell r="D158" t="str">
            <v>00662842</v>
          </cell>
          <cell r="E158" t="str">
            <v>Expense Distribution</v>
          </cell>
          <cell r="F158">
            <v>2</v>
          </cell>
          <cell r="G158">
            <v>2015</v>
          </cell>
          <cell r="H158" t="str">
            <v>211</v>
          </cell>
          <cell r="I158" t="str">
            <v>955</v>
          </cell>
          <cell r="J158" t="str">
            <v>MCALLEN, CITY OF</v>
          </cell>
          <cell r="K158">
            <v>42052</v>
          </cell>
          <cell r="L158" t="str">
            <v>74448</v>
          </cell>
          <cell r="M158" t="str">
            <v>UTXECON201</v>
          </cell>
          <cell r="N158" t="str">
            <v>0000097118</v>
          </cell>
        </row>
        <row r="159">
          <cell r="D159" t="str">
            <v>00651647</v>
          </cell>
          <cell r="E159" t="str">
            <v>Expense Distribution</v>
          </cell>
          <cell r="F159">
            <v>12</v>
          </cell>
          <cell r="G159">
            <v>2014</v>
          </cell>
          <cell r="H159" t="str">
            <v>211</v>
          </cell>
          <cell r="I159" t="str">
            <v>955</v>
          </cell>
          <cell r="J159" t="str">
            <v>MCALLEN, CITY OF</v>
          </cell>
          <cell r="K159">
            <v>41983</v>
          </cell>
          <cell r="L159" t="str">
            <v>73185</v>
          </cell>
          <cell r="M159" t="str">
            <v>UTXECON201</v>
          </cell>
          <cell r="N159" t="str">
            <v>0000097118</v>
          </cell>
        </row>
        <row r="160">
          <cell r="D160" t="str">
            <v>00631510</v>
          </cell>
          <cell r="E160" t="str">
            <v>Expense Distribution</v>
          </cell>
          <cell r="F160">
            <v>8</v>
          </cell>
          <cell r="G160">
            <v>2014</v>
          </cell>
          <cell r="H160" t="str">
            <v>211</v>
          </cell>
          <cell r="I160" t="str">
            <v>955</v>
          </cell>
          <cell r="J160" t="str">
            <v>MCALLEN, CITY OF</v>
          </cell>
          <cell r="K160">
            <v>41871</v>
          </cell>
          <cell r="L160" t="str">
            <v>71466</v>
          </cell>
          <cell r="M160" t="str">
            <v>UTXECON201</v>
          </cell>
          <cell r="N160" t="str">
            <v>0000097118</v>
          </cell>
        </row>
        <row r="161">
          <cell r="D161" t="str">
            <v>00663068</v>
          </cell>
          <cell r="E161" t="str">
            <v>Expense Distribution</v>
          </cell>
          <cell r="F161">
            <v>2</v>
          </cell>
          <cell r="G161">
            <v>2015</v>
          </cell>
          <cell r="H161" t="str">
            <v>211</v>
          </cell>
          <cell r="I161" t="str">
            <v>955</v>
          </cell>
          <cell r="J161" t="str">
            <v>PHARR, CITY OF</v>
          </cell>
          <cell r="K161">
            <v>42052</v>
          </cell>
          <cell r="L161" t="str">
            <v>74432</v>
          </cell>
          <cell r="M161" t="str">
            <v>UTXECON201</v>
          </cell>
          <cell r="N161" t="str">
            <v>0000097121</v>
          </cell>
        </row>
        <row r="162">
          <cell r="D162" t="str">
            <v>00622131</v>
          </cell>
          <cell r="E162" t="str">
            <v>Expense Distribution</v>
          </cell>
          <cell r="F162">
            <v>8</v>
          </cell>
          <cell r="G162">
            <v>2014</v>
          </cell>
          <cell r="H162" t="str">
            <v>211</v>
          </cell>
          <cell r="I162" t="str">
            <v>955</v>
          </cell>
          <cell r="J162" t="str">
            <v>CORPUS CHRISTI BOTANICAL SOC</v>
          </cell>
          <cell r="K162">
            <v>41816</v>
          </cell>
          <cell r="L162" t="str">
            <v>71017</v>
          </cell>
          <cell r="M162" t="str">
            <v>UTXECON201</v>
          </cell>
          <cell r="N162" t="str">
            <v>0000097342</v>
          </cell>
        </row>
        <row r="163">
          <cell r="D163" t="str">
            <v>00631696</v>
          </cell>
          <cell r="E163" t="str">
            <v>Expense Distribution</v>
          </cell>
          <cell r="F163">
            <v>8</v>
          </cell>
          <cell r="G163">
            <v>2014</v>
          </cell>
          <cell r="H163" t="str">
            <v>211</v>
          </cell>
          <cell r="I163" t="str">
            <v>955</v>
          </cell>
          <cell r="J163" t="str">
            <v>CORPUS CHRISTI BOTANICAL SOC</v>
          </cell>
          <cell r="K163">
            <v>41816</v>
          </cell>
          <cell r="L163" t="str">
            <v>71481</v>
          </cell>
          <cell r="M163" t="str">
            <v>UTXECON201</v>
          </cell>
          <cell r="N163" t="str">
            <v>0000097342</v>
          </cell>
        </row>
        <row r="164">
          <cell r="D164" t="str">
            <v>00646382</v>
          </cell>
          <cell r="E164" t="str">
            <v>Expense Distribution</v>
          </cell>
          <cell r="F164">
            <v>11</v>
          </cell>
          <cell r="G164">
            <v>2014</v>
          </cell>
          <cell r="H164" t="str">
            <v>211</v>
          </cell>
          <cell r="I164" t="str">
            <v>955</v>
          </cell>
          <cell r="J164" t="str">
            <v>CORPUS CHRISTI ISD</v>
          </cell>
          <cell r="K164">
            <v>41955</v>
          </cell>
          <cell r="L164" t="str">
            <v>72373</v>
          </cell>
          <cell r="M164" t="str">
            <v>UTXECON201</v>
          </cell>
          <cell r="N164" t="str">
            <v>0000097349</v>
          </cell>
        </row>
        <row r="165">
          <cell r="D165" t="str">
            <v>00644367</v>
          </cell>
          <cell r="E165" t="str">
            <v>Expense Distribution</v>
          </cell>
          <cell r="F165">
            <v>11</v>
          </cell>
          <cell r="G165">
            <v>2014</v>
          </cell>
          <cell r="H165" t="str">
            <v>211</v>
          </cell>
          <cell r="I165" t="str">
            <v>955</v>
          </cell>
          <cell r="J165" t="str">
            <v>CORPUS CHRISTI ISD</v>
          </cell>
          <cell r="K165">
            <v>41943</v>
          </cell>
          <cell r="L165" t="str">
            <v>72226</v>
          </cell>
          <cell r="M165" t="str">
            <v>UTXECON201</v>
          </cell>
          <cell r="N165" t="str">
            <v>0000097349</v>
          </cell>
        </row>
        <row r="166">
          <cell r="D166" t="str">
            <v>00636604</v>
          </cell>
          <cell r="E166" t="str">
            <v>Expense Distribution</v>
          </cell>
          <cell r="F166">
            <v>9</v>
          </cell>
          <cell r="G166">
            <v>2014</v>
          </cell>
          <cell r="H166" t="str">
            <v>211</v>
          </cell>
          <cell r="I166" t="str">
            <v>955</v>
          </cell>
          <cell r="J166" t="str">
            <v>FWCP INC</v>
          </cell>
          <cell r="K166">
            <v>41904</v>
          </cell>
          <cell r="L166" t="str">
            <v>71801</v>
          </cell>
          <cell r="M166" t="str">
            <v>UTXECON101</v>
          </cell>
          <cell r="N166" t="str">
            <v>0000098214</v>
          </cell>
        </row>
        <row r="167">
          <cell r="D167" t="str">
            <v>00652654</v>
          </cell>
          <cell r="E167" t="str">
            <v>Expense Distribution</v>
          </cell>
          <cell r="F167">
            <v>12</v>
          </cell>
          <cell r="G167">
            <v>2014</v>
          </cell>
          <cell r="H167" t="str">
            <v>211</v>
          </cell>
          <cell r="I167" t="str">
            <v>955</v>
          </cell>
          <cell r="J167" t="str">
            <v>KEEP TEXAS BEAUTIFUL</v>
          </cell>
          <cell r="K167">
            <v>41988</v>
          </cell>
          <cell r="L167" t="str">
            <v>73515</v>
          </cell>
          <cell r="M167" t="str">
            <v>UTXECON101</v>
          </cell>
          <cell r="N167" t="str">
            <v>0000099027</v>
          </cell>
        </row>
        <row r="168">
          <cell r="D168" t="str">
            <v>00662223</v>
          </cell>
          <cell r="E168" t="str">
            <v>Expense Distribution</v>
          </cell>
          <cell r="F168">
            <v>2</v>
          </cell>
          <cell r="G168">
            <v>2015</v>
          </cell>
          <cell r="H168" t="str">
            <v>211</v>
          </cell>
          <cell r="I168" t="str">
            <v>955</v>
          </cell>
          <cell r="J168" t="str">
            <v>KENEDY ROTARY CLUB</v>
          </cell>
          <cell r="K168">
            <v>42047</v>
          </cell>
          <cell r="L168" t="str">
            <v>74354</v>
          </cell>
          <cell r="M168" t="str">
            <v>UTXECON201</v>
          </cell>
          <cell r="N168" t="str">
            <v>0000099042</v>
          </cell>
        </row>
        <row r="169">
          <cell r="D169" t="str">
            <v>00664461</v>
          </cell>
          <cell r="E169" t="str">
            <v>Expense Distribution</v>
          </cell>
          <cell r="F169">
            <v>2</v>
          </cell>
          <cell r="G169">
            <v>2015</v>
          </cell>
          <cell r="H169" t="str">
            <v>211</v>
          </cell>
          <cell r="I169" t="str">
            <v>955</v>
          </cell>
          <cell r="J169" t="str">
            <v>MATAGORDA COUNTY FAIR &amp; LIVESTOCK ASSN</v>
          </cell>
          <cell r="K169">
            <v>42055</v>
          </cell>
          <cell r="L169" t="str">
            <v>74641</v>
          </cell>
          <cell r="M169" t="str">
            <v>UTXECON201</v>
          </cell>
          <cell r="N169" t="str">
            <v>0000099444</v>
          </cell>
        </row>
        <row r="170">
          <cell r="D170" t="str">
            <v>00670275</v>
          </cell>
          <cell r="E170" t="str">
            <v>Expense Distribution</v>
          </cell>
          <cell r="F170">
            <v>4</v>
          </cell>
          <cell r="G170">
            <v>2015</v>
          </cell>
          <cell r="H170" t="str">
            <v>211</v>
          </cell>
          <cell r="I170" t="str">
            <v>955</v>
          </cell>
          <cell r="J170" t="str">
            <v>MCALLEN CHAMBER OF COMMERCE</v>
          </cell>
          <cell r="K170">
            <v>42095</v>
          </cell>
          <cell r="L170" t="str">
            <v>74981</v>
          </cell>
          <cell r="M170" t="str">
            <v>UTXECON201</v>
          </cell>
          <cell r="N170" t="str">
            <v>0000099469</v>
          </cell>
        </row>
        <row r="171">
          <cell r="D171" t="str">
            <v>00651649</v>
          </cell>
          <cell r="E171" t="str">
            <v>Expense Distribution</v>
          </cell>
          <cell r="F171">
            <v>12</v>
          </cell>
          <cell r="G171">
            <v>2014</v>
          </cell>
          <cell r="H171" t="str">
            <v>211</v>
          </cell>
          <cell r="I171" t="str">
            <v>955</v>
          </cell>
          <cell r="J171" t="str">
            <v>MCALLEN CHAMBER OF COMMERCE</v>
          </cell>
          <cell r="K171">
            <v>41983</v>
          </cell>
          <cell r="L171" t="str">
            <v>73190</v>
          </cell>
          <cell r="M171" t="str">
            <v>UTXECON201</v>
          </cell>
          <cell r="N171" t="str">
            <v>0000099469</v>
          </cell>
        </row>
        <row r="172">
          <cell r="D172" t="str">
            <v>00669384</v>
          </cell>
          <cell r="E172" t="str">
            <v>Expense Distribution</v>
          </cell>
          <cell r="F172">
            <v>3</v>
          </cell>
          <cell r="G172">
            <v>2015</v>
          </cell>
          <cell r="H172" t="str">
            <v>211</v>
          </cell>
          <cell r="I172" t="str">
            <v>955</v>
          </cell>
          <cell r="J172" t="str">
            <v>SAN ANGELO STOCK SHOW</v>
          </cell>
          <cell r="K172">
            <v>42089</v>
          </cell>
          <cell r="L172" t="str">
            <v>74959</v>
          </cell>
          <cell r="M172" t="str">
            <v>UTXECON301</v>
          </cell>
          <cell r="N172" t="str">
            <v>0000100758</v>
          </cell>
        </row>
        <row r="173">
          <cell r="D173" t="str">
            <v>00643214</v>
          </cell>
          <cell r="E173" t="str">
            <v>Expense Distribution</v>
          </cell>
          <cell r="F173">
            <v>10</v>
          </cell>
          <cell r="G173">
            <v>2014</v>
          </cell>
          <cell r="H173" t="str">
            <v>211</v>
          </cell>
          <cell r="I173" t="str">
            <v>955</v>
          </cell>
          <cell r="J173" t="str">
            <v>SAN PATRICIO COUNTY</v>
          </cell>
          <cell r="K173">
            <v>41936</v>
          </cell>
          <cell r="L173" t="str">
            <v>72140</v>
          </cell>
          <cell r="M173" t="str">
            <v>UTXECON201</v>
          </cell>
          <cell r="N173" t="str">
            <v>0000100764</v>
          </cell>
        </row>
        <row r="174">
          <cell r="D174" t="str">
            <v>00651192</v>
          </cell>
          <cell r="E174" t="str">
            <v>Expense Distribution</v>
          </cell>
          <cell r="F174">
            <v>12</v>
          </cell>
          <cell r="G174">
            <v>2014</v>
          </cell>
          <cell r="H174" t="str">
            <v>211</v>
          </cell>
          <cell r="I174" t="str">
            <v>955</v>
          </cell>
          <cell r="J174" t="str">
            <v>TEXAS ENGINEERING FOUNDATION</v>
          </cell>
          <cell r="K174">
            <v>41981</v>
          </cell>
          <cell r="L174" t="str">
            <v>73052</v>
          </cell>
          <cell r="M174" t="str">
            <v>UTXECON201</v>
          </cell>
          <cell r="N174" t="str">
            <v>0000101376</v>
          </cell>
        </row>
        <row r="175">
          <cell r="D175" t="str">
            <v>00664749</v>
          </cell>
          <cell r="E175" t="str">
            <v>Expense Distribution</v>
          </cell>
          <cell r="F175">
            <v>3</v>
          </cell>
          <cell r="G175">
            <v>2015</v>
          </cell>
          <cell r="H175" t="str">
            <v>211</v>
          </cell>
          <cell r="I175" t="str">
            <v>955</v>
          </cell>
          <cell r="J175" t="str">
            <v>TEXAS STATE TECHNICAL COLLEGE</v>
          </cell>
          <cell r="K175">
            <v>42065</v>
          </cell>
          <cell r="L175" t="str">
            <v>74666</v>
          </cell>
          <cell r="M175" t="str">
            <v>UTXECON201</v>
          </cell>
          <cell r="N175" t="str">
            <v>0000101430</v>
          </cell>
        </row>
        <row r="176">
          <cell r="D176" t="str">
            <v>00645859</v>
          </cell>
          <cell r="E176" t="str">
            <v>Expense Distribution</v>
          </cell>
          <cell r="F176">
            <v>11</v>
          </cell>
          <cell r="G176">
            <v>2014</v>
          </cell>
          <cell r="H176" t="str">
            <v>211</v>
          </cell>
          <cell r="I176" t="str">
            <v>955</v>
          </cell>
          <cell r="J176" t="str">
            <v>TEXAS STATE TECHNICAL COLLEGE</v>
          </cell>
          <cell r="K176">
            <v>41953</v>
          </cell>
          <cell r="L176" t="str">
            <v>72332</v>
          </cell>
          <cell r="M176" t="str">
            <v>UTXECON201</v>
          </cell>
          <cell r="N176" t="str">
            <v>0000101430</v>
          </cell>
        </row>
        <row r="177">
          <cell r="D177" t="str">
            <v>00654160</v>
          </cell>
          <cell r="E177" t="str">
            <v>Expense Distribution</v>
          </cell>
          <cell r="F177">
            <v>12</v>
          </cell>
          <cell r="G177">
            <v>2014</v>
          </cell>
          <cell r="H177" t="str">
            <v>211</v>
          </cell>
          <cell r="I177" t="str">
            <v>955</v>
          </cell>
          <cell r="J177" t="str">
            <v>TEXAS TECH FOUNDATION INC</v>
          </cell>
          <cell r="K177">
            <v>41996</v>
          </cell>
          <cell r="L177" t="str">
            <v>73753</v>
          </cell>
          <cell r="M177" t="str">
            <v>G0001113</v>
          </cell>
          <cell r="N177" t="str">
            <v>0000101435</v>
          </cell>
        </row>
        <row r="178">
          <cell r="D178" t="str">
            <v>00651196</v>
          </cell>
          <cell r="E178" t="str">
            <v>Expense Distribution</v>
          </cell>
          <cell r="F178">
            <v>12</v>
          </cell>
          <cell r="G178">
            <v>2014</v>
          </cell>
          <cell r="H178" t="str">
            <v>211</v>
          </cell>
          <cell r="I178" t="str">
            <v>955</v>
          </cell>
          <cell r="J178" t="str">
            <v>TEXAS TECH FOUNDATION INC</v>
          </cell>
          <cell r="K178">
            <v>41982</v>
          </cell>
          <cell r="L178" t="str">
            <v>73083</v>
          </cell>
          <cell r="M178" t="str">
            <v>UTXECON201</v>
          </cell>
          <cell r="N178" t="str">
            <v>0000101435</v>
          </cell>
        </row>
        <row r="179">
          <cell r="D179" t="str">
            <v>00652022</v>
          </cell>
          <cell r="E179" t="str">
            <v>Expense Distribution</v>
          </cell>
          <cell r="F179">
            <v>12</v>
          </cell>
          <cell r="G179">
            <v>2014</v>
          </cell>
          <cell r="H179" t="str">
            <v>211</v>
          </cell>
          <cell r="I179" t="str">
            <v>955</v>
          </cell>
          <cell r="J179" t="str">
            <v>UNITED WAY OF TARRANT COUNTY</v>
          </cell>
          <cell r="K179">
            <v>41984</v>
          </cell>
          <cell r="L179" t="str">
            <v>73326</v>
          </cell>
          <cell r="M179" t="str">
            <v>G0001113</v>
          </cell>
          <cell r="N179" t="str">
            <v>0000101827</v>
          </cell>
        </row>
        <row r="180">
          <cell r="D180" t="str">
            <v>00651711</v>
          </cell>
          <cell r="E180" t="str">
            <v>Expense Distribution</v>
          </cell>
          <cell r="F180">
            <v>12</v>
          </cell>
          <cell r="G180">
            <v>2014</v>
          </cell>
          <cell r="H180" t="str">
            <v>211</v>
          </cell>
          <cell r="I180" t="str">
            <v>955</v>
          </cell>
          <cell r="J180" t="str">
            <v>UNITED WAY OF TARRANT COUNTY</v>
          </cell>
          <cell r="K180">
            <v>41977</v>
          </cell>
          <cell r="L180" t="str">
            <v>73303</v>
          </cell>
          <cell r="M180" t="str">
            <v>UTXECON201</v>
          </cell>
          <cell r="N180" t="str">
            <v>0000101827</v>
          </cell>
        </row>
        <row r="181">
          <cell r="D181" t="str">
            <v>00652650</v>
          </cell>
          <cell r="E181" t="str">
            <v>Expense Distribution</v>
          </cell>
          <cell r="F181">
            <v>12</v>
          </cell>
          <cell r="G181">
            <v>2014</v>
          </cell>
          <cell r="H181" t="str">
            <v>211</v>
          </cell>
          <cell r="I181" t="str">
            <v>955</v>
          </cell>
          <cell r="J181" t="str">
            <v>UNITED WAY/CAPITAL AREA</v>
          </cell>
          <cell r="K181">
            <v>41978</v>
          </cell>
          <cell r="L181" t="str">
            <v>73444</v>
          </cell>
          <cell r="M181" t="str">
            <v>G0001113</v>
          </cell>
          <cell r="N181" t="str">
            <v>0000101832</v>
          </cell>
        </row>
        <row r="182">
          <cell r="D182" t="str">
            <v>00652649</v>
          </cell>
          <cell r="E182" t="str">
            <v>Expense Distribution</v>
          </cell>
          <cell r="F182">
            <v>12</v>
          </cell>
          <cell r="G182">
            <v>2014</v>
          </cell>
          <cell r="H182" t="str">
            <v>211</v>
          </cell>
          <cell r="I182" t="str">
            <v>955</v>
          </cell>
          <cell r="J182" t="str">
            <v>UNITED WAY/CAPITAL AREA</v>
          </cell>
          <cell r="K182">
            <v>41985</v>
          </cell>
          <cell r="L182" t="str">
            <v>73443</v>
          </cell>
          <cell r="M182" t="str">
            <v>UTXECON101</v>
          </cell>
          <cell r="N182" t="str">
            <v>0000101832</v>
          </cell>
        </row>
        <row r="183">
          <cell r="D183" t="str">
            <v>00647721</v>
          </cell>
          <cell r="E183" t="str">
            <v>Expense Distribution</v>
          </cell>
          <cell r="F183">
            <v>12</v>
          </cell>
          <cell r="G183">
            <v>2014</v>
          </cell>
          <cell r="H183" t="str">
            <v>211</v>
          </cell>
          <cell r="I183" t="str">
            <v>955</v>
          </cell>
          <cell r="J183" t="str">
            <v>UNITED WAY/CAPITAL AREA</v>
          </cell>
          <cell r="K183">
            <v>41960</v>
          </cell>
          <cell r="L183" t="str">
            <v>72472</v>
          </cell>
          <cell r="M183" t="str">
            <v>UTXECON201</v>
          </cell>
          <cell r="N183" t="str">
            <v>0000101832</v>
          </cell>
        </row>
        <row r="184">
          <cell r="D184" t="str">
            <v>00647721</v>
          </cell>
          <cell r="E184" t="str">
            <v>Expense Distribution</v>
          </cell>
          <cell r="F184">
            <v>11</v>
          </cell>
          <cell r="G184">
            <v>2014</v>
          </cell>
          <cell r="H184" t="str">
            <v>211</v>
          </cell>
          <cell r="I184" t="str">
            <v>955</v>
          </cell>
          <cell r="J184" t="str">
            <v>UNITED WAY/CAPITAL AREA</v>
          </cell>
          <cell r="K184">
            <v>41960</v>
          </cell>
          <cell r="L184" t="str">
            <v>72472</v>
          </cell>
          <cell r="M184" t="str">
            <v>UTXECON201</v>
          </cell>
          <cell r="N184" t="str">
            <v>0000101832</v>
          </cell>
        </row>
        <row r="185">
          <cell r="D185" t="str">
            <v>00631260</v>
          </cell>
          <cell r="E185" t="str">
            <v>Expense Distribution</v>
          </cell>
          <cell r="F185">
            <v>8</v>
          </cell>
          <cell r="G185">
            <v>2014</v>
          </cell>
          <cell r="H185" t="str">
            <v>211</v>
          </cell>
          <cell r="I185" t="str">
            <v>955</v>
          </cell>
          <cell r="J185" t="str">
            <v>UNIVERSITY OF TEXAS</v>
          </cell>
          <cell r="K185">
            <v>41871</v>
          </cell>
          <cell r="L185" t="str">
            <v>71461</v>
          </cell>
          <cell r="M185" t="str">
            <v>UTXECON201</v>
          </cell>
          <cell r="N185" t="str">
            <v>0000101846</v>
          </cell>
        </row>
        <row r="186">
          <cell r="D186" t="str">
            <v>00662411</v>
          </cell>
          <cell r="E186" t="str">
            <v>Expense Distribution</v>
          </cell>
          <cell r="F186">
            <v>2</v>
          </cell>
          <cell r="G186">
            <v>2015</v>
          </cell>
          <cell r="H186" t="str">
            <v>211</v>
          </cell>
          <cell r="I186" t="str">
            <v>955</v>
          </cell>
          <cell r="J186" t="str">
            <v>NUECES COUNTY JR LIVESTOCK SHOW &amp; SALE</v>
          </cell>
          <cell r="K186">
            <v>42048</v>
          </cell>
          <cell r="L186" t="str">
            <v>74389</v>
          </cell>
          <cell r="M186" t="str">
            <v>UTXECON201</v>
          </cell>
          <cell r="N186" t="str">
            <v>0000109944</v>
          </cell>
        </row>
        <row r="187">
          <cell r="D187" t="str">
            <v>00644004</v>
          </cell>
          <cell r="E187" t="str">
            <v>Expense Distribution</v>
          </cell>
          <cell r="F187">
            <v>10</v>
          </cell>
          <cell r="G187">
            <v>2014</v>
          </cell>
          <cell r="H187" t="str">
            <v>211</v>
          </cell>
          <cell r="I187" t="str">
            <v>955</v>
          </cell>
          <cell r="J187" t="str">
            <v>VICTORIA COLLEGE FOUNDATION</v>
          </cell>
          <cell r="K187">
            <v>41941</v>
          </cell>
          <cell r="L187" t="str">
            <v>72196</v>
          </cell>
          <cell r="M187" t="str">
            <v>G0001113</v>
          </cell>
          <cell r="N187" t="str">
            <v>0000110982</v>
          </cell>
        </row>
        <row r="188">
          <cell r="D188" t="str">
            <v>00651190</v>
          </cell>
          <cell r="E188" t="str">
            <v>Expense Distribution</v>
          </cell>
          <cell r="F188">
            <v>12</v>
          </cell>
          <cell r="G188">
            <v>2014</v>
          </cell>
          <cell r="H188" t="str">
            <v>211</v>
          </cell>
          <cell r="I188" t="str">
            <v>955</v>
          </cell>
          <cell r="J188" t="str">
            <v>LAREDO GATEWAY ROTARY</v>
          </cell>
          <cell r="K188">
            <v>41981</v>
          </cell>
          <cell r="L188" t="str">
            <v>73045</v>
          </cell>
          <cell r="M188" t="str">
            <v>UTXECON201</v>
          </cell>
          <cell r="N188" t="str">
            <v>0000110984</v>
          </cell>
        </row>
        <row r="189">
          <cell r="D189" t="str">
            <v>00669381</v>
          </cell>
          <cell r="E189" t="str">
            <v>Expense Distribution</v>
          </cell>
          <cell r="F189">
            <v>3</v>
          </cell>
          <cell r="G189">
            <v>2015</v>
          </cell>
          <cell r="H189" t="str">
            <v>211</v>
          </cell>
          <cell r="I189" t="str">
            <v>955</v>
          </cell>
          <cell r="J189" t="str">
            <v>POTEET ROTARY CLUB</v>
          </cell>
          <cell r="K189">
            <v>42089</v>
          </cell>
          <cell r="L189" t="str">
            <v>74952</v>
          </cell>
          <cell r="M189" t="str">
            <v>UTXECON201</v>
          </cell>
          <cell r="N189" t="str">
            <v>0000114266</v>
          </cell>
        </row>
        <row r="190">
          <cell r="D190" t="str">
            <v>00675397</v>
          </cell>
          <cell r="E190" t="str">
            <v>Expense Distribution</v>
          </cell>
          <cell r="F190">
            <v>5</v>
          </cell>
          <cell r="G190">
            <v>2015</v>
          </cell>
          <cell r="H190" t="str">
            <v>211</v>
          </cell>
          <cell r="I190" t="str">
            <v>955</v>
          </cell>
          <cell r="J190" t="str">
            <v>HARLINGEN AREA EDUCATION FOUNDATION</v>
          </cell>
          <cell r="K190">
            <v>42125</v>
          </cell>
          <cell r="L190" t="str">
            <v>75502</v>
          </cell>
          <cell r="M190" t="str">
            <v>UTXECON201</v>
          </cell>
          <cell r="N190" t="str">
            <v>0000114268</v>
          </cell>
        </row>
        <row r="191">
          <cell r="D191" t="str">
            <v>00624510</v>
          </cell>
          <cell r="E191" t="str">
            <v>Expense Distribution</v>
          </cell>
          <cell r="F191">
            <v>7</v>
          </cell>
          <cell r="G191">
            <v>2014</v>
          </cell>
          <cell r="H191" t="str">
            <v>211</v>
          </cell>
          <cell r="I191" t="str">
            <v>955</v>
          </cell>
          <cell r="J191" t="str">
            <v>HARLINGEN AREA EDUCATION FOUNDATION</v>
          </cell>
          <cell r="K191">
            <v>41831</v>
          </cell>
          <cell r="L191" t="str">
            <v>71110</v>
          </cell>
          <cell r="M191" t="str">
            <v>UTXECON201</v>
          </cell>
          <cell r="N191" t="str">
            <v>0000114268</v>
          </cell>
        </row>
        <row r="192">
          <cell r="D192" t="str">
            <v>00627314</v>
          </cell>
          <cell r="E192" t="str">
            <v>Expense Distribution</v>
          </cell>
          <cell r="F192">
            <v>7</v>
          </cell>
          <cell r="G192">
            <v>2014</v>
          </cell>
          <cell r="H192" t="str">
            <v>211</v>
          </cell>
          <cell r="I192" t="str">
            <v>955</v>
          </cell>
          <cell r="J192" t="str">
            <v>MEXICAN FOLKLORE SCHOOL OF DANCE</v>
          </cell>
          <cell r="K192">
            <v>41849</v>
          </cell>
          <cell r="L192" t="str">
            <v>71258</v>
          </cell>
          <cell r="M192" t="str">
            <v>UTXECON201</v>
          </cell>
          <cell r="N192" t="str">
            <v>0000114269</v>
          </cell>
        </row>
        <row r="193">
          <cell r="D193" t="str">
            <v>00664463</v>
          </cell>
          <cell r="E193" t="str">
            <v>Expense Distribution</v>
          </cell>
          <cell r="F193">
            <v>2</v>
          </cell>
          <cell r="G193">
            <v>2015</v>
          </cell>
          <cell r="H193" t="str">
            <v>211</v>
          </cell>
          <cell r="I193" t="str">
            <v>955</v>
          </cell>
          <cell r="J193" t="str">
            <v>GOLIAD COUNTY</v>
          </cell>
          <cell r="K193">
            <v>42062</v>
          </cell>
          <cell r="L193" t="str">
            <v>74645</v>
          </cell>
          <cell r="M193" t="str">
            <v>UTXECON201</v>
          </cell>
          <cell r="N193" t="str">
            <v>0000114786</v>
          </cell>
        </row>
        <row r="194">
          <cell r="D194" t="str">
            <v>00662015</v>
          </cell>
          <cell r="E194" t="str">
            <v>Expense Distribution</v>
          </cell>
          <cell r="F194">
            <v>2</v>
          </cell>
          <cell r="G194">
            <v>2015</v>
          </cell>
          <cell r="H194" t="str">
            <v>211</v>
          </cell>
          <cell r="I194" t="str">
            <v>955</v>
          </cell>
          <cell r="J194" t="str">
            <v>REFUGIO LITTLE LEAGUE</v>
          </cell>
          <cell r="K194">
            <v>42046</v>
          </cell>
          <cell r="L194" t="str">
            <v>74341</v>
          </cell>
          <cell r="M194" t="str">
            <v>UTXECON201</v>
          </cell>
          <cell r="N194" t="str">
            <v>0000114789</v>
          </cell>
        </row>
        <row r="195">
          <cell r="D195" t="str">
            <v>00664466</v>
          </cell>
          <cell r="E195" t="str">
            <v>Expense Distribution</v>
          </cell>
          <cell r="F195">
            <v>5</v>
          </cell>
          <cell r="G195">
            <v>2015</v>
          </cell>
          <cell r="H195" t="str">
            <v>211</v>
          </cell>
          <cell r="I195" t="str">
            <v>955</v>
          </cell>
          <cell r="J195" t="str">
            <v>KIWANIS CLUB</v>
          </cell>
          <cell r="K195">
            <v>42062</v>
          </cell>
          <cell r="L195" t="str">
            <v>74648</v>
          </cell>
          <cell r="M195" t="str">
            <v>UTXECON201</v>
          </cell>
          <cell r="N195" t="str">
            <v>0000115116</v>
          </cell>
        </row>
        <row r="196">
          <cell r="D196" t="str">
            <v>00664466</v>
          </cell>
          <cell r="E196" t="str">
            <v>Expense Distribution</v>
          </cell>
          <cell r="F196">
            <v>2</v>
          </cell>
          <cell r="G196">
            <v>2015</v>
          </cell>
          <cell r="H196" t="str">
            <v>211</v>
          </cell>
          <cell r="I196" t="str">
            <v>955</v>
          </cell>
          <cell r="J196" t="str">
            <v>KIWANIS CLUB</v>
          </cell>
          <cell r="K196">
            <v>42062</v>
          </cell>
          <cell r="L196" t="str">
            <v>74648</v>
          </cell>
          <cell r="M196" t="str">
            <v>UTXECON201</v>
          </cell>
          <cell r="N196" t="str">
            <v>0000115116</v>
          </cell>
        </row>
        <row r="197">
          <cell r="D197" t="str">
            <v>00662225</v>
          </cell>
          <cell r="E197" t="str">
            <v>Expense Distribution</v>
          </cell>
          <cell r="F197">
            <v>2</v>
          </cell>
          <cell r="G197">
            <v>2015</v>
          </cell>
          <cell r="H197" t="str">
            <v>211</v>
          </cell>
          <cell r="I197" t="str">
            <v>955</v>
          </cell>
          <cell r="J197" t="str">
            <v>KIWANIS CLUB</v>
          </cell>
          <cell r="K197">
            <v>42047</v>
          </cell>
          <cell r="L197" t="str">
            <v>74367</v>
          </cell>
          <cell r="M197" t="str">
            <v>UTXECON201</v>
          </cell>
          <cell r="N197" t="str">
            <v>0000115116</v>
          </cell>
        </row>
        <row r="198">
          <cell r="D198" t="str">
            <v>00676212</v>
          </cell>
          <cell r="E198" t="str">
            <v>Expense Distribution</v>
          </cell>
          <cell r="F198">
            <v>5</v>
          </cell>
          <cell r="G198">
            <v>2015</v>
          </cell>
          <cell r="H198" t="str">
            <v>211</v>
          </cell>
          <cell r="I198" t="str">
            <v>955</v>
          </cell>
          <cell r="J198" t="str">
            <v>TEXAS A&amp;M</v>
          </cell>
          <cell r="K198">
            <v>42129</v>
          </cell>
          <cell r="L198" t="str">
            <v>75519</v>
          </cell>
          <cell r="M198" t="str">
            <v>G0001113</v>
          </cell>
          <cell r="N198" t="str">
            <v>0000120050</v>
          </cell>
        </row>
        <row r="199">
          <cell r="D199" t="str">
            <v>00673922</v>
          </cell>
          <cell r="E199" t="str">
            <v>Expense Distribution</v>
          </cell>
          <cell r="F199">
            <v>4</v>
          </cell>
          <cell r="G199">
            <v>2015</v>
          </cell>
          <cell r="H199" t="str">
            <v>211</v>
          </cell>
          <cell r="I199" t="str">
            <v>955</v>
          </cell>
          <cell r="J199" t="str">
            <v>TEXAS A&amp;M</v>
          </cell>
          <cell r="K199">
            <v>42117</v>
          </cell>
          <cell r="L199" t="str">
            <v>75439</v>
          </cell>
          <cell r="M199" t="str">
            <v>G0001113</v>
          </cell>
          <cell r="N199" t="str">
            <v>0000120050</v>
          </cell>
        </row>
        <row r="200">
          <cell r="D200" t="str">
            <v>00672658</v>
          </cell>
          <cell r="E200" t="str">
            <v>Expense Distribution</v>
          </cell>
          <cell r="F200">
            <v>4</v>
          </cell>
          <cell r="G200">
            <v>2015</v>
          </cell>
          <cell r="H200" t="str">
            <v>211</v>
          </cell>
          <cell r="I200" t="str">
            <v>955</v>
          </cell>
          <cell r="J200" t="str">
            <v>TEXAS A&amp;M</v>
          </cell>
          <cell r="K200">
            <v>42109</v>
          </cell>
          <cell r="L200" t="str">
            <v>75313</v>
          </cell>
          <cell r="M200" t="str">
            <v>G0001113</v>
          </cell>
          <cell r="N200" t="str">
            <v>0000120050</v>
          </cell>
        </row>
        <row r="201">
          <cell r="D201" t="str">
            <v>00663817</v>
          </cell>
          <cell r="E201" t="str">
            <v>Expense Distribution</v>
          </cell>
          <cell r="F201">
            <v>2</v>
          </cell>
          <cell r="G201">
            <v>2015</v>
          </cell>
          <cell r="H201" t="str">
            <v>211</v>
          </cell>
          <cell r="I201" t="str">
            <v>955</v>
          </cell>
          <cell r="J201" t="str">
            <v>TEXAS A&amp;M</v>
          </cell>
          <cell r="K201">
            <v>42058</v>
          </cell>
          <cell r="L201" t="str">
            <v>74560</v>
          </cell>
          <cell r="M201" t="str">
            <v>UTXECON201</v>
          </cell>
          <cell r="N201" t="str">
            <v>0000120050</v>
          </cell>
        </row>
        <row r="202">
          <cell r="D202" t="str">
            <v>00654161</v>
          </cell>
          <cell r="E202" t="str">
            <v>Expense Distribution</v>
          </cell>
          <cell r="F202">
            <v>12</v>
          </cell>
          <cell r="G202">
            <v>2014</v>
          </cell>
          <cell r="H202" t="str">
            <v>211</v>
          </cell>
          <cell r="I202" t="str">
            <v>955</v>
          </cell>
          <cell r="J202" t="str">
            <v>TEXAS A&amp;M</v>
          </cell>
          <cell r="K202">
            <v>41996</v>
          </cell>
          <cell r="L202" t="str">
            <v>73764</v>
          </cell>
          <cell r="M202" t="str">
            <v>G0001113</v>
          </cell>
          <cell r="N202" t="str">
            <v>0000120050</v>
          </cell>
        </row>
        <row r="203">
          <cell r="D203" t="str">
            <v>00652126</v>
          </cell>
          <cell r="E203" t="str">
            <v>Expense Distribution</v>
          </cell>
          <cell r="F203">
            <v>12</v>
          </cell>
          <cell r="G203">
            <v>2014</v>
          </cell>
          <cell r="H203" t="str">
            <v>211</v>
          </cell>
          <cell r="I203" t="str">
            <v>955</v>
          </cell>
          <cell r="J203" t="str">
            <v>TEXAS A&amp;M</v>
          </cell>
          <cell r="K203">
            <v>41985</v>
          </cell>
          <cell r="L203" t="str">
            <v>73420</v>
          </cell>
          <cell r="M203" t="str">
            <v>G0001113</v>
          </cell>
          <cell r="N203" t="str">
            <v>0000120050</v>
          </cell>
        </row>
        <row r="204">
          <cell r="D204" t="str">
            <v>00649474</v>
          </cell>
          <cell r="E204" t="str">
            <v>Expense Distribution</v>
          </cell>
          <cell r="F204">
            <v>12</v>
          </cell>
          <cell r="G204">
            <v>2014</v>
          </cell>
          <cell r="H204" t="str">
            <v>211</v>
          </cell>
          <cell r="I204" t="str">
            <v>955</v>
          </cell>
          <cell r="J204" t="str">
            <v>TEXAS A&amp;M</v>
          </cell>
          <cell r="K204">
            <v>41974</v>
          </cell>
          <cell r="L204" t="str">
            <v>72802</v>
          </cell>
          <cell r="M204" t="str">
            <v>G0001113</v>
          </cell>
          <cell r="N204" t="str">
            <v>0000120050</v>
          </cell>
        </row>
        <row r="205">
          <cell r="D205" t="str">
            <v>00645863</v>
          </cell>
          <cell r="E205" t="str">
            <v>Expense Distribution</v>
          </cell>
          <cell r="F205">
            <v>11</v>
          </cell>
          <cell r="G205">
            <v>2014</v>
          </cell>
          <cell r="H205" t="str">
            <v>211</v>
          </cell>
          <cell r="I205" t="str">
            <v>955</v>
          </cell>
          <cell r="J205" t="str">
            <v>TEXAS A&amp;M</v>
          </cell>
          <cell r="K205">
            <v>41953</v>
          </cell>
          <cell r="L205" t="str">
            <v>72339</v>
          </cell>
          <cell r="M205" t="str">
            <v>UTXECON201</v>
          </cell>
          <cell r="N205" t="str">
            <v>0000120050</v>
          </cell>
        </row>
        <row r="206">
          <cell r="D206" t="str">
            <v>00629664</v>
          </cell>
          <cell r="E206" t="str">
            <v>Expense Distribution</v>
          </cell>
          <cell r="F206">
            <v>8</v>
          </cell>
          <cell r="G206">
            <v>2014</v>
          </cell>
          <cell r="H206" t="str">
            <v>211</v>
          </cell>
          <cell r="I206" t="str">
            <v>955</v>
          </cell>
          <cell r="J206" t="str">
            <v>TEXAS A&amp;M</v>
          </cell>
          <cell r="K206">
            <v>41862</v>
          </cell>
          <cell r="L206" t="str">
            <v>71370</v>
          </cell>
          <cell r="M206" t="str">
            <v>UTXECON201</v>
          </cell>
          <cell r="N206" t="str">
            <v>0000120050</v>
          </cell>
        </row>
        <row r="207">
          <cell r="D207" t="str">
            <v>00629056</v>
          </cell>
          <cell r="E207" t="str">
            <v>Expense Distribution</v>
          </cell>
          <cell r="F207">
            <v>8</v>
          </cell>
          <cell r="G207">
            <v>2014</v>
          </cell>
          <cell r="H207" t="str">
            <v>211</v>
          </cell>
          <cell r="I207" t="str">
            <v>955</v>
          </cell>
          <cell r="J207" t="str">
            <v>TEXAS A&amp;M</v>
          </cell>
          <cell r="K207">
            <v>41859</v>
          </cell>
          <cell r="L207" t="str">
            <v>71353</v>
          </cell>
          <cell r="M207" t="str">
            <v>UTXECON201</v>
          </cell>
          <cell r="N207" t="str">
            <v>0000120050</v>
          </cell>
        </row>
        <row r="208">
          <cell r="D208" t="str">
            <v>00628787</v>
          </cell>
          <cell r="E208" t="str">
            <v>Expense Distribution</v>
          </cell>
          <cell r="F208">
            <v>8</v>
          </cell>
          <cell r="G208">
            <v>2014</v>
          </cell>
          <cell r="H208" t="str">
            <v>211</v>
          </cell>
          <cell r="I208" t="str">
            <v>955</v>
          </cell>
          <cell r="J208" t="str">
            <v>TEXAS A&amp;M</v>
          </cell>
          <cell r="K208">
            <v>41856</v>
          </cell>
          <cell r="L208" t="str">
            <v>71324</v>
          </cell>
          <cell r="M208" t="str">
            <v>UTXECON201</v>
          </cell>
          <cell r="N208" t="str">
            <v>0000120050</v>
          </cell>
        </row>
        <row r="209">
          <cell r="D209" t="str">
            <v>00673094</v>
          </cell>
          <cell r="E209" t="str">
            <v>Expense Distribution</v>
          </cell>
          <cell r="F209">
            <v>4</v>
          </cell>
          <cell r="G209">
            <v>2015</v>
          </cell>
          <cell r="H209" t="str">
            <v>211</v>
          </cell>
          <cell r="I209" t="str">
            <v>955</v>
          </cell>
          <cell r="J209" t="str">
            <v>HALO-FLIGHT FOA</v>
          </cell>
          <cell r="K209">
            <v>42111</v>
          </cell>
          <cell r="L209" t="str">
            <v>75391</v>
          </cell>
          <cell r="M209" t="str">
            <v>UTXECON201</v>
          </cell>
          <cell r="N209" t="str">
            <v>0000120162</v>
          </cell>
        </row>
        <row r="210">
          <cell r="D210" t="str">
            <v>00627315</v>
          </cell>
          <cell r="E210" t="str">
            <v>Expense Distribution</v>
          </cell>
          <cell r="F210">
            <v>7</v>
          </cell>
          <cell r="G210">
            <v>2014</v>
          </cell>
          <cell r="H210" t="str">
            <v>211</v>
          </cell>
          <cell r="I210" t="str">
            <v>955</v>
          </cell>
          <cell r="J210" t="str">
            <v>ABILENE INDUSTRIAL FOUNDATION</v>
          </cell>
          <cell r="K210">
            <v>41849</v>
          </cell>
          <cell r="L210" t="str">
            <v>71280</v>
          </cell>
          <cell r="M210" t="str">
            <v>UTXECON301</v>
          </cell>
          <cell r="N210" t="str">
            <v>0000120374</v>
          </cell>
        </row>
        <row r="211">
          <cell r="D211" t="str">
            <v>00663635</v>
          </cell>
          <cell r="E211" t="str">
            <v>Expense Distribution</v>
          </cell>
          <cell r="F211">
            <v>2</v>
          </cell>
          <cell r="G211">
            <v>2015</v>
          </cell>
          <cell r="H211" t="str">
            <v>211</v>
          </cell>
          <cell r="I211" t="str">
            <v>955</v>
          </cell>
          <cell r="J211" t="str">
            <v>CALALLEN HIGH SCHOOL</v>
          </cell>
          <cell r="K211">
            <v>42058</v>
          </cell>
          <cell r="L211" t="str">
            <v>74557</v>
          </cell>
          <cell r="M211" t="str">
            <v>UTXECON201</v>
          </cell>
          <cell r="N211" t="str">
            <v>0000120921</v>
          </cell>
        </row>
        <row r="212">
          <cell r="D212" t="str">
            <v>00658157</v>
          </cell>
          <cell r="E212" t="str">
            <v>Expense Distribution</v>
          </cell>
          <cell r="F212">
            <v>1</v>
          </cell>
          <cell r="G212">
            <v>2015</v>
          </cell>
          <cell r="H212" t="str">
            <v>211</v>
          </cell>
          <cell r="I212" t="str">
            <v>955</v>
          </cell>
          <cell r="J212" t="str">
            <v>DRISCOLL CHILDRENS HOSPITAL</v>
          </cell>
          <cell r="K212">
            <v>42024</v>
          </cell>
          <cell r="L212" t="str">
            <v>73968</v>
          </cell>
          <cell r="M212" t="str">
            <v>UTXECON201</v>
          </cell>
          <cell r="N212" t="str">
            <v>0000121144</v>
          </cell>
        </row>
        <row r="213">
          <cell r="D213" t="str">
            <v>00629058</v>
          </cell>
          <cell r="E213" t="str">
            <v>Expense Distribution</v>
          </cell>
          <cell r="F213">
            <v>8</v>
          </cell>
          <cell r="G213">
            <v>2014</v>
          </cell>
          <cell r="H213" t="str">
            <v>211</v>
          </cell>
          <cell r="I213" t="str">
            <v>955</v>
          </cell>
          <cell r="J213" t="str">
            <v>DRISCOLL CHILDRENS HOSPITAL</v>
          </cell>
          <cell r="K213">
            <v>41859</v>
          </cell>
          <cell r="L213" t="str">
            <v>71355</v>
          </cell>
          <cell r="M213" t="str">
            <v>UTXECON201</v>
          </cell>
          <cell r="N213" t="str">
            <v>0000121144</v>
          </cell>
        </row>
        <row r="214">
          <cell r="D214" t="str">
            <v>00676965</v>
          </cell>
          <cell r="E214" t="str">
            <v>Expense Distribution</v>
          </cell>
          <cell r="F214">
            <v>5</v>
          </cell>
          <cell r="G214">
            <v>2015</v>
          </cell>
          <cell r="H214" t="str">
            <v>211</v>
          </cell>
          <cell r="I214" t="str">
            <v>955</v>
          </cell>
          <cell r="J214" t="str">
            <v>LAREDO CHAMBER OF COMMERCE</v>
          </cell>
          <cell r="K214">
            <v>42132</v>
          </cell>
          <cell r="L214" t="str">
            <v>75565</v>
          </cell>
          <cell r="M214" t="str">
            <v>UTXECON201</v>
          </cell>
          <cell r="N214" t="str">
            <v>0000121145</v>
          </cell>
        </row>
        <row r="215">
          <cell r="D215" t="str">
            <v>00652904</v>
          </cell>
          <cell r="E215" t="str">
            <v>Expense Distribution</v>
          </cell>
          <cell r="F215">
            <v>12</v>
          </cell>
          <cell r="G215">
            <v>2014</v>
          </cell>
          <cell r="H215" t="str">
            <v>211</v>
          </cell>
          <cell r="I215" t="str">
            <v>955</v>
          </cell>
          <cell r="J215" t="str">
            <v>LAREDO CHAMBER OF COMMERCE</v>
          </cell>
          <cell r="K215">
            <v>41990</v>
          </cell>
          <cell r="L215" t="str">
            <v>73584</v>
          </cell>
          <cell r="M215" t="str">
            <v>UTXECON201</v>
          </cell>
          <cell r="N215" t="str">
            <v>0000121145</v>
          </cell>
        </row>
        <row r="216">
          <cell r="D216" t="str">
            <v>00644561</v>
          </cell>
          <cell r="E216" t="str">
            <v>Expense Distribution</v>
          </cell>
          <cell r="F216">
            <v>11</v>
          </cell>
          <cell r="G216">
            <v>2014</v>
          </cell>
          <cell r="H216" t="str">
            <v>211</v>
          </cell>
          <cell r="I216" t="str">
            <v>955</v>
          </cell>
          <cell r="J216" t="str">
            <v>LAREDO CHAMBER OF COMMERCE</v>
          </cell>
          <cell r="K216">
            <v>41943</v>
          </cell>
          <cell r="L216" t="str">
            <v>72231</v>
          </cell>
          <cell r="M216" t="str">
            <v>UTXECON201</v>
          </cell>
          <cell r="N216" t="str">
            <v>0000121145</v>
          </cell>
        </row>
        <row r="217">
          <cell r="D217" t="str">
            <v>00640320</v>
          </cell>
          <cell r="E217" t="str">
            <v>Expense Distribution</v>
          </cell>
          <cell r="F217">
            <v>10</v>
          </cell>
          <cell r="G217">
            <v>2014</v>
          </cell>
          <cell r="H217" t="str">
            <v>211</v>
          </cell>
          <cell r="I217" t="str">
            <v>955</v>
          </cell>
          <cell r="J217" t="str">
            <v>LAREDO CHAMBER OF COMMERCE</v>
          </cell>
          <cell r="K217">
            <v>41921</v>
          </cell>
          <cell r="L217" t="str">
            <v>71965</v>
          </cell>
          <cell r="M217" t="str">
            <v>UTXECON201</v>
          </cell>
          <cell r="N217" t="str">
            <v>0000121145</v>
          </cell>
        </row>
        <row r="218">
          <cell r="D218" t="str">
            <v>00635072</v>
          </cell>
          <cell r="E218" t="str">
            <v>Expense Distribution</v>
          </cell>
          <cell r="F218">
            <v>9</v>
          </cell>
          <cell r="G218">
            <v>2014</v>
          </cell>
          <cell r="H218" t="str">
            <v>211</v>
          </cell>
          <cell r="I218" t="str">
            <v>955</v>
          </cell>
          <cell r="J218" t="str">
            <v>BAYLOR UNIVERSITY</v>
          </cell>
          <cell r="K218">
            <v>41894</v>
          </cell>
          <cell r="L218" t="str">
            <v>71714</v>
          </cell>
          <cell r="M218" t="str">
            <v>G0001113</v>
          </cell>
          <cell r="N218" t="str">
            <v>0000121228</v>
          </cell>
        </row>
        <row r="219">
          <cell r="D219" t="str">
            <v>00662841</v>
          </cell>
          <cell r="E219" t="str">
            <v>Expense Distribution</v>
          </cell>
          <cell r="F219">
            <v>2</v>
          </cell>
          <cell r="G219">
            <v>2015</v>
          </cell>
          <cell r="H219" t="str">
            <v>211</v>
          </cell>
          <cell r="I219" t="str">
            <v>955</v>
          </cell>
          <cell r="J219" t="str">
            <v>CORPUS CHRISTI HISPANIC CHAMBER</v>
          </cell>
          <cell r="K219">
            <v>42052</v>
          </cell>
          <cell r="L219" t="str">
            <v>74447</v>
          </cell>
          <cell r="M219" t="str">
            <v>UTXECON201</v>
          </cell>
          <cell r="N219" t="str">
            <v>0000121258</v>
          </cell>
        </row>
        <row r="220">
          <cell r="D220" t="str">
            <v>00644250</v>
          </cell>
          <cell r="E220" t="str">
            <v>Expense Distribution</v>
          </cell>
          <cell r="F220">
            <v>10</v>
          </cell>
          <cell r="G220">
            <v>2014</v>
          </cell>
          <cell r="H220" t="str">
            <v>211</v>
          </cell>
          <cell r="I220" t="str">
            <v>955</v>
          </cell>
          <cell r="J220" t="str">
            <v>CORPUS CHRISTI HISPANIC CHAMBER</v>
          </cell>
          <cell r="K220">
            <v>41936</v>
          </cell>
          <cell r="L220" t="str">
            <v>72225</v>
          </cell>
          <cell r="M220" t="str">
            <v>UTXECON201</v>
          </cell>
          <cell r="N220" t="str">
            <v>0000121258</v>
          </cell>
        </row>
        <row r="221">
          <cell r="D221" t="str">
            <v>00640324</v>
          </cell>
          <cell r="E221" t="str">
            <v>Expense Distribution</v>
          </cell>
          <cell r="F221">
            <v>10</v>
          </cell>
          <cell r="G221">
            <v>2014</v>
          </cell>
          <cell r="H221" t="str">
            <v>211</v>
          </cell>
          <cell r="I221" t="str">
            <v>955</v>
          </cell>
          <cell r="J221" t="str">
            <v>CORPUS CHRISTI HISPANIC CHAMBER</v>
          </cell>
          <cell r="K221">
            <v>41921</v>
          </cell>
          <cell r="L221" t="str">
            <v>71969</v>
          </cell>
          <cell r="M221" t="str">
            <v>UTXECON201</v>
          </cell>
          <cell r="N221" t="str">
            <v>0000121258</v>
          </cell>
        </row>
        <row r="222">
          <cell r="D222" t="str">
            <v>00672832</v>
          </cell>
          <cell r="E222" t="str">
            <v>Expense Distribution</v>
          </cell>
          <cell r="F222">
            <v>4</v>
          </cell>
          <cell r="G222">
            <v>2015</v>
          </cell>
          <cell r="H222" t="str">
            <v>211</v>
          </cell>
          <cell r="I222" t="str">
            <v>955</v>
          </cell>
          <cell r="J222" t="str">
            <v>REFUGIO COUNTY</v>
          </cell>
          <cell r="K222">
            <v>42110</v>
          </cell>
          <cell r="L222" t="str">
            <v>75333</v>
          </cell>
          <cell r="M222" t="str">
            <v>UTXECON201</v>
          </cell>
          <cell r="N222" t="str">
            <v>0000122745</v>
          </cell>
        </row>
        <row r="223">
          <cell r="D223" t="str">
            <v>00669383</v>
          </cell>
          <cell r="E223" t="str">
            <v>Expense Distribution</v>
          </cell>
          <cell r="F223">
            <v>3</v>
          </cell>
          <cell r="G223">
            <v>2015</v>
          </cell>
          <cell r="H223" t="str">
            <v>211</v>
          </cell>
          <cell r="I223" t="str">
            <v>955</v>
          </cell>
          <cell r="J223" t="str">
            <v>SOUTHWEST TEXAS JUNIOR COLLEGE</v>
          </cell>
          <cell r="K223">
            <v>42089</v>
          </cell>
          <cell r="L223" t="str">
            <v>74954</v>
          </cell>
          <cell r="M223" t="str">
            <v>UTXECON201</v>
          </cell>
          <cell r="N223" t="str">
            <v>0000123561</v>
          </cell>
        </row>
        <row r="224">
          <cell r="D224" t="str">
            <v>00627860</v>
          </cell>
          <cell r="E224" t="str">
            <v>Expense Distribution</v>
          </cell>
          <cell r="F224">
            <v>8</v>
          </cell>
          <cell r="G224">
            <v>2014</v>
          </cell>
          <cell r="H224" t="str">
            <v>211</v>
          </cell>
          <cell r="I224" t="str">
            <v>955</v>
          </cell>
          <cell r="J224" t="str">
            <v>SOUTHWEST TEXAS JUNIOR COLLEGE</v>
          </cell>
          <cell r="K224">
            <v>41851</v>
          </cell>
          <cell r="L224" t="str">
            <v>71309</v>
          </cell>
          <cell r="M224" t="str">
            <v>UTXECON201</v>
          </cell>
          <cell r="N224" t="str">
            <v>0000123561</v>
          </cell>
        </row>
        <row r="225">
          <cell r="D225" t="str">
            <v>00663819</v>
          </cell>
          <cell r="E225" t="str">
            <v>Expense Distribution</v>
          </cell>
          <cell r="F225">
            <v>2</v>
          </cell>
          <cell r="G225">
            <v>2015</v>
          </cell>
          <cell r="H225" t="str">
            <v>211</v>
          </cell>
          <cell r="I225" t="str">
            <v>955</v>
          </cell>
          <cell r="J225" t="str">
            <v>TEXAS A &amp; M UNIVERSITY-KINGSVILLE</v>
          </cell>
          <cell r="K225">
            <v>42058</v>
          </cell>
          <cell r="L225" t="str">
            <v>74564</v>
          </cell>
          <cell r="M225" t="str">
            <v>UTXECON201</v>
          </cell>
          <cell r="N225" t="str">
            <v>0000123563</v>
          </cell>
        </row>
        <row r="226">
          <cell r="D226" t="str">
            <v>00664464</v>
          </cell>
          <cell r="E226" t="str">
            <v>Expense Distribution</v>
          </cell>
          <cell r="F226">
            <v>2</v>
          </cell>
          <cell r="G226">
            <v>2015</v>
          </cell>
          <cell r="H226" t="str">
            <v>211</v>
          </cell>
          <cell r="I226" t="str">
            <v>955</v>
          </cell>
          <cell r="J226" t="str">
            <v>VICTORIA ADULT LITERACY COUNCIL</v>
          </cell>
          <cell r="K226">
            <v>42062</v>
          </cell>
          <cell r="L226" t="str">
            <v>74646</v>
          </cell>
          <cell r="M226" t="str">
            <v>UTXECON201</v>
          </cell>
          <cell r="N226" t="str">
            <v>0000123783</v>
          </cell>
        </row>
        <row r="227">
          <cell r="D227" t="str">
            <v>00674154</v>
          </cell>
          <cell r="E227" t="str">
            <v>Expense Distribution</v>
          </cell>
          <cell r="F227">
            <v>4</v>
          </cell>
          <cell r="G227">
            <v>2015</v>
          </cell>
          <cell r="H227" t="str">
            <v>211</v>
          </cell>
          <cell r="I227" t="str">
            <v>955</v>
          </cell>
          <cell r="J227" t="str">
            <v>SALTWATER-FISHERIES</v>
          </cell>
          <cell r="K227">
            <v>42118</v>
          </cell>
          <cell r="L227" t="str">
            <v>75452</v>
          </cell>
          <cell r="M227" t="str">
            <v>UTXECON201</v>
          </cell>
          <cell r="N227" t="str">
            <v>0000123878</v>
          </cell>
        </row>
        <row r="228">
          <cell r="D228" t="str">
            <v>00651193</v>
          </cell>
          <cell r="E228" t="str">
            <v>Expense Distribution</v>
          </cell>
          <cell r="F228">
            <v>12</v>
          </cell>
          <cell r="G228">
            <v>2014</v>
          </cell>
          <cell r="H228" t="str">
            <v>211</v>
          </cell>
          <cell r="I228" t="str">
            <v>955</v>
          </cell>
          <cell r="J228" t="str">
            <v>UNITED WAY OF SOUTH TEXAS</v>
          </cell>
          <cell r="K228">
            <v>41981</v>
          </cell>
          <cell r="L228" t="str">
            <v>73054</v>
          </cell>
          <cell r="M228" t="str">
            <v>UTXECON201</v>
          </cell>
          <cell r="N228" t="str">
            <v>0000124002</v>
          </cell>
        </row>
        <row r="229">
          <cell r="D229" t="str">
            <v>00648832</v>
          </cell>
          <cell r="E229" t="str">
            <v>Expense Distribution</v>
          </cell>
          <cell r="F229">
            <v>11</v>
          </cell>
          <cell r="G229">
            <v>2014</v>
          </cell>
          <cell r="H229" t="str">
            <v>211</v>
          </cell>
          <cell r="I229" t="str">
            <v>955</v>
          </cell>
          <cell r="J229" t="str">
            <v>UNITED WAY OF SOUTH TEXAS</v>
          </cell>
          <cell r="K229">
            <v>41960</v>
          </cell>
          <cell r="L229" t="str">
            <v>72719</v>
          </cell>
          <cell r="M229" t="str">
            <v>UTXECON201</v>
          </cell>
          <cell r="N229" t="str">
            <v>0000124002</v>
          </cell>
        </row>
        <row r="230">
          <cell r="D230" t="str">
            <v>00659392</v>
          </cell>
          <cell r="E230" t="str">
            <v>Expense Distribution</v>
          </cell>
          <cell r="F230">
            <v>1</v>
          </cell>
          <cell r="G230">
            <v>2015</v>
          </cell>
          <cell r="H230" t="str">
            <v>211</v>
          </cell>
          <cell r="I230" t="str">
            <v>955</v>
          </cell>
          <cell r="J230" t="str">
            <v>ST PATRICK SCHOOL</v>
          </cell>
          <cell r="K230">
            <v>42031</v>
          </cell>
          <cell r="L230" t="str">
            <v>74086</v>
          </cell>
          <cell r="M230" t="str">
            <v>UTXECON201</v>
          </cell>
          <cell r="N230" t="str">
            <v>0000124114</v>
          </cell>
        </row>
        <row r="231">
          <cell r="D231" t="str">
            <v>00635218</v>
          </cell>
          <cell r="E231" t="str">
            <v>Expense Distribution</v>
          </cell>
          <cell r="F231">
            <v>9</v>
          </cell>
          <cell r="G231">
            <v>2014</v>
          </cell>
          <cell r="H231" t="str">
            <v>211</v>
          </cell>
          <cell r="I231" t="str">
            <v>955</v>
          </cell>
          <cell r="J231" t="str">
            <v>ST PATRICK SCHOOL</v>
          </cell>
          <cell r="K231">
            <v>41894</v>
          </cell>
          <cell r="L231" t="str">
            <v>71728</v>
          </cell>
          <cell r="M231" t="str">
            <v>UTXECON201</v>
          </cell>
          <cell r="N231" t="str">
            <v>0000124114</v>
          </cell>
        </row>
        <row r="232">
          <cell r="D232" t="str">
            <v>00652653</v>
          </cell>
          <cell r="E232" t="str">
            <v>Expense Distribution</v>
          </cell>
          <cell r="F232">
            <v>12</v>
          </cell>
          <cell r="G232">
            <v>2014</v>
          </cell>
          <cell r="H232" t="str">
            <v>211</v>
          </cell>
          <cell r="I232" t="str">
            <v>955</v>
          </cell>
          <cell r="J232" t="str">
            <v>TEXAS CONSERVATIVE COALITION</v>
          </cell>
          <cell r="K232">
            <v>41988</v>
          </cell>
          <cell r="L232" t="str">
            <v>73514</v>
          </cell>
          <cell r="M232" t="str">
            <v>G0001113</v>
          </cell>
          <cell r="N232" t="str">
            <v>0000124371</v>
          </cell>
        </row>
        <row r="233">
          <cell r="D233" t="str">
            <v>00658158</v>
          </cell>
          <cell r="E233" t="str">
            <v>Expense Distribution</v>
          </cell>
          <cell r="F233">
            <v>1</v>
          </cell>
          <cell r="G233">
            <v>2015</v>
          </cell>
          <cell r="H233" t="str">
            <v>211</v>
          </cell>
          <cell r="I233" t="str">
            <v>955</v>
          </cell>
          <cell r="J233" t="str">
            <v>CORPUS CHRISTI CHAMBER OF COMMERCE</v>
          </cell>
          <cell r="K233">
            <v>42024</v>
          </cell>
          <cell r="L233" t="str">
            <v>73969</v>
          </cell>
          <cell r="M233" t="str">
            <v>UTXECON201</v>
          </cell>
          <cell r="N233" t="str">
            <v>0000124825</v>
          </cell>
        </row>
        <row r="234">
          <cell r="D234" t="str">
            <v>00651876</v>
          </cell>
          <cell r="E234" t="str">
            <v>Expense Distribution</v>
          </cell>
          <cell r="F234">
            <v>12</v>
          </cell>
          <cell r="G234">
            <v>2014</v>
          </cell>
          <cell r="H234" t="str">
            <v>211</v>
          </cell>
          <cell r="I234" t="str">
            <v>955</v>
          </cell>
          <cell r="J234" t="str">
            <v>CORPUS CHRISTI CHAMBER OF COMMERCE</v>
          </cell>
          <cell r="K234">
            <v>41985</v>
          </cell>
          <cell r="L234" t="str">
            <v>73394</v>
          </cell>
          <cell r="M234" t="str">
            <v>UTXECON201</v>
          </cell>
          <cell r="N234" t="str">
            <v>0000124825</v>
          </cell>
        </row>
        <row r="235">
          <cell r="D235" t="str">
            <v>00640325</v>
          </cell>
          <cell r="E235" t="str">
            <v>Expense Distribution</v>
          </cell>
          <cell r="F235">
            <v>10</v>
          </cell>
          <cell r="G235">
            <v>2014</v>
          </cell>
          <cell r="H235" t="str">
            <v>211</v>
          </cell>
          <cell r="I235" t="str">
            <v>955</v>
          </cell>
          <cell r="J235" t="str">
            <v>CORPUS CHRISTI CHAMBER OF COMMERCE</v>
          </cell>
          <cell r="K235">
            <v>41921</v>
          </cell>
          <cell r="L235" t="str">
            <v>71970</v>
          </cell>
          <cell r="M235" t="str">
            <v>UTXECON201</v>
          </cell>
          <cell r="N235" t="str">
            <v>0000124825</v>
          </cell>
        </row>
        <row r="236">
          <cell r="D236" t="str">
            <v>00629055</v>
          </cell>
          <cell r="E236" t="str">
            <v>Expense Distribution</v>
          </cell>
          <cell r="F236">
            <v>8</v>
          </cell>
          <cell r="G236">
            <v>2014</v>
          </cell>
          <cell r="H236" t="str">
            <v>211</v>
          </cell>
          <cell r="I236" t="str">
            <v>955</v>
          </cell>
          <cell r="J236" t="str">
            <v>CORPUS CHRISTI CHAMBER OF COMMERCE</v>
          </cell>
          <cell r="K236">
            <v>41859</v>
          </cell>
          <cell r="L236" t="str">
            <v>71352</v>
          </cell>
          <cell r="M236" t="str">
            <v>UTXECON201</v>
          </cell>
          <cell r="N236" t="str">
            <v>0000124825</v>
          </cell>
        </row>
        <row r="237">
          <cell r="D237" t="str">
            <v>00625115</v>
          </cell>
          <cell r="E237" t="str">
            <v>Expense Distribution</v>
          </cell>
          <cell r="F237">
            <v>7</v>
          </cell>
          <cell r="G237">
            <v>2014</v>
          </cell>
          <cell r="H237" t="str">
            <v>211</v>
          </cell>
          <cell r="I237" t="str">
            <v>955</v>
          </cell>
          <cell r="J237" t="str">
            <v>CORPUS CHRISTI CHAMBER OF COMMERCE</v>
          </cell>
          <cell r="K237">
            <v>41834</v>
          </cell>
          <cell r="L237" t="str">
            <v>71016</v>
          </cell>
          <cell r="M237" t="str">
            <v>UTXECON201</v>
          </cell>
          <cell r="N237" t="str">
            <v>0000124825</v>
          </cell>
        </row>
        <row r="238">
          <cell r="D238" t="str">
            <v>00651298</v>
          </cell>
          <cell r="E238" t="str">
            <v>Expense Distribution</v>
          </cell>
          <cell r="F238">
            <v>12</v>
          </cell>
          <cell r="G238">
            <v>2014</v>
          </cell>
          <cell r="H238" t="str">
            <v>211</v>
          </cell>
          <cell r="I238" t="str">
            <v>955</v>
          </cell>
          <cell r="J238" t="str">
            <v>CORPUS CHRISTI POLICE</v>
          </cell>
          <cell r="K238">
            <v>41981</v>
          </cell>
          <cell r="L238" t="str">
            <v>73065</v>
          </cell>
          <cell r="M238" t="str">
            <v>UTXECON201</v>
          </cell>
          <cell r="N238" t="str">
            <v>0000125871</v>
          </cell>
        </row>
        <row r="239">
          <cell r="D239" t="str">
            <v>00667127</v>
          </cell>
          <cell r="E239" t="str">
            <v>Expense Distribution</v>
          </cell>
          <cell r="F239">
            <v>3</v>
          </cell>
          <cell r="G239">
            <v>2015</v>
          </cell>
          <cell r="H239" t="str">
            <v>211</v>
          </cell>
          <cell r="I239" t="str">
            <v>955</v>
          </cell>
          <cell r="J239" t="str">
            <v>TEXAS A &amp; M INTERNATIONAL</v>
          </cell>
          <cell r="K239">
            <v>42076</v>
          </cell>
          <cell r="L239" t="str">
            <v>74818</v>
          </cell>
          <cell r="M239" t="str">
            <v>UTXECON201</v>
          </cell>
          <cell r="N239" t="str">
            <v>0000126445</v>
          </cell>
        </row>
        <row r="240">
          <cell r="D240" t="str">
            <v>00630249</v>
          </cell>
          <cell r="E240" t="str">
            <v>Expense Distribution</v>
          </cell>
          <cell r="F240">
            <v>8</v>
          </cell>
          <cell r="G240">
            <v>2014</v>
          </cell>
          <cell r="H240" t="str">
            <v>211</v>
          </cell>
          <cell r="I240" t="str">
            <v>955</v>
          </cell>
          <cell r="J240" t="str">
            <v>TEXAS A &amp; M INTERNATIONAL</v>
          </cell>
          <cell r="K240">
            <v>41865</v>
          </cell>
          <cell r="L240" t="str">
            <v>71391</v>
          </cell>
          <cell r="M240" t="str">
            <v>UTXECON201</v>
          </cell>
          <cell r="N240" t="str">
            <v>0000126445</v>
          </cell>
        </row>
        <row r="241">
          <cell r="D241" t="str">
            <v>00662226</v>
          </cell>
          <cell r="E241" t="str">
            <v>Expense Distribution</v>
          </cell>
          <cell r="F241">
            <v>2</v>
          </cell>
          <cell r="G241">
            <v>2015</v>
          </cell>
          <cell r="H241" t="str">
            <v>211</v>
          </cell>
          <cell r="I241" t="str">
            <v>955</v>
          </cell>
          <cell r="J241" t="str">
            <v>VICTORIA COLLEGE</v>
          </cell>
          <cell r="K241">
            <v>42047</v>
          </cell>
          <cell r="L241" t="str">
            <v>74368</v>
          </cell>
          <cell r="M241" t="str">
            <v>UTXECON201</v>
          </cell>
          <cell r="N241" t="str">
            <v>0000126446</v>
          </cell>
        </row>
        <row r="242">
          <cell r="D242" t="str">
            <v>00676964</v>
          </cell>
          <cell r="E242" t="str">
            <v>Expense Distribution</v>
          </cell>
          <cell r="F242">
            <v>5</v>
          </cell>
          <cell r="G242">
            <v>2015</v>
          </cell>
          <cell r="H242" t="str">
            <v>211</v>
          </cell>
          <cell r="I242" t="str">
            <v>955</v>
          </cell>
          <cell r="J242" t="str">
            <v>DRESS FOR SUCCESS</v>
          </cell>
          <cell r="K242">
            <v>42132</v>
          </cell>
          <cell r="L242" t="str">
            <v>75564</v>
          </cell>
          <cell r="M242" t="str">
            <v>UTXECON201</v>
          </cell>
          <cell r="N242" t="str">
            <v>0000126659</v>
          </cell>
        </row>
        <row r="243">
          <cell r="D243" t="str">
            <v>00635075</v>
          </cell>
          <cell r="E243" t="str">
            <v>Expense Distribution</v>
          </cell>
          <cell r="F243">
            <v>9</v>
          </cell>
          <cell r="G243">
            <v>2014</v>
          </cell>
          <cell r="H243" t="str">
            <v>211</v>
          </cell>
          <cell r="I243" t="str">
            <v>955</v>
          </cell>
          <cell r="J243" t="str">
            <v>YORKTOWN WESTERN DAYS</v>
          </cell>
          <cell r="K243">
            <v>41894</v>
          </cell>
          <cell r="L243" t="str">
            <v>71723</v>
          </cell>
          <cell r="M243" t="str">
            <v>UTXECON201</v>
          </cell>
          <cell r="N243" t="str">
            <v>0000126681</v>
          </cell>
        </row>
        <row r="244">
          <cell r="D244" t="str">
            <v>00667119</v>
          </cell>
          <cell r="E244" t="str">
            <v>Expense Distribution</v>
          </cell>
          <cell r="F244">
            <v>3</v>
          </cell>
          <cell r="G244">
            <v>2015</v>
          </cell>
          <cell r="H244" t="str">
            <v>211</v>
          </cell>
          <cell r="I244" t="str">
            <v>955</v>
          </cell>
          <cell r="J244" t="str">
            <v>KARNES COUNTY</v>
          </cell>
          <cell r="K244">
            <v>42076</v>
          </cell>
          <cell r="L244" t="str">
            <v>74807</v>
          </cell>
          <cell r="M244" t="str">
            <v>UTXECON201</v>
          </cell>
          <cell r="N244" t="str">
            <v>0000126682</v>
          </cell>
        </row>
        <row r="245">
          <cell r="D245" t="str">
            <v>00667118</v>
          </cell>
          <cell r="E245" t="str">
            <v>Expense Distribution</v>
          </cell>
          <cell r="F245">
            <v>3</v>
          </cell>
          <cell r="G245">
            <v>2015</v>
          </cell>
          <cell r="H245" t="str">
            <v>211</v>
          </cell>
          <cell r="I245" t="str">
            <v>955</v>
          </cell>
          <cell r="J245" t="str">
            <v>KARNES COUNTY</v>
          </cell>
          <cell r="K245">
            <v>42076</v>
          </cell>
          <cell r="L245" t="str">
            <v>74806</v>
          </cell>
          <cell r="M245" t="str">
            <v>UTXECON201</v>
          </cell>
          <cell r="N245" t="str">
            <v>0000126682</v>
          </cell>
        </row>
        <row r="246">
          <cell r="D246" t="str">
            <v>00646091</v>
          </cell>
          <cell r="E246" t="str">
            <v>Expense Distribution</v>
          </cell>
          <cell r="F246">
            <v>11</v>
          </cell>
          <cell r="G246">
            <v>2014</v>
          </cell>
          <cell r="H246" t="str">
            <v>211</v>
          </cell>
          <cell r="I246" t="str">
            <v>955</v>
          </cell>
          <cell r="J246" t="str">
            <v>JUNIOR LEAGUE</v>
          </cell>
          <cell r="K246">
            <v>41953</v>
          </cell>
          <cell r="L246" t="str">
            <v>72352</v>
          </cell>
          <cell r="M246" t="str">
            <v>UTXECON201</v>
          </cell>
          <cell r="N246" t="str">
            <v>0000126813</v>
          </cell>
        </row>
        <row r="247">
          <cell r="D247" t="str">
            <v>00648536</v>
          </cell>
          <cell r="E247" t="str">
            <v>Expense Distribution</v>
          </cell>
          <cell r="F247">
            <v>11</v>
          </cell>
          <cell r="G247">
            <v>2014</v>
          </cell>
          <cell r="H247" t="str">
            <v>211</v>
          </cell>
          <cell r="I247" t="str">
            <v>955</v>
          </cell>
          <cell r="J247" t="str">
            <v>ARANSAS COUNTY COUNCIL ON AGING</v>
          </cell>
          <cell r="K247">
            <v>41964</v>
          </cell>
          <cell r="L247" t="str">
            <v>72665</v>
          </cell>
          <cell r="M247" t="str">
            <v>UTXECON201</v>
          </cell>
          <cell r="N247" t="str">
            <v>0000130706</v>
          </cell>
        </row>
        <row r="248">
          <cell r="D248" t="str">
            <v>00662612</v>
          </cell>
          <cell r="E248" t="str">
            <v>Expense Distribution</v>
          </cell>
          <cell r="F248">
            <v>2</v>
          </cell>
          <cell r="G248">
            <v>2015</v>
          </cell>
          <cell r="H248" t="str">
            <v>211</v>
          </cell>
          <cell r="I248" t="str">
            <v>955</v>
          </cell>
          <cell r="J248" t="str">
            <v>ARANSAS PASS</v>
          </cell>
          <cell r="K248">
            <v>42046</v>
          </cell>
          <cell r="L248" t="str">
            <v>74348</v>
          </cell>
          <cell r="M248" t="str">
            <v>UTXECON201</v>
          </cell>
          <cell r="N248" t="str">
            <v>0000130711</v>
          </cell>
        </row>
        <row r="249">
          <cell r="D249" t="str">
            <v>00629268</v>
          </cell>
          <cell r="E249" t="str">
            <v>Expense Distribution</v>
          </cell>
          <cell r="F249">
            <v>8</v>
          </cell>
          <cell r="G249">
            <v>2014</v>
          </cell>
          <cell r="H249" t="str">
            <v>211</v>
          </cell>
          <cell r="I249" t="str">
            <v>955</v>
          </cell>
          <cell r="J249" t="str">
            <v>BAY AREA CITIZENS AGAINST</v>
          </cell>
          <cell r="K249">
            <v>41859</v>
          </cell>
          <cell r="L249" t="str">
            <v>71359</v>
          </cell>
          <cell r="M249" t="str">
            <v>UTXECON201</v>
          </cell>
          <cell r="N249" t="str">
            <v>0000131107</v>
          </cell>
        </row>
        <row r="250">
          <cell r="D250" t="str">
            <v>00640896</v>
          </cell>
          <cell r="E250" t="str">
            <v>Expense Distribution</v>
          </cell>
          <cell r="F250">
            <v>10</v>
          </cell>
          <cell r="G250">
            <v>2014</v>
          </cell>
          <cell r="H250" t="str">
            <v>211</v>
          </cell>
          <cell r="I250" t="str">
            <v>955</v>
          </cell>
          <cell r="J250" t="str">
            <v>BAY AREA STUDIOS  INC</v>
          </cell>
          <cell r="K250">
            <v>41925</v>
          </cell>
          <cell r="L250" t="str">
            <v>71983</v>
          </cell>
          <cell r="M250" t="str">
            <v>UTXECON201</v>
          </cell>
          <cell r="N250" t="str">
            <v>0000131109</v>
          </cell>
        </row>
        <row r="251">
          <cell r="D251" t="str">
            <v>00667128</v>
          </cell>
          <cell r="E251" t="str">
            <v>Expense Distribution</v>
          </cell>
          <cell r="F251">
            <v>3</v>
          </cell>
          <cell r="G251">
            <v>2015</v>
          </cell>
          <cell r="H251" t="str">
            <v>211</v>
          </cell>
          <cell r="I251" t="str">
            <v>955</v>
          </cell>
          <cell r="J251" t="str">
            <v>BEACH TO BAY RELAY</v>
          </cell>
          <cell r="K251">
            <v>42076</v>
          </cell>
          <cell r="L251" t="str">
            <v>74820</v>
          </cell>
          <cell r="M251" t="str">
            <v>UTXECON201</v>
          </cell>
          <cell r="N251" t="str">
            <v>0000131129</v>
          </cell>
        </row>
        <row r="252">
          <cell r="D252" t="str">
            <v>00659237</v>
          </cell>
          <cell r="E252" t="str">
            <v>Expense Distribution</v>
          </cell>
          <cell r="F252">
            <v>1</v>
          </cell>
          <cell r="G252">
            <v>2015</v>
          </cell>
          <cell r="H252" t="str">
            <v>211</v>
          </cell>
          <cell r="I252" t="str">
            <v>955</v>
          </cell>
          <cell r="J252" t="str">
            <v>BEACH TO BAY RELAY</v>
          </cell>
          <cell r="K252">
            <v>42030</v>
          </cell>
          <cell r="L252" t="str">
            <v>74072</v>
          </cell>
          <cell r="M252" t="str">
            <v>UTXECON201</v>
          </cell>
          <cell r="N252" t="str">
            <v>0000131129</v>
          </cell>
        </row>
        <row r="253">
          <cell r="D253" t="str">
            <v>00659232</v>
          </cell>
          <cell r="E253" t="str">
            <v>Expense Distribution</v>
          </cell>
          <cell r="F253">
            <v>1</v>
          </cell>
          <cell r="G253">
            <v>2015</v>
          </cell>
          <cell r="H253" t="str">
            <v>211</v>
          </cell>
          <cell r="I253" t="str">
            <v>955</v>
          </cell>
          <cell r="J253" t="str">
            <v>BEACH TO BAY RELAY</v>
          </cell>
          <cell r="K253">
            <v>42030</v>
          </cell>
          <cell r="L253" t="str">
            <v>74066</v>
          </cell>
          <cell r="M253" t="str">
            <v>UTXECON201</v>
          </cell>
          <cell r="N253" t="str">
            <v>0000131129</v>
          </cell>
        </row>
        <row r="254">
          <cell r="D254" t="str">
            <v>00670281</v>
          </cell>
          <cell r="E254" t="str">
            <v>Expense Distribution</v>
          </cell>
          <cell r="F254">
            <v>4</v>
          </cell>
          <cell r="G254">
            <v>2015</v>
          </cell>
          <cell r="H254" t="str">
            <v>211</v>
          </cell>
          <cell r="I254" t="str">
            <v>955</v>
          </cell>
          <cell r="J254" t="str">
            <v>BORDERFEST ASSOCIATION</v>
          </cell>
          <cell r="K254">
            <v>42095</v>
          </cell>
          <cell r="L254" t="str">
            <v>74988</v>
          </cell>
          <cell r="M254" t="str">
            <v>UTXECON201</v>
          </cell>
          <cell r="N254" t="str">
            <v>0000131511</v>
          </cell>
        </row>
        <row r="255">
          <cell r="D255" t="str">
            <v>00673095</v>
          </cell>
          <cell r="E255" t="str">
            <v>Expense Distribution</v>
          </cell>
          <cell r="F255">
            <v>4</v>
          </cell>
          <cell r="G255">
            <v>2015</v>
          </cell>
          <cell r="H255" t="str">
            <v>211</v>
          </cell>
          <cell r="I255" t="str">
            <v>955</v>
          </cell>
          <cell r="J255" t="str">
            <v>BUILDERS ASSOCIATION</v>
          </cell>
          <cell r="K255">
            <v>42111</v>
          </cell>
          <cell r="L255" t="str">
            <v>75392</v>
          </cell>
          <cell r="M255" t="str">
            <v>UTXECON201</v>
          </cell>
          <cell r="N255" t="str">
            <v>0000131754</v>
          </cell>
        </row>
        <row r="256">
          <cell r="D256" t="str">
            <v>00644249</v>
          </cell>
          <cell r="E256" t="str">
            <v>Expense Distribution</v>
          </cell>
          <cell r="F256">
            <v>10</v>
          </cell>
          <cell r="G256">
            <v>2014</v>
          </cell>
          <cell r="H256" t="str">
            <v>211</v>
          </cell>
          <cell r="I256" t="str">
            <v>955</v>
          </cell>
          <cell r="J256" t="str">
            <v>BUILDERS ASSOCIATION</v>
          </cell>
          <cell r="K256">
            <v>41943</v>
          </cell>
          <cell r="L256" t="str">
            <v>72224</v>
          </cell>
          <cell r="M256" t="str">
            <v>UTXECON201</v>
          </cell>
          <cell r="N256" t="str">
            <v>0000131754</v>
          </cell>
        </row>
        <row r="257">
          <cell r="D257" t="str">
            <v>00632117</v>
          </cell>
          <cell r="E257" t="str">
            <v>Expense Distribution</v>
          </cell>
          <cell r="F257">
            <v>8</v>
          </cell>
          <cell r="G257">
            <v>2014</v>
          </cell>
          <cell r="H257" t="str">
            <v>211</v>
          </cell>
          <cell r="I257" t="str">
            <v>955</v>
          </cell>
          <cell r="J257" t="str">
            <v>ALAMO, CITY OF</v>
          </cell>
          <cell r="K257">
            <v>41876</v>
          </cell>
          <cell r="L257" t="str">
            <v>71503</v>
          </cell>
          <cell r="M257" t="str">
            <v>UTXECON201</v>
          </cell>
          <cell r="N257" t="str">
            <v>0000132487</v>
          </cell>
        </row>
        <row r="258">
          <cell r="D258" t="str">
            <v>00632232</v>
          </cell>
          <cell r="E258" t="str">
            <v>Expense Distribution</v>
          </cell>
          <cell r="F258">
            <v>8</v>
          </cell>
          <cell r="G258">
            <v>2014</v>
          </cell>
          <cell r="H258" t="str">
            <v>211</v>
          </cell>
          <cell r="I258" t="str">
            <v>955</v>
          </cell>
          <cell r="J258" t="str">
            <v>CAMPWOOD, CITY OF</v>
          </cell>
          <cell r="K258">
            <v>41877</v>
          </cell>
          <cell r="L258" t="str">
            <v>71517</v>
          </cell>
          <cell r="M258" t="str">
            <v>UTXECON301</v>
          </cell>
          <cell r="N258" t="str">
            <v>0000132549</v>
          </cell>
        </row>
        <row r="259">
          <cell r="D259" t="str">
            <v>00647379</v>
          </cell>
          <cell r="E259" t="str">
            <v>Expense Distribution</v>
          </cell>
          <cell r="F259">
            <v>11</v>
          </cell>
          <cell r="G259">
            <v>2014</v>
          </cell>
          <cell r="H259" t="str">
            <v>211</v>
          </cell>
          <cell r="I259" t="str">
            <v>955</v>
          </cell>
          <cell r="J259" t="str">
            <v>EL CENIZO, CITY OF</v>
          </cell>
          <cell r="K259">
            <v>41961</v>
          </cell>
          <cell r="L259" t="str">
            <v>72515</v>
          </cell>
          <cell r="M259" t="str">
            <v>UTXECON201</v>
          </cell>
          <cell r="N259" t="str">
            <v>0000132609</v>
          </cell>
        </row>
        <row r="260">
          <cell r="D260" t="str">
            <v>00647378</v>
          </cell>
          <cell r="E260" t="str">
            <v>Expense Distribution</v>
          </cell>
          <cell r="F260">
            <v>11</v>
          </cell>
          <cell r="G260">
            <v>2014</v>
          </cell>
          <cell r="H260" t="str">
            <v>211</v>
          </cell>
          <cell r="I260" t="str">
            <v>955</v>
          </cell>
          <cell r="J260" t="str">
            <v>ENCINAL, CITY OF</v>
          </cell>
          <cell r="K260">
            <v>41961</v>
          </cell>
          <cell r="L260" t="str">
            <v>72498</v>
          </cell>
          <cell r="M260" t="str">
            <v>UTXECON201</v>
          </cell>
          <cell r="N260" t="str">
            <v>0000132616</v>
          </cell>
        </row>
        <row r="261">
          <cell r="D261" t="str">
            <v>00646088</v>
          </cell>
          <cell r="E261" t="str">
            <v>Expense Distribution</v>
          </cell>
          <cell r="F261">
            <v>11</v>
          </cell>
          <cell r="G261">
            <v>2014</v>
          </cell>
          <cell r="H261" t="str">
            <v>211</v>
          </cell>
          <cell r="I261" t="str">
            <v>955</v>
          </cell>
          <cell r="J261" t="str">
            <v>INGLESIDE, CITY OF</v>
          </cell>
          <cell r="K261">
            <v>41953</v>
          </cell>
          <cell r="L261" t="str">
            <v>72349</v>
          </cell>
          <cell r="M261" t="str">
            <v>UTXECON201</v>
          </cell>
          <cell r="N261" t="str">
            <v>0000132685</v>
          </cell>
        </row>
        <row r="262">
          <cell r="D262" t="str">
            <v>00675396</v>
          </cell>
          <cell r="E262" t="str">
            <v>Expense Distribution</v>
          </cell>
          <cell r="F262">
            <v>5</v>
          </cell>
          <cell r="G262">
            <v>2015</v>
          </cell>
          <cell r="H262" t="str">
            <v>211</v>
          </cell>
          <cell r="I262" t="str">
            <v>955</v>
          </cell>
          <cell r="J262" t="str">
            <v>LAGUNA VISTA, TOWN OF</v>
          </cell>
          <cell r="K262">
            <v>42125</v>
          </cell>
          <cell r="L262" t="str">
            <v>75501</v>
          </cell>
          <cell r="M262" t="str">
            <v>UTXECON201</v>
          </cell>
          <cell r="N262" t="str">
            <v>0000132709</v>
          </cell>
        </row>
        <row r="263">
          <cell r="D263" t="str">
            <v>00632113</v>
          </cell>
          <cell r="E263" t="str">
            <v>Expense Distribution</v>
          </cell>
          <cell r="F263">
            <v>8</v>
          </cell>
          <cell r="G263">
            <v>2014</v>
          </cell>
          <cell r="H263" t="str">
            <v>211</v>
          </cell>
          <cell r="I263" t="str">
            <v>955</v>
          </cell>
          <cell r="J263" t="str">
            <v>LYFORD, CITY OF</v>
          </cell>
          <cell r="K263">
            <v>41876</v>
          </cell>
          <cell r="L263" t="str">
            <v>71499</v>
          </cell>
          <cell r="M263" t="str">
            <v>UTXECON201</v>
          </cell>
          <cell r="N263" t="str">
            <v>0000132736</v>
          </cell>
        </row>
        <row r="264">
          <cell r="D264" t="str">
            <v>00632118</v>
          </cell>
          <cell r="E264" t="str">
            <v>Expense Distribution</v>
          </cell>
          <cell r="F264">
            <v>8</v>
          </cell>
          <cell r="G264">
            <v>2014</v>
          </cell>
          <cell r="H264" t="str">
            <v>211</v>
          </cell>
          <cell r="I264" t="str">
            <v>955</v>
          </cell>
          <cell r="J264" t="str">
            <v>NATALIA, CITY OF</v>
          </cell>
          <cell r="K264">
            <v>41877</v>
          </cell>
          <cell r="L264" t="str">
            <v>71511</v>
          </cell>
          <cell r="M264" t="str">
            <v>UTXECON201</v>
          </cell>
          <cell r="N264" t="str">
            <v>0000132779</v>
          </cell>
        </row>
        <row r="265">
          <cell r="D265" t="str">
            <v>00632111</v>
          </cell>
          <cell r="E265" t="str">
            <v>Expense Distribution</v>
          </cell>
          <cell r="F265">
            <v>8</v>
          </cell>
          <cell r="G265">
            <v>2014</v>
          </cell>
          <cell r="H265" t="str">
            <v>211</v>
          </cell>
          <cell r="I265" t="str">
            <v>955</v>
          </cell>
          <cell r="J265" t="str">
            <v>PORT ISABEL, CITY OF</v>
          </cell>
          <cell r="K265">
            <v>41876</v>
          </cell>
          <cell r="L265" t="str">
            <v>71497</v>
          </cell>
          <cell r="M265" t="str">
            <v>UTXECON201</v>
          </cell>
          <cell r="N265" t="str">
            <v>0000132818</v>
          </cell>
        </row>
        <row r="266">
          <cell r="D266" t="str">
            <v>00631117</v>
          </cell>
          <cell r="E266" t="str">
            <v>Expense Distribution</v>
          </cell>
          <cell r="F266">
            <v>8</v>
          </cell>
          <cell r="G266">
            <v>2014</v>
          </cell>
          <cell r="H266" t="str">
            <v>211</v>
          </cell>
          <cell r="I266" t="str">
            <v>955</v>
          </cell>
          <cell r="J266" t="str">
            <v>PORT LAVACA, CITY OF</v>
          </cell>
          <cell r="K266">
            <v>41862</v>
          </cell>
          <cell r="L266" t="str">
            <v>71425</v>
          </cell>
          <cell r="M266" t="str">
            <v>UTXECON201</v>
          </cell>
          <cell r="N266" t="str">
            <v>0000132819</v>
          </cell>
        </row>
        <row r="267">
          <cell r="D267" t="str">
            <v>00632116</v>
          </cell>
          <cell r="E267" t="str">
            <v>Expense Distribution</v>
          </cell>
          <cell r="F267">
            <v>8</v>
          </cell>
          <cell r="G267">
            <v>2014</v>
          </cell>
          <cell r="H267" t="str">
            <v>211</v>
          </cell>
          <cell r="I267" t="str">
            <v>955</v>
          </cell>
          <cell r="J267" t="str">
            <v>RAYMONDVILLE, CITY OF</v>
          </cell>
          <cell r="K267">
            <v>41876</v>
          </cell>
          <cell r="L267" t="str">
            <v>71502</v>
          </cell>
          <cell r="M267" t="str">
            <v>UTXECON201</v>
          </cell>
          <cell r="N267" t="str">
            <v>0000132838</v>
          </cell>
        </row>
        <row r="268">
          <cell r="D268" t="str">
            <v>00643208</v>
          </cell>
          <cell r="E268" t="str">
            <v>Expense Distribution</v>
          </cell>
          <cell r="F268">
            <v>10</v>
          </cell>
          <cell r="G268">
            <v>2014</v>
          </cell>
          <cell r="H268" t="str">
            <v>211</v>
          </cell>
          <cell r="I268" t="str">
            <v>955</v>
          </cell>
          <cell r="J268" t="str">
            <v>RIO HONDO, CITY OF</v>
          </cell>
          <cell r="K268">
            <v>41929</v>
          </cell>
          <cell r="L268" t="str">
            <v>72127</v>
          </cell>
          <cell r="M268" t="str">
            <v>UTXECON201</v>
          </cell>
          <cell r="N268" t="str">
            <v>0000132843</v>
          </cell>
        </row>
        <row r="269">
          <cell r="D269" t="str">
            <v>00632119</v>
          </cell>
          <cell r="E269" t="str">
            <v>Expense Distribution</v>
          </cell>
          <cell r="F269">
            <v>8</v>
          </cell>
          <cell r="G269">
            <v>2014</v>
          </cell>
          <cell r="H269" t="str">
            <v>211</v>
          </cell>
          <cell r="I269" t="str">
            <v>955</v>
          </cell>
          <cell r="J269" t="str">
            <v>ROCKSPRINGS, CITY OF</v>
          </cell>
          <cell r="K269">
            <v>41877</v>
          </cell>
          <cell r="L269" t="str">
            <v>71512</v>
          </cell>
          <cell r="M269" t="str">
            <v>UTXECON201</v>
          </cell>
          <cell r="N269" t="str">
            <v>0000132851</v>
          </cell>
        </row>
        <row r="270">
          <cell r="D270" t="str">
            <v>00684695</v>
          </cell>
          <cell r="E270" t="str">
            <v>Expense Distribution</v>
          </cell>
          <cell r="F270">
            <v>6</v>
          </cell>
          <cell r="G270">
            <v>2015</v>
          </cell>
          <cell r="H270" t="str">
            <v>211</v>
          </cell>
          <cell r="I270" t="str">
            <v>955</v>
          </cell>
          <cell r="J270" t="str">
            <v>THREE RIVERS, CITY OF</v>
          </cell>
          <cell r="K270">
            <v>42177</v>
          </cell>
          <cell r="L270" t="str">
            <v>75861</v>
          </cell>
          <cell r="M270" t="str">
            <v>UTXECON201</v>
          </cell>
          <cell r="N270" t="str">
            <v>0000132906</v>
          </cell>
        </row>
        <row r="271">
          <cell r="D271" t="str">
            <v>00632120</v>
          </cell>
          <cell r="E271" t="str">
            <v>Expense Distribution</v>
          </cell>
          <cell r="F271">
            <v>8</v>
          </cell>
          <cell r="G271">
            <v>2014</v>
          </cell>
          <cell r="H271" t="str">
            <v>211</v>
          </cell>
          <cell r="I271" t="str">
            <v>955</v>
          </cell>
          <cell r="J271" t="str">
            <v>UVALDE, CITY OF</v>
          </cell>
          <cell r="K271">
            <v>41877</v>
          </cell>
          <cell r="L271" t="str">
            <v>71515</v>
          </cell>
          <cell r="M271" t="str">
            <v>UTXECON301</v>
          </cell>
          <cell r="N271" t="str">
            <v>0000132917</v>
          </cell>
        </row>
        <row r="272">
          <cell r="D272" t="str">
            <v>00663611</v>
          </cell>
          <cell r="E272" t="str">
            <v>Expense Distribution</v>
          </cell>
          <cell r="F272">
            <v>2</v>
          </cell>
          <cell r="G272">
            <v>2015</v>
          </cell>
          <cell r="H272" t="str">
            <v>211</v>
          </cell>
          <cell r="I272" t="str">
            <v>955</v>
          </cell>
          <cell r="J272" t="str">
            <v>COASTAL BEND BAYS FOUNDATION</v>
          </cell>
          <cell r="K272">
            <v>42058</v>
          </cell>
          <cell r="L272" t="str">
            <v>74554</v>
          </cell>
          <cell r="M272" t="str">
            <v>UTXECON201</v>
          </cell>
          <cell r="N272" t="str">
            <v>0000133061</v>
          </cell>
        </row>
        <row r="273">
          <cell r="D273" t="str">
            <v>00681602</v>
          </cell>
          <cell r="E273" t="str">
            <v>Expense Distribution</v>
          </cell>
          <cell r="F273">
            <v>6</v>
          </cell>
          <cell r="G273">
            <v>2015</v>
          </cell>
          <cell r="H273" t="str">
            <v>211</v>
          </cell>
          <cell r="I273" t="str">
            <v>955</v>
          </cell>
          <cell r="J273" t="str">
            <v>COASTAL CONSERVATION ASSOCIATION</v>
          </cell>
          <cell r="K273">
            <v>42159</v>
          </cell>
          <cell r="L273" t="str">
            <v>75722</v>
          </cell>
          <cell r="M273" t="str">
            <v>UTXECON201</v>
          </cell>
          <cell r="N273" t="str">
            <v>0000133071</v>
          </cell>
        </row>
        <row r="274">
          <cell r="D274" t="str">
            <v>00635722</v>
          </cell>
          <cell r="E274" t="str">
            <v>Expense Distribution</v>
          </cell>
          <cell r="F274">
            <v>9</v>
          </cell>
          <cell r="G274">
            <v>2014</v>
          </cell>
          <cell r="H274" t="str">
            <v>211</v>
          </cell>
          <cell r="I274" t="str">
            <v>955</v>
          </cell>
          <cell r="J274" t="str">
            <v>COMMUNITIES IN SCHOOLS</v>
          </cell>
          <cell r="K274">
            <v>41898</v>
          </cell>
          <cell r="L274" t="str">
            <v>71768</v>
          </cell>
          <cell r="M274" t="str">
            <v>UTXECON201</v>
          </cell>
          <cell r="N274" t="str">
            <v>0000133170</v>
          </cell>
        </row>
        <row r="275">
          <cell r="D275" t="str">
            <v>00652132</v>
          </cell>
          <cell r="E275" t="str">
            <v>Expense Distribution</v>
          </cell>
          <cell r="F275">
            <v>12</v>
          </cell>
          <cell r="G275">
            <v>2014</v>
          </cell>
          <cell r="H275" t="str">
            <v>211</v>
          </cell>
          <cell r="I275" t="str">
            <v>955</v>
          </cell>
          <cell r="J275" t="str">
            <v>CRYSTAL CITY FESTIVAL ASSOC.</v>
          </cell>
          <cell r="K275">
            <v>41988</v>
          </cell>
          <cell r="L275" t="str">
            <v>73507</v>
          </cell>
          <cell r="M275" t="str">
            <v>UTXECON201</v>
          </cell>
          <cell r="N275" t="str">
            <v>0000133492</v>
          </cell>
        </row>
        <row r="276">
          <cell r="D276" t="str">
            <v>00643210</v>
          </cell>
          <cell r="E276" t="str">
            <v>Expense Distribution</v>
          </cell>
          <cell r="F276">
            <v>10</v>
          </cell>
          <cell r="G276">
            <v>2014</v>
          </cell>
          <cell r="H276" t="str">
            <v>211</v>
          </cell>
          <cell r="I276" t="str">
            <v>955</v>
          </cell>
          <cell r="J276" t="str">
            <v>CRYSTAL CITY FESTIVAL ASSOC.</v>
          </cell>
          <cell r="K276">
            <v>41936</v>
          </cell>
          <cell r="L276" t="str">
            <v>72130</v>
          </cell>
          <cell r="M276" t="str">
            <v>UTXECON201</v>
          </cell>
          <cell r="N276" t="str">
            <v>0000133492</v>
          </cell>
        </row>
        <row r="277">
          <cell r="D277" t="str">
            <v>00632122</v>
          </cell>
          <cell r="E277" t="str">
            <v>Expense Distribution</v>
          </cell>
          <cell r="F277">
            <v>8</v>
          </cell>
          <cell r="G277">
            <v>2014</v>
          </cell>
          <cell r="H277" t="str">
            <v>211</v>
          </cell>
          <cell r="I277" t="str">
            <v>955</v>
          </cell>
          <cell r="J277" t="str">
            <v>CRYSTAL CITY FESTIVAL ASSOC.</v>
          </cell>
          <cell r="K277">
            <v>41877</v>
          </cell>
          <cell r="L277" t="str">
            <v>71518</v>
          </cell>
          <cell r="M277" t="str">
            <v>UTXECON201</v>
          </cell>
          <cell r="N277" t="str">
            <v>0000133492</v>
          </cell>
        </row>
        <row r="278">
          <cell r="D278" t="str">
            <v>00678606</v>
          </cell>
          <cell r="E278" t="str">
            <v>Expense Distribution</v>
          </cell>
          <cell r="F278">
            <v>5</v>
          </cell>
          <cell r="G278">
            <v>2015</v>
          </cell>
          <cell r="H278" t="str">
            <v>211</v>
          </cell>
          <cell r="I278" t="str">
            <v>955</v>
          </cell>
          <cell r="J278" t="str">
            <v>DEL MAR COLLEGE FOUNDATION INC</v>
          </cell>
          <cell r="K278">
            <v>42144</v>
          </cell>
          <cell r="L278" t="str">
            <v>75639</v>
          </cell>
          <cell r="M278" t="str">
            <v>UTXECON201</v>
          </cell>
          <cell r="N278" t="str">
            <v>0000133757</v>
          </cell>
        </row>
        <row r="279">
          <cell r="D279" t="str">
            <v>00651186</v>
          </cell>
          <cell r="E279" t="str">
            <v>Expense Distribution</v>
          </cell>
          <cell r="F279">
            <v>12</v>
          </cell>
          <cell r="G279">
            <v>2014</v>
          </cell>
          <cell r="H279" t="str">
            <v>211</v>
          </cell>
          <cell r="I279" t="str">
            <v>955</v>
          </cell>
          <cell r="J279" t="str">
            <v>DEL MAR COLLEGE FOUNDATION INC</v>
          </cell>
          <cell r="K279">
            <v>41981</v>
          </cell>
          <cell r="L279" t="str">
            <v>73025</v>
          </cell>
          <cell r="M279" t="str">
            <v>UTXECON201</v>
          </cell>
          <cell r="N279" t="str">
            <v>0000133757</v>
          </cell>
        </row>
        <row r="280">
          <cell r="D280" t="str">
            <v>00662224</v>
          </cell>
          <cell r="E280" t="str">
            <v>Expense Distribution</v>
          </cell>
          <cell r="F280">
            <v>2</v>
          </cell>
          <cell r="G280">
            <v>2015</v>
          </cell>
          <cell r="H280" t="str">
            <v>211</v>
          </cell>
          <cell r="I280" t="str">
            <v>955</v>
          </cell>
          <cell r="J280" t="str">
            <v>DEWITT COUNTY</v>
          </cell>
          <cell r="K280">
            <v>42047</v>
          </cell>
          <cell r="L280" t="str">
            <v>74364</v>
          </cell>
          <cell r="M280" t="str">
            <v>UTXECON201</v>
          </cell>
          <cell r="N280" t="str">
            <v>0000133873</v>
          </cell>
        </row>
        <row r="281">
          <cell r="D281" t="str">
            <v>00651646</v>
          </cell>
          <cell r="E281" t="str">
            <v>Expense Distribution</v>
          </cell>
          <cell r="F281">
            <v>12</v>
          </cell>
          <cell r="G281">
            <v>2014</v>
          </cell>
          <cell r="H281" t="str">
            <v>211</v>
          </cell>
          <cell r="I281" t="str">
            <v>955</v>
          </cell>
          <cell r="J281" t="str">
            <v>FOOD BANK OF CORPUS CHRISTI</v>
          </cell>
          <cell r="K281">
            <v>41981</v>
          </cell>
          <cell r="L281" t="str">
            <v>73066</v>
          </cell>
          <cell r="M281" t="str">
            <v>UTXECON201</v>
          </cell>
          <cell r="N281" t="str">
            <v>0000134745</v>
          </cell>
        </row>
        <row r="282">
          <cell r="D282" t="str">
            <v>00635768</v>
          </cell>
          <cell r="E282" t="str">
            <v>Expense Distribution</v>
          </cell>
          <cell r="F282">
            <v>9</v>
          </cell>
          <cell r="G282">
            <v>2014</v>
          </cell>
          <cell r="H282" t="str">
            <v>211</v>
          </cell>
          <cell r="I282" t="str">
            <v>955</v>
          </cell>
          <cell r="J282" t="str">
            <v>FREER CHAMBER OF COMMERCE</v>
          </cell>
          <cell r="K282">
            <v>41898</v>
          </cell>
          <cell r="L282" t="str">
            <v>71772</v>
          </cell>
          <cell r="M282" t="str">
            <v>UTXECON201</v>
          </cell>
          <cell r="N282" t="str">
            <v>0000134865</v>
          </cell>
        </row>
        <row r="283">
          <cell r="D283" t="str">
            <v>00663069</v>
          </cell>
          <cell r="E283" t="str">
            <v>Expense Distribution</v>
          </cell>
          <cell r="F283">
            <v>2</v>
          </cell>
          <cell r="G283">
            <v>2015</v>
          </cell>
          <cell r="H283" t="str">
            <v>211</v>
          </cell>
          <cell r="I283" t="str">
            <v>955</v>
          </cell>
          <cell r="J283" t="str">
            <v>GLORIA G CANALES</v>
          </cell>
          <cell r="K283">
            <v>42052</v>
          </cell>
          <cell r="L283" t="str">
            <v>74456</v>
          </cell>
          <cell r="M283" t="str">
            <v>UTXECON201</v>
          </cell>
          <cell r="N283" t="str">
            <v>0000135160</v>
          </cell>
        </row>
        <row r="284">
          <cell r="D284" t="str">
            <v>00624538</v>
          </cell>
          <cell r="E284" t="str">
            <v>Expense Distribution</v>
          </cell>
          <cell r="F284">
            <v>7</v>
          </cell>
          <cell r="G284">
            <v>2014</v>
          </cell>
          <cell r="H284" t="str">
            <v>211</v>
          </cell>
          <cell r="I284" t="str">
            <v>955</v>
          </cell>
          <cell r="J284" t="str">
            <v>GLORIA G CANALES</v>
          </cell>
          <cell r="K284">
            <v>41831</v>
          </cell>
          <cell r="L284" t="str">
            <v>71109</v>
          </cell>
          <cell r="M284" t="str">
            <v>UTXECON201</v>
          </cell>
          <cell r="N284" t="str">
            <v>0000135160</v>
          </cell>
        </row>
        <row r="285">
          <cell r="D285" t="str">
            <v>00635772</v>
          </cell>
          <cell r="E285" t="str">
            <v>Expense Distribution</v>
          </cell>
          <cell r="F285">
            <v>9</v>
          </cell>
          <cell r="G285">
            <v>2014</v>
          </cell>
          <cell r="H285" t="str">
            <v>211</v>
          </cell>
          <cell r="I285" t="str">
            <v>955</v>
          </cell>
          <cell r="J285" t="str">
            <v>HARBOR LIGHTS FESTIVAL</v>
          </cell>
          <cell r="K285">
            <v>41898</v>
          </cell>
          <cell r="L285" t="str">
            <v>71780</v>
          </cell>
          <cell r="M285" t="str">
            <v>UTXECON201</v>
          </cell>
          <cell r="N285" t="str">
            <v>0000135535</v>
          </cell>
        </row>
        <row r="286">
          <cell r="D286" t="str">
            <v>00661022</v>
          </cell>
          <cell r="E286" t="str">
            <v>Expense Distribution</v>
          </cell>
          <cell r="F286">
            <v>2</v>
          </cell>
          <cell r="G286">
            <v>2015</v>
          </cell>
          <cell r="H286" t="str">
            <v>211</v>
          </cell>
          <cell r="I286" t="str">
            <v>955</v>
          </cell>
          <cell r="J286" t="str">
            <v>HASKELL COUNTY</v>
          </cell>
          <cell r="K286">
            <v>42030</v>
          </cell>
          <cell r="L286" t="str">
            <v>74157</v>
          </cell>
          <cell r="M286" t="str">
            <v>UTXECON201</v>
          </cell>
          <cell r="N286" t="str">
            <v>0000135610</v>
          </cell>
        </row>
        <row r="287">
          <cell r="D287" t="str">
            <v>00659261</v>
          </cell>
          <cell r="E287" t="str">
            <v>Expense Distribution</v>
          </cell>
          <cell r="F287">
            <v>1</v>
          </cell>
          <cell r="G287">
            <v>2015</v>
          </cell>
          <cell r="H287" t="str">
            <v>211</v>
          </cell>
          <cell r="I287" t="str">
            <v>955</v>
          </cell>
          <cell r="J287" t="str">
            <v>HASKELL COUNTY</v>
          </cell>
          <cell r="K287">
            <v>42030</v>
          </cell>
          <cell r="L287" t="str">
            <v>74069</v>
          </cell>
          <cell r="M287" t="str">
            <v>UTXECON201</v>
          </cell>
          <cell r="N287" t="str">
            <v>0000135610</v>
          </cell>
        </row>
        <row r="288">
          <cell r="D288" t="str">
            <v>00647251</v>
          </cell>
          <cell r="E288" t="str">
            <v>Expense Distribution</v>
          </cell>
          <cell r="F288">
            <v>11</v>
          </cell>
          <cell r="G288">
            <v>2014</v>
          </cell>
          <cell r="H288" t="str">
            <v>211</v>
          </cell>
          <cell r="I288" t="str">
            <v>955</v>
          </cell>
          <cell r="J288" t="str">
            <v>HISPANIC WOMENS NETWORK OF TEXAS</v>
          </cell>
          <cell r="K288">
            <v>41960</v>
          </cell>
          <cell r="L288" t="str">
            <v>72455</v>
          </cell>
          <cell r="M288" t="str">
            <v>UTXECON201</v>
          </cell>
          <cell r="N288" t="str">
            <v>0000135814</v>
          </cell>
        </row>
        <row r="289">
          <cell r="D289" t="str">
            <v>00659523</v>
          </cell>
          <cell r="E289" t="str">
            <v>Expense Distribution</v>
          </cell>
          <cell r="F289">
            <v>5</v>
          </cell>
          <cell r="G289">
            <v>2015</v>
          </cell>
          <cell r="H289" t="str">
            <v>211</v>
          </cell>
          <cell r="I289" t="str">
            <v>955</v>
          </cell>
          <cell r="J289" t="str">
            <v>HUMANE SOCIETY</v>
          </cell>
          <cell r="K289">
            <v>42030</v>
          </cell>
          <cell r="L289" t="str">
            <v>74075</v>
          </cell>
          <cell r="M289" t="str">
            <v>UTXECON201</v>
          </cell>
          <cell r="N289" t="str">
            <v>0000135977</v>
          </cell>
        </row>
        <row r="290">
          <cell r="D290" t="str">
            <v>00664471</v>
          </cell>
          <cell r="E290" t="str">
            <v>Expense Distribution</v>
          </cell>
          <cell r="F290">
            <v>2</v>
          </cell>
          <cell r="G290">
            <v>2015</v>
          </cell>
          <cell r="H290" t="str">
            <v>211</v>
          </cell>
          <cell r="I290" t="str">
            <v>955</v>
          </cell>
          <cell r="J290" t="str">
            <v>HUMANE SOCIETY</v>
          </cell>
          <cell r="K290">
            <v>42062</v>
          </cell>
          <cell r="L290" t="str">
            <v>74661</v>
          </cell>
          <cell r="M290" t="str">
            <v>UTXECON201</v>
          </cell>
          <cell r="N290" t="str">
            <v>0000135977</v>
          </cell>
        </row>
        <row r="291">
          <cell r="D291" t="str">
            <v>00659523</v>
          </cell>
          <cell r="E291" t="str">
            <v>Expense Distribution</v>
          </cell>
          <cell r="F291">
            <v>1</v>
          </cell>
          <cell r="G291">
            <v>2015</v>
          </cell>
          <cell r="H291" t="str">
            <v>211</v>
          </cell>
          <cell r="I291" t="str">
            <v>955</v>
          </cell>
          <cell r="J291" t="str">
            <v>HUMANE SOCIETY</v>
          </cell>
          <cell r="K291">
            <v>42030</v>
          </cell>
          <cell r="L291" t="str">
            <v>74075</v>
          </cell>
          <cell r="M291" t="str">
            <v>UTXECON201</v>
          </cell>
          <cell r="N291" t="str">
            <v>0000135977</v>
          </cell>
        </row>
        <row r="292">
          <cell r="D292" t="str">
            <v>00644562</v>
          </cell>
          <cell r="E292" t="str">
            <v>Expense Distribution</v>
          </cell>
          <cell r="F292">
            <v>11</v>
          </cell>
          <cell r="G292">
            <v>2014</v>
          </cell>
          <cell r="H292" t="str">
            <v>211</v>
          </cell>
          <cell r="I292" t="str">
            <v>955</v>
          </cell>
          <cell r="J292" t="str">
            <v>JIM HOGG COUNTY FAIR</v>
          </cell>
          <cell r="K292">
            <v>41943</v>
          </cell>
          <cell r="L292" t="str">
            <v>72233</v>
          </cell>
          <cell r="M292" t="str">
            <v>UTXECON201</v>
          </cell>
          <cell r="N292" t="str">
            <v>0000136501</v>
          </cell>
        </row>
        <row r="293">
          <cell r="D293" t="str">
            <v>00630375</v>
          </cell>
          <cell r="E293" t="str">
            <v>Expense Distribution</v>
          </cell>
          <cell r="F293">
            <v>8</v>
          </cell>
          <cell r="G293">
            <v>2014</v>
          </cell>
          <cell r="H293" t="str">
            <v>211</v>
          </cell>
          <cell r="I293" t="str">
            <v>955</v>
          </cell>
          <cell r="J293" t="str">
            <v>JIM HOGG COUNTY</v>
          </cell>
          <cell r="K293">
            <v>41865</v>
          </cell>
          <cell r="L293" t="str">
            <v>71388</v>
          </cell>
          <cell r="M293" t="str">
            <v>UTXECON201</v>
          </cell>
          <cell r="N293" t="str">
            <v>0000136503</v>
          </cell>
        </row>
        <row r="294">
          <cell r="D294" t="str">
            <v>00635077</v>
          </cell>
          <cell r="E294" t="str">
            <v>Expense Distribution</v>
          </cell>
          <cell r="F294">
            <v>9</v>
          </cell>
          <cell r="G294">
            <v>2014</v>
          </cell>
          <cell r="H294" t="str">
            <v>211</v>
          </cell>
          <cell r="I294" t="str">
            <v>955</v>
          </cell>
          <cell r="J294" t="str">
            <v>JIM WELLS COUNTY FAIR ASSOC</v>
          </cell>
          <cell r="K294">
            <v>41887</v>
          </cell>
          <cell r="L294" t="str">
            <v>71726</v>
          </cell>
          <cell r="M294" t="str">
            <v>UTXECON201</v>
          </cell>
          <cell r="N294" t="str">
            <v>0000136523</v>
          </cell>
        </row>
        <row r="295">
          <cell r="D295" t="str">
            <v>00634447</v>
          </cell>
          <cell r="E295" t="str">
            <v>Expense Distribution</v>
          </cell>
          <cell r="F295">
            <v>10</v>
          </cell>
          <cell r="G295">
            <v>2014</v>
          </cell>
          <cell r="H295" t="str">
            <v>211</v>
          </cell>
          <cell r="I295" t="str">
            <v>955</v>
          </cell>
          <cell r="J295" t="str">
            <v>KARNES CITY</v>
          </cell>
          <cell r="K295">
            <v>41891</v>
          </cell>
          <cell r="L295" t="str">
            <v>71699</v>
          </cell>
          <cell r="M295" t="str">
            <v>UTXECON201</v>
          </cell>
          <cell r="N295" t="str">
            <v>0000136782</v>
          </cell>
        </row>
        <row r="296">
          <cell r="D296" t="str">
            <v>00634447</v>
          </cell>
          <cell r="E296" t="str">
            <v>Expense Distribution</v>
          </cell>
          <cell r="F296">
            <v>9</v>
          </cell>
          <cell r="G296">
            <v>2014</v>
          </cell>
          <cell r="H296" t="str">
            <v>211</v>
          </cell>
          <cell r="I296" t="str">
            <v>955</v>
          </cell>
          <cell r="J296" t="str">
            <v>KARNES CITY</v>
          </cell>
          <cell r="K296">
            <v>41891</v>
          </cell>
          <cell r="L296" t="str">
            <v>71699</v>
          </cell>
          <cell r="M296" t="str">
            <v>UTXECON201</v>
          </cell>
          <cell r="N296" t="str">
            <v>0000136782</v>
          </cell>
        </row>
        <row r="297">
          <cell r="D297" t="str">
            <v>00659233</v>
          </cell>
          <cell r="E297" t="str">
            <v>Expense Distribution</v>
          </cell>
          <cell r="F297">
            <v>1</v>
          </cell>
          <cell r="G297">
            <v>2015</v>
          </cell>
          <cell r="H297" t="str">
            <v>211</v>
          </cell>
          <cell r="I297" t="str">
            <v>955</v>
          </cell>
          <cell r="J297" t="str">
            <v>KLEBERG-KENEDY COUNTY</v>
          </cell>
          <cell r="K297">
            <v>42030</v>
          </cell>
          <cell r="L297" t="str">
            <v>74067</v>
          </cell>
          <cell r="M297" t="str">
            <v>UTXECON201</v>
          </cell>
          <cell r="N297" t="str">
            <v>0000137010</v>
          </cell>
        </row>
        <row r="298">
          <cell r="D298" t="str">
            <v>00676970</v>
          </cell>
          <cell r="E298" t="str">
            <v>Expense Distribution</v>
          </cell>
          <cell r="F298">
            <v>5</v>
          </cell>
          <cell r="G298">
            <v>2015</v>
          </cell>
          <cell r="H298" t="str">
            <v>211</v>
          </cell>
          <cell r="I298" t="str">
            <v>955</v>
          </cell>
          <cell r="J298" t="str">
            <v>LAREDO BUILDERS ASSOCIATION</v>
          </cell>
          <cell r="K298">
            <v>42132</v>
          </cell>
          <cell r="L298" t="str">
            <v>75570</v>
          </cell>
          <cell r="M298" t="str">
            <v>UTXECON201</v>
          </cell>
          <cell r="N298" t="str">
            <v>0000137195</v>
          </cell>
        </row>
        <row r="299">
          <cell r="D299" t="str">
            <v>00635769</v>
          </cell>
          <cell r="E299" t="str">
            <v>Expense Distribution</v>
          </cell>
          <cell r="F299">
            <v>9</v>
          </cell>
          <cell r="G299">
            <v>2014</v>
          </cell>
          <cell r="H299" t="str">
            <v>211</v>
          </cell>
          <cell r="I299" t="str">
            <v>955</v>
          </cell>
          <cell r="J299" t="str">
            <v>LAREDO BUILDERS ASSOCIATION</v>
          </cell>
          <cell r="K299">
            <v>41898</v>
          </cell>
          <cell r="L299" t="str">
            <v>71773</v>
          </cell>
          <cell r="M299" t="str">
            <v>UTXECON201</v>
          </cell>
          <cell r="N299" t="str">
            <v>0000137195</v>
          </cell>
        </row>
        <row r="300">
          <cell r="D300" t="str">
            <v>00623022</v>
          </cell>
          <cell r="E300" t="str">
            <v>Expense Distribution</v>
          </cell>
          <cell r="F300">
            <v>7</v>
          </cell>
          <cell r="G300">
            <v>2014</v>
          </cell>
          <cell r="H300" t="str">
            <v>211</v>
          </cell>
          <cell r="I300" t="str">
            <v>955</v>
          </cell>
          <cell r="J300" t="str">
            <v>LAREDO BUILDERS ASSOCIATION</v>
          </cell>
          <cell r="K300">
            <v>41820</v>
          </cell>
          <cell r="L300" t="str">
            <v>71041</v>
          </cell>
          <cell r="M300" t="str">
            <v>UTXECON201</v>
          </cell>
          <cell r="N300" t="str">
            <v>0000137195</v>
          </cell>
        </row>
        <row r="301">
          <cell r="D301" t="str">
            <v>00630284</v>
          </cell>
          <cell r="E301" t="str">
            <v>Expense Distribution</v>
          </cell>
          <cell r="F301">
            <v>8</v>
          </cell>
          <cell r="G301">
            <v>2014</v>
          </cell>
          <cell r="H301" t="str">
            <v>211</v>
          </cell>
          <cell r="I301" t="str">
            <v>955</v>
          </cell>
          <cell r="J301" t="str">
            <v>LAREDO ISD</v>
          </cell>
          <cell r="K301">
            <v>41865</v>
          </cell>
          <cell r="L301" t="str">
            <v>71390</v>
          </cell>
          <cell r="M301" t="str">
            <v>UTXECON201</v>
          </cell>
          <cell r="N301" t="str">
            <v>0000137204</v>
          </cell>
        </row>
        <row r="302">
          <cell r="D302" t="str">
            <v>00630283</v>
          </cell>
          <cell r="E302" t="str">
            <v>Expense Distribution</v>
          </cell>
          <cell r="F302">
            <v>8</v>
          </cell>
          <cell r="G302">
            <v>2014</v>
          </cell>
          <cell r="H302" t="str">
            <v>211</v>
          </cell>
          <cell r="I302" t="str">
            <v>955</v>
          </cell>
          <cell r="J302" t="str">
            <v>LIFE FAIR</v>
          </cell>
          <cell r="K302">
            <v>41865</v>
          </cell>
          <cell r="L302" t="str">
            <v>71387</v>
          </cell>
          <cell r="M302" t="str">
            <v>UTXECON201</v>
          </cell>
          <cell r="N302" t="str">
            <v>0000137390</v>
          </cell>
        </row>
        <row r="303">
          <cell r="D303" t="str">
            <v>00664683</v>
          </cell>
          <cell r="E303" t="str">
            <v>Expense Distribution</v>
          </cell>
          <cell r="F303">
            <v>3</v>
          </cell>
          <cell r="G303">
            <v>2015</v>
          </cell>
          <cell r="H303" t="str">
            <v>211</v>
          </cell>
          <cell r="I303" t="str">
            <v>955</v>
          </cell>
          <cell r="J303" t="str">
            <v>LOS FRESNOS</v>
          </cell>
          <cell r="K303">
            <v>42065</v>
          </cell>
          <cell r="L303" t="str">
            <v>74668</v>
          </cell>
          <cell r="M303" t="str">
            <v>UTXECON201</v>
          </cell>
          <cell r="N303" t="str">
            <v>0000137582</v>
          </cell>
        </row>
        <row r="304">
          <cell r="D304" t="str">
            <v>00651297</v>
          </cell>
          <cell r="E304" t="str">
            <v>Expense Distribution</v>
          </cell>
          <cell r="F304">
            <v>12</v>
          </cell>
          <cell r="G304">
            <v>2014</v>
          </cell>
          <cell r="H304" t="str">
            <v>211</v>
          </cell>
          <cell r="I304" t="str">
            <v>955</v>
          </cell>
          <cell r="J304" t="str">
            <v>MAKE A WISH FOUNDATION OF</v>
          </cell>
          <cell r="K304">
            <v>41981</v>
          </cell>
          <cell r="L304" t="str">
            <v>73059</v>
          </cell>
          <cell r="M304" t="str">
            <v>UTXECON201</v>
          </cell>
          <cell r="N304" t="str">
            <v>0000137756</v>
          </cell>
        </row>
        <row r="305">
          <cell r="D305" t="str">
            <v>00653233</v>
          </cell>
          <cell r="E305" t="str">
            <v>Expense Distribution</v>
          </cell>
          <cell r="F305">
            <v>12</v>
          </cell>
          <cell r="G305">
            <v>2014</v>
          </cell>
          <cell r="H305" t="str">
            <v>211</v>
          </cell>
          <cell r="I305" t="str">
            <v>955</v>
          </cell>
          <cell r="J305" t="str">
            <v>MIDDLE RIO GRANDE DEVELOPMENT</v>
          </cell>
          <cell r="K305">
            <v>41991</v>
          </cell>
          <cell r="L305" t="str">
            <v>73637</v>
          </cell>
          <cell r="M305" t="str">
            <v>UTXECON201</v>
          </cell>
          <cell r="N305" t="str">
            <v>0000138274</v>
          </cell>
        </row>
        <row r="306">
          <cell r="D306" t="str">
            <v>00670278</v>
          </cell>
          <cell r="E306" t="str">
            <v>Expense Distribution</v>
          </cell>
          <cell r="F306">
            <v>4</v>
          </cell>
          <cell r="G306">
            <v>2015</v>
          </cell>
          <cell r="H306" t="str">
            <v>211</v>
          </cell>
          <cell r="I306" t="str">
            <v>955</v>
          </cell>
          <cell r="J306" t="str">
            <v>NEWSPAPERS IN EDUCATION</v>
          </cell>
          <cell r="K306">
            <v>42095</v>
          </cell>
          <cell r="L306" t="str">
            <v>74985</v>
          </cell>
          <cell r="M306" t="str">
            <v>UTXECON201</v>
          </cell>
          <cell r="N306" t="str">
            <v>0000138730</v>
          </cell>
        </row>
        <row r="307">
          <cell r="D307" t="str">
            <v>00672836</v>
          </cell>
          <cell r="E307" t="str">
            <v>Expense Distribution</v>
          </cell>
          <cell r="F307">
            <v>4</v>
          </cell>
          <cell r="G307">
            <v>2015</v>
          </cell>
          <cell r="H307" t="str">
            <v>211</v>
          </cell>
          <cell r="I307" t="str">
            <v>955</v>
          </cell>
          <cell r="J307" t="str">
            <v>NIXON SMILEY LIVESTOCK SHOW</v>
          </cell>
          <cell r="K307">
            <v>42110</v>
          </cell>
          <cell r="L307" t="str">
            <v>75343</v>
          </cell>
          <cell r="M307" t="str">
            <v>UTXECON201</v>
          </cell>
          <cell r="N307" t="str">
            <v>0000138748</v>
          </cell>
        </row>
        <row r="308">
          <cell r="D308" t="str">
            <v>00662230</v>
          </cell>
          <cell r="E308" t="str">
            <v>Expense Distribution</v>
          </cell>
          <cell r="F308">
            <v>2</v>
          </cell>
          <cell r="G308">
            <v>2015</v>
          </cell>
          <cell r="H308" t="str">
            <v>211</v>
          </cell>
          <cell r="I308" t="str">
            <v>955</v>
          </cell>
          <cell r="J308" t="str">
            <v>NORDHEIM FFA STOCK SHOW</v>
          </cell>
          <cell r="K308">
            <v>42047</v>
          </cell>
          <cell r="L308" t="str">
            <v>74374</v>
          </cell>
          <cell r="M308" t="str">
            <v>UTXECON201</v>
          </cell>
          <cell r="N308" t="str">
            <v>0000138759</v>
          </cell>
        </row>
        <row r="309">
          <cell r="D309" t="str">
            <v>00664685</v>
          </cell>
          <cell r="E309" t="str">
            <v>Expense Distribution</v>
          </cell>
          <cell r="F309">
            <v>3</v>
          </cell>
          <cell r="G309">
            <v>2015</v>
          </cell>
          <cell r="H309" t="str">
            <v>211</v>
          </cell>
          <cell r="I309" t="str">
            <v>955</v>
          </cell>
          <cell r="J309" t="str">
            <v>RIO GRANDE VALLEY LIVESTOCK SHOW</v>
          </cell>
          <cell r="K309">
            <v>42065</v>
          </cell>
          <cell r="L309" t="str">
            <v>74670</v>
          </cell>
          <cell r="M309" t="str">
            <v>UTXECON201</v>
          </cell>
          <cell r="N309" t="str">
            <v>0000140296</v>
          </cell>
        </row>
        <row r="310">
          <cell r="D310" t="str">
            <v>00664684</v>
          </cell>
          <cell r="E310" t="str">
            <v>Expense Distribution</v>
          </cell>
          <cell r="F310">
            <v>3</v>
          </cell>
          <cell r="G310">
            <v>2015</v>
          </cell>
          <cell r="H310" t="str">
            <v>211</v>
          </cell>
          <cell r="I310" t="str">
            <v>955</v>
          </cell>
          <cell r="J310" t="str">
            <v>RIO GRANDE VALLEY LIVESTOCK SHOW</v>
          </cell>
          <cell r="K310">
            <v>42065</v>
          </cell>
          <cell r="L310" t="str">
            <v>74669</v>
          </cell>
          <cell r="M310" t="str">
            <v>UTXECON201</v>
          </cell>
          <cell r="N310" t="str">
            <v>0000140296</v>
          </cell>
        </row>
        <row r="311">
          <cell r="D311" t="str">
            <v>00645858</v>
          </cell>
          <cell r="E311" t="str">
            <v>Expense Distribution</v>
          </cell>
          <cell r="F311">
            <v>11</v>
          </cell>
          <cell r="G311">
            <v>2014</v>
          </cell>
          <cell r="H311" t="str">
            <v>211</v>
          </cell>
          <cell r="I311" t="str">
            <v>955</v>
          </cell>
          <cell r="J311" t="str">
            <v>RIO GRANDE VALLEY LIVESTOCK SHOW</v>
          </cell>
          <cell r="K311">
            <v>41953</v>
          </cell>
          <cell r="L311" t="str">
            <v>72331</v>
          </cell>
          <cell r="M311" t="str">
            <v>UTXECON201</v>
          </cell>
          <cell r="N311" t="str">
            <v>0000140296</v>
          </cell>
        </row>
        <row r="312">
          <cell r="D312" t="str">
            <v>00645857</v>
          </cell>
          <cell r="E312" t="str">
            <v>Expense Distribution</v>
          </cell>
          <cell r="F312">
            <v>11</v>
          </cell>
          <cell r="G312">
            <v>2014</v>
          </cell>
          <cell r="H312" t="str">
            <v>211</v>
          </cell>
          <cell r="I312" t="str">
            <v>955</v>
          </cell>
          <cell r="J312" t="str">
            <v>RIO GRANDE VALLEY LIVESTOCK SHOW</v>
          </cell>
          <cell r="K312">
            <v>41953</v>
          </cell>
          <cell r="L312" t="str">
            <v>72329</v>
          </cell>
          <cell r="M312" t="str">
            <v>UTXECON201</v>
          </cell>
          <cell r="N312" t="str">
            <v>0000140296</v>
          </cell>
        </row>
        <row r="313">
          <cell r="D313" t="str">
            <v>00659231</v>
          </cell>
          <cell r="E313" t="str">
            <v>Expense Distribution</v>
          </cell>
          <cell r="F313">
            <v>1</v>
          </cell>
          <cell r="G313">
            <v>2015</v>
          </cell>
          <cell r="H313" t="str">
            <v>211</v>
          </cell>
          <cell r="I313" t="str">
            <v>955</v>
          </cell>
          <cell r="J313" t="str">
            <v>SAN PATRICIO ECONOMIC DEVELOPMENT</v>
          </cell>
          <cell r="K313">
            <v>42030</v>
          </cell>
          <cell r="L313" t="str">
            <v>74065</v>
          </cell>
          <cell r="M313" t="str">
            <v>UTXECON201</v>
          </cell>
          <cell r="N313" t="str">
            <v>0000140778</v>
          </cell>
        </row>
        <row r="314">
          <cell r="D314" t="str">
            <v>00643207</v>
          </cell>
          <cell r="E314" t="str">
            <v>Expense Distribution</v>
          </cell>
          <cell r="F314">
            <v>10</v>
          </cell>
          <cell r="G314">
            <v>2014</v>
          </cell>
          <cell r="H314" t="str">
            <v>211</v>
          </cell>
          <cell r="I314" t="str">
            <v>955</v>
          </cell>
          <cell r="J314" t="str">
            <v>SAN PATRICIO ECONOMIC DEVELOPMENT</v>
          </cell>
          <cell r="K314">
            <v>41869</v>
          </cell>
          <cell r="L314" t="str">
            <v>71427</v>
          </cell>
          <cell r="M314" t="str">
            <v>UTXECON201</v>
          </cell>
          <cell r="N314" t="str">
            <v>0000140778</v>
          </cell>
        </row>
        <row r="315">
          <cell r="D315" t="str">
            <v>00640898</v>
          </cell>
          <cell r="E315" t="str">
            <v>Expense Distribution</v>
          </cell>
          <cell r="F315">
            <v>10</v>
          </cell>
          <cell r="G315">
            <v>2014</v>
          </cell>
          <cell r="H315" t="str">
            <v>211</v>
          </cell>
          <cell r="I315" t="str">
            <v>955</v>
          </cell>
          <cell r="J315" t="str">
            <v>SOUTH ROCKPORT NEIGHBORS</v>
          </cell>
          <cell r="K315">
            <v>41925</v>
          </cell>
          <cell r="L315" t="str">
            <v>71999</v>
          </cell>
          <cell r="M315" t="str">
            <v>UTXECON201</v>
          </cell>
          <cell r="N315" t="str">
            <v>0000141208</v>
          </cell>
        </row>
        <row r="316">
          <cell r="D316" t="str">
            <v>00647722</v>
          </cell>
          <cell r="E316" t="str">
            <v>Expense Distribution</v>
          </cell>
          <cell r="F316">
            <v>11</v>
          </cell>
          <cell r="G316">
            <v>2014</v>
          </cell>
          <cell r="H316" t="str">
            <v>211</v>
          </cell>
          <cell r="I316" t="str">
            <v>955</v>
          </cell>
          <cell r="J316" t="str">
            <v>STARR COUNTY FAIR ASSOC  INC</v>
          </cell>
          <cell r="K316">
            <v>41960</v>
          </cell>
          <cell r="L316" t="str">
            <v>72473</v>
          </cell>
          <cell r="M316" t="str">
            <v>UTXECON201</v>
          </cell>
          <cell r="N316" t="str">
            <v>0000141436</v>
          </cell>
        </row>
        <row r="317">
          <cell r="D317" t="str">
            <v>00652021</v>
          </cell>
          <cell r="E317" t="str">
            <v>Expense Distribution</v>
          </cell>
          <cell r="F317">
            <v>12</v>
          </cell>
          <cell r="G317">
            <v>2014</v>
          </cell>
          <cell r="H317" t="str">
            <v>211</v>
          </cell>
          <cell r="I317" t="str">
            <v>955</v>
          </cell>
          <cell r="J317" t="str">
            <v>TEXAS SOCIETY OF PROFESSIONAL</v>
          </cell>
          <cell r="K317">
            <v>41982</v>
          </cell>
          <cell r="L317" t="str">
            <v>73110</v>
          </cell>
          <cell r="M317" t="str">
            <v>UTXECON201</v>
          </cell>
          <cell r="N317" t="str">
            <v>0000141982</v>
          </cell>
        </row>
        <row r="318">
          <cell r="D318" t="str">
            <v>00640319</v>
          </cell>
          <cell r="E318" t="str">
            <v>Expense Distribution</v>
          </cell>
          <cell r="F318">
            <v>10</v>
          </cell>
          <cell r="G318">
            <v>2014</v>
          </cell>
          <cell r="H318" t="str">
            <v>211</v>
          </cell>
          <cell r="I318" t="str">
            <v>955</v>
          </cell>
          <cell r="J318" t="str">
            <v>TEXAS SOCIETY OF PROFESSIONAL</v>
          </cell>
          <cell r="K318">
            <v>41921</v>
          </cell>
          <cell r="L318" t="str">
            <v>71964</v>
          </cell>
          <cell r="M318" t="str">
            <v>UTXECON201</v>
          </cell>
          <cell r="N318" t="str">
            <v>0000141982</v>
          </cell>
        </row>
        <row r="319">
          <cell r="D319" t="str">
            <v>00672858</v>
          </cell>
          <cell r="E319" t="str">
            <v>Expense Distribution</v>
          </cell>
          <cell r="F319">
            <v>4</v>
          </cell>
          <cell r="G319">
            <v>2015</v>
          </cell>
          <cell r="H319" t="str">
            <v>211</v>
          </cell>
          <cell r="I319" t="str">
            <v>955</v>
          </cell>
          <cell r="J319" t="str">
            <v>TIP O TEX</v>
          </cell>
          <cell r="K319">
            <v>42110</v>
          </cell>
          <cell r="L319" t="str">
            <v>75346</v>
          </cell>
          <cell r="M319" t="str">
            <v>UTXECON201</v>
          </cell>
          <cell r="N319" t="str">
            <v>0000142199</v>
          </cell>
        </row>
        <row r="320">
          <cell r="D320" t="str">
            <v>00676966</v>
          </cell>
          <cell r="E320" t="str">
            <v>Expense Distribution</v>
          </cell>
          <cell r="F320">
            <v>5</v>
          </cell>
          <cell r="G320">
            <v>2015</v>
          </cell>
          <cell r="H320" t="str">
            <v>211</v>
          </cell>
          <cell r="I320" t="str">
            <v>955</v>
          </cell>
          <cell r="J320" t="str">
            <v>TULOSO-MIDWAY</v>
          </cell>
          <cell r="K320">
            <v>42132</v>
          </cell>
          <cell r="L320" t="str">
            <v>75566</v>
          </cell>
          <cell r="M320" t="str">
            <v>UTXECON201</v>
          </cell>
          <cell r="N320" t="str">
            <v>0000142541</v>
          </cell>
        </row>
        <row r="321">
          <cell r="D321" t="str">
            <v>00663612</v>
          </cell>
          <cell r="E321" t="str">
            <v>Expense Distribution</v>
          </cell>
          <cell r="F321">
            <v>2</v>
          </cell>
          <cell r="G321">
            <v>2015</v>
          </cell>
          <cell r="H321" t="str">
            <v>211</v>
          </cell>
          <cell r="I321" t="str">
            <v>955</v>
          </cell>
          <cell r="J321" t="str">
            <v>TULOSO-MIDWAY</v>
          </cell>
          <cell r="K321">
            <v>42058</v>
          </cell>
          <cell r="L321" t="str">
            <v>74555</v>
          </cell>
          <cell r="M321" t="str">
            <v>UTXECON201</v>
          </cell>
          <cell r="N321" t="str">
            <v>0000142541</v>
          </cell>
        </row>
        <row r="322">
          <cell r="D322" t="str">
            <v>00663610</v>
          </cell>
          <cell r="E322" t="str">
            <v>Expense Distribution</v>
          </cell>
          <cell r="F322">
            <v>2</v>
          </cell>
          <cell r="G322">
            <v>2015</v>
          </cell>
          <cell r="H322" t="str">
            <v>211</v>
          </cell>
          <cell r="I322" t="str">
            <v>955</v>
          </cell>
          <cell r="J322" t="str">
            <v>TULOSO-MIDWAY</v>
          </cell>
          <cell r="K322">
            <v>42058</v>
          </cell>
          <cell r="L322" t="str">
            <v>74553</v>
          </cell>
          <cell r="M322" t="str">
            <v>UTXECON201</v>
          </cell>
          <cell r="N322" t="str">
            <v>0000142541</v>
          </cell>
        </row>
        <row r="323">
          <cell r="D323" t="str">
            <v>00640897</v>
          </cell>
          <cell r="E323" t="str">
            <v>Expense Distribution</v>
          </cell>
          <cell r="F323">
            <v>10</v>
          </cell>
          <cell r="G323">
            <v>2014</v>
          </cell>
          <cell r="H323" t="str">
            <v>211</v>
          </cell>
          <cell r="I323" t="str">
            <v>955</v>
          </cell>
          <cell r="J323" t="str">
            <v>UVALDE AREA CHAMBER OF COMMERCE</v>
          </cell>
          <cell r="K323">
            <v>41925</v>
          </cell>
          <cell r="L323" t="str">
            <v>71996</v>
          </cell>
          <cell r="M323" t="str">
            <v>UTXECON201</v>
          </cell>
          <cell r="N323" t="str">
            <v>0000142834</v>
          </cell>
        </row>
        <row r="324">
          <cell r="D324" t="str">
            <v>00643252</v>
          </cell>
          <cell r="E324" t="str">
            <v>Expense Distribution</v>
          </cell>
          <cell r="F324">
            <v>10</v>
          </cell>
          <cell r="G324">
            <v>2014</v>
          </cell>
          <cell r="H324" t="str">
            <v>211</v>
          </cell>
          <cell r="I324" t="str">
            <v>955</v>
          </cell>
          <cell r="J324" t="str">
            <v>UVALDE ATHLETIC BOOSTER CLUB</v>
          </cell>
          <cell r="K324">
            <v>41936</v>
          </cell>
          <cell r="L324" t="str">
            <v>72131</v>
          </cell>
          <cell r="M324" t="str">
            <v>UTXECON201</v>
          </cell>
          <cell r="N324" t="str">
            <v>0000142835</v>
          </cell>
        </row>
        <row r="325">
          <cell r="D325" t="str">
            <v>00671250</v>
          </cell>
          <cell r="E325" t="str">
            <v>Expense Distribution</v>
          </cell>
          <cell r="F325">
            <v>4</v>
          </cell>
          <cell r="G325">
            <v>2015</v>
          </cell>
          <cell r="H325" t="str">
            <v>211</v>
          </cell>
          <cell r="I325" t="str">
            <v>955</v>
          </cell>
          <cell r="J325" t="str">
            <v>UVALDE HIGH SCHOOL</v>
          </cell>
          <cell r="K325">
            <v>42101</v>
          </cell>
          <cell r="L325" t="str">
            <v>75066</v>
          </cell>
          <cell r="M325" t="str">
            <v>G0001113</v>
          </cell>
          <cell r="N325" t="str">
            <v>0000142843</v>
          </cell>
        </row>
        <row r="326">
          <cell r="D326" t="str">
            <v>00670951</v>
          </cell>
          <cell r="E326" t="str">
            <v>Expense Distribution</v>
          </cell>
          <cell r="F326">
            <v>4</v>
          </cell>
          <cell r="G326">
            <v>2015</v>
          </cell>
          <cell r="H326" t="str">
            <v>211</v>
          </cell>
          <cell r="I326" t="str">
            <v>955</v>
          </cell>
          <cell r="J326" t="str">
            <v>UVALDE HIGH SCHOOL</v>
          </cell>
          <cell r="K326">
            <v>42096</v>
          </cell>
          <cell r="L326" t="str">
            <v>75031</v>
          </cell>
          <cell r="M326" t="str">
            <v>G0001113</v>
          </cell>
          <cell r="N326" t="str">
            <v>0000142843</v>
          </cell>
        </row>
        <row r="327">
          <cell r="D327" t="str">
            <v>00651648</v>
          </cell>
          <cell r="E327" t="str">
            <v>Expense Distribution</v>
          </cell>
          <cell r="F327">
            <v>12</v>
          </cell>
          <cell r="G327">
            <v>2014</v>
          </cell>
          <cell r="H327" t="str">
            <v>211</v>
          </cell>
          <cell r="I327" t="str">
            <v>955</v>
          </cell>
          <cell r="J327" t="str">
            <v>VALLEY LAND FUND</v>
          </cell>
          <cell r="K327">
            <v>41983</v>
          </cell>
          <cell r="L327" t="str">
            <v>73188</v>
          </cell>
          <cell r="M327" t="str">
            <v>UTXECON201</v>
          </cell>
          <cell r="N327" t="str">
            <v>0000142875</v>
          </cell>
        </row>
        <row r="328">
          <cell r="D328" t="str">
            <v>00647723</v>
          </cell>
          <cell r="E328" t="str">
            <v>Expense Distribution</v>
          </cell>
          <cell r="F328">
            <v>11</v>
          </cell>
          <cell r="G328">
            <v>2014</v>
          </cell>
          <cell r="H328" t="str">
            <v>211</v>
          </cell>
          <cell r="I328" t="str">
            <v>955</v>
          </cell>
          <cell r="J328" t="str">
            <v>WASHINGTON'S BIRTHDAY</v>
          </cell>
          <cell r="K328">
            <v>41961</v>
          </cell>
          <cell r="L328" t="str">
            <v>72516</v>
          </cell>
          <cell r="M328" t="str">
            <v>UTXECON201</v>
          </cell>
          <cell r="N328" t="str">
            <v>0000143142</v>
          </cell>
        </row>
        <row r="329">
          <cell r="D329" t="str">
            <v>00667117</v>
          </cell>
          <cell r="E329" t="str">
            <v>Expense Distribution</v>
          </cell>
          <cell r="F329">
            <v>3</v>
          </cell>
          <cell r="G329">
            <v>2015</v>
          </cell>
          <cell r="H329" t="str">
            <v>211</v>
          </cell>
          <cell r="I329" t="str">
            <v>955</v>
          </cell>
          <cell r="J329" t="str">
            <v>SENATE HISPANIC RESEARCH COUNCIL INC</v>
          </cell>
          <cell r="K329">
            <v>42076</v>
          </cell>
          <cell r="L329" t="str">
            <v>74803</v>
          </cell>
          <cell r="M329" t="str">
            <v>UTXECON101</v>
          </cell>
          <cell r="N329" t="str">
            <v>0000144626</v>
          </cell>
        </row>
        <row r="330">
          <cell r="D330" t="str">
            <v>00647375</v>
          </cell>
          <cell r="E330" t="str">
            <v>Expense Distribution</v>
          </cell>
          <cell r="F330">
            <v>11</v>
          </cell>
          <cell r="G330">
            <v>2014</v>
          </cell>
          <cell r="H330" t="str">
            <v>211</v>
          </cell>
          <cell r="I330" t="str">
            <v>955</v>
          </cell>
          <cell r="J330" t="str">
            <v>TEXAS CITRUS FIESTA</v>
          </cell>
          <cell r="K330">
            <v>41960</v>
          </cell>
          <cell r="L330" t="str">
            <v>72476</v>
          </cell>
          <cell r="M330" t="str">
            <v>UTXECON201</v>
          </cell>
          <cell r="N330" t="str">
            <v>0000144827</v>
          </cell>
        </row>
        <row r="331">
          <cell r="D331" t="str">
            <v>00632588</v>
          </cell>
          <cell r="E331" t="str">
            <v>Expense Distribution</v>
          </cell>
          <cell r="F331">
            <v>8</v>
          </cell>
          <cell r="G331">
            <v>2014</v>
          </cell>
          <cell r="H331" t="str">
            <v>211</v>
          </cell>
          <cell r="I331" t="str">
            <v>955</v>
          </cell>
          <cell r="J331" t="str">
            <v>EDINBURG BOYS &amp; GIRLS CLUB</v>
          </cell>
          <cell r="K331">
            <v>41877</v>
          </cell>
          <cell r="L331" t="str">
            <v>71528</v>
          </cell>
          <cell r="M331" t="str">
            <v>UTXECON201</v>
          </cell>
          <cell r="N331" t="str">
            <v>0000144956</v>
          </cell>
        </row>
        <row r="332">
          <cell r="D332" t="str">
            <v>00676971</v>
          </cell>
          <cell r="E332" t="str">
            <v>Expense Distribution</v>
          </cell>
          <cell r="F332">
            <v>5</v>
          </cell>
          <cell r="G332">
            <v>2015</v>
          </cell>
          <cell r="H332" t="str">
            <v>211</v>
          </cell>
          <cell r="I332" t="str">
            <v>955</v>
          </cell>
          <cell r="J332" t="str">
            <v>SPECIAL OLYMPICS</v>
          </cell>
          <cell r="K332">
            <v>42132</v>
          </cell>
          <cell r="L332" t="str">
            <v>75571</v>
          </cell>
          <cell r="M332" t="str">
            <v>UTXECON201</v>
          </cell>
          <cell r="N332" t="str">
            <v>0000145162</v>
          </cell>
        </row>
        <row r="333">
          <cell r="D333" t="str">
            <v>00624857</v>
          </cell>
          <cell r="E333" t="str">
            <v>Expense Distribution</v>
          </cell>
          <cell r="F333">
            <v>7</v>
          </cell>
          <cell r="G333">
            <v>2014</v>
          </cell>
          <cell r="H333" t="str">
            <v>211</v>
          </cell>
          <cell r="I333" t="str">
            <v>955</v>
          </cell>
          <cell r="J333" t="str">
            <v>SPECIAL OLYMPICS</v>
          </cell>
          <cell r="K333">
            <v>41834</v>
          </cell>
          <cell r="L333" t="str">
            <v>71137</v>
          </cell>
          <cell r="M333" t="str">
            <v>UTXECON201</v>
          </cell>
          <cell r="N333" t="str">
            <v>0000145162</v>
          </cell>
        </row>
        <row r="334">
          <cell r="D334" t="str">
            <v>00664462</v>
          </cell>
          <cell r="E334" t="str">
            <v>Expense Distribution</v>
          </cell>
          <cell r="F334">
            <v>2</v>
          </cell>
          <cell r="G334">
            <v>2015</v>
          </cell>
          <cell r="H334" t="str">
            <v>211</v>
          </cell>
          <cell r="I334" t="str">
            <v>955</v>
          </cell>
          <cell r="J334" t="str">
            <v>INEZ COMMUNITY BENEFIT ASSOC</v>
          </cell>
          <cell r="K334">
            <v>42062</v>
          </cell>
          <cell r="L334" t="str">
            <v>74643</v>
          </cell>
          <cell r="M334" t="str">
            <v>UTXECON201</v>
          </cell>
          <cell r="N334" t="str">
            <v>0000146684</v>
          </cell>
        </row>
        <row r="335">
          <cell r="D335" t="str">
            <v>00670283</v>
          </cell>
          <cell r="E335" t="str">
            <v>Expense Distribution</v>
          </cell>
          <cell r="F335">
            <v>4</v>
          </cell>
          <cell r="G335">
            <v>2015</v>
          </cell>
          <cell r="H335" t="str">
            <v>211</v>
          </cell>
          <cell r="I335" t="str">
            <v>955</v>
          </cell>
          <cell r="J335" t="str">
            <v>FLOUR BLUFF OPERATION GRADUATION</v>
          </cell>
          <cell r="K335">
            <v>42095</v>
          </cell>
          <cell r="L335" t="str">
            <v>74993</v>
          </cell>
          <cell r="M335" t="str">
            <v>UTXECON201</v>
          </cell>
          <cell r="N335" t="str">
            <v>0000146700</v>
          </cell>
        </row>
        <row r="336">
          <cell r="D336" t="str">
            <v>00682590</v>
          </cell>
          <cell r="E336" t="str">
            <v>Corporate Contributions</v>
          </cell>
          <cell r="F336">
            <v>6</v>
          </cell>
          <cell r="G336">
            <v>2015</v>
          </cell>
          <cell r="H336" t="str">
            <v>211</v>
          </cell>
          <cell r="I336" t="str">
            <v>955</v>
          </cell>
          <cell r="J336" t="str">
            <v>JP MORGAN CHASE CORPORATE CARD ACTIVITY</v>
          </cell>
          <cell r="K336">
            <v>42166</v>
          </cell>
          <cell r="L336" t="str">
            <v>0000245350EX0000147585</v>
          </cell>
          <cell r="M336" t="str">
            <v>UTXECON201</v>
          </cell>
          <cell r="N336" t="str">
            <v>0000146747</v>
          </cell>
        </row>
        <row r="337">
          <cell r="D337" t="str">
            <v>00654083</v>
          </cell>
          <cell r="E337" t="str">
            <v>Corporate Contributions</v>
          </cell>
          <cell r="F337">
            <v>12</v>
          </cell>
          <cell r="G337">
            <v>2014</v>
          </cell>
          <cell r="H337" t="str">
            <v>211</v>
          </cell>
          <cell r="I337" t="str">
            <v>955</v>
          </cell>
          <cell r="J337" t="str">
            <v>JP MORGAN CHASE CORPORATE CARD ACTIVITY</v>
          </cell>
          <cell r="K337">
            <v>41996</v>
          </cell>
          <cell r="L337" t="str">
            <v>0000092902EX0000076377</v>
          </cell>
          <cell r="M337" t="str">
            <v>UTXECON201</v>
          </cell>
          <cell r="N337" t="str">
            <v>0000146747</v>
          </cell>
        </row>
        <row r="338">
          <cell r="D338" t="str">
            <v>00633937</v>
          </cell>
          <cell r="E338" t="str">
            <v>Corporate Contributions</v>
          </cell>
          <cell r="F338">
            <v>9</v>
          </cell>
          <cell r="G338">
            <v>2014</v>
          </cell>
          <cell r="H338" t="str">
            <v>211</v>
          </cell>
          <cell r="I338" t="str">
            <v>955</v>
          </cell>
          <cell r="J338" t="str">
            <v>JP MORGAN CHASE CORPORATE CARD ACTIVITY</v>
          </cell>
          <cell r="K338">
            <v>41887</v>
          </cell>
          <cell r="L338" t="str">
            <v>0000092902EX0000021522</v>
          </cell>
          <cell r="M338" t="str">
            <v>UTXECON201</v>
          </cell>
          <cell r="N338" t="str">
            <v>0000146747</v>
          </cell>
        </row>
        <row r="339">
          <cell r="D339" t="str">
            <v>00662611</v>
          </cell>
          <cell r="E339" t="str">
            <v>Expense Distribution</v>
          </cell>
          <cell r="F339">
            <v>2</v>
          </cell>
          <cell r="G339">
            <v>2015</v>
          </cell>
          <cell r="H339" t="str">
            <v>211</v>
          </cell>
          <cell r="I339" t="str">
            <v>955</v>
          </cell>
          <cell r="J339" t="str">
            <v>BEE COUNTY JR LIVESTOCK SHOW</v>
          </cell>
          <cell r="K339">
            <v>42046</v>
          </cell>
          <cell r="L339" t="str">
            <v>74347</v>
          </cell>
          <cell r="M339" t="str">
            <v>UTXECON201</v>
          </cell>
          <cell r="N339" t="str">
            <v>0000147218</v>
          </cell>
        </row>
        <row r="340">
          <cell r="D340" t="str">
            <v>00670950</v>
          </cell>
          <cell r="E340" t="str">
            <v>Expense Distribution</v>
          </cell>
          <cell r="F340">
            <v>4</v>
          </cell>
          <cell r="G340">
            <v>2015</v>
          </cell>
          <cell r="H340" t="str">
            <v>211</v>
          </cell>
          <cell r="I340" t="str">
            <v>955</v>
          </cell>
          <cell r="J340" t="str">
            <v>EDINBURG HIGH SCHOOL</v>
          </cell>
          <cell r="K340">
            <v>42096</v>
          </cell>
          <cell r="L340" t="str">
            <v>75030</v>
          </cell>
          <cell r="M340" t="str">
            <v>G0001113</v>
          </cell>
          <cell r="N340" t="str">
            <v>0000148093</v>
          </cell>
        </row>
        <row r="341">
          <cell r="D341" t="str">
            <v>00673088</v>
          </cell>
          <cell r="E341" t="str">
            <v>Expense Distribution</v>
          </cell>
          <cell r="F341">
            <v>4</v>
          </cell>
          <cell r="G341">
            <v>2015</v>
          </cell>
          <cell r="H341" t="str">
            <v>211</v>
          </cell>
          <cell r="I341" t="str">
            <v>955</v>
          </cell>
          <cell r="J341" t="str">
            <v>MISSION LIONS CLUB</v>
          </cell>
          <cell r="K341">
            <v>42111</v>
          </cell>
          <cell r="L341" t="str">
            <v>75372</v>
          </cell>
          <cell r="M341" t="str">
            <v>UTXECON201</v>
          </cell>
          <cell r="N341" t="str">
            <v>0000148095</v>
          </cell>
        </row>
        <row r="342">
          <cell r="D342" t="str">
            <v>00632589</v>
          </cell>
          <cell r="E342" t="str">
            <v>Expense Distribution</v>
          </cell>
          <cell r="F342">
            <v>8</v>
          </cell>
          <cell r="G342">
            <v>2014</v>
          </cell>
          <cell r="H342" t="str">
            <v>211</v>
          </cell>
          <cell r="I342" t="str">
            <v>955</v>
          </cell>
          <cell r="J342" t="str">
            <v>MISSION BOYS &amp; GIRLS CLUB</v>
          </cell>
          <cell r="K342">
            <v>41877</v>
          </cell>
          <cell r="L342" t="str">
            <v>71529</v>
          </cell>
          <cell r="M342" t="str">
            <v>UTXECON201</v>
          </cell>
          <cell r="N342" t="str">
            <v>0000148151</v>
          </cell>
        </row>
        <row r="343">
          <cell r="D343" t="str">
            <v>00672144</v>
          </cell>
          <cell r="E343" t="str">
            <v>Expense Distribution</v>
          </cell>
          <cell r="F343">
            <v>4</v>
          </cell>
          <cell r="G343">
            <v>2015</v>
          </cell>
          <cell r="H343" t="str">
            <v>211</v>
          </cell>
          <cell r="I343" t="str">
            <v>955</v>
          </cell>
          <cell r="J343" t="str">
            <v>HARBOR PLAYHOUSE</v>
          </cell>
          <cell r="K343">
            <v>42104</v>
          </cell>
          <cell r="L343" t="str">
            <v>75249</v>
          </cell>
          <cell r="M343" t="str">
            <v>UTXECON201</v>
          </cell>
          <cell r="N343" t="str">
            <v>0000149751</v>
          </cell>
        </row>
        <row r="344">
          <cell r="D344" t="str">
            <v>00667415</v>
          </cell>
          <cell r="E344" t="str">
            <v>Expense Distribution</v>
          </cell>
          <cell r="F344">
            <v>3</v>
          </cell>
          <cell r="G344">
            <v>2015</v>
          </cell>
          <cell r="H344" t="str">
            <v>211</v>
          </cell>
          <cell r="I344" t="str">
            <v>955</v>
          </cell>
          <cell r="J344" t="str">
            <v>INGLESIDE</v>
          </cell>
          <cell r="K344">
            <v>42076</v>
          </cell>
          <cell r="L344" t="str">
            <v>74829</v>
          </cell>
          <cell r="M344" t="str">
            <v>UTXECON201</v>
          </cell>
          <cell r="N344" t="str">
            <v>0000149834</v>
          </cell>
        </row>
        <row r="345">
          <cell r="D345" t="str">
            <v>00667393</v>
          </cell>
          <cell r="E345" t="str">
            <v>Expense Distribution</v>
          </cell>
          <cell r="F345">
            <v>3</v>
          </cell>
          <cell r="G345">
            <v>2015</v>
          </cell>
          <cell r="H345" t="str">
            <v>211</v>
          </cell>
          <cell r="I345" t="str">
            <v>955</v>
          </cell>
          <cell r="J345" t="str">
            <v>INGLESIDE</v>
          </cell>
          <cell r="K345">
            <v>42076</v>
          </cell>
          <cell r="L345" t="str">
            <v>74830</v>
          </cell>
          <cell r="M345" t="str">
            <v>UTXECON201</v>
          </cell>
          <cell r="N345" t="str">
            <v>0000149834</v>
          </cell>
        </row>
        <row r="346">
          <cell r="D346" t="str">
            <v>00624537</v>
          </cell>
          <cell r="E346" t="str">
            <v>Expense Distribution</v>
          </cell>
          <cell r="F346">
            <v>7</v>
          </cell>
          <cell r="G346">
            <v>2014</v>
          </cell>
          <cell r="H346" t="str">
            <v>211</v>
          </cell>
          <cell r="I346" t="str">
            <v>955</v>
          </cell>
          <cell r="J346" t="str">
            <v>INGLESIDE</v>
          </cell>
          <cell r="K346">
            <v>41830</v>
          </cell>
          <cell r="L346" t="str">
            <v>71101</v>
          </cell>
          <cell r="M346" t="str">
            <v>UTXECON201</v>
          </cell>
          <cell r="N346" t="str">
            <v>0000149834</v>
          </cell>
        </row>
        <row r="347">
          <cell r="D347" t="str">
            <v>00647122</v>
          </cell>
          <cell r="E347" t="str">
            <v>Expense Distribution</v>
          </cell>
          <cell r="F347">
            <v>11</v>
          </cell>
          <cell r="G347">
            <v>2014</v>
          </cell>
          <cell r="H347" t="str">
            <v>211</v>
          </cell>
          <cell r="I347" t="str">
            <v>955</v>
          </cell>
          <cell r="J347" t="str">
            <v>NUECES COUNTY</v>
          </cell>
          <cell r="K347">
            <v>41960</v>
          </cell>
          <cell r="L347" t="str">
            <v>72469</v>
          </cell>
          <cell r="M347" t="str">
            <v>UTXECON201</v>
          </cell>
          <cell r="N347" t="str">
            <v>0000151056</v>
          </cell>
        </row>
        <row r="348">
          <cell r="D348" t="str">
            <v>00684145</v>
          </cell>
          <cell r="E348" t="str">
            <v>Expense Distribution</v>
          </cell>
          <cell r="F348">
            <v>6</v>
          </cell>
          <cell r="G348">
            <v>2015</v>
          </cell>
          <cell r="H348" t="str">
            <v>211</v>
          </cell>
          <cell r="I348" t="str">
            <v>955</v>
          </cell>
          <cell r="J348" t="str">
            <v>LAREDO, CITY OF</v>
          </cell>
          <cell r="K348">
            <v>42173</v>
          </cell>
          <cell r="L348" t="str">
            <v>75839</v>
          </cell>
          <cell r="M348" t="str">
            <v>UTXECON201</v>
          </cell>
          <cell r="N348" t="str">
            <v>0000151361</v>
          </cell>
        </row>
        <row r="349">
          <cell r="D349" t="str">
            <v>00662838</v>
          </cell>
          <cell r="E349" t="str">
            <v>Expense Distribution</v>
          </cell>
          <cell r="F349">
            <v>2</v>
          </cell>
          <cell r="G349">
            <v>2015</v>
          </cell>
          <cell r="H349" t="str">
            <v>211</v>
          </cell>
          <cell r="I349" t="str">
            <v>955</v>
          </cell>
          <cell r="J349" t="str">
            <v>LAREDO, CITY OF</v>
          </cell>
          <cell r="K349">
            <v>42052</v>
          </cell>
          <cell r="L349" t="str">
            <v>74439</v>
          </cell>
          <cell r="M349" t="str">
            <v>UTXECON201</v>
          </cell>
          <cell r="N349" t="str">
            <v>0000151361</v>
          </cell>
        </row>
        <row r="350">
          <cell r="D350" t="str">
            <v>00652903</v>
          </cell>
          <cell r="E350" t="str">
            <v>Expense Distribution</v>
          </cell>
          <cell r="F350">
            <v>12</v>
          </cell>
          <cell r="G350">
            <v>2014</v>
          </cell>
          <cell r="H350" t="str">
            <v>211</v>
          </cell>
          <cell r="I350" t="str">
            <v>955</v>
          </cell>
          <cell r="J350" t="str">
            <v>LAREDO, CITY OF</v>
          </cell>
          <cell r="K350">
            <v>41990</v>
          </cell>
          <cell r="L350" t="str">
            <v>73582</v>
          </cell>
          <cell r="M350" t="str">
            <v>UTXECON201</v>
          </cell>
          <cell r="N350" t="str">
            <v>0000151361</v>
          </cell>
        </row>
        <row r="351">
          <cell r="D351" t="str">
            <v>00651446</v>
          </cell>
          <cell r="E351" t="str">
            <v>Expense Distribution</v>
          </cell>
          <cell r="F351">
            <v>12</v>
          </cell>
          <cell r="G351">
            <v>2014</v>
          </cell>
          <cell r="H351" t="str">
            <v>211</v>
          </cell>
          <cell r="I351" t="str">
            <v>955</v>
          </cell>
          <cell r="J351" t="str">
            <v>LAREDO, CITY OF</v>
          </cell>
          <cell r="K351">
            <v>41982</v>
          </cell>
          <cell r="L351" t="str">
            <v>73106</v>
          </cell>
          <cell r="M351" t="str">
            <v>UTXECON201</v>
          </cell>
          <cell r="N351" t="str">
            <v>0000151361</v>
          </cell>
        </row>
        <row r="352">
          <cell r="D352" t="str">
            <v>00651445</v>
          </cell>
          <cell r="E352" t="str">
            <v>Expense Distribution</v>
          </cell>
          <cell r="F352">
            <v>12</v>
          </cell>
          <cell r="G352">
            <v>2014</v>
          </cell>
          <cell r="H352" t="str">
            <v>211</v>
          </cell>
          <cell r="I352" t="str">
            <v>955</v>
          </cell>
          <cell r="J352" t="str">
            <v>LAREDO, CITY OF</v>
          </cell>
          <cell r="K352">
            <v>41982</v>
          </cell>
          <cell r="L352" t="str">
            <v>73103</v>
          </cell>
          <cell r="M352" t="str">
            <v>UTXECON201</v>
          </cell>
          <cell r="N352" t="str">
            <v>0000151361</v>
          </cell>
        </row>
        <row r="353">
          <cell r="D353" t="str">
            <v>00635835</v>
          </cell>
          <cell r="E353" t="str">
            <v>Expense Distribution</v>
          </cell>
          <cell r="F353">
            <v>9</v>
          </cell>
          <cell r="G353">
            <v>2014</v>
          </cell>
          <cell r="H353" t="str">
            <v>211</v>
          </cell>
          <cell r="I353" t="str">
            <v>955</v>
          </cell>
          <cell r="J353" t="str">
            <v>LAREDO, CITY OF</v>
          </cell>
          <cell r="K353">
            <v>41891</v>
          </cell>
          <cell r="L353" t="str">
            <v>71779</v>
          </cell>
          <cell r="M353" t="str">
            <v>UTXECON201</v>
          </cell>
          <cell r="N353" t="str">
            <v>0000151361</v>
          </cell>
        </row>
        <row r="354">
          <cell r="D354" t="str">
            <v>00635833</v>
          </cell>
          <cell r="E354" t="str">
            <v>Expense Distribution</v>
          </cell>
          <cell r="F354">
            <v>9</v>
          </cell>
          <cell r="G354">
            <v>2014</v>
          </cell>
          <cell r="H354" t="str">
            <v>211</v>
          </cell>
          <cell r="I354" t="str">
            <v>955</v>
          </cell>
          <cell r="J354" t="str">
            <v>LAREDO, CITY OF</v>
          </cell>
          <cell r="K354">
            <v>41898</v>
          </cell>
          <cell r="L354" t="str">
            <v>71771</v>
          </cell>
          <cell r="M354" t="str">
            <v>UTXECON201</v>
          </cell>
          <cell r="N354" t="str">
            <v>0000151361</v>
          </cell>
        </row>
        <row r="355">
          <cell r="D355" t="str">
            <v>00681534</v>
          </cell>
          <cell r="E355" t="str">
            <v>Expense Distribution</v>
          </cell>
          <cell r="F355">
            <v>6</v>
          </cell>
          <cell r="G355">
            <v>2015</v>
          </cell>
          <cell r="H355" t="str">
            <v>211</v>
          </cell>
          <cell r="I355" t="str">
            <v>955</v>
          </cell>
          <cell r="J355" t="str">
            <v>CORPUS CHRISTI, CITY OF</v>
          </cell>
          <cell r="K355">
            <v>42159</v>
          </cell>
          <cell r="L355" t="str">
            <v>75721</v>
          </cell>
          <cell r="M355" t="str">
            <v>UTXECON201</v>
          </cell>
          <cell r="N355" t="str">
            <v>0000151362</v>
          </cell>
        </row>
        <row r="356">
          <cell r="D356" t="str">
            <v>00679174</v>
          </cell>
          <cell r="E356" t="str">
            <v>Expense Distribution</v>
          </cell>
          <cell r="F356">
            <v>5</v>
          </cell>
          <cell r="G356">
            <v>2015</v>
          </cell>
          <cell r="H356" t="str">
            <v>211</v>
          </cell>
          <cell r="I356" t="str">
            <v>955</v>
          </cell>
          <cell r="J356" t="str">
            <v>CORPUS CHRISTI, CITY OF</v>
          </cell>
          <cell r="K356">
            <v>42146</v>
          </cell>
          <cell r="L356" t="str">
            <v>75670</v>
          </cell>
          <cell r="M356" t="str">
            <v>UTXECON201</v>
          </cell>
          <cell r="N356" t="str">
            <v>0000151362</v>
          </cell>
        </row>
        <row r="357">
          <cell r="D357" t="str">
            <v>00640948</v>
          </cell>
          <cell r="E357" t="str">
            <v>Expense Distribution</v>
          </cell>
          <cell r="F357">
            <v>10</v>
          </cell>
          <cell r="G357">
            <v>2014</v>
          </cell>
          <cell r="H357" t="str">
            <v>211</v>
          </cell>
          <cell r="I357" t="str">
            <v>955</v>
          </cell>
          <cell r="J357" t="str">
            <v>PARRISH, RITA M</v>
          </cell>
          <cell r="K357">
            <v>41925</v>
          </cell>
          <cell r="L357" t="str">
            <v>71998</v>
          </cell>
          <cell r="M357" t="str">
            <v>UTXECON201</v>
          </cell>
          <cell r="N357" t="str">
            <v>0000154863</v>
          </cell>
        </row>
        <row r="358">
          <cell r="D358" t="str">
            <v>00661974</v>
          </cell>
          <cell r="E358" t="str">
            <v>Expense Distribution</v>
          </cell>
          <cell r="F358">
            <v>2</v>
          </cell>
          <cell r="G358">
            <v>2015</v>
          </cell>
          <cell r="H358" t="str">
            <v>211</v>
          </cell>
          <cell r="I358" t="str">
            <v>955</v>
          </cell>
          <cell r="J358" t="str">
            <v>MAVERICK COUNTY</v>
          </cell>
          <cell r="K358">
            <v>42046</v>
          </cell>
          <cell r="L358" t="str">
            <v>74327</v>
          </cell>
          <cell r="M358" t="str">
            <v>UTXECON201</v>
          </cell>
          <cell r="N358" t="str">
            <v>0000156328</v>
          </cell>
        </row>
        <row r="359">
          <cell r="D359" t="str">
            <v>00667391</v>
          </cell>
          <cell r="E359" t="str">
            <v>Expense Distribution</v>
          </cell>
          <cell r="F359">
            <v>3</v>
          </cell>
          <cell r="G359">
            <v>2015</v>
          </cell>
          <cell r="H359" t="str">
            <v>211</v>
          </cell>
          <cell r="I359" t="str">
            <v>955</v>
          </cell>
          <cell r="J359" t="str">
            <v>RIO GRANDE VALLEY</v>
          </cell>
          <cell r="K359">
            <v>42076</v>
          </cell>
          <cell r="L359" t="str">
            <v>74824</v>
          </cell>
          <cell r="M359" t="str">
            <v>UTXECON201</v>
          </cell>
          <cell r="N359" t="str">
            <v>0000160470</v>
          </cell>
        </row>
        <row r="360">
          <cell r="D360" t="str">
            <v>00651875</v>
          </cell>
          <cell r="E360" t="str">
            <v>Expense Distribution</v>
          </cell>
          <cell r="F360">
            <v>12</v>
          </cell>
          <cell r="G360">
            <v>2014</v>
          </cell>
          <cell r="H360" t="str">
            <v>211</v>
          </cell>
          <cell r="I360" t="str">
            <v>955</v>
          </cell>
          <cell r="J360" t="str">
            <v>RIO GRANDE VALLEY</v>
          </cell>
          <cell r="K360">
            <v>41982</v>
          </cell>
          <cell r="L360" t="str">
            <v>73100</v>
          </cell>
          <cell r="M360" t="str">
            <v>G0001113</v>
          </cell>
          <cell r="N360" t="str">
            <v>0000160470</v>
          </cell>
        </row>
        <row r="361">
          <cell r="D361" t="str">
            <v>00644560</v>
          </cell>
          <cell r="E361" t="str">
            <v>Expense Distribution</v>
          </cell>
          <cell r="F361">
            <v>11</v>
          </cell>
          <cell r="G361">
            <v>2014</v>
          </cell>
          <cell r="H361" t="str">
            <v>211</v>
          </cell>
          <cell r="I361" t="str">
            <v>955</v>
          </cell>
          <cell r="J361" t="str">
            <v>FLOUR BLUFF INTERMEDIATE MATH</v>
          </cell>
          <cell r="K361">
            <v>41943</v>
          </cell>
          <cell r="L361" t="str">
            <v>72223</v>
          </cell>
          <cell r="M361" t="str">
            <v>UTXECON201</v>
          </cell>
          <cell r="N361" t="str">
            <v>0000160753</v>
          </cell>
        </row>
        <row r="362">
          <cell r="D362" t="str">
            <v>00659230</v>
          </cell>
          <cell r="E362" t="str">
            <v>Expense Distribution</v>
          </cell>
          <cell r="F362">
            <v>1</v>
          </cell>
          <cell r="G362">
            <v>2015</v>
          </cell>
          <cell r="H362" t="str">
            <v>211</v>
          </cell>
          <cell r="I362" t="str">
            <v>955</v>
          </cell>
          <cell r="J362" t="str">
            <v>FOOD BANK OF RIO GRANDE VALLEY</v>
          </cell>
          <cell r="K362">
            <v>42030</v>
          </cell>
          <cell r="L362" t="str">
            <v>74064</v>
          </cell>
          <cell r="M362" t="str">
            <v>UTXECON201</v>
          </cell>
          <cell r="N362" t="str">
            <v>0000163140</v>
          </cell>
        </row>
        <row r="363">
          <cell r="D363" t="str">
            <v>00635770</v>
          </cell>
          <cell r="E363" t="str">
            <v>Expense Distribution</v>
          </cell>
          <cell r="F363">
            <v>9</v>
          </cell>
          <cell r="G363">
            <v>2014</v>
          </cell>
          <cell r="H363" t="str">
            <v>211</v>
          </cell>
          <cell r="I363" t="str">
            <v>955</v>
          </cell>
          <cell r="J363" t="str">
            <v>CHILDRENS ADVOCACY CENTER</v>
          </cell>
          <cell r="K363">
            <v>41898</v>
          </cell>
          <cell r="L363" t="str">
            <v>71774</v>
          </cell>
          <cell r="M363" t="str">
            <v>UTXECON201</v>
          </cell>
          <cell r="N363" t="str">
            <v>0000163838</v>
          </cell>
        </row>
        <row r="364">
          <cell r="D364" t="str">
            <v>00651194</v>
          </cell>
          <cell r="E364" t="str">
            <v>Expense Distribution</v>
          </cell>
          <cell r="F364">
            <v>12</v>
          </cell>
          <cell r="G364">
            <v>2014</v>
          </cell>
          <cell r="H364" t="str">
            <v>211</v>
          </cell>
          <cell r="I364" t="str">
            <v>955</v>
          </cell>
          <cell r="J364" t="str">
            <v>CHRISTUS SPOHN HEALTH SYSTEM FOUNDATION</v>
          </cell>
          <cell r="K364">
            <v>41981</v>
          </cell>
          <cell r="L364" t="str">
            <v>73060</v>
          </cell>
          <cell r="M364" t="str">
            <v>UTXECON201</v>
          </cell>
          <cell r="N364" t="str">
            <v>0000164599</v>
          </cell>
        </row>
        <row r="365">
          <cell r="D365" t="str">
            <v>00661975</v>
          </cell>
          <cell r="E365" t="str">
            <v>Expense Distribution</v>
          </cell>
          <cell r="F365">
            <v>2</v>
          </cell>
          <cell r="G365">
            <v>2015</v>
          </cell>
          <cell r="H365" t="str">
            <v>211</v>
          </cell>
          <cell r="I365" t="str">
            <v>955</v>
          </cell>
          <cell r="J365" t="str">
            <v>CITIZENS FOR</v>
          </cell>
          <cell r="K365">
            <v>42046</v>
          </cell>
          <cell r="L365" t="str">
            <v>74349</v>
          </cell>
          <cell r="M365" t="str">
            <v>UTXECON201</v>
          </cell>
          <cell r="N365" t="str">
            <v>0000166369</v>
          </cell>
        </row>
        <row r="366">
          <cell r="D366" t="str">
            <v>00664689</v>
          </cell>
          <cell r="E366" t="str">
            <v>Expense Distribution</v>
          </cell>
          <cell r="F366">
            <v>3</v>
          </cell>
          <cell r="G366">
            <v>2015</v>
          </cell>
          <cell r="H366" t="str">
            <v>211</v>
          </cell>
          <cell r="I366" t="str">
            <v>955</v>
          </cell>
          <cell r="J366" t="str">
            <v>RONALD MCDONALD HOUSE CHARITIES</v>
          </cell>
          <cell r="K366">
            <v>42065</v>
          </cell>
          <cell r="L366" t="str">
            <v>74675</v>
          </cell>
          <cell r="M366" t="str">
            <v>UTXECON201</v>
          </cell>
          <cell r="N366" t="str">
            <v>0000166433</v>
          </cell>
        </row>
        <row r="367">
          <cell r="D367" t="str">
            <v>00662014</v>
          </cell>
          <cell r="E367" t="str">
            <v>Expense Distribution</v>
          </cell>
          <cell r="F367">
            <v>2</v>
          </cell>
          <cell r="G367">
            <v>2015</v>
          </cell>
          <cell r="H367" t="str">
            <v>211</v>
          </cell>
          <cell r="I367" t="str">
            <v>955</v>
          </cell>
          <cell r="J367" t="str">
            <v>SAN FELIPE- DEL RIO</v>
          </cell>
          <cell r="K367">
            <v>42046</v>
          </cell>
          <cell r="L367" t="str">
            <v>74340</v>
          </cell>
          <cell r="M367" t="str">
            <v>UTXECON201</v>
          </cell>
          <cell r="N367" t="str">
            <v>0000166802</v>
          </cell>
        </row>
        <row r="368">
          <cell r="D368" t="str">
            <v>00663935</v>
          </cell>
          <cell r="E368" t="str">
            <v>Expense Distribution</v>
          </cell>
          <cell r="F368">
            <v>2</v>
          </cell>
          <cell r="G368">
            <v>2015</v>
          </cell>
          <cell r="H368" t="str">
            <v>211</v>
          </cell>
          <cell r="I368" t="str">
            <v>955</v>
          </cell>
          <cell r="J368" t="str">
            <v>COASTAL BEND COUNCIL OF GOVERNMENTS</v>
          </cell>
          <cell r="K368">
            <v>42059</v>
          </cell>
          <cell r="L368" t="str">
            <v>74572</v>
          </cell>
          <cell r="M368" t="str">
            <v>UTXECON201</v>
          </cell>
          <cell r="N368" t="str">
            <v>0000167162</v>
          </cell>
        </row>
        <row r="369">
          <cell r="D369" t="str">
            <v>00663607</v>
          </cell>
          <cell r="E369" t="str">
            <v>Expense Distribution</v>
          </cell>
          <cell r="F369">
            <v>2</v>
          </cell>
          <cell r="G369">
            <v>2015</v>
          </cell>
          <cell r="H369" t="str">
            <v>211</v>
          </cell>
          <cell r="I369" t="str">
            <v>955</v>
          </cell>
          <cell r="J369" t="str">
            <v>BEAUTIFY CORPUS CHRISTI ASSOCIATION</v>
          </cell>
          <cell r="K369">
            <v>42058</v>
          </cell>
          <cell r="L369" t="str">
            <v>74550</v>
          </cell>
          <cell r="M369" t="str">
            <v>UTXECON201</v>
          </cell>
          <cell r="N369" t="str">
            <v>0000167479</v>
          </cell>
        </row>
        <row r="370">
          <cell r="D370" t="str">
            <v>00652131</v>
          </cell>
          <cell r="E370" t="str">
            <v>Expense Distribution</v>
          </cell>
          <cell r="F370">
            <v>12</v>
          </cell>
          <cell r="G370">
            <v>2014</v>
          </cell>
          <cell r="H370" t="str">
            <v>211</v>
          </cell>
          <cell r="I370" t="str">
            <v>955</v>
          </cell>
          <cell r="J370" t="str">
            <v>EL PROGRESO MEMORIAL LIBRARY</v>
          </cell>
          <cell r="K370">
            <v>41988</v>
          </cell>
          <cell r="L370" t="str">
            <v>73504</v>
          </cell>
          <cell r="M370" t="str">
            <v>UTXECON201</v>
          </cell>
          <cell r="N370" t="str">
            <v>0000169482</v>
          </cell>
        </row>
        <row r="371">
          <cell r="D371" t="str">
            <v>00648537</v>
          </cell>
          <cell r="E371" t="str">
            <v>Expense Distribution</v>
          </cell>
          <cell r="F371">
            <v>11</v>
          </cell>
          <cell r="G371">
            <v>2014</v>
          </cell>
          <cell r="H371" t="str">
            <v>211</v>
          </cell>
          <cell r="I371" t="str">
            <v>955</v>
          </cell>
          <cell r="J371" t="str">
            <v>SAN PATRICIO &amp; ARANSAS COUNTIES</v>
          </cell>
          <cell r="K371">
            <v>41964</v>
          </cell>
          <cell r="L371" t="str">
            <v>72666</v>
          </cell>
          <cell r="M371" t="str">
            <v>UTXECON201</v>
          </cell>
          <cell r="N371" t="str">
            <v>0000169483</v>
          </cell>
        </row>
        <row r="372">
          <cell r="D372" t="str">
            <v>00663240</v>
          </cell>
          <cell r="E372" t="str">
            <v>Expense Distribution</v>
          </cell>
          <cell r="F372">
            <v>2</v>
          </cell>
          <cell r="G372">
            <v>2015</v>
          </cell>
          <cell r="H372" t="str">
            <v>211</v>
          </cell>
          <cell r="I372" t="str">
            <v>955</v>
          </cell>
          <cell r="J372" t="str">
            <v>FLOUR BLUFF HIGH SCHOOL</v>
          </cell>
          <cell r="K372">
            <v>42054</v>
          </cell>
          <cell r="L372" t="str">
            <v>74501</v>
          </cell>
          <cell r="M372" t="str">
            <v>G0001113</v>
          </cell>
          <cell r="N372" t="str">
            <v>0000169586</v>
          </cell>
        </row>
        <row r="373">
          <cell r="D373" t="str">
            <v>00672831</v>
          </cell>
          <cell r="E373" t="str">
            <v>Expense Distribution</v>
          </cell>
          <cell r="F373">
            <v>4</v>
          </cell>
          <cell r="G373">
            <v>2015</v>
          </cell>
          <cell r="H373" t="str">
            <v>211</v>
          </cell>
          <cell r="I373" t="str">
            <v>955</v>
          </cell>
          <cell r="J373" t="str">
            <v>ARANSAS COUNTY ISD</v>
          </cell>
          <cell r="K373">
            <v>42110</v>
          </cell>
          <cell r="L373" t="str">
            <v>75332</v>
          </cell>
          <cell r="M373" t="str">
            <v>UTXECON201</v>
          </cell>
          <cell r="N373" t="str">
            <v>0000169645</v>
          </cell>
        </row>
        <row r="374">
          <cell r="D374" t="str">
            <v>00677993</v>
          </cell>
          <cell r="E374" t="str">
            <v>Expense Distribution</v>
          </cell>
          <cell r="F374">
            <v>5</v>
          </cell>
          <cell r="G374">
            <v>2015</v>
          </cell>
          <cell r="H374" t="str">
            <v>211</v>
          </cell>
          <cell r="I374" t="str">
            <v>955</v>
          </cell>
          <cell r="J374" t="str">
            <v>TEXAS GAME WARDEN ASSOCIATION</v>
          </cell>
          <cell r="K374">
            <v>42139</v>
          </cell>
          <cell r="L374" t="str">
            <v>75611</v>
          </cell>
          <cell r="M374" t="str">
            <v>UTXECON201</v>
          </cell>
          <cell r="N374" t="str">
            <v>0000173608</v>
          </cell>
        </row>
        <row r="375">
          <cell r="D375" t="str">
            <v>00674153</v>
          </cell>
          <cell r="E375" t="str">
            <v>Expense Distribution</v>
          </cell>
          <cell r="F375">
            <v>4</v>
          </cell>
          <cell r="G375">
            <v>2015</v>
          </cell>
          <cell r="H375" t="str">
            <v>211</v>
          </cell>
          <cell r="I375" t="str">
            <v>955</v>
          </cell>
          <cell r="J375" t="str">
            <v>TEXAS GAME WARDEN ASSOCIATION</v>
          </cell>
          <cell r="K375">
            <v>42118</v>
          </cell>
          <cell r="L375" t="str">
            <v>75451</v>
          </cell>
          <cell r="M375" t="str">
            <v>UTXECON201</v>
          </cell>
          <cell r="N375" t="str">
            <v>0000173608</v>
          </cell>
        </row>
        <row r="376">
          <cell r="D376" t="str">
            <v>00635601</v>
          </cell>
          <cell r="E376" t="str">
            <v>Expense Distribution</v>
          </cell>
          <cell r="F376">
            <v>9</v>
          </cell>
          <cell r="G376">
            <v>2014</v>
          </cell>
          <cell r="H376" t="str">
            <v>211</v>
          </cell>
          <cell r="I376" t="str">
            <v>955</v>
          </cell>
          <cell r="J376" t="str">
            <v>SOUTH TEXAS ACADEMIC RISING SCHOLARS</v>
          </cell>
          <cell r="K376">
            <v>41898</v>
          </cell>
          <cell r="L376" t="str">
            <v>71770</v>
          </cell>
          <cell r="M376" t="str">
            <v>UTXECON201</v>
          </cell>
          <cell r="N376" t="str">
            <v>0000179454</v>
          </cell>
        </row>
        <row r="377">
          <cell r="D377" t="str">
            <v>00635600</v>
          </cell>
          <cell r="E377" t="str">
            <v>Expense Distribution</v>
          </cell>
          <cell r="F377">
            <v>9</v>
          </cell>
          <cell r="G377">
            <v>2014</v>
          </cell>
          <cell r="H377" t="str">
            <v>211</v>
          </cell>
          <cell r="I377" t="str">
            <v>955</v>
          </cell>
          <cell r="J377" t="str">
            <v>SOUTH TEXAS ACADEMIC RISING SCHOLARS</v>
          </cell>
          <cell r="K377">
            <v>41898</v>
          </cell>
          <cell r="L377" t="str">
            <v>71769</v>
          </cell>
          <cell r="M377" t="str">
            <v>UTXECON201</v>
          </cell>
          <cell r="N377" t="str">
            <v>0000179454</v>
          </cell>
        </row>
        <row r="378">
          <cell r="D378" t="str">
            <v>00662227</v>
          </cell>
          <cell r="E378" t="str">
            <v>Expense Distribution</v>
          </cell>
          <cell r="F378">
            <v>2</v>
          </cell>
          <cell r="G378">
            <v>2015</v>
          </cell>
          <cell r="H378" t="str">
            <v>211</v>
          </cell>
          <cell r="I378" t="str">
            <v>955</v>
          </cell>
          <cell r="J378" t="str">
            <v>HOSPICE</v>
          </cell>
          <cell r="K378">
            <v>42047</v>
          </cell>
          <cell r="L378" t="str">
            <v>74369</v>
          </cell>
          <cell r="M378" t="str">
            <v>UTXECON201</v>
          </cell>
          <cell r="N378" t="str">
            <v>0000181543</v>
          </cell>
        </row>
        <row r="379">
          <cell r="D379" t="str">
            <v>00662228</v>
          </cell>
          <cell r="E379" t="str">
            <v>Expense Distribution</v>
          </cell>
          <cell r="F379">
            <v>2</v>
          </cell>
          <cell r="G379">
            <v>2015</v>
          </cell>
          <cell r="H379" t="str">
            <v>211</v>
          </cell>
          <cell r="I379" t="str">
            <v>955</v>
          </cell>
          <cell r="J379" t="str">
            <v>VICTORIA ROTARY CLUB</v>
          </cell>
          <cell r="K379">
            <v>42047</v>
          </cell>
          <cell r="L379" t="str">
            <v>74370</v>
          </cell>
          <cell r="M379" t="str">
            <v>UTXECON201</v>
          </cell>
          <cell r="N379" t="str">
            <v>0000183218</v>
          </cell>
        </row>
        <row r="380">
          <cell r="D380" t="str">
            <v>00662844</v>
          </cell>
          <cell r="E380" t="str">
            <v>Expense Distribution</v>
          </cell>
          <cell r="F380">
            <v>2</v>
          </cell>
          <cell r="G380">
            <v>2015</v>
          </cell>
          <cell r="H380" t="str">
            <v>211</v>
          </cell>
          <cell r="I380" t="str">
            <v>955</v>
          </cell>
          <cell r="J380" t="str">
            <v>SOUTH TEXAS AGRICULTURAL ROUND UP</v>
          </cell>
          <cell r="K380">
            <v>42052</v>
          </cell>
          <cell r="L380" t="str">
            <v>74451</v>
          </cell>
          <cell r="M380" t="str">
            <v>UTXECON201</v>
          </cell>
          <cell r="N380" t="str">
            <v>0000183535</v>
          </cell>
        </row>
        <row r="381">
          <cell r="D381" t="str">
            <v>00673086</v>
          </cell>
          <cell r="E381" t="str">
            <v>Expense Distribution</v>
          </cell>
          <cell r="F381">
            <v>4</v>
          </cell>
          <cell r="G381">
            <v>2015</v>
          </cell>
          <cell r="H381" t="str">
            <v>211</v>
          </cell>
          <cell r="I381" t="str">
            <v>955</v>
          </cell>
          <cell r="J381" t="str">
            <v>TEXAS MARITIME MUSEUM</v>
          </cell>
          <cell r="K381">
            <v>42110</v>
          </cell>
          <cell r="L381" t="str">
            <v>75356</v>
          </cell>
          <cell r="M381" t="str">
            <v>UTXECON201</v>
          </cell>
          <cell r="N381" t="str">
            <v>0000183861</v>
          </cell>
        </row>
        <row r="382">
          <cell r="D382" t="str">
            <v>00663815</v>
          </cell>
          <cell r="E382" t="str">
            <v>Expense Distribution</v>
          </cell>
          <cell r="F382">
            <v>2</v>
          </cell>
          <cell r="G382">
            <v>2015</v>
          </cell>
          <cell r="H382" t="str">
            <v>211</v>
          </cell>
          <cell r="I382" t="str">
            <v>955</v>
          </cell>
          <cell r="J382" t="str">
            <v>PALMER DRUG ABUSE PROGRAM</v>
          </cell>
          <cell r="K382">
            <v>42058</v>
          </cell>
          <cell r="L382" t="str">
            <v>74558</v>
          </cell>
          <cell r="M382" t="str">
            <v>UTXECON201</v>
          </cell>
          <cell r="N382" t="str">
            <v>0000191809</v>
          </cell>
        </row>
        <row r="383">
          <cell r="D383" t="str">
            <v>00673374</v>
          </cell>
          <cell r="E383" t="str">
            <v>Expense Distribution</v>
          </cell>
          <cell r="F383">
            <v>4</v>
          </cell>
          <cell r="G383">
            <v>2015</v>
          </cell>
          <cell r="H383" t="str">
            <v>211</v>
          </cell>
          <cell r="I383" t="str">
            <v>955</v>
          </cell>
          <cell r="J383" t="str">
            <v>UVALDE CONSOLIDATED INDEPENDENT SCHOOL</v>
          </cell>
          <cell r="K383">
            <v>42101</v>
          </cell>
          <cell r="L383" t="str">
            <v>75062</v>
          </cell>
          <cell r="M383" t="str">
            <v>G0001113</v>
          </cell>
          <cell r="N383" t="str">
            <v>0000195865</v>
          </cell>
        </row>
        <row r="384">
          <cell r="D384" t="str">
            <v>00663933</v>
          </cell>
          <cell r="E384" t="str">
            <v>Expense Distribution</v>
          </cell>
          <cell r="F384">
            <v>2</v>
          </cell>
          <cell r="G384">
            <v>2015</v>
          </cell>
          <cell r="H384" t="str">
            <v>211</v>
          </cell>
          <cell r="I384" t="str">
            <v>955</v>
          </cell>
          <cell r="J384" t="str">
            <v>CASA OF THE COASTAL BEND</v>
          </cell>
          <cell r="K384">
            <v>42058</v>
          </cell>
          <cell r="L384" t="str">
            <v>74561</v>
          </cell>
          <cell r="M384" t="str">
            <v>UTXECON201</v>
          </cell>
          <cell r="N384" t="str">
            <v>0000198879</v>
          </cell>
        </row>
        <row r="385">
          <cell r="D385" t="str">
            <v>00659236</v>
          </cell>
          <cell r="E385" t="str">
            <v>Expense Distribution</v>
          </cell>
          <cell r="F385">
            <v>1</v>
          </cell>
          <cell r="G385">
            <v>2015</v>
          </cell>
          <cell r="H385" t="str">
            <v>211</v>
          </cell>
          <cell r="I385" t="str">
            <v>955</v>
          </cell>
          <cell r="J385" t="str">
            <v>FRIO COUNTY 4-H</v>
          </cell>
          <cell r="K385">
            <v>42030</v>
          </cell>
          <cell r="L385" t="str">
            <v>74071</v>
          </cell>
          <cell r="M385" t="str">
            <v>UTXECON201</v>
          </cell>
          <cell r="N385" t="str">
            <v>0000199372</v>
          </cell>
        </row>
        <row r="386">
          <cell r="D386" t="str">
            <v>00658159</v>
          </cell>
          <cell r="E386" t="str">
            <v>Expense Distribution</v>
          </cell>
          <cell r="F386">
            <v>1</v>
          </cell>
          <cell r="G386">
            <v>2015</v>
          </cell>
          <cell r="H386" t="str">
            <v>211</v>
          </cell>
          <cell r="I386" t="str">
            <v>955</v>
          </cell>
          <cell r="J386" t="str">
            <v>BANQUETE HIGH SCHOOL</v>
          </cell>
          <cell r="K386">
            <v>42024</v>
          </cell>
          <cell r="L386" t="str">
            <v>73971</v>
          </cell>
          <cell r="M386" t="str">
            <v>UTXECON201</v>
          </cell>
          <cell r="N386" t="str">
            <v>0000200253</v>
          </cell>
        </row>
        <row r="387">
          <cell r="D387" t="str">
            <v>00631118</v>
          </cell>
          <cell r="E387" t="str">
            <v>Expense Distribution</v>
          </cell>
          <cell r="F387">
            <v>8</v>
          </cell>
          <cell r="G387">
            <v>2014</v>
          </cell>
          <cell r="H387" t="str">
            <v>211</v>
          </cell>
          <cell r="I387" t="str">
            <v>955</v>
          </cell>
          <cell r="J387" t="str">
            <v>SOUTH TEXAS COUNTY JUDGES</v>
          </cell>
          <cell r="K387">
            <v>41870</v>
          </cell>
          <cell r="L387" t="str">
            <v>71440</v>
          </cell>
          <cell r="M387" t="str">
            <v>UTXECON201</v>
          </cell>
          <cell r="N387" t="str">
            <v>0000200933</v>
          </cell>
        </row>
        <row r="388">
          <cell r="D388" t="str">
            <v>00647254</v>
          </cell>
          <cell r="E388" t="str">
            <v>Expense Distribution</v>
          </cell>
          <cell r="F388">
            <v>11</v>
          </cell>
          <cell r="G388">
            <v>2014</v>
          </cell>
          <cell r="H388" t="str">
            <v>211</v>
          </cell>
          <cell r="I388" t="str">
            <v>955</v>
          </cell>
          <cell r="J388" t="str">
            <v>VALLEY SYMPHONY ORCHESTRA &amp; CHORALE</v>
          </cell>
          <cell r="K388">
            <v>41960</v>
          </cell>
          <cell r="L388" t="str">
            <v>72475</v>
          </cell>
          <cell r="M388" t="str">
            <v>UTXECON201</v>
          </cell>
          <cell r="N388" t="str">
            <v>0000201315</v>
          </cell>
        </row>
        <row r="389">
          <cell r="D389" t="str">
            <v>00647720</v>
          </cell>
          <cell r="E389" t="str">
            <v>Expense Distribution</v>
          </cell>
          <cell r="F389">
            <v>11</v>
          </cell>
          <cell r="G389">
            <v>2014</v>
          </cell>
          <cell r="H389" t="str">
            <v>211</v>
          </cell>
          <cell r="I389" t="str">
            <v>955</v>
          </cell>
          <cell r="J389" t="str">
            <v>SOUTH TEXAS ISD EDUCATION FOUNDATION</v>
          </cell>
          <cell r="K389">
            <v>41960</v>
          </cell>
          <cell r="L389" t="str">
            <v>72470</v>
          </cell>
          <cell r="M389" t="str">
            <v>UTXECON201</v>
          </cell>
          <cell r="N389" t="str">
            <v>0000203985</v>
          </cell>
        </row>
        <row r="390">
          <cell r="D390" t="str">
            <v>00677994</v>
          </cell>
          <cell r="E390" t="str">
            <v>Expense Distribution</v>
          </cell>
          <cell r="F390">
            <v>5</v>
          </cell>
          <cell r="G390">
            <v>2015</v>
          </cell>
          <cell r="H390" t="str">
            <v>211</v>
          </cell>
          <cell r="I390" t="str">
            <v>955</v>
          </cell>
          <cell r="J390" t="str">
            <v>SINTON KIWANIS CLUB</v>
          </cell>
          <cell r="K390">
            <v>42139</v>
          </cell>
          <cell r="L390" t="str">
            <v>75617</v>
          </cell>
          <cell r="M390" t="str">
            <v>UTXECON201</v>
          </cell>
          <cell r="N390" t="str">
            <v>0000208992</v>
          </cell>
        </row>
        <row r="391">
          <cell r="D391" t="str">
            <v>00658156</v>
          </cell>
          <cell r="E391" t="str">
            <v>Expense Distribution</v>
          </cell>
          <cell r="F391">
            <v>1</v>
          </cell>
          <cell r="G391">
            <v>2015</v>
          </cell>
          <cell r="H391" t="str">
            <v>211</v>
          </cell>
          <cell r="I391" t="str">
            <v>955</v>
          </cell>
          <cell r="J391" t="str">
            <v>CHRISTIAN BUSINESS ASSOCIATION (CBA)</v>
          </cell>
          <cell r="K391">
            <v>42024</v>
          </cell>
          <cell r="L391" t="str">
            <v>73966</v>
          </cell>
          <cell r="M391" t="str">
            <v>UTXECON201</v>
          </cell>
          <cell r="N391" t="str">
            <v>0000209065</v>
          </cell>
        </row>
        <row r="392">
          <cell r="D392" t="str">
            <v>00670277</v>
          </cell>
          <cell r="E392" t="str">
            <v>Expense Distribution</v>
          </cell>
          <cell r="F392">
            <v>4</v>
          </cell>
          <cell r="G392">
            <v>2015</v>
          </cell>
          <cell r="H392" t="str">
            <v>211</v>
          </cell>
          <cell r="I392" t="str">
            <v>955</v>
          </cell>
          <cell r="J392" t="str">
            <v>ROMA LITTLE LEAGUE</v>
          </cell>
          <cell r="K392">
            <v>42095</v>
          </cell>
          <cell r="L392" t="str">
            <v>74984</v>
          </cell>
          <cell r="M392" t="str">
            <v>UTXECON201</v>
          </cell>
          <cell r="N392" t="str">
            <v>0000209285</v>
          </cell>
        </row>
        <row r="393">
          <cell r="D393" t="str">
            <v>00632123</v>
          </cell>
          <cell r="E393" t="str">
            <v>Expense Distribution</v>
          </cell>
          <cell r="F393">
            <v>8</v>
          </cell>
          <cell r="G393">
            <v>2014</v>
          </cell>
          <cell r="H393" t="str">
            <v>211</v>
          </cell>
          <cell r="I393" t="str">
            <v>955</v>
          </cell>
          <cell r="J393" t="str">
            <v>SOUTH TEXAS FOOD BANK</v>
          </cell>
          <cell r="K393">
            <v>41870</v>
          </cell>
          <cell r="L393" t="str">
            <v>71520</v>
          </cell>
          <cell r="M393" t="str">
            <v>UTXECON201</v>
          </cell>
          <cell r="N393" t="str">
            <v>0000210463</v>
          </cell>
        </row>
        <row r="394">
          <cell r="D394" t="str">
            <v>00628728</v>
          </cell>
          <cell r="E394" t="str">
            <v>Expense Distribution</v>
          </cell>
          <cell r="F394">
            <v>8</v>
          </cell>
          <cell r="G394">
            <v>2014</v>
          </cell>
          <cell r="H394" t="str">
            <v>211</v>
          </cell>
          <cell r="I394" t="str">
            <v>955</v>
          </cell>
          <cell r="J394" t="str">
            <v>SOUTH TEXAS FOOD BANK</v>
          </cell>
          <cell r="K394">
            <v>41856</v>
          </cell>
          <cell r="L394" t="str">
            <v>71321</v>
          </cell>
          <cell r="M394" t="str">
            <v>UTXECON201</v>
          </cell>
          <cell r="N394" t="str">
            <v>0000210463</v>
          </cell>
        </row>
        <row r="395">
          <cell r="D395" t="str">
            <v>00663609</v>
          </cell>
          <cell r="E395" t="str">
            <v>Expense Distribution</v>
          </cell>
          <cell r="F395">
            <v>2</v>
          </cell>
          <cell r="G395">
            <v>2015</v>
          </cell>
          <cell r="H395" t="str">
            <v>211</v>
          </cell>
          <cell r="I395" t="str">
            <v>955</v>
          </cell>
          <cell r="J395" t="str">
            <v>CORPUS CHRISTI BLACK CHAMBER OF COMMERCE</v>
          </cell>
          <cell r="K395">
            <v>42058</v>
          </cell>
          <cell r="L395" t="str">
            <v>74552</v>
          </cell>
          <cell r="M395" t="str">
            <v>UTXECON201</v>
          </cell>
          <cell r="N395" t="str">
            <v>0000210694</v>
          </cell>
        </row>
        <row r="396">
          <cell r="D396" t="str">
            <v>00644248</v>
          </cell>
          <cell r="E396" t="str">
            <v>Expense Distribution</v>
          </cell>
          <cell r="F396">
            <v>10</v>
          </cell>
          <cell r="G396">
            <v>2014</v>
          </cell>
          <cell r="H396" t="str">
            <v>211</v>
          </cell>
          <cell r="I396" t="str">
            <v>955</v>
          </cell>
          <cell r="J396" t="str">
            <v>CORPUS CHRISTI BLACK CHAMBER OF COMMERCE</v>
          </cell>
          <cell r="K396">
            <v>41943</v>
          </cell>
          <cell r="L396" t="str">
            <v>72222</v>
          </cell>
          <cell r="M396" t="str">
            <v>UTXECON201</v>
          </cell>
          <cell r="N396" t="str">
            <v>0000210694</v>
          </cell>
        </row>
        <row r="397">
          <cell r="D397" t="str">
            <v>00651191</v>
          </cell>
          <cell r="E397" t="str">
            <v>Expense Distribution</v>
          </cell>
          <cell r="F397">
            <v>12</v>
          </cell>
          <cell r="G397">
            <v>2014</v>
          </cell>
          <cell r="H397" t="str">
            <v>211</v>
          </cell>
          <cell r="I397" t="str">
            <v>955</v>
          </cell>
          <cell r="J397" t="str">
            <v>ESCOBARES, CITY OF</v>
          </cell>
          <cell r="K397">
            <v>41981</v>
          </cell>
          <cell r="L397" t="str">
            <v>73049</v>
          </cell>
          <cell r="M397" t="str">
            <v>UTXECON201</v>
          </cell>
          <cell r="N397" t="str">
            <v>0000210695</v>
          </cell>
        </row>
        <row r="398">
          <cell r="D398" t="str">
            <v>00635073</v>
          </cell>
          <cell r="E398" t="str">
            <v>Expense Distribution</v>
          </cell>
          <cell r="F398">
            <v>9</v>
          </cell>
          <cell r="G398">
            <v>2014</v>
          </cell>
          <cell r="H398" t="str">
            <v>211</v>
          </cell>
          <cell r="I398" t="str">
            <v>955</v>
          </cell>
          <cell r="J398" t="str">
            <v>MAVERICK ATHLETIC BOOSTER CLUB</v>
          </cell>
          <cell r="K398">
            <v>41894</v>
          </cell>
          <cell r="L398" t="str">
            <v>71720</v>
          </cell>
          <cell r="M398" t="str">
            <v>UTXECON201</v>
          </cell>
          <cell r="N398" t="str">
            <v>0000212982</v>
          </cell>
        </row>
        <row r="399">
          <cell r="D399" t="str">
            <v>00662229</v>
          </cell>
          <cell r="E399" t="str">
            <v>Expense Distribution</v>
          </cell>
          <cell r="F399">
            <v>2</v>
          </cell>
          <cell r="G399">
            <v>2015</v>
          </cell>
          <cell r="H399" t="str">
            <v>211</v>
          </cell>
          <cell r="I399" t="str">
            <v>955</v>
          </cell>
          <cell r="J399" t="str">
            <v>VICTORIA SYMPHONY SOCIETY</v>
          </cell>
          <cell r="K399">
            <v>42047</v>
          </cell>
          <cell r="L399" t="str">
            <v>74372</v>
          </cell>
          <cell r="M399" t="str">
            <v>UTXECON201</v>
          </cell>
          <cell r="N399" t="str">
            <v>0000213813</v>
          </cell>
        </row>
        <row r="400">
          <cell r="D400" t="str">
            <v>00670284</v>
          </cell>
          <cell r="E400" t="str">
            <v>Expense Distribution</v>
          </cell>
          <cell r="F400">
            <v>4</v>
          </cell>
          <cell r="G400">
            <v>2015</v>
          </cell>
          <cell r="H400" t="str">
            <v>211</v>
          </cell>
          <cell r="I400" t="str">
            <v>955</v>
          </cell>
          <cell r="J400" t="str">
            <v>ART MUSEUM OF SOUTH TEXAS</v>
          </cell>
          <cell r="K400">
            <v>42095</v>
          </cell>
          <cell r="L400" t="str">
            <v>74994</v>
          </cell>
          <cell r="M400" t="str">
            <v>UTXECON201</v>
          </cell>
          <cell r="N400" t="str">
            <v>0000216374</v>
          </cell>
        </row>
        <row r="401">
          <cell r="D401" t="str">
            <v>00664986</v>
          </cell>
          <cell r="E401" t="str">
            <v>Expense Distribution</v>
          </cell>
          <cell r="F401">
            <v>3</v>
          </cell>
          <cell r="G401">
            <v>2015</v>
          </cell>
          <cell r="H401" t="str">
            <v>211</v>
          </cell>
          <cell r="I401" t="str">
            <v>955</v>
          </cell>
          <cell r="J401" t="str">
            <v>ART MUSEUM OF SOUTH TEXAS</v>
          </cell>
          <cell r="K401">
            <v>42066</v>
          </cell>
          <cell r="L401" t="str">
            <v>74685</v>
          </cell>
          <cell r="M401" t="str">
            <v>UTXECON201</v>
          </cell>
          <cell r="N401" t="str">
            <v>0000216374</v>
          </cell>
        </row>
        <row r="402">
          <cell r="D402" t="str">
            <v>00629267</v>
          </cell>
          <cell r="E402" t="str">
            <v>Expense Distribution</v>
          </cell>
          <cell r="F402">
            <v>8</v>
          </cell>
          <cell r="G402">
            <v>2014</v>
          </cell>
          <cell r="H402" t="str">
            <v>211</v>
          </cell>
          <cell r="I402" t="str">
            <v>955</v>
          </cell>
          <cell r="J402" t="str">
            <v>NUECES COUNTY LOCAL EMERGENCY</v>
          </cell>
          <cell r="K402">
            <v>41859</v>
          </cell>
          <cell r="L402" t="str">
            <v>71356</v>
          </cell>
          <cell r="M402" t="str">
            <v>UTXECON201</v>
          </cell>
          <cell r="N402" t="str">
            <v>0000216376</v>
          </cell>
        </row>
        <row r="403">
          <cell r="D403" t="str">
            <v>00631511</v>
          </cell>
          <cell r="E403" t="str">
            <v>Expense Distribution</v>
          </cell>
          <cell r="F403">
            <v>8</v>
          </cell>
          <cell r="G403">
            <v>2014</v>
          </cell>
          <cell r="H403" t="str">
            <v>211</v>
          </cell>
          <cell r="I403" t="str">
            <v>955</v>
          </cell>
          <cell r="J403" t="str">
            <v>PAN AMERICAN GOLF ASSOCIATION</v>
          </cell>
          <cell r="K403">
            <v>41871</v>
          </cell>
          <cell r="L403" t="str">
            <v>71467</v>
          </cell>
          <cell r="M403" t="str">
            <v>UTXECON201</v>
          </cell>
          <cell r="N403" t="str">
            <v>0000217631</v>
          </cell>
        </row>
        <row r="404">
          <cell r="D404" t="str">
            <v>00675395</v>
          </cell>
          <cell r="E404" t="str">
            <v>Expense Distribution</v>
          </cell>
          <cell r="F404">
            <v>5</v>
          </cell>
          <cell r="G404">
            <v>2015</v>
          </cell>
          <cell r="H404" t="str">
            <v>211</v>
          </cell>
          <cell r="I404" t="str">
            <v>955</v>
          </cell>
          <cell r="J404" t="str">
            <v>SOUTH TEXAS ALUMNI &amp; FRIENDS</v>
          </cell>
          <cell r="K404">
            <v>42125</v>
          </cell>
          <cell r="L404" t="str">
            <v>75500</v>
          </cell>
          <cell r="M404" t="str">
            <v>UTXECON201</v>
          </cell>
          <cell r="N404" t="str">
            <v>0000217649</v>
          </cell>
        </row>
        <row r="405">
          <cell r="D405" t="str">
            <v>00631030</v>
          </cell>
          <cell r="E405" t="str">
            <v>Expense Distribution</v>
          </cell>
          <cell r="F405">
            <v>8</v>
          </cell>
          <cell r="G405">
            <v>2014</v>
          </cell>
          <cell r="H405" t="str">
            <v>211</v>
          </cell>
          <cell r="I405" t="str">
            <v>955</v>
          </cell>
          <cell r="J405" t="str">
            <v>VICTORIA BOULEVARD LIONS CLUB</v>
          </cell>
          <cell r="K405">
            <v>41869</v>
          </cell>
          <cell r="L405" t="str">
            <v>71424</v>
          </cell>
          <cell r="M405" t="str">
            <v>UTXECON201</v>
          </cell>
          <cell r="N405" t="str">
            <v>0000217885</v>
          </cell>
        </row>
        <row r="406">
          <cell r="D406" t="str">
            <v>00631509</v>
          </cell>
          <cell r="E406" t="str">
            <v>Expense Distribution</v>
          </cell>
          <cell r="F406">
            <v>8</v>
          </cell>
          <cell r="G406">
            <v>2014</v>
          </cell>
          <cell r="H406" t="str">
            <v>211</v>
          </cell>
          <cell r="I406" t="str">
            <v>955</v>
          </cell>
          <cell r="J406" t="str">
            <v>SOUTH TEXAS COLLEGE (STC)</v>
          </cell>
          <cell r="K406">
            <v>41871</v>
          </cell>
          <cell r="L406" t="str">
            <v>71465</v>
          </cell>
          <cell r="M406" t="str">
            <v>UTXECON201</v>
          </cell>
          <cell r="N406" t="str">
            <v>0000218632</v>
          </cell>
        </row>
        <row r="407">
          <cell r="D407" t="str">
            <v>00640323</v>
          </cell>
          <cell r="E407" t="str">
            <v>Expense Distribution</v>
          </cell>
          <cell r="F407">
            <v>10</v>
          </cell>
          <cell r="G407">
            <v>2014</v>
          </cell>
          <cell r="H407" t="str">
            <v>211</v>
          </cell>
          <cell r="I407" t="str">
            <v>955</v>
          </cell>
          <cell r="J407" t="str">
            <v>CORPUS CHRISTI EDUCATION FOUNDATION</v>
          </cell>
          <cell r="K407">
            <v>41921</v>
          </cell>
          <cell r="L407" t="str">
            <v>71968</v>
          </cell>
          <cell r="M407" t="str">
            <v>UTXECON201</v>
          </cell>
          <cell r="N407" t="str">
            <v>0000223627</v>
          </cell>
        </row>
        <row r="408">
          <cell r="D408" t="str">
            <v>00661976</v>
          </cell>
          <cell r="E408" t="str">
            <v>Expense Distribution</v>
          </cell>
          <cell r="F408">
            <v>2</v>
          </cell>
          <cell r="G408">
            <v>2015</v>
          </cell>
          <cell r="H408" t="str">
            <v>211</v>
          </cell>
          <cell r="I408" t="str">
            <v>955</v>
          </cell>
          <cell r="J408" t="str">
            <v>ROCKPORT ART CENTER</v>
          </cell>
          <cell r="K408">
            <v>42046</v>
          </cell>
          <cell r="L408" t="str">
            <v>74350</v>
          </cell>
          <cell r="M408" t="str">
            <v>UTXECON201</v>
          </cell>
          <cell r="N408" t="str">
            <v>0000223879</v>
          </cell>
        </row>
        <row r="409">
          <cell r="D409" t="str">
            <v>00632112</v>
          </cell>
          <cell r="E409" t="str">
            <v>Expense Distribution</v>
          </cell>
          <cell r="F409">
            <v>8</v>
          </cell>
          <cell r="G409">
            <v>2014</v>
          </cell>
          <cell r="H409" t="str">
            <v>211</v>
          </cell>
          <cell r="I409" t="str">
            <v>955</v>
          </cell>
          <cell r="J409" t="str">
            <v>LOAVES &amp; FISHES OF THE RIO GRANDE</v>
          </cell>
          <cell r="K409">
            <v>41876</v>
          </cell>
          <cell r="L409" t="str">
            <v>71498</v>
          </cell>
          <cell r="M409" t="str">
            <v>UTXECON301</v>
          </cell>
          <cell r="N409" t="str">
            <v>0000225332</v>
          </cell>
        </row>
        <row r="410">
          <cell r="D410" t="str">
            <v>00651645</v>
          </cell>
          <cell r="E410" t="str">
            <v>Expense Distribution</v>
          </cell>
          <cell r="F410">
            <v>12</v>
          </cell>
          <cell r="G410">
            <v>2014</v>
          </cell>
          <cell r="H410" t="str">
            <v>211</v>
          </cell>
          <cell r="I410" t="str">
            <v>955</v>
          </cell>
          <cell r="J410" t="str">
            <v>KEDT-TV/FM KVRT-FM</v>
          </cell>
          <cell r="K410">
            <v>41981</v>
          </cell>
          <cell r="L410" t="str">
            <v>73062</v>
          </cell>
          <cell r="M410" t="str">
            <v>UTXECON201</v>
          </cell>
          <cell r="N410" t="str">
            <v>0000225954</v>
          </cell>
        </row>
        <row r="411">
          <cell r="D411" t="str">
            <v>00629265</v>
          </cell>
          <cell r="E411" t="str">
            <v>Expense Distribution</v>
          </cell>
          <cell r="F411">
            <v>8</v>
          </cell>
          <cell r="G411">
            <v>2014</v>
          </cell>
          <cell r="H411" t="str">
            <v>211</v>
          </cell>
          <cell r="I411" t="str">
            <v>955</v>
          </cell>
          <cell r="J411" t="str">
            <v>KEDT-TV/FM KVRT-FM</v>
          </cell>
          <cell r="K411">
            <v>41859</v>
          </cell>
          <cell r="L411" t="str">
            <v>71348</v>
          </cell>
          <cell r="M411" t="str">
            <v>UTXECON201</v>
          </cell>
          <cell r="N411" t="str">
            <v>0000225954</v>
          </cell>
        </row>
        <row r="412">
          <cell r="D412" t="str">
            <v>00643209</v>
          </cell>
          <cell r="E412" t="str">
            <v>Expense Distribution</v>
          </cell>
          <cell r="F412">
            <v>10</v>
          </cell>
          <cell r="G412">
            <v>2014</v>
          </cell>
          <cell r="H412" t="str">
            <v>211</v>
          </cell>
          <cell r="I412" t="str">
            <v>955</v>
          </cell>
          <cell r="J412" t="str">
            <v>UVALDE FESTIVAL &amp; EVENTS ASSOCIATION INC</v>
          </cell>
          <cell r="K412">
            <v>41936</v>
          </cell>
          <cell r="L412" t="str">
            <v>72128</v>
          </cell>
          <cell r="M412" t="str">
            <v>UTXECON201</v>
          </cell>
          <cell r="N412" t="str">
            <v>0000229362</v>
          </cell>
        </row>
        <row r="413">
          <cell r="D413" t="str">
            <v>00651447</v>
          </cell>
          <cell r="E413" t="str">
            <v>Expense Distribution</v>
          </cell>
          <cell r="F413">
            <v>12</v>
          </cell>
          <cell r="G413">
            <v>2014</v>
          </cell>
          <cell r="H413" t="str">
            <v>211</v>
          </cell>
          <cell r="I413" t="str">
            <v>955</v>
          </cell>
          <cell r="J413" t="str">
            <v>SOUTHERN BROOKS VOLUNTEER FIRE DEPARTMEN</v>
          </cell>
          <cell r="K413">
            <v>41982</v>
          </cell>
          <cell r="L413" t="str">
            <v>73108</v>
          </cell>
          <cell r="M413" t="str">
            <v>UTXECON201</v>
          </cell>
          <cell r="N413" t="str">
            <v>0000236011</v>
          </cell>
        </row>
        <row r="414">
          <cell r="D414" t="str">
            <v>00645856</v>
          </cell>
          <cell r="E414" t="str">
            <v>Expense Distribution</v>
          </cell>
          <cell r="F414">
            <v>11</v>
          </cell>
          <cell r="G414">
            <v>2014</v>
          </cell>
          <cell r="H414" t="str">
            <v>211</v>
          </cell>
          <cell r="I414" t="str">
            <v>955</v>
          </cell>
          <cell r="J414" t="str">
            <v>PCA SAN PAT COUNTY</v>
          </cell>
          <cell r="K414">
            <v>41950</v>
          </cell>
          <cell r="L414" t="str">
            <v>72085</v>
          </cell>
          <cell r="M414" t="str">
            <v>UTXECON201</v>
          </cell>
          <cell r="N414" t="str">
            <v>0000236786</v>
          </cell>
        </row>
        <row r="415">
          <cell r="D415" t="str">
            <v>00677990</v>
          </cell>
          <cell r="E415" t="str">
            <v>Expense Distribution</v>
          </cell>
          <cell r="F415">
            <v>5</v>
          </cell>
          <cell r="G415">
            <v>2015</v>
          </cell>
          <cell r="H415" t="str">
            <v>211</v>
          </cell>
          <cell r="I415" t="str">
            <v>955</v>
          </cell>
          <cell r="J415" t="str">
            <v>TEXAS CONJUNTO MUSIC HALL OF FAME</v>
          </cell>
          <cell r="K415">
            <v>42139</v>
          </cell>
          <cell r="L415" t="str">
            <v>75608</v>
          </cell>
          <cell r="M415" t="str">
            <v>UTXECON201</v>
          </cell>
          <cell r="N415" t="str">
            <v>0000239199</v>
          </cell>
        </row>
        <row r="416">
          <cell r="D416" t="str">
            <v>00643372</v>
          </cell>
          <cell r="E416" t="str">
            <v>Expense Distribution</v>
          </cell>
          <cell r="F416">
            <v>10</v>
          </cell>
          <cell r="G416">
            <v>2014</v>
          </cell>
          <cell r="H416" t="str">
            <v>211</v>
          </cell>
          <cell r="I416" t="str">
            <v>955</v>
          </cell>
          <cell r="J416" t="str">
            <v>TEXAS CONJUNTO MUSIC HALL OF FAME</v>
          </cell>
          <cell r="K416">
            <v>41936</v>
          </cell>
          <cell r="L416" t="str">
            <v>72136</v>
          </cell>
          <cell r="M416" t="str">
            <v>UTXECON201</v>
          </cell>
          <cell r="N416" t="str">
            <v>0000239199</v>
          </cell>
        </row>
        <row r="417">
          <cell r="D417" t="str">
            <v>00659229</v>
          </cell>
          <cell r="E417" t="str">
            <v>Expense Distribution</v>
          </cell>
          <cell r="F417">
            <v>1</v>
          </cell>
          <cell r="G417">
            <v>2015</v>
          </cell>
          <cell r="H417" t="str">
            <v>211</v>
          </cell>
          <cell r="I417" t="str">
            <v>955</v>
          </cell>
          <cell r="J417" t="str">
            <v>GUTIERREZ MIDDLE SCHOOL</v>
          </cell>
          <cell r="K417">
            <v>42030</v>
          </cell>
          <cell r="L417" t="str">
            <v>74063</v>
          </cell>
          <cell r="M417" t="str">
            <v>UTXECON201</v>
          </cell>
          <cell r="N417" t="str">
            <v>0000240973</v>
          </cell>
        </row>
        <row r="418">
          <cell r="D418" t="str">
            <v>00673083</v>
          </cell>
          <cell r="E418" t="str">
            <v>Expense Distribution</v>
          </cell>
          <cell r="F418">
            <v>4</v>
          </cell>
          <cell r="G418">
            <v>2015</v>
          </cell>
          <cell r="H418" t="str">
            <v>211</v>
          </cell>
          <cell r="I418" t="str">
            <v>955</v>
          </cell>
          <cell r="J418" t="str">
            <v>CAMP WOOD PUBLIC LIBRARY</v>
          </cell>
          <cell r="K418">
            <v>42110</v>
          </cell>
          <cell r="L418" t="str">
            <v>75351</v>
          </cell>
          <cell r="M418" t="str">
            <v>UTXECON201</v>
          </cell>
          <cell r="N418" t="str">
            <v>0000241614</v>
          </cell>
        </row>
        <row r="419">
          <cell r="D419" t="str">
            <v>00624506</v>
          </cell>
          <cell r="E419" t="str">
            <v>Expense Distribution</v>
          </cell>
          <cell r="F419">
            <v>7</v>
          </cell>
          <cell r="G419">
            <v>2014</v>
          </cell>
          <cell r="H419" t="str">
            <v>211</v>
          </cell>
          <cell r="I419" t="str">
            <v>955</v>
          </cell>
          <cell r="J419" t="str">
            <v>CAMP WOOD PUBLIC LIBRARY</v>
          </cell>
          <cell r="K419">
            <v>41831</v>
          </cell>
          <cell r="L419" t="str">
            <v>71105</v>
          </cell>
          <cell r="M419" t="str">
            <v>UTXECON201</v>
          </cell>
          <cell r="N419" t="str">
            <v>0000241614</v>
          </cell>
        </row>
        <row r="420">
          <cell r="D420" t="str">
            <v>00676967</v>
          </cell>
          <cell r="E420" t="str">
            <v>Expense Distribution</v>
          </cell>
          <cell r="F420">
            <v>5</v>
          </cell>
          <cell r="G420">
            <v>2015</v>
          </cell>
          <cell r="H420" t="str">
            <v>211</v>
          </cell>
          <cell r="I420" t="str">
            <v>955</v>
          </cell>
          <cell r="J420" t="str">
            <v>CORPUS CHRISTI CONVENTION &amp;  VISITORS</v>
          </cell>
          <cell r="K420">
            <v>42132</v>
          </cell>
          <cell r="L420" t="str">
            <v>75567</v>
          </cell>
          <cell r="M420" t="str">
            <v>UTXECON201</v>
          </cell>
          <cell r="N420" t="str">
            <v>0000242587</v>
          </cell>
        </row>
        <row r="421">
          <cell r="D421" t="str">
            <v>00643215</v>
          </cell>
          <cell r="E421" t="str">
            <v>Expense Distribution</v>
          </cell>
          <cell r="F421">
            <v>10</v>
          </cell>
          <cell r="G421">
            <v>2014</v>
          </cell>
          <cell r="H421" t="str">
            <v>211</v>
          </cell>
          <cell r="I421" t="str">
            <v>955</v>
          </cell>
          <cell r="J421" t="str">
            <v>PORTLAND KIWANIS CLUB</v>
          </cell>
          <cell r="K421">
            <v>41939</v>
          </cell>
          <cell r="L421" t="str">
            <v>72153</v>
          </cell>
          <cell r="M421" t="str">
            <v>UTXECON201</v>
          </cell>
          <cell r="N421" t="str">
            <v>0000244713</v>
          </cell>
        </row>
        <row r="422">
          <cell r="D422" t="str">
            <v>00631258</v>
          </cell>
          <cell r="E422" t="str">
            <v>Expense Distribution</v>
          </cell>
          <cell r="F422">
            <v>8</v>
          </cell>
          <cell r="G422">
            <v>2014</v>
          </cell>
          <cell r="H422" t="str">
            <v>211</v>
          </cell>
          <cell r="I422" t="str">
            <v>955</v>
          </cell>
          <cell r="J422" t="str">
            <v>FAMILY CRISIS CENTER</v>
          </cell>
          <cell r="K422">
            <v>41870</v>
          </cell>
          <cell r="L422" t="str">
            <v>71439</v>
          </cell>
          <cell r="M422" t="str">
            <v>UTXECON201</v>
          </cell>
          <cell r="N422" t="str">
            <v>0000245074</v>
          </cell>
        </row>
        <row r="423">
          <cell r="D423" t="str">
            <v>00684280</v>
          </cell>
          <cell r="E423" t="str">
            <v>Expense Distribution</v>
          </cell>
          <cell r="F423">
            <v>6</v>
          </cell>
          <cell r="G423">
            <v>2015</v>
          </cell>
          <cell r="H423" t="str">
            <v>211</v>
          </cell>
          <cell r="I423" t="str">
            <v>955</v>
          </cell>
          <cell r="J423" t="str">
            <v>RISE SCHOOL OF CORPUS CHRISTI</v>
          </cell>
          <cell r="K423">
            <v>42173</v>
          </cell>
          <cell r="L423" t="str">
            <v>75845</v>
          </cell>
          <cell r="M423" t="str">
            <v>UTXECON201</v>
          </cell>
          <cell r="N423" t="str">
            <v>0000245573</v>
          </cell>
        </row>
        <row r="424">
          <cell r="D424" t="str">
            <v>00647381</v>
          </cell>
          <cell r="E424" t="str">
            <v>Expense Distribution</v>
          </cell>
          <cell r="F424">
            <v>11</v>
          </cell>
          <cell r="G424">
            <v>2014</v>
          </cell>
          <cell r="H424" t="str">
            <v>211</v>
          </cell>
          <cell r="I424" t="str">
            <v>955</v>
          </cell>
          <cell r="J424" t="str">
            <v>RISE SCHOOL OF CORPUS CHRISTI</v>
          </cell>
          <cell r="K424">
            <v>41961</v>
          </cell>
          <cell r="L424" t="str">
            <v>72519</v>
          </cell>
          <cell r="M424" t="str">
            <v>UTXECON201</v>
          </cell>
          <cell r="N424" t="str">
            <v>0000245573</v>
          </cell>
        </row>
        <row r="425">
          <cell r="D425" t="str">
            <v>00664688</v>
          </cell>
          <cell r="E425" t="str">
            <v>Expense Distribution</v>
          </cell>
          <cell r="F425">
            <v>3</v>
          </cell>
          <cell r="G425">
            <v>2015</v>
          </cell>
          <cell r="H425" t="str">
            <v>211</v>
          </cell>
          <cell r="I425" t="str">
            <v>955</v>
          </cell>
          <cell r="J425" t="str">
            <v>JALAPENO 100</v>
          </cell>
          <cell r="K425">
            <v>42065</v>
          </cell>
          <cell r="L425" t="str">
            <v>74674</v>
          </cell>
          <cell r="M425" t="str">
            <v>UTXECON201</v>
          </cell>
          <cell r="N425" t="str">
            <v>0000245987</v>
          </cell>
        </row>
        <row r="426">
          <cell r="D426" t="str">
            <v>00675399</v>
          </cell>
          <cell r="E426" t="str">
            <v>Expense Distribution</v>
          </cell>
          <cell r="F426">
            <v>5</v>
          </cell>
          <cell r="G426">
            <v>2015</v>
          </cell>
          <cell r="H426" t="str">
            <v>211</v>
          </cell>
          <cell r="I426" t="str">
            <v>955</v>
          </cell>
          <cell r="J426" t="str">
            <v>DEVEREUX</v>
          </cell>
          <cell r="K426">
            <v>42125</v>
          </cell>
          <cell r="L426" t="str">
            <v>75504</v>
          </cell>
          <cell r="M426" t="str">
            <v>UTXECON201</v>
          </cell>
          <cell r="N426" t="str">
            <v>0000247004</v>
          </cell>
        </row>
        <row r="427">
          <cell r="D427" t="str">
            <v>00638007</v>
          </cell>
          <cell r="E427" t="str">
            <v>Expense Distribution</v>
          </cell>
          <cell r="F427">
            <v>9</v>
          </cell>
          <cell r="G427">
            <v>2014</v>
          </cell>
          <cell r="H427" t="str">
            <v>211</v>
          </cell>
          <cell r="I427" t="str">
            <v>955</v>
          </cell>
          <cell r="J427" t="str">
            <v>EDUCATION FOUNDATION</v>
          </cell>
          <cell r="K427">
            <v>41911</v>
          </cell>
          <cell r="L427" t="str">
            <v>71865</v>
          </cell>
          <cell r="M427" t="str">
            <v>UTXECON201</v>
          </cell>
          <cell r="N427" t="str">
            <v>0000248400</v>
          </cell>
        </row>
        <row r="428">
          <cell r="D428" t="str">
            <v>00642077</v>
          </cell>
          <cell r="E428" t="str">
            <v>Expense Distribution</v>
          </cell>
          <cell r="F428">
            <v>10</v>
          </cell>
          <cell r="G428">
            <v>2014</v>
          </cell>
          <cell r="H428" t="str">
            <v>211</v>
          </cell>
          <cell r="I428" t="str">
            <v>955</v>
          </cell>
          <cell r="J428" t="str">
            <v>BEE COUNTY AREA</v>
          </cell>
          <cell r="K428">
            <v>41932</v>
          </cell>
          <cell r="L428" t="str">
            <v>72083</v>
          </cell>
          <cell r="M428" t="str">
            <v>UTXECON201</v>
          </cell>
          <cell r="N428" t="str">
            <v>0000250581</v>
          </cell>
        </row>
        <row r="429">
          <cell r="D429" t="str">
            <v>00682009</v>
          </cell>
          <cell r="E429" t="str">
            <v>Expense Distribution</v>
          </cell>
          <cell r="F429">
            <v>6</v>
          </cell>
          <cell r="G429">
            <v>2015</v>
          </cell>
          <cell r="H429" t="str">
            <v>211</v>
          </cell>
          <cell r="I429" t="str">
            <v>955</v>
          </cell>
          <cell r="J429" t="str">
            <v>ASSOCIATION OF FORMER STUDENTS OF</v>
          </cell>
          <cell r="K429">
            <v>42164</v>
          </cell>
          <cell r="L429" t="str">
            <v>75761</v>
          </cell>
          <cell r="M429" t="str">
            <v>G0001113</v>
          </cell>
          <cell r="N429" t="str">
            <v>0000254867</v>
          </cell>
        </row>
        <row r="430">
          <cell r="D430" t="str">
            <v>00673921</v>
          </cell>
          <cell r="E430" t="str">
            <v>Expense Distribution</v>
          </cell>
          <cell r="F430">
            <v>4</v>
          </cell>
          <cell r="G430">
            <v>2015</v>
          </cell>
          <cell r="H430" t="str">
            <v>211</v>
          </cell>
          <cell r="I430" t="str">
            <v>955</v>
          </cell>
          <cell r="J430" t="str">
            <v>ASSOCIATION OF FORMER STUDENTS OF</v>
          </cell>
          <cell r="K430">
            <v>42117</v>
          </cell>
          <cell r="L430" t="str">
            <v>75437</v>
          </cell>
          <cell r="M430" t="str">
            <v>G0001113</v>
          </cell>
          <cell r="N430" t="str">
            <v>0000254867</v>
          </cell>
        </row>
        <row r="431">
          <cell r="D431" t="str">
            <v>00672659</v>
          </cell>
          <cell r="E431" t="str">
            <v>Expense Distribution</v>
          </cell>
          <cell r="F431">
            <v>4</v>
          </cell>
          <cell r="G431">
            <v>2015</v>
          </cell>
          <cell r="H431" t="str">
            <v>211</v>
          </cell>
          <cell r="I431" t="str">
            <v>955</v>
          </cell>
          <cell r="J431" t="str">
            <v>ASSOCIATION OF FORMER STUDENTS OF</v>
          </cell>
          <cell r="K431">
            <v>42109</v>
          </cell>
          <cell r="L431" t="str">
            <v>75316</v>
          </cell>
          <cell r="M431" t="str">
            <v>G0001113</v>
          </cell>
          <cell r="N431" t="str">
            <v>0000254867</v>
          </cell>
        </row>
        <row r="432">
          <cell r="D432" t="str">
            <v>00657811</v>
          </cell>
          <cell r="E432" t="str">
            <v>Expense Distribution</v>
          </cell>
          <cell r="F432">
            <v>1</v>
          </cell>
          <cell r="G432">
            <v>2015</v>
          </cell>
          <cell r="H432" t="str">
            <v>211</v>
          </cell>
          <cell r="I432" t="str">
            <v>955</v>
          </cell>
          <cell r="J432" t="str">
            <v>ASSOCIATION OF FORMER STUDENTS OF</v>
          </cell>
          <cell r="K432">
            <v>42020</v>
          </cell>
          <cell r="L432" t="str">
            <v>73922</v>
          </cell>
          <cell r="M432" t="str">
            <v>G0001113</v>
          </cell>
          <cell r="N432" t="str">
            <v>0000254867</v>
          </cell>
        </row>
        <row r="433">
          <cell r="D433" t="str">
            <v>00654159</v>
          </cell>
          <cell r="E433" t="str">
            <v>Expense Distribution</v>
          </cell>
          <cell r="F433">
            <v>12</v>
          </cell>
          <cell r="G433">
            <v>2014</v>
          </cell>
          <cell r="H433" t="str">
            <v>211</v>
          </cell>
          <cell r="I433" t="str">
            <v>955</v>
          </cell>
          <cell r="J433" t="str">
            <v>ASSOCIATION OF FORMER STUDENTS OF</v>
          </cell>
          <cell r="K433">
            <v>41996</v>
          </cell>
          <cell r="L433" t="str">
            <v>73747</v>
          </cell>
          <cell r="M433" t="str">
            <v>G0001113</v>
          </cell>
          <cell r="N433" t="str">
            <v>0000254867</v>
          </cell>
        </row>
        <row r="434">
          <cell r="D434" t="str">
            <v>00654158</v>
          </cell>
          <cell r="E434" t="str">
            <v>Expense Distribution</v>
          </cell>
          <cell r="F434">
            <v>12</v>
          </cell>
          <cell r="G434">
            <v>2014</v>
          </cell>
          <cell r="H434" t="str">
            <v>211</v>
          </cell>
          <cell r="I434" t="str">
            <v>955</v>
          </cell>
          <cell r="J434" t="str">
            <v>ASSOCIATION OF FORMER STUDENTS OF</v>
          </cell>
          <cell r="K434">
            <v>41996</v>
          </cell>
          <cell r="L434" t="str">
            <v>73746</v>
          </cell>
          <cell r="M434" t="str">
            <v>G0001113</v>
          </cell>
          <cell r="N434" t="str">
            <v>0000254867</v>
          </cell>
        </row>
        <row r="435">
          <cell r="D435" t="str">
            <v>00649473</v>
          </cell>
          <cell r="E435" t="str">
            <v>Expense Distribution</v>
          </cell>
          <cell r="F435">
            <v>12</v>
          </cell>
          <cell r="G435">
            <v>2014</v>
          </cell>
          <cell r="H435" t="str">
            <v>211</v>
          </cell>
          <cell r="I435" t="str">
            <v>955</v>
          </cell>
          <cell r="J435" t="str">
            <v>ASSOCIATION OF FORMER STUDENTS OF</v>
          </cell>
          <cell r="K435">
            <v>41974</v>
          </cell>
          <cell r="L435" t="str">
            <v>72792</v>
          </cell>
          <cell r="M435" t="str">
            <v>G0001113</v>
          </cell>
          <cell r="N435" t="str">
            <v>0000254867</v>
          </cell>
        </row>
        <row r="436">
          <cell r="D436" t="str">
            <v>00642472</v>
          </cell>
          <cell r="E436" t="str">
            <v>Expense Distribution</v>
          </cell>
          <cell r="F436">
            <v>10</v>
          </cell>
          <cell r="G436">
            <v>2014</v>
          </cell>
          <cell r="H436" t="str">
            <v>211</v>
          </cell>
          <cell r="I436" t="str">
            <v>955</v>
          </cell>
          <cell r="J436" t="str">
            <v>ASSOCIATION OF FORMER STUDENTS OF</v>
          </cell>
          <cell r="K436">
            <v>41934</v>
          </cell>
          <cell r="L436" t="str">
            <v>72113</v>
          </cell>
          <cell r="M436" t="str">
            <v>G0001113</v>
          </cell>
          <cell r="N436" t="str">
            <v>0000254867</v>
          </cell>
        </row>
        <row r="437">
          <cell r="D437" t="str">
            <v>00633936</v>
          </cell>
          <cell r="E437" t="str">
            <v>Expense Distribution</v>
          </cell>
          <cell r="F437">
            <v>9</v>
          </cell>
          <cell r="G437">
            <v>2014</v>
          </cell>
          <cell r="H437" t="str">
            <v>211</v>
          </cell>
          <cell r="I437" t="str">
            <v>955</v>
          </cell>
          <cell r="J437" t="str">
            <v>ASSOCIATION OF FORMER STUDENTS OF</v>
          </cell>
          <cell r="K437">
            <v>41887</v>
          </cell>
          <cell r="L437" t="str">
            <v>71672</v>
          </cell>
          <cell r="M437" t="str">
            <v>G0001113</v>
          </cell>
          <cell r="N437" t="str">
            <v>0000254867</v>
          </cell>
        </row>
        <row r="438">
          <cell r="D438" t="str">
            <v>00634403</v>
          </cell>
          <cell r="E438" t="str">
            <v>Expense Distribution</v>
          </cell>
          <cell r="F438">
            <v>9</v>
          </cell>
          <cell r="G438">
            <v>2014</v>
          </cell>
          <cell r="H438" t="str">
            <v>211</v>
          </cell>
          <cell r="I438" t="str">
            <v>955</v>
          </cell>
          <cell r="J438" t="str">
            <v>H2O4TEXAS</v>
          </cell>
          <cell r="K438">
            <v>41891</v>
          </cell>
          <cell r="L438" t="str">
            <v>71693</v>
          </cell>
          <cell r="M438" t="str">
            <v>UTXECON201</v>
          </cell>
          <cell r="N438" t="str">
            <v>0000255460</v>
          </cell>
        </row>
        <row r="439">
          <cell r="D439" t="str">
            <v>00681533</v>
          </cell>
          <cell r="E439" t="str">
            <v>Expense Distribution</v>
          </cell>
          <cell r="F439">
            <v>6</v>
          </cell>
          <cell r="G439">
            <v>2015</v>
          </cell>
          <cell r="H439" t="str">
            <v>211</v>
          </cell>
          <cell r="I439" t="str">
            <v>955</v>
          </cell>
          <cell r="J439" t="str">
            <v>NUSTAR FOUNDATION - CASTING FOR A CAUSE</v>
          </cell>
          <cell r="K439">
            <v>42159</v>
          </cell>
          <cell r="L439" t="str">
            <v>75720</v>
          </cell>
          <cell r="M439" t="str">
            <v>UTXECON201</v>
          </cell>
          <cell r="N439" t="str">
            <v>0000258568</v>
          </cell>
        </row>
        <row r="440">
          <cell r="D440" t="str">
            <v>00625211</v>
          </cell>
          <cell r="E440" t="str">
            <v>Expense Distribution</v>
          </cell>
          <cell r="F440">
            <v>7</v>
          </cell>
          <cell r="G440">
            <v>2014</v>
          </cell>
          <cell r="H440" t="str">
            <v>211</v>
          </cell>
          <cell r="I440" t="str">
            <v>955</v>
          </cell>
          <cell r="J440" t="str">
            <v>WESLEY COMMUNITY CENTER</v>
          </cell>
          <cell r="K440">
            <v>41834</v>
          </cell>
          <cell r="L440" t="str">
            <v>71139</v>
          </cell>
          <cell r="M440" t="str">
            <v>UTXECON201</v>
          </cell>
          <cell r="N440" t="str">
            <v>0000260094</v>
          </cell>
        </row>
        <row r="441">
          <cell r="D441" t="str">
            <v>00632392</v>
          </cell>
          <cell r="E441" t="str">
            <v>Expense Distribution</v>
          </cell>
          <cell r="F441">
            <v>8</v>
          </cell>
          <cell r="G441">
            <v>2014</v>
          </cell>
          <cell r="H441" t="str">
            <v>211</v>
          </cell>
          <cell r="I441" t="str">
            <v>955</v>
          </cell>
          <cell r="J441" t="str">
            <v>RIO GRANDE VALLEY VIPERS</v>
          </cell>
          <cell r="K441">
            <v>41877</v>
          </cell>
          <cell r="L441" t="str">
            <v>71531</v>
          </cell>
          <cell r="M441" t="str">
            <v>UTXECON201</v>
          </cell>
          <cell r="N441" t="str">
            <v>0000263813</v>
          </cell>
        </row>
        <row r="442">
          <cell r="D442" t="str">
            <v>00652133</v>
          </cell>
          <cell r="E442" t="str">
            <v>Expense Distribution</v>
          </cell>
          <cell r="F442">
            <v>12</v>
          </cell>
          <cell r="G442">
            <v>2014</v>
          </cell>
          <cell r="H442" t="str">
            <v>211</v>
          </cell>
          <cell r="I442" t="str">
            <v>955</v>
          </cell>
          <cell r="J442" t="str">
            <v>OUR LADY OF REFUGE</v>
          </cell>
          <cell r="K442">
            <v>41988</v>
          </cell>
          <cell r="L442" t="str">
            <v>73509</v>
          </cell>
          <cell r="M442" t="str">
            <v>UTXECON201</v>
          </cell>
          <cell r="N442" t="str">
            <v>0000264440</v>
          </cell>
        </row>
        <row r="443">
          <cell r="D443" t="str">
            <v>00674152</v>
          </cell>
          <cell r="E443" t="str">
            <v>Expense Distribution</v>
          </cell>
          <cell r="F443">
            <v>4</v>
          </cell>
          <cell r="G443">
            <v>2015</v>
          </cell>
          <cell r="H443" t="str">
            <v>211</v>
          </cell>
          <cell r="I443" t="str">
            <v>955</v>
          </cell>
          <cell r="J443" t="str">
            <v>PRESIDIO ISD</v>
          </cell>
          <cell r="K443">
            <v>42118</v>
          </cell>
          <cell r="L443" t="str">
            <v>75450</v>
          </cell>
          <cell r="M443" t="str">
            <v>UTXECON201</v>
          </cell>
          <cell r="N443" t="str">
            <v>0000266031</v>
          </cell>
        </row>
        <row r="444">
          <cell r="D444" t="str">
            <v>00648585</v>
          </cell>
          <cell r="E444" t="str">
            <v>Expense Distribution</v>
          </cell>
          <cell r="F444">
            <v>11</v>
          </cell>
          <cell r="G444">
            <v>2014</v>
          </cell>
          <cell r="H444" t="str">
            <v>211</v>
          </cell>
          <cell r="I444" t="str">
            <v>955</v>
          </cell>
          <cell r="J444" t="str">
            <v>JEFFERSON ELEMENTARY</v>
          </cell>
          <cell r="K444">
            <v>41967</v>
          </cell>
          <cell r="L444" t="str">
            <v>72707</v>
          </cell>
          <cell r="M444" t="str">
            <v>UTXECON201</v>
          </cell>
          <cell r="N444" t="str">
            <v>0000266791</v>
          </cell>
        </row>
        <row r="445">
          <cell r="D445" t="str">
            <v>00672833</v>
          </cell>
          <cell r="E445" t="str">
            <v>Expense Distribution</v>
          </cell>
          <cell r="F445">
            <v>4</v>
          </cell>
          <cell r="G445">
            <v>2015</v>
          </cell>
          <cell r="H445" t="str">
            <v>211</v>
          </cell>
          <cell r="I445" t="str">
            <v>955</v>
          </cell>
          <cell r="J445" t="str">
            <v>GOLIAD COUNTY LIVESTOCK EXPOSITION INC</v>
          </cell>
          <cell r="K445">
            <v>42110</v>
          </cell>
          <cell r="L445" t="str">
            <v>75334</v>
          </cell>
          <cell r="M445" t="str">
            <v>UTXECON201</v>
          </cell>
          <cell r="N445" t="str">
            <v>0000267282</v>
          </cell>
        </row>
        <row r="446">
          <cell r="D446" t="str">
            <v>00663238</v>
          </cell>
          <cell r="E446" t="str">
            <v>Expense Distribution</v>
          </cell>
          <cell r="F446">
            <v>2</v>
          </cell>
          <cell r="G446">
            <v>2015</v>
          </cell>
          <cell r="H446" t="str">
            <v>211</v>
          </cell>
          <cell r="I446" t="str">
            <v>955</v>
          </cell>
          <cell r="J446" t="str">
            <v>WILLIAM MARSH RICE UNIVERSITY</v>
          </cell>
          <cell r="K446">
            <v>42054</v>
          </cell>
          <cell r="L446" t="str">
            <v>74499</v>
          </cell>
          <cell r="M446" t="str">
            <v>G0001113</v>
          </cell>
          <cell r="N446" t="str">
            <v>0000266591</v>
          </cell>
        </row>
        <row r="447">
          <cell r="D447" t="str">
            <v>00670279</v>
          </cell>
          <cell r="E447" t="str">
            <v>Expense Distribution</v>
          </cell>
          <cell r="F447">
            <v>4</v>
          </cell>
          <cell r="G447">
            <v>2015</v>
          </cell>
          <cell r="H447" t="str">
            <v>211</v>
          </cell>
          <cell r="I447" t="str">
            <v>955</v>
          </cell>
          <cell r="J447" t="str">
            <v>RGV AGGIE MOMS CLUB</v>
          </cell>
          <cell r="K447">
            <v>42095</v>
          </cell>
          <cell r="L447" t="str">
            <v>74986</v>
          </cell>
          <cell r="M447" t="str">
            <v>UTXECON201</v>
          </cell>
          <cell r="N447" t="str">
            <v>0000267130</v>
          </cell>
        </row>
        <row r="448">
          <cell r="D448" t="str">
            <v>00662836</v>
          </cell>
          <cell r="E448" t="str">
            <v>Expense Distribution</v>
          </cell>
          <cell r="F448">
            <v>2</v>
          </cell>
          <cell r="G448">
            <v>2015</v>
          </cell>
          <cell r="H448" t="str">
            <v>211</v>
          </cell>
          <cell r="I448" t="str">
            <v>955</v>
          </cell>
          <cell r="J448" t="str">
            <v>SERVICE OVER SELF FOUNDATION</v>
          </cell>
          <cell r="K448">
            <v>42052</v>
          </cell>
          <cell r="L448" t="str">
            <v>74434</v>
          </cell>
          <cell r="M448" t="str">
            <v>UTXECON201</v>
          </cell>
          <cell r="N448" t="str">
            <v>0000275701</v>
          </cell>
        </row>
        <row r="449">
          <cell r="D449" t="str">
            <v>00672837</v>
          </cell>
          <cell r="E449" t="str">
            <v>Expense Distribution</v>
          </cell>
          <cell r="F449">
            <v>4</v>
          </cell>
          <cell r="G449">
            <v>2015</v>
          </cell>
          <cell r="H449" t="str">
            <v>211</v>
          </cell>
          <cell r="I449" t="str">
            <v>955</v>
          </cell>
          <cell r="J449" t="str">
            <v>PALACIOS HIGH SCHOOL</v>
          </cell>
          <cell r="K449">
            <v>42110</v>
          </cell>
          <cell r="L449" t="str">
            <v>75344</v>
          </cell>
          <cell r="M449" t="str">
            <v>UTXECON201</v>
          </cell>
          <cell r="N449" t="str">
            <v>0000276032</v>
          </cell>
        </row>
        <row r="450">
          <cell r="D450" t="str">
            <v>00669380</v>
          </cell>
          <cell r="E450" t="str">
            <v>Expense Distribution</v>
          </cell>
          <cell r="F450">
            <v>3</v>
          </cell>
          <cell r="G450">
            <v>2015</v>
          </cell>
          <cell r="H450" t="str">
            <v>211</v>
          </cell>
          <cell r="I450" t="str">
            <v>955</v>
          </cell>
          <cell r="J450" t="str">
            <v>CACTUS JACK FOUNDATION</v>
          </cell>
          <cell r="K450">
            <v>42089</v>
          </cell>
          <cell r="L450" t="str">
            <v>74951</v>
          </cell>
          <cell r="M450" t="str">
            <v>UTXECON201</v>
          </cell>
          <cell r="N450" t="str">
            <v>0000276076</v>
          </cell>
        </row>
        <row r="451">
          <cell r="D451" t="str">
            <v>00682825</v>
          </cell>
          <cell r="E451" t="str">
            <v>Expense Distribution</v>
          </cell>
          <cell r="F451">
            <v>6</v>
          </cell>
          <cell r="G451">
            <v>2015</v>
          </cell>
          <cell r="H451" t="str">
            <v>211</v>
          </cell>
          <cell r="I451" t="str">
            <v>955</v>
          </cell>
          <cell r="J451" t="str">
            <v>PORT ARANSAS ART CENTER</v>
          </cell>
          <cell r="K451">
            <v>42167</v>
          </cell>
          <cell r="L451" t="str">
            <v>75818</v>
          </cell>
          <cell r="M451" t="str">
            <v>UTXECON201</v>
          </cell>
          <cell r="N451" t="str">
            <v>0000275097</v>
          </cell>
        </row>
        <row r="452">
          <cell r="D452" t="str">
            <v>00663439</v>
          </cell>
          <cell r="E452" t="str">
            <v>Expense Distribution</v>
          </cell>
          <cell r="F452">
            <v>2</v>
          </cell>
          <cell r="G452">
            <v>2015</v>
          </cell>
          <cell r="H452" t="str">
            <v>211</v>
          </cell>
          <cell r="I452" t="str">
            <v>955</v>
          </cell>
          <cell r="J452" t="str">
            <v>ROBERT VELA HIGH SCHOOL EDINBURG CISD</v>
          </cell>
          <cell r="K452">
            <v>42054</v>
          </cell>
          <cell r="L452" t="str">
            <v>74502</v>
          </cell>
          <cell r="M452" t="str">
            <v>G0001113</v>
          </cell>
          <cell r="N452" t="str">
            <v>0000275284</v>
          </cell>
        </row>
        <row r="453">
          <cell r="D453" t="str">
            <v>00670165</v>
          </cell>
          <cell r="E453" t="str">
            <v>Expense Distribution</v>
          </cell>
          <cell r="F453">
            <v>4</v>
          </cell>
          <cell r="G453">
            <v>2015</v>
          </cell>
          <cell r="H453" t="str">
            <v>211</v>
          </cell>
          <cell r="I453" t="str">
            <v>955</v>
          </cell>
          <cell r="J453" t="str">
            <v>VICTORIA ISD</v>
          </cell>
          <cell r="K453">
            <v>42093</v>
          </cell>
          <cell r="L453" t="str">
            <v>74980</v>
          </cell>
          <cell r="M453" t="str">
            <v>UTXECON201</v>
          </cell>
          <cell r="N453" t="str">
            <v>0000271971</v>
          </cell>
        </row>
        <row r="454">
          <cell r="D454" t="str">
            <v>00662843</v>
          </cell>
          <cell r="E454" t="str">
            <v>Expense Distribution</v>
          </cell>
          <cell r="F454">
            <v>2</v>
          </cell>
          <cell r="G454">
            <v>2015</v>
          </cell>
          <cell r="H454" t="str">
            <v>211</v>
          </cell>
          <cell r="I454" t="str">
            <v>955</v>
          </cell>
          <cell r="J454" t="str">
            <v>EDINBURG WORLD BIRDING CENTER</v>
          </cell>
          <cell r="K454">
            <v>42052</v>
          </cell>
          <cell r="L454" t="str">
            <v>74449</v>
          </cell>
          <cell r="M454" t="str">
            <v>UTXECON201</v>
          </cell>
          <cell r="N454" t="str">
            <v>0000273404</v>
          </cell>
        </row>
        <row r="455">
          <cell r="D455" t="str">
            <v>00681530</v>
          </cell>
          <cell r="E455" t="str">
            <v>Expense Distribution</v>
          </cell>
          <cell r="F455">
            <v>6</v>
          </cell>
          <cell r="G455">
            <v>2015</v>
          </cell>
          <cell r="H455" t="str">
            <v>211</v>
          </cell>
          <cell r="I455" t="str">
            <v>955</v>
          </cell>
          <cell r="J455" t="str">
            <v>EDUCATION IS OUR FREEDOM</v>
          </cell>
          <cell r="K455">
            <v>42159</v>
          </cell>
          <cell r="L455" t="str">
            <v>75717</v>
          </cell>
          <cell r="M455" t="str">
            <v>UTXECON201</v>
          </cell>
          <cell r="N455" t="str">
            <v>0000277657</v>
          </cell>
        </row>
        <row r="456">
          <cell r="D456" t="str">
            <v>00667392</v>
          </cell>
          <cell r="E456" t="str">
            <v>Expense Distribution</v>
          </cell>
          <cell r="F456">
            <v>3</v>
          </cell>
          <cell r="G456">
            <v>2015</v>
          </cell>
          <cell r="H456" t="str">
            <v>211</v>
          </cell>
          <cell r="I456" t="str">
            <v>955</v>
          </cell>
          <cell r="J456" t="str">
            <v>RGV MENTORS</v>
          </cell>
          <cell r="K456">
            <v>42076</v>
          </cell>
          <cell r="L456" t="str">
            <v>74825</v>
          </cell>
          <cell r="M456" t="str">
            <v>UTXECON201</v>
          </cell>
          <cell r="N456" t="str">
            <v>0000276469</v>
          </cell>
        </row>
        <row r="457">
          <cell r="D457" t="str">
            <v>00671249</v>
          </cell>
          <cell r="E457" t="str">
            <v>Expense Distribution</v>
          </cell>
          <cell r="F457">
            <v>4</v>
          </cell>
          <cell r="G457">
            <v>2015</v>
          </cell>
          <cell r="H457" t="str">
            <v>211</v>
          </cell>
          <cell r="I457" t="str">
            <v>955</v>
          </cell>
          <cell r="J457" t="str">
            <v>EMILIANO ZAPATA ELEMENTARY</v>
          </cell>
          <cell r="K457">
            <v>42101</v>
          </cell>
          <cell r="L457" t="str">
            <v>75061</v>
          </cell>
          <cell r="M457" t="str">
            <v>G0001113</v>
          </cell>
          <cell r="N457" t="str">
            <v>0000276904</v>
          </cell>
        </row>
        <row r="458">
          <cell r="D458" t="str">
            <v>00674155</v>
          </cell>
          <cell r="E458" t="str">
            <v>Expense Distribution</v>
          </cell>
          <cell r="F458">
            <v>4</v>
          </cell>
          <cell r="G458">
            <v>2015</v>
          </cell>
          <cell r="H458" t="str">
            <v>211</v>
          </cell>
          <cell r="I458" t="str">
            <v>955</v>
          </cell>
          <cell r="J458" t="str">
            <v>NUECES A&amp;M CLUB</v>
          </cell>
          <cell r="K458">
            <v>42118</v>
          </cell>
          <cell r="L458" t="str">
            <v>75453</v>
          </cell>
          <cell r="M458" t="str">
            <v>UTXECON201</v>
          </cell>
          <cell r="N458" t="str">
            <v>0000276967</v>
          </cell>
        </row>
        <row r="459">
          <cell r="D459" t="str">
            <v>00663239</v>
          </cell>
          <cell r="E459" t="str">
            <v>Expense Distribution</v>
          </cell>
          <cell r="F459">
            <v>2</v>
          </cell>
          <cell r="G459">
            <v>2015</v>
          </cell>
          <cell r="H459" t="str">
            <v>211</v>
          </cell>
          <cell r="I459" t="str">
            <v>955</v>
          </cell>
          <cell r="J459" t="str">
            <v>GRULLA HIGH SCHOOL</v>
          </cell>
          <cell r="K459">
            <v>42054</v>
          </cell>
          <cell r="L459" t="str">
            <v>74500</v>
          </cell>
          <cell r="M459" t="str">
            <v>G0001113</v>
          </cell>
          <cell r="N459" t="str">
            <v>0000283790</v>
          </cell>
        </row>
        <row r="460">
          <cell r="D460" t="str">
            <v>00670280</v>
          </cell>
          <cell r="E460" t="str">
            <v>Expense Distribution</v>
          </cell>
          <cell r="F460">
            <v>4</v>
          </cell>
          <cell r="G460">
            <v>2015</v>
          </cell>
          <cell r="H460" t="str">
            <v>211</v>
          </cell>
          <cell r="I460" t="str">
            <v>955</v>
          </cell>
          <cell r="J460" t="str">
            <v>QUINTA MAZATLAN</v>
          </cell>
          <cell r="K460">
            <v>42095</v>
          </cell>
          <cell r="L460" t="str">
            <v>74987</v>
          </cell>
          <cell r="M460" t="str">
            <v>UTXECON201</v>
          </cell>
          <cell r="N460" t="str">
            <v>0000283815</v>
          </cell>
        </row>
        <row r="461">
          <cell r="D461" t="str">
            <v>00662835</v>
          </cell>
          <cell r="E461" t="str">
            <v>Expense Distribution</v>
          </cell>
          <cell r="F461">
            <v>2</v>
          </cell>
          <cell r="G461">
            <v>2015</v>
          </cell>
          <cell r="H461" t="str">
            <v>211</v>
          </cell>
          <cell r="I461" t="str">
            <v>955</v>
          </cell>
          <cell r="J461" t="str">
            <v>EDINBURG CRIME STOPPERS</v>
          </cell>
          <cell r="K461">
            <v>42052</v>
          </cell>
          <cell r="L461" t="str">
            <v>74433</v>
          </cell>
          <cell r="M461" t="str">
            <v>UTXECON201</v>
          </cell>
          <cell r="N461" t="str">
            <v>0000283838</v>
          </cell>
        </row>
        <row r="462">
          <cell r="D462" t="str">
            <v>00669382</v>
          </cell>
          <cell r="E462" t="str">
            <v>Expense Distribution</v>
          </cell>
          <cell r="F462">
            <v>3</v>
          </cell>
          <cell r="G462">
            <v>2015</v>
          </cell>
          <cell r="H462" t="str">
            <v>211</v>
          </cell>
          <cell r="I462" t="str">
            <v>955</v>
          </cell>
          <cell r="J462" t="str">
            <v>SABINAL CIVIC CLUB</v>
          </cell>
          <cell r="K462">
            <v>42089</v>
          </cell>
          <cell r="L462" t="str">
            <v>74953</v>
          </cell>
          <cell r="M462" t="str">
            <v>UTXECON201</v>
          </cell>
          <cell r="N462" t="str">
            <v>0000284779</v>
          </cell>
        </row>
        <row r="463">
          <cell r="D463" t="str">
            <v>00632121</v>
          </cell>
          <cell r="E463" t="str">
            <v>Expense Distribution</v>
          </cell>
          <cell r="F463">
            <v>8</v>
          </cell>
          <cell r="G463">
            <v>2014</v>
          </cell>
          <cell r="H463" t="str">
            <v>211</v>
          </cell>
          <cell r="I463" t="str">
            <v>955</v>
          </cell>
          <cell r="J463" t="str">
            <v>PIONEERS YOUTH LEADERSHIP INC</v>
          </cell>
          <cell r="K463">
            <v>41877</v>
          </cell>
          <cell r="L463" t="str">
            <v>71516</v>
          </cell>
          <cell r="M463" t="str">
            <v>UTXECON301</v>
          </cell>
          <cell r="N463" t="str">
            <v>0000280812</v>
          </cell>
        </row>
        <row r="464">
          <cell r="D464" t="str">
            <v>00682313</v>
          </cell>
          <cell r="E464" t="str">
            <v>Expense Distribution</v>
          </cell>
          <cell r="F464">
            <v>6</v>
          </cell>
          <cell r="G464">
            <v>2015</v>
          </cell>
          <cell r="H464" t="str">
            <v>211</v>
          </cell>
          <cell r="I464" t="str">
            <v>955</v>
          </cell>
          <cell r="J464" t="str">
            <v>DEL RIO NATIONAL LITTLE LEAGUE</v>
          </cell>
          <cell r="K464">
            <v>42165</v>
          </cell>
          <cell r="L464" t="str">
            <v>75778</v>
          </cell>
          <cell r="M464" t="str">
            <v>UTXECON201</v>
          </cell>
          <cell r="N464" t="str">
            <v>0000284285</v>
          </cell>
        </row>
        <row r="465">
          <cell r="D465" t="str">
            <v>00682617</v>
          </cell>
          <cell r="E465" t="str">
            <v>Expense Distribution</v>
          </cell>
          <cell r="F465">
            <v>6</v>
          </cell>
          <cell r="G465">
            <v>2015</v>
          </cell>
          <cell r="H465" t="str">
            <v>211</v>
          </cell>
          <cell r="I465" t="str">
            <v>955</v>
          </cell>
          <cell r="J465" t="str">
            <v>SAN ANTONIO BAY PARTNERSHIP</v>
          </cell>
          <cell r="K465">
            <v>42165</v>
          </cell>
          <cell r="L465" t="str">
            <v>75804</v>
          </cell>
          <cell r="M465" t="str">
            <v>UTXECON201</v>
          </cell>
          <cell r="N465" t="str">
            <v>0000284306</v>
          </cell>
        </row>
        <row r="466">
          <cell r="D466" t="str">
            <v>00682616</v>
          </cell>
          <cell r="E466" t="str">
            <v>Expense Distribution</v>
          </cell>
          <cell r="F466">
            <v>6</v>
          </cell>
          <cell r="G466">
            <v>2015</v>
          </cell>
          <cell r="H466" t="str">
            <v>211</v>
          </cell>
          <cell r="I466" t="str">
            <v>955</v>
          </cell>
          <cell r="J466" t="str">
            <v>SAN ANTONIO BAY PARTNERSHIP</v>
          </cell>
          <cell r="K466">
            <v>42165</v>
          </cell>
          <cell r="L466" t="str">
            <v>75803</v>
          </cell>
          <cell r="M466" t="str">
            <v>UTXECON201</v>
          </cell>
          <cell r="N466" t="str">
            <v>0000284306</v>
          </cell>
        </row>
        <row r="467">
          <cell r="D467" t="str">
            <v>00625268</v>
          </cell>
          <cell r="E467" t="str">
            <v>Expense Distribution</v>
          </cell>
          <cell r="F467">
            <v>7</v>
          </cell>
          <cell r="G467">
            <v>2014</v>
          </cell>
          <cell r="H467" t="str">
            <v>211</v>
          </cell>
          <cell r="I467" t="str">
            <v>955</v>
          </cell>
          <cell r="J467" t="str">
            <v>LAREDO LITTLE THEATRE</v>
          </cell>
          <cell r="K467">
            <v>41836</v>
          </cell>
          <cell r="L467" t="str">
            <v>71171</v>
          </cell>
          <cell r="M467" t="str">
            <v>UTXECON201</v>
          </cell>
          <cell r="N467" t="str">
            <v>0000286843</v>
          </cell>
        </row>
        <row r="468">
          <cell r="D468" t="str">
            <v>00682824</v>
          </cell>
          <cell r="E468" t="str">
            <v>Expense Distribution</v>
          </cell>
          <cell r="F468">
            <v>6</v>
          </cell>
          <cell r="G468">
            <v>2015</v>
          </cell>
          <cell r="H468" t="str">
            <v>211</v>
          </cell>
          <cell r="I468" t="str">
            <v>955</v>
          </cell>
          <cell r="J468" t="str">
            <v>JONATHAN L HACKNEY MEMORIAL SCHOLARSHIP</v>
          </cell>
          <cell r="K468">
            <v>42165</v>
          </cell>
          <cell r="L468" t="str">
            <v>75801</v>
          </cell>
          <cell r="M468" t="str">
            <v>UTXECON201</v>
          </cell>
          <cell r="N468" t="str">
            <v>0000286179</v>
          </cell>
        </row>
        <row r="469">
          <cell r="D469" t="str">
            <v>00679724</v>
          </cell>
          <cell r="E469" t="str">
            <v>Expense Distribution</v>
          </cell>
          <cell r="F469">
            <v>5</v>
          </cell>
          <cell r="G469">
            <v>2015</v>
          </cell>
          <cell r="H469" t="str">
            <v>211</v>
          </cell>
          <cell r="I469" t="str">
            <v>955</v>
          </cell>
          <cell r="J469" t="str">
            <v>RMB REGIONAL FAIRGROUNDS</v>
          </cell>
          <cell r="K469">
            <v>42151</v>
          </cell>
          <cell r="L469" t="str">
            <v>75684</v>
          </cell>
          <cell r="M469" t="str">
            <v>UTXECON201</v>
          </cell>
          <cell r="N469" t="str">
            <v>0000286180</v>
          </cell>
        </row>
        <row r="470">
          <cell r="D470" t="str">
            <v>00628729</v>
          </cell>
          <cell r="E470" t="str">
            <v>Expense Distribution</v>
          </cell>
          <cell r="F470">
            <v>8</v>
          </cell>
          <cell r="G470">
            <v>2014</v>
          </cell>
          <cell r="H470" t="str">
            <v>211</v>
          </cell>
          <cell r="I470" t="str">
            <v>955</v>
          </cell>
          <cell r="J470" t="str">
            <v>LMA FOUNDATION</v>
          </cell>
          <cell r="K470">
            <v>41856</v>
          </cell>
          <cell r="L470" t="str">
            <v>71322</v>
          </cell>
          <cell r="M470" t="str">
            <v>UTXECON201</v>
          </cell>
          <cell r="N470" t="str">
            <v>0000281855</v>
          </cell>
        </row>
        <row r="471">
          <cell r="D471" t="str">
            <v>00660854</v>
          </cell>
          <cell r="E471" t="str">
            <v>Expense Distribution</v>
          </cell>
          <cell r="F471">
            <v>2</v>
          </cell>
          <cell r="G471">
            <v>2015</v>
          </cell>
          <cell r="H471" t="str">
            <v>211</v>
          </cell>
          <cell r="I471" t="str">
            <v>955</v>
          </cell>
          <cell r="J471" t="str">
            <v>CCA TEXAS CORPUS CHRISTI CHAPTER</v>
          </cell>
          <cell r="K471">
            <v>42039</v>
          </cell>
          <cell r="L471" t="str">
            <v>74145</v>
          </cell>
          <cell r="M471" t="str">
            <v>UTXECON201</v>
          </cell>
          <cell r="N471" t="str">
            <v>0000284057</v>
          </cell>
        </row>
        <row r="472">
          <cell r="D472" t="str">
            <v>00663613</v>
          </cell>
          <cell r="E472" t="str">
            <v>Expense Distribution</v>
          </cell>
          <cell r="F472">
            <v>2</v>
          </cell>
          <cell r="G472">
            <v>2015</v>
          </cell>
          <cell r="H472" t="str">
            <v>211</v>
          </cell>
          <cell r="I472" t="str">
            <v>955</v>
          </cell>
          <cell r="J472" t="str">
            <v>NORTHWEST PONY BASEBALL</v>
          </cell>
          <cell r="K472">
            <v>42058</v>
          </cell>
          <cell r="L472" t="str">
            <v>74556</v>
          </cell>
          <cell r="M472" t="str">
            <v>UTXECON201</v>
          </cell>
          <cell r="N472" t="str">
            <v>0000284378</v>
          </cell>
        </row>
        <row r="473">
          <cell r="D473" t="str">
            <v>00679413</v>
          </cell>
          <cell r="E473" t="str">
            <v>Expense Distribution</v>
          </cell>
          <cell r="F473">
            <v>5</v>
          </cell>
          <cell r="G473">
            <v>2015</v>
          </cell>
          <cell r="H473" t="str">
            <v>211</v>
          </cell>
          <cell r="I473" t="str">
            <v>955</v>
          </cell>
          <cell r="J473" t="str">
            <v>IMAGINARIUM OF SOUTH TEXAS</v>
          </cell>
          <cell r="K473">
            <v>42151</v>
          </cell>
          <cell r="L473" t="str">
            <v>75682</v>
          </cell>
          <cell r="M473" t="str">
            <v>UTXECON201</v>
          </cell>
          <cell r="N473" t="str">
            <v>0000286322</v>
          </cell>
        </row>
        <row r="474">
          <cell r="D474" t="str">
            <v>00662837</v>
          </cell>
          <cell r="E474" t="str">
            <v>Expense Distribution</v>
          </cell>
          <cell r="F474">
            <v>2</v>
          </cell>
          <cell r="G474">
            <v>2015</v>
          </cell>
          <cell r="H474" t="str">
            <v>211</v>
          </cell>
          <cell r="I474" t="str">
            <v>955</v>
          </cell>
          <cell r="J474" t="str">
            <v>LULAC COUNCIL</v>
          </cell>
          <cell r="K474">
            <v>42052</v>
          </cell>
          <cell r="L474" t="str">
            <v>74435</v>
          </cell>
          <cell r="M474" t="str">
            <v>UTXECON201</v>
          </cell>
          <cell r="N474" t="str">
            <v>0000281154</v>
          </cell>
        </row>
        <row r="475">
          <cell r="D475" t="str">
            <v>00640895</v>
          </cell>
          <cell r="E475" t="str">
            <v>Expense Distribution</v>
          </cell>
          <cell r="F475">
            <v>10</v>
          </cell>
          <cell r="G475">
            <v>2014</v>
          </cell>
          <cell r="H475" t="str">
            <v>211</v>
          </cell>
          <cell r="I475" t="str">
            <v>955</v>
          </cell>
          <cell r="J475" t="str">
            <v>LULAC COUNCIL</v>
          </cell>
          <cell r="K475">
            <v>41921</v>
          </cell>
          <cell r="L475" t="str">
            <v>71971</v>
          </cell>
          <cell r="M475" t="str">
            <v>UTXECON201</v>
          </cell>
          <cell r="N475" t="str">
            <v>0000281154</v>
          </cell>
        </row>
        <row r="476">
          <cell r="D476" t="str">
            <v>00673092</v>
          </cell>
          <cell r="E476" t="str">
            <v>Expense Distribution</v>
          </cell>
          <cell r="F476">
            <v>4</v>
          </cell>
          <cell r="G476">
            <v>2015</v>
          </cell>
          <cell r="H476" t="str">
            <v>211</v>
          </cell>
          <cell r="I476" t="str">
            <v>955</v>
          </cell>
          <cell r="J476" t="str">
            <v>AUTISM AWARENESS &amp; EDUCATION FOUNDATION</v>
          </cell>
          <cell r="K476">
            <v>42111</v>
          </cell>
          <cell r="L476" t="str">
            <v>75386</v>
          </cell>
          <cell r="M476" t="str">
            <v>UTXECON201</v>
          </cell>
          <cell r="N476" t="str">
            <v>0000284167</v>
          </cell>
        </row>
        <row r="477">
          <cell r="D477" t="str">
            <v>00624539</v>
          </cell>
          <cell r="E477" t="str">
            <v>Expense Distribution</v>
          </cell>
          <cell r="F477">
            <v>7</v>
          </cell>
          <cell r="G477">
            <v>2014</v>
          </cell>
          <cell r="H477" t="str">
            <v>211</v>
          </cell>
          <cell r="I477" t="str">
            <v>955</v>
          </cell>
          <cell r="J477" t="str">
            <v>OCEANS OF PLASTIC</v>
          </cell>
          <cell r="K477">
            <v>41831</v>
          </cell>
          <cell r="L477" t="str">
            <v>71112</v>
          </cell>
          <cell r="M477" t="str">
            <v>UTXECON201</v>
          </cell>
          <cell r="N477" t="str">
            <v>0000286783</v>
          </cell>
        </row>
        <row r="478">
          <cell r="D478" t="str">
            <v>00624540</v>
          </cell>
          <cell r="E478" t="str">
            <v>Expense Distribution</v>
          </cell>
          <cell r="F478">
            <v>7</v>
          </cell>
          <cell r="G478">
            <v>2014</v>
          </cell>
          <cell r="H478" t="str">
            <v>211</v>
          </cell>
          <cell r="I478" t="str">
            <v>955</v>
          </cell>
          <cell r="J478" t="str">
            <v>UNITED METHODIST WOMEN</v>
          </cell>
          <cell r="K478">
            <v>41831</v>
          </cell>
          <cell r="L478" t="str">
            <v>71113</v>
          </cell>
          <cell r="M478" t="str">
            <v>UTXECON201</v>
          </cell>
          <cell r="N478" t="str">
            <v>0000286784</v>
          </cell>
        </row>
        <row r="479">
          <cell r="D479" t="str">
            <v>00629176</v>
          </cell>
          <cell r="E479" t="str">
            <v>Expense Distribution</v>
          </cell>
          <cell r="F479">
            <v>8</v>
          </cell>
          <cell r="G479">
            <v>2014</v>
          </cell>
          <cell r="H479" t="str">
            <v>211</v>
          </cell>
          <cell r="I479" t="str">
            <v>955</v>
          </cell>
          <cell r="J479" t="str">
            <v>CC API CLAY SHOOT</v>
          </cell>
          <cell r="K479">
            <v>41859</v>
          </cell>
          <cell r="L479" t="str">
            <v>71351</v>
          </cell>
          <cell r="M479" t="str">
            <v>UTXECON201</v>
          </cell>
          <cell r="N479" t="str">
            <v>0000287356</v>
          </cell>
        </row>
        <row r="480">
          <cell r="D480" t="str">
            <v>00632229</v>
          </cell>
          <cell r="E480" t="str">
            <v>Expense Distribution</v>
          </cell>
          <cell r="F480">
            <v>8</v>
          </cell>
          <cell r="G480">
            <v>2014</v>
          </cell>
          <cell r="H480" t="str">
            <v>211</v>
          </cell>
          <cell r="I480" t="str">
            <v>955</v>
          </cell>
          <cell r="J480" t="str">
            <v>LAGUNA VISTA VOLUNTEER FIRE DEPARTMENT</v>
          </cell>
          <cell r="K480">
            <v>41876</v>
          </cell>
          <cell r="L480" t="str">
            <v>71492</v>
          </cell>
          <cell r="M480" t="str">
            <v>UTXECON201</v>
          </cell>
          <cell r="N480" t="str">
            <v>0000288023</v>
          </cell>
        </row>
        <row r="481">
          <cell r="D481" t="str">
            <v>00632231</v>
          </cell>
          <cell r="E481" t="str">
            <v>Expense Distribution</v>
          </cell>
          <cell r="F481">
            <v>8</v>
          </cell>
          <cell r="G481">
            <v>2014</v>
          </cell>
          <cell r="H481" t="str">
            <v>211</v>
          </cell>
          <cell r="I481" t="str">
            <v>955</v>
          </cell>
          <cell r="J481" t="str">
            <v>COTULLA MAIN STREET</v>
          </cell>
          <cell r="K481">
            <v>41877</v>
          </cell>
          <cell r="L481" t="str">
            <v>71513</v>
          </cell>
          <cell r="M481" t="str">
            <v>UTXECON201</v>
          </cell>
          <cell r="N481" t="str">
            <v>0000288024</v>
          </cell>
        </row>
        <row r="482">
          <cell r="D482" t="str">
            <v>00635216</v>
          </cell>
          <cell r="E482" t="str">
            <v>Expense Distribution</v>
          </cell>
          <cell r="F482">
            <v>9</v>
          </cell>
          <cell r="G482">
            <v>2014</v>
          </cell>
          <cell r="H482" t="str">
            <v>211</v>
          </cell>
          <cell r="I482" t="str">
            <v>955</v>
          </cell>
          <cell r="J482" t="str">
            <v>CLAUD H GILMER MEMORIAL LIBRARY</v>
          </cell>
          <cell r="K482">
            <v>41894</v>
          </cell>
          <cell r="L482" t="str">
            <v>71719</v>
          </cell>
          <cell r="M482" t="str">
            <v>UTXECON201</v>
          </cell>
          <cell r="N482" t="str">
            <v>0000288754</v>
          </cell>
        </row>
        <row r="483">
          <cell r="D483" t="str">
            <v>00635217</v>
          </cell>
          <cell r="E483" t="str">
            <v>Expense Distribution</v>
          </cell>
          <cell r="F483">
            <v>9</v>
          </cell>
          <cell r="G483">
            <v>2014</v>
          </cell>
          <cell r="H483" t="str">
            <v>211</v>
          </cell>
          <cell r="I483" t="str">
            <v>955</v>
          </cell>
          <cell r="J483" t="str">
            <v>BAY CITY JUNIOR SERVICE LEAGUE CHARITIES</v>
          </cell>
          <cell r="K483">
            <v>41894</v>
          </cell>
          <cell r="L483" t="str">
            <v>71724</v>
          </cell>
          <cell r="M483" t="str">
            <v>UTXECON201</v>
          </cell>
          <cell r="N483" t="str">
            <v>0000288755</v>
          </cell>
        </row>
        <row r="484">
          <cell r="D484" t="str">
            <v>00642078</v>
          </cell>
          <cell r="E484" t="str">
            <v>Expense Distribution</v>
          </cell>
          <cell r="F484">
            <v>10</v>
          </cell>
          <cell r="G484">
            <v>2014</v>
          </cell>
          <cell r="H484" t="str">
            <v>211</v>
          </cell>
          <cell r="I484" t="str">
            <v>955</v>
          </cell>
          <cell r="J484" t="str">
            <v>LONESOME DOVE FOUNDATION</v>
          </cell>
          <cell r="K484">
            <v>41932</v>
          </cell>
          <cell r="L484" t="str">
            <v>72086</v>
          </cell>
          <cell r="M484" t="str">
            <v>UTXECON201</v>
          </cell>
          <cell r="N484" t="str">
            <v>0000289926</v>
          </cell>
        </row>
        <row r="485">
          <cell r="D485" t="str">
            <v>00640411</v>
          </cell>
          <cell r="E485" t="str">
            <v>Expense Distribution</v>
          </cell>
          <cell r="F485">
            <v>10</v>
          </cell>
          <cell r="G485">
            <v>2014</v>
          </cell>
          <cell r="H485" t="str">
            <v>211</v>
          </cell>
          <cell r="I485" t="str">
            <v>955</v>
          </cell>
          <cell r="J485" t="str">
            <v>CORPUS CHRISTI DOWNTOWN</v>
          </cell>
          <cell r="K485">
            <v>41921</v>
          </cell>
          <cell r="L485" t="str">
            <v>71974</v>
          </cell>
          <cell r="M485" t="str">
            <v>UTXECON201</v>
          </cell>
          <cell r="N485" t="str">
            <v>0000289681</v>
          </cell>
        </row>
        <row r="486">
          <cell r="D486" t="str">
            <v>00640410</v>
          </cell>
          <cell r="E486" t="str">
            <v>Expense Distribution</v>
          </cell>
          <cell r="F486">
            <v>10</v>
          </cell>
          <cell r="G486">
            <v>2014</v>
          </cell>
          <cell r="H486" t="str">
            <v>211</v>
          </cell>
          <cell r="I486" t="str">
            <v>955</v>
          </cell>
          <cell r="J486" t="str">
            <v>CORPUS CHRISTI DOWNTOWN</v>
          </cell>
          <cell r="K486">
            <v>41921</v>
          </cell>
          <cell r="L486" t="str">
            <v>71972</v>
          </cell>
          <cell r="M486" t="str">
            <v>UTXECON201</v>
          </cell>
          <cell r="N486" t="str">
            <v>0000289681</v>
          </cell>
        </row>
        <row r="487">
          <cell r="D487" t="str">
            <v>00640412</v>
          </cell>
          <cell r="E487" t="str">
            <v>Expense Distribution</v>
          </cell>
          <cell r="F487">
            <v>10</v>
          </cell>
          <cell r="G487">
            <v>2014</v>
          </cell>
          <cell r="H487" t="str">
            <v>211</v>
          </cell>
          <cell r="I487" t="str">
            <v>955</v>
          </cell>
          <cell r="J487" t="str">
            <v>TEEN BOOKFEST BY THE BAY</v>
          </cell>
          <cell r="K487">
            <v>41921</v>
          </cell>
          <cell r="L487" t="str">
            <v>71976</v>
          </cell>
          <cell r="M487" t="str">
            <v>UTXECON201</v>
          </cell>
          <cell r="N487" t="str">
            <v>0000289682</v>
          </cell>
        </row>
        <row r="488">
          <cell r="D488" t="str">
            <v>00640413</v>
          </cell>
          <cell r="E488" t="str">
            <v>Expense Distribution</v>
          </cell>
          <cell r="F488">
            <v>10</v>
          </cell>
          <cell r="G488">
            <v>2014</v>
          </cell>
          <cell r="H488" t="str">
            <v>211</v>
          </cell>
          <cell r="I488" t="str">
            <v>955</v>
          </cell>
          <cell r="J488" t="str">
            <v>WILDLIFE IN FOCUS</v>
          </cell>
          <cell r="K488">
            <v>41921</v>
          </cell>
          <cell r="L488" t="str">
            <v>71978</v>
          </cell>
          <cell r="M488" t="str">
            <v>UTXECON201</v>
          </cell>
          <cell r="N488" t="str">
            <v>0000289684</v>
          </cell>
        </row>
        <row r="489">
          <cell r="D489" t="str">
            <v>00658274</v>
          </cell>
          <cell r="E489" t="str">
            <v>Expense Distribution</v>
          </cell>
          <cell r="F489">
            <v>1</v>
          </cell>
          <cell r="G489">
            <v>2015</v>
          </cell>
          <cell r="H489" t="str">
            <v>211</v>
          </cell>
          <cell r="I489" t="str">
            <v>955</v>
          </cell>
          <cell r="J489" t="str">
            <v>COASTAL BEND WELLNESS FOUNDATION</v>
          </cell>
          <cell r="K489">
            <v>42024</v>
          </cell>
          <cell r="L489" t="str">
            <v>73965</v>
          </cell>
          <cell r="M489" t="str">
            <v>UTXECON201</v>
          </cell>
          <cell r="N489" t="str">
            <v>0000291805</v>
          </cell>
        </row>
        <row r="490">
          <cell r="D490" t="str">
            <v>00662016</v>
          </cell>
          <cell r="E490" t="str">
            <v>Expense Distribution</v>
          </cell>
          <cell r="F490">
            <v>2</v>
          </cell>
          <cell r="G490">
            <v>2015</v>
          </cell>
          <cell r="H490" t="str">
            <v>211</v>
          </cell>
          <cell r="I490" t="str">
            <v>955</v>
          </cell>
          <cell r="J490" t="str">
            <v>BRUSH COUNTY CASA</v>
          </cell>
          <cell r="K490">
            <v>42046</v>
          </cell>
          <cell r="L490" t="str">
            <v>74346</v>
          </cell>
          <cell r="M490" t="str">
            <v>UTXECON201</v>
          </cell>
          <cell r="N490" t="str">
            <v>0000292174</v>
          </cell>
        </row>
        <row r="491">
          <cell r="D491" t="str">
            <v>00662013</v>
          </cell>
          <cell r="E491" t="str">
            <v>Expense Distribution</v>
          </cell>
          <cell r="F491">
            <v>2</v>
          </cell>
          <cell r="G491">
            <v>2015</v>
          </cell>
          <cell r="H491" t="str">
            <v>211</v>
          </cell>
          <cell r="I491" t="str">
            <v>955</v>
          </cell>
          <cell r="J491" t="str">
            <v>HONOR TEXAS ELDERS</v>
          </cell>
          <cell r="K491">
            <v>42046</v>
          </cell>
          <cell r="L491" t="str">
            <v>74331</v>
          </cell>
          <cell r="M491" t="str">
            <v>UTXECON201</v>
          </cell>
          <cell r="N491" t="str">
            <v>0000292175</v>
          </cell>
        </row>
        <row r="492">
          <cell r="D492" t="str">
            <v>00662252</v>
          </cell>
          <cell r="E492" t="str">
            <v>Expense Distribution</v>
          </cell>
          <cell r="F492">
            <v>2</v>
          </cell>
          <cell r="G492">
            <v>2015</v>
          </cell>
          <cell r="H492" t="str">
            <v>211</v>
          </cell>
          <cell r="I492" t="str">
            <v>955</v>
          </cell>
          <cell r="J492" t="str">
            <v>MID-COAST HURRICANE CONFERENCE</v>
          </cell>
          <cell r="K492">
            <v>42047</v>
          </cell>
          <cell r="L492" t="str">
            <v>74377</v>
          </cell>
          <cell r="M492" t="str">
            <v>UTXECON201</v>
          </cell>
          <cell r="N492" t="str">
            <v>0000292195</v>
          </cell>
        </row>
        <row r="493">
          <cell r="D493" t="str">
            <v>00667241</v>
          </cell>
          <cell r="E493" t="str">
            <v>Expense Distribution</v>
          </cell>
          <cell r="F493">
            <v>3</v>
          </cell>
          <cell r="G493">
            <v>2015</v>
          </cell>
          <cell r="H493" t="str">
            <v>211</v>
          </cell>
          <cell r="I493" t="str">
            <v>955</v>
          </cell>
          <cell r="J493" t="str">
            <v>FRIENDS OF THE NRA</v>
          </cell>
          <cell r="K493">
            <v>42076</v>
          </cell>
          <cell r="L493" t="str">
            <v>74817</v>
          </cell>
          <cell r="M493" t="str">
            <v>UTXECON201</v>
          </cell>
          <cell r="N493" t="str">
            <v>0000292730</v>
          </cell>
        </row>
        <row r="494">
          <cell r="D494" t="str">
            <v>00652785</v>
          </cell>
          <cell r="E494" t="str">
            <v>Expense Distribution</v>
          </cell>
          <cell r="F494">
            <v>12</v>
          </cell>
          <cell r="G494">
            <v>2014</v>
          </cell>
          <cell r="H494" t="str">
            <v>211</v>
          </cell>
          <cell r="I494" t="str">
            <v>955</v>
          </cell>
          <cell r="J494" t="str">
            <v>ARCE, ANTONIO</v>
          </cell>
          <cell r="K494">
            <v>41988</v>
          </cell>
          <cell r="L494" t="str">
            <v>73511</v>
          </cell>
          <cell r="M494" t="str">
            <v>UTXECON201</v>
          </cell>
          <cell r="N494" t="str">
            <v>0000291207</v>
          </cell>
        </row>
        <row r="495">
          <cell r="D495" t="str">
            <v>00651294</v>
          </cell>
          <cell r="E495" t="str">
            <v>Expense Distribution</v>
          </cell>
          <cell r="F495">
            <v>12</v>
          </cell>
          <cell r="G495">
            <v>2014</v>
          </cell>
          <cell r="H495" t="str">
            <v>211</v>
          </cell>
          <cell r="I495" t="str">
            <v>955</v>
          </cell>
          <cell r="J495" t="str">
            <v>WEBB COUNTY LARGA VISTA</v>
          </cell>
          <cell r="K495">
            <v>41981</v>
          </cell>
          <cell r="L495" t="str">
            <v>73038</v>
          </cell>
          <cell r="M495" t="str">
            <v>UTXECON201</v>
          </cell>
          <cell r="N495" t="str">
            <v>0000290858</v>
          </cell>
        </row>
        <row r="496">
          <cell r="D496" t="str">
            <v>00651295</v>
          </cell>
          <cell r="E496" t="str">
            <v>Expense Distribution</v>
          </cell>
          <cell r="F496">
            <v>12</v>
          </cell>
          <cell r="G496">
            <v>2014</v>
          </cell>
          <cell r="H496" t="str">
            <v>211</v>
          </cell>
          <cell r="I496" t="str">
            <v>955</v>
          </cell>
          <cell r="J496" t="str">
            <v>BETHANY HOUSE OF LAREDO</v>
          </cell>
          <cell r="K496">
            <v>41981</v>
          </cell>
          <cell r="L496" t="str">
            <v>73041</v>
          </cell>
          <cell r="M496" t="str">
            <v>UTXECON201</v>
          </cell>
          <cell r="N496" t="str">
            <v>0000290860</v>
          </cell>
        </row>
        <row r="497">
          <cell r="D497" t="str">
            <v>00651296</v>
          </cell>
          <cell r="E497" t="str">
            <v>Expense Distribution</v>
          </cell>
          <cell r="F497">
            <v>12</v>
          </cell>
          <cell r="G497">
            <v>2014</v>
          </cell>
          <cell r="H497" t="str">
            <v>211</v>
          </cell>
          <cell r="I497" t="str">
            <v>955</v>
          </cell>
          <cell r="J497" t="str">
            <v>LAREDO PAN AMERICAN GOLF ASSOCIATION</v>
          </cell>
          <cell r="K497">
            <v>41981</v>
          </cell>
          <cell r="L497" t="str">
            <v>73046</v>
          </cell>
          <cell r="M497" t="str">
            <v>UTXECON201</v>
          </cell>
          <cell r="N497" t="str">
            <v>0000290861</v>
          </cell>
        </row>
        <row r="498">
          <cell r="D498" t="str">
            <v>00657836</v>
          </cell>
          <cell r="E498" t="str">
            <v>Expense Distribution</v>
          </cell>
          <cell r="F498">
            <v>1</v>
          </cell>
          <cell r="G498">
            <v>2015</v>
          </cell>
          <cell r="H498" t="str">
            <v>211</v>
          </cell>
          <cell r="I498" t="str">
            <v>955</v>
          </cell>
          <cell r="J498" t="str">
            <v>FANNIE BLUNTZER NASON RENEWAL CENTER INC</v>
          </cell>
          <cell r="K498">
            <v>42019</v>
          </cell>
          <cell r="L498" t="str">
            <v>73905</v>
          </cell>
          <cell r="M498" t="str">
            <v>UTXECON201</v>
          </cell>
          <cell r="N498" t="str">
            <v>0000291734</v>
          </cell>
        </row>
        <row r="499">
          <cell r="D499" t="str">
            <v>00659260</v>
          </cell>
          <cell r="E499" t="str">
            <v>Expense Distribution</v>
          </cell>
          <cell r="F499">
            <v>1</v>
          </cell>
          <cell r="G499">
            <v>2015</v>
          </cell>
          <cell r="H499" t="str">
            <v>211</v>
          </cell>
          <cell r="I499" t="str">
            <v>955</v>
          </cell>
          <cell r="J499" t="str">
            <v>HARLINGEN HIGH SCHOOL SOUTH</v>
          </cell>
          <cell r="K499">
            <v>42030</v>
          </cell>
          <cell r="L499" t="str">
            <v>74062</v>
          </cell>
          <cell r="M499" t="str">
            <v>UTXECON201</v>
          </cell>
          <cell r="N499" t="str">
            <v>0000291895</v>
          </cell>
        </row>
        <row r="500">
          <cell r="D500" t="str">
            <v>00661029</v>
          </cell>
          <cell r="E500" t="str">
            <v>Expense Distribution</v>
          </cell>
          <cell r="F500">
            <v>2</v>
          </cell>
          <cell r="G500">
            <v>2015</v>
          </cell>
          <cell r="H500" t="str">
            <v>211</v>
          </cell>
          <cell r="I500" t="str">
            <v>955</v>
          </cell>
          <cell r="J500" t="str">
            <v>GEORGE EVANS ELEMENTARY SCHOOL</v>
          </cell>
          <cell r="K500">
            <v>42039</v>
          </cell>
          <cell r="L500" t="str">
            <v>74146</v>
          </cell>
          <cell r="M500" t="str">
            <v>UTXECON201</v>
          </cell>
          <cell r="N500" t="str">
            <v>0000292054</v>
          </cell>
        </row>
        <row r="501">
          <cell r="D501" t="str">
            <v>00664547</v>
          </cell>
          <cell r="E501" t="str">
            <v>Expense Distribution</v>
          </cell>
          <cell r="F501">
            <v>3</v>
          </cell>
          <cell r="G501">
            <v>2015</v>
          </cell>
          <cell r="H501" t="str">
            <v>211</v>
          </cell>
          <cell r="I501" t="str">
            <v>955</v>
          </cell>
          <cell r="J501" t="str">
            <v>VICTORIA SUNRISE ROTARY</v>
          </cell>
          <cell r="K501">
            <v>42062</v>
          </cell>
          <cell r="L501" t="str">
            <v>74642</v>
          </cell>
          <cell r="M501" t="str">
            <v>UTXECON201</v>
          </cell>
          <cell r="N501" t="str">
            <v>0000292481</v>
          </cell>
        </row>
        <row r="502">
          <cell r="D502" t="str">
            <v>00664750</v>
          </cell>
          <cell r="E502" t="str">
            <v>Expense Distribution</v>
          </cell>
          <cell r="F502">
            <v>3</v>
          </cell>
          <cell r="G502">
            <v>2015</v>
          </cell>
          <cell r="H502" t="str">
            <v>211</v>
          </cell>
          <cell r="I502" t="str">
            <v>955</v>
          </cell>
          <cell r="J502" t="str">
            <v>TEXAS HERITAGE INDEPENDENCE CELEBRATION</v>
          </cell>
          <cell r="K502">
            <v>42065</v>
          </cell>
          <cell r="L502" t="str">
            <v>74667</v>
          </cell>
          <cell r="M502" t="str">
            <v>UTXECON201</v>
          </cell>
          <cell r="N502" t="str">
            <v>0000292534</v>
          </cell>
        </row>
        <row r="503">
          <cell r="D503" t="str">
            <v>00631536</v>
          </cell>
          <cell r="E503" t="str">
            <v>Expense Distribution</v>
          </cell>
          <cell r="F503">
            <v>8</v>
          </cell>
          <cell r="G503">
            <v>2014</v>
          </cell>
          <cell r="H503" t="str">
            <v>211</v>
          </cell>
          <cell r="I503" t="str">
            <v>955</v>
          </cell>
          <cell r="J503" t="str">
            <v>LAS DAMAS DE LA CULTURA DE ORO</v>
          </cell>
          <cell r="K503">
            <v>41871</v>
          </cell>
          <cell r="L503" t="str">
            <v>71468</v>
          </cell>
          <cell r="M503" t="str">
            <v>UTXECON201</v>
          </cell>
          <cell r="N503" t="str">
            <v>0000287796</v>
          </cell>
        </row>
        <row r="504">
          <cell r="D504" t="str">
            <v>00631537</v>
          </cell>
          <cell r="E504" t="str">
            <v>Expense Distribution</v>
          </cell>
          <cell r="F504">
            <v>8</v>
          </cell>
          <cell r="G504">
            <v>2014</v>
          </cell>
          <cell r="H504" t="str">
            <v>211</v>
          </cell>
          <cell r="I504" t="str">
            <v>955</v>
          </cell>
          <cell r="J504" t="str">
            <v>FC PADRE SOCCER CLUB</v>
          </cell>
          <cell r="K504">
            <v>41871</v>
          </cell>
          <cell r="L504" t="str">
            <v>71469</v>
          </cell>
          <cell r="M504" t="str">
            <v>UTXECON201</v>
          </cell>
          <cell r="N504" t="str">
            <v>0000287797</v>
          </cell>
        </row>
        <row r="505">
          <cell r="D505" t="str">
            <v>00648584</v>
          </cell>
          <cell r="E505" t="str">
            <v>Expense Distribution</v>
          </cell>
          <cell r="F505">
            <v>11</v>
          </cell>
          <cell r="G505">
            <v>2014</v>
          </cell>
          <cell r="H505" t="str">
            <v>211</v>
          </cell>
          <cell r="I505" t="str">
            <v>955</v>
          </cell>
          <cell r="J505" t="str">
            <v>GIVE JOY WITH A TOY</v>
          </cell>
          <cell r="K505">
            <v>41964</v>
          </cell>
          <cell r="L505" t="str">
            <v>72657</v>
          </cell>
          <cell r="M505" t="str">
            <v>UTXECON201</v>
          </cell>
          <cell r="N505" t="str">
            <v>0000290520</v>
          </cell>
        </row>
        <row r="506">
          <cell r="D506" t="str">
            <v>00637061</v>
          </cell>
          <cell r="E506" t="str">
            <v>Expense Distribution</v>
          </cell>
          <cell r="F506">
            <v>9</v>
          </cell>
          <cell r="G506">
            <v>2014</v>
          </cell>
          <cell r="H506" t="str">
            <v>211</v>
          </cell>
          <cell r="I506" t="str">
            <v>955</v>
          </cell>
          <cell r="J506" t="str">
            <v>TARRANT COUNTY COLLEGE FOUNDATION</v>
          </cell>
          <cell r="K506">
            <v>41906</v>
          </cell>
          <cell r="L506" t="str">
            <v>71834</v>
          </cell>
          <cell r="M506" t="str">
            <v>G0001113</v>
          </cell>
          <cell r="N506" t="str">
            <v>0000289116</v>
          </cell>
        </row>
        <row r="507">
          <cell r="D507" t="str">
            <v>00678821</v>
          </cell>
          <cell r="E507" t="str">
            <v>Expense Distribution</v>
          </cell>
          <cell r="F507">
            <v>5</v>
          </cell>
          <cell r="G507">
            <v>2015</v>
          </cell>
          <cell r="H507" t="str">
            <v>211</v>
          </cell>
          <cell r="I507" t="str">
            <v>955</v>
          </cell>
          <cell r="J507" t="str">
            <v>DAMAGE PREENTION COUNCIL OF TEXAS BOARDE</v>
          </cell>
          <cell r="K507">
            <v>42144</v>
          </cell>
          <cell r="L507" t="str">
            <v>75643</v>
          </cell>
          <cell r="M507" t="str">
            <v>UTXECON201</v>
          </cell>
          <cell r="N507" t="str">
            <v>0000289117</v>
          </cell>
        </row>
        <row r="508">
          <cell r="D508" t="str">
            <v>00637063</v>
          </cell>
          <cell r="E508" t="str">
            <v>Expense Distribution</v>
          </cell>
          <cell r="F508">
            <v>10</v>
          </cell>
          <cell r="G508">
            <v>2014</v>
          </cell>
          <cell r="H508" t="str">
            <v>211</v>
          </cell>
          <cell r="I508" t="str">
            <v>955</v>
          </cell>
          <cell r="J508" t="str">
            <v>DAMAGE PREENTION COUNCIL OF TEXAS BOARDE</v>
          </cell>
          <cell r="K508">
            <v>41905</v>
          </cell>
          <cell r="L508" t="str">
            <v>71825</v>
          </cell>
          <cell r="M508" t="str">
            <v>UTXECON201</v>
          </cell>
          <cell r="N508" t="str">
            <v>0000289117</v>
          </cell>
        </row>
        <row r="509">
          <cell r="D509" t="str">
            <v>00637062</v>
          </cell>
          <cell r="E509" t="str">
            <v>Expense Distribution</v>
          </cell>
          <cell r="F509">
            <v>9</v>
          </cell>
          <cell r="G509">
            <v>2014</v>
          </cell>
          <cell r="H509" t="str">
            <v>211</v>
          </cell>
          <cell r="I509" t="str">
            <v>955</v>
          </cell>
          <cell r="J509" t="str">
            <v>DAMAGE PREENTION COUNCIL OF TEXAS BOARDE</v>
          </cell>
          <cell r="K509">
            <v>41905</v>
          </cell>
          <cell r="L509" t="str">
            <v>71824</v>
          </cell>
          <cell r="M509" t="str">
            <v>UTXECON201</v>
          </cell>
          <cell r="N509" t="str">
            <v>0000289117</v>
          </cell>
        </row>
        <row r="510">
          <cell r="D510" t="str">
            <v>00640934</v>
          </cell>
          <cell r="E510" t="str">
            <v>Expense Distribution</v>
          </cell>
          <cell r="F510">
            <v>10</v>
          </cell>
          <cell r="G510">
            <v>2014</v>
          </cell>
          <cell r="H510" t="str">
            <v>211</v>
          </cell>
          <cell r="I510" t="str">
            <v>955</v>
          </cell>
          <cell r="J510" t="str">
            <v>MONTALVO HOUSE</v>
          </cell>
          <cell r="K510">
            <v>41925</v>
          </cell>
          <cell r="L510" t="str">
            <v>71994</v>
          </cell>
          <cell r="M510" t="str">
            <v>UTXECON201</v>
          </cell>
          <cell r="N510" t="str">
            <v>0000289730</v>
          </cell>
        </row>
        <row r="511">
          <cell r="D511" t="str">
            <v>00640935</v>
          </cell>
          <cell r="E511" t="str">
            <v>Expense Distribution</v>
          </cell>
          <cell r="F511">
            <v>10</v>
          </cell>
          <cell r="G511">
            <v>2014</v>
          </cell>
          <cell r="H511" t="str">
            <v>211</v>
          </cell>
          <cell r="I511" t="str">
            <v>955</v>
          </cell>
          <cell r="J511" t="str">
            <v>MIDDLE RIO GRANDE</v>
          </cell>
          <cell r="K511">
            <v>41925</v>
          </cell>
          <cell r="L511" t="str">
            <v>71997</v>
          </cell>
          <cell r="M511" t="str">
            <v>UTXECON201</v>
          </cell>
          <cell r="N511" t="str">
            <v>0000289731</v>
          </cell>
        </row>
        <row r="512">
          <cell r="D512" t="str">
            <v>00647252</v>
          </cell>
          <cell r="E512" t="str">
            <v>Expense Distribution</v>
          </cell>
          <cell r="F512">
            <v>11</v>
          </cell>
          <cell r="G512">
            <v>2014</v>
          </cell>
          <cell r="H512" t="str">
            <v>211</v>
          </cell>
          <cell r="I512" t="str">
            <v>955</v>
          </cell>
          <cell r="J512" t="str">
            <v>BLUE SUNDAY CHILD ABUSE PREVENTION</v>
          </cell>
          <cell r="K512">
            <v>41960</v>
          </cell>
          <cell r="L512" t="str">
            <v>72471</v>
          </cell>
          <cell r="M512" t="str">
            <v>UTXECON201</v>
          </cell>
          <cell r="N512" t="str">
            <v>0000290407</v>
          </cell>
        </row>
        <row r="513">
          <cell r="D513" t="str">
            <v>00635834</v>
          </cell>
          <cell r="E513" t="str">
            <v>Expense Distribution</v>
          </cell>
          <cell r="F513">
            <v>9</v>
          </cell>
          <cell r="G513">
            <v>2014</v>
          </cell>
          <cell r="H513" t="str">
            <v>211</v>
          </cell>
          <cell r="I513" t="str">
            <v>955</v>
          </cell>
          <cell r="J513" t="str">
            <v>IMMANUEL MINISTRIES INC</v>
          </cell>
          <cell r="K513">
            <v>41898</v>
          </cell>
          <cell r="L513" t="str">
            <v>71776</v>
          </cell>
          <cell r="M513" t="str">
            <v>UTXECON201</v>
          </cell>
          <cell r="N513" t="str">
            <v>0000288930</v>
          </cell>
        </row>
        <row r="514">
          <cell r="D514" t="str">
            <v>00645903</v>
          </cell>
          <cell r="E514" t="str">
            <v>Expense Distribution</v>
          </cell>
          <cell r="F514">
            <v>11</v>
          </cell>
          <cell r="G514">
            <v>2014</v>
          </cell>
          <cell r="H514" t="str">
            <v>211</v>
          </cell>
          <cell r="I514" t="str">
            <v>955</v>
          </cell>
          <cell r="J514" t="str">
            <v>KEEP HARLINGEN BEAUTIFUL</v>
          </cell>
          <cell r="K514">
            <v>41953</v>
          </cell>
          <cell r="L514" t="str">
            <v>72333</v>
          </cell>
          <cell r="M514" t="str">
            <v>UTXECON201</v>
          </cell>
          <cell r="N514" t="str">
            <v>0000290325</v>
          </cell>
        </row>
        <row r="515">
          <cell r="D515" t="str">
            <v>00678095</v>
          </cell>
          <cell r="E515" t="str">
            <v>Expense Distribution</v>
          </cell>
          <cell r="F515">
            <v>5</v>
          </cell>
          <cell r="G515">
            <v>2015</v>
          </cell>
          <cell r="H515" t="str">
            <v>211</v>
          </cell>
          <cell r="I515" t="str">
            <v>955</v>
          </cell>
          <cell r="J515" t="str">
            <v>NUCES COUNTRY ROBSTOWN MEN SOFTBALL</v>
          </cell>
          <cell r="K515">
            <v>42139</v>
          </cell>
          <cell r="L515" t="str">
            <v>75615</v>
          </cell>
          <cell r="M515" t="str">
            <v>UTXECON201</v>
          </cell>
          <cell r="N515" t="str">
            <v>0000294250</v>
          </cell>
        </row>
        <row r="516">
          <cell r="D516" t="str">
            <v>00678096</v>
          </cell>
          <cell r="E516" t="str">
            <v>Expense Distribution</v>
          </cell>
          <cell r="F516">
            <v>5</v>
          </cell>
          <cell r="G516">
            <v>2015</v>
          </cell>
          <cell r="H516" t="str">
            <v>211</v>
          </cell>
          <cell r="I516" t="str">
            <v>955</v>
          </cell>
          <cell r="J516" t="str">
            <v>BEE COUNTY HISTORICAL SOCIETY</v>
          </cell>
          <cell r="K516">
            <v>42139</v>
          </cell>
          <cell r="L516" t="str">
            <v>75616</v>
          </cell>
          <cell r="M516" t="str">
            <v>UTXECON201</v>
          </cell>
          <cell r="N516" t="str">
            <v>0000294251</v>
          </cell>
        </row>
        <row r="517">
          <cell r="D517" t="str">
            <v>00670323</v>
          </cell>
          <cell r="E517" t="str">
            <v>Expense Distribution</v>
          </cell>
          <cell r="F517">
            <v>4</v>
          </cell>
          <cell r="G517">
            <v>2015</v>
          </cell>
          <cell r="H517" t="str">
            <v>211</v>
          </cell>
          <cell r="I517" t="str">
            <v>955</v>
          </cell>
          <cell r="J517" t="str">
            <v>BORDER CHAPTER AMERICAN PETROLEUM</v>
          </cell>
          <cell r="K517">
            <v>42095</v>
          </cell>
          <cell r="L517" t="str">
            <v>74992</v>
          </cell>
          <cell r="M517" t="str">
            <v>UTXECON201</v>
          </cell>
          <cell r="N517" t="str">
            <v>0000293059</v>
          </cell>
        </row>
        <row r="518">
          <cell r="D518" t="str">
            <v>00670993</v>
          </cell>
          <cell r="E518" t="str">
            <v>Expense Distribution</v>
          </cell>
          <cell r="F518">
            <v>4</v>
          </cell>
          <cell r="G518">
            <v>2015</v>
          </cell>
          <cell r="H518" t="str">
            <v>211</v>
          </cell>
          <cell r="I518" t="str">
            <v>955</v>
          </cell>
          <cell r="J518" t="str">
            <v>MORALES JUNIOR HIGH</v>
          </cell>
          <cell r="K518">
            <v>42096</v>
          </cell>
          <cell r="L518" t="str">
            <v>75024</v>
          </cell>
          <cell r="M518" t="str">
            <v>G0001113</v>
          </cell>
          <cell r="N518" t="str">
            <v>0000293124</v>
          </cell>
        </row>
        <row r="519">
          <cell r="D519" t="str">
            <v>00670992</v>
          </cell>
          <cell r="E519" t="str">
            <v>Expense Distribution</v>
          </cell>
          <cell r="F519">
            <v>4</v>
          </cell>
          <cell r="G519">
            <v>2015</v>
          </cell>
          <cell r="H519" t="str">
            <v>211</v>
          </cell>
          <cell r="I519" t="str">
            <v>955</v>
          </cell>
          <cell r="J519" t="str">
            <v>MORALES JUNIOR HIGH</v>
          </cell>
          <cell r="K519">
            <v>42096</v>
          </cell>
          <cell r="L519" t="str">
            <v>75023</v>
          </cell>
          <cell r="M519" t="str">
            <v>G0001113</v>
          </cell>
          <cell r="N519" t="str">
            <v>0000293124</v>
          </cell>
        </row>
        <row r="520">
          <cell r="D520" t="str">
            <v>00670994</v>
          </cell>
          <cell r="E520" t="str">
            <v>Expense Distribution</v>
          </cell>
          <cell r="F520">
            <v>4</v>
          </cell>
          <cell r="G520">
            <v>2015</v>
          </cell>
          <cell r="H520" t="str">
            <v>211</v>
          </cell>
          <cell r="I520" t="str">
            <v>955</v>
          </cell>
          <cell r="J520" t="str">
            <v>LONG ELEMENTARY</v>
          </cell>
          <cell r="K520">
            <v>42096</v>
          </cell>
          <cell r="L520" t="str">
            <v>75027</v>
          </cell>
          <cell r="M520" t="str">
            <v>G0001113</v>
          </cell>
          <cell r="N520" t="str">
            <v>0000293125</v>
          </cell>
        </row>
        <row r="521">
          <cell r="D521" t="str">
            <v>00670996</v>
          </cell>
          <cell r="E521" t="str">
            <v>Expense Distribution</v>
          </cell>
          <cell r="F521">
            <v>4</v>
          </cell>
          <cell r="G521">
            <v>2015</v>
          </cell>
          <cell r="H521" t="str">
            <v>211</v>
          </cell>
          <cell r="I521" t="str">
            <v>955</v>
          </cell>
          <cell r="J521" t="str">
            <v>DALTON EARLY CHILDHOOD CENTER</v>
          </cell>
          <cell r="K521">
            <v>42096</v>
          </cell>
          <cell r="L521" t="str">
            <v>75029</v>
          </cell>
          <cell r="M521" t="str">
            <v>G0001113</v>
          </cell>
          <cell r="N521" t="str">
            <v>0000293126</v>
          </cell>
        </row>
        <row r="522">
          <cell r="D522" t="str">
            <v>00670995</v>
          </cell>
          <cell r="E522" t="str">
            <v>Expense Distribution</v>
          </cell>
          <cell r="F522">
            <v>4</v>
          </cell>
          <cell r="G522">
            <v>2015</v>
          </cell>
          <cell r="H522" t="str">
            <v>211</v>
          </cell>
          <cell r="I522" t="str">
            <v>955</v>
          </cell>
          <cell r="J522" t="str">
            <v>DALTON EARLY CHILDHOOD CENTER</v>
          </cell>
          <cell r="K522">
            <v>42096</v>
          </cell>
          <cell r="L522" t="str">
            <v>75028</v>
          </cell>
          <cell r="M522" t="str">
            <v>G0001113</v>
          </cell>
          <cell r="N522" t="str">
            <v>0000293126</v>
          </cell>
        </row>
        <row r="523">
          <cell r="D523" t="str">
            <v>00671389</v>
          </cell>
          <cell r="E523" t="str">
            <v>Expense Distribution</v>
          </cell>
          <cell r="F523">
            <v>4</v>
          </cell>
          <cell r="G523">
            <v>2015</v>
          </cell>
          <cell r="H523" t="str">
            <v>211</v>
          </cell>
          <cell r="I523" t="str">
            <v>955</v>
          </cell>
          <cell r="J523" t="str">
            <v>BATESVILLE ELEMENTARY SCHOOL</v>
          </cell>
          <cell r="K523">
            <v>42101</v>
          </cell>
          <cell r="L523" t="str">
            <v>75063</v>
          </cell>
          <cell r="M523" t="str">
            <v>G0001113</v>
          </cell>
          <cell r="N523" t="str">
            <v>0000293197</v>
          </cell>
        </row>
        <row r="524">
          <cell r="D524" t="str">
            <v>00671390</v>
          </cell>
          <cell r="E524" t="str">
            <v>Expense Distribution</v>
          </cell>
          <cell r="F524">
            <v>4</v>
          </cell>
          <cell r="G524">
            <v>2015</v>
          </cell>
          <cell r="H524" t="str">
            <v>211</v>
          </cell>
          <cell r="I524" t="str">
            <v>955</v>
          </cell>
          <cell r="J524" t="str">
            <v>ROBB ELEMENTARY</v>
          </cell>
          <cell r="K524">
            <v>42101</v>
          </cell>
          <cell r="L524" t="str">
            <v>75064</v>
          </cell>
          <cell r="M524" t="str">
            <v>G0001113</v>
          </cell>
          <cell r="N524" t="str">
            <v>0000293198</v>
          </cell>
        </row>
        <row r="525">
          <cell r="D525" t="str">
            <v>00671391</v>
          </cell>
          <cell r="E525" t="str">
            <v>Expense Distribution</v>
          </cell>
          <cell r="F525">
            <v>4</v>
          </cell>
          <cell r="G525">
            <v>2015</v>
          </cell>
          <cell r="H525" t="str">
            <v>211</v>
          </cell>
          <cell r="I525" t="str">
            <v>955</v>
          </cell>
          <cell r="J525" t="str">
            <v>BENSON ELEMENTARY</v>
          </cell>
          <cell r="K525">
            <v>42101</v>
          </cell>
          <cell r="L525" t="str">
            <v>75067</v>
          </cell>
          <cell r="M525" t="str">
            <v>G0001113</v>
          </cell>
          <cell r="N525" t="str">
            <v>0000293199</v>
          </cell>
        </row>
        <row r="526">
          <cell r="D526" t="str">
            <v>00685530</v>
          </cell>
          <cell r="E526" t="str">
            <v>Expense Distribution</v>
          </cell>
          <cell r="F526">
            <v>6</v>
          </cell>
          <cell r="G526">
            <v>2015</v>
          </cell>
          <cell r="H526" t="str">
            <v>211</v>
          </cell>
          <cell r="I526" t="str">
            <v>955</v>
          </cell>
          <cell r="J526" t="str">
            <v>UNIVERSITY OF TEXAS FOUNDATION</v>
          </cell>
          <cell r="K526">
            <v>42181</v>
          </cell>
          <cell r="L526" t="str">
            <v>75898</v>
          </cell>
          <cell r="M526" t="str">
            <v>G0001113</v>
          </cell>
          <cell r="N526" t="str">
            <v>0000295524</v>
          </cell>
        </row>
        <row r="527">
          <cell r="D527" t="str">
            <v>00672857</v>
          </cell>
          <cell r="E527" t="str">
            <v>Expense Distribution</v>
          </cell>
          <cell r="F527">
            <v>4</v>
          </cell>
          <cell r="G527">
            <v>2015</v>
          </cell>
          <cell r="H527" t="str">
            <v>211</v>
          </cell>
          <cell r="I527" t="str">
            <v>955</v>
          </cell>
          <cell r="J527" t="str">
            <v>GOLIAD COUNTY SENIOR CITIZENS CENTER INC</v>
          </cell>
          <cell r="K527">
            <v>42110</v>
          </cell>
          <cell r="L527" t="str">
            <v>75339</v>
          </cell>
          <cell r="M527" t="str">
            <v>UTXECON201</v>
          </cell>
          <cell r="N527" t="str">
            <v>0000293500</v>
          </cell>
        </row>
        <row r="528">
          <cell r="D528" t="str">
            <v>00673222</v>
          </cell>
          <cell r="E528" t="str">
            <v>Expense Distribution</v>
          </cell>
          <cell r="F528">
            <v>4</v>
          </cell>
          <cell r="G528">
            <v>2015</v>
          </cell>
          <cell r="H528" t="str">
            <v>211</v>
          </cell>
          <cell r="I528" t="str">
            <v>955</v>
          </cell>
          <cell r="J528" t="str">
            <v>KNIPPA INDEPENDENT SCHOOL DISTRICT</v>
          </cell>
          <cell r="K528">
            <v>42110</v>
          </cell>
          <cell r="L528" t="str">
            <v>75353</v>
          </cell>
          <cell r="M528" t="str">
            <v>UTXECON201</v>
          </cell>
          <cell r="N528" t="str">
            <v>0000293532</v>
          </cell>
        </row>
        <row r="529">
          <cell r="D529" t="str">
            <v>00679723</v>
          </cell>
          <cell r="E529" t="str">
            <v>Expense Distribution</v>
          </cell>
          <cell r="F529">
            <v>5</v>
          </cell>
          <cell r="G529">
            <v>2015</v>
          </cell>
          <cell r="H529" t="str">
            <v>211</v>
          </cell>
          <cell r="I529" t="str">
            <v>955</v>
          </cell>
          <cell r="J529" t="str">
            <v>CORPUS CHRISTI JUNETEENTH COALITION</v>
          </cell>
          <cell r="K529">
            <v>42151</v>
          </cell>
          <cell r="L529" t="str">
            <v>75683</v>
          </cell>
          <cell r="M529" t="str">
            <v>UTXECON201</v>
          </cell>
          <cell r="N529" t="str">
            <v>0000294603</v>
          </cell>
        </row>
      </sheetData>
      <sheetData sheetId="20">
        <row r="3">
          <cell r="A3" t="str">
            <v>Sum of Sum Amount</v>
          </cell>
        </row>
      </sheetData>
      <sheetData sheetId="21">
        <row r="1">
          <cell r="A1" t="str">
            <v>Unit</v>
          </cell>
        </row>
      </sheetData>
      <sheetData sheetId="22">
        <row r="3">
          <cell r="A3" t="str">
            <v>Sum of Sum Amount</v>
          </cell>
        </row>
      </sheetData>
      <sheetData sheetId="23">
        <row r="1">
          <cell r="A1" t="str">
            <v>Unit</v>
          </cell>
        </row>
      </sheetData>
      <sheetData sheetId="24">
        <row r="1">
          <cell r="A1" t="str">
            <v>Vendor Name</v>
          </cell>
        </row>
      </sheetData>
      <sheetData sheetId="25">
        <row r="1">
          <cell r="A1" t="str">
            <v>Can accomplish this with two queries</v>
          </cell>
        </row>
      </sheetData>
      <sheetData sheetId="26" refreshError="1"/>
      <sheetData sheetId="27" refreshError="1"/>
      <sheetData sheetId="2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
      <sheetName val="TPACT"/>
      <sheetName val="Projection"/>
      <sheetName val="Lookups"/>
      <sheetName val="NEI (Abernathy)"/>
      <sheetName val="NEI_(Abernathy)"/>
    </sheetNames>
    <sheetDataSet>
      <sheetData sheetId="0" refreshError="1">
        <row r="6">
          <cell r="C6">
            <v>5.2500000000000005E-2</v>
          </cell>
        </row>
        <row r="13">
          <cell r="C13">
            <v>7.0000000000000007E-2</v>
          </cell>
        </row>
        <row r="25">
          <cell r="C25">
            <v>1</v>
          </cell>
        </row>
      </sheetData>
      <sheetData sheetId="1" refreshError="1">
        <row r="5">
          <cell r="B5" t="str">
            <v>S&amp;U-Q</v>
          </cell>
        </row>
        <row r="6">
          <cell r="B6">
            <v>1</v>
          </cell>
        </row>
        <row r="7">
          <cell r="B7">
            <v>125</v>
          </cell>
        </row>
        <row r="8">
          <cell r="B8">
            <v>1</v>
          </cell>
        </row>
        <row r="9">
          <cell r="B9">
            <v>126</v>
          </cell>
        </row>
        <row r="10">
          <cell r="B10">
            <v>-1</v>
          </cell>
        </row>
        <row r="11">
          <cell r="B11">
            <v>1</v>
          </cell>
        </row>
        <row r="12">
          <cell r="B12">
            <v>0</v>
          </cell>
        </row>
        <row r="13">
          <cell r="B13">
            <v>5</v>
          </cell>
        </row>
        <row r="14">
          <cell r="B14">
            <v>1</v>
          </cell>
        </row>
        <row r="15">
          <cell r="B15">
            <v>110</v>
          </cell>
        </row>
        <row r="16">
          <cell r="B16">
            <v>2</v>
          </cell>
        </row>
        <row r="17">
          <cell r="B17">
            <v>10000000</v>
          </cell>
        </row>
        <row r="18">
          <cell r="B18">
            <v>10000000</v>
          </cell>
        </row>
        <row r="19">
          <cell r="B19">
            <v>10000000</v>
          </cell>
        </row>
        <row r="20">
          <cell r="B20">
            <v>10000000</v>
          </cell>
        </row>
        <row r="21">
          <cell r="B21">
            <v>10000000</v>
          </cell>
        </row>
        <row r="22">
          <cell r="B22">
            <v>9996580</v>
          </cell>
        </row>
        <row r="23">
          <cell r="B23">
            <v>9993401.0875599999</v>
          </cell>
        </row>
        <row r="24">
          <cell r="B24">
            <v>9990383.0804315563</v>
          </cell>
        </row>
        <row r="25">
          <cell r="B25">
            <v>9987445.9078059085</v>
          </cell>
        </row>
        <row r="26">
          <cell r="B26">
            <v>9984529.5736008286</v>
          </cell>
        </row>
        <row r="27">
          <cell r="B27">
            <v>9981604.1064357646</v>
          </cell>
        </row>
        <row r="28">
          <cell r="B28">
            <v>9978629.5884120464</v>
          </cell>
        </row>
        <row r="29">
          <cell r="B29">
            <v>9975596.0850171689</v>
          </cell>
        </row>
        <row r="30">
          <cell r="B30">
            <v>9972503.6502308138</v>
          </cell>
        </row>
        <row r="31">
          <cell r="B31">
            <v>9969342.3665736914</v>
          </cell>
        </row>
        <row r="32">
          <cell r="B32">
            <v>9966102.3303045556</v>
          </cell>
        </row>
        <row r="33">
          <cell r="B33">
            <v>9962783.618228564</v>
          </cell>
        </row>
        <row r="34">
          <cell r="B34">
            <v>9959366.3834475111</v>
          </cell>
        </row>
        <row r="35">
          <cell r="B35">
            <v>9955850.727114154</v>
          </cell>
        </row>
        <row r="36">
          <cell r="B36">
            <v>9952216.8415987585</v>
          </cell>
        </row>
        <row r="37">
          <cell r="B37">
            <v>9948464.8558494765</v>
          </cell>
        </row>
        <row r="38">
          <cell r="B38">
            <v>9944565.0576259848</v>
          </cell>
        </row>
        <row r="39">
          <cell r="B39">
            <v>9940507.6750824731</v>
          </cell>
        </row>
        <row r="40">
          <cell r="B40">
            <v>9936292.8998282384</v>
          </cell>
        </row>
        <row r="41">
          <cell r="B41">
            <v>9931881.1857807152</v>
          </cell>
        </row>
        <row r="42">
          <cell r="B42">
            <v>9927272.7929105125</v>
          </cell>
        </row>
        <row r="43">
          <cell r="B43">
            <v>9922428.2837875709</v>
          </cell>
        </row>
        <row r="44">
          <cell r="B44">
            <v>9917338.0780779887</v>
          </cell>
        </row>
        <row r="45">
          <cell r="B45">
            <v>9911962.8808396701</v>
          </cell>
        </row>
        <row r="46">
          <cell r="B46">
            <v>9906293.2380718291</v>
          </cell>
        </row>
        <row r="47">
          <cell r="B47">
            <v>9900280.1180763189</v>
          </cell>
        </row>
        <row r="48">
          <cell r="B48">
            <v>9893894.4374001604</v>
          </cell>
        </row>
        <row r="49">
          <cell r="B49">
            <v>9887097.3319216669</v>
          </cell>
        </row>
        <row r="50">
          <cell r="B50">
            <v>9879840.2024800368</v>
          </cell>
        </row>
        <row r="51">
          <cell r="B51">
            <v>9872084.5279210899</v>
          </cell>
        </row>
        <row r="52">
          <cell r="B52">
            <v>9863594.5352270789</v>
          </cell>
        </row>
        <row r="53">
          <cell r="B53">
            <v>9854648.2549836282</v>
          </cell>
        </row>
        <row r="54">
          <cell r="B54">
            <v>9845128.6647693142</v>
          </cell>
        </row>
        <row r="55">
          <cell r="B55">
            <v>9834899.576086618</v>
          </cell>
        </row>
        <row r="56">
          <cell r="B56">
            <v>9823805.809364792</v>
          </cell>
        </row>
        <row r="57">
          <cell r="B57">
            <v>9811643.9377727993</v>
          </cell>
        </row>
        <row r="58">
          <cell r="B58">
            <v>9798201.9855780508</v>
          </cell>
        </row>
        <row r="59">
          <cell r="B59">
            <v>9783240.1311460733</v>
          </cell>
        </row>
        <row r="60">
          <cell r="B60">
            <v>9766461.8743211571</v>
          </cell>
        </row>
        <row r="61">
          <cell r="B61">
            <v>9747593.0699799675</v>
          </cell>
        </row>
        <row r="62">
          <cell r="B62">
            <v>9726314.0743082017</v>
          </cell>
        </row>
        <row r="63">
          <cell r="B63">
            <v>9702280.3522305861</v>
          </cell>
        </row>
        <row r="64">
          <cell r="B64">
            <v>9675210.9900478628</v>
          </cell>
        </row>
        <row r="65">
          <cell r="B65">
            <v>9644850.1779610924</v>
          </cell>
        </row>
        <row r="66">
          <cell r="B66">
            <v>9610967.8192859162</v>
          </cell>
        </row>
        <row r="67">
          <cell r="B67">
            <v>9573398.5460803267</v>
          </cell>
        </row>
        <row r="68">
          <cell r="B68">
            <v>9532003.1707670745</v>
          </cell>
        </row>
        <row r="69">
          <cell r="B69">
            <v>9486678.4956900775</v>
          </cell>
        </row>
        <row r="70">
          <cell r="B70">
            <v>9437347.7675124891</v>
          </cell>
        </row>
        <row r="71">
          <cell r="B71">
            <v>9383932.3791483678</v>
          </cell>
        </row>
        <row r="72">
          <cell r="B72">
            <v>9326399.4897318091</v>
          </cell>
        </row>
        <row r="73">
          <cell r="B73">
            <v>9264677.3779087644</v>
          </cell>
        </row>
        <row r="74">
          <cell r="B74">
            <v>9198536.8461078741</v>
          </cell>
        </row>
        <row r="75">
          <cell r="B75">
            <v>9127533.3401927669</v>
          </cell>
        </row>
        <row r="76">
          <cell r="B76">
            <v>9051008.1006685905</v>
          </cell>
        </row>
        <row r="77">
          <cell r="B77">
            <v>8968118.9684826676</v>
          </cell>
        </row>
        <row r="78">
          <cell r="B78">
            <v>8877863.8191838581</v>
          </cell>
        </row>
        <row r="79">
          <cell r="B79">
            <v>8779026.5612848848</v>
          </cell>
        </row>
        <row r="80">
          <cell r="B80">
            <v>8670245.6431640033</v>
          </cell>
        </row>
        <row r="81">
          <cell r="B81">
            <v>8550006.6765846051</v>
          </cell>
        </row>
        <row r="82">
          <cell r="B82">
            <v>8416694.9724832978</v>
          </cell>
        </row>
        <row r="83">
          <cell r="B83">
            <v>8268737.8915620139</v>
          </cell>
        </row>
        <row r="84">
          <cell r="B84">
            <v>8104983.8063575197</v>
          </cell>
        </row>
        <row r="85">
          <cell r="B85">
            <v>7924818.1213259976</v>
          </cell>
        </row>
        <row r="86">
          <cell r="B86">
            <v>7728147.9100090507</v>
          </cell>
        </row>
        <row r="87">
          <cell r="B87">
            <v>7515391.9980465015</v>
          </cell>
        </row>
        <row r="88">
          <cell r="B88">
            <v>7287269.789337798</v>
          </cell>
        </row>
        <row r="89">
          <cell r="B89">
            <v>7044093.5964675955</v>
          </cell>
        </row>
        <row r="90">
          <cell r="B90">
            <v>6785716.2433491638</v>
          </cell>
        </row>
        <row r="91">
          <cell r="B91">
            <v>6511654.7357127778</v>
          </cell>
        </row>
        <row r="92">
          <cell r="B92">
            <v>6221254.469464195</v>
          </cell>
        </row>
        <row r="93">
          <cell r="B93">
            <v>5913999.1537262974</v>
          </cell>
        </row>
        <row r="94">
          <cell r="B94">
            <v>5590160.3880665526</v>
          </cell>
        </row>
        <row r="95">
          <cell r="B95">
            <v>5250960.6360394498</v>
          </cell>
        </row>
        <row r="96">
          <cell r="B96">
            <v>4898489.9033453017</v>
          </cell>
        </row>
        <row r="97">
          <cell r="B97">
            <v>4535658.7562045157</v>
          </cell>
        </row>
        <row r="98">
          <cell r="B98">
            <v>4166075.1381139471</v>
          </cell>
        </row>
        <row r="99">
          <cell r="B99">
            <v>3793961.3067776095</v>
          </cell>
        </row>
        <row r="100">
          <cell r="B100">
            <v>3423955.2303341231</v>
          </cell>
        </row>
        <row r="101">
          <cell r="B101">
            <v>3060855.0500228805</v>
          </cell>
        </row>
        <row r="102">
          <cell r="B102">
            <v>2709358.6994984532</v>
          </cell>
        </row>
        <row r="103">
          <cell r="B103">
            <v>2372937.62978173</v>
          </cell>
        </row>
        <row r="104">
          <cell r="B104">
            <v>2055272.4692828499</v>
          </cell>
        </row>
        <row r="105">
          <cell r="B105">
            <v>1759163.1988158619</v>
          </cell>
        </row>
        <row r="106">
          <cell r="B106">
            <v>1486740.9450104365</v>
          </cell>
        </row>
        <row r="107">
          <cell r="B107">
            <v>1239485.5186685859</v>
          </cell>
        </row>
        <row r="108">
          <cell r="B108">
            <v>1018591.8464445826</v>
          </cell>
        </row>
        <row r="109">
          <cell r="B109">
            <v>824590.8433707474</v>
          </cell>
        </row>
        <row r="110">
          <cell r="B110">
            <v>657193.13003058219</v>
          </cell>
        </row>
        <row r="111">
          <cell r="B111">
            <v>513988.11822439823</v>
          </cell>
        </row>
        <row r="112">
          <cell r="B112">
            <v>393670.69558172172</v>
          </cell>
        </row>
        <row r="113">
          <cell r="B113">
            <v>295868.72265418113</v>
          </cell>
        </row>
        <row r="114">
          <cell r="B114">
            <v>217772.9898347194</v>
          </cell>
        </row>
        <row r="115">
          <cell r="B115">
            <v>156621.68097016067</v>
          </cell>
        </row>
        <row r="116">
          <cell r="B116">
            <v>109767.67862121324</v>
          </cell>
        </row>
        <row r="117">
          <cell r="B117">
            <v>74731.482120501285</v>
          </cell>
        </row>
        <row r="118">
          <cell r="B118">
            <v>49241.619809947981</v>
          </cell>
        </row>
        <row r="119">
          <cell r="B119">
            <v>31265.868015086853</v>
          </cell>
        </row>
        <row r="120">
          <cell r="B120">
            <v>18975.192766620177</v>
          </cell>
        </row>
        <row r="121">
          <cell r="B121">
            <v>10867.946781117875</v>
          </cell>
        </row>
        <row r="122">
          <cell r="B122">
            <v>5765.1088610328188</v>
          </cell>
        </row>
        <row r="123">
          <cell r="B123">
            <v>2756.0391165610445</v>
          </cell>
        </row>
        <row r="124">
          <cell r="B124">
            <v>1139.5725659938939</v>
          </cell>
        </row>
        <row r="125">
          <cell r="B125">
            <v>381.45140416026811</v>
          </cell>
        </row>
        <row r="126">
          <cell r="B126">
            <v>91.466324946569898</v>
          </cell>
        </row>
        <row r="127">
          <cell r="B127">
            <v>0</v>
          </cell>
        </row>
        <row r="128">
          <cell r="B128">
            <v>0</v>
          </cell>
        </row>
        <row r="129">
          <cell r="B129">
            <v>0</v>
          </cell>
        </row>
        <row r="130">
          <cell r="B130">
            <v>0</v>
          </cell>
        </row>
        <row r="131">
          <cell r="B131">
            <v>0</v>
          </cell>
        </row>
        <row r="132">
          <cell r="B132">
            <v>0</v>
          </cell>
        </row>
        <row r="133">
          <cell r="B133">
            <v>0</v>
          </cell>
        </row>
        <row r="134">
          <cell r="B134">
            <v>0</v>
          </cell>
        </row>
        <row r="135">
          <cell r="B135">
            <v>0</v>
          </cell>
        </row>
        <row r="136">
          <cell r="B136">
            <v>0</v>
          </cell>
        </row>
        <row r="137">
          <cell r="B137">
            <v>0</v>
          </cell>
        </row>
        <row r="138">
          <cell r="B138">
            <v>0</v>
          </cell>
        </row>
        <row r="139">
          <cell r="B139">
            <v>0</v>
          </cell>
        </row>
        <row r="140">
          <cell r="B140">
            <v>0</v>
          </cell>
        </row>
        <row r="141">
          <cell r="B141">
            <v>0</v>
          </cell>
        </row>
        <row r="146">
          <cell r="B146" t="str">
            <v>S&amp;U-Q</v>
          </cell>
        </row>
        <row r="147">
          <cell r="B147">
            <v>1</v>
          </cell>
        </row>
        <row r="148">
          <cell r="B148">
            <v>125</v>
          </cell>
        </row>
        <row r="149">
          <cell r="B149">
            <v>1</v>
          </cell>
        </row>
        <row r="150">
          <cell r="B150">
            <v>126</v>
          </cell>
        </row>
        <row r="151">
          <cell r="B151">
            <v>-1</v>
          </cell>
        </row>
        <row r="152">
          <cell r="B152">
            <v>1</v>
          </cell>
        </row>
        <row r="153">
          <cell r="B153">
            <v>0</v>
          </cell>
        </row>
        <row r="154">
          <cell r="B154">
            <v>5</v>
          </cell>
        </row>
        <row r="155">
          <cell r="B155">
            <v>1</v>
          </cell>
        </row>
        <row r="156">
          <cell r="B156">
            <v>110</v>
          </cell>
        </row>
        <row r="157">
          <cell r="B157">
            <v>2</v>
          </cell>
        </row>
        <row r="158">
          <cell r="B158">
            <v>10000000</v>
          </cell>
        </row>
        <row r="159">
          <cell r="B159">
            <v>10000000</v>
          </cell>
        </row>
        <row r="160">
          <cell r="B160">
            <v>10000000</v>
          </cell>
        </row>
        <row r="161">
          <cell r="B161">
            <v>10000000</v>
          </cell>
        </row>
        <row r="162">
          <cell r="B162">
            <v>10000000</v>
          </cell>
        </row>
        <row r="163">
          <cell r="B163">
            <v>9998290</v>
          </cell>
        </row>
        <row r="164">
          <cell r="B164">
            <v>9996890.2393999994</v>
          </cell>
        </row>
        <row r="165">
          <cell r="B165">
            <v>9995710.60635175</v>
          </cell>
        </row>
        <row r="166">
          <cell r="B166">
            <v>9994671.0524486899</v>
          </cell>
        </row>
        <row r="167">
          <cell r="B167">
            <v>9993701.5693566017</v>
          </cell>
        </row>
        <row r="168">
          <cell r="B168">
            <v>9992742.1740059443</v>
          </cell>
        </row>
        <row r="169">
          <cell r="B169">
            <v>9991702.9288198482</v>
          </cell>
        </row>
        <row r="170">
          <cell r="B170">
            <v>9990573.8663888909</v>
          </cell>
        </row>
        <row r="171">
          <cell r="B171">
            <v>9989365.0069510583</v>
          </cell>
        </row>
        <row r="172">
          <cell r="B172">
            <v>9988056.4001351483</v>
          </cell>
        </row>
        <row r="173">
          <cell r="B173">
            <v>9986658.0722391289</v>
          </cell>
        </row>
        <row r="174">
          <cell r="B174">
            <v>9985170.0601863656</v>
          </cell>
        </row>
        <row r="175">
          <cell r="B175">
            <v>9983582.4181467965</v>
          </cell>
        </row>
        <row r="176">
          <cell r="B176">
            <v>9981905.176300548</v>
          </cell>
        </row>
        <row r="177">
          <cell r="B177">
            <v>9980118.4152739905</v>
          </cell>
        </row>
        <row r="178">
          <cell r="B178">
            <v>9978232.1728935037</v>
          </cell>
        </row>
        <row r="179">
          <cell r="B179">
            <v>9976226.5482267514</v>
          </cell>
        </row>
        <row r="180">
          <cell r="B180">
            <v>9974111.5881985277</v>
          </cell>
        </row>
        <row r="181">
          <cell r="B181">
            <v>9971867.4130911827</v>
          </cell>
        </row>
        <row r="182">
          <cell r="B182">
            <v>9969494.1086468678</v>
          </cell>
        </row>
        <row r="183">
          <cell r="B183">
            <v>9966971.8266373798</v>
          </cell>
        </row>
        <row r="184">
          <cell r="B184">
            <v>9964300.6781878397</v>
          </cell>
        </row>
        <row r="185">
          <cell r="B185">
            <v>9961480.7810959127</v>
          </cell>
        </row>
        <row r="186">
          <cell r="B186">
            <v>9958482.3753808029</v>
          </cell>
        </row>
        <row r="187">
          <cell r="B187">
            <v>9955295.6610206813</v>
          </cell>
        </row>
        <row r="188">
          <cell r="B188">
            <v>9951890.9499046132</v>
          </cell>
        </row>
        <row r="189">
          <cell r="B189">
            <v>9948268.4615988471</v>
          </cell>
        </row>
        <row r="190">
          <cell r="B190">
            <v>9944408.533435747</v>
          </cell>
        </row>
        <row r="191">
          <cell r="B191">
            <v>9940291.5483029038</v>
          </cell>
        </row>
        <row r="192">
          <cell r="B192">
            <v>9935887.9991470054</v>
          </cell>
        </row>
        <row r="193">
          <cell r="B193">
            <v>9931158.516459411</v>
          </cell>
        </row>
        <row r="194">
          <cell r="B194">
            <v>9926173.0748841483</v>
          </cell>
        </row>
        <row r="195">
          <cell r="B195">
            <v>9920862.572289085</v>
          </cell>
        </row>
        <row r="196">
          <cell r="B196">
            <v>9915177.9180351626</v>
          </cell>
        </row>
        <row r="197">
          <cell r="B197">
            <v>9909060.2532597352</v>
          </cell>
        </row>
        <row r="198">
          <cell r="B198">
            <v>9902470.728191318</v>
          </cell>
        </row>
        <row r="199">
          <cell r="B199">
            <v>9895380.5591499321</v>
          </cell>
        </row>
        <row r="200">
          <cell r="B200">
            <v>9887711.6392165907</v>
          </cell>
        </row>
        <row r="201">
          <cell r="B201">
            <v>9879396.0737280101</v>
          </cell>
        </row>
        <row r="202">
          <cell r="B202">
            <v>9870316.9087362532</v>
          </cell>
        </row>
        <row r="203">
          <cell r="B203">
            <v>9860347.8886584304</v>
          </cell>
        </row>
        <row r="204">
          <cell r="B204">
            <v>9849333.880066799</v>
          </cell>
        </row>
        <row r="205">
          <cell r="B205">
            <v>9837150.2540571559</v>
          </cell>
        </row>
        <row r="206">
          <cell r="B206">
            <v>9823712.7068101149</v>
          </cell>
        </row>
        <row r="207">
          <cell r="B207">
            <v>9808928.0191863663</v>
          </cell>
        </row>
        <row r="208">
          <cell r="B208">
            <v>9792772.7147387676</v>
          </cell>
        </row>
        <row r="209">
          <cell r="B209">
            <v>9775214.2732612398</v>
          </cell>
        </row>
        <row r="210">
          <cell r="B210">
            <v>9756172.1558569279</v>
          </cell>
        </row>
        <row r="211">
          <cell r="B211">
            <v>9735498.8270586673</v>
          </cell>
        </row>
        <row r="212">
          <cell r="B212">
            <v>9712961.1472740266</v>
          </cell>
        </row>
        <row r="213">
          <cell r="B213">
            <v>9688280.5129988026</v>
          </cell>
        </row>
        <row r="214">
          <cell r="B214">
            <v>9661124.2627208661</v>
          </cell>
        </row>
        <row r="215">
          <cell r="B215">
            <v>9631145.7941336427</v>
          </cell>
        </row>
        <row r="216">
          <cell r="B216">
            <v>9597995.3903102353</v>
          </cell>
        </row>
        <row r="217">
          <cell r="B217">
            <v>9561321.4499238599</v>
          </cell>
        </row>
        <row r="218">
          <cell r="B218">
            <v>9520771.8856547326</v>
          </cell>
        </row>
        <row r="219">
          <cell r="B219">
            <v>9476005.2162483837</v>
          </cell>
        </row>
        <row r="220">
          <cell r="B220">
            <v>9426635.2290717289</v>
          </cell>
        </row>
        <row r="221">
          <cell r="B221">
            <v>9372252.9704352133</v>
          </cell>
        </row>
        <row r="222">
          <cell r="B222">
            <v>9312411.1352189854</v>
          </cell>
        </row>
        <row r="223">
          <cell r="B223">
            <v>9246628.2629597988</v>
          </cell>
        </row>
        <row r="224">
          <cell r="B224">
            <v>9174347.3698282428</v>
          </cell>
        </row>
        <row r="225">
          <cell r="B225">
            <v>9094704.8603107631</v>
          </cell>
        </row>
        <row r="226">
          <cell r="B226">
            <v>9006468.0337560289</v>
          </cell>
        </row>
        <row r="227">
          <cell r="B227">
            <v>8908108.3963593803</v>
          </cell>
        </row>
        <row r="228">
          <cell r="B228">
            <v>8797781.4738704693</v>
          </cell>
        </row>
        <row r="229">
          <cell r="B229">
            <v>8673486.4172076266</v>
          </cell>
        </row>
        <row r="230">
          <cell r="B230">
            <v>8533331.5501919687</v>
          </cell>
        </row>
        <row r="231">
          <cell r="B231">
            <v>8375627.049812871</v>
          </cell>
        </row>
        <row r="232">
          <cell r="B232">
            <v>8198976.6997052683</v>
          </cell>
        </row>
        <row r="233">
          <cell r="B233">
            <v>8002266.8507259395</v>
          </cell>
        </row>
        <row r="234">
          <cell r="B234">
            <v>7784733.2286558058</v>
          </cell>
        </row>
        <row r="235">
          <cell r="B235">
            <v>7545959.8910664748</v>
          </cell>
        </row>
        <row r="236">
          <cell r="B236">
            <v>7285933.6591802146</v>
          </cell>
        </row>
        <row r="237">
          <cell r="B237">
            <v>7005068.2025524769</v>
          </cell>
        </row>
        <row r="238">
          <cell r="B238">
            <v>6704235.5485938611</v>
          </cell>
        </row>
        <row r="239">
          <cell r="B239">
            <v>6384745.2035256205</v>
          </cell>
        </row>
        <row r="240">
          <cell r="B240">
            <v>6048326.594006652</v>
          </cell>
        </row>
        <row r="241">
          <cell r="B241">
            <v>5697094.2203660915</v>
          </cell>
        </row>
        <row r="242">
          <cell r="B242">
            <v>5333579.7294471925</v>
          </cell>
        </row>
        <row r="243">
          <cell r="B243">
            <v>4960666.5019237036</v>
          </cell>
        </row>
        <row r="244">
          <cell r="B244">
            <v>4580828.2678714059</v>
          </cell>
        </row>
        <row r="245">
          <cell r="B245">
            <v>4196634.2010450307</v>
          </cell>
        </row>
        <row r="246">
          <cell r="B246">
            <v>3810816.6357719558</v>
          </cell>
        </row>
        <row r="247">
          <cell r="B247">
            <v>3424575.126469925</v>
          </cell>
        </row>
        <row r="248">
          <cell r="B248">
            <v>3041878.8560869107</v>
          </cell>
        </row>
        <row r="249">
          <cell r="B249">
            <v>2667496.5739951581</v>
          </cell>
        </row>
        <row r="250">
          <cell r="B250">
            <v>2305704.0136641948</v>
          </cell>
        </row>
        <row r="251">
          <cell r="B251">
            <v>1960823.7244123456</v>
          </cell>
        </row>
        <row r="252">
          <cell r="B252">
            <v>1637085.8450406941</v>
          </cell>
        </row>
        <row r="253">
          <cell r="B253">
            <v>1338450.2822742157</v>
          </cell>
        </row>
        <row r="254">
          <cell r="B254">
            <v>1068408.5686734167</v>
          </cell>
        </row>
        <row r="255">
          <cell r="B255">
            <v>831175.92485946533</v>
          </cell>
        </row>
        <row r="256">
          <cell r="B256">
            <v>628452.94796216663</v>
          </cell>
        </row>
        <row r="257">
          <cell r="B257">
            <v>459911.29411293298</v>
          </cell>
        </row>
        <row r="258">
          <cell r="B258">
            <v>324151.45893761865</v>
          </cell>
        </row>
        <row r="259">
          <cell r="B259">
            <v>218729.30070463163</v>
          </cell>
        </row>
        <row r="260">
          <cell r="B260">
            <v>140228.01086964144</v>
          </cell>
        </row>
        <row r="261">
          <cell r="B261">
            <v>84719.874590980835</v>
          </cell>
        </row>
        <row r="262">
          <cell r="B262">
            <v>47582.070365278472</v>
          </cell>
        </row>
        <row r="263">
          <cell r="B263">
            <v>24370.775127969788</v>
          </cell>
        </row>
        <row r="264">
          <cell r="B264">
            <v>11067.110176462873</v>
          </cell>
        </row>
        <row r="265">
          <cell r="B265">
            <v>4268.4847910701419</v>
          </cell>
        </row>
        <row r="266">
          <cell r="B266">
            <v>1302.3830055121578</v>
          </cell>
        </row>
        <row r="267">
          <cell r="B267">
            <v>274.18548461845251</v>
          </cell>
        </row>
        <row r="268">
          <cell r="B268">
            <v>0</v>
          </cell>
        </row>
        <row r="269">
          <cell r="B269">
            <v>0</v>
          </cell>
        </row>
        <row r="270">
          <cell r="B270">
            <v>0</v>
          </cell>
        </row>
        <row r="271">
          <cell r="B271">
            <v>0</v>
          </cell>
        </row>
        <row r="272">
          <cell r="B272">
            <v>0</v>
          </cell>
        </row>
        <row r="273">
          <cell r="B273">
            <v>0</v>
          </cell>
        </row>
        <row r="274">
          <cell r="B274">
            <v>0</v>
          </cell>
        </row>
        <row r="275">
          <cell r="B275">
            <v>0</v>
          </cell>
        </row>
        <row r="276">
          <cell r="B276">
            <v>0</v>
          </cell>
        </row>
        <row r="277">
          <cell r="B277">
            <v>0</v>
          </cell>
        </row>
        <row r="278">
          <cell r="B278">
            <v>0</v>
          </cell>
        </row>
        <row r="279">
          <cell r="B279">
            <v>0</v>
          </cell>
        </row>
        <row r="280">
          <cell r="B280">
            <v>0</v>
          </cell>
        </row>
        <row r="281">
          <cell r="B281">
            <v>0</v>
          </cell>
        </row>
        <row r="282">
          <cell r="B282">
            <v>0</v>
          </cell>
        </row>
      </sheetData>
      <sheetData sheetId="2"/>
      <sheetData sheetId="3"/>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Under Recovery Calc"/>
      <sheetName val="Fuels Burned Expense"/>
      <sheetName val="Eligible Pur Pow Energy Expense"/>
      <sheetName val="TNP1 Replacmnt Pwr Expense"/>
      <sheetName val="Total Pur Pwr Expense"/>
      <sheetName val="Non Recon Fuel Expense"/>
      <sheetName val="Amoco Mkt Adj"/>
      <sheetName val="Off System Sales"/>
      <sheetName val="OffSystemSales (2)"/>
      <sheetName val="kWh Sales per Gen Ledger "/>
      <sheetName val="Rev by CClass per Gen Ledger"/>
      <sheetName val="Customers"/>
      <sheetName val="kWh Sales by class per Reg"/>
      <sheetName val="Fuel Rev by Cust Class per Reg"/>
      <sheetName val="Nat Gas Purchases"/>
      <sheetName val="Lignite Purchases"/>
      <sheetName val="Alt Fuels Pur"/>
      <sheetName val="PCRF Energy Rev by cust class"/>
      <sheetName val="CompUse"/>
      <sheetName val="System Los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Ratio Electric Gas Water"/>
      <sheetName val="Debt Electric Gas"/>
      <sheetName val="Debt Water Gas"/>
      <sheetName val="Debt Electric"/>
      <sheetName val="Debt Gas"/>
      <sheetName val="Debt Water"/>
      <sheetName val="FFO to Debt Ratio Elec Gas Wtr"/>
      <sheetName val="FFO to Debt Electric Gas"/>
      <sheetName val="FFO to Debt Water Gas"/>
      <sheetName val="FFO to Debt Electric"/>
      <sheetName val="FFO to Debt Gas"/>
      <sheetName val="FFO to Debt Water"/>
      <sheetName val="Debt to EBITDA Elec Gas Wtr"/>
      <sheetName val="Debt to EBITDA Elec Gas"/>
      <sheetName val="Debt to EBITDA Wtr Gas"/>
      <sheetName val="Debt to EBITDA Ratio Electric"/>
      <sheetName val="Debt to EBITDA Ratio Gas"/>
      <sheetName val="Debt to EBITDA Ratio Water"/>
      <sheetName val="Ratings"/>
      <sheetName val="DebtRatios"/>
      <sheetName val="FFOtoDebtRatios"/>
      <sheetName val="DEBTtoEBITDARatios"/>
      <sheetName val="VL Universe"/>
      <sheetName val="VL Utilities"/>
      <sheetName val="Credit Ratings (WP)"/>
      <sheetName val="Graph Data1"/>
      <sheetName val="Graphs1"/>
      <sheetName val="Graph Data2"/>
      <sheetName val="Graphs2"/>
      <sheetName val="Graph Data3"/>
      <sheetName val="Graphs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4">
          <cell r="F4">
            <v>126</v>
          </cell>
        </row>
        <row r="10">
          <cell r="C10" t="str">
            <v>Credit
Rating</v>
          </cell>
          <cell r="E10" t="str">
            <v>10-yr Avg.</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CPL&amp;PESC"/>
      <sheetName val="Construction Estimates"/>
    </sheetNames>
    <sheetDataSet>
      <sheetData sheetId="0"/>
      <sheetData sheetId="1">
        <row r="1">
          <cell r="A1">
            <v>1</v>
          </cell>
          <cell r="B1">
            <v>2</v>
          </cell>
        </row>
        <row r="2">
          <cell r="A2" t="str">
            <v>001446642</v>
          </cell>
          <cell r="B2" t="str">
            <v>CPL</v>
          </cell>
        </row>
        <row r="3">
          <cell r="A3" t="str">
            <v>001543013</v>
          </cell>
          <cell r="B3" t="str">
            <v>SVC</v>
          </cell>
        </row>
        <row r="4">
          <cell r="A4" t="str">
            <v>002586924</v>
          </cell>
          <cell r="B4" t="str">
            <v>SVC</v>
          </cell>
        </row>
        <row r="5">
          <cell r="A5" t="str">
            <v>003484865</v>
          </cell>
          <cell r="B5" t="str">
            <v>SVC</v>
          </cell>
        </row>
        <row r="6">
          <cell r="A6" t="str">
            <v>004504732</v>
          </cell>
          <cell r="B6" t="str">
            <v>SVC</v>
          </cell>
        </row>
        <row r="7">
          <cell r="A7" t="str">
            <v>004583330</v>
          </cell>
          <cell r="B7" t="str">
            <v>CPL</v>
          </cell>
        </row>
        <row r="8">
          <cell r="A8" t="str">
            <v>005689157</v>
          </cell>
          <cell r="B8" t="str">
            <v>SVC</v>
          </cell>
        </row>
        <row r="9">
          <cell r="A9" t="str">
            <v>005723373</v>
          </cell>
          <cell r="B9" t="str">
            <v>SVC</v>
          </cell>
        </row>
        <row r="10">
          <cell r="A10" t="str">
            <v>006622307</v>
          </cell>
          <cell r="B10" t="str">
            <v>SVC</v>
          </cell>
        </row>
        <row r="11">
          <cell r="A11" t="str">
            <v>006709485</v>
          </cell>
          <cell r="B11" t="str">
            <v>SVC</v>
          </cell>
        </row>
        <row r="12">
          <cell r="A12" t="str">
            <v>007461656</v>
          </cell>
          <cell r="B12" t="str">
            <v>SVC</v>
          </cell>
        </row>
        <row r="13">
          <cell r="A13" t="str">
            <v>009344374</v>
          </cell>
          <cell r="B13" t="str">
            <v>CPL</v>
          </cell>
        </row>
        <row r="14">
          <cell r="A14" t="str">
            <v>009424046</v>
          </cell>
          <cell r="B14" t="str">
            <v>SVC</v>
          </cell>
        </row>
        <row r="15">
          <cell r="A15" t="str">
            <v>011649070</v>
          </cell>
          <cell r="B15" t="str">
            <v>SVC</v>
          </cell>
        </row>
        <row r="16">
          <cell r="A16" t="str">
            <v>015489218</v>
          </cell>
          <cell r="B16" t="str">
            <v>CPL</v>
          </cell>
        </row>
        <row r="17">
          <cell r="A17" t="str">
            <v>015547907</v>
          </cell>
          <cell r="B17" t="str">
            <v>CPL</v>
          </cell>
        </row>
        <row r="18">
          <cell r="A18" t="str">
            <v>016301219</v>
          </cell>
          <cell r="B18" t="str">
            <v>CPL</v>
          </cell>
        </row>
        <row r="19">
          <cell r="A19" t="str">
            <v>016306305</v>
          </cell>
          <cell r="B19" t="str">
            <v>SVC</v>
          </cell>
        </row>
        <row r="20">
          <cell r="A20" t="str">
            <v>017429599</v>
          </cell>
          <cell r="B20" t="str">
            <v>CPL</v>
          </cell>
        </row>
        <row r="21">
          <cell r="A21" t="str">
            <v>018522137</v>
          </cell>
          <cell r="B21" t="str">
            <v>CPL</v>
          </cell>
        </row>
        <row r="22">
          <cell r="A22" t="str">
            <v>018603400</v>
          </cell>
          <cell r="B22" t="str">
            <v>CPL</v>
          </cell>
        </row>
        <row r="23">
          <cell r="A23" t="str">
            <v>020503536</v>
          </cell>
          <cell r="B23" t="str">
            <v>SVC</v>
          </cell>
        </row>
        <row r="24">
          <cell r="A24" t="str">
            <v>021607581</v>
          </cell>
          <cell r="B24" t="str">
            <v>SVC</v>
          </cell>
        </row>
        <row r="25">
          <cell r="A25" t="str">
            <v>021667915</v>
          </cell>
          <cell r="B25" t="str">
            <v>SVC</v>
          </cell>
        </row>
        <row r="26">
          <cell r="A26" t="str">
            <v>021701031</v>
          </cell>
          <cell r="B26" t="str">
            <v>CPL</v>
          </cell>
        </row>
        <row r="27">
          <cell r="A27" t="str">
            <v>022605132</v>
          </cell>
          <cell r="B27" t="str">
            <v>CPL</v>
          </cell>
        </row>
        <row r="28">
          <cell r="A28" t="str">
            <v>023468921</v>
          </cell>
          <cell r="B28" t="str">
            <v>CPL</v>
          </cell>
        </row>
        <row r="29">
          <cell r="A29" t="str">
            <v>023600570</v>
          </cell>
          <cell r="B29" t="str">
            <v>SVC</v>
          </cell>
        </row>
        <row r="30">
          <cell r="A30" t="str">
            <v>024426879</v>
          </cell>
          <cell r="B30" t="str">
            <v>SVC</v>
          </cell>
        </row>
        <row r="31">
          <cell r="A31" t="str">
            <v>025401228</v>
          </cell>
          <cell r="B31" t="str">
            <v>CPL</v>
          </cell>
        </row>
        <row r="32">
          <cell r="A32" t="str">
            <v>025408778</v>
          </cell>
          <cell r="B32" t="str">
            <v>CPL</v>
          </cell>
        </row>
        <row r="33">
          <cell r="A33" t="str">
            <v>026424933</v>
          </cell>
          <cell r="B33" t="str">
            <v>CPL</v>
          </cell>
        </row>
        <row r="34">
          <cell r="A34" t="str">
            <v>028386332</v>
          </cell>
          <cell r="B34" t="str">
            <v>SVC</v>
          </cell>
        </row>
        <row r="35">
          <cell r="A35" t="str">
            <v>029423197</v>
          </cell>
          <cell r="B35" t="str">
            <v>CPL</v>
          </cell>
        </row>
        <row r="36">
          <cell r="A36" t="str">
            <v>029547418</v>
          </cell>
          <cell r="B36" t="str">
            <v>SVC</v>
          </cell>
        </row>
        <row r="37">
          <cell r="A37" t="str">
            <v>029584904</v>
          </cell>
          <cell r="B37" t="str">
            <v>SVC</v>
          </cell>
        </row>
        <row r="38">
          <cell r="A38" t="str">
            <v>029643389</v>
          </cell>
          <cell r="B38" t="str">
            <v>SVC</v>
          </cell>
        </row>
        <row r="39">
          <cell r="A39" t="str">
            <v>030420663</v>
          </cell>
          <cell r="B39" t="str">
            <v>SVC</v>
          </cell>
        </row>
        <row r="40">
          <cell r="A40" t="str">
            <v>031602719</v>
          </cell>
          <cell r="B40" t="str">
            <v>SVC</v>
          </cell>
        </row>
        <row r="41">
          <cell r="A41" t="str">
            <v>034542568</v>
          </cell>
          <cell r="B41" t="str">
            <v>CPL</v>
          </cell>
        </row>
        <row r="42">
          <cell r="A42" t="str">
            <v>035608643</v>
          </cell>
          <cell r="B42" t="str">
            <v>SVC</v>
          </cell>
        </row>
        <row r="43">
          <cell r="A43" t="str">
            <v>036304514</v>
          </cell>
          <cell r="B43" t="str">
            <v>SVC</v>
          </cell>
        </row>
        <row r="44">
          <cell r="A44" t="str">
            <v>036321366</v>
          </cell>
          <cell r="B44" t="str">
            <v>CPL</v>
          </cell>
        </row>
        <row r="45">
          <cell r="A45" t="str">
            <v>038301962</v>
          </cell>
          <cell r="B45" t="str">
            <v>SVC</v>
          </cell>
        </row>
        <row r="46">
          <cell r="A46" t="str">
            <v>039327239</v>
          </cell>
          <cell r="B46" t="str">
            <v>SVC</v>
          </cell>
        </row>
        <row r="47">
          <cell r="A47" t="str">
            <v>040561503</v>
          </cell>
          <cell r="B47" t="str">
            <v>CPL</v>
          </cell>
        </row>
        <row r="48">
          <cell r="A48" t="str">
            <v>041563146</v>
          </cell>
          <cell r="B48" t="str">
            <v>SVC</v>
          </cell>
        </row>
        <row r="49">
          <cell r="A49" t="str">
            <v>043683931</v>
          </cell>
          <cell r="B49" t="str">
            <v>SVC</v>
          </cell>
        </row>
        <row r="50">
          <cell r="A50" t="str">
            <v>044440319</v>
          </cell>
          <cell r="B50" t="str">
            <v>SVC</v>
          </cell>
        </row>
        <row r="51">
          <cell r="A51" t="str">
            <v>044607646</v>
          </cell>
          <cell r="B51" t="str">
            <v>SVC</v>
          </cell>
        </row>
        <row r="52">
          <cell r="A52" t="str">
            <v>045386080</v>
          </cell>
          <cell r="B52" t="str">
            <v>SVC</v>
          </cell>
        </row>
        <row r="53">
          <cell r="A53" t="str">
            <v>045501034</v>
          </cell>
          <cell r="B53" t="str">
            <v>CPL</v>
          </cell>
        </row>
        <row r="54">
          <cell r="A54" t="str">
            <v>045528237</v>
          </cell>
          <cell r="B54" t="str">
            <v>SVC</v>
          </cell>
        </row>
        <row r="55">
          <cell r="A55" t="str">
            <v>045581096</v>
          </cell>
          <cell r="B55" t="str">
            <v>SVC</v>
          </cell>
        </row>
        <row r="56">
          <cell r="A56" t="str">
            <v>046543814</v>
          </cell>
          <cell r="B56" t="str">
            <v>SVC</v>
          </cell>
        </row>
        <row r="57">
          <cell r="A57" t="str">
            <v>047588010</v>
          </cell>
          <cell r="B57" t="str">
            <v>SVC</v>
          </cell>
        </row>
        <row r="58">
          <cell r="A58" t="str">
            <v>047721021</v>
          </cell>
          <cell r="B58" t="str">
            <v>SVC</v>
          </cell>
        </row>
        <row r="59">
          <cell r="A59" t="str">
            <v>048284592</v>
          </cell>
          <cell r="B59" t="str">
            <v>CPL</v>
          </cell>
        </row>
        <row r="60">
          <cell r="A60" t="str">
            <v>048604995</v>
          </cell>
          <cell r="B60" t="str">
            <v>CPL</v>
          </cell>
        </row>
        <row r="61">
          <cell r="A61" t="str">
            <v>049580976</v>
          </cell>
          <cell r="B61" t="str">
            <v>SVC</v>
          </cell>
        </row>
        <row r="62">
          <cell r="A62" t="str">
            <v>050468052</v>
          </cell>
          <cell r="B62" t="str">
            <v>CPL</v>
          </cell>
        </row>
        <row r="63">
          <cell r="A63" t="str">
            <v>050543880</v>
          </cell>
          <cell r="B63" t="str">
            <v>SVC</v>
          </cell>
        </row>
        <row r="64">
          <cell r="A64" t="str">
            <v>050544575</v>
          </cell>
          <cell r="B64" t="str">
            <v>CPL</v>
          </cell>
        </row>
        <row r="65">
          <cell r="A65" t="str">
            <v>050707305</v>
          </cell>
          <cell r="B65" t="str">
            <v>CPL</v>
          </cell>
        </row>
        <row r="66">
          <cell r="A66" t="str">
            <v>051762661</v>
          </cell>
          <cell r="B66" t="str">
            <v>CPL</v>
          </cell>
        </row>
        <row r="67">
          <cell r="A67" t="str">
            <v>052505799</v>
          </cell>
          <cell r="B67" t="str">
            <v>SVC</v>
          </cell>
        </row>
        <row r="68">
          <cell r="A68" t="str">
            <v>053563130</v>
          </cell>
          <cell r="B68" t="str">
            <v>SVC</v>
          </cell>
        </row>
        <row r="69">
          <cell r="A69" t="str">
            <v>054344873</v>
          </cell>
          <cell r="B69" t="str">
            <v>SVC</v>
          </cell>
        </row>
        <row r="70">
          <cell r="A70" t="str">
            <v>054540184</v>
          </cell>
          <cell r="B70" t="str">
            <v>CPL</v>
          </cell>
        </row>
        <row r="71">
          <cell r="A71" t="str">
            <v>055384751</v>
          </cell>
          <cell r="B71" t="str">
            <v>CPL</v>
          </cell>
        </row>
        <row r="72">
          <cell r="A72" t="str">
            <v>056402588</v>
          </cell>
          <cell r="B72" t="str">
            <v>SVC</v>
          </cell>
        </row>
        <row r="73">
          <cell r="A73" t="str">
            <v>057568865</v>
          </cell>
          <cell r="B73" t="str">
            <v>CPL</v>
          </cell>
        </row>
        <row r="74">
          <cell r="A74" t="str">
            <v>059547818</v>
          </cell>
          <cell r="B74" t="str">
            <v>CPL</v>
          </cell>
        </row>
        <row r="75">
          <cell r="A75" t="str">
            <v>059644134</v>
          </cell>
          <cell r="B75" t="str">
            <v>CPL</v>
          </cell>
        </row>
        <row r="76">
          <cell r="A76" t="str">
            <v>059644812</v>
          </cell>
          <cell r="B76" t="str">
            <v>SVC</v>
          </cell>
        </row>
        <row r="77">
          <cell r="A77" t="str">
            <v>060406202</v>
          </cell>
          <cell r="B77" t="str">
            <v>SVC</v>
          </cell>
        </row>
        <row r="78">
          <cell r="A78" t="str">
            <v>061369197</v>
          </cell>
          <cell r="B78" t="str">
            <v>SVC</v>
          </cell>
        </row>
        <row r="79">
          <cell r="A79" t="str">
            <v>061424153</v>
          </cell>
          <cell r="B79" t="str">
            <v>SVC</v>
          </cell>
        </row>
        <row r="80">
          <cell r="A80" t="str">
            <v>062480848</v>
          </cell>
          <cell r="B80" t="str">
            <v>CPL</v>
          </cell>
        </row>
        <row r="81">
          <cell r="A81" t="str">
            <v>064663108</v>
          </cell>
          <cell r="B81" t="str">
            <v>CPL</v>
          </cell>
        </row>
        <row r="82">
          <cell r="A82" t="str">
            <v>065420897</v>
          </cell>
          <cell r="B82" t="str">
            <v>CPL</v>
          </cell>
        </row>
        <row r="83">
          <cell r="A83" t="str">
            <v>065544482</v>
          </cell>
          <cell r="B83" t="str">
            <v>SVC</v>
          </cell>
        </row>
        <row r="84">
          <cell r="A84" t="str">
            <v>065548497</v>
          </cell>
          <cell r="B84" t="str">
            <v>CPL</v>
          </cell>
        </row>
        <row r="85">
          <cell r="A85" t="str">
            <v>066480473</v>
          </cell>
          <cell r="B85" t="str">
            <v>CPL</v>
          </cell>
        </row>
        <row r="86">
          <cell r="A86" t="str">
            <v>068585514</v>
          </cell>
          <cell r="B86" t="str">
            <v>CPL</v>
          </cell>
        </row>
        <row r="87">
          <cell r="A87" t="str">
            <v>069448477</v>
          </cell>
          <cell r="B87" t="str">
            <v>SVC</v>
          </cell>
        </row>
        <row r="88">
          <cell r="A88" t="str">
            <v>069560238</v>
          </cell>
          <cell r="B88" t="str">
            <v>SVC</v>
          </cell>
        </row>
        <row r="89">
          <cell r="A89" t="str">
            <v>069665961</v>
          </cell>
          <cell r="B89" t="str">
            <v>SVC</v>
          </cell>
        </row>
        <row r="90">
          <cell r="A90" t="str">
            <v>070387893</v>
          </cell>
          <cell r="B90" t="str">
            <v>CPL</v>
          </cell>
        </row>
        <row r="91">
          <cell r="A91" t="str">
            <v>070389465</v>
          </cell>
          <cell r="B91" t="str">
            <v>CPL</v>
          </cell>
        </row>
        <row r="92">
          <cell r="A92" t="str">
            <v>070427022</v>
          </cell>
          <cell r="B92" t="str">
            <v>CPL</v>
          </cell>
        </row>
        <row r="93">
          <cell r="A93" t="str">
            <v>071581657</v>
          </cell>
          <cell r="B93" t="str">
            <v>SVC</v>
          </cell>
        </row>
        <row r="94">
          <cell r="A94" t="str">
            <v>071608113</v>
          </cell>
          <cell r="B94" t="str">
            <v>CPL</v>
          </cell>
        </row>
        <row r="95">
          <cell r="A95" t="str">
            <v>072446665</v>
          </cell>
          <cell r="B95" t="str">
            <v>CPL</v>
          </cell>
        </row>
        <row r="96">
          <cell r="A96" t="str">
            <v>072561745</v>
          </cell>
          <cell r="B96" t="str">
            <v>CPL</v>
          </cell>
        </row>
        <row r="97">
          <cell r="A97" t="str">
            <v>073362223</v>
          </cell>
          <cell r="B97" t="str">
            <v>SVC</v>
          </cell>
        </row>
        <row r="98">
          <cell r="A98" t="str">
            <v>073446381</v>
          </cell>
          <cell r="B98" t="str">
            <v>CPL</v>
          </cell>
        </row>
        <row r="99">
          <cell r="A99" t="str">
            <v>073624948</v>
          </cell>
          <cell r="B99" t="str">
            <v>SVC</v>
          </cell>
        </row>
        <row r="100">
          <cell r="A100" t="str">
            <v>074746288</v>
          </cell>
          <cell r="B100" t="str">
            <v>SVC</v>
          </cell>
        </row>
        <row r="101">
          <cell r="A101" t="str">
            <v>075367012</v>
          </cell>
          <cell r="B101" t="str">
            <v>SVC</v>
          </cell>
        </row>
        <row r="102">
          <cell r="A102" t="str">
            <v>075627420</v>
          </cell>
          <cell r="B102" t="str">
            <v>CPL</v>
          </cell>
        </row>
        <row r="103">
          <cell r="A103" t="str">
            <v>076488238</v>
          </cell>
          <cell r="B103" t="str">
            <v>SVC</v>
          </cell>
        </row>
        <row r="104">
          <cell r="A104" t="str">
            <v>078328742</v>
          </cell>
          <cell r="B104" t="str">
            <v>CPL</v>
          </cell>
        </row>
        <row r="105">
          <cell r="A105" t="str">
            <v>078841873</v>
          </cell>
          <cell r="B105" t="str">
            <v>SVC</v>
          </cell>
        </row>
        <row r="106">
          <cell r="A106" t="str">
            <v>079501403</v>
          </cell>
          <cell r="B106" t="str">
            <v>CPL</v>
          </cell>
        </row>
        <row r="107">
          <cell r="A107" t="str">
            <v>079549973</v>
          </cell>
          <cell r="B107" t="str">
            <v>SVC</v>
          </cell>
        </row>
        <row r="108">
          <cell r="A108" t="str">
            <v>079587814</v>
          </cell>
          <cell r="B108" t="str">
            <v>SVC</v>
          </cell>
        </row>
        <row r="109">
          <cell r="A109" t="str">
            <v>081341489</v>
          </cell>
          <cell r="B109" t="str">
            <v>SVC</v>
          </cell>
        </row>
        <row r="110">
          <cell r="A110" t="str">
            <v>081421660</v>
          </cell>
          <cell r="B110" t="str">
            <v>CPL</v>
          </cell>
        </row>
        <row r="111">
          <cell r="A111" t="str">
            <v>081422474</v>
          </cell>
          <cell r="B111" t="str">
            <v>SVC</v>
          </cell>
        </row>
        <row r="112">
          <cell r="A112" t="str">
            <v>081507336</v>
          </cell>
          <cell r="B112" t="str">
            <v>SVC</v>
          </cell>
        </row>
        <row r="113">
          <cell r="A113" t="str">
            <v>081529953</v>
          </cell>
          <cell r="B113" t="str">
            <v>CPL</v>
          </cell>
        </row>
        <row r="114">
          <cell r="A114" t="str">
            <v>081547768</v>
          </cell>
          <cell r="B114" t="str">
            <v>SVC</v>
          </cell>
        </row>
        <row r="115">
          <cell r="A115" t="str">
            <v>082485818</v>
          </cell>
          <cell r="B115" t="str">
            <v>CPL</v>
          </cell>
        </row>
        <row r="116">
          <cell r="A116" t="str">
            <v>083429270</v>
          </cell>
          <cell r="B116" t="str">
            <v>SVC</v>
          </cell>
        </row>
        <row r="117">
          <cell r="A117" t="str">
            <v>084586035</v>
          </cell>
          <cell r="B117" t="str">
            <v>CPL</v>
          </cell>
        </row>
        <row r="118">
          <cell r="A118" t="str">
            <v>085343354</v>
          </cell>
          <cell r="B118" t="str">
            <v>SVC</v>
          </cell>
        </row>
        <row r="119">
          <cell r="A119" t="str">
            <v>085589259</v>
          </cell>
          <cell r="B119" t="str">
            <v>CPL</v>
          </cell>
        </row>
        <row r="120">
          <cell r="A120" t="str">
            <v>085647433</v>
          </cell>
          <cell r="B120" t="str">
            <v>SVC</v>
          </cell>
        </row>
        <row r="121">
          <cell r="A121" t="str">
            <v>086704120</v>
          </cell>
          <cell r="B121" t="str">
            <v>CPL</v>
          </cell>
        </row>
        <row r="122">
          <cell r="A122" t="str">
            <v>087382393</v>
          </cell>
          <cell r="B122" t="str">
            <v>CPL</v>
          </cell>
        </row>
        <row r="123">
          <cell r="A123" t="str">
            <v>087663054</v>
          </cell>
          <cell r="B123" t="str">
            <v>CPL</v>
          </cell>
        </row>
        <row r="124">
          <cell r="A124" t="str">
            <v>088463475</v>
          </cell>
          <cell r="B124" t="str">
            <v>SVC</v>
          </cell>
        </row>
        <row r="125">
          <cell r="A125" t="str">
            <v>088580697</v>
          </cell>
          <cell r="B125" t="str">
            <v>CPL</v>
          </cell>
        </row>
        <row r="126">
          <cell r="A126" t="str">
            <v>089388863</v>
          </cell>
          <cell r="B126" t="str">
            <v>CPL</v>
          </cell>
        </row>
        <row r="127">
          <cell r="A127" t="str">
            <v>089485523</v>
          </cell>
          <cell r="B127" t="str">
            <v>CPL</v>
          </cell>
        </row>
        <row r="128">
          <cell r="A128" t="str">
            <v>089625231</v>
          </cell>
          <cell r="B128" t="str">
            <v>SVC</v>
          </cell>
        </row>
        <row r="129">
          <cell r="A129" t="str">
            <v>090361579</v>
          </cell>
          <cell r="B129" t="str">
            <v>SVC</v>
          </cell>
        </row>
        <row r="130">
          <cell r="A130" t="str">
            <v>090543140</v>
          </cell>
          <cell r="B130" t="str">
            <v>CPL</v>
          </cell>
        </row>
        <row r="131">
          <cell r="A131" t="str">
            <v>090546156</v>
          </cell>
          <cell r="B131" t="str">
            <v>SVC</v>
          </cell>
        </row>
        <row r="132">
          <cell r="A132" t="str">
            <v>090561346</v>
          </cell>
          <cell r="B132" t="str">
            <v>SVC</v>
          </cell>
        </row>
        <row r="133">
          <cell r="A133" t="str">
            <v>091466534</v>
          </cell>
          <cell r="B133" t="str">
            <v>SVC</v>
          </cell>
        </row>
        <row r="134">
          <cell r="A134" t="str">
            <v>091527606</v>
          </cell>
          <cell r="B134" t="str">
            <v>SVC</v>
          </cell>
        </row>
        <row r="135">
          <cell r="A135" t="str">
            <v>091542422</v>
          </cell>
          <cell r="B135" t="str">
            <v>SVC</v>
          </cell>
        </row>
        <row r="136">
          <cell r="A136" t="str">
            <v>091725470</v>
          </cell>
          <cell r="B136" t="str">
            <v>CPL</v>
          </cell>
        </row>
        <row r="137">
          <cell r="A137" t="str">
            <v>093548325</v>
          </cell>
          <cell r="B137" t="str">
            <v>CPL</v>
          </cell>
        </row>
        <row r="138">
          <cell r="A138" t="str">
            <v>093566625</v>
          </cell>
          <cell r="B138" t="str">
            <v>SVC</v>
          </cell>
        </row>
        <row r="139">
          <cell r="A139" t="str">
            <v>095640020</v>
          </cell>
          <cell r="B139" t="str">
            <v>SVC</v>
          </cell>
        </row>
        <row r="140">
          <cell r="A140" t="str">
            <v>096428064</v>
          </cell>
          <cell r="B140" t="str">
            <v>SVC</v>
          </cell>
        </row>
        <row r="141">
          <cell r="A141" t="str">
            <v>096586909</v>
          </cell>
          <cell r="B141" t="str">
            <v>CPL</v>
          </cell>
        </row>
        <row r="142">
          <cell r="A142" t="str">
            <v>096685520</v>
          </cell>
          <cell r="B142" t="str">
            <v>SVC</v>
          </cell>
        </row>
        <row r="143">
          <cell r="A143" t="str">
            <v>097746836</v>
          </cell>
          <cell r="B143" t="str">
            <v>CPL</v>
          </cell>
        </row>
        <row r="144">
          <cell r="A144" t="str">
            <v>098585582</v>
          </cell>
          <cell r="B144" t="str">
            <v>CPL</v>
          </cell>
        </row>
        <row r="145">
          <cell r="A145" t="str">
            <v>099523263</v>
          </cell>
          <cell r="B145" t="str">
            <v>SVC</v>
          </cell>
        </row>
        <row r="146">
          <cell r="A146" t="str">
            <v>100489981</v>
          </cell>
          <cell r="B146" t="str">
            <v>CPL</v>
          </cell>
        </row>
        <row r="147">
          <cell r="A147" t="str">
            <v>100548642</v>
          </cell>
          <cell r="B147" t="str">
            <v>CPL</v>
          </cell>
        </row>
        <row r="148">
          <cell r="A148" t="str">
            <v>101442909</v>
          </cell>
          <cell r="B148" t="str">
            <v>SVC</v>
          </cell>
        </row>
        <row r="149">
          <cell r="A149" t="str">
            <v>102302212</v>
          </cell>
          <cell r="B149" t="str">
            <v>CPL</v>
          </cell>
        </row>
        <row r="150">
          <cell r="A150" t="str">
            <v>102403669</v>
          </cell>
          <cell r="B150" t="str">
            <v>SVC</v>
          </cell>
        </row>
        <row r="151">
          <cell r="A151" t="str">
            <v>103367328</v>
          </cell>
          <cell r="B151" t="str">
            <v>CPL</v>
          </cell>
        </row>
        <row r="152">
          <cell r="A152" t="str">
            <v>103600988</v>
          </cell>
          <cell r="B152" t="str">
            <v>CPL</v>
          </cell>
        </row>
        <row r="153">
          <cell r="A153" t="str">
            <v>104601323</v>
          </cell>
          <cell r="B153" t="str">
            <v>CPL</v>
          </cell>
        </row>
        <row r="154">
          <cell r="A154" t="str">
            <v>104824150</v>
          </cell>
          <cell r="B154" t="str">
            <v>CPL</v>
          </cell>
        </row>
        <row r="155">
          <cell r="A155" t="str">
            <v>105540894</v>
          </cell>
          <cell r="B155" t="str">
            <v>CPL</v>
          </cell>
        </row>
        <row r="156">
          <cell r="A156" t="str">
            <v>105546080</v>
          </cell>
          <cell r="B156" t="str">
            <v>CPL</v>
          </cell>
        </row>
        <row r="157">
          <cell r="A157" t="str">
            <v>105628505</v>
          </cell>
          <cell r="B157" t="str">
            <v>SVC</v>
          </cell>
        </row>
        <row r="158">
          <cell r="A158" t="str">
            <v>106565308</v>
          </cell>
          <cell r="B158" t="str">
            <v>SVC</v>
          </cell>
        </row>
        <row r="159">
          <cell r="A159" t="str">
            <v>106605298</v>
          </cell>
          <cell r="B159" t="str">
            <v>CPL</v>
          </cell>
        </row>
        <row r="160">
          <cell r="A160" t="str">
            <v>107345789</v>
          </cell>
          <cell r="B160" t="str">
            <v>SVC</v>
          </cell>
        </row>
        <row r="161">
          <cell r="A161" t="str">
            <v>108365477</v>
          </cell>
          <cell r="B161" t="str">
            <v>CPL</v>
          </cell>
        </row>
        <row r="162">
          <cell r="A162" t="str">
            <v>109347565</v>
          </cell>
          <cell r="B162" t="str">
            <v>SVC</v>
          </cell>
        </row>
        <row r="163">
          <cell r="A163" t="str">
            <v>109523166</v>
          </cell>
          <cell r="B163" t="str">
            <v>SVC</v>
          </cell>
        </row>
        <row r="164">
          <cell r="A164" t="str">
            <v>109706753</v>
          </cell>
          <cell r="B164" t="str">
            <v>SVC</v>
          </cell>
        </row>
        <row r="165">
          <cell r="A165" t="str">
            <v>110402871</v>
          </cell>
          <cell r="B165" t="str">
            <v>SVC</v>
          </cell>
        </row>
        <row r="166">
          <cell r="A166" t="str">
            <v>110566708</v>
          </cell>
          <cell r="B166" t="str">
            <v>SVC</v>
          </cell>
        </row>
        <row r="167">
          <cell r="A167" t="str">
            <v>110681743</v>
          </cell>
          <cell r="B167" t="str">
            <v>SVC</v>
          </cell>
        </row>
        <row r="168">
          <cell r="A168" t="str">
            <v>111449863</v>
          </cell>
          <cell r="B168" t="str">
            <v>SVC</v>
          </cell>
        </row>
        <row r="169">
          <cell r="A169" t="str">
            <v>111609727</v>
          </cell>
          <cell r="B169" t="str">
            <v>CPL</v>
          </cell>
        </row>
        <row r="170">
          <cell r="A170" t="str">
            <v>112665715</v>
          </cell>
          <cell r="B170" t="str">
            <v>CPL</v>
          </cell>
        </row>
        <row r="171">
          <cell r="A171" t="str">
            <v>114603620</v>
          </cell>
          <cell r="B171" t="str">
            <v>SVC</v>
          </cell>
        </row>
        <row r="172">
          <cell r="A172" t="str">
            <v>114628501</v>
          </cell>
          <cell r="B172" t="str">
            <v>SVC</v>
          </cell>
        </row>
        <row r="173">
          <cell r="A173" t="str">
            <v>115725059</v>
          </cell>
          <cell r="B173" t="str">
            <v>SVC</v>
          </cell>
        </row>
        <row r="174">
          <cell r="A174" t="str">
            <v>116424598</v>
          </cell>
          <cell r="B174" t="str">
            <v>CPL</v>
          </cell>
        </row>
        <row r="175">
          <cell r="A175" t="str">
            <v>116567833</v>
          </cell>
          <cell r="B175" t="str">
            <v>SVC</v>
          </cell>
        </row>
        <row r="176">
          <cell r="A176" t="str">
            <v>116688143</v>
          </cell>
          <cell r="B176" t="str">
            <v>SVC</v>
          </cell>
        </row>
        <row r="177">
          <cell r="A177" t="str">
            <v>117529519</v>
          </cell>
          <cell r="B177" t="str">
            <v>CPL</v>
          </cell>
        </row>
        <row r="178">
          <cell r="A178" t="str">
            <v>117664163</v>
          </cell>
          <cell r="B178" t="str">
            <v>SVC</v>
          </cell>
        </row>
        <row r="179">
          <cell r="A179" t="str">
            <v>118426933</v>
          </cell>
          <cell r="B179" t="str">
            <v>SVC</v>
          </cell>
        </row>
        <row r="180">
          <cell r="A180" t="str">
            <v>118541694</v>
          </cell>
          <cell r="B180" t="str">
            <v>CPL</v>
          </cell>
        </row>
        <row r="181">
          <cell r="A181" t="str">
            <v>120627231</v>
          </cell>
          <cell r="B181" t="str">
            <v>CPL</v>
          </cell>
        </row>
        <row r="182">
          <cell r="A182" t="str">
            <v>121429823</v>
          </cell>
          <cell r="B182" t="str">
            <v>CPL</v>
          </cell>
        </row>
        <row r="183">
          <cell r="A183" t="str">
            <v>121589611</v>
          </cell>
          <cell r="B183" t="str">
            <v>SVC</v>
          </cell>
        </row>
        <row r="184">
          <cell r="A184" t="str">
            <v>121663998</v>
          </cell>
          <cell r="B184" t="str">
            <v>SVC</v>
          </cell>
        </row>
        <row r="185">
          <cell r="A185" t="str">
            <v>121704143</v>
          </cell>
          <cell r="B185" t="str">
            <v>SVC</v>
          </cell>
        </row>
        <row r="186">
          <cell r="A186" t="str">
            <v>122366106</v>
          </cell>
          <cell r="B186" t="str">
            <v>SVC</v>
          </cell>
        </row>
        <row r="187">
          <cell r="A187" t="str">
            <v>122389010</v>
          </cell>
          <cell r="B187" t="str">
            <v>CPL</v>
          </cell>
        </row>
        <row r="188">
          <cell r="A188" t="str">
            <v>122460866</v>
          </cell>
          <cell r="B188" t="str">
            <v>CPL</v>
          </cell>
        </row>
        <row r="189">
          <cell r="A189" t="str">
            <v>125480234</v>
          </cell>
          <cell r="B189" t="str">
            <v>SVC</v>
          </cell>
        </row>
        <row r="190">
          <cell r="A190" t="str">
            <v>125508656</v>
          </cell>
          <cell r="B190" t="str">
            <v>CPL</v>
          </cell>
        </row>
        <row r="191">
          <cell r="A191" t="str">
            <v>125508773</v>
          </cell>
          <cell r="B191" t="str">
            <v>SVC</v>
          </cell>
        </row>
        <row r="192">
          <cell r="A192" t="str">
            <v>126383887</v>
          </cell>
          <cell r="B192" t="str">
            <v>SVC</v>
          </cell>
        </row>
        <row r="193">
          <cell r="A193" t="str">
            <v>126445936</v>
          </cell>
          <cell r="B193" t="str">
            <v>CPL</v>
          </cell>
        </row>
        <row r="194">
          <cell r="A194" t="str">
            <v>126525465</v>
          </cell>
          <cell r="B194" t="str">
            <v>CPL</v>
          </cell>
        </row>
        <row r="195">
          <cell r="A195" t="str">
            <v>126623201</v>
          </cell>
          <cell r="B195" t="str">
            <v>SVC</v>
          </cell>
        </row>
        <row r="196">
          <cell r="A196" t="str">
            <v>127389816</v>
          </cell>
          <cell r="B196" t="str">
            <v>SVC</v>
          </cell>
        </row>
        <row r="197">
          <cell r="A197" t="str">
            <v>127604017</v>
          </cell>
          <cell r="B197" t="str">
            <v>SVC</v>
          </cell>
        </row>
        <row r="198">
          <cell r="A198" t="str">
            <v>128363538</v>
          </cell>
          <cell r="B198" t="str">
            <v>CPL</v>
          </cell>
        </row>
        <row r="199">
          <cell r="A199" t="str">
            <v>128427977</v>
          </cell>
          <cell r="B199" t="str">
            <v>SVC</v>
          </cell>
        </row>
        <row r="200">
          <cell r="A200" t="str">
            <v>128804385</v>
          </cell>
          <cell r="B200" t="str">
            <v>SVC</v>
          </cell>
        </row>
        <row r="201">
          <cell r="A201" t="str">
            <v>129444676</v>
          </cell>
          <cell r="B201" t="str">
            <v>SVC</v>
          </cell>
        </row>
        <row r="202">
          <cell r="A202" t="str">
            <v>131626883</v>
          </cell>
          <cell r="B202" t="str">
            <v>CPL</v>
          </cell>
        </row>
        <row r="203">
          <cell r="A203" t="str">
            <v>131689367</v>
          </cell>
          <cell r="B203" t="str">
            <v>SVC</v>
          </cell>
        </row>
        <row r="204">
          <cell r="A204" t="str">
            <v>132667936</v>
          </cell>
          <cell r="B204" t="str">
            <v>SVC</v>
          </cell>
        </row>
        <row r="205">
          <cell r="A205" t="str">
            <v>133483667</v>
          </cell>
          <cell r="B205" t="str">
            <v>SVC</v>
          </cell>
        </row>
        <row r="206">
          <cell r="A206" t="str">
            <v>133522723</v>
          </cell>
          <cell r="B206" t="str">
            <v>SVC</v>
          </cell>
        </row>
        <row r="207">
          <cell r="A207" t="str">
            <v>136420158</v>
          </cell>
          <cell r="B207" t="str">
            <v>SVC</v>
          </cell>
        </row>
        <row r="208">
          <cell r="A208" t="str">
            <v>136444258</v>
          </cell>
          <cell r="B208" t="str">
            <v>CPL</v>
          </cell>
        </row>
        <row r="209">
          <cell r="A209" t="str">
            <v>136625253</v>
          </cell>
          <cell r="B209" t="str">
            <v>CPL</v>
          </cell>
        </row>
        <row r="210">
          <cell r="A210" t="str">
            <v>137662436</v>
          </cell>
          <cell r="B210" t="str">
            <v>CPL</v>
          </cell>
        </row>
        <row r="211">
          <cell r="A211" t="str">
            <v>138427535</v>
          </cell>
          <cell r="B211" t="str">
            <v>SVC</v>
          </cell>
        </row>
        <row r="212">
          <cell r="A212" t="str">
            <v>138760922</v>
          </cell>
          <cell r="B212" t="str">
            <v>SVC</v>
          </cell>
        </row>
        <row r="213">
          <cell r="A213" t="str">
            <v>139387693</v>
          </cell>
          <cell r="B213" t="str">
            <v>CPL</v>
          </cell>
        </row>
        <row r="214">
          <cell r="A214" t="str">
            <v>139449012</v>
          </cell>
          <cell r="B214" t="str">
            <v>CPL</v>
          </cell>
        </row>
        <row r="215">
          <cell r="A215" t="str">
            <v>139567713</v>
          </cell>
          <cell r="B215" t="str">
            <v>SVC</v>
          </cell>
        </row>
        <row r="216">
          <cell r="A216" t="str">
            <v>140687609</v>
          </cell>
          <cell r="B216" t="str">
            <v>CPL</v>
          </cell>
        </row>
        <row r="217">
          <cell r="A217" t="str">
            <v>141468239</v>
          </cell>
          <cell r="B217" t="str">
            <v>CPL</v>
          </cell>
        </row>
        <row r="218">
          <cell r="A218" t="str">
            <v>142402398</v>
          </cell>
          <cell r="B218" t="str">
            <v>SVC</v>
          </cell>
        </row>
        <row r="219">
          <cell r="A219" t="str">
            <v>144364444</v>
          </cell>
          <cell r="B219" t="str">
            <v>CPL</v>
          </cell>
        </row>
        <row r="220">
          <cell r="A220" t="str">
            <v>144543267</v>
          </cell>
          <cell r="B220" t="str">
            <v>CPL</v>
          </cell>
        </row>
        <row r="221">
          <cell r="A221" t="str">
            <v>144722819</v>
          </cell>
          <cell r="B221" t="str">
            <v>SVC</v>
          </cell>
        </row>
        <row r="222">
          <cell r="A222" t="str">
            <v>145424999</v>
          </cell>
          <cell r="B222" t="str">
            <v>SVC</v>
          </cell>
        </row>
        <row r="223">
          <cell r="A223" t="str">
            <v>145446284</v>
          </cell>
          <cell r="B223" t="str">
            <v>CPL</v>
          </cell>
        </row>
        <row r="224">
          <cell r="A224" t="str">
            <v>145448811</v>
          </cell>
          <cell r="B224" t="str">
            <v>SVC</v>
          </cell>
        </row>
        <row r="225">
          <cell r="A225" t="str">
            <v>145587919</v>
          </cell>
          <cell r="B225" t="str">
            <v>SVC</v>
          </cell>
        </row>
        <row r="226">
          <cell r="A226" t="str">
            <v>147642706</v>
          </cell>
          <cell r="B226" t="str">
            <v>SVC</v>
          </cell>
        </row>
        <row r="227">
          <cell r="A227" t="str">
            <v>147708032</v>
          </cell>
          <cell r="B227" t="str">
            <v>SVC</v>
          </cell>
        </row>
        <row r="228">
          <cell r="A228" t="str">
            <v>147806539</v>
          </cell>
          <cell r="B228" t="str">
            <v>CPL</v>
          </cell>
        </row>
        <row r="229">
          <cell r="A229" t="str">
            <v>147969350</v>
          </cell>
          <cell r="B229" t="str">
            <v>SVC</v>
          </cell>
        </row>
        <row r="230">
          <cell r="A230" t="str">
            <v>148627383</v>
          </cell>
          <cell r="B230" t="str">
            <v>CPL</v>
          </cell>
        </row>
        <row r="231">
          <cell r="A231" t="str">
            <v>149584939</v>
          </cell>
          <cell r="B231" t="str">
            <v>SVC</v>
          </cell>
        </row>
        <row r="232">
          <cell r="A232" t="str">
            <v>149588657</v>
          </cell>
          <cell r="B232" t="str">
            <v>SVC</v>
          </cell>
        </row>
        <row r="233">
          <cell r="A233" t="str">
            <v>149663672</v>
          </cell>
          <cell r="B233" t="str">
            <v>CPL</v>
          </cell>
        </row>
        <row r="234">
          <cell r="A234" t="str">
            <v>150464379</v>
          </cell>
          <cell r="B234" t="str">
            <v>CPL</v>
          </cell>
        </row>
        <row r="235">
          <cell r="A235" t="str">
            <v>150464668</v>
          </cell>
          <cell r="B235" t="str">
            <v>CPL</v>
          </cell>
        </row>
        <row r="236">
          <cell r="A236" t="str">
            <v>150560336</v>
          </cell>
          <cell r="B236" t="str">
            <v>CPL</v>
          </cell>
        </row>
        <row r="237">
          <cell r="A237" t="str">
            <v>150709598</v>
          </cell>
          <cell r="B237" t="str">
            <v>SVC</v>
          </cell>
        </row>
        <row r="238">
          <cell r="A238" t="str">
            <v>151347357</v>
          </cell>
          <cell r="B238" t="str">
            <v>CPL</v>
          </cell>
        </row>
        <row r="239">
          <cell r="A239" t="str">
            <v>152400942</v>
          </cell>
          <cell r="B239" t="str">
            <v>CPL</v>
          </cell>
        </row>
        <row r="240">
          <cell r="A240" t="str">
            <v>152648935</v>
          </cell>
          <cell r="B240" t="str">
            <v>SVC</v>
          </cell>
        </row>
        <row r="241">
          <cell r="A241" t="str">
            <v>152742394</v>
          </cell>
          <cell r="B241" t="str">
            <v>CPL</v>
          </cell>
        </row>
        <row r="242">
          <cell r="A242" t="str">
            <v>153424474</v>
          </cell>
          <cell r="B242" t="str">
            <v>SVC</v>
          </cell>
        </row>
        <row r="243">
          <cell r="A243" t="str">
            <v>154320122</v>
          </cell>
          <cell r="B243" t="str">
            <v>CPL</v>
          </cell>
        </row>
        <row r="244">
          <cell r="A244" t="str">
            <v>154404686</v>
          </cell>
          <cell r="B244" t="str">
            <v>SVC</v>
          </cell>
        </row>
        <row r="245">
          <cell r="A245" t="str">
            <v>154480028</v>
          </cell>
          <cell r="B245" t="str">
            <v>CPL</v>
          </cell>
        </row>
        <row r="246">
          <cell r="A246" t="str">
            <v>154647252</v>
          </cell>
          <cell r="B246" t="str">
            <v>CPL</v>
          </cell>
        </row>
        <row r="247">
          <cell r="A247" t="str">
            <v>155569591</v>
          </cell>
          <cell r="B247" t="str">
            <v>SVC</v>
          </cell>
        </row>
        <row r="248">
          <cell r="A248" t="str">
            <v>156400444</v>
          </cell>
          <cell r="B248" t="str">
            <v>SVC</v>
          </cell>
        </row>
        <row r="249">
          <cell r="A249" t="str">
            <v>156520233</v>
          </cell>
          <cell r="B249" t="str">
            <v>CPL</v>
          </cell>
        </row>
        <row r="250">
          <cell r="A250" t="str">
            <v>156720710</v>
          </cell>
          <cell r="B250" t="str">
            <v>SVC</v>
          </cell>
        </row>
        <row r="251">
          <cell r="A251" t="str">
            <v>156822453</v>
          </cell>
          <cell r="B251" t="str">
            <v>CPL</v>
          </cell>
        </row>
        <row r="252">
          <cell r="A252" t="str">
            <v>157440143</v>
          </cell>
          <cell r="B252" t="str">
            <v>SVC</v>
          </cell>
        </row>
        <row r="253">
          <cell r="A253" t="str">
            <v>157529145</v>
          </cell>
          <cell r="B253" t="str">
            <v>CPL</v>
          </cell>
        </row>
        <row r="254">
          <cell r="A254" t="str">
            <v>158464221</v>
          </cell>
          <cell r="B254" t="str">
            <v>SVC</v>
          </cell>
        </row>
        <row r="255">
          <cell r="A255" t="str">
            <v>159367975</v>
          </cell>
          <cell r="B255" t="str">
            <v>SVC</v>
          </cell>
        </row>
        <row r="256">
          <cell r="A256" t="str">
            <v>159523767</v>
          </cell>
          <cell r="B256" t="str">
            <v>CPL</v>
          </cell>
        </row>
        <row r="257">
          <cell r="A257" t="str">
            <v>159545147</v>
          </cell>
          <cell r="B257" t="str">
            <v>SVC</v>
          </cell>
        </row>
        <row r="258">
          <cell r="A258" t="str">
            <v>159569893</v>
          </cell>
          <cell r="B258" t="str">
            <v>SVC</v>
          </cell>
        </row>
        <row r="259">
          <cell r="A259" t="str">
            <v>160401543</v>
          </cell>
          <cell r="B259" t="str">
            <v>SVC</v>
          </cell>
        </row>
        <row r="260">
          <cell r="A260" t="str">
            <v>160463939</v>
          </cell>
          <cell r="B260" t="str">
            <v>CPL</v>
          </cell>
        </row>
        <row r="261">
          <cell r="A261" t="str">
            <v>160607850</v>
          </cell>
          <cell r="B261" t="str">
            <v>CPL</v>
          </cell>
        </row>
        <row r="262">
          <cell r="A262" t="str">
            <v>161381203</v>
          </cell>
          <cell r="B262" t="str">
            <v>CPL</v>
          </cell>
        </row>
        <row r="263">
          <cell r="A263" t="str">
            <v>161469191</v>
          </cell>
          <cell r="B263" t="str">
            <v>SVC</v>
          </cell>
        </row>
        <row r="264">
          <cell r="A264" t="str">
            <v>161602343</v>
          </cell>
          <cell r="B264" t="str">
            <v>SVC</v>
          </cell>
        </row>
        <row r="265">
          <cell r="A265" t="str">
            <v>162380545</v>
          </cell>
          <cell r="B265" t="str">
            <v>SVC</v>
          </cell>
        </row>
        <row r="266">
          <cell r="A266" t="str">
            <v>163581663</v>
          </cell>
          <cell r="B266" t="str">
            <v>SVC</v>
          </cell>
        </row>
        <row r="267">
          <cell r="A267" t="str">
            <v>163665006</v>
          </cell>
          <cell r="B267" t="str">
            <v>CPL</v>
          </cell>
        </row>
        <row r="268">
          <cell r="A268" t="str">
            <v>164406894</v>
          </cell>
          <cell r="B268" t="str">
            <v>SVC</v>
          </cell>
        </row>
        <row r="269">
          <cell r="A269" t="str">
            <v>165405052</v>
          </cell>
          <cell r="B269" t="str">
            <v>SVC</v>
          </cell>
        </row>
        <row r="270">
          <cell r="A270" t="str">
            <v>167464077</v>
          </cell>
          <cell r="B270" t="str">
            <v>CPL</v>
          </cell>
        </row>
        <row r="271">
          <cell r="A271" t="str">
            <v>167543526</v>
          </cell>
          <cell r="B271" t="str">
            <v>CPL</v>
          </cell>
        </row>
        <row r="272">
          <cell r="A272" t="str">
            <v>168662525</v>
          </cell>
          <cell r="B272" t="str">
            <v>CPL</v>
          </cell>
        </row>
        <row r="273">
          <cell r="A273" t="str">
            <v>169465741</v>
          </cell>
          <cell r="B273" t="str">
            <v>CPL</v>
          </cell>
        </row>
        <row r="274">
          <cell r="A274" t="str">
            <v>169567170</v>
          </cell>
          <cell r="B274" t="str">
            <v>SVC</v>
          </cell>
        </row>
        <row r="275">
          <cell r="A275" t="str">
            <v>171664767</v>
          </cell>
          <cell r="B275" t="str">
            <v>SVC</v>
          </cell>
        </row>
        <row r="276">
          <cell r="A276" t="str">
            <v>172448433</v>
          </cell>
          <cell r="B276" t="str">
            <v>SVC</v>
          </cell>
        </row>
        <row r="277">
          <cell r="A277" t="str">
            <v>173547985</v>
          </cell>
          <cell r="B277" t="str">
            <v>SVC</v>
          </cell>
        </row>
        <row r="278">
          <cell r="A278" t="str">
            <v>176264718</v>
          </cell>
          <cell r="B278" t="str">
            <v>SVC</v>
          </cell>
        </row>
        <row r="279">
          <cell r="A279" t="str">
            <v>176407024</v>
          </cell>
          <cell r="B279" t="str">
            <v>SVC</v>
          </cell>
        </row>
        <row r="280">
          <cell r="A280" t="str">
            <v>176409130</v>
          </cell>
          <cell r="B280" t="str">
            <v>CPL</v>
          </cell>
        </row>
        <row r="281">
          <cell r="A281" t="str">
            <v>176540989</v>
          </cell>
          <cell r="B281" t="str">
            <v>SVC</v>
          </cell>
        </row>
        <row r="282">
          <cell r="A282" t="str">
            <v>178347449</v>
          </cell>
          <cell r="B282" t="str">
            <v>SVC</v>
          </cell>
        </row>
        <row r="283">
          <cell r="A283" t="str">
            <v>178527763</v>
          </cell>
          <cell r="B283" t="str">
            <v>SVC</v>
          </cell>
        </row>
        <row r="284">
          <cell r="A284" t="str">
            <v>178607992</v>
          </cell>
          <cell r="B284" t="str">
            <v>CPL</v>
          </cell>
        </row>
        <row r="285">
          <cell r="A285" t="str">
            <v>180500172</v>
          </cell>
          <cell r="B285" t="str">
            <v>SVC</v>
          </cell>
        </row>
        <row r="286">
          <cell r="A286" t="str">
            <v>180589446</v>
          </cell>
          <cell r="B286" t="str">
            <v>CPL</v>
          </cell>
        </row>
        <row r="287">
          <cell r="A287" t="str">
            <v>181387827</v>
          </cell>
          <cell r="B287" t="str">
            <v>CPL</v>
          </cell>
        </row>
        <row r="288">
          <cell r="A288" t="str">
            <v>182489469</v>
          </cell>
          <cell r="B288" t="str">
            <v>SVC</v>
          </cell>
        </row>
        <row r="289">
          <cell r="A289" t="str">
            <v>182623100</v>
          </cell>
          <cell r="B289" t="str">
            <v>SVC</v>
          </cell>
        </row>
        <row r="290">
          <cell r="A290" t="str">
            <v>183489932</v>
          </cell>
          <cell r="B290" t="str">
            <v>SVC</v>
          </cell>
        </row>
        <row r="291">
          <cell r="A291" t="str">
            <v>183686055</v>
          </cell>
          <cell r="B291" t="str">
            <v>CPL</v>
          </cell>
        </row>
        <row r="292">
          <cell r="A292" t="str">
            <v>184481852</v>
          </cell>
          <cell r="B292" t="str">
            <v>SVC</v>
          </cell>
        </row>
        <row r="293">
          <cell r="A293" t="str">
            <v>185340020</v>
          </cell>
          <cell r="B293" t="str">
            <v>CPL</v>
          </cell>
        </row>
        <row r="294">
          <cell r="A294" t="str">
            <v>185465439</v>
          </cell>
          <cell r="B294" t="str">
            <v>SVC</v>
          </cell>
        </row>
        <row r="295">
          <cell r="A295" t="str">
            <v>185542715</v>
          </cell>
          <cell r="B295" t="str">
            <v>SVC</v>
          </cell>
        </row>
        <row r="296">
          <cell r="A296" t="str">
            <v>186483403</v>
          </cell>
          <cell r="B296" t="str">
            <v>SVC</v>
          </cell>
        </row>
        <row r="297">
          <cell r="A297" t="str">
            <v>186607431</v>
          </cell>
          <cell r="B297" t="str">
            <v>CPL</v>
          </cell>
        </row>
        <row r="298">
          <cell r="A298" t="str">
            <v>187322905</v>
          </cell>
          <cell r="B298" t="str">
            <v>SVC</v>
          </cell>
        </row>
        <row r="299">
          <cell r="A299" t="str">
            <v>187581870</v>
          </cell>
          <cell r="B299" t="str">
            <v>SVC</v>
          </cell>
        </row>
        <row r="300">
          <cell r="A300" t="str">
            <v>188447911</v>
          </cell>
          <cell r="B300" t="str">
            <v>CPL</v>
          </cell>
        </row>
        <row r="301">
          <cell r="A301" t="str">
            <v>188600563</v>
          </cell>
          <cell r="B301" t="str">
            <v>CPL</v>
          </cell>
        </row>
        <row r="302">
          <cell r="A302" t="str">
            <v>188729398</v>
          </cell>
          <cell r="B302" t="str">
            <v>SVC</v>
          </cell>
        </row>
        <row r="303">
          <cell r="A303" t="str">
            <v>189405077</v>
          </cell>
          <cell r="B303" t="str">
            <v>SVC</v>
          </cell>
        </row>
        <row r="304">
          <cell r="A304" t="str">
            <v>189443676</v>
          </cell>
          <cell r="B304" t="str">
            <v>CPL</v>
          </cell>
        </row>
        <row r="305">
          <cell r="A305" t="str">
            <v>189482712</v>
          </cell>
          <cell r="B305" t="str">
            <v>CPL</v>
          </cell>
        </row>
        <row r="306">
          <cell r="A306" t="str">
            <v>189523324</v>
          </cell>
          <cell r="B306" t="str">
            <v>CPL</v>
          </cell>
        </row>
        <row r="307">
          <cell r="A307" t="str">
            <v>189544673</v>
          </cell>
          <cell r="B307" t="str">
            <v>SVC</v>
          </cell>
        </row>
        <row r="308">
          <cell r="A308" t="str">
            <v>189585105</v>
          </cell>
          <cell r="B308" t="str">
            <v>CPL</v>
          </cell>
        </row>
        <row r="309">
          <cell r="A309" t="str">
            <v>190467180</v>
          </cell>
          <cell r="B309" t="str">
            <v>SVC</v>
          </cell>
        </row>
        <row r="310">
          <cell r="A310" t="str">
            <v>193380344</v>
          </cell>
          <cell r="B310" t="str">
            <v>SVC</v>
          </cell>
        </row>
        <row r="311">
          <cell r="A311" t="str">
            <v>193567201</v>
          </cell>
          <cell r="B311" t="str">
            <v>CPL</v>
          </cell>
        </row>
        <row r="312">
          <cell r="A312" t="str">
            <v>193588128</v>
          </cell>
          <cell r="B312" t="str">
            <v>CPL</v>
          </cell>
        </row>
        <row r="313">
          <cell r="A313" t="str">
            <v>194386370</v>
          </cell>
          <cell r="B313" t="str">
            <v>CPL</v>
          </cell>
        </row>
        <row r="314">
          <cell r="A314" t="str">
            <v>194442659</v>
          </cell>
          <cell r="B314" t="str">
            <v>SVC</v>
          </cell>
        </row>
        <row r="315">
          <cell r="A315" t="str">
            <v>194481432</v>
          </cell>
          <cell r="B315" t="str">
            <v>CPL</v>
          </cell>
        </row>
        <row r="316">
          <cell r="A316" t="str">
            <v>194505031</v>
          </cell>
          <cell r="B316" t="str">
            <v>CPL</v>
          </cell>
        </row>
        <row r="317">
          <cell r="A317" t="str">
            <v>195381441</v>
          </cell>
          <cell r="B317" t="str">
            <v>CPL</v>
          </cell>
        </row>
        <row r="318">
          <cell r="A318" t="str">
            <v>195461709</v>
          </cell>
          <cell r="B318" t="str">
            <v>SVC</v>
          </cell>
        </row>
        <row r="319">
          <cell r="A319" t="str">
            <v>195485239</v>
          </cell>
          <cell r="B319" t="str">
            <v>CPL</v>
          </cell>
        </row>
        <row r="320">
          <cell r="A320" t="str">
            <v>195486116</v>
          </cell>
          <cell r="B320" t="str">
            <v>SVC</v>
          </cell>
        </row>
        <row r="321">
          <cell r="A321" t="str">
            <v>196409206</v>
          </cell>
          <cell r="B321" t="str">
            <v>SVC</v>
          </cell>
        </row>
        <row r="322">
          <cell r="A322" t="str">
            <v>197440278</v>
          </cell>
          <cell r="B322" t="str">
            <v>SVC</v>
          </cell>
        </row>
        <row r="323">
          <cell r="A323" t="str">
            <v>197529198</v>
          </cell>
          <cell r="B323" t="str">
            <v>CPL</v>
          </cell>
        </row>
        <row r="324">
          <cell r="A324" t="str">
            <v>197545105</v>
          </cell>
          <cell r="B324" t="str">
            <v>CPL</v>
          </cell>
        </row>
        <row r="325">
          <cell r="A325" t="str">
            <v>197663232</v>
          </cell>
          <cell r="B325" t="str">
            <v>CPL</v>
          </cell>
        </row>
        <row r="326">
          <cell r="A326" t="str">
            <v>198366971</v>
          </cell>
          <cell r="B326" t="str">
            <v>SVC</v>
          </cell>
        </row>
        <row r="327">
          <cell r="A327" t="str">
            <v>198388501</v>
          </cell>
          <cell r="B327" t="str">
            <v>CPL</v>
          </cell>
        </row>
        <row r="328">
          <cell r="A328" t="str">
            <v>198402926</v>
          </cell>
          <cell r="B328" t="str">
            <v>CPL</v>
          </cell>
        </row>
        <row r="329">
          <cell r="A329" t="str">
            <v>198622996</v>
          </cell>
          <cell r="B329" t="str">
            <v>CPL</v>
          </cell>
        </row>
        <row r="330">
          <cell r="A330" t="str">
            <v>198626576</v>
          </cell>
          <cell r="B330" t="str">
            <v>SVC</v>
          </cell>
        </row>
        <row r="331">
          <cell r="A331" t="str">
            <v>199461316</v>
          </cell>
          <cell r="B331" t="str">
            <v>CPL</v>
          </cell>
        </row>
        <row r="332">
          <cell r="A332" t="str">
            <v>199504411</v>
          </cell>
          <cell r="B332" t="str">
            <v>SVC</v>
          </cell>
        </row>
        <row r="333">
          <cell r="A333" t="str">
            <v>203448301</v>
          </cell>
          <cell r="B333" t="str">
            <v>SVC</v>
          </cell>
        </row>
        <row r="334">
          <cell r="A334" t="str">
            <v>203747641</v>
          </cell>
          <cell r="B334" t="str">
            <v>CPL</v>
          </cell>
        </row>
        <row r="335">
          <cell r="A335" t="str">
            <v>204385322</v>
          </cell>
          <cell r="B335" t="str">
            <v>CPL</v>
          </cell>
        </row>
        <row r="336">
          <cell r="A336" t="str">
            <v>205542134</v>
          </cell>
          <cell r="B336" t="str">
            <v>SVC</v>
          </cell>
        </row>
        <row r="337">
          <cell r="A337" t="str">
            <v>208543831</v>
          </cell>
          <cell r="B337" t="str">
            <v>CPL</v>
          </cell>
        </row>
        <row r="338">
          <cell r="A338" t="str">
            <v>209428320</v>
          </cell>
          <cell r="B338" t="str">
            <v>CPL</v>
          </cell>
        </row>
        <row r="339">
          <cell r="A339" t="str">
            <v>211324666</v>
          </cell>
          <cell r="B339" t="str">
            <v>SVC</v>
          </cell>
        </row>
        <row r="340">
          <cell r="A340" t="str">
            <v>211440841</v>
          </cell>
          <cell r="B340" t="str">
            <v>CPL</v>
          </cell>
        </row>
        <row r="341">
          <cell r="A341" t="str">
            <v>211624927</v>
          </cell>
          <cell r="B341" t="str">
            <v>CPL</v>
          </cell>
        </row>
        <row r="342">
          <cell r="A342" t="str">
            <v>212486488</v>
          </cell>
          <cell r="B342" t="str">
            <v>SVC</v>
          </cell>
        </row>
        <row r="343">
          <cell r="A343" t="str">
            <v>212540729</v>
          </cell>
          <cell r="B343" t="str">
            <v>SVC</v>
          </cell>
        </row>
        <row r="344">
          <cell r="A344" t="str">
            <v>212783040</v>
          </cell>
          <cell r="B344" t="str">
            <v>CPL</v>
          </cell>
        </row>
        <row r="345">
          <cell r="A345" t="str">
            <v>212920862</v>
          </cell>
          <cell r="B345" t="str">
            <v>SVC</v>
          </cell>
        </row>
        <row r="346">
          <cell r="A346" t="str">
            <v>213085520</v>
          </cell>
          <cell r="B346" t="str">
            <v>SVC</v>
          </cell>
        </row>
        <row r="347">
          <cell r="A347" t="str">
            <v>213297563</v>
          </cell>
          <cell r="B347" t="str">
            <v>CPL</v>
          </cell>
        </row>
        <row r="348">
          <cell r="A348" t="str">
            <v>213607126</v>
          </cell>
          <cell r="B348" t="str">
            <v>SVC</v>
          </cell>
        </row>
        <row r="349">
          <cell r="A349" t="str">
            <v>213641107</v>
          </cell>
          <cell r="B349" t="str">
            <v>CPL</v>
          </cell>
        </row>
        <row r="350">
          <cell r="A350" t="str">
            <v>213663281</v>
          </cell>
          <cell r="B350" t="str">
            <v>SVC</v>
          </cell>
        </row>
        <row r="351">
          <cell r="A351" t="str">
            <v>213863722</v>
          </cell>
          <cell r="B351" t="str">
            <v>CPL</v>
          </cell>
        </row>
        <row r="352">
          <cell r="A352" t="str">
            <v>213885605</v>
          </cell>
          <cell r="B352" t="str">
            <v>SVC</v>
          </cell>
        </row>
        <row r="353">
          <cell r="A353" t="str">
            <v>214082143</v>
          </cell>
          <cell r="B353" t="str">
            <v>SVC</v>
          </cell>
        </row>
        <row r="354">
          <cell r="A354" t="str">
            <v>214504761</v>
          </cell>
          <cell r="B354" t="str">
            <v>CPL</v>
          </cell>
        </row>
        <row r="355">
          <cell r="A355" t="str">
            <v>214665018</v>
          </cell>
          <cell r="B355" t="str">
            <v>SVC</v>
          </cell>
        </row>
        <row r="356">
          <cell r="A356" t="str">
            <v>214825997</v>
          </cell>
          <cell r="B356" t="str">
            <v>CPL</v>
          </cell>
        </row>
        <row r="357">
          <cell r="A357" t="str">
            <v>215174403</v>
          </cell>
          <cell r="B357" t="str">
            <v>SVC</v>
          </cell>
        </row>
        <row r="358">
          <cell r="A358" t="str">
            <v>215488874</v>
          </cell>
          <cell r="B358" t="str">
            <v>CPL</v>
          </cell>
        </row>
        <row r="359">
          <cell r="A359" t="str">
            <v>215883707</v>
          </cell>
          <cell r="B359" t="str">
            <v>CPL</v>
          </cell>
        </row>
        <row r="360">
          <cell r="A360" t="str">
            <v>216727186</v>
          </cell>
          <cell r="B360" t="str">
            <v>CPL</v>
          </cell>
        </row>
        <row r="361">
          <cell r="A361" t="str">
            <v>216787674</v>
          </cell>
          <cell r="B361" t="str">
            <v>CPL</v>
          </cell>
        </row>
        <row r="362">
          <cell r="A362" t="str">
            <v>217044704</v>
          </cell>
          <cell r="B362" t="str">
            <v>CPL</v>
          </cell>
        </row>
        <row r="363">
          <cell r="A363" t="str">
            <v>217549041</v>
          </cell>
          <cell r="B363" t="str">
            <v>SVC</v>
          </cell>
        </row>
        <row r="364">
          <cell r="A364" t="str">
            <v>217884102</v>
          </cell>
          <cell r="B364" t="str">
            <v>CPL</v>
          </cell>
        </row>
        <row r="365">
          <cell r="A365" t="str">
            <v>217886175</v>
          </cell>
          <cell r="B365" t="str">
            <v>SVC</v>
          </cell>
        </row>
        <row r="366">
          <cell r="A366" t="str">
            <v>218626945</v>
          </cell>
          <cell r="B366" t="str">
            <v>SVC</v>
          </cell>
        </row>
        <row r="367">
          <cell r="A367" t="str">
            <v>218683666</v>
          </cell>
          <cell r="B367" t="str">
            <v>SVC</v>
          </cell>
        </row>
        <row r="368">
          <cell r="A368" t="str">
            <v>218822375</v>
          </cell>
          <cell r="B368" t="str">
            <v>CPL</v>
          </cell>
        </row>
        <row r="369">
          <cell r="A369" t="str">
            <v>219027802</v>
          </cell>
          <cell r="B369" t="str">
            <v>CPL</v>
          </cell>
        </row>
        <row r="370">
          <cell r="A370" t="str">
            <v>219029315</v>
          </cell>
          <cell r="B370" t="str">
            <v>SVC</v>
          </cell>
        </row>
        <row r="371">
          <cell r="A371" t="str">
            <v>219485397</v>
          </cell>
          <cell r="B371" t="str">
            <v>CPL</v>
          </cell>
        </row>
        <row r="372">
          <cell r="A372" t="str">
            <v>219582379</v>
          </cell>
          <cell r="B372" t="str">
            <v>CPL</v>
          </cell>
        </row>
        <row r="373">
          <cell r="A373" t="str">
            <v>219647569</v>
          </cell>
          <cell r="B373" t="str">
            <v>SVC</v>
          </cell>
        </row>
        <row r="374">
          <cell r="A374" t="str">
            <v>219986402</v>
          </cell>
          <cell r="B374" t="str">
            <v>SVC</v>
          </cell>
        </row>
        <row r="375">
          <cell r="A375" t="str">
            <v>220485780</v>
          </cell>
          <cell r="B375" t="str">
            <v>CPL</v>
          </cell>
        </row>
        <row r="376">
          <cell r="A376" t="str">
            <v>220609903</v>
          </cell>
          <cell r="B376" t="str">
            <v>SVC</v>
          </cell>
        </row>
        <row r="377">
          <cell r="A377" t="str">
            <v>221401066</v>
          </cell>
          <cell r="B377" t="str">
            <v>CPL</v>
          </cell>
        </row>
        <row r="378">
          <cell r="A378" t="str">
            <v>222421684</v>
          </cell>
          <cell r="B378" t="str">
            <v>SVC</v>
          </cell>
        </row>
        <row r="379">
          <cell r="A379" t="str">
            <v>222526918</v>
          </cell>
          <cell r="B379" t="str">
            <v>SVC</v>
          </cell>
        </row>
        <row r="380">
          <cell r="A380" t="str">
            <v>222586505</v>
          </cell>
          <cell r="B380" t="str">
            <v>SVC</v>
          </cell>
        </row>
        <row r="381">
          <cell r="A381" t="str">
            <v>223062382</v>
          </cell>
          <cell r="B381" t="str">
            <v>SVC</v>
          </cell>
        </row>
        <row r="382">
          <cell r="A382" t="str">
            <v>223176673</v>
          </cell>
          <cell r="B382" t="str">
            <v>SVC</v>
          </cell>
        </row>
        <row r="383">
          <cell r="A383" t="str">
            <v>223232181</v>
          </cell>
          <cell r="B383" t="str">
            <v>CPL</v>
          </cell>
        </row>
        <row r="384">
          <cell r="A384" t="str">
            <v>223448837</v>
          </cell>
          <cell r="B384" t="str">
            <v>CPL</v>
          </cell>
        </row>
        <row r="385">
          <cell r="A385" t="str">
            <v>223664158</v>
          </cell>
          <cell r="B385" t="str">
            <v>SVC</v>
          </cell>
        </row>
        <row r="386">
          <cell r="A386" t="str">
            <v>223668689</v>
          </cell>
          <cell r="B386" t="str">
            <v>SVC</v>
          </cell>
        </row>
        <row r="387">
          <cell r="A387" t="str">
            <v>223689504</v>
          </cell>
          <cell r="B387" t="str">
            <v>CPL</v>
          </cell>
        </row>
        <row r="388">
          <cell r="A388" t="str">
            <v>223766229</v>
          </cell>
          <cell r="B388" t="str">
            <v>SVC</v>
          </cell>
        </row>
        <row r="389">
          <cell r="A389" t="str">
            <v>223807617</v>
          </cell>
          <cell r="B389" t="str">
            <v>CPL</v>
          </cell>
        </row>
        <row r="390">
          <cell r="A390" t="str">
            <v>223823812</v>
          </cell>
          <cell r="B390" t="str">
            <v>CPL</v>
          </cell>
        </row>
        <row r="391">
          <cell r="A391" t="str">
            <v>223885240</v>
          </cell>
          <cell r="B391" t="str">
            <v>SVC</v>
          </cell>
        </row>
        <row r="392">
          <cell r="A392" t="str">
            <v>223961617</v>
          </cell>
          <cell r="B392" t="str">
            <v>SVC</v>
          </cell>
        </row>
        <row r="393">
          <cell r="A393" t="str">
            <v>224193482</v>
          </cell>
          <cell r="B393" t="str">
            <v>CPL</v>
          </cell>
        </row>
        <row r="394">
          <cell r="A394" t="str">
            <v>224213694</v>
          </cell>
          <cell r="B394" t="str">
            <v>CPL</v>
          </cell>
        </row>
        <row r="395">
          <cell r="A395" t="str">
            <v>224253676</v>
          </cell>
          <cell r="B395" t="str">
            <v>CPL</v>
          </cell>
        </row>
        <row r="396">
          <cell r="A396" t="str">
            <v>224297010</v>
          </cell>
          <cell r="B396" t="str">
            <v>SVC</v>
          </cell>
        </row>
        <row r="397">
          <cell r="A397" t="str">
            <v>224417256</v>
          </cell>
          <cell r="B397" t="str">
            <v>CPL</v>
          </cell>
        </row>
        <row r="398">
          <cell r="A398" t="str">
            <v>224746116</v>
          </cell>
          <cell r="B398" t="str">
            <v>CPL</v>
          </cell>
        </row>
        <row r="399">
          <cell r="A399" t="str">
            <v>224760188</v>
          </cell>
          <cell r="B399" t="str">
            <v>CPL</v>
          </cell>
        </row>
        <row r="400">
          <cell r="A400" t="str">
            <v>224763209</v>
          </cell>
          <cell r="B400" t="str">
            <v>CPL</v>
          </cell>
        </row>
        <row r="401">
          <cell r="A401" t="str">
            <v>224769953</v>
          </cell>
          <cell r="B401" t="str">
            <v>CPL</v>
          </cell>
        </row>
        <row r="402">
          <cell r="A402" t="str">
            <v>224784166</v>
          </cell>
          <cell r="B402" t="str">
            <v>CPL</v>
          </cell>
        </row>
        <row r="403">
          <cell r="A403" t="str">
            <v>224848750</v>
          </cell>
          <cell r="B403" t="str">
            <v>SVC</v>
          </cell>
        </row>
        <row r="404">
          <cell r="A404" t="str">
            <v>224889369</v>
          </cell>
          <cell r="B404" t="str">
            <v>CPL</v>
          </cell>
        </row>
        <row r="405">
          <cell r="A405" t="str">
            <v>224942617</v>
          </cell>
          <cell r="B405" t="str">
            <v>CPL</v>
          </cell>
        </row>
        <row r="406">
          <cell r="A406" t="str">
            <v>225239898</v>
          </cell>
          <cell r="B406" t="str">
            <v>CPL</v>
          </cell>
        </row>
        <row r="407">
          <cell r="A407" t="str">
            <v>225251672</v>
          </cell>
          <cell r="B407" t="str">
            <v>SVC</v>
          </cell>
        </row>
        <row r="408">
          <cell r="A408" t="str">
            <v>225314045</v>
          </cell>
          <cell r="B408" t="str">
            <v>SVC</v>
          </cell>
        </row>
        <row r="409">
          <cell r="A409" t="str">
            <v>225391071</v>
          </cell>
          <cell r="B409" t="str">
            <v>SVC</v>
          </cell>
        </row>
        <row r="410">
          <cell r="A410" t="str">
            <v>225648860</v>
          </cell>
          <cell r="B410" t="str">
            <v>CPL</v>
          </cell>
        </row>
        <row r="411">
          <cell r="A411" t="str">
            <v>225702980</v>
          </cell>
          <cell r="B411" t="str">
            <v>SVC</v>
          </cell>
        </row>
        <row r="412">
          <cell r="A412" t="str">
            <v>225721447</v>
          </cell>
          <cell r="B412" t="str">
            <v>CPL</v>
          </cell>
        </row>
        <row r="413">
          <cell r="A413" t="str">
            <v>225808701</v>
          </cell>
          <cell r="B413" t="str">
            <v>CPL</v>
          </cell>
        </row>
        <row r="414">
          <cell r="A414" t="str">
            <v>225826030</v>
          </cell>
          <cell r="B414" t="str">
            <v>SVC</v>
          </cell>
        </row>
        <row r="415">
          <cell r="A415" t="str">
            <v>225829251</v>
          </cell>
          <cell r="B415" t="str">
            <v>CPL</v>
          </cell>
        </row>
        <row r="416">
          <cell r="A416" t="str">
            <v>225849646</v>
          </cell>
          <cell r="B416" t="str">
            <v>SVC</v>
          </cell>
        </row>
        <row r="417">
          <cell r="A417" t="str">
            <v>225909402</v>
          </cell>
          <cell r="B417" t="str">
            <v>CPL</v>
          </cell>
        </row>
        <row r="418">
          <cell r="A418" t="str">
            <v>226028515</v>
          </cell>
          <cell r="B418" t="str">
            <v>SVC</v>
          </cell>
        </row>
        <row r="419">
          <cell r="A419" t="str">
            <v>226198295</v>
          </cell>
          <cell r="B419" t="str">
            <v>CPL</v>
          </cell>
        </row>
        <row r="420">
          <cell r="A420" t="str">
            <v>226217959</v>
          </cell>
          <cell r="B420" t="str">
            <v>CPL</v>
          </cell>
        </row>
        <row r="421">
          <cell r="A421" t="str">
            <v>226271934</v>
          </cell>
          <cell r="B421" t="str">
            <v>SVC</v>
          </cell>
        </row>
        <row r="422">
          <cell r="A422" t="str">
            <v>226332071</v>
          </cell>
          <cell r="B422" t="str">
            <v>SVC</v>
          </cell>
        </row>
        <row r="423">
          <cell r="A423" t="str">
            <v>226567070</v>
          </cell>
          <cell r="B423" t="str">
            <v>CPL</v>
          </cell>
        </row>
        <row r="424">
          <cell r="A424" t="str">
            <v>226627018</v>
          </cell>
          <cell r="B424" t="str">
            <v>CPL</v>
          </cell>
        </row>
        <row r="425">
          <cell r="A425" t="str">
            <v>226662519</v>
          </cell>
          <cell r="B425" t="str">
            <v>CPL</v>
          </cell>
        </row>
        <row r="426">
          <cell r="A426" t="str">
            <v>226664442</v>
          </cell>
          <cell r="B426" t="str">
            <v>SVC</v>
          </cell>
        </row>
        <row r="427">
          <cell r="A427" t="str">
            <v>226666688</v>
          </cell>
          <cell r="B427" t="str">
            <v>SVC</v>
          </cell>
        </row>
        <row r="428">
          <cell r="A428" t="str">
            <v>226669454</v>
          </cell>
          <cell r="B428" t="str">
            <v>SVC</v>
          </cell>
        </row>
        <row r="429">
          <cell r="A429" t="str">
            <v>226789021</v>
          </cell>
          <cell r="B429" t="str">
            <v>CPL</v>
          </cell>
        </row>
        <row r="430">
          <cell r="A430" t="str">
            <v>226802957</v>
          </cell>
          <cell r="B430" t="str">
            <v>SVC</v>
          </cell>
        </row>
        <row r="431">
          <cell r="A431" t="str">
            <v>226809746</v>
          </cell>
          <cell r="B431" t="str">
            <v>CPL</v>
          </cell>
        </row>
        <row r="432">
          <cell r="A432" t="str">
            <v>226864256</v>
          </cell>
          <cell r="B432" t="str">
            <v>SVC</v>
          </cell>
        </row>
        <row r="433">
          <cell r="A433" t="str">
            <v>226867544</v>
          </cell>
          <cell r="B433" t="str">
            <v>SVC</v>
          </cell>
        </row>
        <row r="434">
          <cell r="A434" t="str">
            <v>227198431</v>
          </cell>
          <cell r="B434" t="str">
            <v>SVC</v>
          </cell>
        </row>
        <row r="435">
          <cell r="A435" t="str">
            <v>227211460</v>
          </cell>
          <cell r="B435" t="str">
            <v>SVC</v>
          </cell>
        </row>
        <row r="436">
          <cell r="A436" t="str">
            <v>227314619</v>
          </cell>
          <cell r="B436" t="str">
            <v>CPL</v>
          </cell>
        </row>
        <row r="437">
          <cell r="A437" t="str">
            <v>227600890</v>
          </cell>
          <cell r="B437" t="str">
            <v>SVC</v>
          </cell>
        </row>
        <row r="438">
          <cell r="A438" t="str">
            <v>227620494</v>
          </cell>
          <cell r="B438" t="str">
            <v>SVC</v>
          </cell>
        </row>
        <row r="439">
          <cell r="A439" t="str">
            <v>227706476</v>
          </cell>
          <cell r="B439" t="str">
            <v>SVC</v>
          </cell>
        </row>
        <row r="440">
          <cell r="A440" t="str">
            <v>227767303</v>
          </cell>
          <cell r="B440" t="str">
            <v>SVC</v>
          </cell>
        </row>
        <row r="441">
          <cell r="A441" t="str">
            <v>227840187</v>
          </cell>
          <cell r="B441" t="str">
            <v>CPL</v>
          </cell>
        </row>
        <row r="442">
          <cell r="A442" t="str">
            <v>227847675</v>
          </cell>
          <cell r="B442" t="str">
            <v>CPL</v>
          </cell>
        </row>
        <row r="443">
          <cell r="A443" t="str">
            <v>228048843</v>
          </cell>
          <cell r="B443" t="str">
            <v>SVC</v>
          </cell>
        </row>
        <row r="444">
          <cell r="A444" t="str">
            <v>228334903</v>
          </cell>
          <cell r="B444" t="str">
            <v>SVC</v>
          </cell>
        </row>
        <row r="445">
          <cell r="A445" t="str">
            <v>228527899</v>
          </cell>
          <cell r="B445" t="str">
            <v>SVC</v>
          </cell>
        </row>
        <row r="446">
          <cell r="A446" t="str">
            <v>228641809</v>
          </cell>
          <cell r="B446" t="str">
            <v>SVC</v>
          </cell>
        </row>
        <row r="447">
          <cell r="A447" t="str">
            <v>228645777</v>
          </cell>
          <cell r="B447" t="str">
            <v>SVC</v>
          </cell>
        </row>
        <row r="448">
          <cell r="A448" t="str">
            <v>228687928</v>
          </cell>
          <cell r="B448" t="str">
            <v>SVC</v>
          </cell>
        </row>
        <row r="449">
          <cell r="A449" t="str">
            <v>228760772</v>
          </cell>
          <cell r="B449" t="str">
            <v>SVC</v>
          </cell>
        </row>
        <row r="450">
          <cell r="A450" t="str">
            <v>228825941</v>
          </cell>
          <cell r="B450" t="str">
            <v>SVC</v>
          </cell>
        </row>
        <row r="451">
          <cell r="A451" t="str">
            <v>228884889</v>
          </cell>
          <cell r="B451" t="str">
            <v>CPL</v>
          </cell>
        </row>
        <row r="452">
          <cell r="A452" t="str">
            <v>228928835</v>
          </cell>
          <cell r="B452" t="str">
            <v>SVC</v>
          </cell>
        </row>
        <row r="453">
          <cell r="A453" t="str">
            <v>228985502</v>
          </cell>
          <cell r="B453" t="str">
            <v>CPL</v>
          </cell>
        </row>
        <row r="454">
          <cell r="A454" t="str">
            <v>229216245</v>
          </cell>
          <cell r="B454" t="str">
            <v>SVC</v>
          </cell>
        </row>
        <row r="455">
          <cell r="A455" t="str">
            <v>229569213</v>
          </cell>
          <cell r="B455" t="str">
            <v>CPL</v>
          </cell>
        </row>
        <row r="456">
          <cell r="A456" t="str">
            <v>229647001</v>
          </cell>
          <cell r="B456" t="str">
            <v>CPL</v>
          </cell>
        </row>
        <row r="457">
          <cell r="A457" t="str">
            <v>229647154</v>
          </cell>
          <cell r="B457" t="str">
            <v>SVC</v>
          </cell>
        </row>
        <row r="458">
          <cell r="A458" t="str">
            <v>229749754</v>
          </cell>
          <cell r="B458" t="str">
            <v>SVC</v>
          </cell>
        </row>
        <row r="459">
          <cell r="A459" t="str">
            <v>229769456</v>
          </cell>
          <cell r="B459" t="str">
            <v>SVC</v>
          </cell>
        </row>
        <row r="460">
          <cell r="A460" t="str">
            <v>229802002</v>
          </cell>
          <cell r="B460" t="str">
            <v>SVC</v>
          </cell>
        </row>
        <row r="461">
          <cell r="A461" t="str">
            <v>229840286</v>
          </cell>
          <cell r="B461" t="str">
            <v>SVC</v>
          </cell>
        </row>
        <row r="462">
          <cell r="A462" t="str">
            <v>229867378</v>
          </cell>
          <cell r="B462" t="str">
            <v>CPL</v>
          </cell>
        </row>
        <row r="463">
          <cell r="A463" t="str">
            <v>229868421</v>
          </cell>
          <cell r="B463" t="str">
            <v>SVC</v>
          </cell>
        </row>
        <row r="464">
          <cell r="A464" t="str">
            <v>230135066</v>
          </cell>
          <cell r="B464" t="str">
            <v>SVC</v>
          </cell>
        </row>
        <row r="465">
          <cell r="A465" t="str">
            <v>230314242</v>
          </cell>
          <cell r="B465" t="str">
            <v>CPL</v>
          </cell>
        </row>
        <row r="466">
          <cell r="A466" t="str">
            <v>230463077</v>
          </cell>
          <cell r="B466" t="str">
            <v>CPL</v>
          </cell>
        </row>
        <row r="467">
          <cell r="A467" t="str">
            <v>230549000</v>
          </cell>
          <cell r="B467" t="str">
            <v>CPL</v>
          </cell>
        </row>
        <row r="468">
          <cell r="A468" t="str">
            <v>230640840</v>
          </cell>
          <cell r="B468" t="str">
            <v>SVC</v>
          </cell>
        </row>
        <row r="469">
          <cell r="A469" t="str">
            <v>230648006</v>
          </cell>
          <cell r="B469" t="str">
            <v>SVC</v>
          </cell>
        </row>
        <row r="470">
          <cell r="A470" t="str">
            <v>230664448</v>
          </cell>
          <cell r="B470" t="str">
            <v>SVC</v>
          </cell>
        </row>
        <row r="471">
          <cell r="A471" t="str">
            <v>230680980</v>
          </cell>
          <cell r="B471" t="str">
            <v>CPL</v>
          </cell>
        </row>
        <row r="472">
          <cell r="A472" t="str">
            <v>230726748</v>
          </cell>
          <cell r="B472" t="str">
            <v>SVC</v>
          </cell>
        </row>
        <row r="473">
          <cell r="A473" t="str">
            <v>230928428</v>
          </cell>
          <cell r="B473" t="str">
            <v>CPL</v>
          </cell>
        </row>
        <row r="474">
          <cell r="A474" t="str">
            <v>231119315</v>
          </cell>
          <cell r="B474" t="str">
            <v>CPL</v>
          </cell>
        </row>
        <row r="475">
          <cell r="A475" t="str">
            <v>231135721</v>
          </cell>
          <cell r="B475" t="str">
            <v>SVC</v>
          </cell>
        </row>
        <row r="476">
          <cell r="A476" t="str">
            <v>231239160</v>
          </cell>
          <cell r="B476" t="str">
            <v>SVC</v>
          </cell>
        </row>
        <row r="477">
          <cell r="A477" t="str">
            <v>231410333</v>
          </cell>
          <cell r="B477" t="str">
            <v>SVC</v>
          </cell>
        </row>
        <row r="478">
          <cell r="A478" t="str">
            <v>231627435</v>
          </cell>
          <cell r="B478" t="str">
            <v>SVC</v>
          </cell>
        </row>
        <row r="479">
          <cell r="A479" t="str">
            <v>231671932</v>
          </cell>
          <cell r="B479" t="str">
            <v>CPL</v>
          </cell>
        </row>
        <row r="480">
          <cell r="A480" t="str">
            <v>231686258</v>
          </cell>
          <cell r="B480" t="str">
            <v>CPL</v>
          </cell>
        </row>
        <row r="481">
          <cell r="A481" t="str">
            <v>231780687</v>
          </cell>
          <cell r="B481" t="str">
            <v>SVC</v>
          </cell>
        </row>
        <row r="482">
          <cell r="A482" t="str">
            <v>231804044</v>
          </cell>
          <cell r="B482" t="str">
            <v>SVC</v>
          </cell>
        </row>
        <row r="483">
          <cell r="A483" t="str">
            <v>231808106</v>
          </cell>
          <cell r="B483" t="str">
            <v>SVC</v>
          </cell>
        </row>
        <row r="484">
          <cell r="A484" t="str">
            <v>231887499</v>
          </cell>
          <cell r="B484" t="str">
            <v>CPL</v>
          </cell>
        </row>
        <row r="485">
          <cell r="A485" t="str">
            <v>232024010</v>
          </cell>
          <cell r="B485" t="str">
            <v>CPL</v>
          </cell>
        </row>
        <row r="486">
          <cell r="A486" t="str">
            <v>232048749</v>
          </cell>
          <cell r="B486" t="str">
            <v>CPL</v>
          </cell>
        </row>
        <row r="487">
          <cell r="A487" t="str">
            <v>232085518</v>
          </cell>
          <cell r="B487" t="str">
            <v>SVC</v>
          </cell>
        </row>
        <row r="488">
          <cell r="A488" t="str">
            <v>232941080</v>
          </cell>
          <cell r="B488" t="str">
            <v>SVC</v>
          </cell>
        </row>
        <row r="489">
          <cell r="A489" t="str">
            <v>233112311</v>
          </cell>
          <cell r="B489" t="str">
            <v>SVC</v>
          </cell>
        </row>
        <row r="490">
          <cell r="A490" t="str">
            <v>233743350</v>
          </cell>
          <cell r="B490" t="str">
            <v>SVC</v>
          </cell>
        </row>
        <row r="491">
          <cell r="A491" t="str">
            <v>233804838</v>
          </cell>
          <cell r="B491" t="str">
            <v>SVC</v>
          </cell>
        </row>
        <row r="492">
          <cell r="A492" t="str">
            <v>233861865</v>
          </cell>
          <cell r="B492" t="str">
            <v>SVC</v>
          </cell>
        </row>
        <row r="493">
          <cell r="A493" t="str">
            <v>234192381</v>
          </cell>
          <cell r="B493" t="str">
            <v>CPL</v>
          </cell>
        </row>
        <row r="494">
          <cell r="A494" t="str">
            <v>234194271</v>
          </cell>
          <cell r="B494" t="str">
            <v>SVC</v>
          </cell>
        </row>
        <row r="495">
          <cell r="A495" t="str">
            <v>234453734</v>
          </cell>
          <cell r="B495" t="str">
            <v>SVC</v>
          </cell>
        </row>
        <row r="496">
          <cell r="A496" t="str">
            <v>234646402</v>
          </cell>
          <cell r="B496" t="str">
            <v>SVC</v>
          </cell>
        </row>
        <row r="497">
          <cell r="A497" t="str">
            <v>234801416</v>
          </cell>
          <cell r="B497" t="str">
            <v>CPL</v>
          </cell>
        </row>
        <row r="498">
          <cell r="A498" t="str">
            <v>235068621</v>
          </cell>
          <cell r="B498" t="str">
            <v>CPL</v>
          </cell>
        </row>
        <row r="499">
          <cell r="A499" t="str">
            <v>235704535</v>
          </cell>
          <cell r="B499" t="str">
            <v>SVC</v>
          </cell>
        </row>
        <row r="500">
          <cell r="A500" t="str">
            <v>235921904</v>
          </cell>
          <cell r="B500" t="str">
            <v>CPL</v>
          </cell>
        </row>
        <row r="501">
          <cell r="A501" t="str">
            <v>235940464</v>
          </cell>
          <cell r="B501" t="str">
            <v>CPL</v>
          </cell>
        </row>
        <row r="502">
          <cell r="A502" t="str">
            <v>235949752</v>
          </cell>
          <cell r="B502" t="str">
            <v>SVC</v>
          </cell>
        </row>
        <row r="503">
          <cell r="A503" t="str">
            <v>236177826</v>
          </cell>
          <cell r="B503" t="str">
            <v>SVC</v>
          </cell>
        </row>
        <row r="504">
          <cell r="A504" t="str">
            <v>236299849</v>
          </cell>
          <cell r="B504" t="str">
            <v>CPL</v>
          </cell>
        </row>
        <row r="505">
          <cell r="A505" t="str">
            <v>236862598</v>
          </cell>
          <cell r="B505" t="str">
            <v>CPL</v>
          </cell>
        </row>
        <row r="506">
          <cell r="A506" t="str">
            <v>236884965</v>
          </cell>
          <cell r="B506" t="str">
            <v>CPL</v>
          </cell>
        </row>
        <row r="507">
          <cell r="A507" t="str">
            <v>236900707</v>
          </cell>
          <cell r="B507" t="str">
            <v>CPL</v>
          </cell>
        </row>
        <row r="508">
          <cell r="A508" t="str">
            <v>236947394</v>
          </cell>
          <cell r="B508" t="str">
            <v>CPL</v>
          </cell>
        </row>
        <row r="509">
          <cell r="A509" t="str">
            <v>236967810</v>
          </cell>
          <cell r="B509" t="str">
            <v>SVC</v>
          </cell>
        </row>
        <row r="510">
          <cell r="A510" t="str">
            <v>237020242</v>
          </cell>
          <cell r="B510" t="str">
            <v>SVC</v>
          </cell>
        </row>
        <row r="511">
          <cell r="A511" t="str">
            <v>237020572</v>
          </cell>
          <cell r="B511" t="str">
            <v>SVC</v>
          </cell>
        </row>
        <row r="512">
          <cell r="A512" t="str">
            <v>237022022</v>
          </cell>
          <cell r="B512" t="str">
            <v>CPL</v>
          </cell>
        </row>
        <row r="513">
          <cell r="A513" t="str">
            <v>237022262</v>
          </cell>
          <cell r="B513" t="str">
            <v>CPL</v>
          </cell>
        </row>
        <row r="514">
          <cell r="A514" t="str">
            <v>237022492</v>
          </cell>
          <cell r="B514" t="str">
            <v>CPL</v>
          </cell>
        </row>
        <row r="515">
          <cell r="A515" t="str">
            <v>237026072</v>
          </cell>
          <cell r="B515" t="str">
            <v>SVC</v>
          </cell>
        </row>
        <row r="516">
          <cell r="A516" t="str">
            <v>237026624</v>
          </cell>
          <cell r="B516" t="str">
            <v>CPL</v>
          </cell>
        </row>
        <row r="517">
          <cell r="A517" t="str">
            <v>237064062</v>
          </cell>
          <cell r="B517" t="str">
            <v>CPL</v>
          </cell>
        </row>
        <row r="518">
          <cell r="A518" t="str">
            <v>237084819</v>
          </cell>
          <cell r="B518" t="str">
            <v>CPL</v>
          </cell>
        </row>
        <row r="519">
          <cell r="A519" t="str">
            <v>237086657</v>
          </cell>
          <cell r="B519" t="str">
            <v>CPL</v>
          </cell>
        </row>
        <row r="520">
          <cell r="A520" t="str">
            <v>237088088</v>
          </cell>
          <cell r="B520" t="str">
            <v>SVC</v>
          </cell>
        </row>
        <row r="521">
          <cell r="A521" t="str">
            <v>237088129</v>
          </cell>
          <cell r="B521" t="str">
            <v>CPL</v>
          </cell>
        </row>
        <row r="522">
          <cell r="A522" t="str">
            <v>237088486</v>
          </cell>
          <cell r="B522" t="str">
            <v>CPL</v>
          </cell>
        </row>
        <row r="523">
          <cell r="A523" t="str">
            <v>237110576</v>
          </cell>
          <cell r="B523" t="str">
            <v>CPL</v>
          </cell>
        </row>
        <row r="524">
          <cell r="A524" t="str">
            <v>237111840</v>
          </cell>
          <cell r="B524" t="str">
            <v>CPL</v>
          </cell>
        </row>
        <row r="525">
          <cell r="A525" t="str">
            <v>237114148</v>
          </cell>
          <cell r="B525" t="str">
            <v>CPL</v>
          </cell>
        </row>
        <row r="526">
          <cell r="A526" t="str">
            <v>237116251</v>
          </cell>
          <cell r="B526" t="str">
            <v>CPL</v>
          </cell>
        </row>
        <row r="527">
          <cell r="A527" t="str">
            <v>237116751</v>
          </cell>
          <cell r="B527" t="str">
            <v>CPL</v>
          </cell>
        </row>
        <row r="528">
          <cell r="A528" t="str">
            <v>237130998</v>
          </cell>
          <cell r="B528" t="str">
            <v>CPL</v>
          </cell>
        </row>
        <row r="529">
          <cell r="A529" t="str">
            <v>237131326</v>
          </cell>
          <cell r="B529" t="str">
            <v>CPL</v>
          </cell>
        </row>
        <row r="530">
          <cell r="A530" t="str">
            <v>237132424</v>
          </cell>
          <cell r="B530" t="str">
            <v>CPL</v>
          </cell>
        </row>
        <row r="531">
          <cell r="A531" t="str">
            <v>237132486</v>
          </cell>
          <cell r="B531" t="str">
            <v>SVC</v>
          </cell>
        </row>
        <row r="532">
          <cell r="A532" t="str">
            <v>237135295</v>
          </cell>
          <cell r="B532" t="str">
            <v>CPL</v>
          </cell>
        </row>
        <row r="533">
          <cell r="A533" t="str">
            <v>237151656</v>
          </cell>
          <cell r="B533" t="str">
            <v>CPL</v>
          </cell>
        </row>
        <row r="534">
          <cell r="A534" t="str">
            <v>237152770</v>
          </cell>
          <cell r="B534" t="str">
            <v>SVC</v>
          </cell>
        </row>
        <row r="535">
          <cell r="A535" t="str">
            <v>237154897</v>
          </cell>
          <cell r="B535" t="str">
            <v>CPL</v>
          </cell>
        </row>
        <row r="536">
          <cell r="A536" t="str">
            <v>237171557</v>
          </cell>
          <cell r="B536" t="str">
            <v>CPL</v>
          </cell>
        </row>
        <row r="537">
          <cell r="A537" t="str">
            <v>237174108</v>
          </cell>
          <cell r="B537" t="str">
            <v>CPL</v>
          </cell>
        </row>
        <row r="538">
          <cell r="A538" t="str">
            <v>237178311</v>
          </cell>
          <cell r="B538" t="str">
            <v>SVC</v>
          </cell>
        </row>
        <row r="539">
          <cell r="A539" t="str">
            <v>237197103</v>
          </cell>
          <cell r="B539" t="str">
            <v>SVC</v>
          </cell>
        </row>
        <row r="540">
          <cell r="A540" t="str">
            <v>237212094</v>
          </cell>
          <cell r="B540" t="str">
            <v>CPL</v>
          </cell>
        </row>
        <row r="541">
          <cell r="A541" t="str">
            <v>237216000</v>
          </cell>
          <cell r="B541" t="str">
            <v>CPL</v>
          </cell>
        </row>
        <row r="542">
          <cell r="A542" t="str">
            <v>237230645</v>
          </cell>
          <cell r="B542" t="str">
            <v>CPL</v>
          </cell>
        </row>
        <row r="543">
          <cell r="A543" t="str">
            <v>237239323</v>
          </cell>
          <cell r="B543" t="str">
            <v>CPL</v>
          </cell>
        </row>
        <row r="544">
          <cell r="A544" t="str">
            <v>237239674</v>
          </cell>
          <cell r="B544" t="str">
            <v>SVC</v>
          </cell>
        </row>
        <row r="545">
          <cell r="A545" t="str">
            <v>237252663</v>
          </cell>
          <cell r="B545" t="str">
            <v>CPL</v>
          </cell>
        </row>
        <row r="546">
          <cell r="A546" t="str">
            <v>237255463</v>
          </cell>
          <cell r="B546" t="str">
            <v>CPL</v>
          </cell>
        </row>
        <row r="547">
          <cell r="A547" t="str">
            <v>237273382</v>
          </cell>
          <cell r="B547" t="str">
            <v>CPL</v>
          </cell>
        </row>
        <row r="548">
          <cell r="A548" t="str">
            <v>237274844</v>
          </cell>
          <cell r="B548" t="str">
            <v>CPL</v>
          </cell>
        </row>
        <row r="549">
          <cell r="A549" t="str">
            <v>237278380</v>
          </cell>
          <cell r="B549" t="str">
            <v>SVC</v>
          </cell>
        </row>
        <row r="550">
          <cell r="A550" t="str">
            <v>237278480</v>
          </cell>
          <cell r="B550" t="str">
            <v>CPL</v>
          </cell>
        </row>
        <row r="551">
          <cell r="A551" t="str">
            <v>237279210</v>
          </cell>
          <cell r="B551" t="str">
            <v>SVC</v>
          </cell>
        </row>
        <row r="552">
          <cell r="A552" t="str">
            <v>237291893</v>
          </cell>
          <cell r="B552" t="str">
            <v>CPL</v>
          </cell>
        </row>
        <row r="553">
          <cell r="A553" t="str">
            <v>237295888</v>
          </cell>
          <cell r="B553" t="str">
            <v>SVC</v>
          </cell>
        </row>
        <row r="554">
          <cell r="A554" t="str">
            <v>237299272</v>
          </cell>
          <cell r="B554" t="str">
            <v>CPL</v>
          </cell>
        </row>
        <row r="555">
          <cell r="A555" t="str">
            <v>237311403</v>
          </cell>
          <cell r="B555" t="str">
            <v>SVC</v>
          </cell>
        </row>
        <row r="556">
          <cell r="A556" t="str">
            <v>237315287</v>
          </cell>
          <cell r="B556" t="str">
            <v>CPL</v>
          </cell>
        </row>
        <row r="557">
          <cell r="A557" t="str">
            <v>237316318</v>
          </cell>
          <cell r="B557" t="str">
            <v>SVC</v>
          </cell>
        </row>
        <row r="558">
          <cell r="A558" t="str">
            <v>237316901</v>
          </cell>
          <cell r="B558" t="str">
            <v>SVC</v>
          </cell>
        </row>
        <row r="559">
          <cell r="A559" t="str">
            <v>237317247</v>
          </cell>
          <cell r="B559" t="str">
            <v>CPL</v>
          </cell>
        </row>
        <row r="560">
          <cell r="A560" t="str">
            <v>237332394</v>
          </cell>
          <cell r="B560" t="str">
            <v>SVC</v>
          </cell>
        </row>
        <row r="561">
          <cell r="A561" t="str">
            <v>237335677</v>
          </cell>
          <cell r="B561" t="str">
            <v>SVC</v>
          </cell>
        </row>
        <row r="562">
          <cell r="A562" t="str">
            <v>237339247</v>
          </cell>
          <cell r="B562" t="str">
            <v>CPL</v>
          </cell>
        </row>
        <row r="563">
          <cell r="A563" t="str">
            <v>237339448</v>
          </cell>
          <cell r="B563" t="str">
            <v>CPL</v>
          </cell>
        </row>
        <row r="564">
          <cell r="A564" t="str">
            <v>237358643</v>
          </cell>
          <cell r="B564" t="str">
            <v>SVC</v>
          </cell>
        </row>
        <row r="565">
          <cell r="A565" t="str">
            <v>237358962</v>
          </cell>
          <cell r="B565" t="str">
            <v>CPL</v>
          </cell>
        </row>
        <row r="566">
          <cell r="A566" t="str">
            <v>237370930</v>
          </cell>
          <cell r="B566" t="str">
            <v>SVC</v>
          </cell>
        </row>
        <row r="567">
          <cell r="A567" t="str">
            <v>237378303</v>
          </cell>
          <cell r="B567" t="str">
            <v>CPL</v>
          </cell>
        </row>
        <row r="568">
          <cell r="A568" t="str">
            <v>237379527</v>
          </cell>
          <cell r="B568" t="str">
            <v>CPL</v>
          </cell>
        </row>
        <row r="569">
          <cell r="A569" t="str">
            <v>237394995</v>
          </cell>
          <cell r="B569" t="str">
            <v>CPL</v>
          </cell>
        </row>
        <row r="570">
          <cell r="A570" t="str">
            <v>237430773</v>
          </cell>
          <cell r="B570" t="str">
            <v>SVC</v>
          </cell>
        </row>
        <row r="571">
          <cell r="A571" t="str">
            <v>237431393</v>
          </cell>
          <cell r="B571" t="str">
            <v>SVC</v>
          </cell>
        </row>
        <row r="572">
          <cell r="A572" t="str">
            <v>237436033</v>
          </cell>
          <cell r="B572" t="str">
            <v>CPL</v>
          </cell>
        </row>
        <row r="573">
          <cell r="A573" t="str">
            <v>237436427</v>
          </cell>
          <cell r="B573" t="str">
            <v>SVC</v>
          </cell>
        </row>
        <row r="574">
          <cell r="A574" t="str">
            <v>237438232</v>
          </cell>
          <cell r="B574" t="str">
            <v>CPL</v>
          </cell>
        </row>
        <row r="575">
          <cell r="A575" t="str">
            <v>237451606</v>
          </cell>
          <cell r="B575" t="str">
            <v>CPL</v>
          </cell>
        </row>
        <row r="576">
          <cell r="A576" t="str">
            <v>237478735</v>
          </cell>
          <cell r="B576" t="str">
            <v>CPL</v>
          </cell>
        </row>
        <row r="577">
          <cell r="A577" t="str">
            <v>237491726</v>
          </cell>
          <cell r="B577" t="str">
            <v>CPL</v>
          </cell>
        </row>
        <row r="578">
          <cell r="A578" t="str">
            <v>237514068</v>
          </cell>
          <cell r="B578" t="str">
            <v>CPL</v>
          </cell>
        </row>
        <row r="579">
          <cell r="A579" t="str">
            <v>237530632</v>
          </cell>
          <cell r="B579" t="str">
            <v>SVC</v>
          </cell>
        </row>
        <row r="580">
          <cell r="A580" t="str">
            <v>237533041</v>
          </cell>
          <cell r="B580" t="str">
            <v>CPL</v>
          </cell>
        </row>
        <row r="581">
          <cell r="A581" t="str">
            <v>237535349</v>
          </cell>
          <cell r="B581" t="str">
            <v>CPL</v>
          </cell>
        </row>
        <row r="582">
          <cell r="A582" t="str">
            <v>237535389</v>
          </cell>
          <cell r="B582" t="str">
            <v>SVC</v>
          </cell>
        </row>
        <row r="583">
          <cell r="A583" t="str">
            <v>237591994</v>
          </cell>
          <cell r="B583" t="str">
            <v>CPL</v>
          </cell>
        </row>
        <row r="584">
          <cell r="A584" t="str">
            <v>237599428</v>
          </cell>
          <cell r="B584" t="str">
            <v>CPL</v>
          </cell>
        </row>
        <row r="585">
          <cell r="A585" t="str">
            <v>237661581</v>
          </cell>
          <cell r="B585" t="str">
            <v>CPL</v>
          </cell>
        </row>
        <row r="586">
          <cell r="A586" t="str">
            <v>237663061</v>
          </cell>
          <cell r="B586" t="str">
            <v>SVC</v>
          </cell>
        </row>
        <row r="587">
          <cell r="A587" t="str">
            <v>237664584</v>
          </cell>
          <cell r="B587" t="str">
            <v>CPL</v>
          </cell>
        </row>
        <row r="588">
          <cell r="A588" t="str">
            <v>237707066</v>
          </cell>
          <cell r="B588" t="str">
            <v>CPL</v>
          </cell>
        </row>
        <row r="589">
          <cell r="A589" t="str">
            <v>237707586</v>
          </cell>
          <cell r="B589" t="str">
            <v>SVC</v>
          </cell>
        </row>
        <row r="590">
          <cell r="A590" t="str">
            <v>237707716</v>
          </cell>
          <cell r="B590" t="str">
            <v>CPL</v>
          </cell>
        </row>
        <row r="591">
          <cell r="A591" t="str">
            <v>237709919</v>
          </cell>
          <cell r="B591" t="str">
            <v>CPL</v>
          </cell>
        </row>
        <row r="592">
          <cell r="A592" t="str">
            <v>237723392</v>
          </cell>
          <cell r="B592" t="str">
            <v>SVC</v>
          </cell>
        </row>
        <row r="593">
          <cell r="A593" t="str">
            <v>237740281</v>
          </cell>
          <cell r="B593" t="str">
            <v>CPL</v>
          </cell>
        </row>
        <row r="594">
          <cell r="A594" t="str">
            <v>237743572</v>
          </cell>
          <cell r="B594" t="str">
            <v>CPL</v>
          </cell>
        </row>
        <row r="595">
          <cell r="A595" t="str">
            <v>237767597</v>
          </cell>
          <cell r="B595" t="str">
            <v>SVC</v>
          </cell>
        </row>
        <row r="596">
          <cell r="A596" t="str">
            <v>237786091</v>
          </cell>
          <cell r="B596" t="str">
            <v>CPL</v>
          </cell>
        </row>
        <row r="597">
          <cell r="A597" t="str">
            <v>237794096</v>
          </cell>
          <cell r="B597" t="str">
            <v>CPL</v>
          </cell>
        </row>
        <row r="598">
          <cell r="A598" t="str">
            <v>237803830</v>
          </cell>
          <cell r="B598" t="str">
            <v>CPL</v>
          </cell>
        </row>
        <row r="599">
          <cell r="A599" t="str">
            <v>237804762</v>
          </cell>
          <cell r="B599" t="str">
            <v>SVC</v>
          </cell>
        </row>
        <row r="600">
          <cell r="A600" t="str">
            <v>237822764</v>
          </cell>
          <cell r="B600" t="str">
            <v>SVC</v>
          </cell>
        </row>
        <row r="601">
          <cell r="A601" t="str">
            <v>237823071</v>
          </cell>
          <cell r="B601" t="str">
            <v>SVC</v>
          </cell>
        </row>
        <row r="602">
          <cell r="A602" t="str">
            <v>237823340</v>
          </cell>
          <cell r="B602" t="str">
            <v>CPL</v>
          </cell>
        </row>
        <row r="603">
          <cell r="A603" t="str">
            <v>237823403</v>
          </cell>
          <cell r="B603" t="str">
            <v>SVC</v>
          </cell>
        </row>
        <row r="604">
          <cell r="A604" t="str">
            <v>237823598</v>
          </cell>
          <cell r="B604" t="str">
            <v>CPL</v>
          </cell>
        </row>
        <row r="605">
          <cell r="A605" t="str">
            <v>237823780</v>
          </cell>
          <cell r="B605" t="str">
            <v>CPL</v>
          </cell>
        </row>
        <row r="606">
          <cell r="A606" t="str">
            <v>237824075</v>
          </cell>
          <cell r="B606" t="str">
            <v>CPL</v>
          </cell>
        </row>
        <row r="607">
          <cell r="A607" t="str">
            <v>237824521</v>
          </cell>
          <cell r="B607" t="str">
            <v>SVC</v>
          </cell>
        </row>
        <row r="608">
          <cell r="A608" t="str">
            <v>237824625</v>
          </cell>
          <cell r="B608" t="str">
            <v>CPL</v>
          </cell>
        </row>
        <row r="609">
          <cell r="A609" t="str">
            <v>237824700</v>
          </cell>
          <cell r="B609" t="str">
            <v>CPL</v>
          </cell>
        </row>
        <row r="610">
          <cell r="A610" t="str">
            <v>237848639</v>
          </cell>
          <cell r="B610" t="str">
            <v>SVC</v>
          </cell>
        </row>
        <row r="611">
          <cell r="A611" t="str">
            <v>237849366</v>
          </cell>
          <cell r="B611" t="str">
            <v>CPL</v>
          </cell>
        </row>
        <row r="612">
          <cell r="A612" t="str">
            <v>237864423</v>
          </cell>
          <cell r="B612" t="str">
            <v>SVC</v>
          </cell>
        </row>
        <row r="613">
          <cell r="A613" t="str">
            <v>237865021</v>
          </cell>
          <cell r="B613" t="str">
            <v>SVC</v>
          </cell>
        </row>
        <row r="614">
          <cell r="A614" t="str">
            <v>237865421</v>
          </cell>
          <cell r="B614" t="str">
            <v>CPL</v>
          </cell>
        </row>
        <row r="615">
          <cell r="A615" t="str">
            <v>237865579</v>
          </cell>
          <cell r="B615" t="str">
            <v>CPL</v>
          </cell>
        </row>
        <row r="616">
          <cell r="A616" t="str">
            <v>237866451</v>
          </cell>
          <cell r="B616" t="str">
            <v>SVC</v>
          </cell>
        </row>
        <row r="617">
          <cell r="A617" t="str">
            <v>237868545</v>
          </cell>
          <cell r="B617" t="str">
            <v>CPL</v>
          </cell>
        </row>
        <row r="618">
          <cell r="A618" t="str">
            <v>237868729</v>
          </cell>
          <cell r="B618" t="str">
            <v>SVC</v>
          </cell>
        </row>
        <row r="619">
          <cell r="A619" t="str">
            <v>237868880</v>
          </cell>
          <cell r="B619" t="str">
            <v>CPL</v>
          </cell>
        </row>
        <row r="620">
          <cell r="A620" t="str">
            <v>237868984</v>
          </cell>
          <cell r="B620" t="str">
            <v>SVC</v>
          </cell>
        </row>
        <row r="621">
          <cell r="A621" t="str">
            <v>237869036</v>
          </cell>
          <cell r="B621" t="str">
            <v>CPL</v>
          </cell>
        </row>
        <row r="622">
          <cell r="A622" t="str">
            <v>237869208</v>
          </cell>
          <cell r="B622" t="str">
            <v>CPL</v>
          </cell>
        </row>
        <row r="623">
          <cell r="A623" t="str">
            <v>237869545</v>
          </cell>
          <cell r="B623" t="str">
            <v>SVC</v>
          </cell>
        </row>
        <row r="624">
          <cell r="A624" t="str">
            <v>237869547</v>
          </cell>
          <cell r="B624" t="str">
            <v>SVC</v>
          </cell>
        </row>
        <row r="625">
          <cell r="A625" t="str">
            <v>237869761</v>
          </cell>
          <cell r="B625" t="str">
            <v>CPL</v>
          </cell>
        </row>
        <row r="626">
          <cell r="A626" t="str">
            <v>237869763</v>
          </cell>
          <cell r="B626" t="str">
            <v>CPL</v>
          </cell>
        </row>
        <row r="627">
          <cell r="A627" t="str">
            <v>237869952</v>
          </cell>
          <cell r="B627" t="str">
            <v>CPL</v>
          </cell>
        </row>
        <row r="628">
          <cell r="A628" t="str">
            <v>237885493</v>
          </cell>
          <cell r="B628" t="str">
            <v>SVC</v>
          </cell>
        </row>
        <row r="629">
          <cell r="A629" t="str">
            <v>237889512</v>
          </cell>
          <cell r="B629" t="str">
            <v>SVC</v>
          </cell>
        </row>
        <row r="630">
          <cell r="A630" t="str">
            <v>237889735</v>
          </cell>
          <cell r="B630" t="str">
            <v>SVC</v>
          </cell>
        </row>
        <row r="631">
          <cell r="A631" t="str">
            <v>237900575</v>
          </cell>
          <cell r="B631" t="str">
            <v>CPL</v>
          </cell>
        </row>
        <row r="632">
          <cell r="A632" t="str">
            <v>237900827</v>
          </cell>
          <cell r="B632" t="str">
            <v>CPL</v>
          </cell>
        </row>
        <row r="633">
          <cell r="A633" t="str">
            <v>237903312</v>
          </cell>
          <cell r="B633" t="str">
            <v>SVC</v>
          </cell>
        </row>
        <row r="634">
          <cell r="A634" t="str">
            <v>237903630</v>
          </cell>
          <cell r="B634" t="str">
            <v>CPL</v>
          </cell>
        </row>
        <row r="635">
          <cell r="A635" t="str">
            <v>237907605</v>
          </cell>
          <cell r="B635" t="str">
            <v>CPL</v>
          </cell>
        </row>
        <row r="636">
          <cell r="A636" t="str">
            <v>237908412</v>
          </cell>
          <cell r="B636" t="str">
            <v>SVC</v>
          </cell>
        </row>
        <row r="637">
          <cell r="A637" t="str">
            <v>237908686</v>
          </cell>
          <cell r="B637" t="str">
            <v>CPL</v>
          </cell>
        </row>
        <row r="638">
          <cell r="A638" t="str">
            <v>237914273</v>
          </cell>
          <cell r="B638" t="str">
            <v>SVC</v>
          </cell>
        </row>
        <row r="639">
          <cell r="A639" t="str">
            <v>237925005</v>
          </cell>
          <cell r="B639" t="str">
            <v>CPL</v>
          </cell>
        </row>
        <row r="640">
          <cell r="A640" t="str">
            <v>237925330</v>
          </cell>
          <cell r="B640" t="str">
            <v>SVC</v>
          </cell>
        </row>
        <row r="641">
          <cell r="A641" t="str">
            <v>237925366</v>
          </cell>
          <cell r="B641" t="str">
            <v>SVC</v>
          </cell>
        </row>
        <row r="642">
          <cell r="A642" t="str">
            <v>237925756</v>
          </cell>
          <cell r="B642" t="str">
            <v>CPL</v>
          </cell>
        </row>
        <row r="643">
          <cell r="A643" t="str">
            <v>237925922</v>
          </cell>
          <cell r="B643" t="str">
            <v>CPL</v>
          </cell>
        </row>
        <row r="644">
          <cell r="A644" t="str">
            <v>237926017</v>
          </cell>
          <cell r="B644" t="str">
            <v>CPL</v>
          </cell>
        </row>
        <row r="645">
          <cell r="A645" t="str">
            <v>237926938</v>
          </cell>
          <cell r="B645" t="str">
            <v>CPL</v>
          </cell>
        </row>
        <row r="646">
          <cell r="A646" t="str">
            <v>237926986</v>
          </cell>
          <cell r="B646" t="str">
            <v>SVC</v>
          </cell>
        </row>
        <row r="647">
          <cell r="A647" t="str">
            <v>237927556</v>
          </cell>
          <cell r="B647" t="str">
            <v>SVC</v>
          </cell>
        </row>
        <row r="648">
          <cell r="A648" t="str">
            <v>237927625</v>
          </cell>
          <cell r="B648" t="str">
            <v>SVC</v>
          </cell>
        </row>
        <row r="649">
          <cell r="A649" t="str">
            <v>237927644</v>
          </cell>
          <cell r="B649" t="str">
            <v>SVC</v>
          </cell>
        </row>
        <row r="650">
          <cell r="A650" t="str">
            <v>237929262</v>
          </cell>
          <cell r="B650" t="str">
            <v>SVC</v>
          </cell>
        </row>
        <row r="651">
          <cell r="A651" t="str">
            <v>237940175</v>
          </cell>
          <cell r="B651" t="str">
            <v>CPL</v>
          </cell>
        </row>
        <row r="652">
          <cell r="A652" t="str">
            <v>237943001</v>
          </cell>
          <cell r="B652" t="str">
            <v>CPL</v>
          </cell>
        </row>
        <row r="653">
          <cell r="A653" t="str">
            <v>237944647</v>
          </cell>
          <cell r="B653" t="str">
            <v>CPL</v>
          </cell>
        </row>
        <row r="654">
          <cell r="A654" t="str">
            <v>237955153</v>
          </cell>
          <cell r="B654" t="str">
            <v>SVC</v>
          </cell>
        </row>
        <row r="655">
          <cell r="A655" t="str">
            <v>237961910</v>
          </cell>
          <cell r="B655" t="str">
            <v>SVC</v>
          </cell>
        </row>
        <row r="656">
          <cell r="A656" t="str">
            <v>237965214</v>
          </cell>
          <cell r="B656" t="str">
            <v>SVC</v>
          </cell>
        </row>
        <row r="657">
          <cell r="A657" t="str">
            <v>237981009</v>
          </cell>
          <cell r="B657" t="str">
            <v>CPL</v>
          </cell>
        </row>
        <row r="658">
          <cell r="A658" t="str">
            <v>237982438</v>
          </cell>
          <cell r="B658" t="str">
            <v>CPL</v>
          </cell>
        </row>
        <row r="659">
          <cell r="A659" t="str">
            <v>238020412</v>
          </cell>
          <cell r="B659" t="str">
            <v>SVC</v>
          </cell>
        </row>
        <row r="660">
          <cell r="A660" t="str">
            <v>238023159</v>
          </cell>
          <cell r="B660" t="str">
            <v>CPL</v>
          </cell>
        </row>
        <row r="661">
          <cell r="A661" t="str">
            <v>238027700</v>
          </cell>
          <cell r="B661" t="str">
            <v>CPL</v>
          </cell>
        </row>
        <row r="662">
          <cell r="A662" t="str">
            <v>238029225</v>
          </cell>
          <cell r="B662" t="str">
            <v>SVC</v>
          </cell>
        </row>
        <row r="663">
          <cell r="A663" t="str">
            <v>238041021</v>
          </cell>
          <cell r="B663" t="str">
            <v>SVC</v>
          </cell>
        </row>
        <row r="664">
          <cell r="A664" t="str">
            <v>238041135</v>
          </cell>
          <cell r="B664" t="str">
            <v>CPL</v>
          </cell>
        </row>
        <row r="665">
          <cell r="A665" t="str">
            <v>238041988</v>
          </cell>
          <cell r="B665" t="str">
            <v>SVC</v>
          </cell>
        </row>
        <row r="666">
          <cell r="A666" t="str">
            <v>238043159</v>
          </cell>
          <cell r="B666" t="str">
            <v>CPL</v>
          </cell>
        </row>
        <row r="667">
          <cell r="A667" t="str">
            <v>238043487</v>
          </cell>
          <cell r="B667" t="str">
            <v>CPL</v>
          </cell>
        </row>
        <row r="668">
          <cell r="A668" t="str">
            <v>238061511</v>
          </cell>
          <cell r="B668" t="str">
            <v>CPL</v>
          </cell>
        </row>
        <row r="669">
          <cell r="A669" t="str">
            <v>238082639</v>
          </cell>
          <cell r="B669" t="str">
            <v>CPL</v>
          </cell>
        </row>
        <row r="670">
          <cell r="A670" t="str">
            <v>238083319</v>
          </cell>
          <cell r="B670" t="str">
            <v>CPL</v>
          </cell>
        </row>
        <row r="671">
          <cell r="A671" t="str">
            <v>238111743</v>
          </cell>
          <cell r="B671" t="str">
            <v>SVC</v>
          </cell>
        </row>
        <row r="672">
          <cell r="A672" t="str">
            <v>238112119</v>
          </cell>
          <cell r="B672" t="str">
            <v>SVC</v>
          </cell>
        </row>
        <row r="673">
          <cell r="A673" t="str">
            <v>238112778</v>
          </cell>
          <cell r="B673" t="str">
            <v>SVC</v>
          </cell>
        </row>
        <row r="674">
          <cell r="A674" t="str">
            <v>238113460</v>
          </cell>
          <cell r="B674" t="str">
            <v>CPL</v>
          </cell>
        </row>
        <row r="675">
          <cell r="A675" t="str">
            <v>238114155</v>
          </cell>
          <cell r="B675" t="str">
            <v>SVC</v>
          </cell>
        </row>
        <row r="676">
          <cell r="A676" t="str">
            <v>238114973</v>
          </cell>
          <cell r="B676" t="str">
            <v>CPL</v>
          </cell>
        </row>
        <row r="677">
          <cell r="A677" t="str">
            <v>238115311</v>
          </cell>
          <cell r="B677" t="str">
            <v>SVC</v>
          </cell>
        </row>
        <row r="678">
          <cell r="A678" t="str">
            <v>238115804</v>
          </cell>
          <cell r="B678" t="str">
            <v>SVC</v>
          </cell>
        </row>
        <row r="679">
          <cell r="A679" t="str">
            <v>238130394</v>
          </cell>
          <cell r="B679" t="str">
            <v>CPL</v>
          </cell>
        </row>
        <row r="680">
          <cell r="A680" t="str">
            <v>238133059</v>
          </cell>
          <cell r="B680" t="str">
            <v>CPL</v>
          </cell>
        </row>
        <row r="681">
          <cell r="A681" t="str">
            <v>238135807</v>
          </cell>
          <cell r="B681" t="str">
            <v>CPL</v>
          </cell>
        </row>
        <row r="682">
          <cell r="A682" t="str">
            <v>238154794</v>
          </cell>
          <cell r="B682" t="str">
            <v>SVC</v>
          </cell>
        </row>
        <row r="683">
          <cell r="A683" t="str">
            <v>238155047</v>
          </cell>
          <cell r="B683" t="str">
            <v>SVC</v>
          </cell>
        </row>
        <row r="684">
          <cell r="A684" t="str">
            <v>238157804</v>
          </cell>
          <cell r="B684" t="str">
            <v>CPL</v>
          </cell>
        </row>
        <row r="685">
          <cell r="A685" t="str">
            <v>238158469</v>
          </cell>
          <cell r="B685" t="str">
            <v>CPL</v>
          </cell>
        </row>
        <row r="686">
          <cell r="A686" t="str">
            <v>238159490</v>
          </cell>
          <cell r="B686" t="str">
            <v>CPL</v>
          </cell>
        </row>
        <row r="687">
          <cell r="A687" t="str">
            <v>238170346</v>
          </cell>
          <cell r="B687" t="str">
            <v>CPL</v>
          </cell>
        </row>
        <row r="688">
          <cell r="A688" t="str">
            <v>238170936</v>
          </cell>
          <cell r="B688" t="str">
            <v>SVC</v>
          </cell>
        </row>
        <row r="689">
          <cell r="A689" t="str">
            <v>238176943</v>
          </cell>
          <cell r="B689" t="str">
            <v>CPL</v>
          </cell>
        </row>
        <row r="690">
          <cell r="A690" t="str">
            <v>238195886</v>
          </cell>
          <cell r="B690" t="str">
            <v>SVC</v>
          </cell>
        </row>
        <row r="691">
          <cell r="A691" t="str">
            <v>238211748</v>
          </cell>
          <cell r="B691" t="str">
            <v>SVC</v>
          </cell>
        </row>
        <row r="692">
          <cell r="A692" t="str">
            <v>238214530</v>
          </cell>
          <cell r="B692" t="str">
            <v>CPL</v>
          </cell>
        </row>
        <row r="693">
          <cell r="A693" t="str">
            <v>238218312</v>
          </cell>
          <cell r="B693" t="str">
            <v>CPL</v>
          </cell>
        </row>
        <row r="694">
          <cell r="A694" t="str">
            <v>238230596</v>
          </cell>
          <cell r="B694" t="str">
            <v>SVC</v>
          </cell>
        </row>
        <row r="695">
          <cell r="A695" t="str">
            <v>238231156</v>
          </cell>
          <cell r="B695" t="str">
            <v>SVC</v>
          </cell>
        </row>
        <row r="696">
          <cell r="A696" t="str">
            <v>238232079</v>
          </cell>
          <cell r="B696" t="str">
            <v>SVC</v>
          </cell>
        </row>
        <row r="697">
          <cell r="A697" t="str">
            <v>238256996</v>
          </cell>
          <cell r="B697" t="str">
            <v>SVC</v>
          </cell>
        </row>
        <row r="698">
          <cell r="A698" t="str">
            <v>238270334</v>
          </cell>
          <cell r="B698" t="str">
            <v>SVC</v>
          </cell>
        </row>
        <row r="699">
          <cell r="A699" t="str">
            <v>238271320</v>
          </cell>
          <cell r="B699" t="str">
            <v>SVC</v>
          </cell>
        </row>
        <row r="700">
          <cell r="A700" t="str">
            <v>238274413</v>
          </cell>
          <cell r="B700" t="str">
            <v>SVC</v>
          </cell>
        </row>
        <row r="701">
          <cell r="A701" t="str">
            <v>238274636</v>
          </cell>
          <cell r="B701" t="str">
            <v>CPL</v>
          </cell>
        </row>
        <row r="702">
          <cell r="A702" t="str">
            <v>238275330</v>
          </cell>
          <cell r="B702" t="str">
            <v>CPL</v>
          </cell>
        </row>
        <row r="703">
          <cell r="A703" t="str">
            <v>238275879</v>
          </cell>
          <cell r="B703" t="str">
            <v>SVC</v>
          </cell>
        </row>
        <row r="704">
          <cell r="A704" t="str">
            <v>238290266</v>
          </cell>
          <cell r="B704" t="str">
            <v>SVC</v>
          </cell>
        </row>
        <row r="705">
          <cell r="A705" t="str">
            <v>238294298</v>
          </cell>
          <cell r="B705" t="str">
            <v>SVC</v>
          </cell>
        </row>
        <row r="706">
          <cell r="A706" t="str">
            <v>238295111</v>
          </cell>
          <cell r="B706" t="str">
            <v>CPL</v>
          </cell>
        </row>
        <row r="707">
          <cell r="A707" t="str">
            <v>238312692</v>
          </cell>
          <cell r="B707" t="str">
            <v>SVC</v>
          </cell>
        </row>
        <row r="708">
          <cell r="A708" t="str">
            <v>238313785</v>
          </cell>
          <cell r="B708" t="str">
            <v>CPL</v>
          </cell>
        </row>
        <row r="709">
          <cell r="A709" t="str">
            <v>238336349</v>
          </cell>
          <cell r="B709" t="str">
            <v>SVC</v>
          </cell>
        </row>
        <row r="710">
          <cell r="A710" t="str">
            <v>238337703</v>
          </cell>
          <cell r="B710" t="str">
            <v>SVC</v>
          </cell>
        </row>
        <row r="711">
          <cell r="A711" t="str">
            <v>238337984</v>
          </cell>
          <cell r="B711" t="str">
            <v>SVC</v>
          </cell>
        </row>
        <row r="712">
          <cell r="A712" t="str">
            <v>238339483</v>
          </cell>
          <cell r="B712" t="str">
            <v>SVC</v>
          </cell>
        </row>
        <row r="713">
          <cell r="A713" t="str">
            <v>238350216</v>
          </cell>
          <cell r="B713" t="str">
            <v>CPL</v>
          </cell>
        </row>
        <row r="714">
          <cell r="A714" t="str">
            <v>238354604</v>
          </cell>
          <cell r="B714" t="str">
            <v>SVC</v>
          </cell>
        </row>
        <row r="715">
          <cell r="A715" t="str">
            <v>238371672</v>
          </cell>
          <cell r="B715" t="str">
            <v>SVC</v>
          </cell>
        </row>
        <row r="716">
          <cell r="A716" t="str">
            <v>238375279</v>
          </cell>
          <cell r="B716" t="str">
            <v>SVC</v>
          </cell>
        </row>
        <row r="717">
          <cell r="A717" t="str">
            <v>238390634</v>
          </cell>
          <cell r="B717" t="str">
            <v>SVC</v>
          </cell>
        </row>
        <row r="718">
          <cell r="A718" t="str">
            <v>238398838</v>
          </cell>
          <cell r="B718" t="str">
            <v>CPL</v>
          </cell>
        </row>
        <row r="719">
          <cell r="A719" t="str">
            <v>238415150</v>
          </cell>
          <cell r="B719" t="str">
            <v>CPL</v>
          </cell>
        </row>
        <row r="720">
          <cell r="A720" t="str">
            <v>238430446</v>
          </cell>
          <cell r="B720" t="str">
            <v>SVC</v>
          </cell>
        </row>
        <row r="721">
          <cell r="A721" t="str">
            <v>238431840</v>
          </cell>
          <cell r="B721" t="str">
            <v>SVC</v>
          </cell>
        </row>
        <row r="722">
          <cell r="A722" t="str">
            <v>238433146</v>
          </cell>
          <cell r="B722" t="str">
            <v>SVC</v>
          </cell>
        </row>
        <row r="723">
          <cell r="A723" t="str">
            <v>238433963</v>
          </cell>
          <cell r="B723" t="str">
            <v>SVC</v>
          </cell>
        </row>
        <row r="724">
          <cell r="A724" t="str">
            <v>238450947</v>
          </cell>
          <cell r="B724" t="str">
            <v>CPL</v>
          </cell>
        </row>
        <row r="725">
          <cell r="A725" t="str">
            <v>238454782</v>
          </cell>
          <cell r="B725" t="str">
            <v>SVC</v>
          </cell>
        </row>
        <row r="726">
          <cell r="A726" t="str">
            <v>238456051</v>
          </cell>
          <cell r="B726" t="str">
            <v>SVC</v>
          </cell>
        </row>
        <row r="727">
          <cell r="A727" t="str">
            <v>238493879</v>
          </cell>
          <cell r="B727" t="str">
            <v>CPL</v>
          </cell>
        </row>
        <row r="728">
          <cell r="A728" t="str">
            <v>238511088</v>
          </cell>
          <cell r="B728" t="str">
            <v>CPL</v>
          </cell>
        </row>
        <row r="729">
          <cell r="A729" t="str">
            <v>238512463</v>
          </cell>
          <cell r="B729" t="str">
            <v>SVC</v>
          </cell>
        </row>
        <row r="730">
          <cell r="A730" t="str">
            <v>238515860</v>
          </cell>
          <cell r="B730" t="str">
            <v>CPL</v>
          </cell>
        </row>
        <row r="731">
          <cell r="A731" t="str">
            <v>238539569</v>
          </cell>
          <cell r="B731" t="str">
            <v>SVC</v>
          </cell>
        </row>
        <row r="732">
          <cell r="A732" t="str">
            <v>238559903</v>
          </cell>
          <cell r="B732" t="str">
            <v>SVC</v>
          </cell>
        </row>
        <row r="733">
          <cell r="A733" t="str">
            <v>238682098</v>
          </cell>
          <cell r="B733" t="str">
            <v>SVC</v>
          </cell>
        </row>
        <row r="734">
          <cell r="A734" t="str">
            <v>238682289</v>
          </cell>
          <cell r="B734" t="str">
            <v>SVC</v>
          </cell>
        </row>
        <row r="735">
          <cell r="A735" t="str">
            <v>238705757</v>
          </cell>
          <cell r="B735" t="str">
            <v>CPL</v>
          </cell>
        </row>
        <row r="736">
          <cell r="A736" t="str">
            <v>238722211</v>
          </cell>
          <cell r="B736" t="str">
            <v>SVC</v>
          </cell>
        </row>
        <row r="737">
          <cell r="A737" t="str">
            <v>238724031</v>
          </cell>
          <cell r="B737" t="str">
            <v>SVC</v>
          </cell>
        </row>
        <row r="738">
          <cell r="A738" t="str">
            <v>238725134</v>
          </cell>
          <cell r="B738" t="str">
            <v>SVC</v>
          </cell>
        </row>
        <row r="739">
          <cell r="A739" t="str">
            <v>238725288</v>
          </cell>
          <cell r="B739" t="str">
            <v>SVC</v>
          </cell>
        </row>
        <row r="740">
          <cell r="A740" t="str">
            <v>238725509</v>
          </cell>
          <cell r="B740" t="str">
            <v>CPL</v>
          </cell>
        </row>
        <row r="741">
          <cell r="A741" t="str">
            <v>238725645</v>
          </cell>
          <cell r="B741" t="str">
            <v>SVC</v>
          </cell>
        </row>
        <row r="742">
          <cell r="A742" t="str">
            <v>238726125</v>
          </cell>
          <cell r="B742" t="str">
            <v>CPL</v>
          </cell>
        </row>
        <row r="743">
          <cell r="A743" t="str">
            <v>238726180</v>
          </cell>
          <cell r="B743" t="str">
            <v>CPL</v>
          </cell>
        </row>
        <row r="744">
          <cell r="A744" t="str">
            <v>238728644</v>
          </cell>
          <cell r="B744" t="str">
            <v>CPL</v>
          </cell>
        </row>
        <row r="745">
          <cell r="A745" t="str">
            <v>238744556</v>
          </cell>
          <cell r="B745" t="str">
            <v>CPL</v>
          </cell>
        </row>
        <row r="746">
          <cell r="A746" t="str">
            <v>238761232</v>
          </cell>
          <cell r="B746" t="str">
            <v>SVC</v>
          </cell>
        </row>
        <row r="747">
          <cell r="A747" t="str">
            <v>238762106</v>
          </cell>
          <cell r="B747" t="str">
            <v>SVC</v>
          </cell>
        </row>
        <row r="748">
          <cell r="A748" t="str">
            <v>238780902</v>
          </cell>
          <cell r="B748" t="str">
            <v>CPL</v>
          </cell>
        </row>
        <row r="749">
          <cell r="A749" t="str">
            <v>238784302</v>
          </cell>
          <cell r="B749" t="str">
            <v>CPL</v>
          </cell>
        </row>
        <row r="750">
          <cell r="A750" t="str">
            <v>238784799</v>
          </cell>
          <cell r="B750" t="str">
            <v>CPL</v>
          </cell>
        </row>
        <row r="751">
          <cell r="A751" t="str">
            <v>238786233</v>
          </cell>
          <cell r="B751" t="str">
            <v>SVC</v>
          </cell>
        </row>
        <row r="752">
          <cell r="A752" t="str">
            <v>238787996</v>
          </cell>
          <cell r="B752" t="str">
            <v>CPL</v>
          </cell>
        </row>
        <row r="753">
          <cell r="A753" t="str">
            <v>238788235</v>
          </cell>
          <cell r="B753" t="str">
            <v>CPL</v>
          </cell>
        </row>
        <row r="754">
          <cell r="A754" t="str">
            <v>238802937</v>
          </cell>
          <cell r="B754" t="str">
            <v>SVC</v>
          </cell>
        </row>
        <row r="755">
          <cell r="A755" t="str">
            <v>238803266</v>
          </cell>
          <cell r="B755" t="str">
            <v>CPL</v>
          </cell>
        </row>
        <row r="756">
          <cell r="A756" t="str">
            <v>238804580</v>
          </cell>
          <cell r="B756" t="str">
            <v>CPL</v>
          </cell>
        </row>
        <row r="757">
          <cell r="A757" t="str">
            <v>238804903</v>
          </cell>
          <cell r="B757" t="str">
            <v>SVC</v>
          </cell>
        </row>
        <row r="758">
          <cell r="A758" t="str">
            <v>238808452</v>
          </cell>
          <cell r="B758" t="str">
            <v>SVC</v>
          </cell>
        </row>
        <row r="759">
          <cell r="A759" t="str">
            <v>238827186</v>
          </cell>
          <cell r="B759" t="str">
            <v>CPL</v>
          </cell>
        </row>
        <row r="760">
          <cell r="A760" t="str">
            <v>238846188</v>
          </cell>
          <cell r="B760" t="str">
            <v>CPL</v>
          </cell>
        </row>
        <row r="761">
          <cell r="A761" t="str">
            <v>238847430</v>
          </cell>
          <cell r="B761" t="str">
            <v>CPL</v>
          </cell>
        </row>
        <row r="762">
          <cell r="A762" t="str">
            <v>238848117</v>
          </cell>
          <cell r="B762" t="str">
            <v>SVC</v>
          </cell>
        </row>
        <row r="763">
          <cell r="A763" t="str">
            <v>238886042</v>
          </cell>
          <cell r="B763" t="str">
            <v>SVC</v>
          </cell>
        </row>
        <row r="764">
          <cell r="A764" t="str">
            <v>238906273</v>
          </cell>
          <cell r="B764" t="str">
            <v>CPL</v>
          </cell>
        </row>
        <row r="765">
          <cell r="A765" t="str">
            <v>238908384</v>
          </cell>
          <cell r="B765" t="str">
            <v>CPL</v>
          </cell>
        </row>
        <row r="766">
          <cell r="A766" t="str">
            <v>238908528</v>
          </cell>
          <cell r="B766" t="str">
            <v>CPL</v>
          </cell>
        </row>
        <row r="767">
          <cell r="A767" t="str">
            <v>238924359</v>
          </cell>
          <cell r="B767" t="str">
            <v>CPL</v>
          </cell>
        </row>
        <row r="768">
          <cell r="A768" t="str">
            <v>238927642</v>
          </cell>
          <cell r="B768" t="str">
            <v>SVC</v>
          </cell>
        </row>
        <row r="769">
          <cell r="A769" t="str">
            <v>238928464</v>
          </cell>
          <cell r="B769" t="str">
            <v>CPL</v>
          </cell>
        </row>
        <row r="770">
          <cell r="A770" t="str">
            <v>238928583</v>
          </cell>
          <cell r="B770" t="str">
            <v>CPL</v>
          </cell>
        </row>
        <row r="771">
          <cell r="A771" t="str">
            <v>238928928</v>
          </cell>
          <cell r="B771" t="str">
            <v>SVC</v>
          </cell>
        </row>
        <row r="772">
          <cell r="A772" t="str">
            <v>238929070</v>
          </cell>
          <cell r="B772" t="str">
            <v>SVC</v>
          </cell>
        </row>
        <row r="773">
          <cell r="A773" t="str">
            <v>238944921</v>
          </cell>
          <cell r="B773" t="str">
            <v>CPL</v>
          </cell>
        </row>
        <row r="774">
          <cell r="A774" t="str">
            <v>238946840</v>
          </cell>
          <cell r="B774" t="str">
            <v>SVC</v>
          </cell>
        </row>
        <row r="775">
          <cell r="A775" t="str">
            <v>238948955</v>
          </cell>
          <cell r="B775" t="str">
            <v>CPL</v>
          </cell>
        </row>
        <row r="776">
          <cell r="A776" t="str">
            <v>238949500</v>
          </cell>
          <cell r="B776" t="str">
            <v>CPL</v>
          </cell>
        </row>
        <row r="777">
          <cell r="A777" t="str">
            <v>238949730</v>
          </cell>
          <cell r="B777" t="str">
            <v>SVC</v>
          </cell>
        </row>
        <row r="778">
          <cell r="A778" t="str">
            <v>238949874</v>
          </cell>
          <cell r="B778" t="str">
            <v>SVC</v>
          </cell>
        </row>
        <row r="779">
          <cell r="A779" t="str">
            <v>238962886</v>
          </cell>
          <cell r="B779" t="str">
            <v>CPL</v>
          </cell>
        </row>
        <row r="780">
          <cell r="A780" t="str">
            <v>238965101</v>
          </cell>
          <cell r="B780" t="str">
            <v>CPL</v>
          </cell>
        </row>
        <row r="781">
          <cell r="A781" t="str">
            <v>238965312</v>
          </cell>
          <cell r="B781" t="str">
            <v>SVC</v>
          </cell>
        </row>
        <row r="782">
          <cell r="A782" t="str">
            <v>238966022</v>
          </cell>
          <cell r="B782" t="str">
            <v>CPL</v>
          </cell>
        </row>
        <row r="783">
          <cell r="A783" t="str">
            <v>238966562</v>
          </cell>
          <cell r="B783" t="str">
            <v>CPL</v>
          </cell>
        </row>
        <row r="784">
          <cell r="A784" t="str">
            <v>238966709</v>
          </cell>
          <cell r="B784" t="str">
            <v>CPL</v>
          </cell>
        </row>
        <row r="785">
          <cell r="A785" t="str">
            <v>238967486</v>
          </cell>
          <cell r="B785" t="str">
            <v>CPL</v>
          </cell>
        </row>
        <row r="786">
          <cell r="A786" t="str">
            <v>238981447</v>
          </cell>
          <cell r="B786" t="str">
            <v>CPL</v>
          </cell>
        </row>
        <row r="787">
          <cell r="A787" t="str">
            <v>238983734</v>
          </cell>
          <cell r="B787" t="str">
            <v>SVC</v>
          </cell>
        </row>
        <row r="788">
          <cell r="A788" t="str">
            <v>238989616</v>
          </cell>
          <cell r="B788" t="str">
            <v>SVC</v>
          </cell>
        </row>
        <row r="789">
          <cell r="A789" t="str">
            <v>239025561</v>
          </cell>
          <cell r="B789" t="str">
            <v>SVC</v>
          </cell>
        </row>
        <row r="790">
          <cell r="A790" t="str">
            <v>239027331</v>
          </cell>
          <cell r="B790" t="str">
            <v>SVC</v>
          </cell>
        </row>
        <row r="791">
          <cell r="A791" t="str">
            <v>239081257</v>
          </cell>
          <cell r="B791" t="str">
            <v>SVC</v>
          </cell>
        </row>
        <row r="792">
          <cell r="A792" t="str">
            <v>239086920</v>
          </cell>
          <cell r="B792" t="str">
            <v>CPL</v>
          </cell>
        </row>
        <row r="793">
          <cell r="A793" t="str">
            <v>239089369</v>
          </cell>
          <cell r="B793" t="str">
            <v>SVC</v>
          </cell>
        </row>
        <row r="794">
          <cell r="A794" t="str">
            <v>239111586</v>
          </cell>
          <cell r="B794" t="str">
            <v>CPL</v>
          </cell>
        </row>
        <row r="795">
          <cell r="A795" t="str">
            <v>239132494</v>
          </cell>
          <cell r="B795" t="str">
            <v>CPL</v>
          </cell>
        </row>
        <row r="796">
          <cell r="A796" t="str">
            <v>239134906</v>
          </cell>
          <cell r="B796" t="str">
            <v>CPL</v>
          </cell>
        </row>
        <row r="797">
          <cell r="A797" t="str">
            <v>239135318</v>
          </cell>
          <cell r="B797" t="str">
            <v>SVC</v>
          </cell>
        </row>
        <row r="798">
          <cell r="A798" t="str">
            <v>239137430</v>
          </cell>
          <cell r="B798" t="str">
            <v>CPL</v>
          </cell>
        </row>
        <row r="799">
          <cell r="A799" t="str">
            <v>239138781</v>
          </cell>
          <cell r="B799" t="str">
            <v>CPL</v>
          </cell>
        </row>
        <row r="800">
          <cell r="A800" t="str">
            <v>239150459</v>
          </cell>
          <cell r="B800" t="str">
            <v>CPL</v>
          </cell>
        </row>
        <row r="801">
          <cell r="A801" t="str">
            <v>239151290</v>
          </cell>
          <cell r="B801" t="str">
            <v>SVC</v>
          </cell>
        </row>
        <row r="802">
          <cell r="A802" t="str">
            <v>239155942</v>
          </cell>
          <cell r="B802" t="str">
            <v>CPL</v>
          </cell>
        </row>
        <row r="803">
          <cell r="A803" t="str">
            <v>239155957</v>
          </cell>
          <cell r="B803" t="str">
            <v>CPL</v>
          </cell>
        </row>
        <row r="804">
          <cell r="A804" t="str">
            <v>239156389</v>
          </cell>
          <cell r="B804" t="str">
            <v>CPL</v>
          </cell>
        </row>
        <row r="805">
          <cell r="A805" t="str">
            <v>239159242</v>
          </cell>
          <cell r="B805" t="str">
            <v>SVC</v>
          </cell>
        </row>
        <row r="806">
          <cell r="A806" t="str">
            <v>239170110</v>
          </cell>
          <cell r="B806" t="str">
            <v>CPL</v>
          </cell>
        </row>
        <row r="807">
          <cell r="A807" t="str">
            <v>239171061</v>
          </cell>
          <cell r="B807" t="str">
            <v>SVC</v>
          </cell>
        </row>
        <row r="808">
          <cell r="A808" t="str">
            <v>239192501</v>
          </cell>
          <cell r="B808" t="str">
            <v>SVC</v>
          </cell>
        </row>
        <row r="809">
          <cell r="A809" t="str">
            <v>239194548</v>
          </cell>
          <cell r="B809" t="str">
            <v>CPL</v>
          </cell>
        </row>
        <row r="810">
          <cell r="A810" t="str">
            <v>239198412</v>
          </cell>
          <cell r="B810" t="str">
            <v>SVC</v>
          </cell>
        </row>
        <row r="811">
          <cell r="A811" t="str">
            <v>239214414</v>
          </cell>
          <cell r="B811" t="str">
            <v>SVC</v>
          </cell>
        </row>
        <row r="812">
          <cell r="A812" t="str">
            <v>239234514</v>
          </cell>
          <cell r="B812" t="str">
            <v>CPL</v>
          </cell>
        </row>
        <row r="813">
          <cell r="A813" t="str">
            <v>239237424</v>
          </cell>
          <cell r="B813" t="str">
            <v>CPL</v>
          </cell>
        </row>
        <row r="814">
          <cell r="A814" t="str">
            <v>239239915</v>
          </cell>
          <cell r="B814" t="str">
            <v>CPL</v>
          </cell>
        </row>
        <row r="815">
          <cell r="A815" t="str">
            <v>239253652</v>
          </cell>
          <cell r="B815" t="str">
            <v>SVC</v>
          </cell>
        </row>
        <row r="816">
          <cell r="A816" t="str">
            <v>239254570</v>
          </cell>
          <cell r="B816" t="str">
            <v>CPL</v>
          </cell>
        </row>
        <row r="817">
          <cell r="A817" t="str">
            <v>239258389</v>
          </cell>
          <cell r="B817" t="str">
            <v>SVC</v>
          </cell>
        </row>
        <row r="818">
          <cell r="A818" t="str">
            <v>239270127</v>
          </cell>
          <cell r="B818" t="str">
            <v>SVC</v>
          </cell>
        </row>
        <row r="819">
          <cell r="A819" t="str">
            <v>239273349</v>
          </cell>
          <cell r="B819" t="str">
            <v>SVC</v>
          </cell>
        </row>
        <row r="820">
          <cell r="A820" t="str">
            <v>239291208</v>
          </cell>
          <cell r="B820" t="str">
            <v>SVC</v>
          </cell>
        </row>
        <row r="821">
          <cell r="A821" t="str">
            <v>239291720</v>
          </cell>
          <cell r="B821" t="str">
            <v>SVC</v>
          </cell>
        </row>
        <row r="822">
          <cell r="A822" t="str">
            <v>239294700</v>
          </cell>
          <cell r="B822" t="str">
            <v>SVC</v>
          </cell>
        </row>
        <row r="823">
          <cell r="A823" t="str">
            <v>239312760</v>
          </cell>
          <cell r="B823" t="str">
            <v>CPL</v>
          </cell>
        </row>
        <row r="824">
          <cell r="A824" t="str">
            <v>239314271</v>
          </cell>
          <cell r="B824" t="str">
            <v>SVC</v>
          </cell>
        </row>
        <row r="825">
          <cell r="A825" t="str">
            <v>239316300</v>
          </cell>
          <cell r="B825" t="str">
            <v>CPL</v>
          </cell>
        </row>
        <row r="826">
          <cell r="A826" t="str">
            <v>239319119</v>
          </cell>
          <cell r="B826" t="str">
            <v>CPL</v>
          </cell>
        </row>
        <row r="827">
          <cell r="A827" t="str">
            <v>239330137</v>
          </cell>
          <cell r="B827" t="str">
            <v>SVC</v>
          </cell>
        </row>
        <row r="828">
          <cell r="A828" t="str">
            <v>239352776</v>
          </cell>
          <cell r="B828" t="str">
            <v>CPL</v>
          </cell>
        </row>
        <row r="829">
          <cell r="A829" t="str">
            <v>239355577</v>
          </cell>
          <cell r="B829" t="str">
            <v>CPL</v>
          </cell>
        </row>
        <row r="830">
          <cell r="A830" t="str">
            <v>239359669</v>
          </cell>
          <cell r="B830" t="str">
            <v>CPL</v>
          </cell>
        </row>
        <row r="831">
          <cell r="A831" t="str">
            <v>239376745</v>
          </cell>
          <cell r="B831" t="str">
            <v>CPL</v>
          </cell>
        </row>
        <row r="832">
          <cell r="A832" t="str">
            <v>239390255</v>
          </cell>
          <cell r="B832" t="str">
            <v>CPL</v>
          </cell>
        </row>
        <row r="833">
          <cell r="A833" t="str">
            <v>239415411</v>
          </cell>
          <cell r="B833" t="str">
            <v>SVC</v>
          </cell>
        </row>
        <row r="834">
          <cell r="A834" t="str">
            <v>239430954</v>
          </cell>
          <cell r="B834" t="str">
            <v>CPL</v>
          </cell>
        </row>
        <row r="835">
          <cell r="A835" t="str">
            <v>239437231</v>
          </cell>
          <cell r="B835" t="str">
            <v>CPL</v>
          </cell>
        </row>
        <row r="836">
          <cell r="A836" t="str">
            <v>239437800</v>
          </cell>
          <cell r="B836" t="str">
            <v>SVC</v>
          </cell>
        </row>
        <row r="837">
          <cell r="A837" t="str">
            <v>239454103</v>
          </cell>
          <cell r="B837" t="str">
            <v>CPL</v>
          </cell>
        </row>
        <row r="838">
          <cell r="A838" t="str">
            <v>239470335</v>
          </cell>
          <cell r="B838" t="str">
            <v>CPL</v>
          </cell>
        </row>
        <row r="839">
          <cell r="A839" t="str">
            <v>239474757</v>
          </cell>
          <cell r="B839" t="str">
            <v>CPL</v>
          </cell>
        </row>
        <row r="840">
          <cell r="A840" t="str">
            <v>239490137</v>
          </cell>
          <cell r="B840" t="str">
            <v>SVC</v>
          </cell>
        </row>
        <row r="841">
          <cell r="A841" t="str">
            <v>239490435</v>
          </cell>
          <cell r="B841" t="str">
            <v>CPL</v>
          </cell>
        </row>
        <row r="842">
          <cell r="A842" t="str">
            <v>239495215</v>
          </cell>
          <cell r="B842" t="str">
            <v>CPL</v>
          </cell>
        </row>
        <row r="843">
          <cell r="A843" t="str">
            <v>239559418</v>
          </cell>
          <cell r="B843" t="str">
            <v>CPL</v>
          </cell>
        </row>
        <row r="844">
          <cell r="A844" t="str">
            <v>239598888</v>
          </cell>
          <cell r="B844" t="str">
            <v>CPL</v>
          </cell>
        </row>
        <row r="845">
          <cell r="A845" t="str">
            <v>239611726</v>
          </cell>
          <cell r="B845" t="str">
            <v>CPL</v>
          </cell>
        </row>
        <row r="846">
          <cell r="A846" t="str">
            <v>239615943</v>
          </cell>
          <cell r="B846" t="str">
            <v>CPL</v>
          </cell>
        </row>
        <row r="847">
          <cell r="A847" t="str">
            <v>239626740</v>
          </cell>
          <cell r="B847" t="str">
            <v>SVC</v>
          </cell>
        </row>
        <row r="848">
          <cell r="A848" t="str">
            <v>239666441</v>
          </cell>
          <cell r="B848" t="str">
            <v>SVC</v>
          </cell>
        </row>
        <row r="849">
          <cell r="A849" t="str">
            <v>239715377</v>
          </cell>
          <cell r="B849" t="str">
            <v>CPL</v>
          </cell>
        </row>
        <row r="850">
          <cell r="A850" t="str">
            <v>239744654</v>
          </cell>
          <cell r="B850" t="str">
            <v>SVC</v>
          </cell>
        </row>
        <row r="851">
          <cell r="A851" t="str">
            <v>239747502</v>
          </cell>
          <cell r="B851" t="str">
            <v>SVC</v>
          </cell>
        </row>
        <row r="852">
          <cell r="A852" t="str">
            <v>239747966</v>
          </cell>
          <cell r="B852" t="str">
            <v>SVC</v>
          </cell>
        </row>
        <row r="853">
          <cell r="A853" t="str">
            <v>239748666</v>
          </cell>
          <cell r="B853" t="str">
            <v>CPL</v>
          </cell>
        </row>
        <row r="854">
          <cell r="A854" t="str">
            <v>239748914</v>
          </cell>
          <cell r="B854" t="str">
            <v>CPL</v>
          </cell>
        </row>
        <row r="855">
          <cell r="A855" t="str">
            <v>239748967</v>
          </cell>
          <cell r="B855" t="str">
            <v>CPL</v>
          </cell>
        </row>
        <row r="856">
          <cell r="A856" t="str">
            <v>239749008</v>
          </cell>
          <cell r="B856" t="str">
            <v>CPL</v>
          </cell>
        </row>
        <row r="857">
          <cell r="A857" t="str">
            <v>239749263</v>
          </cell>
          <cell r="B857" t="str">
            <v>CPL</v>
          </cell>
        </row>
        <row r="858">
          <cell r="A858" t="str">
            <v>239763517</v>
          </cell>
          <cell r="B858" t="str">
            <v>SVC</v>
          </cell>
        </row>
        <row r="859">
          <cell r="A859" t="str">
            <v>239763569</v>
          </cell>
          <cell r="B859" t="str">
            <v>CPL</v>
          </cell>
        </row>
        <row r="860">
          <cell r="A860" t="str">
            <v>239764856</v>
          </cell>
          <cell r="B860" t="str">
            <v>SVC</v>
          </cell>
        </row>
        <row r="861">
          <cell r="A861" t="str">
            <v>239766823</v>
          </cell>
          <cell r="B861" t="str">
            <v>SVC</v>
          </cell>
        </row>
        <row r="862">
          <cell r="A862" t="str">
            <v>239766844</v>
          </cell>
          <cell r="B862" t="str">
            <v>SVC</v>
          </cell>
        </row>
        <row r="863">
          <cell r="A863" t="str">
            <v>239769170</v>
          </cell>
          <cell r="B863" t="str">
            <v>CPL</v>
          </cell>
        </row>
        <row r="864">
          <cell r="A864" t="str">
            <v>239780651</v>
          </cell>
          <cell r="B864" t="str">
            <v>CPL</v>
          </cell>
        </row>
        <row r="865">
          <cell r="A865" t="str">
            <v>239781332</v>
          </cell>
          <cell r="B865" t="str">
            <v>SVC</v>
          </cell>
        </row>
        <row r="866">
          <cell r="A866" t="str">
            <v>239781628</v>
          </cell>
          <cell r="B866" t="str">
            <v>CPL</v>
          </cell>
        </row>
        <row r="867">
          <cell r="A867" t="str">
            <v>239782284</v>
          </cell>
          <cell r="B867" t="str">
            <v>SVC</v>
          </cell>
        </row>
        <row r="868">
          <cell r="A868" t="str">
            <v>239784344</v>
          </cell>
          <cell r="B868" t="str">
            <v>CPL</v>
          </cell>
        </row>
        <row r="869">
          <cell r="A869" t="str">
            <v>239789759</v>
          </cell>
          <cell r="B869" t="str">
            <v>SVC</v>
          </cell>
        </row>
        <row r="870">
          <cell r="A870" t="str">
            <v>239803471</v>
          </cell>
          <cell r="B870" t="str">
            <v>CPL</v>
          </cell>
        </row>
        <row r="871">
          <cell r="A871" t="str">
            <v>239803902</v>
          </cell>
          <cell r="B871" t="str">
            <v>CPL</v>
          </cell>
        </row>
        <row r="872">
          <cell r="A872" t="str">
            <v>239804716</v>
          </cell>
          <cell r="B872" t="str">
            <v>CPL</v>
          </cell>
        </row>
        <row r="873">
          <cell r="A873" t="str">
            <v>239824195</v>
          </cell>
          <cell r="B873" t="str">
            <v>CPL</v>
          </cell>
        </row>
        <row r="874">
          <cell r="A874" t="str">
            <v>239827697</v>
          </cell>
          <cell r="B874" t="str">
            <v>CPL</v>
          </cell>
        </row>
        <row r="875">
          <cell r="A875" t="str">
            <v>239841349</v>
          </cell>
          <cell r="B875" t="str">
            <v>CPL</v>
          </cell>
        </row>
        <row r="876">
          <cell r="A876" t="str">
            <v>239841411</v>
          </cell>
          <cell r="B876" t="str">
            <v>SVC</v>
          </cell>
        </row>
        <row r="877">
          <cell r="A877" t="str">
            <v>239842898</v>
          </cell>
          <cell r="B877" t="str">
            <v>CPL</v>
          </cell>
        </row>
        <row r="878">
          <cell r="A878" t="str">
            <v>239849700</v>
          </cell>
          <cell r="B878" t="str">
            <v>SVC</v>
          </cell>
        </row>
        <row r="879">
          <cell r="A879" t="str">
            <v>239860003</v>
          </cell>
          <cell r="B879" t="str">
            <v>CPL</v>
          </cell>
        </row>
        <row r="880">
          <cell r="A880" t="str">
            <v>239865722</v>
          </cell>
          <cell r="B880" t="str">
            <v>SVC</v>
          </cell>
        </row>
        <row r="881">
          <cell r="A881" t="str">
            <v>239867022</v>
          </cell>
          <cell r="B881" t="str">
            <v>SVC</v>
          </cell>
        </row>
        <row r="882">
          <cell r="A882" t="str">
            <v>239867164</v>
          </cell>
          <cell r="B882" t="str">
            <v>CPL</v>
          </cell>
        </row>
        <row r="883">
          <cell r="A883" t="str">
            <v>239881910</v>
          </cell>
          <cell r="B883" t="str">
            <v>CPL</v>
          </cell>
        </row>
        <row r="884">
          <cell r="A884" t="str">
            <v>239884040</v>
          </cell>
          <cell r="B884" t="str">
            <v>SVC</v>
          </cell>
        </row>
        <row r="885">
          <cell r="A885" t="str">
            <v>239885560</v>
          </cell>
          <cell r="B885" t="str">
            <v>SVC</v>
          </cell>
        </row>
        <row r="886">
          <cell r="A886" t="str">
            <v>239900660</v>
          </cell>
          <cell r="B886" t="str">
            <v>SVC</v>
          </cell>
        </row>
        <row r="887">
          <cell r="A887" t="str">
            <v>239901007</v>
          </cell>
          <cell r="B887" t="str">
            <v>CPL</v>
          </cell>
        </row>
        <row r="888">
          <cell r="A888" t="str">
            <v>239901510</v>
          </cell>
          <cell r="B888" t="str">
            <v>CPL</v>
          </cell>
        </row>
        <row r="889">
          <cell r="A889" t="str">
            <v>239902031</v>
          </cell>
          <cell r="B889" t="str">
            <v>CPL</v>
          </cell>
        </row>
        <row r="890">
          <cell r="A890" t="str">
            <v>239902777</v>
          </cell>
          <cell r="B890" t="str">
            <v>SVC</v>
          </cell>
        </row>
        <row r="891">
          <cell r="A891" t="str">
            <v>239903209</v>
          </cell>
          <cell r="B891" t="str">
            <v>CPL</v>
          </cell>
        </row>
        <row r="892">
          <cell r="A892" t="str">
            <v>239920894</v>
          </cell>
          <cell r="B892" t="str">
            <v>CPL</v>
          </cell>
        </row>
        <row r="893">
          <cell r="A893" t="str">
            <v>239923443</v>
          </cell>
          <cell r="B893" t="str">
            <v>CPL</v>
          </cell>
        </row>
        <row r="894">
          <cell r="A894" t="str">
            <v>239927723</v>
          </cell>
          <cell r="B894" t="str">
            <v>SVC</v>
          </cell>
        </row>
        <row r="895">
          <cell r="A895" t="str">
            <v>239941365</v>
          </cell>
          <cell r="B895" t="str">
            <v>CPL</v>
          </cell>
        </row>
        <row r="896">
          <cell r="A896" t="str">
            <v>239942883</v>
          </cell>
          <cell r="B896" t="str">
            <v>SVC</v>
          </cell>
        </row>
        <row r="897">
          <cell r="A897" t="str">
            <v>239947123</v>
          </cell>
          <cell r="B897" t="str">
            <v>CPL</v>
          </cell>
        </row>
        <row r="898">
          <cell r="A898" t="str">
            <v>239948802</v>
          </cell>
          <cell r="B898" t="str">
            <v>CPL</v>
          </cell>
        </row>
        <row r="899">
          <cell r="A899" t="str">
            <v>239949347</v>
          </cell>
          <cell r="B899" t="str">
            <v>SVC</v>
          </cell>
        </row>
        <row r="900">
          <cell r="A900" t="str">
            <v>239961133</v>
          </cell>
          <cell r="B900" t="str">
            <v>CPL</v>
          </cell>
        </row>
        <row r="901">
          <cell r="A901" t="str">
            <v>239963816</v>
          </cell>
          <cell r="B901" t="str">
            <v>CPL</v>
          </cell>
        </row>
        <row r="902">
          <cell r="A902" t="str">
            <v>239967041</v>
          </cell>
          <cell r="B902" t="str">
            <v>CPL</v>
          </cell>
        </row>
        <row r="903">
          <cell r="A903" t="str">
            <v>239969068</v>
          </cell>
          <cell r="B903" t="str">
            <v>CPL</v>
          </cell>
        </row>
        <row r="904">
          <cell r="A904" t="str">
            <v>240020221</v>
          </cell>
          <cell r="B904" t="str">
            <v>CPL</v>
          </cell>
        </row>
        <row r="905">
          <cell r="A905" t="str">
            <v>240020357</v>
          </cell>
          <cell r="B905" t="str">
            <v>CPL</v>
          </cell>
        </row>
        <row r="906">
          <cell r="A906" t="str">
            <v>240020673</v>
          </cell>
          <cell r="B906" t="str">
            <v>SVC</v>
          </cell>
        </row>
        <row r="907">
          <cell r="A907" t="str">
            <v>240021381</v>
          </cell>
          <cell r="B907" t="str">
            <v>CPL</v>
          </cell>
        </row>
        <row r="908">
          <cell r="A908" t="str">
            <v>240022020</v>
          </cell>
          <cell r="B908" t="str">
            <v>CPL</v>
          </cell>
        </row>
        <row r="909">
          <cell r="A909" t="str">
            <v>240022432</v>
          </cell>
          <cell r="B909" t="str">
            <v>CPL</v>
          </cell>
        </row>
        <row r="910">
          <cell r="A910" t="str">
            <v>240022477</v>
          </cell>
          <cell r="B910" t="str">
            <v>CPL</v>
          </cell>
        </row>
        <row r="911">
          <cell r="A911" t="str">
            <v>240027159</v>
          </cell>
          <cell r="B911" t="str">
            <v>CPL</v>
          </cell>
        </row>
        <row r="912">
          <cell r="A912" t="str">
            <v>240027678</v>
          </cell>
          <cell r="B912" t="str">
            <v>SVC</v>
          </cell>
        </row>
        <row r="913">
          <cell r="A913" t="str">
            <v>240040134</v>
          </cell>
          <cell r="B913" t="str">
            <v>CPL</v>
          </cell>
        </row>
        <row r="914">
          <cell r="A914" t="str">
            <v>240040305</v>
          </cell>
          <cell r="B914" t="str">
            <v>CPL</v>
          </cell>
        </row>
        <row r="915">
          <cell r="A915" t="str">
            <v>240040400</v>
          </cell>
          <cell r="B915" t="str">
            <v>CPL</v>
          </cell>
        </row>
        <row r="916">
          <cell r="A916" t="str">
            <v>240040607</v>
          </cell>
          <cell r="B916" t="str">
            <v>CPL</v>
          </cell>
        </row>
        <row r="917">
          <cell r="A917" t="str">
            <v>240040749</v>
          </cell>
          <cell r="B917" t="str">
            <v>CPL</v>
          </cell>
        </row>
        <row r="918">
          <cell r="A918" t="str">
            <v>240041199</v>
          </cell>
          <cell r="B918" t="str">
            <v>CPL</v>
          </cell>
        </row>
        <row r="919">
          <cell r="A919" t="str">
            <v>240041728</v>
          </cell>
          <cell r="B919" t="str">
            <v>CPL</v>
          </cell>
        </row>
        <row r="920">
          <cell r="A920" t="str">
            <v>240041969</v>
          </cell>
          <cell r="B920" t="str">
            <v>SVC</v>
          </cell>
        </row>
        <row r="921">
          <cell r="A921" t="str">
            <v>240042390</v>
          </cell>
          <cell r="B921" t="str">
            <v>SVC</v>
          </cell>
        </row>
        <row r="922">
          <cell r="A922" t="str">
            <v>240042460</v>
          </cell>
          <cell r="B922" t="str">
            <v>CPL</v>
          </cell>
        </row>
        <row r="923">
          <cell r="A923" t="str">
            <v>240042608</v>
          </cell>
          <cell r="B923" t="str">
            <v>SVC</v>
          </cell>
        </row>
        <row r="924">
          <cell r="A924" t="str">
            <v>240043117</v>
          </cell>
          <cell r="B924" t="str">
            <v>SVC</v>
          </cell>
        </row>
        <row r="925">
          <cell r="A925" t="str">
            <v>240043322</v>
          </cell>
          <cell r="B925" t="str">
            <v>SVC</v>
          </cell>
        </row>
        <row r="926">
          <cell r="A926" t="str">
            <v>240043776</v>
          </cell>
          <cell r="B926" t="str">
            <v>SVC</v>
          </cell>
        </row>
        <row r="927">
          <cell r="A927" t="str">
            <v>240044093</v>
          </cell>
          <cell r="B927" t="str">
            <v>SVC</v>
          </cell>
        </row>
        <row r="928">
          <cell r="A928" t="str">
            <v>240044203</v>
          </cell>
          <cell r="B928" t="str">
            <v>SVC</v>
          </cell>
        </row>
        <row r="929">
          <cell r="A929" t="str">
            <v>240044617</v>
          </cell>
          <cell r="B929" t="str">
            <v>SVC</v>
          </cell>
        </row>
        <row r="930">
          <cell r="A930" t="str">
            <v>240085628</v>
          </cell>
          <cell r="B930" t="str">
            <v>CPL</v>
          </cell>
        </row>
        <row r="931">
          <cell r="A931" t="str">
            <v>240086544</v>
          </cell>
          <cell r="B931" t="str">
            <v>CPL</v>
          </cell>
        </row>
        <row r="932">
          <cell r="A932" t="str">
            <v>240088717</v>
          </cell>
          <cell r="B932" t="str">
            <v>SVC</v>
          </cell>
        </row>
        <row r="933">
          <cell r="A933" t="str">
            <v>240089387</v>
          </cell>
          <cell r="B933" t="str">
            <v>CPL</v>
          </cell>
        </row>
        <row r="934">
          <cell r="A934" t="str">
            <v>240112984</v>
          </cell>
          <cell r="B934" t="str">
            <v>CPL</v>
          </cell>
        </row>
        <row r="935">
          <cell r="A935" t="str">
            <v>240114569</v>
          </cell>
          <cell r="B935" t="str">
            <v>SVC</v>
          </cell>
        </row>
        <row r="936">
          <cell r="A936" t="str">
            <v>240116407</v>
          </cell>
          <cell r="B936" t="str">
            <v>SVC</v>
          </cell>
        </row>
        <row r="937">
          <cell r="A937" t="str">
            <v>240116705</v>
          </cell>
          <cell r="B937" t="str">
            <v>SVC</v>
          </cell>
        </row>
        <row r="938">
          <cell r="A938" t="str">
            <v>240116839</v>
          </cell>
          <cell r="B938" t="str">
            <v>CPL</v>
          </cell>
        </row>
        <row r="939">
          <cell r="A939" t="str">
            <v>240117572</v>
          </cell>
          <cell r="B939" t="str">
            <v>SVC</v>
          </cell>
        </row>
        <row r="940">
          <cell r="A940" t="str">
            <v>240118805</v>
          </cell>
          <cell r="B940" t="str">
            <v>SVC</v>
          </cell>
        </row>
        <row r="941">
          <cell r="A941" t="str">
            <v>240130202</v>
          </cell>
          <cell r="B941" t="str">
            <v>CPL</v>
          </cell>
        </row>
        <row r="942">
          <cell r="A942" t="str">
            <v>240133293</v>
          </cell>
          <cell r="B942" t="str">
            <v>CPL</v>
          </cell>
        </row>
        <row r="943">
          <cell r="A943" t="str">
            <v>240133356</v>
          </cell>
          <cell r="B943" t="str">
            <v>SVC</v>
          </cell>
        </row>
        <row r="944">
          <cell r="A944" t="str">
            <v>240134712</v>
          </cell>
          <cell r="B944" t="str">
            <v>SVC</v>
          </cell>
        </row>
        <row r="945">
          <cell r="A945" t="str">
            <v>240135731</v>
          </cell>
          <cell r="B945" t="str">
            <v>CPL</v>
          </cell>
        </row>
        <row r="946">
          <cell r="A946" t="str">
            <v>240153001</v>
          </cell>
          <cell r="B946" t="str">
            <v>CPL</v>
          </cell>
        </row>
        <row r="947">
          <cell r="A947" t="str">
            <v>240157558</v>
          </cell>
          <cell r="B947" t="str">
            <v>CPL</v>
          </cell>
        </row>
        <row r="948">
          <cell r="A948" t="str">
            <v>240159301</v>
          </cell>
          <cell r="B948" t="str">
            <v>CPL</v>
          </cell>
        </row>
        <row r="949">
          <cell r="A949" t="str">
            <v>240173452</v>
          </cell>
          <cell r="B949" t="str">
            <v>SVC</v>
          </cell>
        </row>
        <row r="950">
          <cell r="A950" t="str">
            <v>240174528</v>
          </cell>
          <cell r="B950" t="str">
            <v>CPL</v>
          </cell>
        </row>
        <row r="951">
          <cell r="A951" t="str">
            <v>240176164</v>
          </cell>
          <cell r="B951" t="str">
            <v>CPL</v>
          </cell>
        </row>
        <row r="952">
          <cell r="A952" t="str">
            <v>240179961</v>
          </cell>
          <cell r="B952" t="str">
            <v>CPL</v>
          </cell>
        </row>
        <row r="953">
          <cell r="A953" t="str">
            <v>240191251</v>
          </cell>
          <cell r="B953" t="str">
            <v>CPL</v>
          </cell>
        </row>
        <row r="954">
          <cell r="A954" t="str">
            <v>240194893</v>
          </cell>
          <cell r="B954" t="str">
            <v>CPL</v>
          </cell>
        </row>
        <row r="955">
          <cell r="A955" t="str">
            <v>240196430</v>
          </cell>
          <cell r="B955" t="str">
            <v>CPL</v>
          </cell>
        </row>
        <row r="956">
          <cell r="A956" t="str">
            <v>240198918</v>
          </cell>
          <cell r="B956" t="str">
            <v>CPL</v>
          </cell>
        </row>
        <row r="957">
          <cell r="A957" t="str">
            <v>240212826</v>
          </cell>
          <cell r="B957" t="str">
            <v>CPL</v>
          </cell>
        </row>
        <row r="958">
          <cell r="A958" t="str">
            <v>240233213</v>
          </cell>
          <cell r="B958" t="str">
            <v>CPL</v>
          </cell>
        </row>
        <row r="959">
          <cell r="A959" t="str">
            <v>240235459</v>
          </cell>
          <cell r="B959" t="str">
            <v>CPL</v>
          </cell>
        </row>
        <row r="960">
          <cell r="A960" t="str">
            <v>240239688</v>
          </cell>
          <cell r="B960" t="str">
            <v>SVC</v>
          </cell>
        </row>
        <row r="961">
          <cell r="A961" t="str">
            <v>240252662</v>
          </cell>
          <cell r="B961" t="str">
            <v>SVC</v>
          </cell>
        </row>
        <row r="962">
          <cell r="A962" t="str">
            <v>240253440</v>
          </cell>
          <cell r="B962" t="str">
            <v>SVC</v>
          </cell>
        </row>
        <row r="963">
          <cell r="A963" t="str">
            <v>240254093</v>
          </cell>
          <cell r="B963" t="str">
            <v>SVC</v>
          </cell>
        </row>
        <row r="964">
          <cell r="A964" t="str">
            <v>240255334</v>
          </cell>
          <cell r="B964" t="str">
            <v>CPL</v>
          </cell>
        </row>
        <row r="965">
          <cell r="A965" t="str">
            <v>240276774</v>
          </cell>
          <cell r="B965" t="str">
            <v>SVC</v>
          </cell>
        </row>
        <row r="966">
          <cell r="A966" t="str">
            <v>240279534</v>
          </cell>
          <cell r="B966" t="str">
            <v>CPL</v>
          </cell>
        </row>
        <row r="967">
          <cell r="A967" t="str">
            <v>240290164</v>
          </cell>
          <cell r="B967" t="str">
            <v>SVC</v>
          </cell>
        </row>
        <row r="968">
          <cell r="A968" t="str">
            <v>240296518</v>
          </cell>
          <cell r="B968" t="str">
            <v>SVC</v>
          </cell>
        </row>
        <row r="969">
          <cell r="A969" t="str">
            <v>240297232</v>
          </cell>
          <cell r="B969" t="str">
            <v>CPL</v>
          </cell>
        </row>
        <row r="970">
          <cell r="A970" t="str">
            <v>240299989</v>
          </cell>
          <cell r="B970" t="str">
            <v>SVC</v>
          </cell>
        </row>
        <row r="971">
          <cell r="A971" t="str">
            <v>240318821</v>
          </cell>
          <cell r="B971" t="str">
            <v>CPL</v>
          </cell>
        </row>
        <row r="972">
          <cell r="A972" t="str">
            <v>240330883</v>
          </cell>
          <cell r="B972" t="str">
            <v>CPL</v>
          </cell>
        </row>
        <row r="973">
          <cell r="A973" t="str">
            <v>240354623</v>
          </cell>
          <cell r="B973" t="str">
            <v>CPL</v>
          </cell>
        </row>
        <row r="974">
          <cell r="A974" t="str">
            <v>240357630</v>
          </cell>
          <cell r="B974" t="str">
            <v>CPL</v>
          </cell>
        </row>
        <row r="975">
          <cell r="A975" t="str">
            <v>240372530</v>
          </cell>
          <cell r="B975" t="str">
            <v>CPL</v>
          </cell>
        </row>
        <row r="976">
          <cell r="A976" t="str">
            <v>240392472</v>
          </cell>
          <cell r="B976" t="str">
            <v>SVC</v>
          </cell>
        </row>
        <row r="977">
          <cell r="A977" t="str">
            <v>240393188</v>
          </cell>
          <cell r="B977" t="str">
            <v>SVC</v>
          </cell>
        </row>
        <row r="978">
          <cell r="A978" t="str">
            <v>240399773</v>
          </cell>
          <cell r="B978" t="str">
            <v>SVC</v>
          </cell>
        </row>
        <row r="979">
          <cell r="A979" t="str">
            <v>240418756</v>
          </cell>
          <cell r="B979" t="str">
            <v>CPL</v>
          </cell>
        </row>
        <row r="980">
          <cell r="A980" t="str">
            <v>240456024</v>
          </cell>
          <cell r="B980" t="str">
            <v>CPL</v>
          </cell>
        </row>
        <row r="981">
          <cell r="A981" t="str">
            <v>240456311</v>
          </cell>
          <cell r="B981" t="str">
            <v>CPL</v>
          </cell>
        </row>
        <row r="982">
          <cell r="A982" t="str">
            <v>240457432</v>
          </cell>
          <cell r="B982" t="str">
            <v>CPL</v>
          </cell>
        </row>
        <row r="983">
          <cell r="A983" t="str">
            <v>240478205</v>
          </cell>
          <cell r="B983" t="str">
            <v>SVC</v>
          </cell>
        </row>
        <row r="984">
          <cell r="A984" t="str">
            <v>240496209</v>
          </cell>
          <cell r="B984" t="str">
            <v>CPL</v>
          </cell>
        </row>
        <row r="985">
          <cell r="A985" t="str">
            <v>240517867</v>
          </cell>
          <cell r="B985" t="str">
            <v>CPL</v>
          </cell>
        </row>
        <row r="986">
          <cell r="A986" t="str">
            <v>240551263</v>
          </cell>
          <cell r="B986" t="str">
            <v>CPL</v>
          </cell>
        </row>
        <row r="987">
          <cell r="A987" t="str">
            <v>240554355</v>
          </cell>
          <cell r="B987" t="str">
            <v>CPL</v>
          </cell>
        </row>
        <row r="988">
          <cell r="A988" t="str">
            <v>240577585</v>
          </cell>
          <cell r="B988" t="str">
            <v>SVC</v>
          </cell>
        </row>
        <row r="989">
          <cell r="A989" t="str">
            <v>240591469</v>
          </cell>
          <cell r="B989" t="str">
            <v>CPL</v>
          </cell>
        </row>
        <row r="990">
          <cell r="A990" t="str">
            <v>240598020</v>
          </cell>
          <cell r="B990" t="str">
            <v>CPL</v>
          </cell>
        </row>
        <row r="991">
          <cell r="A991" t="str">
            <v>240599738</v>
          </cell>
          <cell r="B991" t="str">
            <v>CPL</v>
          </cell>
        </row>
        <row r="992">
          <cell r="A992" t="str">
            <v>240603766</v>
          </cell>
          <cell r="B992" t="str">
            <v>SVC</v>
          </cell>
        </row>
        <row r="993">
          <cell r="A993" t="str">
            <v>240641797</v>
          </cell>
          <cell r="B993" t="str">
            <v>CPL</v>
          </cell>
        </row>
        <row r="994">
          <cell r="A994" t="str">
            <v>240688771</v>
          </cell>
          <cell r="B994" t="str">
            <v>SVC</v>
          </cell>
        </row>
        <row r="995">
          <cell r="A995" t="str">
            <v>240701151</v>
          </cell>
          <cell r="B995" t="str">
            <v>SVC</v>
          </cell>
        </row>
        <row r="996">
          <cell r="A996" t="str">
            <v>240705598</v>
          </cell>
          <cell r="B996" t="str">
            <v>SVC</v>
          </cell>
        </row>
        <row r="997">
          <cell r="A997" t="str">
            <v>240720294</v>
          </cell>
          <cell r="B997" t="str">
            <v>CPL</v>
          </cell>
        </row>
        <row r="998">
          <cell r="A998" t="str">
            <v>240721802</v>
          </cell>
          <cell r="B998" t="str">
            <v>SVC</v>
          </cell>
        </row>
        <row r="999">
          <cell r="A999" t="str">
            <v>240723896</v>
          </cell>
          <cell r="B999" t="str">
            <v>CPL</v>
          </cell>
        </row>
        <row r="1000">
          <cell r="A1000" t="str">
            <v>240727397</v>
          </cell>
          <cell r="B1000" t="str">
            <v>SVC</v>
          </cell>
        </row>
        <row r="1001">
          <cell r="A1001" t="str">
            <v>240728493</v>
          </cell>
          <cell r="B1001" t="str">
            <v>CPL</v>
          </cell>
        </row>
        <row r="1002">
          <cell r="A1002" t="str">
            <v>240743312</v>
          </cell>
          <cell r="B1002" t="str">
            <v>SVC</v>
          </cell>
        </row>
        <row r="1003">
          <cell r="A1003" t="str">
            <v>240745674</v>
          </cell>
          <cell r="B1003" t="str">
            <v>SVC</v>
          </cell>
        </row>
        <row r="1004">
          <cell r="A1004" t="str">
            <v>240746041</v>
          </cell>
          <cell r="B1004" t="str">
            <v>SVC</v>
          </cell>
        </row>
        <row r="1005">
          <cell r="A1005" t="str">
            <v>240760096</v>
          </cell>
          <cell r="B1005" t="str">
            <v>CPL</v>
          </cell>
        </row>
        <row r="1006">
          <cell r="A1006" t="str">
            <v>240760722</v>
          </cell>
          <cell r="B1006" t="str">
            <v>SVC</v>
          </cell>
        </row>
        <row r="1007">
          <cell r="A1007" t="str">
            <v>240760830</v>
          </cell>
          <cell r="B1007" t="str">
            <v>CPL</v>
          </cell>
        </row>
        <row r="1008">
          <cell r="A1008" t="str">
            <v>240761052</v>
          </cell>
          <cell r="B1008" t="str">
            <v>CPL</v>
          </cell>
        </row>
        <row r="1009">
          <cell r="A1009" t="str">
            <v>240761243</v>
          </cell>
          <cell r="B1009" t="str">
            <v>CPL</v>
          </cell>
        </row>
        <row r="1010">
          <cell r="A1010" t="str">
            <v>240761318</v>
          </cell>
          <cell r="B1010" t="str">
            <v>SVC</v>
          </cell>
        </row>
        <row r="1011">
          <cell r="A1011" t="str">
            <v>240762391</v>
          </cell>
          <cell r="B1011" t="str">
            <v>CPL</v>
          </cell>
        </row>
        <row r="1012">
          <cell r="A1012" t="str">
            <v>240762428</v>
          </cell>
          <cell r="B1012" t="str">
            <v>SVC</v>
          </cell>
        </row>
        <row r="1013">
          <cell r="A1013" t="str">
            <v>240762779</v>
          </cell>
          <cell r="B1013" t="str">
            <v>SVC</v>
          </cell>
        </row>
        <row r="1014">
          <cell r="A1014" t="str">
            <v>240785810</v>
          </cell>
          <cell r="B1014" t="str">
            <v>SVC</v>
          </cell>
        </row>
        <row r="1015">
          <cell r="A1015" t="str">
            <v>240786352</v>
          </cell>
          <cell r="B1015" t="str">
            <v>CPL</v>
          </cell>
        </row>
        <row r="1016">
          <cell r="A1016" t="str">
            <v>240789925</v>
          </cell>
          <cell r="B1016" t="str">
            <v>SVC</v>
          </cell>
        </row>
        <row r="1017">
          <cell r="A1017" t="str">
            <v>240802232</v>
          </cell>
          <cell r="B1017" t="str">
            <v>CPL</v>
          </cell>
        </row>
        <row r="1018">
          <cell r="A1018" t="str">
            <v>240803081</v>
          </cell>
          <cell r="B1018" t="str">
            <v>CPL</v>
          </cell>
        </row>
        <row r="1019">
          <cell r="A1019" t="str">
            <v>240806067</v>
          </cell>
          <cell r="B1019" t="str">
            <v>SVC</v>
          </cell>
        </row>
        <row r="1020">
          <cell r="A1020" t="str">
            <v>240807351</v>
          </cell>
          <cell r="B1020" t="str">
            <v>CPL</v>
          </cell>
        </row>
        <row r="1021">
          <cell r="A1021" t="str">
            <v>240808047</v>
          </cell>
          <cell r="B1021" t="str">
            <v>CPL</v>
          </cell>
        </row>
        <row r="1022">
          <cell r="A1022" t="str">
            <v>240821602</v>
          </cell>
          <cell r="B1022" t="str">
            <v>CPL</v>
          </cell>
        </row>
        <row r="1023">
          <cell r="A1023" t="str">
            <v>240827850</v>
          </cell>
          <cell r="B1023" t="str">
            <v>SVC</v>
          </cell>
        </row>
        <row r="1024">
          <cell r="A1024" t="str">
            <v>240828325</v>
          </cell>
          <cell r="B1024" t="str">
            <v>SVC</v>
          </cell>
        </row>
        <row r="1025">
          <cell r="A1025" t="str">
            <v>240843820</v>
          </cell>
          <cell r="B1025" t="str">
            <v>CPL</v>
          </cell>
        </row>
        <row r="1026">
          <cell r="A1026" t="str">
            <v>240847874</v>
          </cell>
          <cell r="B1026" t="str">
            <v>SVC</v>
          </cell>
        </row>
        <row r="1027">
          <cell r="A1027" t="str">
            <v>240860941</v>
          </cell>
          <cell r="B1027" t="str">
            <v>SVC</v>
          </cell>
        </row>
        <row r="1028">
          <cell r="A1028" t="str">
            <v>240861011</v>
          </cell>
          <cell r="B1028" t="str">
            <v>SVC</v>
          </cell>
        </row>
        <row r="1029">
          <cell r="A1029" t="str">
            <v>240861654</v>
          </cell>
          <cell r="B1029" t="str">
            <v>CPL</v>
          </cell>
        </row>
        <row r="1030">
          <cell r="A1030" t="str">
            <v>240865996</v>
          </cell>
          <cell r="B1030" t="str">
            <v>CPL</v>
          </cell>
        </row>
        <row r="1031">
          <cell r="A1031" t="str">
            <v>240869401</v>
          </cell>
          <cell r="B1031" t="str">
            <v>CPL</v>
          </cell>
        </row>
        <row r="1032">
          <cell r="A1032" t="str">
            <v>240876182</v>
          </cell>
          <cell r="B1032" t="str">
            <v>SVC</v>
          </cell>
        </row>
        <row r="1033">
          <cell r="A1033" t="str">
            <v>240887400</v>
          </cell>
          <cell r="B1033" t="str">
            <v>CPL</v>
          </cell>
        </row>
        <row r="1034">
          <cell r="A1034" t="str">
            <v>240888942</v>
          </cell>
          <cell r="B1034" t="str">
            <v>SVC</v>
          </cell>
        </row>
        <row r="1035">
          <cell r="A1035" t="str">
            <v>240906212</v>
          </cell>
          <cell r="B1035" t="str">
            <v>CPL</v>
          </cell>
        </row>
        <row r="1036">
          <cell r="A1036" t="str">
            <v>240906250</v>
          </cell>
          <cell r="B1036" t="str">
            <v>CPL</v>
          </cell>
        </row>
        <row r="1037">
          <cell r="A1037" t="str">
            <v>240907873</v>
          </cell>
          <cell r="B1037" t="str">
            <v>SVC</v>
          </cell>
        </row>
        <row r="1038">
          <cell r="A1038" t="str">
            <v>240908708</v>
          </cell>
          <cell r="B1038" t="str">
            <v>CPL</v>
          </cell>
        </row>
        <row r="1039">
          <cell r="A1039" t="str">
            <v>240908782</v>
          </cell>
          <cell r="B1039" t="str">
            <v>SVC</v>
          </cell>
        </row>
        <row r="1040">
          <cell r="A1040" t="str">
            <v>240908862</v>
          </cell>
          <cell r="B1040" t="str">
            <v>SVC</v>
          </cell>
        </row>
        <row r="1041">
          <cell r="A1041" t="str">
            <v>240909102</v>
          </cell>
          <cell r="B1041" t="str">
            <v>CPL</v>
          </cell>
        </row>
        <row r="1042">
          <cell r="A1042" t="str">
            <v>240909143</v>
          </cell>
          <cell r="B1042" t="str">
            <v>SVC</v>
          </cell>
        </row>
        <row r="1043">
          <cell r="A1043" t="str">
            <v>240909656</v>
          </cell>
          <cell r="B1043" t="str">
            <v>SVC</v>
          </cell>
        </row>
        <row r="1044">
          <cell r="A1044" t="str">
            <v>240909899</v>
          </cell>
          <cell r="B1044" t="str">
            <v>CPL</v>
          </cell>
        </row>
        <row r="1045">
          <cell r="A1045" t="str">
            <v>240921032</v>
          </cell>
          <cell r="B1045" t="str">
            <v>CPL</v>
          </cell>
        </row>
        <row r="1046">
          <cell r="A1046" t="str">
            <v>240922169</v>
          </cell>
          <cell r="B1046" t="str">
            <v>CPL</v>
          </cell>
        </row>
        <row r="1047">
          <cell r="A1047" t="str">
            <v>240949470</v>
          </cell>
          <cell r="B1047" t="str">
            <v>SVC</v>
          </cell>
        </row>
        <row r="1048">
          <cell r="A1048" t="str">
            <v>240960498</v>
          </cell>
          <cell r="B1048" t="str">
            <v>SVC</v>
          </cell>
        </row>
        <row r="1049">
          <cell r="A1049" t="str">
            <v>240961605</v>
          </cell>
          <cell r="B1049" t="str">
            <v>SVC</v>
          </cell>
        </row>
        <row r="1050">
          <cell r="A1050" t="str">
            <v>240963834</v>
          </cell>
          <cell r="B1050" t="str">
            <v>SVC</v>
          </cell>
        </row>
        <row r="1051">
          <cell r="A1051" t="str">
            <v>240965695</v>
          </cell>
          <cell r="B1051" t="str">
            <v>SVC</v>
          </cell>
        </row>
        <row r="1052">
          <cell r="A1052" t="str">
            <v>240967728</v>
          </cell>
          <cell r="B1052" t="str">
            <v>CPL</v>
          </cell>
        </row>
        <row r="1053">
          <cell r="A1053" t="str">
            <v>240980899</v>
          </cell>
          <cell r="B1053" t="str">
            <v>CPL</v>
          </cell>
        </row>
        <row r="1054">
          <cell r="A1054" t="str">
            <v>240982277</v>
          </cell>
          <cell r="B1054" t="str">
            <v>CPL</v>
          </cell>
        </row>
        <row r="1055">
          <cell r="A1055" t="str">
            <v>240983659</v>
          </cell>
          <cell r="B1055" t="str">
            <v>SVC</v>
          </cell>
        </row>
        <row r="1056">
          <cell r="A1056" t="str">
            <v>240985143</v>
          </cell>
          <cell r="B1056" t="str">
            <v>SVC</v>
          </cell>
        </row>
        <row r="1057">
          <cell r="A1057" t="str">
            <v>240986194</v>
          </cell>
          <cell r="B1057" t="str">
            <v>SVC</v>
          </cell>
        </row>
        <row r="1058">
          <cell r="A1058" t="str">
            <v>240986323</v>
          </cell>
          <cell r="B1058" t="str">
            <v>SVC</v>
          </cell>
        </row>
        <row r="1059">
          <cell r="A1059" t="str">
            <v>240987225</v>
          </cell>
          <cell r="B1059" t="str">
            <v>SVC</v>
          </cell>
        </row>
        <row r="1060">
          <cell r="A1060" t="str">
            <v>240987324</v>
          </cell>
          <cell r="B1060" t="str">
            <v>CPL</v>
          </cell>
        </row>
        <row r="1061">
          <cell r="A1061" t="str">
            <v>240987564</v>
          </cell>
          <cell r="B1061" t="str">
            <v>CPL</v>
          </cell>
        </row>
        <row r="1062">
          <cell r="A1062" t="str">
            <v>240988520</v>
          </cell>
          <cell r="B1062" t="str">
            <v>SVC</v>
          </cell>
        </row>
        <row r="1063">
          <cell r="A1063" t="str">
            <v>240988608</v>
          </cell>
          <cell r="B1063" t="str">
            <v>SVC</v>
          </cell>
        </row>
        <row r="1064">
          <cell r="A1064" t="str">
            <v>240989094</v>
          </cell>
          <cell r="B1064" t="str">
            <v>CPL</v>
          </cell>
        </row>
        <row r="1065">
          <cell r="A1065" t="str">
            <v>240989547</v>
          </cell>
          <cell r="B1065" t="str">
            <v>SVC</v>
          </cell>
        </row>
        <row r="1066">
          <cell r="A1066" t="str">
            <v>240989738</v>
          </cell>
          <cell r="B1066" t="str">
            <v>CPL</v>
          </cell>
        </row>
        <row r="1067">
          <cell r="A1067" t="str">
            <v>241025479</v>
          </cell>
          <cell r="B1067" t="str">
            <v>SVC</v>
          </cell>
        </row>
        <row r="1068">
          <cell r="A1068" t="str">
            <v>241026071</v>
          </cell>
          <cell r="B1068" t="str">
            <v>SVC</v>
          </cell>
        </row>
        <row r="1069">
          <cell r="A1069" t="str">
            <v>241042673</v>
          </cell>
          <cell r="B1069" t="str">
            <v>CPL</v>
          </cell>
        </row>
        <row r="1070">
          <cell r="A1070" t="str">
            <v>241043387</v>
          </cell>
          <cell r="B1070" t="str">
            <v>CPL</v>
          </cell>
        </row>
        <row r="1071">
          <cell r="A1071" t="str">
            <v>241043644</v>
          </cell>
          <cell r="B1071" t="str">
            <v>CPL</v>
          </cell>
        </row>
        <row r="1072">
          <cell r="A1072" t="str">
            <v>241062930</v>
          </cell>
          <cell r="B1072" t="str">
            <v>CPL</v>
          </cell>
        </row>
        <row r="1073">
          <cell r="A1073" t="str">
            <v>241068153</v>
          </cell>
          <cell r="B1073" t="str">
            <v>CPL</v>
          </cell>
        </row>
        <row r="1074">
          <cell r="A1074" t="str">
            <v>241080854</v>
          </cell>
          <cell r="B1074" t="str">
            <v>CPL</v>
          </cell>
        </row>
        <row r="1075">
          <cell r="A1075" t="str">
            <v>241085781</v>
          </cell>
          <cell r="B1075" t="str">
            <v>CPL</v>
          </cell>
        </row>
        <row r="1076">
          <cell r="A1076" t="str">
            <v>241085913</v>
          </cell>
          <cell r="B1076" t="str">
            <v>CPL</v>
          </cell>
        </row>
        <row r="1077">
          <cell r="A1077" t="str">
            <v>241086217</v>
          </cell>
          <cell r="B1077" t="str">
            <v>CPL</v>
          </cell>
        </row>
        <row r="1078">
          <cell r="A1078" t="str">
            <v>241087525</v>
          </cell>
          <cell r="B1078" t="str">
            <v>CPL</v>
          </cell>
        </row>
        <row r="1079">
          <cell r="A1079" t="str">
            <v>241110538</v>
          </cell>
          <cell r="B1079" t="str">
            <v>SVC</v>
          </cell>
        </row>
        <row r="1080">
          <cell r="A1080" t="str">
            <v>241139867</v>
          </cell>
          <cell r="B1080" t="str">
            <v>SVC</v>
          </cell>
        </row>
        <row r="1081">
          <cell r="A1081" t="str">
            <v>241152383</v>
          </cell>
          <cell r="B1081" t="str">
            <v>SVC</v>
          </cell>
        </row>
        <row r="1082">
          <cell r="A1082" t="str">
            <v>241153390</v>
          </cell>
          <cell r="B1082" t="str">
            <v>CPL</v>
          </cell>
        </row>
        <row r="1083">
          <cell r="A1083" t="str">
            <v>241153443</v>
          </cell>
          <cell r="B1083" t="str">
            <v>SVC</v>
          </cell>
        </row>
        <row r="1084">
          <cell r="A1084" t="str">
            <v>241156576</v>
          </cell>
          <cell r="B1084" t="str">
            <v>SVC</v>
          </cell>
        </row>
        <row r="1085">
          <cell r="A1085" t="str">
            <v>241171153</v>
          </cell>
          <cell r="B1085" t="str">
            <v>SVC</v>
          </cell>
        </row>
        <row r="1086">
          <cell r="A1086" t="str">
            <v>241174303</v>
          </cell>
          <cell r="B1086" t="str">
            <v>SVC</v>
          </cell>
        </row>
        <row r="1087">
          <cell r="A1087" t="str">
            <v>241174815</v>
          </cell>
          <cell r="B1087" t="str">
            <v>CPL</v>
          </cell>
        </row>
        <row r="1088">
          <cell r="A1088" t="str">
            <v>241191530</v>
          </cell>
          <cell r="B1088" t="str">
            <v>SVC</v>
          </cell>
        </row>
        <row r="1089">
          <cell r="A1089" t="str">
            <v>241192857</v>
          </cell>
          <cell r="B1089" t="str">
            <v>SVC</v>
          </cell>
        </row>
        <row r="1090">
          <cell r="A1090" t="str">
            <v>241194578</v>
          </cell>
          <cell r="B1090" t="str">
            <v>CPL</v>
          </cell>
        </row>
        <row r="1091">
          <cell r="A1091" t="str">
            <v>241197492</v>
          </cell>
          <cell r="B1091" t="str">
            <v>SVC</v>
          </cell>
        </row>
        <row r="1092">
          <cell r="A1092" t="str">
            <v>241198527</v>
          </cell>
          <cell r="B1092" t="str">
            <v>SVC</v>
          </cell>
        </row>
        <row r="1093">
          <cell r="A1093" t="str">
            <v>241213522</v>
          </cell>
          <cell r="B1093" t="str">
            <v>CPL</v>
          </cell>
        </row>
        <row r="1094">
          <cell r="A1094" t="str">
            <v>241216858</v>
          </cell>
          <cell r="B1094" t="str">
            <v>CPL</v>
          </cell>
        </row>
        <row r="1095">
          <cell r="A1095" t="str">
            <v>241219889</v>
          </cell>
          <cell r="B1095" t="str">
            <v>SVC</v>
          </cell>
        </row>
        <row r="1096">
          <cell r="A1096" t="str">
            <v>241230623</v>
          </cell>
          <cell r="B1096" t="str">
            <v>SVC</v>
          </cell>
        </row>
        <row r="1097">
          <cell r="A1097" t="str">
            <v>241235697</v>
          </cell>
          <cell r="B1097" t="str">
            <v>CPL</v>
          </cell>
        </row>
        <row r="1098">
          <cell r="A1098" t="str">
            <v>241235728</v>
          </cell>
          <cell r="B1098" t="str">
            <v>SVC</v>
          </cell>
        </row>
        <row r="1099">
          <cell r="A1099" t="str">
            <v>241236692</v>
          </cell>
          <cell r="B1099" t="str">
            <v>SVC</v>
          </cell>
        </row>
        <row r="1100">
          <cell r="A1100" t="str">
            <v>241254423</v>
          </cell>
          <cell r="B1100" t="str">
            <v>CPL</v>
          </cell>
        </row>
        <row r="1101">
          <cell r="A1101" t="str">
            <v>241256841</v>
          </cell>
          <cell r="B1101" t="str">
            <v>SVC</v>
          </cell>
        </row>
        <row r="1102">
          <cell r="A1102" t="str">
            <v>241258034</v>
          </cell>
          <cell r="B1102" t="str">
            <v>CPL</v>
          </cell>
        </row>
        <row r="1103">
          <cell r="A1103" t="str">
            <v>241271341</v>
          </cell>
          <cell r="B1103" t="str">
            <v>SVC</v>
          </cell>
        </row>
        <row r="1104">
          <cell r="A1104" t="str">
            <v>241271540</v>
          </cell>
          <cell r="B1104" t="str">
            <v>SVC</v>
          </cell>
        </row>
        <row r="1105">
          <cell r="A1105" t="str">
            <v>241290016</v>
          </cell>
          <cell r="B1105" t="str">
            <v>SVC</v>
          </cell>
        </row>
        <row r="1106">
          <cell r="A1106" t="str">
            <v>241292376</v>
          </cell>
          <cell r="B1106" t="str">
            <v>SVC</v>
          </cell>
        </row>
        <row r="1107">
          <cell r="A1107" t="str">
            <v>241296002</v>
          </cell>
          <cell r="B1107" t="str">
            <v>CPL</v>
          </cell>
        </row>
        <row r="1108">
          <cell r="A1108" t="str">
            <v>241299606</v>
          </cell>
          <cell r="B1108" t="str">
            <v>CPL</v>
          </cell>
        </row>
        <row r="1109">
          <cell r="A1109" t="str">
            <v>241310208</v>
          </cell>
          <cell r="B1109" t="str">
            <v>CPL</v>
          </cell>
        </row>
        <row r="1110">
          <cell r="A1110" t="str">
            <v>241314347</v>
          </cell>
          <cell r="B1110" t="str">
            <v>CPL</v>
          </cell>
        </row>
        <row r="1111">
          <cell r="A1111" t="str">
            <v>241315910</v>
          </cell>
          <cell r="B1111" t="str">
            <v>SVC</v>
          </cell>
        </row>
        <row r="1112">
          <cell r="A1112" t="str">
            <v>241318384</v>
          </cell>
          <cell r="B1112" t="str">
            <v>SVC</v>
          </cell>
        </row>
        <row r="1113">
          <cell r="A1113" t="str">
            <v>241331922</v>
          </cell>
          <cell r="B1113" t="str">
            <v>CPL</v>
          </cell>
        </row>
        <row r="1114">
          <cell r="A1114" t="str">
            <v>241333214</v>
          </cell>
          <cell r="B1114" t="str">
            <v>SVC</v>
          </cell>
        </row>
        <row r="1115">
          <cell r="A1115" t="str">
            <v>241335927</v>
          </cell>
          <cell r="B1115" t="str">
            <v>CPL</v>
          </cell>
        </row>
        <row r="1116">
          <cell r="A1116" t="str">
            <v>241336180</v>
          </cell>
          <cell r="B1116" t="str">
            <v>SVC</v>
          </cell>
        </row>
        <row r="1117">
          <cell r="A1117" t="str">
            <v>241350440</v>
          </cell>
          <cell r="B1117" t="str">
            <v>CPL</v>
          </cell>
        </row>
        <row r="1118">
          <cell r="A1118" t="str">
            <v>241350751</v>
          </cell>
          <cell r="B1118" t="str">
            <v>SVC</v>
          </cell>
        </row>
        <row r="1119">
          <cell r="A1119" t="str">
            <v>241354725</v>
          </cell>
          <cell r="B1119" t="str">
            <v>SVC</v>
          </cell>
        </row>
        <row r="1120">
          <cell r="A1120" t="str">
            <v>241372657</v>
          </cell>
          <cell r="B1120" t="str">
            <v>CPL</v>
          </cell>
        </row>
        <row r="1121">
          <cell r="A1121" t="str">
            <v>241410405</v>
          </cell>
          <cell r="B1121" t="str">
            <v>CPL</v>
          </cell>
        </row>
        <row r="1122">
          <cell r="A1122" t="str">
            <v>241411281</v>
          </cell>
          <cell r="B1122" t="str">
            <v>SVC</v>
          </cell>
        </row>
        <row r="1123">
          <cell r="A1123" t="str">
            <v>241411812</v>
          </cell>
          <cell r="B1123" t="str">
            <v>SVC</v>
          </cell>
        </row>
        <row r="1124">
          <cell r="A1124" t="str">
            <v>241412873</v>
          </cell>
          <cell r="B1124" t="str">
            <v>CPL</v>
          </cell>
        </row>
        <row r="1125">
          <cell r="A1125" t="str">
            <v>241415885</v>
          </cell>
          <cell r="B1125" t="str">
            <v>SVC</v>
          </cell>
        </row>
        <row r="1126">
          <cell r="A1126" t="str">
            <v>241430703</v>
          </cell>
          <cell r="B1126" t="str">
            <v>CPL</v>
          </cell>
        </row>
        <row r="1127">
          <cell r="A1127" t="str">
            <v>241434582</v>
          </cell>
          <cell r="B1127" t="str">
            <v>CPL</v>
          </cell>
        </row>
        <row r="1128">
          <cell r="A1128" t="str">
            <v>241455579</v>
          </cell>
          <cell r="B1128" t="str">
            <v>CPL</v>
          </cell>
        </row>
        <row r="1129">
          <cell r="A1129" t="str">
            <v>241490423</v>
          </cell>
          <cell r="B1129" t="str">
            <v>CPL</v>
          </cell>
        </row>
        <row r="1130">
          <cell r="A1130" t="str">
            <v>241490670</v>
          </cell>
          <cell r="B1130" t="str">
            <v>CPL</v>
          </cell>
        </row>
        <row r="1131">
          <cell r="A1131" t="str">
            <v>241495643</v>
          </cell>
          <cell r="B1131" t="str">
            <v>SVC</v>
          </cell>
        </row>
        <row r="1132">
          <cell r="A1132" t="str">
            <v>241519334</v>
          </cell>
          <cell r="B1132" t="str">
            <v>SVC</v>
          </cell>
        </row>
        <row r="1133">
          <cell r="A1133" t="str">
            <v>241531472</v>
          </cell>
          <cell r="B1133" t="str">
            <v>CPL</v>
          </cell>
        </row>
        <row r="1134">
          <cell r="A1134" t="str">
            <v>241551818</v>
          </cell>
          <cell r="B1134" t="str">
            <v>CPL</v>
          </cell>
        </row>
        <row r="1135">
          <cell r="A1135" t="str">
            <v>241554983</v>
          </cell>
          <cell r="B1135" t="str">
            <v>SVC</v>
          </cell>
        </row>
        <row r="1136">
          <cell r="A1136" t="str">
            <v>241559242</v>
          </cell>
          <cell r="B1136" t="str">
            <v>SVC</v>
          </cell>
        </row>
        <row r="1137">
          <cell r="A1137" t="str">
            <v>241574915</v>
          </cell>
          <cell r="B1137" t="str">
            <v>SVC</v>
          </cell>
        </row>
        <row r="1138">
          <cell r="A1138" t="str">
            <v>241579876</v>
          </cell>
          <cell r="B1138" t="str">
            <v>SVC</v>
          </cell>
        </row>
        <row r="1139">
          <cell r="A1139" t="str">
            <v>241658648</v>
          </cell>
          <cell r="B1139" t="str">
            <v>SVC</v>
          </cell>
        </row>
        <row r="1140">
          <cell r="A1140" t="str">
            <v>241689709</v>
          </cell>
          <cell r="B1140" t="str">
            <v>CPL</v>
          </cell>
        </row>
        <row r="1141">
          <cell r="A1141" t="str">
            <v>241707335</v>
          </cell>
          <cell r="B1141" t="str">
            <v>SVC</v>
          </cell>
        </row>
        <row r="1142">
          <cell r="A1142" t="str">
            <v>241707778</v>
          </cell>
          <cell r="B1142" t="str">
            <v>CPL</v>
          </cell>
        </row>
        <row r="1143">
          <cell r="A1143" t="str">
            <v>241709744</v>
          </cell>
          <cell r="B1143" t="str">
            <v>SVC</v>
          </cell>
        </row>
        <row r="1144">
          <cell r="A1144" t="str">
            <v>241722685</v>
          </cell>
          <cell r="B1144" t="str">
            <v>CPL</v>
          </cell>
        </row>
        <row r="1145">
          <cell r="A1145" t="str">
            <v>241726105</v>
          </cell>
          <cell r="B1145" t="str">
            <v>CPL</v>
          </cell>
        </row>
        <row r="1146">
          <cell r="A1146" t="str">
            <v>241742550</v>
          </cell>
          <cell r="B1146" t="str">
            <v>CPL</v>
          </cell>
        </row>
        <row r="1147">
          <cell r="A1147" t="str">
            <v>241765075</v>
          </cell>
          <cell r="B1147" t="str">
            <v>SVC</v>
          </cell>
        </row>
        <row r="1148">
          <cell r="A1148" t="str">
            <v>241768515</v>
          </cell>
          <cell r="B1148" t="str">
            <v>SVC</v>
          </cell>
        </row>
        <row r="1149">
          <cell r="A1149" t="str">
            <v>241774417</v>
          </cell>
          <cell r="B1149" t="str">
            <v>SVC</v>
          </cell>
        </row>
        <row r="1150">
          <cell r="A1150" t="str">
            <v>241782569</v>
          </cell>
          <cell r="B1150" t="str">
            <v>CPL</v>
          </cell>
        </row>
        <row r="1151">
          <cell r="A1151" t="str">
            <v>241782600</v>
          </cell>
          <cell r="B1151" t="str">
            <v>CPL</v>
          </cell>
        </row>
        <row r="1152">
          <cell r="A1152" t="str">
            <v>241784533</v>
          </cell>
          <cell r="B1152" t="str">
            <v>CPL</v>
          </cell>
        </row>
        <row r="1153">
          <cell r="A1153" t="str">
            <v>241788375</v>
          </cell>
          <cell r="B1153" t="str">
            <v>CPL</v>
          </cell>
        </row>
        <row r="1154">
          <cell r="A1154" t="str">
            <v>241789079</v>
          </cell>
          <cell r="B1154" t="str">
            <v>SVC</v>
          </cell>
        </row>
        <row r="1155">
          <cell r="A1155" t="str">
            <v>241789907</v>
          </cell>
          <cell r="B1155" t="str">
            <v>CPL</v>
          </cell>
        </row>
        <row r="1156">
          <cell r="A1156" t="str">
            <v>241801322</v>
          </cell>
          <cell r="B1156" t="str">
            <v>SVC</v>
          </cell>
        </row>
        <row r="1157">
          <cell r="A1157" t="str">
            <v>241806831</v>
          </cell>
          <cell r="B1157" t="str">
            <v>SVC</v>
          </cell>
        </row>
        <row r="1158">
          <cell r="A1158" t="str">
            <v>241808039</v>
          </cell>
          <cell r="B1158" t="str">
            <v>CPL</v>
          </cell>
        </row>
        <row r="1159">
          <cell r="A1159" t="str">
            <v>241808090</v>
          </cell>
          <cell r="B1159" t="str">
            <v>CPL</v>
          </cell>
        </row>
        <row r="1160">
          <cell r="A1160" t="str">
            <v>241808484</v>
          </cell>
          <cell r="B1160" t="str">
            <v>SVC</v>
          </cell>
        </row>
        <row r="1161">
          <cell r="A1161" t="str">
            <v>241808984</v>
          </cell>
          <cell r="B1161" t="str">
            <v>CPL</v>
          </cell>
        </row>
        <row r="1162">
          <cell r="A1162" t="str">
            <v>241809972</v>
          </cell>
          <cell r="B1162" t="str">
            <v>CPL</v>
          </cell>
        </row>
        <row r="1163">
          <cell r="A1163" t="str">
            <v>241827668</v>
          </cell>
          <cell r="B1163" t="str">
            <v>CPL</v>
          </cell>
        </row>
        <row r="1164">
          <cell r="A1164" t="str">
            <v>241841494</v>
          </cell>
          <cell r="B1164" t="str">
            <v>SVC</v>
          </cell>
        </row>
        <row r="1165">
          <cell r="A1165" t="str">
            <v>241864751</v>
          </cell>
          <cell r="B1165" t="str">
            <v>CPL</v>
          </cell>
        </row>
        <row r="1166">
          <cell r="A1166" t="str">
            <v>241866187</v>
          </cell>
          <cell r="B1166" t="str">
            <v>CPL</v>
          </cell>
        </row>
        <row r="1167">
          <cell r="A1167" t="str">
            <v>241880602</v>
          </cell>
          <cell r="B1167" t="str">
            <v>CPL</v>
          </cell>
        </row>
        <row r="1168">
          <cell r="A1168" t="str">
            <v>241881053</v>
          </cell>
          <cell r="B1168" t="str">
            <v>SVC</v>
          </cell>
        </row>
        <row r="1169">
          <cell r="A1169" t="str">
            <v>241881131</v>
          </cell>
          <cell r="B1169" t="str">
            <v>SVC</v>
          </cell>
        </row>
        <row r="1170">
          <cell r="A1170" t="str">
            <v>241881579</v>
          </cell>
          <cell r="B1170" t="str">
            <v>SVC</v>
          </cell>
        </row>
        <row r="1171">
          <cell r="A1171" t="str">
            <v>241881603</v>
          </cell>
          <cell r="B1171" t="str">
            <v>SVC</v>
          </cell>
        </row>
        <row r="1172">
          <cell r="A1172" t="str">
            <v>241881885</v>
          </cell>
          <cell r="B1172" t="str">
            <v>CPL</v>
          </cell>
        </row>
        <row r="1173">
          <cell r="A1173" t="str">
            <v>241882382</v>
          </cell>
          <cell r="B1173" t="str">
            <v>CPL</v>
          </cell>
        </row>
        <row r="1174">
          <cell r="A1174" t="str">
            <v>241882424</v>
          </cell>
          <cell r="B1174" t="str">
            <v>CPL</v>
          </cell>
        </row>
        <row r="1175">
          <cell r="A1175" t="str">
            <v>241882524</v>
          </cell>
          <cell r="B1175" t="str">
            <v>SVC</v>
          </cell>
        </row>
        <row r="1176">
          <cell r="A1176" t="str">
            <v>241884553</v>
          </cell>
          <cell r="B1176" t="str">
            <v>SVC</v>
          </cell>
        </row>
        <row r="1177">
          <cell r="A1177" t="str">
            <v>241884765</v>
          </cell>
          <cell r="B1177" t="str">
            <v>CPL</v>
          </cell>
        </row>
        <row r="1178">
          <cell r="A1178" t="str">
            <v>241888469</v>
          </cell>
          <cell r="B1178" t="str">
            <v>SVC</v>
          </cell>
        </row>
        <row r="1179">
          <cell r="A1179" t="str">
            <v>241901244</v>
          </cell>
          <cell r="B1179" t="str">
            <v>SVC</v>
          </cell>
        </row>
        <row r="1180">
          <cell r="A1180" t="str">
            <v>241901449</v>
          </cell>
          <cell r="B1180" t="str">
            <v>CPL</v>
          </cell>
        </row>
        <row r="1181">
          <cell r="A1181" t="str">
            <v>241901504</v>
          </cell>
          <cell r="B1181" t="str">
            <v>SVC</v>
          </cell>
        </row>
        <row r="1182">
          <cell r="A1182" t="str">
            <v>241903848</v>
          </cell>
          <cell r="B1182" t="str">
            <v>CPL</v>
          </cell>
        </row>
        <row r="1183">
          <cell r="A1183" t="str">
            <v>241906094</v>
          </cell>
          <cell r="B1183" t="str">
            <v>CPL</v>
          </cell>
        </row>
        <row r="1184">
          <cell r="A1184" t="str">
            <v>241907617</v>
          </cell>
          <cell r="B1184" t="str">
            <v>CPL</v>
          </cell>
        </row>
        <row r="1185">
          <cell r="A1185" t="str">
            <v>241907697</v>
          </cell>
          <cell r="B1185" t="str">
            <v>CPL</v>
          </cell>
        </row>
        <row r="1186">
          <cell r="A1186" t="str">
            <v>241908462</v>
          </cell>
          <cell r="B1186" t="str">
            <v>CPL</v>
          </cell>
        </row>
        <row r="1187">
          <cell r="A1187" t="str">
            <v>241908549</v>
          </cell>
          <cell r="B1187" t="str">
            <v>SVC</v>
          </cell>
        </row>
        <row r="1188">
          <cell r="A1188" t="str">
            <v>241908670</v>
          </cell>
          <cell r="B1188" t="str">
            <v>CPL</v>
          </cell>
        </row>
        <row r="1189">
          <cell r="A1189" t="str">
            <v>241909707</v>
          </cell>
          <cell r="B1189" t="str">
            <v>CPL</v>
          </cell>
        </row>
        <row r="1190">
          <cell r="A1190" t="str">
            <v>241923360</v>
          </cell>
          <cell r="B1190" t="str">
            <v>SVC</v>
          </cell>
        </row>
        <row r="1191">
          <cell r="A1191" t="str">
            <v>241927829</v>
          </cell>
          <cell r="B1191" t="str">
            <v>CPL</v>
          </cell>
        </row>
        <row r="1192">
          <cell r="A1192" t="str">
            <v>241928159</v>
          </cell>
          <cell r="B1192" t="str">
            <v>CPL</v>
          </cell>
        </row>
        <row r="1193">
          <cell r="A1193" t="str">
            <v>241928239</v>
          </cell>
          <cell r="B1193" t="str">
            <v>CPL</v>
          </cell>
        </row>
        <row r="1194">
          <cell r="A1194" t="str">
            <v>241928559</v>
          </cell>
          <cell r="B1194" t="str">
            <v>CPL</v>
          </cell>
        </row>
        <row r="1195">
          <cell r="A1195" t="str">
            <v>241928643</v>
          </cell>
          <cell r="B1195" t="str">
            <v>SVC</v>
          </cell>
        </row>
        <row r="1196">
          <cell r="A1196" t="str">
            <v>241928679</v>
          </cell>
          <cell r="B1196" t="str">
            <v>CPL</v>
          </cell>
        </row>
        <row r="1197">
          <cell r="A1197" t="str">
            <v>241929285</v>
          </cell>
          <cell r="B1197" t="str">
            <v>CPL</v>
          </cell>
        </row>
        <row r="1198">
          <cell r="A1198" t="str">
            <v>241946459</v>
          </cell>
          <cell r="B1198" t="str">
            <v>SVC</v>
          </cell>
        </row>
        <row r="1199">
          <cell r="A1199" t="str">
            <v>241965293</v>
          </cell>
          <cell r="B1199" t="str">
            <v>CPL</v>
          </cell>
        </row>
        <row r="1200">
          <cell r="A1200" t="str">
            <v>241966361</v>
          </cell>
          <cell r="B1200" t="str">
            <v>CPL</v>
          </cell>
        </row>
        <row r="1201">
          <cell r="A1201" t="str">
            <v>241966836</v>
          </cell>
          <cell r="B1201" t="str">
            <v>CPL</v>
          </cell>
        </row>
        <row r="1202">
          <cell r="A1202" t="str">
            <v>241981333</v>
          </cell>
          <cell r="B1202" t="str">
            <v>SVC</v>
          </cell>
        </row>
        <row r="1203">
          <cell r="A1203" t="str">
            <v>241986369</v>
          </cell>
          <cell r="B1203" t="str">
            <v>CPL</v>
          </cell>
        </row>
        <row r="1204">
          <cell r="A1204" t="str">
            <v>242021211</v>
          </cell>
          <cell r="B1204" t="str">
            <v>SVC</v>
          </cell>
        </row>
        <row r="1205">
          <cell r="A1205" t="str">
            <v>242021372</v>
          </cell>
          <cell r="B1205" t="str">
            <v>SVC</v>
          </cell>
        </row>
        <row r="1206">
          <cell r="A1206" t="str">
            <v>242025399</v>
          </cell>
          <cell r="B1206" t="str">
            <v>SVC</v>
          </cell>
        </row>
        <row r="1207">
          <cell r="A1207" t="str">
            <v>242041210</v>
          </cell>
          <cell r="B1207" t="str">
            <v>SVC</v>
          </cell>
        </row>
        <row r="1208">
          <cell r="A1208" t="str">
            <v>242041838</v>
          </cell>
          <cell r="B1208" t="str">
            <v>SVC</v>
          </cell>
        </row>
        <row r="1209">
          <cell r="A1209" t="str">
            <v>242045134</v>
          </cell>
          <cell r="B1209" t="str">
            <v>SVC</v>
          </cell>
        </row>
        <row r="1210">
          <cell r="A1210" t="str">
            <v>242047930</v>
          </cell>
          <cell r="B1210" t="str">
            <v>CPL</v>
          </cell>
        </row>
        <row r="1211">
          <cell r="A1211" t="str">
            <v>242048250</v>
          </cell>
          <cell r="B1211" t="str">
            <v>SVC</v>
          </cell>
        </row>
        <row r="1212">
          <cell r="A1212" t="str">
            <v>242063857</v>
          </cell>
          <cell r="B1212" t="str">
            <v>CPL</v>
          </cell>
        </row>
        <row r="1213">
          <cell r="A1213" t="str">
            <v>242080197</v>
          </cell>
          <cell r="B1213" t="str">
            <v>SVC</v>
          </cell>
        </row>
        <row r="1214">
          <cell r="A1214" t="str">
            <v>242081342</v>
          </cell>
          <cell r="B1214" t="str">
            <v>SVC</v>
          </cell>
        </row>
        <row r="1215">
          <cell r="A1215" t="str">
            <v>242085179</v>
          </cell>
          <cell r="B1215" t="str">
            <v>SVC</v>
          </cell>
        </row>
        <row r="1216">
          <cell r="A1216" t="str">
            <v>242085219</v>
          </cell>
          <cell r="B1216" t="str">
            <v>CPL</v>
          </cell>
        </row>
        <row r="1217">
          <cell r="A1217" t="str">
            <v>242087843</v>
          </cell>
          <cell r="B1217" t="str">
            <v>CPL</v>
          </cell>
        </row>
        <row r="1218">
          <cell r="A1218" t="str">
            <v>242110439</v>
          </cell>
          <cell r="B1218" t="str">
            <v>SVC</v>
          </cell>
        </row>
        <row r="1219">
          <cell r="A1219" t="str">
            <v>242112313</v>
          </cell>
          <cell r="B1219" t="str">
            <v>SVC</v>
          </cell>
        </row>
        <row r="1220">
          <cell r="A1220" t="str">
            <v>242114276</v>
          </cell>
          <cell r="B1220" t="str">
            <v>CPL</v>
          </cell>
        </row>
        <row r="1221">
          <cell r="A1221" t="str">
            <v>242117383</v>
          </cell>
          <cell r="B1221" t="str">
            <v>CPL</v>
          </cell>
        </row>
        <row r="1222">
          <cell r="A1222" t="str">
            <v>242132504</v>
          </cell>
          <cell r="B1222" t="str">
            <v>SVC</v>
          </cell>
        </row>
        <row r="1223">
          <cell r="A1223" t="str">
            <v>242150887</v>
          </cell>
          <cell r="B1223" t="str">
            <v>SVC</v>
          </cell>
        </row>
        <row r="1224">
          <cell r="A1224" t="str">
            <v>242153886</v>
          </cell>
          <cell r="B1224" t="str">
            <v>CPL</v>
          </cell>
        </row>
        <row r="1225">
          <cell r="A1225" t="str">
            <v>242155839</v>
          </cell>
          <cell r="B1225" t="str">
            <v>SVC</v>
          </cell>
        </row>
        <row r="1226">
          <cell r="A1226" t="str">
            <v>242156165</v>
          </cell>
          <cell r="B1226" t="str">
            <v>SVC</v>
          </cell>
        </row>
        <row r="1227">
          <cell r="A1227" t="str">
            <v>242157140</v>
          </cell>
          <cell r="B1227" t="str">
            <v>CPL</v>
          </cell>
        </row>
        <row r="1228">
          <cell r="A1228" t="str">
            <v>242171478</v>
          </cell>
          <cell r="B1228" t="str">
            <v>SVC</v>
          </cell>
        </row>
        <row r="1229">
          <cell r="A1229" t="str">
            <v>242172048</v>
          </cell>
          <cell r="B1229" t="str">
            <v>CPL</v>
          </cell>
        </row>
        <row r="1230">
          <cell r="A1230" t="str">
            <v>242177074</v>
          </cell>
          <cell r="B1230" t="str">
            <v>CPL</v>
          </cell>
        </row>
        <row r="1231">
          <cell r="A1231" t="str">
            <v>242179544</v>
          </cell>
          <cell r="B1231" t="str">
            <v>SVC</v>
          </cell>
        </row>
        <row r="1232">
          <cell r="A1232" t="str">
            <v>242192841</v>
          </cell>
          <cell r="B1232" t="str">
            <v>SVC</v>
          </cell>
        </row>
        <row r="1233">
          <cell r="A1233" t="str">
            <v>242197910</v>
          </cell>
          <cell r="B1233" t="str">
            <v>CPL</v>
          </cell>
        </row>
        <row r="1234">
          <cell r="A1234" t="str">
            <v>242210707</v>
          </cell>
          <cell r="B1234" t="str">
            <v>CPL</v>
          </cell>
        </row>
        <row r="1235">
          <cell r="A1235" t="str">
            <v>242211502</v>
          </cell>
          <cell r="B1235" t="str">
            <v>CPL</v>
          </cell>
        </row>
        <row r="1236">
          <cell r="A1236" t="str">
            <v>242213649</v>
          </cell>
          <cell r="B1236" t="str">
            <v>CPL</v>
          </cell>
        </row>
        <row r="1237">
          <cell r="A1237" t="str">
            <v>242216947</v>
          </cell>
          <cell r="B1237" t="str">
            <v>CPL</v>
          </cell>
        </row>
        <row r="1238">
          <cell r="A1238" t="str">
            <v>242218578</v>
          </cell>
          <cell r="B1238" t="str">
            <v>CPL</v>
          </cell>
        </row>
        <row r="1239">
          <cell r="A1239" t="str">
            <v>242235575</v>
          </cell>
          <cell r="B1239" t="str">
            <v>CPL</v>
          </cell>
        </row>
        <row r="1240">
          <cell r="A1240" t="str">
            <v>242235984</v>
          </cell>
          <cell r="B1240" t="str">
            <v>SVC</v>
          </cell>
        </row>
        <row r="1241">
          <cell r="A1241" t="str">
            <v>242236149</v>
          </cell>
          <cell r="B1241" t="str">
            <v>CPL</v>
          </cell>
        </row>
        <row r="1242">
          <cell r="A1242" t="str">
            <v>242236890</v>
          </cell>
          <cell r="B1242" t="str">
            <v>SVC</v>
          </cell>
        </row>
        <row r="1243">
          <cell r="A1243" t="str">
            <v>242244114</v>
          </cell>
          <cell r="B1243" t="str">
            <v>SVC</v>
          </cell>
        </row>
        <row r="1244">
          <cell r="A1244" t="str">
            <v>242250169</v>
          </cell>
          <cell r="B1244" t="str">
            <v>SVC</v>
          </cell>
        </row>
        <row r="1245">
          <cell r="A1245" t="str">
            <v>242250541</v>
          </cell>
          <cell r="B1245" t="str">
            <v>SVC</v>
          </cell>
        </row>
        <row r="1246">
          <cell r="A1246" t="str">
            <v>242252012</v>
          </cell>
          <cell r="B1246" t="str">
            <v>SVC</v>
          </cell>
        </row>
        <row r="1247">
          <cell r="A1247" t="str">
            <v>242254951</v>
          </cell>
          <cell r="B1247" t="str">
            <v>CPL</v>
          </cell>
        </row>
        <row r="1248">
          <cell r="A1248" t="str">
            <v>242256005</v>
          </cell>
          <cell r="B1248" t="str">
            <v>CPL</v>
          </cell>
        </row>
        <row r="1249">
          <cell r="A1249" t="str">
            <v>242259132</v>
          </cell>
          <cell r="B1249" t="str">
            <v>CPL</v>
          </cell>
        </row>
        <row r="1250">
          <cell r="A1250" t="str">
            <v>242274272</v>
          </cell>
          <cell r="B1250" t="str">
            <v>CPL</v>
          </cell>
        </row>
        <row r="1251">
          <cell r="A1251" t="str">
            <v>242299319</v>
          </cell>
          <cell r="B1251" t="str">
            <v>SVC</v>
          </cell>
        </row>
        <row r="1252">
          <cell r="A1252" t="str">
            <v>242316390</v>
          </cell>
          <cell r="B1252" t="str">
            <v>SVC</v>
          </cell>
        </row>
        <row r="1253">
          <cell r="A1253" t="str">
            <v>242317822</v>
          </cell>
          <cell r="B1253" t="str">
            <v>CPL</v>
          </cell>
        </row>
        <row r="1254">
          <cell r="A1254" t="str">
            <v>242357217</v>
          </cell>
          <cell r="B1254" t="str">
            <v>SVC</v>
          </cell>
        </row>
        <row r="1255">
          <cell r="A1255" t="str">
            <v>242358352</v>
          </cell>
          <cell r="B1255" t="str">
            <v>SVC</v>
          </cell>
        </row>
        <row r="1256">
          <cell r="A1256" t="str">
            <v>242375646</v>
          </cell>
          <cell r="B1256" t="str">
            <v>SVC</v>
          </cell>
        </row>
        <row r="1257">
          <cell r="A1257" t="str">
            <v>242416159</v>
          </cell>
          <cell r="B1257" t="str">
            <v>SVC</v>
          </cell>
        </row>
        <row r="1258">
          <cell r="A1258" t="str">
            <v>242430067</v>
          </cell>
          <cell r="B1258" t="str">
            <v>CPL</v>
          </cell>
        </row>
        <row r="1259">
          <cell r="A1259" t="str">
            <v>242437878</v>
          </cell>
          <cell r="B1259" t="str">
            <v>SVC</v>
          </cell>
        </row>
        <row r="1260">
          <cell r="A1260" t="str">
            <v>242474790</v>
          </cell>
          <cell r="B1260" t="str">
            <v>CPL</v>
          </cell>
        </row>
        <row r="1261">
          <cell r="A1261" t="str">
            <v>242510167</v>
          </cell>
          <cell r="B1261" t="str">
            <v>CPL</v>
          </cell>
        </row>
        <row r="1262">
          <cell r="A1262" t="str">
            <v>242510957</v>
          </cell>
          <cell r="B1262" t="str">
            <v>CPL</v>
          </cell>
        </row>
        <row r="1263">
          <cell r="A1263" t="str">
            <v>242519145</v>
          </cell>
          <cell r="B1263" t="str">
            <v>CPL</v>
          </cell>
        </row>
        <row r="1264">
          <cell r="A1264" t="str">
            <v>242554166</v>
          </cell>
          <cell r="B1264" t="str">
            <v>CPL</v>
          </cell>
        </row>
        <row r="1265">
          <cell r="A1265" t="str">
            <v>242592377</v>
          </cell>
          <cell r="B1265" t="str">
            <v>SVC</v>
          </cell>
        </row>
        <row r="1266">
          <cell r="A1266" t="str">
            <v>242593648</v>
          </cell>
          <cell r="B1266" t="str">
            <v>SVC</v>
          </cell>
        </row>
        <row r="1267">
          <cell r="A1267" t="str">
            <v>242604406</v>
          </cell>
          <cell r="B1267" t="str">
            <v>SVC</v>
          </cell>
        </row>
        <row r="1268">
          <cell r="A1268" t="str">
            <v>242627084</v>
          </cell>
          <cell r="B1268" t="str">
            <v>CPL</v>
          </cell>
        </row>
        <row r="1269">
          <cell r="A1269" t="str">
            <v>242668485</v>
          </cell>
          <cell r="B1269" t="str">
            <v>CPL</v>
          </cell>
        </row>
        <row r="1270">
          <cell r="A1270" t="str">
            <v>242684730</v>
          </cell>
          <cell r="B1270" t="str">
            <v>SVC</v>
          </cell>
        </row>
        <row r="1271">
          <cell r="A1271" t="str">
            <v>242685170</v>
          </cell>
          <cell r="B1271" t="str">
            <v>SVC</v>
          </cell>
        </row>
        <row r="1272">
          <cell r="A1272" t="str">
            <v>242685915</v>
          </cell>
          <cell r="B1272" t="str">
            <v>CPL</v>
          </cell>
        </row>
        <row r="1273">
          <cell r="A1273" t="str">
            <v>242687437</v>
          </cell>
          <cell r="B1273" t="str">
            <v>CPL</v>
          </cell>
        </row>
        <row r="1274">
          <cell r="A1274" t="str">
            <v>242687752</v>
          </cell>
          <cell r="B1274" t="str">
            <v>CPL</v>
          </cell>
        </row>
        <row r="1275">
          <cell r="A1275" t="str">
            <v>242689900</v>
          </cell>
          <cell r="B1275" t="str">
            <v>SVC</v>
          </cell>
        </row>
        <row r="1276">
          <cell r="A1276" t="str">
            <v>242708502</v>
          </cell>
          <cell r="B1276" t="str">
            <v>SVC</v>
          </cell>
        </row>
        <row r="1277">
          <cell r="A1277" t="str">
            <v>242720113</v>
          </cell>
          <cell r="B1277" t="str">
            <v>CPL</v>
          </cell>
        </row>
        <row r="1278">
          <cell r="A1278" t="str">
            <v>242721175</v>
          </cell>
          <cell r="B1278" t="str">
            <v>CPL</v>
          </cell>
        </row>
        <row r="1279">
          <cell r="A1279" t="str">
            <v>242741085</v>
          </cell>
          <cell r="B1279" t="str">
            <v>CPL</v>
          </cell>
        </row>
        <row r="1280">
          <cell r="A1280" t="str">
            <v>242741368</v>
          </cell>
          <cell r="B1280" t="str">
            <v>CPL</v>
          </cell>
        </row>
        <row r="1281">
          <cell r="A1281" t="str">
            <v>242743013</v>
          </cell>
          <cell r="B1281" t="str">
            <v>CPL</v>
          </cell>
        </row>
        <row r="1282">
          <cell r="A1282" t="str">
            <v>242744997</v>
          </cell>
          <cell r="B1282" t="str">
            <v>SVC</v>
          </cell>
        </row>
        <row r="1283">
          <cell r="A1283" t="str">
            <v>242746534</v>
          </cell>
          <cell r="B1283" t="str">
            <v>SVC</v>
          </cell>
        </row>
        <row r="1284">
          <cell r="A1284" t="str">
            <v>242761580</v>
          </cell>
          <cell r="B1284" t="str">
            <v>CPL</v>
          </cell>
        </row>
        <row r="1285">
          <cell r="A1285" t="str">
            <v>242764530</v>
          </cell>
          <cell r="B1285" t="str">
            <v>SVC</v>
          </cell>
        </row>
        <row r="1286">
          <cell r="A1286" t="str">
            <v>242765045</v>
          </cell>
          <cell r="B1286" t="str">
            <v>CPL</v>
          </cell>
        </row>
        <row r="1287">
          <cell r="A1287" t="str">
            <v>242767237</v>
          </cell>
          <cell r="B1287" t="str">
            <v>CPL</v>
          </cell>
        </row>
        <row r="1288">
          <cell r="A1288" t="str">
            <v>242767690</v>
          </cell>
          <cell r="B1288" t="str">
            <v>CPL</v>
          </cell>
        </row>
        <row r="1289">
          <cell r="A1289" t="str">
            <v>242767787</v>
          </cell>
          <cell r="B1289" t="str">
            <v>CPL</v>
          </cell>
        </row>
        <row r="1290">
          <cell r="A1290" t="str">
            <v>242769901</v>
          </cell>
          <cell r="B1290" t="str">
            <v>SVC</v>
          </cell>
        </row>
        <row r="1291">
          <cell r="A1291" t="str">
            <v>242773101</v>
          </cell>
          <cell r="B1291" t="str">
            <v>CPL</v>
          </cell>
        </row>
        <row r="1292">
          <cell r="A1292" t="str">
            <v>242782346</v>
          </cell>
          <cell r="B1292" t="str">
            <v>SVC</v>
          </cell>
        </row>
        <row r="1293">
          <cell r="A1293" t="str">
            <v>242789425</v>
          </cell>
          <cell r="B1293" t="str">
            <v>CPL</v>
          </cell>
        </row>
        <row r="1294">
          <cell r="A1294" t="str">
            <v>242802068</v>
          </cell>
          <cell r="B1294" t="str">
            <v>SVC</v>
          </cell>
        </row>
        <row r="1295">
          <cell r="A1295" t="str">
            <v>242803064</v>
          </cell>
          <cell r="B1295" t="str">
            <v>CPL</v>
          </cell>
        </row>
        <row r="1296">
          <cell r="A1296" t="str">
            <v>242803137</v>
          </cell>
          <cell r="B1296" t="str">
            <v>CPL</v>
          </cell>
        </row>
        <row r="1297">
          <cell r="A1297" t="str">
            <v>242803493</v>
          </cell>
          <cell r="B1297" t="str">
            <v>CPL</v>
          </cell>
        </row>
        <row r="1298">
          <cell r="A1298" t="str">
            <v>242804482</v>
          </cell>
          <cell r="B1298" t="str">
            <v>SVC</v>
          </cell>
        </row>
        <row r="1299">
          <cell r="A1299" t="str">
            <v>242809816</v>
          </cell>
          <cell r="B1299" t="str">
            <v>SVC</v>
          </cell>
        </row>
        <row r="1300">
          <cell r="A1300" t="str">
            <v>242844800</v>
          </cell>
          <cell r="B1300" t="str">
            <v>CPL</v>
          </cell>
        </row>
        <row r="1301">
          <cell r="A1301" t="str">
            <v>242845916</v>
          </cell>
          <cell r="B1301" t="str">
            <v>CPL</v>
          </cell>
        </row>
        <row r="1302">
          <cell r="A1302" t="str">
            <v>242862216</v>
          </cell>
          <cell r="B1302" t="str">
            <v>CPL</v>
          </cell>
        </row>
        <row r="1303">
          <cell r="A1303" t="str">
            <v>242864310</v>
          </cell>
          <cell r="B1303" t="str">
            <v>CPL</v>
          </cell>
        </row>
        <row r="1304">
          <cell r="A1304" t="str">
            <v>242888646</v>
          </cell>
          <cell r="B1304" t="str">
            <v>CPL</v>
          </cell>
        </row>
        <row r="1305">
          <cell r="A1305" t="str">
            <v>242906298</v>
          </cell>
          <cell r="B1305" t="str">
            <v>CPL</v>
          </cell>
        </row>
        <row r="1306">
          <cell r="A1306" t="str">
            <v>242906794</v>
          </cell>
          <cell r="B1306" t="str">
            <v>CPL</v>
          </cell>
        </row>
        <row r="1307">
          <cell r="A1307" t="str">
            <v>242908036</v>
          </cell>
          <cell r="B1307" t="str">
            <v>SVC</v>
          </cell>
        </row>
        <row r="1308">
          <cell r="A1308" t="str">
            <v>242908613</v>
          </cell>
          <cell r="B1308" t="str">
            <v>CPL</v>
          </cell>
        </row>
        <row r="1309">
          <cell r="A1309" t="str">
            <v>242926919</v>
          </cell>
          <cell r="B1309" t="str">
            <v>CPL</v>
          </cell>
        </row>
        <row r="1310">
          <cell r="A1310" t="str">
            <v>242927034</v>
          </cell>
          <cell r="B1310" t="str">
            <v>SVC</v>
          </cell>
        </row>
        <row r="1311">
          <cell r="A1311" t="str">
            <v>242928704</v>
          </cell>
          <cell r="B1311" t="str">
            <v>SVC</v>
          </cell>
        </row>
        <row r="1312">
          <cell r="A1312" t="str">
            <v>242929607</v>
          </cell>
          <cell r="B1312" t="str">
            <v>SVC</v>
          </cell>
        </row>
        <row r="1313">
          <cell r="A1313" t="str">
            <v>242944948</v>
          </cell>
          <cell r="B1313" t="str">
            <v>CPL</v>
          </cell>
        </row>
        <row r="1314">
          <cell r="A1314" t="str">
            <v>242949717</v>
          </cell>
          <cell r="B1314" t="str">
            <v>CPL</v>
          </cell>
        </row>
        <row r="1315">
          <cell r="A1315" t="str">
            <v>242963334</v>
          </cell>
          <cell r="B1315" t="str">
            <v>CPL</v>
          </cell>
        </row>
        <row r="1316">
          <cell r="A1316" t="str">
            <v>242963822</v>
          </cell>
          <cell r="B1316" t="str">
            <v>CPL</v>
          </cell>
        </row>
        <row r="1317">
          <cell r="A1317" t="str">
            <v>242964362</v>
          </cell>
          <cell r="B1317" t="str">
            <v>CPL</v>
          </cell>
        </row>
        <row r="1318">
          <cell r="A1318" t="str">
            <v>242966662</v>
          </cell>
          <cell r="B1318" t="str">
            <v>CPL</v>
          </cell>
        </row>
        <row r="1319">
          <cell r="A1319" t="str">
            <v>242966986</v>
          </cell>
          <cell r="B1319" t="str">
            <v>SVC</v>
          </cell>
        </row>
        <row r="1320">
          <cell r="A1320" t="str">
            <v>242967039</v>
          </cell>
          <cell r="B1320" t="str">
            <v>CPL</v>
          </cell>
        </row>
        <row r="1321">
          <cell r="A1321" t="str">
            <v>242980988</v>
          </cell>
          <cell r="B1321" t="str">
            <v>CPL</v>
          </cell>
        </row>
        <row r="1322">
          <cell r="A1322" t="str">
            <v>242982592</v>
          </cell>
          <cell r="B1322" t="str">
            <v>CPL</v>
          </cell>
        </row>
        <row r="1323">
          <cell r="A1323" t="str">
            <v>242986042</v>
          </cell>
          <cell r="B1323" t="str">
            <v>CPL</v>
          </cell>
        </row>
        <row r="1324">
          <cell r="A1324" t="str">
            <v>242986437</v>
          </cell>
          <cell r="B1324" t="str">
            <v>CPL</v>
          </cell>
        </row>
        <row r="1325">
          <cell r="A1325" t="str">
            <v>242986503</v>
          </cell>
          <cell r="B1325" t="str">
            <v>SVC</v>
          </cell>
        </row>
        <row r="1326">
          <cell r="A1326" t="str">
            <v>242986584</v>
          </cell>
          <cell r="B1326" t="str">
            <v>SVC</v>
          </cell>
        </row>
        <row r="1327">
          <cell r="A1327" t="str">
            <v>243020339</v>
          </cell>
          <cell r="B1327" t="str">
            <v>SVC</v>
          </cell>
        </row>
        <row r="1328">
          <cell r="A1328" t="str">
            <v>243020747</v>
          </cell>
          <cell r="B1328" t="str">
            <v>CPL</v>
          </cell>
        </row>
        <row r="1329">
          <cell r="A1329" t="str">
            <v>243021039</v>
          </cell>
          <cell r="B1329" t="str">
            <v>CPL</v>
          </cell>
        </row>
        <row r="1330">
          <cell r="A1330" t="str">
            <v>243021137</v>
          </cell>
          <cell r="B1330" t="str">
            <v>SVC</v>
          </cell>
        </row>
        <row r="1331">
          <cell r="A1331" t="str">
            <v>243021593</v>
          </cell>
          <cell r="B1331" t="str">
            <v>CPL</v>
          </cell>
        </row>
        <row r="1332">
          <cell r="A1332" t="str">
            <v>243021824</v>
          </cell>
          <cell r="B1332" t="str">
            <v>SVC</v>
          </cell>
        </row>
        <row r="1333">
          <cell r="A1333" t="str">
            <v>243021929</v>
          </cell>
          <cell r="B1333" t="str">
            <v>CPL</v>
          </cell>
        </row>
        <row r="1334">
          <cell r="A1334" t="str">
            <v>243023453</v>
          </cell>
          <cell r="B1334" t="str">
            <v>SVC</v>
          </cell>
        </row>
        <row r="1335">
          <cell r="A1335" t="str">
            <v>243025473</v>
          </cell>
          <cell r="B1335" t="str">
            <v>SVC</v>
          </cell>
        </row>
        <row r="1336">
          <cell r="A1336" t="str">
            <v>243041694</v>
          </cell>
          <cell r="B1336" t="str">
            <v>CPL</v>
          </cell>
        </row>
        <row r="1337">
          <cell r="A1337" t="str">
            <v>243042833</v>
          </cell>
          <cell r="B1337" t="str">
            <v>SVC</v>
          </cell>
        </row>
        <row r="1338">
          <cell r="A1338" t="str">
            <v>243043584</v>
          </cell>
          <cell r="B1338" t="str">
            <v>CPL</v>
          </cell>
        </row>
        <row r="1339">
          <cell r="A1339" t="str">
            <v>243060332</v>
          </cell>
          <cell r="B1339" t="str">
            <v>SVC</v>
          </cell>
        </row>
        <row r="1340">
          <cell r="A1340" t="str">
            <v>243065173</v>
          </cell>
          <cell r="B1340" t="str">
            <v>CPL</v>
          </cell>
        </row>
        <row r="1341">
          <cell r="A1341" t="str">
            <v>243085651</v>
          </cell>
          <cell r="B1341" t="str">
            <v>SVC</v>
          </cell>
        </row>
        <row r="1342">
          <cell r="A1342" t="str">
            <v>243087458</v>
          </cell>
          <cell r="B1342" t="str">
            <v>SVC</v>
          </cell>
        </row>
        <row r="1343">
          <cell r="A1343" t="str">
            <v>243111261</v>
          </cell>
          <cell r="B1343" t="str">
            <v>CPL</v>
          </cell>
        </row>
        <row r="1344">
          <cell r="A1344" t="str">
            <v>243113496</v>
          </cell>
          <cell r="B1344" t="str">
            <v>CPL</v>
          </cell>
        </row>
        <row r="1345">
          <cell r="A1345" t="str">
            <v>243118871</v>
          </cell>
          <cell r="B1345" t="str">
            <v>CPL</v>
          </cell>
        </row>
        <row r="1346">
          <cell r="A1346" t="str">
            <v>243130291</v>
          </cell>
          <cell r="B1346" t="str">
            <v>SVC</v>
          </cell>
        </row>
        <row r="1347">
          <cell r="A1347" t="str">
            <v>243130867</v>
          </cell>
          <cell r="B1347" t="str">
            <v>SVC</v>
          </cell>
        </row>
        <row r="1348">
          <cell r="A1348" t="str">
            <v>243132395</v>
          </cell>
          <cell r="B1348" t="str">
            <v>CPL</v>
          </cell>
        </row>
        <row r="1349">
          <cell r="A1349" t="str">
            <v>243132524</v>
          </cell>
          <cell r="B1349" t="str">
            <v>SVC</v>
          </cell>
        </row>
        <row r="1350">
          <cell r="A1350" t="str">
            <v>243136047</v>
          </cell>
          <cell r="B1350" t="str">
            <v>CPL</v>
          </cell>
        </row>
        <row r="1351">
          <cell r="A1351" t="str">
            <v>243138520</v>
          </cell>
          <cell r="B1351" t="str">
            <v>CPL</v>
          </cell>
        </row>
        <row r="1352">
          <cell r="A1352" t="str">
            <v>243150509</v>
          </cell>
          <cell r="B1352" t="str">
            <v>CPL</v>
          </cell>
        </row>
        <row r="1353">
          <cell r="A1353" t="str">
            <v>243156198</v>
          </cell>
          <cell r="B1353" t="str">
            <v>CPL</v>
          </cell>
        </row>
        <row r="1354">
          <cell r="A1354" t="str">
            <v>243158863</v>
          </cell>
          <cell r="B1354" t="str">
            <v>CPL</v>
          </cell>
        </row>
        <row r="1355">
          <cell r="A1355" t="str">
            <v>243159226</v>
          </cell>
          <cell r="B1355" t="str">
            <v>CPL</v>
          </cell>
        </row>
        <row r="1356">
          <cell r="A1356" t="str">
            <v>243173456</v>
          </cell>
          <cell r="B1356" t="str">
            <v>CPL</v>
          </cell>
        </row>
        <row r="1357">
          <cell r="A1357" t="str">
            <v>243175574</v>
          </cell>
          <cell r="B1357" t="str">
            <v>CPL</v>
          </cell>
        </row>
        <row r="1358">
          <cell r="A1358" t="str">
            <v>243177144</v>
          </cell>
          <cell r="B1358" t="str">
            <v>CPL</v>
          </cell>
        </row>
        <row r="1359">
          <cell r="A1359" t="str">
            <v>243178482</v>
          </cell>
          <cell r="B1359" t="str">
            <v>CPL</v>
          </cell>
        </row>
        <row r="1360">
          <cell r="A1360" t="str">
            <v>243192156</v>
          </cell>
          <cell r="B1360" t="str">
            <v>SVC</v>
          </cell>
        </row>
        <row r="1361">
          <cell r="A1361" t="str">
            <v>243194178</v>
          </cell>
          <cell r="B1361" t="str">
            <v>SVC</v>
          </cell>
        </row>
        <row r="1362">
          <cell r="A1362" t="str">
            <v>243210099</v>
          </cell>
          <cell r="B1362" t="str">
            <v>CPL</v>
          </cell>
        </row>
        <row r="1363">
          <cell r="A1363" t="str">
            <v>243214356</v>
          </cell>
          <cell r="B1363" t="str">
            <v>CPL</v>
          </cell>
        </row>
        <row r="1364">
          <cell r="A1364" t="str">
            <v>243215658</v>
          </cell>
          <cell r="B1364" t="str">
            <v>SVC</v>
          </cell>
        </row>
        <row r="1365">
          <cell r="A1365" t="str">
            <v>243234559</v>
          </cell>
          <cell r="B1365" t="str">
            <v>SVC</v>
          </cell>
        </row>
        <row r="1366">
          <cell r="A1366" t="str">
            <v>243234691</v>
          </cell>
          <cell r="B1366" t="str">
            <v>CPL</v>
          </cell>
        </row>
        <row r="1367">
          <cell r="A1367" t="str">
            <v>243251262</v>
          </cell>
          <cell r="B1367" t="str">
            <v>CPL</v>
          </cell>
        </row>
        <row r="1368">
          <cell r="A1368" t="str">
            <v>243255397</v>
          </cell>
          <cell r="B1368" t="str">
            <v>SVC</v>
          </cell>
        </row>
        <row r="1369">
          <cell r="A1369" t="str">
            <v>243259311</v>
          </cell>
          <cell r="B1369" t="str">
            <v>CPL</v>
          </cell>
        </row>
        <row r="1370">
          <cell r="A1370" t="str">
            <v>243270904</v>
          </cell>
          <cell r="B1370" t="str">
            <v>SVC</v>
          </cell>
        </row>
        <row r="1371">
          <cell r="A1371" t="str">
            <v>243275652</v>
          </cell>
          <cell r="B1371" t="str">
            <v>CPL</v>
          </cell>
        </row>
        <row r="1372">
          <cell r="A1372" t="str">
            <v>243292613</v>
          </cell>
          <cell r="B1372" t="str">
            <v>SVC</v>
          </cell>
        </row>
        <row r="1373">
          <cell r="A1373" t="str">
            <v>243296000</v>
          </cell>
          <cell r="B1373" t="str">
            <v>CPL</v>
          </cell>
        </row>
        <row r="1374">
          <cell r="A1374" t="str">
            <v>243297951</v>
          </cell>
          <cell r="B1374" t="str">
            <v>SVC</v>
          </cell>
        </row>
        <row r="1375">
          <cell r="A1375" t="str">
            <v>243298740</v>
          </cell>
          <cell r="B1375" t="str">
            <v>SVC</v>
          </cell>
        </row>
        <row r="1376">
          <cell r="A1376" t="str">
            <v>243311427</v>
          </cell>
          <cell r="B1376" t="str">
            <v>CPL</v>
          </cell>
        </row>
        <row r="1377">
          <cell r="A1377" t="str">
            <v>243311485</v>
          </cell>
          <cell r="B1377" t="str">
            <v>CPL</v>
          </cell>
        </row>
        <row r="1378">
          <cell r="A1378" t="str">
            <v>243317016</v>
          </cell>
          <cell r="B1378" t="str">
            <v>SVC</v>
          </cell>
        </row>
        <row r="1379">
          <cell r="A1379" t="str">
            <v>243333221</v>
          </cell>
          <cell r="B1379" t="str">
            <v>CPL</v>
          </cell>
        </row>
        <row r="1380">
          <cell r="A1380" t="str">
            <v>243335815</v>
          </cell>
          <cell r="B1380" t="str">
            <v>SVC</v>
          </cell>
        </row>
        <row r="1381">
          <cell r="A1381" t="str">
            <v>243356341</v>
          </cell>
          <cell r="B1381" t="str">
            <v>SVC</v>
          </cell>
        </row>
        <row r="1382">
          <cell r="A1382" t="str">
            <v>243357547</v>
          </cell>
          <cell r="B1382" t="str">
            <v>SVC</v>
          </cell>
        </row>
        <row r="1383">
          <cell r="A1383" t="str">
            <v>243370815</v>
          </cell>
          <cell r="B1383" t="str">
            <v>CPL</v>
          </cell>
        </row>
        <row r="1384">
          <cell r="A1384" t="str">
            <v>243371459</v>
          </cell>
          <cell r="B1384" t="str">
            <v>CPL</v>
          </cell>
        </row>
        <row r="1385">
          <cell r="A1385" t="str">
            <v>243374587</v>
          </cell>
          <cell r="B1385" t="str">
            <v>SVC</v>
          </cell>
        </row>
        <row r="1386">
          <cell r="A1386" t="str">
            <v>243396514</v>
          </cell>
          <cell r="B1386" t="str">
            <v>SVC</v>
          </cell>
        </row>
        <row r="1387">
          <cell r="A1387" t="str">
            <v>243396782</v>
          </cell>
          <cell r="B1387" t="str">
            <v>CPL</v>
          </cell>
        </row>
        <row r="1388">
          <cell r="A1388" t="str">
            <v>243399949</v>
          </cell>
          <cell r="B1388" t="str">
            <v>SVC</v>
          </cell>
        </row>
        <row r="1389">
          <cell r="A1389" t="str">
            <v>243419746</v>
          </cell>
          <cell r="B1389" t="str">
            <v>SVC</v>
          </cell>
        </row>
        <row r="1390">
          <cell r="A1390" t="str">
            <v>243431020</v>
          </cell>
          <cell r="B1390" t="str">
            <v>CPL</v>
          </cell>
        </row>
        <row r="1391">
          <cell r="A1391" t="str">
            <v>243436729</v>
          </cell>
          <cell r="B1391" t="str">
            <v>SVC</v>
          </cell>
        </row>
        <row r="1392">
          <cell r="A1392" t="str">
            <v>243450086</v>
          </cell>
          <cell r="B1392" t="str">
            <v>CPL</v>
          </cell>
        </row>
        <row r="1393">
          <cell r="A1393" t="str">
            <v>243458559</v>
          </cell>
          <cell r="B1393" t="str">
            <v>SVC</v>
          </cell>
        </row>
        <row r="1394">
          <cell r="A1394" t="str">
            <v>243458859</v>
          </cell>
          <cell r="B1394" t="str">
            <v>CPL</v>
          </cell>
        </row>
        <row r="1395">
          <cell r="A1395" t="str">
            <v>243474716</v>
          </cell>
          <cell r="B1395" t="str">
            <v>SVC</v>
          </cell>
        </row>
        <row r="1396">
          <cell r="A1396" t="str">
            <v>243477513</v>
          </cell>
          <cell r="B1396" t="str">
            <v>CPL</v>
          </cell>
        </row>
        <row r="1397">
          <cell r="A1397" t="str">
            <v>243495168</v>
          </cell>
          <cell r="B1397" t="str">
            <v>CPL</v>
          </cell>
        </row>
        <row r="1398">
          <cell r="A1398" t="str">
            <v>243511159</v>
          </cell>
          <cell r="B1398" t="str">
            <v>SVC</v>
          </cell>
        </row>
        <row r="1399">
          <cell r="A1399" t="str">
            <v>243516422</v>
          </cell>
          <cell r="B1399" t="str">
            <v>SVC</v>
          </cell>
        </row>
        <row r="1400">
          <cell r="A1400" t="str">
            <v>243516701</v>
          </cell>
          <cell r="B1400" t="str">
            <v>CPL</v>
          </cell>
        </row>
        <row r="1401">
          <cell r="A1401" t="str">
            <v>243530873</v>
          </cell>
          <cell r="B1401" t="str">
            <v>SVC</v>
          </cell>
        </row>
        <row r="1402">
          <cell r="A1402" t="str">
            <v>243536007</v>
          </cell>
          <cell r="B1402" t="str">
            <v>CPL</v>
          </cell>
        </row>
        <row r="1403">
          <cell r="A1403" t="str">
            <v>243553827</v>
          </cell>
          <cell r="B1403" t="str">
            <v>CPL</v>
          </cell>
        </row>
        <row r="1404">
          <cell r="A1404" t="str">
            <v>243554878</v>
          </cell>
          <cell r="B1404" t="str">
            <v>SVC</v>
          </cell>
        </row>
        <row r="1405">
          <cell r="A1405" t="str">
            <v>243559371</v>
          </cell>
          <cell r="B1405" t="str">
            <v>SVC</v>
          </cell>
        </row>
        <row r="1406">
          <cell r="A1406" t="str">
            <v>243571148</v>
          </cell>
          <cell r="B1406" t="str">
            <v>SVC</v>
          </cell>
        </row>
        <row r="1407">
          <cell r="A1407" t="str">
            <v>243572149</v>
          </cell>
          <cell r="B1407" t="str">
            <v>SVC</v>
          </cell>
        </row>
        <row r="1408">
          <cell r="A1408" t="str">
            <v>243578105</v>
          </cell>
          <cell r="B1408" t="str">
            <v>CPL</v>
          </cell>
        </row>
        <row r="1409">
          <cell r="A1409" t="str">
            <v>243578789</v>
          </cell>
          <cell r="B1409" t="str">
            <v>CPL</v>
          </cell>
        </row>
        <row r="1410">
          <cell r="A1410" t="str">
            <v>243590668</v>
          </cell>
          <cell r="B1410" t="str">
            <v>CPL</v>
          </cell>
        </row>
        <row r="1411">
          <cell r="A1411" t="str">
            <v>243640232</v>
          </cell>
          <cell r="B1411" t="str">
            <v>SVC</v>
          </cell>
        </row>
        <row r="1412">
          <cell r="A1412" t="str">
            <v>243641692</v>
          </cell>
          <cell r="B1412" t="str">
            <v>SVC</v>
          </cell>
        </row>
        <row r="1413">
          <cell r="A1413" t="str">
            <v>243649418</v>
          </cell>
          <cell r="B1413" t="str">
            <v>CPL</v>
          </cell>
        </row>
        <row r="1414">
          <cell r="A1414" t="str">
            <v>243663887</v>
          </cell>
          <cell r="B1414" t="str">
            <v>CPL</v>
          </cell>
        </row>
        <row r="1415">
          <cell r="A1415" t="str">
            <v>243666620</v>
          </cell>
          <cell r="B1415" t="str">
            <v>SVC</v>
          </cell>
        </row>
        <row r="1416">
          <cell r="A1416" t="str">
            <v>243726829</v>
          </cell>
          <cell r="B1416" t="str">
            <v>CPL</v>
          </cell>
        </row>
        <row r="1417">
          <cell r="A1417" t="str">
            <v>243727388</v>
          </cell>
          <cell r="B1417" t="str">
            <v>SVC</v>
          </cell>
        </row>
        <row r="1418">
          <cell r="A1418" t="str">
            <v>243727979</v>
          </cell>
          <cell r="B1418" t="str">
            <v>SVC</v>
          </cell>
        </row>
        <row r="1419">
          <cell r="A1419" t="str">
            <v>243728405</v>
          </cell>
          <cell r="B1419" t="str">
            <v>CPL</v>
          </cell>
        </row>
        <row r="1420">
          <cell r="A1420" t="str">
            <v>243728447</v>
          </cell>
          <cell r="B1420" t="str">
            <v>SVC</v>
          </cell>
        </row>
        <row r="1421">
          <cell r="A1421" t="str">
            <v>243728643</v>
          </cell>
          <cell r="B1421" t="str">
            <v>CPL</v>
          </cell>
        </row>
        <row r="1422">
          <cell r="A1422" t="str">
            <v>243728723</v>
          </cell>
          <cell r="B1422" t="str">
            <v>CPL</v>
          </cell>
        </row>
        <row r="1423">
          <cell r="A1423" t="str">
            <v>243728890</v>
          </cell>
          <cell r="B1423" t="str">
            <v>CPL</v>
          </cell>
        </row>
        <row r="1424">
          <cell r="A1424" t="str">
            <v>243729414</v>
          </cell>
          <cell r="B1424" t="str">
            <v>CPL</v>
          </cell>
        </row>
        <row r="1425">
          <cell r="A1425" t="str">
            <v>243729618</v>
          </cell>
          <cell r="B1425" t="str">
            <v>SVC</v>
          </cell>
        </row>
        <row r="1426">
          <cell r="A1426" t="str">
            <v>243729791</v>
          </cell>
          <cell r="B1426" t="str">
            <v>CPL</v>
          </cell>
        </row>
        <row r="1427">
          <cell r="A1427" t="str">
            <v>243729824</v>
          </cell>
          <cell r="B1427" t="str">
            <v>SVC</v>
          </cell>
        </row>
        <row r="1428">
          <cell r="A1428" t="str">
            <v>243730516</v>
          </cell>
          <cell r="B1428" t="str">
            <v>CPL</v>
          </cell>
        </row>
        <row r="1429">
          <cell r="A1429" t="str">
            <v>243731171</v>
          </cell>
          <cell r="B1429" t="str">
            <v>CPL</v>
          </cell>
        </row>
        <row r="1430">
          <cell r="A1430" t="str">
            <v>243745664</v>
          </cell>
          <cell r="B1430" t="str">
            <v>CPL</v>
          </cell>
        </row>
        <row r="1431">
          <cell r="A1431" t="str">
            <v>243747011</v>
          </cell>
          <cell r="B1431" t="str">
            <v>SVC</v>
          </cell>
        </row>
        <row r="1432">
          <cell r="A1432" t="str">
            <v>243763568</v>
          </cell>
          <cell r="B1432" t="str">
            <v>CPL</v>
          </cell>
        </row>
        <row r="1433">
          <cell r="A1433" t="str">
            <v>243763575</v>
          </cell>
          <cell r="B1433" t="str">
            <v>CPL</v>
          </cell>
        </row>
        <row r="1434">
          <cell r="A1434" t="str">
            <v>243765406</v>
          </cell>
          <cell r="B1434" t="str">
            <v>CPL</v>
          </cell>
        </row>
        <row r="1435">
          <cell r="A1435" t="str">
            <v>243767339</v>
          </cell>
          <cell r="B1435" t="str">
            <v>CPL</v>
          </cell>
        </row>
        <row r="1436">
          <cell r="A1436" t="str">
            <v>243769207</v>
          </cell>
          <cell r="B1436" t="str">
            <v>CPL</v>
          </cell>
        </row>
        <row r="1437">
          <cell r="A1437" t="str">
            <v>243780154</v>
          </cell>
          <cell r="B1437" t="str">
            <v>CPL</v>
          </cell>
        </row>
        <row r="1438">
          <cell r="A1438" t="str">
            <v>243780552</v>
          </cell>
          <cell r="B1438" t="str">
            <v>CPL</v>
          </cell>
        </row>
        <row r="1439">
          <cell r="A1439" t="str">
            <v>243788431</v>
          </cell>
          <cell r="B1439" t="str">
            <v>CPL</v>
          </cell>
        </row>
        <row r="1440">
          <cell r="A1440" t="str">
            <v>243801607</v>
          </cell>
          <cell r="B1440" t="str">
            <v>CPL</v>
          </cell>
        </row>
        <row r="1441">
          <cell r="A1441" t="str">
            <v>243802335</v>
          </cell>
          <cell r="B1441" t="str">
            <v>CPL</v>
          </cell>
        </row>
        <row r="1442">
          <cell r="A1442" t="str">
            <v>243803057</v>
          </cell>
          <cell r="B1442" t="str">
            <v>SVC</v>
          </cell>
        </row>
        <row r="1443">
          <cell r="A1443" t="str">
            <v>243806837</v>
          </cell>
          <cell r="B1443" t="str">
            <v>SVC</v>
          </cell>
        </row>
        <row r="1444">
          <cell r="A1444" t="str">
            <v>243807228</v>
          </cell>
          <cell r="B1444" t="str">
            <v>SVC</v>
          </cell>
        </row>
        <row r="1445">
          <cell r="A1445" t="str">
            <v>243822348</v>
          </cell>
          <cell r="B1445" t="str">
            <v>CPL</v>
          </cell>
        </row>
        <row r="1446">
          <cell r="A1446" t="str">
            <v>243822536</v>
          </cell>
          <cell r="B1446" t="str">
            <v>CPL</v>
          </cell>
        </row>
        <row r="1447">
          <cell r="A1447" t="str">
            <v>243823057</v>
          </cell>
          <cell r="B1447" t="str">
            <v>CPL</v>
          </cell>
        </row>
        <row r="1448">
          <cell r="A1448" t="str">
            <v>243824026</v>
          </cell>
          <cell r="B1448" t="str">
            <v>CPL</v>
          </cell>
        </row>
        <row r="1449">
          <cell r="A1449" t="str">
            <v>243824347</v>
          </cell>
          <cell r="B1449" t="str">
            <v>CPL</v>
          </cell>
        </row>
        <row r="1450">
          <cell r="A1450" t="str">
            <v>243841582</v>
          </cell>
          <cell r="B1450" t="str">
            <v>SVC</v>
          </cell>
        </row>
        <row r="1451">
          <cell r="A1451" t="str">
            <v>243843162</v>
          </cell>
          <cell r="B1451" t="str">
            <v>CPL</v>
          </cell>
        </row>
        <row r="1452">
          <cell r="A1452" t="str">
            <v>243844285</v>
          </cell>
          <cell r="B1452" t="str">
            <v>CPL</v>
          </cell>
        </row>
        <row r="1453">
          <cell r="A1453" t="str">
            <v>243844362</v>
          </cell>
          <cell r="B1453" t="str">
            <v>CPL</v>
          </cell>
        </row>
        <row r="1454">
          <cell r="A1454" t="str">
            <v>243845963</v>
          </cell>
          <cell r="B1454" t="str">
            <v>SVC</v>
          </cell>
        </row>
        <row r="1455">
          <cell r="A1455" t="str">
            <v>243866565</v>
          </cell>
          <cell r="B1455" t="str">
            <v>CPL</v>
          </cell>
        </row>
        <row r="1456">
          <cell r="A1456" t="str">
            <v>243868154</v>
          </cell>
          <cell r="B1456" t="str">
            <v>SVC</v>
          </cell>
        </row>
        <row r="1457">
          <cell r="A1457" t="str">
            <v>243868941</v>
          </cell>
          <cell r="B1457" t="str">
            <v>SVC</v>
          </cell>
        </row>
        <row r="1458">
          <cell r="A1458" t="str">
            <v>243885018</v>
          </cell>
          <cell r="B1458" t="str">
            <v>CPL</v>
          </cell>
        </row>
        <row r="1459">
          <cell r="A1459" t="str">
            <v>243885636</v>
          </cell>
          <cell r="B1459" t="str">
            <v>CPL</v>
          </cell>
        </row>
        <row r="1460">
          <cell r="A1460" t="str">
            <v>243886157</v>
          </cell>
          <cell r="B1460" t="str">
            <v>CPL</v>
          </cell>
        </row>
        <row r="1461">
          <cell r="A1461" t="str">
            <v>243889294</v>
          </cell>
          <cell r="B1461" t="str">
            <v>CPL</v>
          </cell>
        </row>
        <row r="1462">
          <cell r="A1462" t="str">
            <v>243901206</v>
          </cell>
          <cell r="B1462" t="str">
            <v>SVC</v>
          </cell>
        </row>
        <row r="1463">
          <cell r="A1463" t="str">
            <v>243902429</v>
          </cell>
          <cell r="B1463" t="str">
            <v>SVC</v>
          </cell>
        </row>
        <row r="1464">
          <cell r="A1464" t="str">
            <v>243903890</v>
          </cell>
          <cell r="B1464" t="str">
            <v>SVC</v>
          </cell>
        </row>
        <row r="1465">
          <cell r="A1465" t="str">
            <v>243904822</v>
          </cell>
          <cell r="B1465" t="str">
            <v>SVC</v>
          </cell>
        </row>
        <row r="1466">
          <cell r="A1466" t="str">
            <v>243906831</v>
          </cell>
          <cell r="B1466" t="str">
            <v>CPL</v>
          </cell>
        </row>
        <row r="1467">
          <cell r="A1467" t="str">
            <v>243907212</v>
          </cell>
          <cell r="B1467" t="str">
            <v>SVC</v>
          </cell>
        </row>
        <row r="1468">
          <cell r="A1468" t="str">
            <v>243924365</v>
          </cell>
          <cell r="B1468" t="str">
            <v>SVC</v>
          </cell>
        </row>
        <row r="1469">
          <cell r="A1469" t="str">
            <v>243925529</v>
          </cell>
          <cell r="B1469" t="str">
            <v>SVC</v>
          </cell>
        </row>
        <row r="1470">
          <cell r="A1470" t="str">
            <v>243929833</v>
          </cell>
          <cell r="B1470" t="str">
            <v>CPL</v>
          </cell>
        </row>
        <row r="1471">
          <cell r="A1471" t="str">
            <v>243940456</v>
          </cell>
          <cell r="B1471" t="str">
            <v>CPL</v>
          </cell>
        </row>
        <row r="1472">
          <cell r="A1472" t="str">
            <v>243940786</v>
          </cell>
          <cell r="B1472" t="str">
            <v>CPL</v>
          </cell>
        </row>
        <row r="1473">
          <cell r="A1473" t="str">
            <v>243941126</v>
          </cell>
          <cell r="B1473" t="str">
            <v>SVC</v>
          </cell>
        </row>
        <row r="1474">
          <cell r="A1474" t="str">
            <v>243941357</v>
          </cell>
          <cell r="B1474" t="str">
            <v>CPL</v>
          </cell>
        </row>
        <row r="1475">
          <cell r="A1475" t="str">
            <v>243941459</v>
          </cell>
          <cell r="B1475" t="str">
            <v>CPL</v>
          </cell>
        </row>
        <row r="1476">
          <cell r="A1476" t="str">
            <v>243941864</v>
          </cell>
          <cell r="B1476" t="str">
            <v>CPL</v>
          </cell>
        </row>
        <row r="1477">
          <cell r="A1477" t="str">
            <v>243942027</v>
          </cell>
          <cell r="B1477" t="str">
            <v>CPL</v>
          </cell>
        </row>
        <row r="1478">
          <cell r="A1478" t="str">
            <v>243942547</v>
          </cell>
          <cell r="B1478" t="str">
            <v>CPL</v>
          </cell>
        </row>
        <row r="1479">
          <cell r="A1479" t="str">
            <v>243942763</v>
          </cell>
          <cell r="B1479" t="str">
            <v>SVC</v>
          </cell>
        </row>
        <row r="1480">
          <cell r="A1480" t="str">
            <v>243944383</v>
          </cell>
          <cell r="B1480" t="str">
            <v>SVC</v>
          </cell>
        </row>
        <row r="1481">
          <cell r="A1481" t="str">
            <v>243944647</v>
          </cell>
          <cell r="B1481" t="str">
            <v>CPL</v>
          </cell>
        </row>
        <row r="1482">
          <cell r="A1482" t="str">
            <v>243944843</v>
          </cell>
          <cell r="B1482" t="str">
            <v>CPL</v>
          </cell>
        </row>
        <row r="1483">
          <cell r="A1483" t="str">
            <v>243945381</v>
          </cell>
          <cell r="B1483" t="str">
            <v>SVC</v>
          </cell>
        </row>
        <row r="1484">
          <cell r="A1484" t="str">
            <v>243961063</v>
          </cell>
          <cell r="B1484" t="str">
            <v>CPL</v>
          </cell>
        </row>
        <row r="1485">
          <cell r="A1485" t="str">
            <v>243963023</v>
          </cell>
          <cell r="B1485" t="str">
            <v>CPL</v>
          </cell>
        </row>
        <row r="1486">
          <cell r="A1486" t="str">
            <v>243967176</v>
          </cell>
          <cell r="B1486" t="str">
            <v>SVC</v>
          </cell>
        </row>
        <row r="1487">
          <cell r="A1487" t="str">
            <v>243986615</v>
          </cell>
          <cell r="B1487" t="str">
            <v>CPL</v>
          </cell>
        </row>
        <row r="1488">
          <cell r="A1488" t="str">
            <v>244025587</v>
          </cell>
          <cell r="B1488" t="str">
            <v>SVC</v>
          </cell>
        </row>
        <row r="1489">
          <cell r="A1489" t="str">
            <v>244025864</v>
          </cell>
          <cell r="B1489" t="str">
            <v>CPL</v>
          </cell>
        </row>
        <row r="1490">
          <cell r="A1490" t="str">
            <v>244026805</v>
          </cell>
          <cell r="B1490" t="str">
            <v>CPL</v>
          </cell>
        </row>
        <row r="1491">
          <cell r="A1491" t="str">
            <v>244027834</v>
          </cell>
          <cell r="B1491" t="str">
            <v>CPL</v>
          </cell>
        </row>
        <row r="1492">
          <cell r="A1492" t="str">
            <v>244027917</v>
          </cell>
          <cell r="B1492" t="str">
            <v>CPL</v>
          </cell>
        </row>
        <row r="1493">
          <cell r="A1493" t="str">
            <v>244028093</v>
          </cell>
          <cell r="B1493" t="str">
            <v>CPL</v>
          </cell>
        </row>
        <row r="1494">
          <cell r="A1494" t="str">
            <v>244028693</v>
          </cell>
          <cell r="B1494" t="str">
            <v>CPL</v>
          </cell>
        </row>
        <row r="1495">
          <cell r="A1495" t="str">
            <v>244040953</v>
          </cell>
          <cell r="B1495" t="str">
            <v>CPL</v>
          </cell>
        </row>
        <row r="1496">
          <cell r="A1496" t="str">
            <v>244043510</v>
          </cell>
          <cell r="B1496" t="str">
            <v>CPL</v>
          </cell>
        </row>
        <row r="1497">
          <cell r="A1497" t="str">
            <v>244047918</v>
          </cell>
          <cell r="B1497" t="str">
            <v>SVC</v>
          </cell>
        </row>
        <row r="1498">
          <cell r="A1498" t="str">
            <v>244049241</v>
          </cell>
          <cell r="B1498" t="str">
            <v>CPL</v>
          </cell>
        </row>
        <row r="1499">
          <cell r="A1499" t="str">
            <v>244062241</v>
          </cell>
          <cell r="B1499" t="str">
            <v>SVC</v>
          </cell>
        </row>
        <row r="1500">
          <cell r="A1500" t="str">
            <v>244082583</v>
          </cell>
          <cell r="B1500" t="str">
            <v>SVC</v>
          </cell>
        </row>
        <row r="1501">
          <cell r="A1501" t="str">
            <v>244082704</v>
          </cell>
          <cell r="B1501" t="str">
            <v>CPL</v>
          </cell>
        </row>
        <row r="1502">
          <cell r="A1502" t="str">
            <v>244082773</v>
          </cell>
          <cell r="B1502" t="str">
            <v>SVC</v>
          </cell>
        </row>
        <row r="1503">
          <cell r="A1503" t="str">
            <v>244084653</v>
          </cell>
          <cell r="B1503" t="str">
            <v>CPL</v>
          </cell>
        </row>
        <row r="1504">
          <cell r="A1504" t="str">
            <v>244087875</v>
          </cell>
          <cell r="B1504" t="str">
            <v>SVC</v>
          </cell>
        </row>
        <row r="1505">
          <cell r="A1505" t="str">
            <v>244088060</v>
          </cell>
          <cell r="B1505" t="str">
            <v>SVC</v>
          </cell>
        </row>
        <row r="1506">
          <cell r="A1506" t="str">
            <v>244088946</v>
          </cell>
          <cell r="B1506" t="str">
            <v>CPL</v>
          </cell>
        </row>
        <row r="1507">
          <cell r="A1507" t="str">
            <v>244117057</v>
          </cell>
          <cell r="B1507" t="str">
            <v>CPL</v>
          </cell>
        </row>
        <row r="1508">
          <cell r="A1508" t="str">
            <v>244117756</v>
          </cell>
          <cell r="B1508" t="str">
            <v>CPL</v>
          </cell>
        </row>
        <row r="1509">
          <cell r="A1509" t="str">
            <v>244134984</v>
          </cell>
          <cell r="B1509" t="str">
            <v>CPL</v>
          </cell>
        </row>
        <row r="1510">
          <cell r="A1510" t="str">
            <v>244136865</v>
          </cell>
          <cell r="B1510" t="str">
            <v>CPL</v>
          </cell>
        </row>
        <row r="1511">
          <cell r="A1511" t="str">
            <v>244152873</v>
          </cell>
          <cell r="B1511" t="str">
            <v>CPL</v>
          </cell>
        </row>
        <row r="1512">
          <cell r="A1512" t="str">
            <v>244153275</v>
          </cell>
          <cell r="B1512" t="str">
            <v>CPL</v>
          </cell>
        </row>
        <row r="1513">
          <cell r="A1513" t="str">
            <v>244157913</v>
          </cell>
          <cell r="B1513" t="str">
            <v>CPL</v>
          </cell>
        </row>
        <row r="1514">
          <cell r="A1514" t="str">
            <v>244172345</v>
          </cell>
          <cell r="B1514" t="str">
            <v>SVC</v>
          </cell>
        </row>
        <row r="1515">
          <cell r="A1515" t="str">
            <v>244177472</v>
          </cell>
          <cell r="B1515" t="str">
            <v>SVC</v>
          </cell>
        </row>
        <row r="1516">
          <cell r="A1516" t="str">
            <v>244178706</v>
          </cell>
          <cell r="B1516" t="str">
            <v>CPL</v>
          </cell>
        </row>
        <row r="1517">
          <cell r="A1517" t="str">
            <v>244210492</v>
          </cell>
          <cell r="B1517" t="str">
            <v>CPL</v>
          </cell>
        </row>
        <row r="1518">
          <cell r="A1518" t="str">
            <v>244219550</v>
          </cell>
          <cell r="B1518" t="str">
            <v>SVC</v>
          </cell>
        </row>
        <row r="1519">
          <cell r="A1519" t="str">
            <v>244238270</v>
          </cell>
          <cell r="B1519" t="str">
            <v>SVC</v>
          </cell>
        </row>
        <row r="1520">
          <cell r="A1520" t="str">
            <v>244239275</v>
          </cell>
          <cell r="B1520" t="str">
            <v>CPL</v>
          </cell>
        </row>
        <row r="1521">
          <cell r="A1521" t="str">
            <v>244250493</v>
          </cell>
          <cell r="B1521" t="str">
            <v>CPL</v>
          </cell>
        </row>
        <row r="1522">
          <cell r="A1522" t="str">
            <v>244251904</v>
          </cell>
          <cell r="B1522" t="str">
            <v>SVC</v>
          </cell>
        </row>
        <row r="1523">
          <cell r="A1523" t="str">
            <v>244254305</v>
          </cell>
          <cell r="B1523" t="str">
            <v>SVC</v>
          </cell>
        </row>
        <row r="1524">
          <cell r="A1524" t="str">
            <v>244256759</v>
          </cell>
          <cell r="B1524" t="str">
            <v>CPL</v>
          </cell>
        </row>
        <row r="1525">
          <cell r="A1525" t="str">
            <v>244259191</v>
          </cell>
          <cell r="B1525" t="str">
            <v>CPL</v>
          </cell>
        </row>
        <row r="1526">
          <cell r="A1526" t="str">
            <v>244259793</v>
          </cell>
          <cell r="B1526" t="str">
            <v>SVC</v>
          </cell>
        </row>
        <row r="1527">
          <cell r="A1527" t="str">
            <v>244273280</v>
          </cell>
          <cell r="B1527" t="str">
            <v>CPL</v>
          </cell>
        </row>
        <row r="1528">
          <cell r="A1528" t="str">
            <v>244275460</v>
          </cell>
          <cell r="B1528" t="str">
            <v>SVC</v>
          </cell>
        </row>
        <row r="1529">
          <cell r="A1529" t="str">
            <v>244275482</v>
          </cell>
          <cell r="B1529" t="str">
            <v>CPL</v>
          </cell>
        </row>
        <row r="1530">
          <cell r="A1530" t="str">
            <v>244276130</v>
          </cell>
          <cell r="B1530" t="str">
            <v>SVC</v>
          </cell>
        </row>
        <row r="1531">
          <cell r="A1531" t="str">
            <v>244279715</v>
          </cell>
          <cell r="B1531" t="str">
            <v>SVC</v>
          </cell>
        </row>
        <row r="1532">
          <cell r="A1532" t="str">
            <v>244293056</v>
          </cell>
          <cell r="B1532" t="str">
            <v>SVC</v>
          </cell>
        </row>
        <row r="1533">
          <cell r="A1533" t="str">
            <v>244299535</v>
          </cell>
          <cell r="B1533" t="str">
            <v>CPL</v>
          </cell>
        </row>
        <row r="1534">
          <cell r="A1534" t="str">
            <v>244311879</v>
          </cell>
          <cell r="B1534" t="str">
            <v>SVC</v>
          </cell>
        </row>
        <row r="1535">
          <cell r="A1535" t="str">
            <v>244332886</v>
          </cell>
          <cell r="B1535" t="str">
            <v>SVC</v>
          </cell>
        </row>
        <row r="1536">
          <cell r="A1536" t="str">
            <v>244334802</v>
          </cell>
          <cell r="B1536" t="str">
            <v>CPL</v>
          </cell>
        </row>
        <row r="1537">
          <cell r="A1537" t="str">
            <v>244334881</v>
          </cell>
          <cell r="B1537" t="str">
            <v>CPL</v>
          </cell>
        </row>
        <row r="1538">
          <cell r="A1538" t="str">
            <v>244336704</v>
          </cell>
          <cell r="B1538" t="str">
            <v>SVC</v>
          </cell>
        </row>
        <row r="1539">
          <cell r="A1539" t="str">
            <v>244338009</v>
          </cell>
          <cell r="B1539" t="str">
            <v>CPL</v>
          </cell>
        </row>
        <row r="1540">
          <cell r="A1540" t="str">
            <v>244338244</v>
          </cell>
          <cell r="B1540" t="str">
            <v>CPL</v>
          </cell>
        </row>
        <row r="1541">
          <cell r="A1541" t="str">
            <v>244338512</v>
          </cell>
          <cell r="B1541" t="str">
            <v>CPL</v>
          </cell>
        </row>
        <row r="1542">
          <cell r="A1542" t="str">
            <v>244339242</v>
          </cell>
          <cell r="B1542" t="str">
            <v>CPL</v>
          </cell>
        </row>
        <row r="1543">
          <cell r="A1543" t="str">
            <v>244353440</v>
          </cell>
          <cell r="B1543" t="str">
            <v>CPL</v>
          </cell>
        </row>
        <row r="1544">
          <cell r="A1544" t="str">
            <v>244357727</v>
          </cell>
          <cell r="B1544" t="str">
            <v>CPL</v>
          </cell>
        </row>
        <row r="1545">
          <cell r="A1545" t="str">
            <v>244358871</v>
          </cell>
          <cell r="B1545" t="str">
            <v>SVC</v>
          </cell>
        </row>
        <row r="1546">
          <cell r="A1546" t="str">
            <v>244374151</v>
          </cell>
          <cell r="B1546" t="str">
            <v>CPL</v>
          </cell>
        </row>
        <row r="1547">
          <cell r="A1547" t="str">
            <v>244390914</v>
          </cell>
          <cell r="B1547" t="str">
            <v>SVC</v>
          </cell>
        </row>
        <row r="1548">
          <cell r="A1548" t="str">
            <v>244396171</v>
          </cell>
          <cell r="B1548" t="str">
            <v>SVC</v>
          </cell>
        </row>
        <row r="1549">
          <cell r="A1549" t="str">
            <v>244397363</v>
          </cell>
          <cell r="B1549" t="str">
            <v>CPL</v>
          </cell>
        </row>
        <row r="1550">
          <cell r="A1550" t="str">
            <v>244411859</v>
          </cell>
          <cell r="B1550" t="str">
            <v>CPL</v>
          </cell>
        </row>
        <row r="1551">
          <cell r="A1551" t="str">
            <v>244415852</v>
          </cell>
          <cell r="B1551" t="str">
            <v>CPL</v>
          </cell>
        </row>
        <row r="1552">
          <cell r="A1552" t="str">
            <v>244418419</v>
          </cell>
          <cell r="B1552" t="str">
            <v>SVC</v>
          </cell>
        </row>
        <row r="1553">
          <cell r="A1553" t="str">
            <v>244419432</v>
          </cell>
          <cell r="B1553" t="str">
            <v>CPL</v>
          </cell>
        </row>
        <row r="1554">
          <cell r="A1554" t="str">
            <v>244439225</v>
          </cell>
          <cell r="B1554" t="str">
            <v>CPL</v>
          </cell>
        </row>
        <row r="1555">
          <cell r="A1555" t="str">
            <v>244453516</v>
          </cell>
          <cell r="B1555" t="str">
            <v>CPL</v>
          </cell>
        </row>
        <row r="1556">
          <cell r="A1556" t="str">
            <v>244479437</v>
          </cell>
          <cell r="B1556" t="str">
            <v>SVC</v>
          </cell>
        </row>
        <row r="1557">
          <cell r="A1557" t="str">
            <v>244499237</v>
          </cell>
          <cell r="B1557" t="str">
            <v>CPL</v>
          </cell>
        </row>
        <row r="1558">
          <cell r="A1558" t="str">
            <v>244512999</v>
          </cell>
          <cell r="B1558" t="str">
            <v>CPL</v>
          </cell>
        </row>
        <row r="1559">
          <cell r="A1559" t="str">
            <v>244536017</v>
          </cell>
          <cell r="B1559" t="str">
            <v>CPL</v>
          </cell>
        </row>
        <row r="1560">
          <cell r="A1560" t="str">
            <v>244538875</v>
          </cell>
          <cell r="B1560" t="str">
            <v>CPL</v>
          </cell>
        </row>
        <row r="1561">
          <cell r="A1561" t="str">
            <v>244539994</v>
          </cell>
          <cell r="B1561" t="str">
            <v>SVC</v>
          </cell>
        </row>
        <row r="1562">
          <cell r="A1562" t="str">
            <v>244551899</v>
          </cell>
          <cell r="B1562" t="str">
            <v>SVC</v>
          </cell>
        </row>
        <row r="1563">
          <cell r="A1563" t="str">
            <v>244557347</v>
          </cell>
          <cell r="B1563" t="str">
            <v>SVC</v>
          </cell>
        </row>
        <row r="1564">
          <cell r="A1564" t="str">
            <v>244614804</v>
          </cell>
          <cell r="B1564" t="str">
            <v>SVC</v>
          </cell>
        </row>
        <row r="1565">
          <cell r="A1565" t="str">
            <v>244662581</v>
          </cell>
          <cell r="B1565" t="str">
            <v>SVC</v>
          </cell>
        </row>
        <row r="1566">
          <cell r="A1566" t="str">
            <v>244686442</v>
          </cell>
          <cell r="B1566" t="str">
            <v>CPL</v>
          </cell>
        </row>
        <row r="1567">
          <cell r="A1567" t="str">
            <v>244700241</v>
          </cell>
          <cell r="B1567" t="str">
            <v>CPL</v>
          </cell>
        </row>
        <row r="1568">
          <cell r="A1568" t="str">
            <v>244709496</v>
          </cell>
          <cell r="B1568" t="str">
            <v>CPL</v>
          </cell>
        </row>
        <row r="1569">
          <cell r="A1569" t="str">
            <v>244709645</v>
          </cell>
          <cell r="B1569" t="str">
            <v>CPL</v>
          </cell>
        </row>
        <row r="1570">
          <cell r="A1570" t="str">
            <v>244725173</v>
          </cell>
          <cell r="B1570" t="str">
            <v>CPL</v>
          </cell>
        </row>
        <row r="1571">
          <cell r="A1571" t="str">
            <v>244725938</v>
          </cell>
          <cell r="B1571" t="str">
            <v>SVC</v>
          </cell>
        </row>
        <row r="1572">
          <cell r="A1572" t="str">
            <v>244740590</v>
          </cell>
          <cell r="B1572" t="str">
            <v>SVC</v>
          </cell>
        </row>
        <row r="1573">
          <cell r="A1573" t="str">
            <v>244761388</v>
          </cell>
          <cell r="B1573" t="str">
            <v>CPL</v>
          </cell>
        </row>
        <row r="1574">
          <cell r="A1574" t="str">
            <v>244765911</v>
          </cell>
          <cell r="B1574" t="str">
            <v>CPL</v>
          </cell>
        </row>
        <row r="1575">
          <cell r="A1575" t="str">
            <v>244767145</v>
          </cell>
          <cell r="B1575" t="str">
            <v>CPL</v>
          </cell>
        </row>
        <row r="1576">
          <cell r="A1576" t="str">
            <v>244780659</v>
          </cell>
          <cell r="B1576" t="str">
            <v>CPL</v>
          </cell>
        </row>
        <row r="1577">
          <cell r="A1577" t="str">
            <v>244781465</v>
          </cell>
          <cell r="B1577" t="str">
            <v>SVC</v>
          </cell>
        </row>
        <row r="1578">
          <cell r="A1578" t="str">
            <v>244787668</v>
          </cell>
          <cell r="B1578" t="str">
            <v>SVC</v>
          </cell>
        </row>
        <row r="1579">
          <cell r="A1579" t="str">
            <v>244788477</v>
          </cell>
          <cell r="B1579" t="str">
            <v>SVC</v>
          </cell>
        </row>
        <row r="1580">
          <cell r="A1580" t="str">
            <v>244806856</v>
          </cell>
          <cell r="B1580" t="str">
            <v>CPL</v>
          </cell>
        </row>
        <row r="1581">
          <cell r="A1581" t="str">
            <v>244824323</v>
          </cell>
          <cell r="B1581" t="str">
            <v>CPL</v>
          </cell>
        </row>
        <row r="1582">
          <cell r="A1582" t="str">
            <v>244824395</v>
          </cell>
          <cell r="B1582" t="str">
            <v>CPL</v>
          </cell>
        </row>
        <row r="1583">
          <cell r="A1583" t="str">
            <v>244824916</v>
          </cell>
          <cell r="B1583" t="str">
            <v>SVC</v>
          </cell>
        </row>
        <row r="1584">
          <cell r="A1584" t="str">
            <v>244825634</v>
          </cell>
          <cell r="B1584" t="str">
            <v>SVC</v>
          </cell>
        </row>
        <row r="1585">
          <cell r="A1585" t="str">
            <v>244842686</v>
          </cell>
          <cell r="B1585" t="str">
            <v>SVC</v>
          </cell>
        </row>
        <row r="1586">
          <cell r="A1586" t="str">
            <v>244842701</v>
          </cell>
          <cell r="B1586" t="str">
            <v>CPL</v>
          </cell>
        </row>
        <row r="1587">
          <cell r="A1587" t="str">
            <v>244842803</v>
          </cell>
          <cell r="B1587" t="str">
            <v>CPL</v>
          </cell>
        </row>
        <row r="1588">
          <cell r="A1588" t="str">
            <v>244843844</v>
          </cell>
          <cell r="B1588" t="str">
            <v>SVC</v>
          </cell>
        </row>
        <row r="1589">
          <cell r="A1589" t="str">
            <v>244844612</v>
          </cell>
          <cell r="B1589" t="str">
            <v>SVC</v>
          </cell>
        </row>
        <row r="1590">
          <cell r="A1590" t="str">
            <v>244844990</v>
          </cell>
          <cell r="B1590" t="str">
            <v>SVC</v>
          </cell>
        </row>
        <row r="1591">
          <cell r="A1591" t="str">
            <v>244845114</v>
          </cell>
          <cell r="B1591" t="str">
            <v>SVC</v>
          </cell>
        </row>
        <row r="1592">
          <cell r="A1592" t="str">
            <v>244845357</v>
          </cell>
          <cell r="B1592" t="str">
            <v>CPL</v>
          </cell>
        </row>
        <row r="1593">
          <cell r="A1593" t="str">
            <v>244847390</v>
          </cell>
          <cell r="B1593" t="str">
            <v>CPL</v>
          </cell>
        </row>
        <row r="1594">
          <cell r="A1594" t="str">
            <v>244847438</v>
          </cell>
          <cell r="B1594" t="str">
            <v>SVC</v>
          </cell>
        </row>
        <row r="1595">
          <cell r="A1595" t="str">
            <v>244855847</v>
          </cell>
          <cell r="B1595" t="str">
            <v>CPL</v>
          </cell>
        </row>
        <row r="1596">
          <cell r="A1596" t="str">
            <v>244860294</v>
          </cell>
          <cell r="B1596" t="str">
            <v>SVC</v>
          </cell>
        </row>
        <row r="1597">
          <cell r="A1597" t="str">
            <v>244860858</v>
          </cell>
          <cell r="B1597" t="str">
            <v>CPL</v>
          </cell>
        </row>
        <row r="1598">
          <cell r="A1598" t="str">
            <v>244861297</v>
          </cell>
          <cell r="B1598" t="str">
            <v>CPL</v>
          </cell>
        </row>
        <row r="1599">
          <cell r="A1599" t="str">
            <v>244861860</v>
          </cell>
          <cell r="B1599" t="str">
            <v>SVC</v>
          </cell>
        </row>
        <row r="1600">
          <cell r="A1600" t="str">
            <v>244862583</v>
          </cell>
          <cell r="B1600" t="str">
            <v>CPL</v>
          </cell>
        </row>
        <row r="1601">
          <cell r="A1601" t="str">
            <v>244863836</v>
          </cell>
          <cell r="B1601" t="str">
            <v>SVC</v>
          </cell>
        </row>
        <row r="1602">
          <cell r="A1602" t="str">
            <v>244868795</v>
          </cell>
          <cell r="B1602" t="str">
            <v>SVC</v>
          </cell>
        </row>
        <row r="1603">
          <cell r="A1603" t="str">
            <v>244885100</v>
          </cell>
          <cell r="B1603" t="str">
            <v>CPL</v>
          </cell>
        </row>
        <row r="1604">
          <cell r="A1604" t="str">
            <v>244886170</v>
          </cell>
          <cell r="B1604" t="str">
            <v>CPL</v>
          </cell>
        </row>
        <row r="1605">
          <cell r="A1605" t="str">
            <v>244886244</v>
          </cell>
          <cell r="B1605" t="str">
            <v>CPL</v>
          </cell>
        </row>
        <row r="1606">
          <cell r="A1606" t="str">
            <v>244886490</v>
          </cell>
          <cell r="B1606" t="str">
            <v>CPL</v>
          </cell>
        </row>
        <row r="1607">
          <cell r="A1607" t="str">
            <v>244886539</v>
          </cell>
          <cell r="B1607" t="str">
            <v>CPL</v>
          </cell>
        </row>
        <row r="1608">
          <cell r="A1608" t="str">
            <v>244886599</v>
          </cell>
          <cell r="B1608" t="str">
            <v>CPL</v>
          </cell>
        </row>
        <row r="1609">
          <cell r="A1609" t="str">
            <v>244887536</v>
          </cell>
          <cell r="B1609" t="str">
            <v>CPL</v>
          </cell>
        </row>
        <row r="1610">
          <cell r="A1610" t="str">
            <v>244889587</v>
          </cell>
          <cell r="B1610" t="str">
            <v>CPL</v>
          </cell>
        </row>
        <row r="1611">
          <cell r="A1611" t="str">
            <v>244889714</v>
          </cell>
          <cell r="B1611" t="str">
            <v>CPL</v>
          </cell>
        </row>
        <row r="1612">
          <cell r="A1612" t="str">
            <v>244889986</v>
          </cell>
          <cell r="B1612" t="str">
            <v>CPL</v>
          </cell>
        </row>
        <row r="1613">
          <cell r="A1613" t="str">
            <v>244901521</v>
          </cell>
          <cell r="B1613" t="str">
            <v>SVC</v>
          </cell>
        </row>
        <row r="1614">
          <cell r="A1614" t="str">
            <v>244902477</v>
          </cell>
          <cell r="B1614" t="str">
            <v>CPL</v>
          </cell>
        </row>
        <row r="1615">
          <cell r="A1615" t="str">
            <v>244903760</v>
          </cell>
          <cell r="B1615" t="str">
            <v>SVC</v>
          </cell>
        </row>
        <row r="1616">
          <cell r="A1616" t="str">
            <v>244904899</v>
          </cell>
          <cell r="B1616" t="str">
            <v>SVC</v>
          </cell>
        </row>
        <row r="1617">
          <cell r="A1617" t="str">
            <v>244905185</v>
          </cell>
          <cell r="B1617" t="str">
            <v>CPL</v>
          </cell>
        </row>
        <row r="1618">
          <cell r="A1618" t="str">
            <v>244920284</v>
          </cell>
          <cell r="B1618" t="str">
            <v>CPL</v>
          </cell>
        </row>
        <row r="1619">
          <cell r="A1619" t="str">
            <v>244923880</v>
          </cell>
          <cell r="B1619" t="str">
            <v>CPL</v>
          </cell>
        </row>
        <row r="1620">
          <cell r="A1620" t="str">
            <v>244925733</v>
          </cell>
          <cell r="B1620" t="str">
            <v>CPL</v>
          </cell>
        </row>
        <row r="1621">
          <cell r="A1621" t="str">
            <v>244925824</v>
          </cell>
          <cell r="B1621" t="str">
            <v>SVC</v>
          </cell>
        </row>
        <row r="1622">
          <cell r="A1622" t="str">
            <v>244928421</v>
          </cell>
          <cell r="B1622" t="str">
            <v>CPL</v>
          </cell>
        </row>
        <row r="1623">
          <cell r="A1623" t="str">
            <v>244934878</v>
          </cell>
          <cell r="B1623" t="str">
            <v>SVC</v>
          </cell>
        </row>
        <row r="1624">
          <cell r="A1624" t="str">
            <v>244946247</v>
          </cell>
          <cell r="B1624" t="str">
            <v>CPL</v>
          </cell>
        </row>
        <row r="1625">
          <cell r="A1625" t="str">
            <v>244965586</v>
          </cell>
          <cell r="B1625" t="str">
            <v>CPL</v>
          </cell>
        </row>
        <row r="1626">
          <cell r="A1626" t="str">
            <v>244966644</v>
          </cell>
          <cell r="B1626" t="str">
            <v>SVC</v>
          </cell>
        </row>
        <row r="1627">
          <cell r="A1627" t="str">
            <v>244967027</v>
          </cell>
          <cell r="B1627" t="str">
            <v>SVC</v>
          </cell>
        </row>
        <row r="1628">
          <cell r="A1628" t="str">
            <v>244967183</v>
          </cell>
          <cell r="B1628" t="str">
            <v>SVC</v>
          </cell>
        </row>
        <row r="1629">
          <cell r="A1629" t="str">
            <v>244967292</v>
          </cell>
          <cell r="B1629" t="str">
            <v>CPL</v>
          </cell>
        </row>
        <row r="1630">
          <cell r="A1630" t="str">
            <v>244986764</v>
          </cell>
          <cell r="B1630" t="str">
            <v>SVC</v>
          </cell>
        </row>
        <row r="1631">
          <cell r="A1631" t="str">
            <v>245020221</v>
          </cell>
          <cell r="B1631" t="str">
            <v>CPL</v>
          </cell>
        </row>
        <row r="1632">
          <cell r="A1632" t="str">
            <v>245020718</v>
          </cell>
          <cell r="B1632" t="str">
            <v>SVC</v>
          </cell>
        </row>
        <row r="1633">
          <cell r="A1633" t="str">
            <v>245025394</v>
          </cell>
          <cell r="B1633" t="str">
            <v>CPL</v>
          </cell>
        </row>
        <row r="1634">
          <cell r="A1634" t="str">
            <v>245041449</v>
          </cell>
          <cell r="B1634" t="str">
            <v>SVC</v>
          </cell>
        </row>
        <row r="1635">
          <cell r="A1635" t="str">
            <v>245043822</v>
          </cell>
          <cell r="B1635" t="str">
            <v>CPL</v>
          </cell>
        </row>
        <row r="1636">
          <cell r="A1636" t="str">
            <v>245060351</v>
          </cell>
          <cell r="B1636" t="str">
            <v>SVC</v>
          </cell>
        </row>
        <row r="1637">
          <cell r="A1637" t="str">
            <v>245064064</v>
          </cell>
          <cell r="B1637" t="str">
            <v>CPL</v>
          </cell>
        </row>
        <row r="1638">
          <cell r="A1638" t="str">
            <v>245064766</v>
          </cell>
          <cell r="B1638" t="str">
            <v>CPL</v>
          </cell>
        </row>
        <row r="1639">
          <cell r="A1639" t="str">
            <v>245089010</v>
          </cell>
          <cell r="B1639" t="str">
            <v>CPL</v>
          </cell>
        </row>
        <row r="1640">
          <cell r="A1640" t="str">
            <v>245089117</v>
          </cell>
          <cell r="B1640" t="str">
            <v>CPL</v>
          </cell>
        </row>
        <row r="1641">
          <cell r="A1641" t="str">
            <v>245114706</v>
          </cell>
          <cell r="B1641" t="str">
            <v>CPL</v>
          </cell>
        </row>
        <row r="1642">
          <cell r="A1642" t="str">
            <v>245131065</v>
          </cell>
          <cell r="B1642" t="str">
            <v>SVC</v>
          </cell>
        </row>
        <row r="1643">
          <cell r="A1643" t="str">
            <v>245133668</v>
          </cell>
          <cell r="B1643" t="str">
            <v>SVC</v>
          </cell>
        </row>
        <row r="1644">
          <cell r="A1644" t="str">
            <v>245134027</v>
          </cell>
          <cell r="B1644" t="str">
            <v>CPL</v>
          </cell>
        </row>
        <row r="1645">
          <cell r="A1645" t="str">
            <v>245150779</v>
          </cell>
          <cell r="B1645" t="str">
            <v>CPL</v>
          </cell>
        </row>
        <row r="1646">
          <cell r="A1646" t="str">
            <v>245153182</v>
          </cell>
          <cell r="B1646" t="str">
            <v>SVC</v>
          </cell>
        </row>
        <row r="1647">
          <cell r="A1647" t="str">
            <v>245156849</v>
          </cell>
          <cell r="B1647" t="str">
            <v>SVC</v>
          </cell>
        </row>
        <row r="1648">
          <cell r="A1648" t="str">
            <v>245172295</v>
          </cell>
          <cell r="B1648" t="str">
            <v>CPL</v>
          </cell>
        </row>
        <row r="1649">
          <cell r="A1649" t="str">
            <v>245177099</v>
          </cell>
          <cell r="B1649" t="str">
            <v>SVC</v>
          </cell>
        </row>
        <row r="1650">
          <cell r="A1650" t="str">
            <v>245212285</v>
          </cell>
          <cell r="B1650" t="str">
            <v>SVC</v>
          </cell>
        </row>
        <row r="1651">
          <cell r="A1651" t="str">
            <v>245217012</v>
          </cell>
          <cell r="B1651" t="str">
            <v>CPL</v>
          </cell>
        </row>
        <row r="1652">
          <cell r="A1652" t="str">
            <v>245235559</v>
          </cell>
          <cell r="B1652" t="str">
            <v>CPL</v>
          </cell>
        </row>
        <row r="1653">
          <cell r="A1653" t="str">
            <v>245238931</v>
          </cell>
          <cell r="B1653" t="str">
            <v>SVC</v>
          </cell>
        </row>
        <row r="1654">
          <cell r="A1654" t="str">
            <v>245252013</v>
          </cell>
          <cell r="B1654" t="str">
            <v>SVC</v>
          </cell>
        </row>
        <row r="1655">
          <cell r="A1655" t="str">
            <v>245255644</v>
          </cell>
          <cell r="B1655" t="str">
            <v>SVC</v>
          </cell>
        </row>
        <row r="1656">
          <cell r="A1656" t="str">
            <v>245255708</v>
          </cell>
          <cell r="B1656" t="str">
            <v>CPL</v>
          </cell>
        </row>
        <row r="1657">
          <cell r="A1657" t="str">
            <v>245256855</v>
          </cell>
          <cell r="B1657" t="str">
            <v>CPL</v>
          </cell>
        </row>
        <row r="1658">
          <cell r="A1658" t="str">
            <v>245291951</v>
          </cell>
          <cell r="B1658" t="str">
            <v>SVC</v>
          </cell>
        </row>
        <row r="1659">
          <cell r="A1659" t="str">
            <v>245293246</v>
          </cell>
          <cell r="B1659" t="str">
            <v>SVC</v>
          </cell>
        </row>
        <row r="1660">
          <cell r="A1660" t="str">
            <v>245312750</v>
          </cell>
          <cell r="B1660" t="str">
            <v>CPL</v>
          </cell>
        </row>
        <row r="1661">
          <cell r="A1661" t="str">
            <v>245313460</v>
          </cell>
          <cell r="B1661" t="str">
            <v>CPL</v>
          </cell>
        </row>
        <row r="1662">
          <cell r="A1662" t="str">
            <v>245335523</v>
          </cell>
          <cell r="B1662" t="str">
            <v>CPL</v>
          </cell>
        </row>
        <row r="1663">
          <cell r="A1663" t="str">
            <v>245351186</v>
          </cell>
          <cell r="B1663" t="str">
            <v>SVC</v>
          </cell>
        </row>
        <row r="1664">
          <cell r="A1664" t="str">
            <v>245371215</v>
          </cell>
          <cell r="B1664" t="str">
            <v>CPL</v>
          </cell>
        </row>
        <row r="1665">
          <cell r="A1665" t="str">
            <v>245379942</v>
          </cell>
          <cell r="B1665" t="str">
            <v>CPL</v>
          </cell>
        </row>
        <row r="1666">
          <cell r="A1666" t="str">
            <v>245390844</v>
          </cell>
          <cell r="B1666" t="str">
            <v>CPL</v>
          </cell>
        </row>
        <row r="1667">
          <cell r="A1667" t="str">
            <v>245399439</v>
          </cell>
          <cell r="B1667" t="str">
            <v>CPL</v>
          </cell>
        </row>
        <row r="1668">
          <cell r="A1668" t="str">
            <v>245411435</v>
          </cell>
          <cell r="B1668" t="str">
            <v>SVC</v>
          </cell>
        </row>
        <row r="1669">
          <cell r="A1669" t="str">
            <v>245412933</v>
          </cell>
          <cell r="B1669" t="str">
            <v>SVC</v>
          </cell>
        </row>
        <row r="1670">
          <cell r="A1670" t="str">
            <v>245437813</v>
          </cell>
          <cell r="B1670" t="str">
            <v>SVC</v>
          </cell>
        </row>
        <row r="1671">
          <cell r="A1671" t="str">
            <v>245456885</v>
          </cell>
          <cell r="B1671" t="str">
            <v>CPL</v>
          </cell>
        </row>
        <row r="1672">
          <cell r="A1672" t="str">
            <v>245459693</v>
          </cell>
          <cell r="B1672" t="str">
            <v>CPL</v>
          </cell>
        </row>
        <row r="1673">
          <cell r="A1673" t="str">
            <v>245475785</v>
          </cell>
          <cell r="B1673" t="str">
            <v>SVC</v>
          </cell>
        </row>
        <row r="1674">
          <cell r="A1674" t="str">
            <v>245549494</v>
          </cell>
          <cell r="B1674" t="str">
            <v>CPL</v>
          </cell>
        </row>
        <row r="1675">
          <cell r="A1675" t="str">
            <v>245570580</v>
          </cell>
          <cell r="B1675" t="str">
            <v>SVC</v>
          </cell>
        </row>
        <row r="1676">
          <cell r="A1676" t="str">
            <v>245570604</v>
          </cell>
          <cell r="B1676" t="str">
            <v>CPL</v>
          </cell>
        </row>
        <row r="1677">
          <cell r="A1677" t="str">
            <v>245572161</v>
          </cell>
          <cell r="B1677" t="str">
            <v>SVC</v>
          </cell>
        </row>
        <row r="1678">
          <cell r="A1678" t="str">
            <v>245577373</v>
          </cell>
          <cell r="B1678" t="str">
            <v>CPL</v>
          </cell>
        </row>
        <row r="1679">
          <cell r="A1679" t="str">
            <v>245592078</v>
          </cell>
          <cell r="B1679" t="str">
            <v>CPL</v>
          </cell>
        </row>
        <row r="1680">
          <cell r="A1680" t="str">
            <v>245596499</v>
          </cell>
          <cell r="B1680" t="str">
            <v>CPL</v>
          </cell>
        </row>
        <row r="1681">
          <cell r="A1681" t="str">
            <v>245618818</v>
          </cell>
          <cell r="B1681" t="str">
            <v>SVC</v>
          </cell>
        </row>
        <row r="1682">
          <cell r="A1682" t="str">
            <v>245626972</v>
          </cell>
          <cell r="B1682" t="str">
            <v>CPL</v>
          </cell>
        </row>
        <row r="1683">
          <cell r="A1683" t="str">
            <v>245644944</v>
          </cell>
          <cell r="B1683" t="str">
            <v>SVC</v>
          </cell>
        </row>
        <row r="1684">
          <cell r="A1684" t="str">
            <v>245649109</v>
          </cell>
          <cell r="B1684" t="str">
            <v>CPL</v>
          </cell>
        </row>
        <row r="1685">
          <cell r="A1685" t="str">
            <v>245662900</v>
          </cell>
          <cell r="B1685" t="str">
            <v>SVC</v>
          </cell>
        </row>
        <row r="1686">
          <cell r="A1686" t="str">
            <v>245663434</v>
          </cell>
          <cell r="B1686" t="str">
            <v>SVC</v>
          </cell>
        </row>
        <row r="1687">
          <cell r="A1687" t="str">
            <v>245681597</v>
          </cell>
          <cell r="B1687" t="str">
            <v>CPL</v>
          </cell>
        </row>
        <row r="1688">
          <cell r="A1688" t="str">
            <v>245681724</v>
          </cell>
          <cell r="B1688" t="str">
            <v>SVC</v>
          </cell>
        </row>
        <row r="1689">
          <cell r="A1689" t="str">
            <v>245720524</v>
          </cell>
          <cell r="B1689" t="str">
            <v>CPL</v>
          </cell>
        </row>
        <row r="1690">
          <cell r="A1690" t="str">
            <v>245721655</v>
          </cell>
          <cell r="B1690" t="str">
            <v>SVC</v>
          </cell>
        </row>
        <row r="1691">
          <cell r="A1691" t="str">
            <v>245725754</v>
          </cell>
          <cell r="B1691" t="str">
            <v>SVC</v>
          </cell>
        </row>
        <row r="1692">
          <cell r="A1692" t="str">
            <v>245740604</v>
          </cell>
          <cell r="B1692" t="str">
            <v>SVC</v>
          </cell>
        </row>
        <row r="1693">
          <cell r="A1693" t="str">
            <v>245740832</v>
          </cell>
          <cell r="B1693" t="str">
            <v>CPL</v>
          </cell>
        </row>
        <row r="1694">
          <cell r="A1694" t="str">
            <v>245742226</v>
          </cell>
          <cell r="B1694" t="str">
            <v>CPL</v>
          </cell>
        </row>
        <row r="1695">
          <cell r="A1695" t="str">
            <v>245744013</v>
          </cell>
          <cell r="B1695" t="str">
            <v>SVC</v>
          </cell>
        </row>
        <row r="1696">
          <cell r="A1696" t="str">
            <v>245744140</v>
          </cell>
          <cell r="B1696" t="str">
            <v>CPL</v>
          </cell>
        </row>
        <row r="1697">
          <cell r="A1697" t="str">
            <v>245744844</v>
          </cell>
          <cell r="B1697" t="str">
            <v>CPL</v>
          </cell>
        </row>
        <row r="1698">
          <cell r="A1698" t="str">
            <v>245745877</v>
          </cell>
          <cell r="B1698" t="str">
            <v>SVC</v>
          </cell>
        </row>
        <row r="1699">
          <cell r="A1699" t="str">
            <v>245764532</v>
          </cell>
          <cell r="B1699" t="str">
            <v>CPL</v>
          </cell>
        </row>
        <row r="1700">
          <cell r="A1700" t="str">
            <v>245765166</v>
          </cell>
          <cell r="B1700" t="str">
            <v>CPL</v>
          </cell>
        </row>
        <row r="1701">
          <cell r="A1701" t="str">
            <v>245765300</v>
          </cell>
          <cell r="B1701" t="str">
            <v>SVC</v>
          </cell>
        </row>
        <row r="1702">
          <cell r="A1702" t="str">
            <v>245767339</v>
          </cell>
          <cell r="B1702" t="str">
            <v>CPL</v>
          </cell>
        </row>
        <row r="1703">
          <cell r="A1703" t="str">
            <v>245769121</v>
          </cell>
          <cell r="B1703" t="str">
            <v>SVC</v>
          </cell>
        </row>
        <row r="1704">
          <cell r="A1704" t="str">
            <v>245782211</v>
          </cell>
          <cell r="B1704" t="str">
            <v>SVC</v>
          </cell>
        </row>
        <row r="1705">
          <cell r="A1705" t="str">
            <v>245782740</v>
          </cell>
          <cell r="B1705" t="str">
            <v>SVC</v>
          </cell>
        </row>
        <row r="1706">
          <cell r="A1706" t="str">
            <v>245782933</v>
          </cell>
          <cell r="B1706" t="str">
            <v>SVC</v>
          </cell>
        </row>
        <row r="1707">
          <cell r="A1707" t="str">
            <v>245783393</v>
          </cell>
          <cell r="B1707" t="str">
            <v>CPL</v>
          </cell>
        </row>
        <row r="1708">
          <cell r="A1708" t="str">
            <v>245783532</v>
          </cell>
          <cell r="B1708" t="str">
            <v>CPL</v>
          </cell>
        </row>
        <row r="1709">
          <cell r="A1709" t="str">
            <v>245788889</v>
          </cell>
          <cell r="B1709" t="str">
            <v>CPL</v>
          </cell>
        </row>
        <row r="1710">
          <cell r="A1710" t="str">
            <v>245789200</v>
          </cell>
          <cell r="B1710" t="str">
            <v>CPL</v>
          </cell>
        </row>
        <row r="1711">
          <cell r="A1711" t="str">
            <v>245789308</v>
          </cell>
          <cell r="B1711" t="str">
            <v>CPL</v>
          </cell>
        </row>
        <row r="1712">
          <cell r="A1712" t="str">
            <v>245820394</v>
          </cell>
          <cell r="B1712" t="str">
            <v>SVC</v>
          </cell>
        </row>
        <row r="1713">
          <cell r="A1713" t="str">
            <v>245820789</v>
          </cell>
          <cell r="B1713" t="str">
            <v>SVC</v>
          </cell>
        </row>
        <row r="1714">
          <cell r="A1714" t="str">
            <v>245821214</v>
          </cell>
          <cell r="B1714" t="str">
            <v>CPL</v>
          </cell>
        </row>
        <row r="1715">
          <cell r="A1715" t="str">
            <v>245821498</v>
          </cell>
          <cell r="B1715" t="str">
            <v>SVC</v>
          </cell>
        </row>
        <row r="1716">
          <cell r="A1716" t="str">
            <v>245822026</v>
          </cell>
          <cell r="B1716" t="str">
            <v>CPL</v>
          </cell>
        </row>
        <row r="1717">
          <cell r="A1717" t="str">
            <v>245822037</v>
          </cell>
          <cell r="B1717" t="str">
            <v>CPL</v>
          </cell>
        </row>
        <row r="1718">
          <cell r="A1718" t="str">
            <v>245824157</v>
          </cell>
          <cell r="B1718" t="str">
            <v>CPL</v>
          </cell>
        </row>
        <row r="1719">
          <cell r="A1719" t="str">
            <v>245824170</v>
          </cell>
          <cell r="B1719" t="str">
            <v>CPL</v>
          </cell>
        </row>
        <row r="1720">
          <cell r="A1720" t="str">
            <v>245824394</v>
          </cell>
          <cell r="B1720" t="str">
            <v>SVC</v>
          </cell>
        </row>
        <row r="1721">
          <cell r="A1721" t="str">
            <v>245824523</v>
          </cell>
          <cell r="B1721" t="str">
            <v>CPL</v>
          </cell>
        </row>
        <row r="1722">
          <cell r="A1722" t="str">
            <v>245824546</v>
          </cell>
          <cell r="B1722" t="str">
            <v>CPL</v>
          </cell>
        </row>
        <row r="1723">
          <cell r="A1723" t="str">
            <v>245824705</v>
          </cell>
          <cell r="B1723" t="str">
            <v>SVC</v>
          </cell>
        </row>
        <row r="1724">
          <cell r="A1724" t="str">
            <v>245843483</v>
          </cell>
          <cell r="B1724" t="str">
            <v>SVC</v>
          </cell>
        </row>
        <row r="1725">
          <cell r="A1725" t="str">
            <v>245844471</v>
          </cell>
          <cell r="B1725" t="str">
            <v>SVC</v>
          </cell>
        </row>
        <row r="1726">
          <cell r="A1726" t="str">
            <v>245845995</v>
          </cell>
          <cell r="B1726" t="str">
            <v>CPL</v>
          </cell>
        </row>
        <row r="1727">
          <cell r="A1727" t="str">
            <v>245860877</v>
          </cell>
          <cell r="B1727" t="str">
            <v>CPL</v>
          </cell>
        </row>
        <row r="1728">
          <cell r="A1728" t="str">
            <v>245864290</v>
          </cell>
          <cell r="B1728" t="str">
            <v>CPL</v>
          </cell>
        </row>
        <row r="1729">
          <cell r="A1729" t="str">
            <v>245880987</v>
          </cell>
          <cell r="B1729" t="str">
            <v>CPL</v>
          </cell>
        </row>
        <row r="1730">
          <cell r="A1730" t="str">
            <v>245881944</v>
          </cell>
          <cell r="B1730" t="str">
            <v>CPL</v>
          </cell>
        </row>
        <row r="1731">
          <cell r="A1731" t="str">
            <v>245882977</v>
          </cell>
          <cell r="B1731" t="str">
            <v>SVC</v>
          </cell>
        </row>
        <row r="1732">
          <cell r="A1732" t="str">
            <v>245904003</v>
          </cell>
          <cell r="B1732" t="str">
            <v>SVC</v>
          </cell>
        </row>
        <row r="1733">
          <cell r="A1733" t="str">
            <v>245908441</v>
          </cell>
          <cell r="B1733" t="str">
            <v>SVC</v>
          </cell>
        </row>
        <row r="1734">
          <cell r="A1734" t="str">
            <v>245921920</v>
          </cell>
          <cell r="B1734" t="str">
            <v>CPL</v>
          </cell>
        </row>
        <row r="1735">
          <cell r="A1735" t="str">
            <v>245923369</v>
          </cell>
          <cell r="B1735" t="str">
            <v>SVC</v>
          </cell>
        </row>
        <row r="1736">
          <cell r="A1736" t="str">
            <v>245925744</v>
          </cell>
          <cell r="B1736" t="str">
            <v>SVC</v>
          </cell>
        </row>
        <row r="1737">
          <cell r="A1737" t="str">
            <v>245925934</v>
          </cell>
          <cell r="B1737" t="str">
            <v>CPL</v>
          </cell>
        </row>
        <row r="1738">
          <cell r="A1738" t="str">
            <v>245928518</v>
          </cell>
          <cell r="B1738" t="str">
            <v>CPL</v>
          </cell>
        </row>
        <row r="1739">
          <cell r="A1739" t="str">
            <v>245928774</v>
          </cell>
          <cell r="B1739" t="str">
            <v>CPL</v>
          </cell>
        </row>
        <row r="1740">
          <cell r="A1740" t="str">
            <v>245929510</v>
          </cell>
          <cell r="B1740" t="str">
            <v>CPL</v>
          </cell>
        </row>
        <row r="1741">
          <cell r="A1741" t="str">
            <v>245940029</v>
          </cell>
          <cell r="B1741" t="str">
            <v>CPL</v>
          </cell>
        </row>
        <row r="1742">
          <cell r="A1742" t="str">
            <v>245946334</v>
          </cell>
          <cell r="B1742" t="str">
            <v>CPL</v>
          </cell>
        </row>
        <row r="1743">
          <cell r="A1743" t="str">
            <v>245948317</v>
          </cell>
          <cell r="B1743" t="str">
            <v>CPL</v>
          </cell>
        </row>
        <row r="1744">
          <cell r="A1744" t="str">
            <v>245963840</v>
          </cell>
          <cell r="B1744" t="str">
            <v>SVC</v>
          </cell>
        </row>
        <row r="1745">
          <cell r="A1745" t="str">
            <v>245964336</v>
          </cell>
          <cell r="B1745" t="str">
            <v>SVC</v>
          </cell>
        </row>
        <row r="1746">
          <cell r="A1746" t="str">
            <v>245965235</v>
          </cell>
          <cell r="B1746" t="str">
            <v>CPL</v>
          </cell>
        </row>
        <row r="1747">
          <cell r="A1747" t="str">
            <v>245965493</v>
          </cell>
          <cell r="B1747" t="str">
            <v>CPL</v>
          </cell>
        </row>
        <row r="1748">
          <cell r="A1748" t="str">
            <v>245965781</v>
          </cell>
          <cell r="B1748" t="str">
            <v>CPL</v>
          </cell>
        </row>
        <row r="1749">
          <cell r="A1749" t="str">
            <v>245966245</v>
          </cell>
          <cell r="B1749" t="str">
            <v>CPL</v>
          </cell>
        </row>
        <row r="1750">
          <cell r="A1750" t="str">
            <v>245966302</v>
          </cell>
          <cell r="B1750" t="str">
            <v>CPL</v>
          </cell>
        </row>
        <row r="1751">
          <cell r="A1751" t="str">
            <v>245966397</v>
          </cell>
          <cell r="B1751" t="str">
            <v>SVC</v>
          </cell>
        </row>
        <row r="1752">
          <cell r="A1752" t="str">
            <v>245966752</v>
          </cell>
          <cell r="B1752" t="str">
            <v>CPL</v>
          </cell>
        </row>
        <row r="1753">
          <cell r="A1753" t="str">
            <v>245967465</v>
          </cell>
          <cell r="B1753" t="str">
            <v>CPL</v>
          </cell>
        </row>
        <row r="1754">
          <cell r="A1754" t="str">
            <v>245968078</v>
          </cell>
          <cell r="B1754" t="str">
            <v>CPL</v>
          </cell>
        </row>
        <row r="1755">
          <cell r="A1755" t="str">
            <v>245968995</v>
          </cell>
          <cell r="B1755" t="str">
            <v>SVC</v>
          </cell>
        </row>
        <row r="1756">
          <cell r="A1756" t="str">
            <v>245980754</v>
          </cell>
          <cell r="B1756" t="str">
            <v>SVC</v>
          </cell>
        </row>
        <row r="1757">
          <cell r="A1757" t="str">
            <v>245981923</v>
          </cell>
          <cell r="B1757" t="str">
            <v>CPL</v>
          </cell>
        </row>
        <row r="1758">
          <cell r="A1758" t="str">
            <v>245982777</v>
          </cell>
          <cell r="B1758" t="str">
            <v>CPL</v>
          </cell>
        </row>
        <row r="1759">
          <cell r="A1759" t="str">
            <v>245983555</v>
          </cell>
          <cell r="B1759" t="str">
            <v>SVC</v>
          </cell>
        </row>
        <row r="1760">
          <cell r="A1760" t="str">
            <v>245987552</v>
          </cell>
          <cell r="B1760" t="str">
            <v>CPL</v>
          </cell>
        </row>
        <row r="1761">
          <cell r="A1761" t="str">
            <v>245987773</v>
          </cell>
          <cell r="B1761" t="str">
            <v>CPL</v>
          </cell>
        </row>
        <row r="1762">
          <cell r="A1762" t="str">
            <v>246022284</v>
          </cell>
          <cell r="B1762" t="str">
            <v>CPL</v>
          </cell>
        </row>
        <row r="1763">
          <cell r="A1763" t="str">
            <v>246024561</v>
          </cell>
          <cell r="B1763" t="str">
            <v>SVC</v>
          </cell>
        </row>
        <row r="1764">
          <cell r="A1764" t="str">
            <v>246027626</v>
          </cell>
          <cell r="B1764" t="str">
            <v>CPL</v>
          </cell>
        </row>
        <row r="1765">
          <cell r="A1765" t="str">
            <v>246040414</v>
          </cell>
          <cell r="B1765" t="str">
            <v>CPL</v>
          </cell>
        </row>
        <row r="1766">
          <cell r="A1766" t="str">
            <v>246040671</v>
          </cell>
          <cell r="B1766" t="str">
            <v>SVC</v>
          </cell>
        </row>
        <row r="1767">
          <cell r="A1767" t="str">
            <v>246041960</v>
          </cell>
          <cell r="B1767" t="str">
            <v>SVC</v>
          </cell>
        </row>
        <row r="1768">
          <cell r="A1768" t="str">
            <v>246042360</v>
          </cell>
          <cell r="B1768" t="str">
            <v>CPL</v>
          </cell>
        </row>
        <row r="1769">
          <cell r="A1769" t="str">
            <v>246042439</v>
          </cell>
          <cell r="B1769" t="str">
            <v>CPL</v>
          </cell>
        </row>
        <row r="1770">
          <cell r="A1770" t="str">
            <v>246047232</v>
          </cell>
          <cell r="B1770" t="str">
            <v>CPL</v>
          </cell>
        </row>
        <row r="1771">
          <cell r="A1771" t="str">
            <v>246047496</v>
          </cell>
          <cell r="B1771" t="str">
            <v>CPL</v>
          </cell>
        </row>
        <row r="1772">
          <cell r="A1772" t="str">
            <v>246047694</v>
          </cell>
          <cell r="B1772" t="str">
            <v>SVC</v>
          </cell>
        </row>
        <row r="1773">
          <cell r="A1773" t="str">
            <v>246064371</v>
          </cell>
          <cell r="B1773" t="str">
            <v>CPL</v>
          </cell>
        </row>
        <row r="1774">
          <cell r="A1774" t="str">
            <v>246082945</v>
          </cell>
          <cell r="B1774" t="str">
            <v>CPL</v>
          </cell>
        </row>
        <row r="1775">
          <cell r="A1775" t="str">
            <v>246087097</v>
          </cell>
          <cell r="B1775" t="str">
            <v>CPL</v>
          </cell>
        </row>
        <row r="1776">
          <cell r="A1776" t="str">
            <v>246088520</v>
          </cell>
          <cell r="B1776" t="str">
            <v>SVC</v>
          </cell>
        </row>
        <row r="1777">
          <cell r="A1777" t="str">
            <v>246089574</v>
          </cell>
          <cell r="B1777" t="str">
            <v>CPL</v>
          </cell>
        </row>
        <row r="1778">
          <cell r="A1778" t="str">
            <v>246111587</v>
          </cell>
          <cell r="B1778" t="str">
            <v>CPL</v>
          </cell>
        </row>
        <row r="1779">
          <cell r="A1779" t="str">
            <v>246113308</v>
          </cell>
          <cell r="B1779" t="str">
            <v>CPL</v>
          </cell>
        </row>
        <row r="1780">
          <cell r="A1780" t="str">
            <v>246113872</v>
          </cell>
          <cell r="B1780" t="str">
            <v>CPL</v>
          </cell>
        </row>
        <row r="1781">
          <cell r="A1781" t="str">
            <v>246116942</v>
          </cell>
          <cell r="B1781" t="str">
            <v>CPL</v>
          </cell>
        </row>
        <row r="1782">
          <cell r="A1782" t="str">
            <v>246117301</v>
          </cell>
          <cell r="B1782" t="str">
            <v>SVC</v>
          </cell>
        </row>
        <row r="1783">
          <cell r="A1783" t="str">
            <v>246131173</v>
          </cell>
          <cell r="B1783" t="str">
            <v>SVC</v>
          </cell>
        </row>
        <row r="1784">
          <cell r="A1784" t="str">
            <v>246131271</v>
          </cell>
          <cell r="B1784" t="str">
            <v>CPL</v>
          </cell>
        </row>
        <row r="1785">
          <cell r="A1785" t="str">
            <v>246139975</v>
          </cell>
          <cell r="B1785" t="str">
            <v>CPL</v>
          </cell>
        </row>
        <row r="1786">
          <cell r="A1786" t="str">
            <v>246150200</v>
          </cell>
          <cell r="B1786" t="str">
            <v>CPL</v>
          </cell>
        </row>
        <row r="1787">
          <cell r="A1787" t="str">
            <v>246150464</v>
          </cell>
          <cell r="B1787" t="str">
            <v>CPL</v>
          </cell>
        </row>
        <row r="1788">
          <cell r="A1788" t="str">
            <v>246154038</v>
          </cell>
          <cell r="B1788" t="str">
            <v>SVC</v>
          </cell>
        </row>
        <row r="1789">
          <cell r="A1789" t="str">
            <v>246154375</v>
          </cell>
          <cell r="B1789" t="str">
            <v>CPL</v>
          </cell>
        </row>
        <row r="1790">
          <cell r="A1790" t="str">
            <v>246156457</v>
          </cell>
          <cell r="B1790" t="str">
            <v>SVC</v>
          </cell>
        </row>
        <row r="1791">
          <cell r="A1791" t="str">
            <v>246170922</v>
          </cell>
          <cell r="B1791" t="str">
            <v>CPL</v>
          </cell>
        </row>
        <row r="1792">
          <cell r="A1792" t="str">
            <v>246175223</v>
          </cell>
          <cell r="B1792" t="str">
            <v>SVC</v>
          </cell>
        </row>
        <row r="1793">
          <cell r="A1793" t="str">
            <v>246175711</v>
          </cell>
          <cell r="B1793" t="str">
            <v>SVC</v>
          </cell>
        </row>
        <row r="1794">
          <cell r="A1794" t="str">
            <v>246176309</v>
          </cell>
          <cell r="B1794" t="str">
            <v>SVC</v>
          </cell>
        </row>
        <row r="1795">
          <cell r="A1795" t="str">
            <v>246177159</v>
          </cell>
          <cell r="B1795" t="str">
            <v>SVC</v>
          </cell>
        </row>
        <row r="1796">
          <cell r="A1796" t="str">
            <v>246199534</v>
          </cell>
          <cell r="B1796" t="str">
            <v>CPL</v>
          </cell>
        </row>
        <row r="1797">
          <cell r="A1797" t="str">
            <v>246210964</v>
          </cell>
          <cell r="B1797" t="str">
            <v>CPL</v>
          </cell>
        </row>
        <row r="1798">
          <cell r="A1798" t="str">
            <v>246211451</v>
          </cell>
          <cell r="B1798" t="str">
            <v>SVC</v>
          </cell>
        </row>
        <row r="1799">
          <cell r="A1799" t="str">
            <v>246212584</v>
          </cell>
          <cell r="B1799" t="str">
            <v>CPL</v>
          </cell>
        </row>
        <row r="1800">
          <cell r="A1800" t="str">
            <v>246216177</v>
          </cell>
          <cell r="B1800" t="str">
            <v>CPL</v>
          </cell>
        </row>
        <row r="1801">
          <cell r="A1801" t="str">
            <v>246231080</v>
          </cell>
          <cell r="B1801" t="str">
            <v>SVC</v>
          </cell>
        </row>
        <row r="1802">
          <cell r="A1802" t="str">
            <v>246234057</v>
          </cell>
          <cell r="B1802" t="str">
            <v>CPL</v>
          </cell>
        </row>
        <row r="1803">
          <cell r="A1803" t="str">
            <v>246234445</v>
          </cell>
          <cell r="B1803" t="str">
            <v>CPL</v>
          </cell>
        </row>
        <row r="1804">
          <cell r="A1804" t="str">
            <v>246235177</v>
          </cell>
          <cell r="B1804" t="str">
            <v>SVC</v>
          </cell>
        </row>
        <row r="1805">
          <cell r="A1805" t="str">
            <v>246236858</v>
          </cell>
          <cell r="B1805" t="str">
            <v>CPL</v>
          </cell>
        </row>
        <row r="1806">
          <cell r="A1806" t="str">
            <v>246255396</v>
          </cell>
          <cell r="B1806" t="str">
            <v>SVC</v>
          </cell>
        </row>
        <row r="1807">
          <cell r="A1807" t="str">
            <v>246255866</v>
          </cell>
          <cell r="B1807" t="str">
            <v>CPL</v>
          </cell>
        </row>
        <row r="1808">
          <cell r="A1808" t="str">
            <v>246257389</v>
          </cell>
          <cell r="B1808" t="str">
            <v>SVC</v>
          </cell>
        </row>
        <row r="1809">
          <cell r="A1809" t="str">
            <v>246272729</v>
          </cell>
          <cell r="B1809" t="str">
            <v>SVC</v>
          </cell>
        </row>
        <row r="1810">
          <cell r="A1810" t="str">
            <v>246275177</v>
          </cell>
          <cell r="B1810" t="str">
            <v>CPL</v>
          </cell>
        </row>
        <row r="1811">
          <cell r="A1811" t="str">
            <v>246275743</v>
          </cell>
          <cell r="B1811" t="str">
            <v>CPL</v>
          </cell>
        </row>
        <row r="1812">
          <cell r="A1812" t="str">
            <v>246277306</v>
          </cell>
          <cell r="B1812" t="str">
            <v>CPL</v>
          </cell>
        </row>
        <row r="1813">
          <cell r="A1813" t="str">
            <v>246293960</v>
          </cell>
          <cell r="B1813" t="str">
            <v>CPL</v>
          </cell>
        </row>
        <row r="1814">
          <cell r="A1814" t="str">
            <v>246310735</v>
          </cell>
          <cell r="B1814" t="str">
            <v>CPL</v>
          </cell>
        </row>
        <row r="1815">
          <cell r="A1815" t="str">
            <v>246311448</v>
          </cell>
          <cell r="B1815" t="str">
            <v>CPL</v>
          </cell>
        </row>
        <row r="1816">
          <cell r="A1816" t="str">
            <v>246319430</v>
          </cell>
          <cell r="B1816" t="str">
            <v>CPL</v>
          </cell>
        </row>
        <row r="1817">
          <cell r="A1817" t="str">
            <v>246319456</v>
          </cell>
          <cell r="B1817" t="str">
            <v>SVC</v>
          </cell>
        </row>
        <row r="1818">
          <cell r="A1818" t="str">
            <v>246330676</v>
          </cell>
          <cell r="B1818" t="str">
            <v>CPL</v>
          </cell>
        </row>
        <row r="1819">
          <cell r="A1819" t="str">
            <v>246353199</v>
          </cell>
          <cell r="B1819" t="str">
            <v>SVC</v>
          </cell>
        </row>
        <row r="1820">
          <cell r="A1820" t="str">
            <v>246356908</v>
          </cell>
          <cell r="B1820" t="str">
            <v>SVC</v>
          </cell>
        </row>
        <row r="1821">
          <cell r="A1821" t="str">
            <v>246358812</v>
          </cell>
          <cell r="B1821" t="str">
            <v>CPL</v>
          </cell>
        </row>
        <row r="1822">
          <cell r="A1822" t="str">
            <v>246378040</v>
          </cell>
          <cell r="B1822" t="str">
            <v>CPL</v>
          </cell>
        </row>
        <row r="1823">
          <cell r="A1823" t="str">
            <v>246378250</v>
          </cell>
          <cell r="B1823" t="str">
            <v>CPL</v>
          </cell>
        </row>
        <row r="1824">
          <cell r="A1824" t="str">
            <v>246378655</v>
          </cell>
          <cell r="B1824" t="str">
            <v>CPL</v>
          </cell>
        </row>
        <row r="1825">
          <cell r="A1825" t="str">
            <v>246390173</v>
          </cell>
          <cell r="B1825" t="str">
            <v>CPL</v>
          </cell>
        </row>
        <row r="1826">
          <cell r="A1826" t="str">
            <v>246392410</v>
          </cell>
          <cell r="B1826" t="str">
            <v>SVC</v>
          </cell>
        </row>
        <row r="1827">
          <cell r="A1827" t="str">
            <v>246396775</v>
          </cell>
          <cell r="B1827" t="str">
            <v>CPL</v>
          </cell>
        </row>
        <row r="1828">
          <cell r="A1828" t="str">
            <v>246410152</v>
          </cell>
          <cell r="B1828" t="str">
            <v>SVC</v>
          </cell>
        </row>
        <row r="1829">
          <cell r="A1829" t="str">
            <v>246412035</v>
          </cell>
          <cell r="B1829" t="str">
            <v>CPL</v>
          </cell>
        </row>
        <row r="1830">
          <cell r="A1830" t="str">
            <v>246414872</v>
          </cell>
          <cell r="B1830" t="str">
            <v>SVC</v>
          </cell>
        </row>
        <row r="1831">
          <cell r="A1831" t="str">
            <v>246431814</v>
          </cell>
          <cell r="B1831" t="str">
            <v>SVC</v>
          </cell>
        </row>
        <row r="1832">
          <cell r="A1832" t="str">
            <v>246452365</v>
          </cell>
          <cell r="B1832" t="str">
            <v>CPL</v>
          </cell>
        </row>
        <row r="1833">
          <cell r="A1833" t="str">
            <v>246456632</v>
          </cell>
          <cell r="B1833" t="str">
            <v>CPL</v>
          </cell>
        </row>
        <row r="1834">
          <cell r="A1834" t="str">
            <v>246476256</v>
          </cell>
          <cell r="B1834" t="str">
            <v>CPL</v>
          </cell>
        </row>
        <row r="1835">
          <cell r="A1835" t="str">
            <v>246495143</v>
          </cell>
          <cell r="B1835" t="str">
            <v>CPL</v>
          </cell>
        </row>
        <row r="1836">
          <cell r="A1836" t="str">
            <v>246498326</v>
          </cell>
          <cell r="B1836" t="str">
            <v>SVC</v>
          </cell>
        </row>
        <row r="1837">
          <cell r="A1837" t="str">
            <v>246498473</v>
          </cell>
          <cell r="B1837" t="str">
            <v>SVC</v>
          </cell>
        </row>
        <row r="1838">
          <cell r="A1838" t="str">
            <v>246510979</v>
          </cell>
          <cell r="B1838" t="str">
            <v>SVC</v>
          </cell>
        </row>
        <row r="1839">
          <cell r="A1839" t="str">
            <v>246525092</v>
          </cell>
          <cell r="B1839" t="str">
            <v>SVC</v>
          </cell>
        </row>
        <row r="1840">
          <cell r="A1840" t="str">
            <v>246532579</v>
          </cell>
          <cell r="B1840" t="str">
            <v>CPL</v>
          </cell>
        </row>
        <row r="1841">
          <cell r="A1841" t="str">
            <v>246555854</v>
          </cell>
          <cell r="B1841" t="str">
            <v>SVC</v>
          </cell>
        </row>
        <row r="1842">
          <cell r="A1842" t="str">
            <v>246559738</v>
          </cell>
          <cell r="B1842" t="str">
            <v>CPL</v>
          </cell>
        </row>
        <row r="1843">
          <cell r="A1843" t="str">
            <v>246570503</v>
          </cell>
          <cell r="B1843" t="str">
            <v>CPL</v>
          </cell>
        </row>
        <row r="1844">
          <cell r="A1844" t="str">
            <v>246576924</v>
          </cell>
          <cell r="B1844" t="str">
            <v>CPL</v>
          </cell>
        </row>
        <row r="1845">
          <cell r="A1845" t="str">
            <v>246598337</v>
          </cell>
          <cell r="B1845" t="str">
            <v>SVC</v>
          </cell>
        </row>
        <row r="1846">
          <cell r="A1846" t="str">
            <v>246641232</v>
          </cell>
          <cell r="B1846" t="str">
            <v>SVC</v>
          </cell>
        </row>
        <row r="1847">
          <cell r="A1847" t="str">
            <v>246687142</v>
          </cell>
          <cell r="B1847" t="str">
            <v>CPL</v>
          </cell>
        </row>
        <row r="1848">
          <cell r="A1848" t="str">
            <v>246709680</v>
          </cell>
          <cell r="B1848" t="str">
            <v>CPL</v>
          </cell>
        </row>
        <row r="1849">
          <cell r="A1849" t="str">
            <v>246742432</v>
          </cell>
          <cell r="B1849" t="str">
            <v>CPL</v>
          </cell>
        </row>
        <row r="1850">
          <cell r="A1850" t="str">
            <v>246743526</v>
          </cell>
          <cell r="B1850" t="str">
            <v>CPL</v>
          </cell>
        </row>
        <row r="1851">
          <cell r="A1851" t="str">
            <v>246743763</v>
          </cell>
          <cell r="B1851" t="str">
            <v>CPL</v>
          </cell>
        </row>
        <row r="1852">
          <cell r="A1852" t="str">
            <v>246747510</v>
          </cell>
          <cell r="B1852" t="str">
            <v>CPL</v>
          </cell>
        </row>
        <row r="1853">
          <cell r="A1853" t="str">
            <v>246748318</v>
          </cell>
          <cell r="B1853" t="str">
            <v>CPL</v>
          </cell>
        </row>
        <row r="1854">
          <cell r="A1854" t="str">
            <v>246748713</v>
          </cell>
          <cell r="B1854" t="str">
            <v>CPL</v>
          </cell>
        </row>
        <row r="1855">
          <cell r="A1855" t="str">
            <v>246748826</v>
          </cell>
          <cell r="B1855" t="str">
            <v>CPL</v>
          </cell>
        </row>
        <row r="1856">
          <cell r="A1856" t="str">
            <v>246749164</v>
          </cell>
          <cell r="B1856" t="str">
            <v>SVC</v>
          </cell>
        </row>
        <row r="1857">
          <cell r="A1857" t="str">
            <v>246763770</v>
          </cell>
          <cell r="B1857" t="str">
            <v>SVC</v>
          </cell>
        </row>
        <row r="1858">
          <cell r="A1858" t="str">
            <v>246767498</v>
          </cell>
          <cell r="B1858" t="str">
            <v>SVC</v>
          </cell>
        </row>
        <row r="1859">
          <cell r="A1859" t="str">
            <v>246769711</v>
          </cell>
          <cell r="B1859" t="str">
            <v>SVC</v>
          </cell>
        </row>
        <row r="1860">
          <cell r="A1860" t="str">
            <v>246788042</v>
          </cell>
          <cell r="B1860" t="str">
            <v>SVC</v>
          </cell>
        </row>
        <row r="1861">
          <cell r="A1861" t="str">
            <v>246788362</v>
          </cell>
          <cell r="B1861" t="str">
            <v>CPL</v>
          </cell>
        </row>
        <row r="1862">
          <cell r="A1862" t="str">
            <v>246788646</v>
          </cell>
          <cell r="B1862" t="str">
            <v>CPL</v>
          </cell>
        </row>
        <row r="1863">
          <cell r="A1863" t="str">
            <v>246788943</v>
          </cell>
          <cell r="B1863" t="str">
            <v>SVC</v>
          </cell>
        </row>
        <row r="1864">
          <cell r="A1864" t="str">
            <v>246789856</v>
          </cell>
          <cell r="B1864" t="str">
            <v>CPL</v>
          </cell>
        </row>
        <row r="1865">
          <cell r="A1865" t="str">
            <v>246801380</v>
          </cell>
          <cell r="B1865" t="str">
            <v>CPL</v>
          </cell>
        </row>
        <row r="1866">
          <cell r="A1866" t="str">
            <v>246802155</v>
          </cell>
          <cell r="B1866" t="str">
            <v>SVC</v>
          </cell>
        </row>
        <row r="1867">
          <cell r="A1867" t="str">
            <v>246804005</v>
          </cell>
          <cell r="B1867" t="str">
            <v>CPL</v>
          </cell>
        </row>
        <row r="1868">
          <cell r="A1868" t="str">
            <v>246804204</v>
          </cell>
          <cell r="B1868" t="str">
            <v>SVC</v>
          </cell>
        </row>
        <row r="1869">
          <cell r="A1869" t="str">
            <v>246804563</v>
          </cell>
          <cell r="B1869" t="str">
            <v>CPL</v>
          </cell>
        </row>
        <row r="1870">
          <cell r="A1870" t="str">
            <v>246805041</v>
          </cell>
          <cell r="B1870" t="str">
            <v>CPL</v>
          </cell>
        </row>
        <row r="1871">
          <cell r="A1871" t="str">
            <v>246809000</v>
          </cell>
          <cell r="B1871" t="str">
            <v>SVC</v>
          </cell>
        </row>
        <row r="1872">
          <cell r="A1872" t="str">
            <v>246809657</v>
          </cell>
          <cell r="B1872" t="str">
            <v>CPL</v>
          </cell>
        </row>
        <row r="1873">
          <cell r="A1873" t="str">
            <v>246813392</v>
          </cell>
          <cell r="B1873" t="str">
            <v>SVC</v>
          </cell>
        </row>
        <row r="1874">
          <cell r="A1874" t="str">
            <v>246822488</v>
          </cell>
          <cell r="B1874" t="str">
            <v>CPL</v>
          </cell>
        </row>
        <row r="1875">
          <cell r="A1875" t="str">
            <v>246823325</v>
          </cell>
          <cell r="B1875" t="str">
            <v>CPL</v>
          </cell>
        </row>
        <row r="1876">
          <cell r="A1876" t="str">
            <v>246824937</v>
          </cell>
          <cell r="B1876" t="str">
            <v>SVC</v>
          </cell>
        </row>
        <row r="1877">
          <cell r="A1877" t="str">
            <v>246840283</v>
          </cell>
          <cell r="B1877" t="str">
            <v>CPL</v>
          </cell>
        </row>
        <row r="1878">
          <cell r="A1878" t="str">
            <v>246847300</v>
          </cell>
          <cell r="B1878" t="str">
            <v>CPL</v>
          </cell>
        </row>
        <row r="1879">
          <cell r="A1879" t="str">
            <v>246849393</v>
          </cell>
          <cell r="B1879" t="str">
            <v>SVC</v>
          </cell>
        </row>
        <row r="1880">
          <cell r="A1880" t="str">
            <v>246849466</v>
          </cell>
          <cell r="B1880" t="str">
            <v>CPL</v>
          </cell>
        </row>
        <row r="1881">
          <cell r="A1881" t="str">
            <v>246849472</v>
          </cell>
          <cell r="B1881" t="str">
            <v>CPL</v>
          </cell>
        </row>
        <row r="1882">
          <cell r="A1882" t="str">
            <v>246862750</v>
          </cell>
          <cell r="B1882" t="str">
            <v>CPL</v>
          </cell>
        </row>
        <row r="1883">
          <cell r="A1883" t="str">
            <v>246862957</v>
          </cell>
          <cell r="B1883" t="str">
            <v>SVC</v>
          </cell>
        </row>
        <row r="1884">
          <cell r="A1884" t="str">
            <v>246863099</v>
          </cell>
          <cell r="B1884" t="str">
            <v>SVC</v>
          </cell>
        </row>
        <row r="1885">
          <cell r="A1885" t="str">
            <v>246863451</v>
          </cell>
          <cell r="B1885" t="str">
            <v>CPL</v>
          </cell>
        </row>
        <row r="1886">
          <cell r="A1886" t="str">
            <v>246863876</v>
          </cell>
          <cell r="B1886" t="str">
            <v>CPL</v>
          </cell>
        </row>
        <row r="1887">
          <cell r="A1887" t="str">
            <v>246864986</v>
          </cell>
          <cell r="B1887" t="str">
            <v>SVC</v>
          </cell>
        </row>
        <row r="1888">
          <cell r="A1888" t="str">
            <v>246865171</v>
          </cell>
          <cell r="B1888" t="str">
            <v>CPL</v>
          </cell>
        </row>
        <row r="1889">
          <cell r="A1889" t="str">
            <v>246865224</v>
          </cell>
          <cell r="B1889" t="str">
            <v>CPL</v>
          </cell>
        </row>
        <row r="1890">
          <cell r="A1890" t="str">
            <v>246865839</v>
          </cell>
          <cell r="B1890" t="str">
            <v>CPL</v>
          </cell>
        </row>
        <row r="1891">
          <cell r="A1891" t="str">
            <v>246866236</v>
          </cell>
          <cell r="B1891" t="str">
            <v>CPL</v>
          </cell>
        </row>
        <row r="1892">
          <cell r="A1892" t="str">
            <v>246866919</v>
          </cell>
          <cell r="B1892" t="str">
            <v>CPL</v>
          </cell>
        </row>
        <row r="1893">
          <cell r="A1893" t="str">
            <v>246867088</v>
          </cell>
          <cell r="B1893" t="str">
            <v>CPL</v>
          </cell>
        </row>
        <row r="1894">
          <cell r="A1894" t="str">
            <v>246867844</v>
          </cell>
          <cell r="B1894" t="str">
            <v>CPL</v>
          </cell>
        </row>
        <row r="1895">
          <cell r="A1895" t="str">
            <v>246881397</v>
          </cell>
          <cell r="B1895" t="str">
            <v>CPL</v>
          </cell>
        </row>
        <row r="1896">
          <cell r="A1896" t="str">
            <v>246883727</v>
          </cell>
          <cell r="B1896" t="str">
            <v>SVC</v>
          </cell>
        </row>
        <row r="1897">
          <cell r="A1897" t="str">
            <v>246886373</v>
          </cell>
          <cell r="B1897" t="str">
            <v>CPL</v>
          </cell>
        </row>
        <row r="1898">
          <cell r="A1898" t="str">
            <v>246900609</v>
          </cell>
          <cell r="B1898" t="str">
            <v>SVC</v>
          </cell>
        </row>
        <row r="1899">
          <cell r="A1899" t="str">
            <v>246901602</v>
          </cell>
          <cell r="B1899" t="str">
            <v>SVC</v>
          </cell>
        </row>
        <row r="1900">
          <cell r="A1900" t="str">
            <v>246902832</v>
          </cell>
          <cell r="B1900" t="str">
            <v>SVC</v>
          </cell>
        </row>
        <row r="1901">
          <cell r="A1901" t="str">
            <v>246907519</v>
          </cell>
          <cell r="B1901" t="str">
            <v>SVC</v>
          </cell>
        </row>
        <row r="1902">
          <cell r="A1902" t="str">
            <v>246920097</v>
          </cell>
          <cell r="B1902" t="str">
            <v>CPL</v>
          </cell>
        </row>
        <row r="1903">
          <cell r="A1903" t="str">
            <v>246920867</v>
          </cell>
          <cell r="B1903" t="str">
            <v>CPL</v>
          </cell>
        </row>
        <row r="1904">
          <cell r="A1904" t="str">
            <v>246921046</v>
          </cell>
          <cell r="B1904" t="str">
            <v>SVC</v>
          </cell>
        </row>
        <row r="1905">
          <cell r="A1905" t="str">
            <v>246921141</v>
          </cell>
          <cell r="B1905" t="str">
            <v>CPL</v>
          </cell>
        </row>
        <row r="1906">
          <cell r="A1906" t="str">
            <v>246921618</v>
          </cell>
          <cell r="B1906" t="str">
            <v>CPL</v>
          </cell>
        </row>
        <row r="1907">
          <cell r="A1907" t="str">
            <v>246921673</v>
          </cell>
          <cell r="B1907" t="str">
            <v>SVC</v>
          </cell>
        </row>
        <row r="1908">
          <cell r="A1908" t="str">
            <v>246921985</v>
          </cell>
          <cell r="B1908" t="str">
            <v>CPL</v>
          </cell>
        </row>
        <row r="1909">
          <cell r="A1909" t="str">
            <v>246922348</v>
          </cell>
          <cell r="B1909" t="str">
            <v>SVC</v>
          </cell>
        </row>
        <row r="1910">
          <cell r="A1910" t="str">
            <v>246922384</v>
          </cell>
          <cell r="B1910" t="str">
            <v>SVC</v>
          </cell>
        </row>
        <row r="1911">
          <cell r="A1911" t="str">
            <v>246922419</v>
          </cell>
          <cell r="B1911" t="str">
            <v>CPL</v>
          </cell>
        </row>
        <row r="1912">
          <cell r="A1912" t="str">
            <v>246923279</v>
          </cell>
          <cell r="B1912" t="str">
            <v>CPL</v>
          </cell>
        </row>
        <row r="1913">
          <cell r="A1913" t="str">
            <v>246923349</v>
          </cell>
          <cell r="B1913" t="str">
            <v>CPL</v>
          </cell>
        </row>
        <row r="1914">
          <cell r="A1914" t="str">
            <v>246923412</v>
          </cell>
          <cell r="B1914" t="str">
            <v>SVC</v>
          </cell>
        </row>
        <row r="1915">
          <cell r="A1915" t="str">
            <v>246923431</v>
          </cell>
          <cell r="B1915" t="str">
            <v>CPL</v>
          </cell>
        </row>
        <row r="1916">
          <cell r="A1916" t="str">
            <v>246932890</v>
          </cell>
          <cell r="B1916" t="str">
            <v>SVC</v>
          </cell>
        </row>
        <row r="1917">
          <cell r="A1917" t="str">
            <v>246933622</v>
          </cell>
          <cell r="B1917" t="str">
            <v>SVC</v>
          </cell>
        </row>
        <row r="1918">
          <cell r="A1918" t="str">
            <v>246934565</v>
          </cell>
          <cell r="B1918" t="str">
            <v>CPL</v>
          </cell>
        </row>
        <row r="1919">
          <cell r="A1919" t="str">
            <v>246943480</v>
          </cell>
          <cell r="B1919" t="str">
            <v>CPL</v>
          </cell>
        </row>
        <row r="1920">
          <cell r="A1920" t="str">
            <v>246947240</v>
          </cell>
          <cell r="B1920" t="str">
            <v>CPL</v>
          </cell>
        </row>
        <row r="1921">
          <cell r="A1921" t="str">
            <v>246948461</v>
          </cell>
          <cell r="B1921" t="str">
            <v>SVC</v>
          </cell>
        </row>
        <row r="1922">
          <cell r="A1922" t="str">
            <v>246960175</v>
          </cell>
          <cell r="B1922" t="str">
            <v>CPL</v>
          </cell>
        </row>
        <row r="1923">
          <cell r="A1923" t="str">
            <v>246964297</v>
          </cell>
          <cell r="B1923" t="str">
            <v>CPL</v>
          </cell>
        </row>
        <row r="1924">
          <cell r="A1924" t="str">
            <v>246965708</v>
          </cell>
          <cell r="B1924" t="str">
            <v>SVC</v>
          </cell>
        </row>
        <row r="1925">
          <cell r="A1925" t="str">
            <v>246968354</v>
          </cell>
          <cell r="B1925" t="str">
            <v>CPL</v>
          </cell>
        </row>
        <row r="1926">
          <cell r="A1926" t="str">
            <v>246968976</v>
          </cell>
          <cell r="B1926" t="str">
            <v>CPL</v>
          </cell>
        </row>
        <row r="1927">
          <cell r="A1927" t="str">
            <v>246969310</v>
          </cell>
          <cell r="B1927" t="str">
            <v>CPL</v>
          </cell>
        </row>
        <row r="1928">
          <cell r="A1928" t="str">
            <v>246969886</v>
          </cell>
          <cell r="B1928" t="str">
            <v>CPL</v>
          </cell>
        </row>
        <row r="1929">
          <cell r="A1929" t="str">
            <v>246980322</v>
          </cell>
          <cell r="B1929" t="str">
            <v>CPL</v>
          </cell>
        </row>
        <row r="1930">
          <cell r="A1930" t="str">
            <v>246980645</v>
          </cell>
          <cell r="B1930" t="str">
            <v>CPL</v>
          </cell>
        </row>
        <row r="1931">
          <cell r="A1931" t="str">
            <v>246986245</v>
          </cell>
          <cell r="B1931" t="str">
            <v>SVC</v>
          </cell>
        </row>
        <row r="1932">
          <cell r="A1932" t="str">
            <v>246988216</v>
          </cell>
          <cell r="B1932" t="str">
            <v>CPL</v>
          </cell>
        </row>
        <row r="1933">
          <cell r="A1933" t="str">
            <v>247040464</v>
          </cell>
          <cell r="B1933" t="str">
            <v>CPL</v>
          </cell>
        </row>
        <row r="1934">
          <cell r="A1934" t="str">
            <v>247049161</v>
          </cell>
          <cell r="B1934" t="str">
            <v>CPL</v>
          </cell>
        </row>
        <row r="1935">
          <cell r="A1935" t="str">
            <v>247088286</v>
          </cell>
          <cell r="B1935" t="str">
            <v>CPL</v>
          </cell>
        </row>
        <row r="1936">
          <cell r="A1936" t="str">
            <v>247119531</v>
          </cell>
          <cell r="B1936" t="str">
            <v>CPL</v>
          </cell>
        </row>
        <row r="1937">
          <cell r="A1937" t="str">
            <v>247134393</v>
          </cell>
          <cell r="B1937" t="str">
            <v>CPL</v>
          </cell>
        </row>
        <row r="1938">
          <cell r="A1938" t="str">
            <v>247172190</v>
          </cell>
          <cell r="B1938" t="str">
            <v>SVC</v>
          </cell>
        </row>
        <row r="1939">
          <cell r="A1939" t="str">
            <v>247190190</v>
          </cell>
          <cell r="B1939" t="str">
            <v>SVC</v>
          </cell>
        </row>
        <row r="1940">
          <cell r="A1940" t="str">
            <v>247197091</v>
          </cell>
          <cell r="B1940" t="str">
            <v>SVC</v>
          </cell>
        </row>
        <row r="1941">
          <cell r="A1941" t="str">
            <v>247374731</v>
          </cell>
          <cell r="B1941" t="str">
            <v>SVC</v>
          </cell>
        </row>
        <row r="1942">
          <cell r="A1942" t="str">
            <v>247800817</v>
          </cell>
          <cell r="B1942" t="str">
            <v>CPL</v>
          </cell>
        </row>
        <row r="1943">
          <cell r="A1943" t="str">
            <v>247823319</v>
          </cell>
          <cell r="B1943" t="str">
            <v>SVC</v>
          </cell>
        </row>
        <row r="1944">
          <cell r="A1944" t="str">
            <v>247829973</v>
          </cell>
          <cell r="B1944" t="str">
            <v>SVC</v>
          </cell>
        </row>
        <row r="1945">
          <cell r="A1945" t="str">
            <v>247845331</v>
          </cell>
          <cell r="B1945" t="str">
            <v>CPL</v>
          </cell>
        </row>
        <row r="1946">
          <cell r="A1946" t="str">
            <v>247847677</v>
          </cell>
          <cell r="B1946" t="str">
            <v>SVC</v>
          </cell>
        </row>
        <row r="1947">
          <cell r="A1947" t="str">
            <v>247860531</v>
          </cell>
          <cell r="B1947" t="str">
            <v>SVC</v>
          </cell>
        </row>
        <row r="1948">
          <cell r="A1948" t="str">
            <v>248025001</v>
          </cell>
          <cell r="B1948" t="str">
            <v>SVC</v>
          </cell>
        </row>
        <row r="1949">
          <cell r="A1949" t="str">
            <v>248040910</v>
          </cell>
          <cell r="B1949" t="str">
            <v>CPL</v>
          </cell>
        </row>
        <row r="1950">
          <cell r="A1950" t="str">
            <v>248087716</v>
          </cell>
          <cell r="B1950" t="str">
            <v>SVC</v>
          </cell>
        </row>
        <row r="1951">
          <cell r="A1951" t="str">
            <v>248089047</v>
          </cell>
          <cell r="B1951" t="str">
            <v>SVC</v>
          </cell>
        </row>
        <row r="1952">
          <cell r="A1952" t="str">
            <v>248354454</v>
          </cell>
          <cell r="B1952" t="str">
            <v>SVC</v>
          </cell>
        </row>
        <row r="1953">
          <cell r="A1953" t="str">
            <v>248433823</v>
          </cell>
          <cell r="B1953" t="str">
            <v>SVC</v>
          </cell>
        </row>
        <row r="1954">
          <cell r="A1954" t="str">
            <v>248532983</v>
          </cell>
          <cell r="B1954" t="str">
            <v>SVC</v>
          </cell>
        </row>
        <row r="1955">
          <cell r="A1955" t="str">
            <v>248724039</v>
          </cell>
          <cell r="B1955" t="str">
            <v>CPL</v>
          </cell>
        </row>
        <row r="1956">
          <cell r="A1956">
            <v>248820193</v>
          </cell>
          <cell r="B1956" t="str">
            <v>SVC</v>
          </cell>
        </row>
        <row r="1957">
          <cell r="A1957" t="str">
            <v>248901889</v>
          </cell>
          <cell r="B1957" t="str">
            <v>CPL</v>
          </cell>
        </row>
        <row r="1958">
          <cell r="A1958" t="str">
            <v>248908907</v>
          </cell>
          <cell r="B1958" t="str">
            <v>CPL</v>
          </cell>
        </row>
        <row r="1959">
          <cell r="A1959" t="str">
            <v>248966185</v>
          </cell>
          <cell r="B1959" t="str">
            <v>SVC</v>
          </cell>
        </row>
        <row r="1960">
          <cell r="A1960" t="str">
            <v>249116411</v>
          </cell>
          <cell r="B1960" t="str">
            <v>SVC</v>
          </cell>
        </row>
        <row r="1961">
          <cell r="A1961" t="str">
            <v>249156115</v>
          </cell>
          <cell r="B1961" t="str">
            <v>CPL</v>
          </cell>
        </row>
        <row r="1962">
          <cell r="A1962" t="str">
            <v>249175328</v>
          </cell>
          <cell r="B1962" t="str">
            <v>CPL</v>
          </cell>
        </row>
        <row r="1963">
          <cell r="A1963" t="str">
            <v>249198951</v>
          </cell>
          <cell r="B1963" t="str">
            <v>SVC</v>
          </cell>
        </row>
        <row r="1964">
          <cell r="A1964" t="str">
            <v>249338941</v>
          </cell>
          <cell r="B1964" t="str">
            <v>SVC</v>
          </cell>
        </row>
        <row r="1965">
          <cell r="A1965" t="str">
            <v>249374024</v>
          </cell>
          <cell r="B1965" t="str">
            <v>SVC</v>
          </cell>
        </row>
        <row r="1966">
          <cell r="A1966" t="str">
            <v>249377344</v>
          </cell>
          <cell r="B1966" t="str">
            <v>CPL</v>
          </cell>
        </row>
        <row r="1967">
          <cell r="A1967" t="str">
            <v>249395813</v>
          </cell>
          <cell r="B1967" t="str">
            <v>SVC</v>
          </cell>
        </row>
        <row r="1968">
          <cell r="A1968" t="str">
            <v>249471183</v>
          </cell>
          <cell r="B1968" t="str">
            <v>SVC</v>
          </cell>
        </row>
        <row r="1969">
          <cell r="A1969" t="str">
            <v>249513625</v>
          </cell>
          <cell r="B1969" t="str">
            <v>CPL</v>
          </cell>
        </row>
        <row r="1970">
          <cell r="A1970" t="str">
            <v>249923871</v>
          </cell>
          <cell r="B1970" t="str">
            <v>CPL</v>
          </cell>
        </row>
        <row r="1971">
          <cell r="A1971" t="str">
            <v>250133490</v>
          </cell>
          <cell r="B1971" t="str">
            <v>SVC</v>
          </cell>
        </row>
        <row r="1972">
          <cell r="A1972" t="str">
            <v>250178905</v>
          </cell>
          <cell r="B1972" t="str">
            <v>CPL</v>
          </cell>
        </row>
        <row r="1973">
          <cell r="A1973" t="str">
            <v>250270341</v>
          </cell>
          <cell r="B1973" t="str">
            <v>SVC</v>
          </cell>
        </row>
        <row r="1974">
          <cell r="A1974" t="str">
            <v>250295851</v>
          </cell>
          <cell r="B1974" t="str">
            <v>SVC</v>
          </cell>
        </row>
        <row r="1975">
          <cell r="A1975" t="str">
            <v>250315412</v>
          </cell>
          <cell r="B1975" t="str">
            <v>SVC</v>
          </cell>
        </row>
        <row r="1976">
          <cell r="A1976" t="str">
            <v>250336581</v>
          </cell>
          <cell r="B1976" t="str">
            <v>SVC</v>
          </cell>
        </row>
        <row r="1977">
          <cell r="A1977" t="str">
            <v>250438260</v>
          </cell>
          <cell r="B1977" t="str">
            <v>SVC</v>
          </cell>
        </row>
        <row r="1978">
          <cell r="A1978" t="str">
            <v>250450796</v>
          </cell>
          <cell r="B1978" t="str">
            <v>SVC</v>
          </cell>
        </row>
        <row r="1979">
          <cell r="A1979" t="str">
            <v>250456374</v>
          </cell>
          <cell r="B1979" t="str">
            <v>CPL</v>
          </cell>
        </row>
        <row r="1980">
          <cell r="A1980" t="str">
            <v>250471531</v>
          </cell>
          <cell r="B1980" t="str">
            <v>SVC</v>
          </cell>
        </row>
        <row r="1981">
          <cell r="A1981" t="str">
            <v>250490991</v>
          </cell>
          <cell r="B1981" t="str">
            <v>SVC</v>
          </cell>
        </row>
        <row r="1982">
          <cell r="A1982" t="str">
            <v>250591834</v>
          </cell>
          <cell r="B1982" t="str">
            <v>SVC</v>
          </cell>
        </row>
        <row r="1983">
          <cell r="A1983" t="str">
            <v>250745998</v>
          </cell>
          <cell r="B1983" t="str">
            <v>CPL</v>
          </cell>
        </row>
        <row r="1984">
          <cell r="A1984" t="str">
            <v>250768790</v>
          </cell>
          <cell r="B1984" t="str">
            <v>CPL</v>
          </cell>
        </row>
        <row r="1985">
          <cell r="A1985" t="str">
            <v>250800932</v>
          </cell>
          <cell r="B1985" t="str">
            <v>CPL</v>
          </cell>
        </row>
        <row r="1986">
          <cell r="A1986" t="str">
            <v>250825329</v>
          </cell>
          <cell r="B1986" t="str">
            <v>SVC</v>
          </cell>
        </row>
        <row r="1987">
          <cell r="A1987" t="str">
            <v>250829769</v>
          </cell>
          <cell r="B1987" t="str">
            <v>CPL</v>
          </cell>
        </row>
        <row r="1988">
          <cell r="A1988" t="str">
            <v>250829889</v>
          </cell>
          <cell r="B1988" t="str">
            <v>SVC</v>
          </cell>
        </row>
        <row r="1989">
          <cell r="A1989" t="str">
            <v>250882077</v>
          </cell>
          <cell r="B1989" t="str">
            <v>CPL</v>
          </cell>
        </row>
        <row r="1990">
          <cell r="A1990" t="str">
            <v>250926677</v>
          </cell>
          <cell r="B1990" t="str">
            <v>SVC</v>
          </cell>
        </row>
        <row r="1991">
          <cell r="A1991" t="str">
            <v>250987325</v>
          </cell>
          <cell r="B1991" t="str">
            <v>CPL</v>
          </cell>
        </row>
        <row r="1992">
          <cell r="A1992" t="str">
            <v>251047047</v>
          </cell>
          <cell r="B1992" t="str">
            <v>SVC</v>
          </cell>
        </row>
        <row r="1993">
          <cell r="A1993" t="str">
            <v>251082259</v>
          </cell>
          <cell r="B1993" t="str">
            <v>CPL</v>
          </cell>
        </row>
        <row r="1994">
          <cell r="A1994" t="str">
            <v>251112773</v>
          </cell>
          <cell r="B1994" t="str">
            <v>SVC</v>
          </cell>
        </row>
        <row r="1995">
          <cell r="A1995" t="str">
            <v>251113271</v>
          </cell>
          <cell r="B1995" t="str">
            <v>CPL</v>
          </cell>
        </row>
        <row r="1996">
          <cell r="A1996" t="str">
            <v>251231857</v>
          </cell>
          <cell r="B1996" t="str">
            <v>SVC</v>
          </cell>
        </row>
        <row r="1997">
          <cell r="A1997" t="str">
            <v>251236819</v>
          </cell>
          <cell r="B1997" t="str">
            <v>CPL</v>
          </cell>
        </row>
        <row r="1998">
          <cell r="A1998" t="str">
            <v>251333041</v>
          </cell>
          <cell r="B1998" t="str">
            <v>CPL</v>
          </cell>
        </row>
        <row r="1999">
          <cell r="A1999" t="str">
            <v>251338336</v>
          </cell>
          <cell r="B1999" t="str">
            <v>SVC</v>
          </cell>
        </row>
        <row r="2000">
          <cell r="A2000" t="str">
            <v>251353336</v>
          </cell>
          <cell r="B2000" t="str">
            <v>SVC</v>
          </cell>
        </row>
        <row r="2001">
          <cell r="A2001" t="str">
            <v>251376660</v>
          </cell>
          <cell r="B2001" t="str">
            <v>SVC</v>
          </cell>
        </row>
        <row r="2002">
          <cell r="A2002" t="str">
            <v>251415746</v>
          </cell>
          <cell r="B2002" t="str">
            <v>SVC</v>
          </cell>
        </row>
        <row r="2003">
          <cell r="A2003" t="str">
            <v>251437413</v>
          </cell>
          <cell r="B2003" t="str">
            <v>CPL</v>
          </cell>
        </row>
        <row r="2004">
          <cell r="A2004" t="str">
            <v>251514693</v>
          </cell>
          <cell r="B2004" t="str">
            <v>CPL</v>
          </cell>
        </row>
        <row r="2005">
          <cell r="A2005" t="str">
            <v>251519391</v>
          </cell>
          <cell r="B2005" t="str">
            <v>SVC</v>
          </cell>
        </row>
        <row r="2006">
          <cell r="A2006" t="str">
            <v>251534044</v>
          </cell>
          <cell r="B2006" t="str">
            <v>SVC</v>
          </cell>
        </row>
        <row r="2007">
          <cell r="A2007" t="str">
            <v>251571002</v>
          </cell>
          <cell r="B2007" t="str">
            <v>CPL</v>
          </cell>
        </row>
        <row r="2008">
          <cell r="A2008" t="str">
            <v>251744455</v>
          </cell>
          <cell r="B2008" t="str">
            <v>SVC</v>
          </cell>
        </row>
        <row r="2009">
          <cell r="A2009" t="str">
            <v>251785618</v>
          </cell>
          <cell r="B2009" t="str">
            <v>CPL</v>
          </cell>
        </row>
        <row r="2010">
          <cell r="A2010" t="str">
            <v>251808775</v>
          </cell>
          <cell r="B2010" t="str">
            <v>CPL</v>
          </cell>
        </row>
        <row r="2011">
          <cell r="A2011" t="str">
            <v>251846948</v>
          </cell>
          <cell r="B2011" t="str">
            <v>CPL</v>
          </cell>
        </row>
        <row r="2012">
          <cell r="A2012" t="str">
            <v>251861839</v>
          </cell>
          <cell r="B2012" t="str">
            <v>CPL</v>
          </cell>
        </row>
        <row r="2013">
          <cell r="A2013" t="str">
            <v>251929126</v>
          </cell>
          <cell r="B2013" t="str">
            <v>CPL</v>
          </cell>
        </row>
        <row r="2014">
          <cell r="A2014" t="str">
            <v>251929549</v>
          </cell>
          <cell r="B2014" t="str">
            <v>CPL</v>
          </cell>
        </row>
        <row r="2015">
          <cell r="A2015" t="str">
            <v>251965527</v>
          </cell>
          <cell r="B2015" t="str">
            <v>SVC</v>
          </cell>
        </row>
        <row r="2016">
          <cell r="A2016" t="str">
            <v>251967068</v>
          </cell>
          <cell r="B2016" t="str">
            <v>CPL</v>
          </cell>
        </row>
        <row r="2017">
          <cell r="A2017" t="str">
            <v>252026982</v>
          </cell>
          <cell r="B2017" t="str">
            <v>SVC</v>
          </cell>
        </row>
        <row r="2018">
          <cell r="A2018" t="str">
            <v>252193440</v>
          </cell>
          <cell r="B2018" t="str">
            <v>CPL</v>
          </cell>
        </row>
        <row r="2019">
          <cell r="A2019" t="str">
            <v>252782590</v>
          </cell>
          <cell r="B2019" t="str">
            <v>SVC</v>
          </cell>
        </row>
        <row r="2020">
          <cell r="A2020" t="str">
            <v>252804418</v>
          </cell>
          <cell r="B2020" t="str">
            <v>CPL</v>
          </cell>
        </row>
        <row r="2021">
          <cell r="A2021" t="str">
            <v>253394002</v>
          </cell>
          <cell r="B2021" t="str">
            <v>CPL</v>
          </cell>
        </row>
        <row r="2022">
          <cell r="A2022" t="str">
            <v>253741872</v>
          </cell>
          <cell r="B2022" t="str">
            <v>CPL</v>
          </cell>
        </row>
        <row r="2023">
          <cell r="A2023" t="str">
            <v>253804640</v>
          </cell>
          <cell r="B2023" t="str">
            <v>CPL</v>
          </cell>
        </row>
        <row r="2024">
          <cell r="A2024" t="str">
            <v>253822066</v>
          </cell>
          <cell r="B2024" t="str">
            <v>CPL</v>
          </cell>
        </row>
        <row r="2025">
          <cell r="A2025" t="str">
            <v>253840160</v>
          </cell>
          <cell r="B2025" t="str">
            <v>CPL</v>
          </cell>
        </row>
        <row r="2026">
          <cell r="A2026" t="str">
            <v>253917539</v>
          </cell>
          <cell r="B2026" t="str">
            <v>CPL</v>
          </cell>
        </row>
        <row r="2027">
          <cell r="A2027" t="str">
            <v>253941998</v>
          </cell>
          <cell r="B2027" t="str">
            <v>SVC</v>
          </cell>
        </row>
        <row r="2028">
          <cell r="A2028" t="str">
            <v>253984808</v>
          </cell>
          <cell r="B2028" t="str">
            <v>SVC</v>
          </cell>
        </row>
        <row r="2029">
          <cell r="A2029" t="str">
            <v>254477909</v>
          </cell>
          <cell r="B2029" t="str">
            <v>SVC</v>
          </cell>
        </row>
        <row r="2030">
          <cell r="A2030" t="str">
            <v>254926887</v>
          </cell>
          <cell r="B2030" t="str">
            <v>SVC</v>
          </cell>
        </row>
        <row r="2031">
          <cell r="A2031" t="str">
            <v>255046049</v>
          </cell>
          <cell r="B2031" t="str">
            <v>SVC</v>
          </cell>
        </row>
        <row r="2032">
          <cell r="A2032" t="str">
            <v>255211266</v>
          </cell>
          <cell r="B2032" t="str">
            <v>CPL</v>
          </cell>
        </row>
        <row r="2033">
          <cell r="A2033" t="str">
            <v>255333066</v>
          </cell>
          <cell r="B2033" t="str">
            <v>SVC</v>
          </cell>
        </row>
        <row r="2034">
          <cell r="A2034" t="str">
            <v>255747872</v>
          </cell>
          <cell r="B2034" t="str">
            <v>SVC</v>
          </cell>
        </row>
        <row r="2035">
          <cell r="A2035" t="str">
            <v>256717361</v>
          </cell>
          <cell r="B2035" t="str">
            <v>SVC</v>
          </cell>
        </row>
        <row r="2036">
          <cell r="A2036" t="str">
            <v>256783191</v>
          </cell>
          <cell r="B2036" t="str">
            <v>SVC</v>
          </cell>
        </row>
        <row r="2037">
          <cell r="A2037" t="str">
            <v>256843583</v>
          </cell>
          <cell r="B2037" t="str">
            <v>SVC</v>
          </cell>
        </row>
        <row r="2038">
          <cell r="A2038" t="str">
            <v>257060599</v>
          </cell>
          <cell r="B2038" t="str">
            <v>CPL</v>
          </cell>
        </row>
        <row r="2039">
          <cell r="A2039" t="str">
            <v>257157784</v>
          </cell>
          <cell r="B2039" t="str">
            <v>CPL</v>
          </cell>
        </row>
        <row r="2040">
          <cell r="A2040" t="str">
            <v>257231226</v>
          </cell>
          <cell r="B2040" t="str">
            <v>SVC</v>
          </cell>
        </row>
        <row r="2041">
          <cell r="A2041" t="str">
            <v>257780001</v>
          </cell>
          <cell r="B2041" t="str">
            <v>CPL</v>
          </cell>
        </row>
        <row r="2042">
          <cell r="A2042" t="str">
            <v>258290311</v>
          </cell>
          <cell r="B2042" t="str">
            <v>CPL</v>
          </cell>
        </row>
        <row r="2043">
          <cell r="A2043" t="str">
            <v>258517061</v>
          </cell>
          <cell r="B2043" t="str">
            <v>CPL</v>
          </cell>
        </row>
        <row r="2044">
          <cell r="A2044" t="str">
            <v>258576471</v>
          </cell>
          <cell r="B2044" t="str">
            <v>CPL</v>
          </cell>
        </row>
        <row r="2045">
          <cell r="A2045" t="str">
            <v>258746797</v>
          </cell>
          <cell r="B2045" t="str">
            <v>SVC</v>
          </cell>
        </row>
        <row r="2046">
          <cell r="A2046" t="str">
            <v>258824525</v>
          </cell>
          <cell r="B2046" t="str">
            <v>CPL</v>
          </cell>
        </row>
        <row r="2047">
          <cell r="A2047" t="str">
            <v>258926712</v>
          </cell>
          <cell r="B2047" t="str">
            <v>SVC</v>
          </cell>
        </row>
        <row r="2048">
          <cell r="A2048" t="str">
            <v>258952835</v>
          </cell>
          <cell r="B2048" t="str">
            <v>CPL</v>
          </cell>
        </row>
        <row r="2049">
          <cell r="A2049" t="str">
            <v>259024612</v>
          </cell>
          <cell r="B2049" t="str">
            <v>SVC</v>
          </cell>
        </row>
        <row r="2050">
          <cell r="A2050" t="str">
            <v>259047409</v>
          </cell>
          <cell r="B2050" t="str">
            <v>SVC</v>
          </cell>
        </row>
        <row r="2051">
          <cell r="A2051" t="str">
            <v>259907254</v>
          </cell>
          <cell r="B2051" t="str">
            <v>CPL</v>
          </cell>
        </row>
        <row r="2052">
          <cell r="A2052" t="str">
            <v>260134719</v>
          </cell>
          <cell r="B2052" t="str">
            <v>SVC</v>
          </cell>
        </row>
        <row r="2053">
          <cell r="A2053" t="str">
            <v>260151146</v>
          </cell>
          <cell r="B2053" t="str">
            <v>SVC</v>
          </cell>
        </row>
        <row r="2054">
          <cell r="A2054" t="str">
            <v>260520849</v>
          </cell>
          <cell r="B2054" t="str">
            <v>SVC</v>
          </cell>
        </row>
        <row r="2055">
          <cell r="A2055" t="str">
            <v>260665526</v>
          </cell>
          <cell r="B2055" t="str">
            <v>SVC</v>
          </cell>
        </row>
        <row r="2056">
          <cell r="A2056" t="str">
            <v>260820067</v>
          </cell>
          <cell r="B2056" t="str">
            <v>CPL</v>
          </cell>
        </row>
        <row r="2057">
          <cell r="A2057" t="str">
            <v>260889082</v>
          </cell>
          <cell r="B2057" t="str">
            <v>CPL</v>
          </cell>
        </row>
        <row r="2058">
          <cell r="A2058" t="str">
            <v>260943896</v>
          </cell>
          <cell r="B2058" t="str">
            <v>CPL</v>
          </cell>
        </row>
        <row r="2059">
          <cell r="A2059" t="str">
            <v>261023790</v>
          </cell>
          <cell r="B2059" t="str">
            <v>SVC</v>
          </cell>
        </row>
        <row r="2060">
          <cell r="A2060" t="str">
            <v>261534524</v>
          </cell>
          <cell r="B2060" t="str">
            <v>CPL</v>
          </cell>
        </row>
        <row r="2061">
          <cell r="A2061" t="str">
            <v>261667828</v>
          </cell>
          <cell r="B2061" t="str">
            <v>SVC</v>
          </cell>
        </row>
        <row r="2062">
          <cell r="A2062" t="str">
            <v>261860478</v>
          </cell>
          <cell r="B2062" t="str">
            <v>CPL</v>
          </cell>
        </row>
        <row r="2063">
          <cell r="A2063" t="str">
            <v>261954583</v>
          </cell>
          <cell r="B2063" t="str">
            <v>SVC</v>
          </cell>
        </row>
        <row r="2064">
          <cell r="A2064" t="str">
            <v>262026002</v>
          </cell>
          <cell r="B2064" t="str">
            <v>CPL</v>
          </cell>
        </row>
        <row r="2065">
          <cell r="A2065" t="str">
            <v>262171569</v>
          </cell>
          <cell r="B2065" t="str">
            <v>SVC</v>
          </cell>
        </row>
        <row r="2066">
          <cell r="A2066" t="str">
            <v>262251681</v>
          </cell>
          <cell r="B2066" t="str">
            <v>SVC</v>
          </cell>
        </row>
        <row r="2067">
          <cell r="A2067" t="str">
            <v>262338794</v>
          </cell>
          <cell r="B2067" t="str">
            <v>CPL</v>
          </cell>
        </row>
        <row r="2068">
          <cell r="A2068" t="str">
            <v>262479144</v>
          </cell>
          <cell r="B2068" t="str">
            <v>SVC</v>
          </cell>
        </row>
        <row r="2069">
          <cell r="A2069" t="str">
            <v>262510465</v>
          </cell>
          <cell r="B2069" t="str">
            <v>CPL</v>
          </cell>
        </row>
        <row r="2070">
          <cell r="A2070" t="str">
            <v>262700310</v>
          </cell>
          <cell r="B2070" t="str">
            <v>SVC</v>
          </cell>
        </row>
        <row r="2071">
          <cell r="A2071" t="str">
            <v>262762229</v>
          </cell>
          <cell r="B2071" t="str">
            <v>CPL</v>
          </cell>
        </row>
        <row r="2072">
          <cell r="A2072" t="str">
            <v>262798966</v>
          </cell>
          <cell r="B2072" t="str">
            <v>SVC</v>
          </cell>
        </row>
        <row r="2073">
          <cell r="A2073" t="str">
            <v>262850683</v>
          </cell>
          <cell r="B2073" t="str">
            <v>CPL</v>
          </cell>
        </row>
        <row r="2074">
          <cell r="A2074" t="str">
            <v>262855706</v>
          </cell>
          <cell r="B2074" t="str">
            <v>CPL</v>
          </cell>
        </row>
        <row r="2075">
          <cell r="A2075" t="str">
            <v>262970812</v>
          </cell>
          <cell r="B2075" t="str">
            <v>CPL</v>
          </cell>
        </row>
        <row r="2076">
          <cell r="A2076" t="str">
            <v>263081051</v>
          </cell>
          <cell r="B2076" t="str">
            <v>CPL</v>
          </cell>
        </row>
        <row r="2077">
          <cell r="A2077" t="str">
            <v>263231070</v>
          </cell>
          <cell r="B2077" t="str">
            <v>CPL</v>
          </cell>
        </row>
        <row r="2078">
          <cell r="A2078" t="str">
            <v>263339002</v>
          </cell>
          <cell r="B2078" t="str">
            <v>CPL</v>
          </cell>
        </row>
        <row r="2079">
          <cell r="A2079" t="str">
            <v>263379872</v>
          </cell>
          <cell r="B2079" t="str">
            <v>CPL</v>
          </cell>
        </row>
        <row r="2080">
          <cell r="A2080" t="str">
            <v>263413865</v>
          </cell>
          <cell r="B2080" t="str">
            <v>SVC</v>
          </cell>
        </row>
        <row r="2081">
          <cell r="A2081" t="str">
            <v>263438537</v>
          </cell>
          <cell r="B2081" t="str">
            <v>SVC</v>
          </cell>
        </row>
        <row r="2082">
          <cell r="A2082" t="str">
            <v>263612357</v>
          </cell>
          <cell r="B2082" t="str">
            <v>SVC</v>
          </cell>
        </row>
        <row r="2083">
          <cell r="A2083" t="str">
            <v>263668410</v>
          </cell>
          <cell r="B2083" t="str">
            <v>CPL</v>
          </cell>
        </row>
        <row r="2084">
          <cell r="A2084" t="str">
            <v>263704188</v>
          </cell>
          <cell r="B2084" t="str">
            <v>CPL</v>
          </cell>
        </row>
        <row r="2085">
          <cell r="A2085" t="str">
            <v>263775301</v>
          </cell>
          <cell r="B2085" t="str">
            <v>CPL</v>
          </cell>
        </row>
        <row r="2086">
          <cell r="A2086" t="str">
            <v>263803468</v>
          </cell>
          <cell r="B2086" t="str">
            <v>SVC</v>
          </cell>
        </row>
        <row r="2087">
          <cell r="A2087" t="str">
            <v>263924797</v>
          </cell>
          <cell r="B2087" t="str">
            <v>SVC</v>
          </cell>
        </row>
        <row r="2088">
          <cell r="A2088" t="str">
            <v>264087769</v>
          </cell>
          <cell r="B2088" t="str">
            <v>CPL</v>
          </cell>
        </row>
        <row r="2089">
          <cell r="A2089" t="str">
            <v>264331802</v>
          </cell>
          <cell r="B2089" t="str">
            <v>CPL</v>
          </cell>
        </row>
        <row r="2090">
          <cell r="A2090" t="str">
            <v>264332013</v>
          </cell>
          <cell r="B2090" t="str">
            <v>CPL</v>
          </cell>
        </row>
        <row r="2091">
          <cell r="A2091" t="str">
            <v>264631208</v>
          </cell>
          <cell r="B2091" t="str">
            <v>CPL</v>
          </cell>
        </row>
        <row r="2092">
          <cell r="A2092" t="str">
            <v>264674063</v>
          </cell>
          <cell r="B2092" t="str">
            <v>SVC</v>
          </cell>
        </row>
        <row r="2093">
          <cell r="A2093" t="str">
            <v>264730670</v>
          </cell>
          <cell r="B2093" t="str">
            <v>CPL</v>
          </cell>
        </row>
        <row r="2094">
          <cell r="A2094" t="str">
            <v>264739389</v>
          </cell>
          <cell r="B2094" t="str">
            <v>SVC</v>
          </cell>
        </row>
        <row r="2095">
          <cell r="A2095" t="str">
            <v>264750066</v>
          </cell>
          <cell r="B2095" t="str">
            <v>SVC</v>
          </cell>
        </row>
        <row r="2096">
          <cell r="A2096" t="str">
            <v>264847248</v>
          </cell>
          <cell r="B2096" t="str">
            <v>SVC</v>
          </cell>
        </row>
        <row r="2097">
          <cell r="A2097" t="str">
            <v>264861807</v>
          </cell>
          <cell r="B2097" t="str">
            <v>CPL</v>
          </cell>
        </row>
        <row r="2098">
          <cell r="A2098" t="str">
            <v>265130335</v>
          </cell>
          <cell r="B2098" t="str">
            <v>CPL</v>
          </cell>
        </row>
        <row r="2099">
          <cell r="A2099" t="str">
            <v>265218658</v>
          </cell>
          <cell r="B2099" t="str">
            <v>SVC</v>
          </cell>
        </row>
        <row r="2100">
          <cell r="A2100" t="str">
            <v>265588590</v>
          </cell>
          <cell r="B2100" t="str">
            <v>CPL</v>
          </cell>
        </row>
        <row r="2101">
          <cell r="A2101" t="str">
            <v>265614688</v>
          </cell>
          <cell r="B2101" t="str">
            <v>SVC</v>
          </cell>
        </row>
        <row r="2102">
          <cell r="A2102" t="str">
            <v>265663570</v>
          </cell>
          <cell r="B2102" t="str">
            <v>SVC</v>
          </cell>
        </row>
        <row r="2103">
          <cell r="A2103" t="str">
            <v>265731837</v>
          </cell>
          <cell r="B2103" t="str">
            <v>CPL</v>
          </cell>
        </row>
        <row r="2104">
          <cell r="A2104" t="str">
            <v>265786425</v>
          </cell>
          <cell r="B2104" t="str">
            <v>CPL</v>
          </cell>
        </row>
        <row r="2105">
          <cell r="A2105" t="str">
            <v>265804279</v>
          </cell>
          <cell r="B2105" t="str">
            <v>CPL</v>
          </cell>
        </row>
        <row r="2106">
          <cell r="A2106" t="str">
            <v>265945075</v>
          </cell>
          <cell r="B2106" t="str">
            <v>SVC</v>
          </cell>
        </row>
        <row r="2107">
          <cell r="A2107" t="str">
            <v>266047268</v>
          </cell>
          <cell r="B2107" t="str">
            <v>CPL</v>
          </cell>
        </row>
        <row r="2108">
          <cell r="A2108" t="str">
            <v>266064018</v>
          </cell>
          <cell r="B2108" t="str">
            <v>CPL</v>
          </cell>
        </row>
        <row r="2109">
          <cell r="A2109" t="str">
            <v>266114939</v>
          </cell>
          <cell r="B2109" t="str">
            <v>SVC</v>
          </cell>
        </row>
        <row r="2110">
          <cell r="A2110" t="str">
            <v>266237063</v>
          </cell>
          <cell r="B2110" t="str">
            <v>CPL</v>
          </cell>
        </row>
        <row r="2111">
          <cell r="A2111" t="str">
            <v>266299967</v>
          </cell>
          <cell r="B2111" t="str">
            <v>SVC</v>
          </cell>
        </row>
        <row r="2112">
          <cell r="A2112" t="str">
            <v>266718033</v>
          </cell>
          <cell r="B2112" t="str">
            <v>CPL</v>
          </cell>
        </row>
        <row r="2113">
          <cell r="A2113" t="str">
            <v>266865532</v>
          </cell>
          <cell r="B2113" t="str">
            <v>CPL</v>
          </cell>
        </row>
        <row r="2114">
          <cell r="A2114" t="str">
            <v>266919396</v>
          </cell>
          <cell r="B2114" t="str">
            <v>CPL</v>
          </cell>
        </row>
        <row r="2115">
          <cell r="A2115" t="str">
            <v>266924348</v>
          </cell>
          <cell r="B2115" t="str">
            <v>SVC</v>
          </cell>
        </row>
        <row r="2116">
          <cell r="A2116" t="str">
            <v>266926978</v>
          </cell>
          <cell r="B2116" t="str">
            <v>CPL</v>
          </cell>
        </row>
        <row r="2117">
          <cell r="A2117" t="str">
            <v>266991404</v>
          </cell>
          <cell r="B2117" t="str">
            <v>SVC</v>
          </cell>
        </row>
        <row r="2118">
          <cell r="A2118" t="str">
            <v>267131225</v>
          </cell>
          <cell r="B2118" t="str">
            <v>SVC</v>
          </cell>
        </row>
        <row r="2119">
          <cell r="A2119" t="str">
            <v>267132775</v>
          </cell>
          <cell r="B2119" t="str">
            <v>SVC</v>
          </cell>
        </row>
        <row r="2120">
          <cell r="A2120" t="str">
            <v>267193974</v>
          </cell>
          <cell r="B2120" t="str">
            <v>CPL</v>
          </cell>
        </row>
        <row r="2121">
          <cell r="A2121" t="str">
            <v>267236325</v>
          </cell>
          <cell r="B2121" t="str">
            <v>SVC</v>
          </cell>
        </row>
        <row r="2122">
          <cell r="A2122" t="str">
            <v>267270755</v>
          </cell>
          <cell r="B2122" t="str">
            <v>SVC</v>
          </cell>
        </row>
        <row r="2123">
          <cell r="A2123" t="str">
            <v>267290467</v>
          </cell>
          <cell r="B2123" t="str">
            <v>CPL</v>
          </cell>
        </row>
        <row r="2124">
          <cell r="A2124" t="str">
            <v>267375627</v>
          </cell>
          <cell r="B2124" t="str">
            <v>SVC</v>
          </cell>
        </row>
        <row r="2125">
          <cell r="A2125" t="str">
            <v>267397579</v>
          </cell>
          <cell r="B2125" t="str">
            <v>CPL</v>
          </cell>
        </row>
        <row r="2126">
          <cell r="A2126" t="str">
            <v>267433747</v>
          </cell>
          <cell r="B2126" t="str">
            <v>SVC</v>
          </cell>
        </row>
        <row r="2127">
          <cell r="A2127" t="str">
            <v>267691254</v>
          </cell>
          <cell r="B2127" t="str">
            <v>SVC</v>
          </cell>
        </row>
        <row r="2128">
          <cell r="A2128" t="str">
            <v>267742087</v>
          </cell>
          <cell r="B2128" t="str">
            <v>CPL</v>
          </cell>
        </row>
        <row r="2129">
          <cell r="A2129" t="str">
            <v>267799174</v>
          </cell>
          <cell r="B2129" t="str">
            <v>SVC</v>
          </cell>
        </row>
        <row r="2130">
          <cell r="A2130" t="str">
            <v>267811775</v>
          </cell>
          <cell r="B2130" t="str">
            <v>SVC</v>
          </cell>
        </row>
        <row r="2131">
          <cell r="A2131" t="str">
            <v>267849354</v>
          </cell>
          <cell r="B2131" t="str">
            <v>SVC</v>
          </cell>
        </row>
        <row r="2132">
          <cell r="A2132" t="str">
            <v>267900438</v>
          </cell>
          <cell r="B2132" t="str">
            <v>CPL</v>
          </cell>
        </row>
        <row r="2133">
          <cell r="A2133" t="str">
            <v>267907834</v>
          </cell>
          <cell r="B2133" t="str">
            <v>SVC</v>
          </cell>
        </row>
        <row r="2134">
          <cell r="A2134" t="str">
            <v>267908209</v>
          </cell>
          <cell r="B2134" t="str">
            <v>CPL</v>
          </cell>
        </row>
        <row r="2135">
          <cell r="A2135" t="str">
            <v>268549414</v>
          </cell>
          <cell r="B2135" t="str">
            <v>SVC</v>
          </cell>
        </row>
        <row r="2136">
          <cell r="A2136" t="str">
            <v>268562156</v>
          </cell>
          <cell r="B2136" t="str">
            <v>SVC</v>
          </cell>
        </row>
        <row r="2137">
          <cell r="A2137" t="str">
            <v>268565881</v>
          </cell>
          <cell r="B2137" t="str">
            <v>SVC</v>
          </cell>
        </row>
        <row r="2138">
          <cell r="A2138" t="str">
            <v>269444497</v>
          </cell>
          <cell r="B2138" t="str">
            <v>SVC</v>
          </cell>
        </row>
        <row r="2139">
          <cell r="A2139" t="str">
            <v>269485841</v>
          </cell>
          <cell r="B2139" t="str">
            <v>CPL</v>
          </cell>
        </row>
        <row r="2140">
          <cell r="A2140" t="str">
            <v>269806496</v>
          </cell>
          <cell r="B2140" t="str">
            <v>CPL</v>
          </cell>
        </row>
        <row r="2141">
          <cell r="A2141" t="str">
            <v>270500339</v>
          </cell>
          <cell r="B2141" t="str">
            <v>SVC</v>
          </cell>
        </row>
        <row r="2142">
          <cell r="A2142" t="str">
            <v>270506188</v>
          </cell>
          <cell r="B2142" t="str">
            <v>SVC</v>
          </cell>
        </row>
        <row r="2143">
          <cell r="A2143" t="str">
            <v>270582699</v>
          </cell>
          <cell r="B2143" t="str">
            <v>CPL</v>
          </cell>
        </row>
        <row r="2144">
          <cell r="A2144" t="str">
            <v>272824337</v>
          </cell>
          <cell r="B2144" t="str">
            <v>SVC</v>
          </cell>
        </row>
        <row r="2145">
          <cell r="A2145" t="str">
            <v>273741466</v>
          </cell>
          <cell r="B2145" t="str">
            <v>SVC</v>
          </cell>
        </row>
        <row r="2146">
          <cell r="A2146" t="str">
            <v>273809910</v>
          </cell>
          <cell r="B2146" t="str">
            <v>CPL</v>
          </cell>
        </row>
        <row r="2147">
          <cell r="A2147" t="str">
            <v>274480144</v>
          </cell>
          <cell r="B2147" t="str">
            <v>SVC</v>
          </cell>
        </row>
        <row r="2148">
          <cell r="A2148" t="str">
            <v>275449616</v>
          </cell>
          <cell r="B2148" t="str">
            <v>SVC</v>
          </cell>
        </row>
        <row r="2149">
          <cell r="A2149" t="str">
            <v>275465737</v>
          </cell>
          <cell r="B2149" t="str">
            <v>SVC</v>
          </cell>
        </row>
        <row r="2150">
          <cell r="A2150" t="str">
            <v>275642476</v>
          </cell>
          <cell r="B2150" t="str">
            <v>CPL</v>
          </cell>
        </row>
        <row r="2151">
          <cell r="A2151" t="str">
            <v>275724798</v>
          </cell>
          <cell r="B2151" t="str">
            <v>CPL</v>
          </cell>
        </row>
        <row r="2152">
          <cell r="A2152" t="str">
            <v>276705314</v>
          </cell>
          <cell r="B2152" t="str">
            <v>SVC</v>
          </cell>
        </row>
        <row r="2153">
          <cell r="A2153" t="str">
            <v>278761506</v>
          </cell>
          <cell r="B2153" t="str">
            <v>SVC</v>
          </cell>
        </row>
        <row r="2154">
          <cell r="A2154" t="str">
            <v>279580097</v>
          </cell>
          <cell r="B2154" t="str">
            <v>SVC</v>
          </cell>
        </row>
        <row r="2155">
          <cell r="A2155" t="str">
            <v>279765164</v>
          </cell>
          <cell r="B2155" t="str">
            <v>SVC</v>
          </cell>
        </row>
        <row r="2156">
          <cell r="A2156" t="str">
            <v>279940062</v>
          </cell>
          <cell r="B2156" t="str">
            <v>CPL</v>
          </cell>
        </row>
        <row r="2157">
          <cell r="A2157" t="str">
            <v>280462214</v>
          </cell>
          <cell r="B2157" t="str">
            <v>SVC</v>
          </cell>
        </row>
        <row r="2158">
          <cell r="A2158" t="str">
            <v>280604537</v>
          </cell>
          <cell r="B2158" t="str">
            <v>SVC</v>
          </cell>
        </row>
        <row r="2159">
          <cell r="A2159" t="str">
            <v>280640002</v>
          </cell>
          <cell r="B2159" t="str">
            <v>CPL</v>
          </cell>
        </row>
        <row r="2160">
          <cell r="A2160" t="str">
            <v>280722628</v>
          </cell>
          <cell r="B2160" t="str">
            <v>SVC</v>
          </cell>
        </row>
        <row r="2161">
          <cell r="A2161" t="str">
            <v>281783544</v>
          </cell>
          <cell r="B2161" t="str">
            <v>SVC</v>
          </cell>
        </row>
        <row r="2162">
          <cell r="A2162" t="str">
            <v>283441554</v>
          </cell>
          <cell r="B2162" t="str">
            <v>SVC</v>
          </cell>
        </row>
        <row r="2163">
          <cell r="A2163" t="str">
            <v>283665679</v>
          </cell>
          <cell r="B2163" t="str">
            <v>SVC</v>
          </cell>
        </row>
        <row r="2164">
          <cell r="A2164" t="str">
            <v>284749352</v>
          </cell>
          <cell r="B2164" t="str">
            <v>CPL</v>
          </cell>
        </row>
        <row r="2165">
          <cell r="A2165" t="str">
            <v>285643700</v>
          </cell>
          <cell r="B2165" t="str">
            <v>CPL</v>
          </cell>
        </row>
        <row r="2166">
          <cell r="A2166" t="str">
            <v>286605387</v>
          </cell>
          <cell r="B2166" t="str">
            <v>SVC</v>
          </cell>
        </row>
        <row r="2167">
          <cell r="A2167" t="str">
            <v>287502617</v>
          </cell>
          <cell r="B2167" t="str">
            <v>CPL</v>
          </cell>
        </row>
        <row r="2168">
          <cell r="A2168" t="str">
            <v>288467685</v>
          </cell>
          <cell r="B2168" t="str">
            <v>CPL</v>
          </cell>
        </row>
        <row r="2169">
          <cell r="A2169" t="str">
            <v>288666792</v>
          </cell>
          <cell r="B2169" t="str">
            <v>CPL</v>
          </cell>
        </row>
        <row r="2170">
          <cell r="A2170" t="str">
            <v>289604859</v>
          </cell>
          <cell r="B2170" t="str">
            <v>SVC</v>
          </cell>
        </row>
        <row r="2171">
          <cell r="A2171" t="str">
            <v>290567125</v>
          </cell>
          <cell r="B2171" t="str">
            <v>SVC</v>
          </cell>
        </row>
        <row r="2172">
          <cell r="A2172" t="str">
            <v>290767818</v>
          </cell>
          <cell r="B2172" t="str">
            <v>SVC</v>
          </cell>
        </row>
        <row r="2173">
          <cell r="A2173" t="str">
            <v>290804151</v>
          </cell>
          <cell r="B2173" t="str">
            <v>CPL</v>
          </cell>
        </row>
        <row r="2174">
          <cell r="A2174" t="str">
            <v>291708034</v>
          </cell>
          <cell r="B2174" t="str">
            <v>SVC</v>
          </cell>
        </row>
        <row r="2175">
          <cell r="A2175" t="str">
            <v>292440304</v>
          </cell>
          <cell r="B2175" t="str">
            <v>SVC</v>
          </cell>
        </row>
        <row r="2176">
          <cell r="A2176" t="str">
            <v>292585240</v>
          </cell>
          <cell r="B2176" t="str">
            <v>CPL</v>
          </cell>
        </row>
        <row r="2177">
          <cell r="A2177" t="str">
            <v>292649811</v>
          </cell>
          <cell r="B2177" t="str">
            <v>SVC</v>
          </cell>
        </row>
        <row r="2178">
          <cell r="A2178" t="str">
            <v>293489848</v>
          </cell>
          <cell r="B2178" t="str">
            <v>SVC</v>
          </cell>
        </row>
        <row r="2179">
          <cell r="A2179" t="str">
            <v>293704858</v>
          </cell>
          <cell r="B2179" t="str">
            <v>CPL</v>
          </cell>
        </row>
        <row r="2180">
          <cell r="A2180" t="str">
            <v>294622894</v>
          </cell>
          <cell r="B2180" t="str">
            <v>CPL</v>
          </cell>
        </row>
        <row r="2181">
          <cell r="A2181" t="str">
            <v>294661652</v>
          </cell>
          <cell r="B2181" t="str">
            <v>CPL</v>
          </cell>
        </row>
        <row r="2182">
          <cell r="A2182" t="str">
            <v>295582223</v>
          </cell>
          <cell r="B2182" t="str">
            <v>CPL</v>
          </cell>
        </row>
        <row r="2183">
          <cell r="A2183" t="str">
            <v>296563138</v>
          </cell>
          <cell r="B2183" t="str">
            <v>SVC</v>
          </cell>
        </row>
        <row r="2184">
          <cell r="A2184" t="str">
            <v>297442711</v>
          </cell>
          <cell r="B2184" t="str">
            <v>CPL</v>
          </cell>
        </row>
        <row r="2185">
          <cell r="A2185" t="str">
            <v>297463953</v>
          </cell>
          <cell r="B2185" t="str">
            <v>CPL</v>
          </cell>
        </row>
        <row r="2186">
          <cell r="A2186" t="str">
            <v>297588515</v>
          </cell>
          <cell r="B2186" t="str">
            <v>SVC</v>
          </cell>
        </row>
        <row r="2187">
          <cell r="A2187" t="str">
            <v>297622697</v>
          </cell>
          <cell r="B2187" t="str">
            <v>CPL</v>
          </cell>
        </row>
        <row r="2188">
          <cell r="A2188" t="str">
            <v>297747597</v>
          </cell>
          <cell r="B2188" t="str">
            <v>SVC</v>
          </cell>
        </row>
        <row r="2189">
          <cell r="A2189" t="str">
            <v>298488058</v>
          </cell>
          <cell r="B2189" t="str">
            <v>SVC</v>
          </cell>
        </row>
        <row r="2190">
          <cell r="A2190" t="str">
            <v>298680661</v>
          </cell>
          <cell r="B2190" t="str">
            <v>CPL</v>
          </cell>
        </row>
        <row r="2191">
          <cell r="A2191" t="str">
            <v>298821121</v>
          </cell>
          <cell r="B2191" t="str">
            <v>SVC</v>
          </cell>
        </row>
        <row r="2192">
          <cell r="A2192" t="str">
            <v>300664725</v>
          </cell>
          <cell r="B2192" t="str">
            <v>SVC</v>
          </cell>
        </row>
        <row r="2193">
          <cell r="A2193" t="str">
            <v>301589573</v>
          </cell>
          <cell r="B2193" t="str">
            <v>CPL</v>
          </cell>
        </row>
        <row r="2194">
          <cell r="A2194" t="str">
            <v>301629283</v>
          </cell>
          <cell r="B2194" t="str">
            <v>CPL</v>
          </cell>
        </row>
        <row r="2195">
          <cell r="A2195" t="str">
            <v>302465972</v>
          </cell>
          <cell r="B2195" t="str">
            <v>SVC</v>
          </cell>
        </row>
        <row r="2196">
          <cell r="A2196" t="str">
            <v>302647014</v>
          </cell>
          <cell r="B2196" t="str">
            <v>SVC</v>
          </cell>
        </row>
        <row r="2197">
          <cell r="A2197" t="str">
            <v>303726560</v>
          </cell>
          <cell r="B2197" t="str">
            <v>CPL</v>
          </cell>
        </row>
        <row r="2198">
          <cell r="A2198" t="str">
            <v>303806518</v>
          </cell>
          <cell r="B2198" t="str">
            <v>SVC</v>
          </cell>
        </row>
        <row r="2199">
          <cell r="A2199" t="str">
            <v>306626669</v>
          </cell>
          <cell r="B2199" t="str">
            <v>SVC</v>
          </cell>
        </row>
        <row r="2200">
          <cell r="A2200" t="str">
            <v>307523340</v>
          </cell>
          <cell r="B2200" t="str">
            <v>CPL</v>
          </cell>
        </row>
        <row r="2201">
          <cell r="A2201" t="str">
            <v>307841968</v>
          </cell>
          <cell r="B2201" t="str">
            <v>CPL</v>
          </cell>
        </row>
        <row r="2202">
          <cell r="A2202" t="str">
            <v>308803210</v>
          </cell>
          <cell r="B2202" t="str">
            <v>CPL</v>
          </cell>
        </row>
        <row r="2203">
          <cell r="A2203" t="str">
            <v>309484909</v>
          </cell>
          <cell r="B2203" t="str">
            <v>CPL</v>
          </cell>
        </row>
        <row r="2204">
          <cell r="A2204" t="str">
            <v>309586158</v>
          </cell>
          <cell r="B2204" t="str">
            <v>CPL</v>
          </cell>
        </row>
        <row r="2205">
          <cell r="A2205" t="str">
            <v>310481826</v>
          </cell>
          <cell r="B2205" t="str">
            <v>SVC</v>
          </cell>
        </row>
        <row r="2206">
          <cell r="A2206" t="str">
            <v>310569932</v>
          </cell>
          <cell r="B2206" t="str">
            <v>SVC</v>
          </cell>
        </row>
        <row r="2207">
          <cell r="A2207" t="str">
            <v>311760872</v>
          </cell>
          <cell r="B2207" t="str">
            <v>SVC</v>
          </cell>
        </row>
        <row r="2208">
          <cell r="A2208" t="str">
            <v>311884764</v>
          </cell>
          <cell r="B2208" t="str">
            <v>SVC</v>
          </cell>
        </row>
        <row r="2209">
          <cell r="A2209" t="str">
            <v>313509303</v>
          </cell>
          <cell r="B2209" t="str">
            <v>SVC</v>
          </cell>
        </row>
        <row r="2210">
          <cell r="A2210" t="str">
            <v>313781761</v>
          </cell>
          <cell r="B2210" t="str">
            <v>SVC</v>
          </cell>
        </row>
        <row r="2211">
          <cell r="A2211" t="str">
            <v>314662294</v>
          </cell>
          <cell r="B2211" t="str">
            <v>SVC</v>
          </cell>
        </row>
        <row r="2212">
          <cell r="A2212" t="str">
            <v>315781209</v>
          </cell>
          <cell r="B2212" t="str">
            <v>SVC</v>
          </cell>
        </row>
        <row r="2213">
          <cell r="A2213" t="str">
            <v>316565464</v>
          </cell>
          <cell r="B2213" t="str">
            <v>SVC</v>
          </cell>
        </row>
        <row r="2214">
          <cell r="A2214" t="str">
            <v>316606326</v>
          </cell>
          <cell r="B2214" t="str">
            <v>SVC</v>
          </cell>
        </row>
        <row r="2215">
          <cell r="A2215" t="str">
            <v>316608713</v>
          </cell>
          <cell r="B2215" t="str">
            <v>SVC</v>
          </cell>
        </row>
        <row r="2216">
          <cell r="A2216" t="str">
            <v>316681727</v>
          </cell>
          <cell r="B2216" t="str">
            <v>SVC</v>
          </cell>
        </row>
        <row r="2217">
          <cell r="A2217" t="str">
            <v>316729634</v>
          </cell>
          <cell r="B2217" t="str">
            <v>SVC</v>
          </cell>
        </row>
        <row r="2218">
          <cell r="A2218" t="str">
            <v>316765630</v>
          </cell>
          <cell r="B2218" t="str">
            <v>CPL</v>
          </cell>
        </row>
        <row r="2219">
          <cell r="A2219" t="str">
            <v>316787175</v>
          </cell>
          <cell r="B2219" t="str">
            <v>SVC</v>
          </cell>
        </row>
        <row r="2220">
          <cell r="A2220" t="str">
            <v>317848418</v>
          </cell>
          <cell r="B2220" t="str">
            <v>CPL</v>
          </cell>
        </row>
        <row r="2221">
          <cell r="A2221" t="str">
            <v>318522684</v>
          </cell>
          <cell r="B2221" t="str">
            <v>CPL</v>
          </cell>
        </row>
        <row r="2222">
          <cell r="A2222" t="str">
            <v>318629427</v>
          </cell>
          <cell r="B2222" t="str">
            <v>SVC</v>
          </cell>
        </row>
        <row r="2223">
          <cell r="A2223" t="str">
            <v>318669445</v>
          </cell>
          <cell r="B2223" t="str">
            <v>SVC</v>
          </cell>
        </row>
        <row r="2224">
          <cell r="A2224" t="str">
            <v>318769155</v>
          </cell>
          <cell r="B2224" t="str">
            <v>CPL</v>
          </cell>
        </row>
        <row r="2225">
          <cell r="A2225" t="str">
            <v>319460748</v>
          </cell>
          <cell r="B2225" t="str">
            <v>SVC</v>
          </cell>
        </row>
        <row r="2226">
          <cell r="A2226" t="str">
            <v>321802085</v>
          </cell>
          <cell r="B2226" t="str">
            <v>CPL</v>
          </cell>
        </row>
        <row r="2227">
          <cell r="A2227" t="str">
            <v>323580465</v>
          </cell>
          <cell r="B2227" t="str">
            <v>SVC</v>
          </cell>
        </row>
        <row r="2228">
          <cell r="A2228" t="str">
            <v>324545645</v>
          </cell>
          <cell r="B2228" t="str">
            <v>SVC</v>
          </cell>
        </row>
        <row r="2229">
          <cell r="A2229" t="str">
            <v>324669092</v>
          </cell>
          <cell r="B2229" t="str">
            <v>CPL</v>
          </cell>
        </row>
        <row r="2230">
          <cell r="A2230" t="str">
            <v>325405125</v>
          </cell>
          <cell r="B2230" t="str">
            <v>CPL</v>
          </cell>
        </row>
        <row r="2231">
          <cell r="A2231" t="str">
            <v>327363072</v>
          </cell>
          <cell r="B2231" t="str">
            <v>SVC</v>
          </cell>
        </row>
        <row r="2232">
          <cell r="A2232" t="str">
            <v>328605525</v>
          </cell>
          <cell r="B2232" t="str">
            <v>SVC</v>
          </cell>
        </row>
        <row r="2233">
          <cell r="A2233" t="str">
            <v>331547908</v>
          </cell>
          <cell r="B2233" t="str">
            <v>SVC</v>
          </cell>
        </row>
        <row r="2234">
          <cell r="A2234" t="str">
            <v>331780578</v>
          </cell>
          <cell r="B2234" t="str">
            <v>SVC</v>
          </cell>
        </row>
        <row r="2235">
          <cell r="A2235" t="str">
            <v>332521358</v>
          </cell>
          <cell r="B2235" t="str">
            <v>CPL</v>
          </cell>
        </row>
        <row r="2236">
          <cell r="A2236" t="str">
            <v>332789233</v>
          </cell>
          <cell r="B2236" t="str">
            <v>SVC</v>
          </cell>
        </row>
        <row r="2237">
          <cell r="A2237" t="str">
            <v>333424954</v>
          </cell>
          <cell r="B2237" t="str">
            <v>SVC</v>
          </cell>
        </row>
        <row r="2238">
          <cell r="A2238" t="str">
            <v>336505043</v>
          </cell>
          <cell r="B2238" t="str">
            <v>SVC</v>
          </cell>
        </row>
        <row r="2239">
          <cell r="A2239" t="str">
            <v>336665653</v>
          </cell>
          <cell r="B2239" t="str">
            <v>CPL</v>
          </cell>
        </row>
        <row r="2240">
          <cell r="A2240" t="str">
            <v>337523265</v>
          </cell>
          <cell r="B2240" t="str">
            <v>CPL</v>
          </cell>
        </row>
        <row r="2241">
          <cell r="A2241" t="str">
            <v>337569779</v>
          </cell>
          <cell r="B2241" t="str">
            <v>CPL</v>
          </cell>
        </row>
        <row r="2242">
          <cell r="A2242" t="str">
            <v>338587253</v>
          </cell>
          <cell r="B2242" t="str">
            <v>CPL</v>
          </cell>
        </row>
        <row r="2243">
          <cell r="A2243" t="str">
            <v>338624466</v>
          </cell>
          <cell r="B2243" t="str">
            <v>CPL</v>
          </cell>
        </row>
        <row r="2244">
          <cell r="A2244" t="str">
            <v>339424487</v>
          </cell>
          <cell r="B2244" t="str">
            <v>SVC</v>
          </cell>
        </row>
        <row r="2245">
          <cell r="A2245" t="str">
            <v>339647219</v>
          </cell>
          <cell r="B2245" t="str">
            <v>CPL</v>
          </cell>
        </row>
        <row r="2246">
          <cell r="A2246" t="str">
            <v>342642832</v>
          </cell>
          <cell r="B2246" t="str">
            <v>SVC</v>
          </cell>
        </row>
        <row r="2247">
          <cell r="A2247" t="str">
            <v>342704653</v>
          </cell>
          <cell r="B2247" t="str">
            <v>SVC</v>
          </cell>
        </row>
        <row r="2248">
          <cell r="A2248" t="str">
            <v>343421479</v>
          </cell>
          <cell r="B2248" t="str">
            <v>SVC</v>
          </cell>
        </row>
        <row r="2249">
          <cell r="A2249" t="str">
            <v>346467300</v>
          </cell>
          <cell r="B2249" t="str">
            <v>CPL</v>
          </cell>
        </row>
        <row r="2250">
          <cell r="A2250" t="str">
            <v>347787292</v>
          </cell>
          <cell r="B2250" t="str">
            <v>CPL</v>
          </cell>
        </row>
        <row r="2251">
          <cell r="A2251" t="str">
            <v>348842140</v>
          </cell>
          <cell r="B2251" t="str">
            <v>SVC</v>
          </cell>
        </row>
        <row r="2252">
          <cell r="A2252" t="str">
            <v>349382842</v>
          </cell>
          <cell r="B2252" t="str">
            <v>CPL</v>
          </cell>
        </row>
        <row r="2253">
          <cell r="A2253" t="str">
            <v>349427873</v>
          </cell>
          <cell r="B2253" t="str">
            <v>SVC</v>
          </cell>
        </row>
        <row r="2254">
          <cell r="A2254" t="str">
            <v>349485333</v>
          </cell>
          <cell r="B2254" t="str">
            <v>SVC</v>
          </cell>
        </row>
        <row r="2255">
          <cell r="A2255" t="str">
            <v>349542694</v>
          </cell>
          <cell r="B2255" t="str">
            <v>SVC</v>
          </cell>
        </row>
        <row r="2256">
          <cell r="A2256" t="str">
            <v>349547097</v>
          </cell>
          <cell r="B2256" t="str">
            <v>CPL</v>
          </cell>
        </row>
        <row r="2257">
          <cell r="A2257" t="str">
            <v>351348879</v>
          </cell>
          <cell r="B2257" t="str">
            <v>SVC</v>
          </cell>
        </row>
        <row r="2258">
          <cell r="A2258" t="str">
            <v>352383140</v>
          </cell>
          <cell r="B2258" t="str">
            <v>SVC</v>
          </cell>
        </row>
        <row r="2259">
          <cell r="A2259" t="str">
            <v>352660386</v>
          </cell>
          <cell r="B2259" t="str">
            <v>CPL</v>
          </cell>
        </row>
        <row r="2260">
          <cell r="A2260" t="str">
            <v>352700937</v>
          </cell>
          <cell r="B2260" t="str">
            <v>SVC</v>
          </cell>
        </row>
        <row r="2261">
          <cell r="A2261" t="str">
            <v>354387281</v>
          </cell>
          <cell r="B2261" t="str">
            <v>SVC</v>
          </cell>
        </row>
        <row r="2262">
          <cell r="A2262" t="str">
            <v>354406354</v>
          </cell>
          <cell r="B2262" t="str">
            <v>SVC</v>
          </cell>
        </row>
        <row r="2263">
          <cell r="A2263" t="str">
            <v>354540561</v>
          </cell>
          <cell r="B2263" t="str">
            <v>CPL</v>
          </cell>
        </row>
        <row r="2264">
          <cell r="A2264" t="str">
            <v>355524684</v>
          </cell>
          <cell r="B2264" t="str">
            <v>CPL</v>
          </cell>
        </row>
        <row r="2265">
          <cell r="A2265" t="str">
            <v>359345393</v>
          </cell>
          <cell r="B2265" t="str">
            <v>SVC</v>
          </cell>
        </row>
        <row r="2266">
          <cell r="A2266" t="str">
            <v>359463217</v>
          </cell>
          <cell r="B2266" t="str">
            <v>CPL</v>
          </cell>
        </row>
        <row r="2267">
          <cell r="A2267" t="str">
            <v>359580258</v>
          </cell>
          <cell r="B2267" t="str">
            <v>SVC</v>
          </cell>
        </row>
        <row r="2268">
          <cell r="A2268" t="str">
            <v>359782512</v>
          </cell>
          <cell r="B2268" t="str">
            <v>SVC</v>
          </cell>
        </row>
        <row r="2269">
          <cell r="A2269" t="str">
            <v>360360586</v>
          </cell>
          <cell r="B2269" t="str">
            <v>CPL</v>
          </cell>
        </row>
        <row r="2270">
          <cell r="A2270" t="str">
            <v>360727166</v>
          </cell>
          <cell r="B2270" t="str">
            <v>SVC</v>
          </cell>
        </row>
        <row r="2271">
          <cell r="A2271" t="str">
            <v>361642095</v>
          </cell>
          <cell r="B2271" t="str">
            <v>CPL</v>
          </cell>
        </row>
        <row r="2272">
          <cell r="A2272" t="str">
            <v>362625886</v>
          </cell>
          <cell r="B2272" t="str">
            <v>CPL</v>
          </cell>
        </row>
        <row r="2273">
          <cell r="A2273" t="str">
            <v>366428806</v>
          </cell>
          <cell r="B2273" t="str">
            <v>SVC</v>
          </cell>
        </row>
        <row r="2274">
          <cell r="A2274" t="str">
            <v>366566060</v>
          </cell>
          <cell r="B2274" t="str">
            <v>SVC</v>
          </cell>
        </row>
        <row r="2275">
          <cell r="A2275" t="str">
            <v>369527881</v>
          </cell>
          <cell r="B2275" t="str">
            <v>SVC</v>
          </cell>
        </row>
        <row r="2276">
          <cell r="A2276" t="str">
            <v>369642914</v>
          </cell>
          <cell r="B2276" t="str">
            <v>CPL</v>
          </cell>
        </row>
        <row r="2277">
          <cell r="A2277" t="str">
            <v>369760871</v>
          </cell>
          <cell r="B2277" t="str">
            <v>CPL</v>
          </cell>
        </row>
        <row r="2278">
          <cell r="A2278" t="str">
            <v>370461172</v>
          </cell>
          <cell r="B2278" t="str">
            <v>SVC</v>
          </cell>
        </row>
        <row r="2279">
          <cell r="A2279" t="str">
            <v>370665210</v>
          </cell>
          <cell r="B2279" t="str">
            <v>SVC</v>
          </cell>
        </row>
        <row r="2280">
          <cell r="A2280" t="str">
            <v>370843024</v>
          </cell>
          <cell r="B2280" t="str">
            <v>SVC</v>
          </cell>
        </row>
        <row r="2281">
          <cell r="A2281" t="str">
            <v>370843706</v>
          </cell>
          <cell r="B2281" t="str">
            <v>SVC</v>
          </cell>
        </row>
        <row r="2282">
          <cell r="A2282" t="str">
            <v>370962780</v>
          </cell>
          <cell r="B2282" t="str">
            <v>CPL</v>
          </cell>
        </row>
        <row r="2283">
          <cell r="A2283" t="str">
            <v>371786274</v>
          </cell>
          <cell r="B2283" t="str">
            <v>CPL</v>
          </cell>
        </row>
        <row r="2284">
          <cell r="A2284" t="str">
            <v>372840266</v>
          </cell>
          <cell r="B2284" t="str">
            <v>SVC</v>
          </cell>
        </row>
        <row r="2285">
          <cell r="A2285" t="str">
            <v>372983477</v>
          </cell>
          <cell r="B2285" t="str">
            <v>CPL</v>
          </cell>
        </row>
        <row r="2286">
          <cell r="A2286" t="str">
            <v>374649285</v>
          </cell>
          <cell r="B2286" t="str">
            <v>CPL</v>
          </cell>
        </row>
        <row r="2287">
          <cell r="A2287" t="str">
            <v>374747508</v>
          </cell>
          <cell r="B2287" t="str">
            <v>SVC</v>
          </cell>
        </row>
        <row r="2288">
          <cell r="A2288" t="str">
            <v>375786603</v>
          </cell>
          <cell r="B2288" t="str">
            <v>CPL</v>
          </cell>
        </row>
        <row r="2289">
          <cell r="A2289" t="str">
            <v>375809666</v>
          </cell>
          <cell r="B2289" t="str">
            <v>CPL</v>
          </cell>
        </row>
        <row r="2290">
          <cell r="A2290" t="str">
            <v>376585305</v>
          </cell>
          <cell r="B2290" t="str">
            <v>CPL</v>
          </cell>
        </row>
        <row r="2291">
          <cell r="A2291" t="str">
            <v>376702645</v>
          </cell>
          <cell r="B2291" t="str">
            <v>SVC</v>
          </cell>
        </row>
        <row r="2292">
          <cell r="A2292" t="str">
            <v>376988633</v>
          </cell>
          <cell r="B2292" t="str">
            <v>SVC</v>
          </cell>
        </row>
        <row r="2293">
          <cell r="A2293" t="str">
            <v>377740691</v>
          </cell>
          <cell r="B2293" t="str">
            <v>CPL</v>
          </cell>
        </row>
        <row r="2294">
          <cell r="A2294" t="str">
            <v>378621547</v>
          </cell>
          <cell r="B2294" t="str">
            <v>SVC</v>
          </cell>
        </row>
        <row r="2295">
          <cell r="A2295" t="str">
            <v>380522978</v>
          </cell>
          <cell r="B2295" t="str">
            <v>CPL</v>
          </cell>
        </row>
        <row r="2296">
          <cell r="A2296" t="str">
            <v>380862294</v>
          </cell>
          <cell r="B2296" t="str">
            <v>CPL</v>
          </cell>
        </row>
        <row r="2297">
          <cell r="A2297" t="str">
            <v>381507203</v>
          </cell>
          <cell r="B2297" t="str">
            <v>SVC</v>
          </cell>
        </row>
        <row r="2298">
          <cell r="A2298" t="str">
            <v>381589679</v>
          </cell>
          <cell r="B2298" t="str">
            <v>CPL</v>
          </cell>
        </row>
        <row r="2299">
          <cell r="A2299" t="str">
            <v>382829731</v>
          </cell>
          <cell r="B2299" t="str">
            <v>SVC</v>
          </cell>
        </row>
        <row r="2300">
          <cell r="A2300" t="str">
            <v>382905889</v>
          </cell>
          <cell r="B2300" t="str">
            <v>SVC</v>
          </cell>
        </row>
        <row r="2301">
          <cell r="A2301" t="str">
            <v>383549576</v>
          </cell>
          <cell r="B2301" t="str">
            <v>SVC</v>
          </cell>
        </row>
        <row r="2302">
          <cell r="A2302" t="str">
            <v>383609559</v>
          </cell>
          <cell r="B2302" t="str">
            <v>CPL</v>
          </cell>
        </row>
        <row r="2303">
          <cell r="A2303" t="str">
            <v>383720996</v>
          </cell>
          <cell r="B2303" t="str">
            <v>CPL</v>
          </cell>
        </row>
        <row r="2304">
          <cell r="A2304" t="str">
            <v>385443909</v>
          </cell>
          <cell r="B2304" t="str">
            <v>SVC</v>
          </cell>
        </row>
        <row r="2305">
          <cell r="A2305" t="str">
            <v>385649751</v>
          </cell>
          <cell r="B2305" t="str">
            <v>CPL</v>
          </cell>
        </row>
        <row r="2306">
          <cell r="A2306" t="str">
            <v>385807983</v>
          </cell>
          <cell r="B2306" t="str">
            <v>SVC</v>
          </cell>
        </row>
        <row r="2307">
          <cell r="A2307" t="str">
            <v>386906223</v>
          </cell>
          <cell r="B2307" t="str">
            <v>SVC</v>
          </cell>
        </row>
        <row r="2308">
          <cell r="A2308" t="str">
            <v>388523763</v>
          </cell>
          <cell r="B2308" t="str">
            <v>SVC</v>
          </cell>
        </row>
        <row r="2309">
          <cell r="A2309" t="str">
            <v>388784922</v>
          </cell>
          <cell r="B2309" t="str">
            <v>SVC</v>
          </cell>
        </row>
        <row r="2310">
          <cell r="A2310" t="str">
            <v>388941238</v>
          </cell>
          <cell r="B2310" t="str">
            <v>CPL</v>
          </cell>
        </row>
        <row r="2311">
          <cell r="A2311" t="str">
            <v>389524871</v>
          </cell>
          <cell r="B2311" t="str">
            <v>CPL</v>
          </cell>
        </row>
        <row r="2312">
          <cell r="A2312" t="str">
            <v>389583137</v>
          </cell>
          <cell r="B2312" t="str">
            <v>CPL</v>
          </cell>
        </row>
        <row r="2313">
          <cell r="A2313" t="str">
            <v>389809945</v>
          </cell>
          <cell r="B2313" t="str">
            <v>SVC</v>
          </cell>
        </row>
        <row r="2314">
          <cell r="A2314" t="str">
            <v>390428369</v>
          </cell>
          <cell r="B2314" t="str">
            <v>SVC</v>
          </cell>
        </row>
        <row r="2315">
          <cell r="A2315" t="str">
            <v>390601272</v>
          </cell>
          <cell r="B2315" t="str">
            <v>SVC</v>
          </cell>
        </row>
        <row r="2316">
          <cell r="A2316" t="str">
            <v>391645097</v>
          </cell>
          <cell r="B2316" t="str">
            <v>CPL</v>
          </cell>
        </row>
        <row r="2317">
          <cell r="A2317" t="str">
            <v>392463837</v>
          </cell>
          <cell r="B2317" t="str">
            <v>SVC</v>
          </cell>
        </row>
        <row r="2318">
          <cell r="A2318" t="str">
            <v>392742908</v>
          </cell>
          <cell r="B2318" t="str">
            <v>CPL</v>
          </cell>
        </row>
        <row r="2319">
          <cell r="A2319" t="str">
            <v>392904885</v>
          </cell>
          <cell r="B2319" t="str">
            <v>SVC</v>
          </cell>
        </row>
        <row r="2320">
          <cell r="A2320" t="str">
            <v>393541683</v>
          </cell>
          <cell r="B2320" t="str">
            <v>CPL</v>
          </cell>
        </row>
        <row r="2321">
          <cell r="A2321" t="str">
            <v>393707194</v>
          </cell>
          <cell r="B2321" t="str">
            <v>SVC</v>
          </cell>
        </row>
        <row r="2322">
          <cell r="A2322" t="str">
            <v>394608858</v>
          </cell>
          <cell r="B2322" t="str">
            <v>CPL</v>
          </cell>
        </row>
        <row r="2323">
          <cell r="A2323" t="str">
            <v>394706852</v>
          </cell>
          <cell r="B2323" t="str">
            <v>SVC</v>
          </cell>
        </row>
        <row r="2324">
          <cell r="A2324" t="str">
            <v>394783600</v>
          </cell>
          <cell r="B2324" t="str">
            <v>CPL</v>
          </cell>
        </row>
        <row r="2325">
          <cell r="A2325" t="str">
            <v>394787045</v>
          </cell>
          <cell r="B2325" t="str">
            <v>CPL</v>
          </cell>
        </row>
        <row r="2326">
          <cell r="A2326" t="str">
            <v>395686611</v>
          </cell>
          <cell r="B2326" t="str">
            <v>SVC</v>
          </cell>
        </row>
        <row r="2327">
          <cell r="A2327" t="str">
            <v>395747142</v>
          </cell>
          <cell r="B2327" t="str">
            <v>CPL</v>
          </cell>
        </row>
        <row r="2328">
          <cell r="A2328" t="str">
            <v>396427786</v>
          </cell>
          <cell r="B2328" t="str">
            <v>CPL</v>
          </cell>
        </row>
        <row r="2329">
          <cell r="A2329" t="str">
            <v>396588787</v>
          </cell>
          <cell r="B2329" t="str">
            <v>SVC</v>
          </cell>
        </row>
        <row r="2330">
          <cell r="A2330" t="str">
            <v>397869012</v>
          </cell>
          <cell r="B2330" t="str">
            <v>CPL</v>
          </cell>
        </row>
        <row r="2331">
          <cell r="A2331" t="str">
            <v>398562061</v>
          </cell>
          <cell r="B2331" t="str">
            <v>CPL</v>
          </cell>
        </row>
        <row r="2332">
          <cell r="A2332" t="str">
            <v>399463196</v>
          </cell>
          <cell r="B2332" t="str">
            <v>SVC</v>
          </cell>
        </row>
        <row r="2333">
          <cell r="A2333" t="str">
            <v>399528341</v>
          </cell>
          <cell r="B2333" t="str">
            <v>SVC</v>
          </cell>
        </row>
        <row r="2334">
          <cell r="A2334" t="str">
            <v>400063146</v>
          </cell>
          <cell r="B2334" t="str">
            <v>SVC</v>
          </cell>
        </row>
        <row r="2335">
          <cell r="A2335" t="str">
            <v>400064726</v>
          </cell>
          <cell r="B2335" t="str">
            <v>SVC</v>
          </cell>
        </row>
        <row r="2336">
          <cell r="A2336" t="str">
            <v>400807557</v>
          </cell>
          <cell r="B2336" t="str">
            <v>CPL</v>
          </cell>
        </row>
        <row r="2337">
          <cell r="A2337" t="str">
            <v>400883675</v>
          </cell>
          <cell r="B2337" t="str">
            <v>CPL</v>
          </cell>
        </row>
        <row r="2338">
          <cell r="A2338" t="str">
            <v>400966280</v>
          </cell>
          <cell r="B2338" t="str">
            <v>CPL</v>
          </cell>
        </row>
        <row r="2339">
          <cell r="A2339" t="str">
            <v>401708028</v>
          </cell>
          <cell r="B2339" t="str">
            <v>SVC</v>
          </cell>
        </row>
        <row r="2340">
          <cell r="A2340" t="str">
            <v>402047964</v>
          </cell>
          <cell r="B2340" t="str">
            <v>SVC</v>
          </cell>
        </row>
        <row r="2341">
          <cell r="A2341" t="str">
            <v>402849601</v>
          </cell>
          <cell r="B2341" t="str">
            <v>SVC</v>
          </cell>
        </row>
        <row r="2342">
          <cell r="A2342" t="str">
            <v>403110089</v>
          </cell>
          <cell r="B2342" t="str">
            <v>CPL</v>
          </cell>
        </row>
        <row r="2343">
          <cell r="A2343" t="str">
            <v>403119613</v>
          </cell>
          <cell r="B2343" t="str">
            <v>SVC</v>
          </cell>
        </row>
        <row r="2344">
          <cell r="A2344" t="str">
            <v>403448553</v>
          </cell>
          <cell r="B2344" t="str">
            <v>SVC</v>
          </cell>
        </row>
        <row r="2345">
          <cell r="A2345" t="str">
            <v>403669629</v>
          </cell>
          <cell r="B2345" t="str">
            <v>SVC</v>
          </cell>
        </row>
        <row r="2346">
          <cell r="A2346" t="str">
            <v>403749759</v>
          </cell>
          <cell r="B2346" t="str">
            <v>SVC</v>
          </cell>
        </row>
        <row r="2347">
          <cell r="A2347" t="str">
            <v>403803065</v>
          </cell>
          <cell r="B2347" t="str">
            <v>SVC</v>
          </cell>
        </row>
        <row r="2348">
          <cell r="A2348" t="str">
            <v>404660973</v>
          </cell>
          <cell r="B2348" t="str">
            <v>CPL</v>
          </cell>
        </row>
        <row r="2349">
          <cell r="A2349" t="str">
            <v>404789535</v>
          </cell>
          <cell r="B2349" t="str">
            <v>CPL</v>
          </cell>
        </row>
        <row r="2350">
          <cell r="A2350" t="str">
            <v>405605490</v>
          </cell>
          <cell r="B2350" t="str">
            <v>CPL</v>
          </cell>
        </row>
        <row r="2351">
          <cell r="A2351" t="str">
            <v>408048286</v>
          </cell>
          <cell r="B2351" t="str">
            <v>CPL</v>
          </cell>
        </row>
        <row r="2352">
          <cell r="A2352" t="str">
            <v>408111984</v>
          </cell>
          <cell r="B2352" t="str">
            <v>CPL</v>
          </cell>
        </row>
        <row r="2353">
          <cell r="A2353" t="str">
            <v>408510022</v>
          </cell>
          <cell r="B2353" t="str">
            <v>SVC</v>
          </cell>
        </row>
        <row r="2354">
          <cell r="A2354" t="str">
            <v>408786453</v>
          </cell>
          <cell r="B2354" t="str">
            <v>SVC</v>
          </cell>
        </row>
        <row r="2355">
          <cell r="A2355" t="str">
            <v>409116511</v>
          </cell>
          <cell r="B2355" t="str">
            <v>SVC</v>
          </cell>
        </row>
        <row r="2356">
          <cell r="A2356" t="str">
            <v>409867831</v>
          </cell>
          <cell r="B2356" t="str">
            <v>SVC</v>
          </cell>
        </row>
        <row r="2357">
          <cell r="A2357" t="str">
            <v>410061840</v>
          </cell>
          <cell r="B2357" t="str">
            <v>CPL</v>
          </cell>
        </row>
        <row r="2358">
          <cell r="A2358" t="str">
            <v>410292024</v>
          </cell>
          <cell r="B2358" t="str">
            <v>SVC</v>
          </cell>
        </row>
        <row r="2359">
          <cell r="A2359" t="str">
            <v>411355574</v>
          </cell>
          <cell r="B2359" t="str">
            <v>SVC</v>
          </cell>
        </row>
        <row r="2360">
          <cell r="A2360" t="str">
            <v>411451027</v>
          </cell>
          <cell r="B2360" t="str">
            <v>SVC</v>
          </cell>
        </row>
        <row r="2361">
          <cell r="A2361" t="str">
            <v>411780153</v>
          </cell>
          <cell r="B2361" t="str">
            <v>SVC</v>
          </cell>
        </row>
        <row r="2362">
          <cell r="A2362" t="str">
            <v>411801796</v>
          </cell>
          <cell r="B2362" t="str">
            <v>SVC</v>
          </cell>
        </row>
        <row r="2363">
          <cell r="A2363" t="str">
            <v>412192306</v>
          </cell>
          <cell r="B2363" t="str">
            <v>SVC</v>
          </cell>
        </row>
        <row r="2364">
          <cell r="A2364" t="str">
            <v>412256927</v>
          </cell>
          <cell r="B2364" t="str">
            <v>CPL</v>
          </cell>
        </row>
        <row r="2365">
          <cell r="A2365" t="str">
            <v>412399689</v>
          </cell>
          <cell r="B2365" t="str">
            <v>CPL</v>
          </cell>
        </row>
        <row r="2366">
          <cell r="A2366" t="str">
            <v>412533497</v>
          </cell>
          <cell r="B2366" t="str">
            <v>CPL</v>
          </cell>
        </row>
        <row r="2367">
          <cell r="A2367" t="str">
            <v>412688629</v>
          </cell>
          <cell r="B2367" t="str">
            <v>SVC</v>
          </cell>
        </row>
        <row r="2368">
          <cell r="A2368" t="str">
            <v>413043414</v>
          </cell>
          <cell r="B2368" t="str">
            <v>SVC</v>
          </cell>
        </row>
        <row r="2369">
          <cell r="A2369" t="str">
            <v>413064523</v>
          </cell>
          <cell r="B2369" t="str">
            <v>CPL</v>
          </cell>
        </row>
        <row r="2370">
          <cell r="A2370" t="str">
            <v>413066461</v>
          </cell>
          <cell r="B2370" t="str">
            <v>SVC</v>
          </cell>
        </row>
        <row r="2371">
          <cell r="A2371" t="str">
            <v>413114073</v>
          </cell>
          <cell r="B2371" t="str">
            <v>SVC</v>
          </cell>
        </row>
        <row r="2372">
          <cell r="A2372" t="str">
            <v>413170473</v>
          </cell>
          <cell r="B2372" t="str">
            <v>SVC</v>
          </cell>
        </row>
        <row r="2373">
          <cell r="A2373" t="str">
            <v>414292448</v>
          </cell>
          <cell r="B2373" t="str">
            <v>SVC</v>
          </cell>
        </row>
        <row r="2374">
          <cell r="A2374" t="str">
            <v>414493150</v>
          </cell>
          <cell r="B2374" t="str">
            <v>SVC</v>
          </cell>
        </row>
        <row r="2375">
          <cell r="A2375" t="str">
            <v>414884153</v>
          </cell>
          <cell r="B2375" t="str">
            <v>SVC</v>
          </cell>
        </row>
        <row r="2376">
          <cell r="A2376" t="str">
            <v>414960579</v>
          </cell>
          <cell r="B2376" t="str">
            <v>CPL</v>
          </cell>
        </row>
        <row r="2377">
          <cell r="A2377" t="str">
            <v>415278567</v>
          </cell>
          <cell r="B2377" t="str">
            <v>SVC</v>
          </cell>
        </row>
        <row r="2378">
          <cell r="A2378" t="str">
            <v>416683974</v>
          </cell>
          <cell r="B2378" t="str">
            <v>CPL</v>
          </cell>
        </row>
        <row r="2379">
          <cell r="A2379" t="str">
            <v>417701320</v>
          </cell>
          <cell r="B2379" t="str">
            <v>CPL</v>
          </cell>
        </row>
        <row r="2380">
          <cell r="A2380" t="str">
            <v>417782495</v>
          </cell>
          <cell r="B2380" t="str">
            <v>CPL</v>
          </cell>
        </row>
        <row r="2381">
          <cell r="A2381" t="str">
            <v>418026834</v>
          </cell>
          <cell r="B2381" t="str">
            <v>SVC</v>
          </cell>
        </row>
        <row r="2382">
          <cell r="A2382" t="str">
            <v>418663511</v>
          </cell>
          <cell r="B2382" t="str">
            <v>CPL</v>
          </cell>
        </row>
        <row r="2383">
          <cell r="A2383" t="str">
            <v>418927297</v>
          </cell>
          <cell r="B2383" t="str">
            <v>SVC</v>
          </cell>
        </row>
        <row r="2384">
          <cell r="A2384" t="str">
            <v>419118091</v>
          </cell>
          <cell r="B2384" t="str">
            <v>CPL</v>
          </cell>
        </row>
        <row r="2385">
          <cell r="A2385" t="str">
            <v>420043411</v>
          </cell>
          <cell r="B2385" t="str">
            <v>CPL</v>
          </cell>
        </row>
        <row r="2386">
          <cell r="A2386" t="str">
            <v>420748584</v>
          </cell>
          <cell r="B2386" t="str">
            <v>CPL</v>
          </cell>
        </row>
        <row r="2387">
          <cell r="A2387" t="str">
            <v>420829654</v>
          </cell>
          <cell r="B2387" t="str">
            <v>SVC</v>
          </cell>
        </row>
        <row r="2388">
          <cell r="A2388" t="str">
            <v>421513015</v>
          </cell>
          <cell r="B2388" t="str">
            <v>CPL</v>
          </cell>
        </row>
        <row r="2389">
          <cell r="A2389" t="str">
            <v>421584883</v>
          </cell>
          <cell r="B2389" t="str">
            <v>CPL</v>
          </cell>
        </row>
        <row r="2390">
          <cell r="A2390" t="str">
            <v>422049343</v>
          </cell>
          <cell r="B2390" t="str">
            <v>SVC</v>
          </cell>
        </row>
        <row r="2391">
          <cell r="A2391" t="str">
            <v>422782594</v>
          </cell>
          <cell r="B2391" t="str">
            <v>SVC</v>
          </cell>
        </row>
        <row r="2392">
          <cell r="A2392" t="str">
            <v>423886463</v>
          </cell>
          <cell r="B2392" t="str">
            <v>CPL</v>
          </cell>
        </row>
        <row r="2393">
          <cell r="A2393" t="str">
            <v>425026047</v>
          </cell>
          <cell r="B2393" t="str">
            <v>SVC</v>
          </cell>
        </row>
        <row r="2394">
          <cell r="A2394" t="str">
            <v>425883604</v>
          </cell>
          <cell r="B2394" t="str">
            <v>SVC</v>
          </cell>
        </row>
        <row r="2395">
          <cell r="A2395" t="str">
            <v>426908279</v>
          </cell>
          <cell r="B2395" t="str">
            <v>SVC</v>
          </cell>
        </row>
        <row r="2396">
          <cell r="A2396" t="str">
            <v>427027856</v>
          </cell>
          <cell r="B2396" t="str">
            <v>SVC</v>
          </cell>
        </row>
        <row r="2397">
          <cell r="A2397" t="str">
            <v>428067739</v>
          </cell>
          <cell r="B2397" t="str">
            <v>SVC</v>
          </cell>
        </row>
        <row r="2398">
          <cell r="A2398" t="str">
            <v>428232227</v>
          </cell>
          <cell r="B2398" t="str">
            <v>SVC</v>
          </cell>
        </row>
        <row r="2399">
          <cell r="A2399" t="str">
            <v>428339969</v>
          </cell>
          <cell r="B2399" t="str">
            <v>SVC</v>
          </cell>
        </row>
        <row r="2400">
          <cell r="A2400" t="str">
            <v>428593898</v>
          </cell>
          <cell r="B2400" t="str">
            <v>CPL</v>
          </cell>
        </row>
        <row r="2401">
          <cell r="A2401" t="str">
            <v>430132077</v>
          </cell>
          <cell r="B2401" t="str">
            <v>SVC</v>
          </cell>
        </row>
        <row r="2402">
          <cell r="A2402" t="str">
            <v>430252340</v>
          </cell>
          <cell r="B2402" t="str">
            <v>SVC</v>
          </cell>
        </row>
        <row r="2403">
          <cell r="A2403" t="str">
            <v>430410609</v>
          </cell>
          <cell r="B2403" t="str">
            <v>SVC</v>
          </cell>
        </row>
        <row r="2404">
          <cell r="A2404" t="str">
            <v>431139173</v>
          </cell>
          <cell r="B2404" t="str">
            <v>CPL</v>
          </cell>
        </row>
        <row r="2405">
          <cell r="A2405" t="str">
            <v>431391068</v>
          </cell>
          <cell r="B2405" t="str">
            <v>SVC</v>
          </cell>
        </row>
        <row r="2406">
          <cell r="A2406" t="str">
            <v>431575729</v>
          </cell>
          <cell r="B2406" t="str">
            <v>SVC</v>
          </cell>
        </row>
        <row r="2407">
          <cell r="A2407" t="str">
            <v>432023352</v>
          </cell>
          <cell r="B2407" t="str">
            <v>SVC</v>
          </cell>
        </row>
        <row r="2408">
          <cell r="A2408" t="str">
            <v>432477730</v>
          </cell>
          <cell r="B2408" t="str">
            <v>CPL</v>
          </cell>
        </row>
        <row r="2409">
          <cell r="A2409" t="str">
            <v>433747242</v>
          </cell>
          <cell r="B2409" t="str">
            <v>CPL</v>
          </cell>
        </row>
        <row r="2410">
          <cell r="A2410" t="str">
            <v>434191916</v>
          </cell>
          <cell r="B2410" t="str">
            <v>CPL</v>
          </cell>
        </row>
        <row r="2411">
          <cell r="A2411" t="str">
            <v>434503565</v>
          </cell>
          <cell r="B2411" t="str">
            <v>SVC</v>
          </cell>
        </row>
        <row r="2412">
          <cell r="A2412" t="str">
            <v>435293031</v>
          </cell>
          <cell r="B2412" t="str">
            <v>SVC</v>
          </cell>
        </row>
        <row r="2413">
          <cell r="A2413" t="str">
            <v>435372524</v>
          </cell>
          <cell r="B2413" t="str">
            <v>CPL</v>
          </cell>
        </row>
        <row r="2414">
          <cell r="A2414" t="str">
            <v>436940912</v>
          </cell>
          <cell r="B2414" t="str">
            <v>SVC</v>
          </cell>
        </row>
        <row r="2415">
          <cell r="A2415" t="str">
            <v>436962890</v>
          </cell>
          <cell r="B2415" t="str">
            <v>SVC</v>
          </cell>
        </row>
        <row r="2416">
          <cell r="A2416" t="str">
            <v>436964771</v>
          </cell>
          <cell r="B2416" t="str">
            <v>CPL</v>
          </cell>
        </row>
        <row r="2417">
          <cell r="A2417" t="str">
            <v>437233473</v>
          </cell>
          <cell r="B2417" t="str">
            <v>CPL</v>
          </cell>
        </row>
        <row r="2418">
          <cell r="A2418" t="str">
            <v>437451134</v>
          </cell>
          <cell r="B2418" t="str">
            <v>SVC</v>
          </cell>
        </row>
        <row r="2419">
          <cell r="A2419" t="str">
            <v>437788763</v>
          </cell>
          <cell r="B2419" t="str">
            <v>SVC</v>
          </cell>
        </row>
        <row r="2420">
          <cell r="A2420" t="str">
            <v>438212044</v>
          </cell>
          <cell r="B2420" t="str">
            <v>CPL</v>
          </cell>
        </row>
        <row r="2421">
          <cell r="A2421" t="str">
            <v>438561384</v>
          </cell>
          <cell r="B2421" t="str">
            <v>SVC</v>
          </cell>
        </row>
        <row r="2422">
          <cell r="A2422" t="str">
            <v>438598320</v>
          </cell>
          <cell r="B2422" t="str">
            <v>CPL</v>
          </cell>
        </row>
        <row r="2423">
          <cell r="A2423" t="str">
            <v>438684394</v>
          </cell>
          <cell r="B2423" t="str">
            <v>SVC</v>
          </cell>
        </row>
        <row r="2424">
          <cell r="A2424" t="str">
            <v>438945995</v>
          </cell>
          <cell r="B2424" t="str">
            <v>SVC</v>
          </cell>
        </row>
        <row r="2425">
          <cell r="A2425" t="str">
            <v>438962076</v>
          </cell>
          <cell r="B2425" t="str">
            <v>SVC</v>
          </cell>
        </row>
        <row r="2426">
          <cell r="A2426" t="str">
            <v>439049203</v>
          </cell>
          <cell r="B2426" t="str">
            <v>SVC</v>
          </cell>
        </row>
        <row r="2427">
          <cell r="A2427" t="str">
            <v>439155962</v>
          </cell>
          <cell r="B2427" t="str">
            <v>CPL</v>
          </cell>
        </row>
        <row r="2428">
          <cell r="A2428" t="str">
            <v>439607839</v>
          </cell>
          <cell r="B2428" t="str">
            <v>CPL</v>
          </cell>
        </row>
        <row r="2429">
          <cell r="A2429" t="str">
            <v>442944313</v>
          </cell>
          <cell r="B2429" t="str">
            <v>CPL</v>
          </cell>
        </row>
        <row r="2430">
          <cell r="A2430" t="str">
            <v>443566869</v>
          </cell>
          <cell r="B2430" t="str">
            <v>CPL</v>
          </cell>
        </row>
        <row r="2431">
          <cell r="A2431" t="str">
            <v>444624236</v>
          </cell>
          <cell r="B2431" t="str">
            <v>SVC</v>
          </cell>
        </row>
        <row r="2432">
          <cell r="A2432" t="str">
            <v>448544264</v>
          </cell>
          <cell r="B2432" t="str">
            <v>SVC</v>
          </cell>
        </row>
        <row r="2433">
          <cell r="A2433" t="str">
            <v>450821357</v>
          </cell>
          <cell r="B2433" t="str">
            <v>SVC</v>
          </cell>
        </row>
        <row r="2434">
          <cell r="A2434" t="str">
            <v>451399314</v>
          </cell>
          <cell r="B2434" t="str">
            <v>CPL</v>
          </cell>
        </row>
        <row r="2435">
          <cell r="A2435" t="str">
            <v>452331048</v>
          </cell>
          <cell r="B2435" t="str">
            <v>CPL</v>
          </cell>
        </row>
        <row r="2436">
          <cell r="A2436" t="str">
            <v>452822532</v>
          </cell>
          <cell r="B2436" t="str">
            <v>SVC</v>
          </cell>
        </row>
        <row r="2437">
          <cell r="A2437" t="str">
            <v>453927962</v>
          </cell>
          <cell r="B2437" t="str">
            <v>SVC</v>
          </cell>
        </row>
        <row r="2438">
          <cell r="A2438" t="str">
            <v>455213770</v>
          </cell>
          <cell r="B2438" t="str">
            <v>CPL</v>
          </cell>
        </row>
        <row r="2439">
          <cell r="A2439" t="str">
            <v>455310542</v>
          </cell>
          <cell r="B2439" t="str">
            <v>CPL</v>
          </cell>
        </row>
        <row r="2440">
          <cell r="A2440" t="str">
            <v>455378455</v>
          </cell>
          <cell r="B2440" t="str">
            <v>CPL</v>
          </cell>
        </row>
        <row r="2441">
          <cell r="A2441" t="str">
            <v>455491633</v>
          </cell>
          <cell r="B2441" t="str">
            <v>SVC</v>
          </cell>
        </row>
        <row r="2442">
          <cell r="A2442" t="str">
            <v>456154081</v>
          </cell>
          <cell r="B2442" t="str">
            <v>SVC</v>
          </cell>
        </row>
        <row r="2443">
          <cell r="A2443" t="str">
            <v>456312849</v>
          </cell>
          <cell r="B2443" t="str">
            <v>CPL</v>
          </cell>
        </row>
        <row r="2444">
          <cell r="A2444" t="str">
            <v>456358610</v>
          </cell>
          <cell r="B2444" t="str">
            <v>CPL</v>
          </cell>
        </row>
        <row r="2445">
          <cell r="A2445" t="str">
            <v>457592481</v>
          </cell>
          <cell r="B2445" t="str">
            <v>CPL</v>
          </cell>
        </row>
        <row r="2446">
          <cell r="A2446" t="str">
            <v>458578457</v>
          </cell>
          <cell r="B2446" t="str">
            <v>SVC</v>
          </cell>
        </row>
        <row r="2447">
          <cell r="A2447" t="str">
            <v>459833882</v>
          </cell>
          <cell r="B2447" t="str">
            <v>CPL</v>
          </cell>
        </row>
        <row r="2448">
          <cell r="A2448" t="str">
            <v>459846256</v>
          </cell>
          <cell r="B2448" t="str">
            <v>CPL</v>
          </cell>
        </row>
        <row r="2449">
          <cell r="A2449" t="str">
            <v>460254041</v>
          </cell>
          <cell r="B2449" t="str">
            <v>CPL</v>
          </cell>
        </row>
        <row r="2450">
          <cell r="A2450" t="str">
            <v>460399864</v>
          </cell>
          <cell r="B2450" t="str">
            <v>SVC</v>
          </cell>
        </row>
        <row r="2451">
          <cell r="A2451" t="str">
            <v>462275532</v>
          </cell>
          <cell r="B2451" t="str">
            <v>CPL</v>
          </cell>
        </row>
        <row r="2452">
          <cell r="A2452" t="str">
            <v>462457843</v>
          </cell>
          <cell r="B2452" t="str">
            <v>CPL</v>
          </cell>
        </row>
        <row r="2453">
          <cell r="A2453" t="str">
            <v>462558349</v>
          </cell>
          <cell r="B2453" t="str">
            <v>SVC</v>
          </cell>
        </row>
        <row r="2454">
          <cell r="A2454" t="str">
            <v>462597208</v>
          </cell>
          <cell r="B2454" t="str">
            <v>CPL</v>
          </cell>
        </row>
        <row r="2455">
          <cell r="A2455" t="str">
            <v>463792382</v>
          </cell>
          <cell r="B2455" t="str">
            <v>CPL</v>
          </cell>
        </row>
        <row r="2456">
          <cell r="A2456" t="str">
            <v>463826033</v>
          </cell>
          <cell r="B2456" t="str">
            <v>CPL</v>
          </cell>
        </row>
        <row r="2457">
          <cell r="A2457" t="str">
            <v>464691411</v>
          </cell>
          <cell r="B2457" t="str">
            <v>SVC</v>
          </cell>
        </row>
        <row r="2458">
          <cell r="A2458" t="str">
            <v>465726485</v>
          </cell>
          <cell r="B2458" t="str">
            <v>CPL</v>
          </cell>
        </row>
        <row r="2459">
          <cell r="A2459" t="str">
            <v>466824463</v>
          </cell>
          <cell r="B2459" t="str">
            <v>CPL</v>
          </cell>
        </row>
        <row r="2460">
          <cell r="A2460" t="str">
            <v>467519645</v>
          </cell>
          <cell r="B2460" t="str">
            <v>SVC</v>
          </cell>
        </row>
        <row r="2461">
          <cell r="A2461" t="str">
            <v>467683767</v>
          </cell>
          <cell r="B2461" t="str">
            <v>CPL</v>
          </cell>
        </row>
        <row r="2462">
          <cell r="A2462" t="str">
            <v>467727435</v>
          </cell>
          <cell r="B2462" t="str">
            <v>SVC</v>
          </cell>
        </row>
        <row r="2463">
          <cell r="A2463" t="str">
            <v>470662281</v>
          </cell>
          <cell r="B2463" t="str">
            <v>CPL</v>
          </cell>
        </row>
        <row r="2464">
          <cell r="A2464" t="str">
            <v>471705002</v>
          </cell>
          <cell r="B2464" t="str">
            <v>CPL</v>
          </cell>
        </row>
        <row r="2465">
          <cell r="A2465" t="str">
            <v>475703052</v>
          </cell>
          <cell r="B2465" t="str">
            <v>CPL</v>
          </cell>
        </row>
        <row r="2466">
          <cell r="A2466" t="str">
            <v>475902242</v>
          </cell>
          <cell r="B2466" t="str">
            <v>SVC</v>
          </cell>
        </row>
        <row r="2467">
          <cell r="A2467" t="str">
            <v>476620748</v>
          </cell>
          <cell r="B2467" t="str">
            <v>CPL</v>
          </cell>
        </row>
        <row r="2468">
          <cell r="A2468" t="str">
            <v>476621098</v>
          </cell>
          <cell r="B2468" t="str">
            <v>SVC</v>
          </cell>
        </row>
        <row r="2469">
          <cell r="A2469" t="str">
            <v>476707913</v>
          </cell>
          <cell r="B2469" t="str">
            <v>CPL</v>
          </cell>
        </row>
        <row r="2470">
          <cell r="A2470" t="str">
            <v>476820047</v>
          </cell>
          <cell r="B2470" t="str">
            <v>SVC</v>
          </cell>
        </row>
        <row r="2471">
          <cell r="A2471" t="str">
            <v>478943955</v>
          </cell>
          <cell r="B2471" t="str">
            <v>SVC</v>
          </cell>
        </row>
        <row r="2472">
          <cell r="A2472" t="str">
            <v>479272524</v>
          </cell>
          <cell r="B2472" t="str">
            <v>CPL</v>
          </cell>
        </row>
        <row r="2473">
          <cell r="A2473" t="str">
            <v>479583868</v>
          </cell>
          <cell r="B2473" t="str">
            <v>SVC</v>
          </cell>
        </row>
        <row r="2474">
          <cell r="A2474" t="str">
            <v>479785219</v>
          </cell>
          <cell r="B2474" t="str">
            <v>CPL</v>
          </cell>
        </row>
        <row r="2475">
          <cell r="A2475" t="str">
            <v>479786670</v>
          </cell>
          <cell r="B2475" t="str">
            <v>CPL</v>
          </cell>
        </row>
        <row r="2476">
          <cell r="A2476" t="str">
            <v>480980880</v>
          </cell>
          <cell r="B2476" t="str">
            <v>SVC</v>
          </cell>
        </row>
        <row r="2477">
          <cell r="A2477" t="str">
            <v>481704764</v>
          </cell>
          <cell r="B2477" t="str">
            <v>SVC</v>
          </cell>
        </row>
        <row r="2478">
          <cell r="A2478" t="str">
            <v>483742099</v>
          </cell>
          <cell r="B2478" t="str">
            <v>CPL</v>
          </cell>
        </row>
        <row r="2479">
          <cell r="A2479" t="str">
            <v>484601517</v>
          </cell>
          <cell r="B2479" t="str">
            <v>CPL</v>
          </cell>
        </row>
        <row r="2480">
          <cell r="A2480" t="str">
            <v>485724552</v>
          </cell>
          <cell r="B2480" t="str">
            <v>SVC</v>
          </cell>
        </row>
        <row r="2481">
          <cell r="A2481" t="str">
            <v>485827572</v>
          </cell>
          <cell r="B2481" t="str">
            <v>SVC</v>
          </cell>
        </row>
        <row r="2482">
          <cell r="A2482" t="str">
            <v>486789514</v>
          </cell>
          <cell r="B2482" t="str">
            <v>CPL</v>
          </cell>
        </row>
        <row r="2483">
          <cell r="A2483" t="str">
            <v>490347269</v>
          </cell>
          <cell r="B2483" t="str">
            <v>SVC</v>
          </cell>
        </row>
        <row r="2484">
          <cell r="A2484" t="str">
            <v>490781053</v>
          </cell>
          <cell r="B2484" t="str">
            <v>CPL</v>
          </cell>
        </row>
        <row r="2485">
          <cell r="A2485" t="str">
            <v>491444745</v>
          </cell>
          <cell r="B2485" t="str">
            <v>SVC</v>
          </cell>
        </row>
        <row r="2486">
          <cell r="A2486" t="str">
            <v>492467616</v>
          </cell>
          <cell r="B2486" t="str">
            <v>SVC</v>
          </cell>
        </row>
        <row r="2487">
          <cell r="A2487" t="str">
            <v>492845124</v>
          </cell>
          <cell r="B2487" t="str">
            <v>CPL</v>
          </cell>
        </row>
        <row r="2488">
          <cell r="A2488" t="str">
            <v>494507756</v>
          </cell>
          <cell r="B2488" t="str">
            <v>CPL</v>
          </cell>
        </row>
        <row r="2489">
          <cell r="A2489" t="str">
            <v>494569482</v>
          </cell>
          <cell r="B2489" t="str">
            <v>SVC</v>
          </cell>
        </row>
        <row r="2490">
          <cell r="A2490" t="str">
            <v>494920714</v>
          </cell>
          <cell r="B2490" t="str">
            <v>CPL</v>
          </cell>
        </row>
        <row r="2491">
          <cell r="A2491" t="str">
            <v>496560174</v>
          </cell>
          <cell r="B2491" t="str">
            <v>SVC</v>
          </cell>
        </row>
        <row r="2492">
          <cell r="A2492" t="str">
            <v>496622695</v>
          </cell>
          <cell r="B2492" t="str">
            <v>SVC</v>
          </cell>
        </row>
        <row r="2493">
          <cell r="A2493" t="str">
            <v>496642823</v>
          </cell>
          <cell r="B2493" t="str">
            <v>SVC</v>
          </cell>
        </row>
        <row r="2494">
          <cell r="A2494" t="str">
            <v>497767182</v>
          </cell>
          <cell r="B2494" t="str">
            <v>CPL</v>
          </cell>
        </row>
        <row r="2495">
          <cell r="A2495" t="str">
            <v>498114249</v>
          </cell>
          <cell r="B2495" t="str">
            <v>SVC</v>
          </cell>
        </row>
        <row r="2496">
          <cell r="A2496" t="str">
            <v>499704942</v>
          </cell>
          <cell r="B2496" t="str">
            <v>SVC</v>
          </cell>
        </row>
        <row r="2497">
          <cell r="A2497" t="str">
            <v>499863206</v>
          </cell>
          <cell r="B2497" t="str">
            <v>CPL</v>
          </cell>
        </row>
        <row r="2498">
          <cell r="A2498" t="str">
            <v>500645433</v>
          </cell>
          <cell r="B2498" t="str">
            <v>SVC</v>
          </cell>
        </row>
        <row r="2499">
          <cell r="A2499" t="str">
            <v>501569764</v>
          </cell>
          <cell r="B2499" t="str">
            <v>CPL</v>
          </cell>
        </row>
        <row r="2500">
          <cell r="A2500" t="str">
            <v>501603614</v>
          </cell>
          <cell r="B2500" t="str">
            <v>SVC</v>
          </cell>
        </row>
        <row r="2501">
          <cell r="A2501" t="str">
            <v>501947928</v>
          </cell>
          <cell r="B2501" t="str">
            <v>SVC</v>
          </cell>
        </row>
        <row r="2502">
          <cell r="A2502" t="str">
            <v>502680374</v>
          </cell>
          <cell r="B2502" t="str">
            <v>SVC</v>
          </cell>
        </row>
        <row r="2503">
          <cell r="A2503" t="str">
            <v>503547814</v>
          </cell>
          <cell r="B2503" t="str">
            <v>CPL</v>
          </cell>
        </row>
        <row r="2504">
          <cell r="A2504" t="str">
            <v>503741300</v>
          </cell>
          <cell r="B2504" t="str">
            <v>CPL</v>
          </cell>
        </row>
        <row r="2505">
          <cell r="A2505" t="str">
            <v>505023477</v>
          </cell>
          <cell r="B2505" t="str">
            <v>CPL</v>
          </cell>
        </row>
        <row r="2506">
          <cell r="A2506" t="str">
            <v>506049090</v>
          </cell>
          <cell r="B2506" t="str">
            <v>SVC</v>
          </cell>
        </row>
        <row r="2507">
          <cell r="A2507" t="str">
            <v>506087370</v>
          </cell>
          <cell r="B2507" t="str">
            <v>SVC</v>
          </cell>
        </row>
        <row r="2508">
          <cell r="A2508" t="str">
            <v>506747876</v>
          </cell>
          <cell r="B2508" t="str">
            <v>SVC</v>
          </cell>
        </row>
        <row r="2509">
          <cell r="A2509" t="str">
            <v>509620889</v>
          </cell>
          <cell r="B2509" t="str">
            <v>CPL</v>
          </cell>
        </row>
        <row r="2510">
          <cell r="A2510" t="str">
            <v>510605593</v>
          </cell>
          <cell r="B2510" t="str">
            <v>SVC</v>
          </cell>
        </row>
        <row r="2511">
          <cell r="A2511" t="str">
            <v>510666265</v>
          </cell>
          <cell r="B2511" t="str">
            <v>SVC</v>
          </cell>
        </row>
        <row r="2512">
          <cell r="A2512" t="str">
            <v>511380061</v>
          </cell>
          <cell r="B2512" t="str">
            <v>SVC</v>
          </cell>
        </row>
        <row r="2513">
          <cell r="A2513" t="str">
            <v>514583825</v>
          </cell>
          <cell r="B2513" t="str">
            <v>SVC</v>
          </cell>
        </row>
        <row r="2514">
          <cell r="A2514" t="str">
            <v>514803019</v>
          </cell>
          <cell r="B2514" t="str">
            <v>SVC</v>
          </cell>
        </row>
        <row r="2515">
          <cell r="A2515" t="str">
            <v>516765301</v>
          </cell>
          <cell r="B2515" t="str">
            <v>SVC</v>
          </cell>
        </row>
        <row r="2516">
          <cell r="A2516" t="str">
            <v>519569782</v>
          </cell>
          <cell r="B2516" t="str">
            <v>CPL</v>
          </cell>
        </row>
        <row r="2517">
          <cell r="A2517" t="str">
            <v>519782414</v>
          </cell>
          <cell r="B2517" t="str">
            <v>SVC</v>
          </cell>
        </row>
        <row r="2518">
          <cell r="A2518" t="str">
            <v>519929314</v>
          </cell>
          <cell r="B2518" t="str">
            <v>SVC</v>
          </cell>
        </row>
        <row r="2519">
          <cell r="A2519" t="str">
            <v>521065167</v>
          </cell>
          <cell r="B2519" t="str">
            <v>SVC</v>
          </cell>
        </row>
        <row r="2520">
          <cell r="A2520" t="str">
            <v>522275696</v>
          </cell>
          <cell r="B2520" t="str">
            <v>CPL</v>
          </cell>
        </row>
        <row r="2521">
          <cell r="A2521" t="str">
            <v>522682756</v>
          </cell>
          <cell r="B2521" t="str">
            <v>SVC</v>
          </cell>
        </row>
        <row r="2522">
          <cell r="A2522" t="str">
            <v>523195237</v>
          </cell>
          <cell r="B2522" t="str">
            <v>SVC</v>
          </cell>
        </row>
        <row r="2523">
          <cell r="A2523" t="str">
            <v>523538858</v>
          </cell>
          <cell r="B2523" t="str">
            <v>SVC</v>
          </cell>
        </row>
        <row r="2524">
          <cell r="A2524" t="str">
            <v>523660327</v>
          </cell>
          <cell r="B2524" t="str">
            <v>CPL</v>
          </cell>
        </row>
        <row r="2525">
          <cell r="A2525" t="str">
            <v>524069667</v>
          </cell>
          <cell r="B2525" t="str">
            <v>SVC</v>
          </cell>
        </row>
        <row r="2526">
          <cell r="A2526" t="str">
            <v>524218371</v>
          </cell>
          <cell r="B2526" t="str">
            <v>CPL</v>
          </cell>
        </row>
        <row r="2527">
          <cell r="A2527" t="str">
            <v>525211634</v>
          </cell>
          <cell r="B2527" t="str">
            <v>CPL</v>
          </cell>
        </row>
        <row r="2528">
          <cell r="A2528" t="str">
            <v>525338134</v>
          </cell>
          <cell r="B2528" t="str">
            <v>CPL</v>
          </cell>
        </row>
        <row r="2529">
          <cell r="A2529" t="str">
            <v>526726162</v>
          </cell>
          <cell r="B2529" t="str">
            <v>SVC</v>
          </cell>
        </row>
        <row r="2530">
          <cell r="A2530" t="str">
            <v>528117628</v>
          </cell>
          <cell r="B2530" t="str">
            <v>SVC</v>
          </cell>
        </row>
        <row r="2531">
          <cell r="A2531" t="str">
            <v>529114037</v>
          </cell>
          <cell r="B2531" t="str">
            <v>CPL</v>
          </cell>
        </row>
        <row r="2532">
          <cell r="A2532" t="str">
            <v>529434493</v>
          </cell>
          <cell r="B2532" t="str">
            <v>CPL</v>
          </cell>
        </row>
        <row r="2533">
          <cell r="A2533" t="str">
            <v>529475827</v>
          </cell>
          <cell r="B2533" t="str">
            <v>CPL</v>
          </cell>
        </row>
        <row r="2534">
          <cell r="A2534" t="str">
            <v>529553412</v>
          </cell>
          <cell r="B2534" t="str">
            <v>CPL</v>
          </cell>
        </row>
        <row r="2535">
          <cell r="A2535" t="str">
            <v>530808151</v>
          </cell>
          <cell r="B2535" t="str">
            <v>SVC</v>
          </cell>
        </row>
        <row r="2536">
          <cell r="A2536" t="str">
            <v>532745390</v>
          </cell>
          <cell r="B2536" t="str">
            <v>SVC</v>
          </cell>
        </row>
        <row r="2537">
          <cell r="A2537" t="str">
            <v>533727975</v>
          </cell>
          <cell r="B2537" t="str">
            <v>SVC</v>
          </cell>
        </row>
        <row r="2538">
          <cell r="A2538" t="str">
            <v>537565386</v>
          </cell>
          <cell r="B2538" t="str">
            <v>SVC</v>
          </cell>
        </row>
        <row r="2539">
          <cell r="A2539" t="str">
            <v>538700461</v>
          </cell>
          <cell r="B2539" t="str">
            <v>SVC</v>
          </cell>
        </row>
        <row r="2540">
          <cell r="A2540" t="str">
            <v>541503571</v>
          </cell>
          <cell r="B2540" t="str">
            <v>CPL</v>
          </cell>
        </row>
        <row r="2541">
          <cell r="A2541" t="str">
            <v>541762446</v>
          </cell>
          <cell r="B2541" t="str">
            <v>SVC</v>
          </cell>
        </row>
        <row r="2542">
          <cell r="A2542" t="str">
            <v>545066822</v>
          </cell>
          <cell r="B2542" t="str">
            <v>SVC</v>
          </cell>
        </row>
        <row r="2543">
          <cell r="A2543" t="str">
            <v>546916025</v>
          </cell>
          <cell r="B2543" t="str">
            <v>SVC</v>
          </cell>
        </row>
        <row r="2544">
          <cell r="A2544" t="str">
            <v>547416916</v>
          </cell>
          <cell r="B2544" t="str">
            <v>CPL</v>
          </cell>
        </row>
        <row r="2545">
          <cell r="A2545" t="str">
            <v>547553195</v>
          </cell>
          <cell r="B2545" t="str">
            <v>CPL</v>
          </cell>
        </row>
        <row r="2546">
          <cell r="A2546" t="str">
            <v>547556239</v>
          </cell>
          <cell r="B2546" t="str">
            <v>SVC</v>
          </cell>
        </row>
        <row r="2547">
          <cell r="A2547" t="str">
            <v>548778657</v>
          </cell>
          <cell r="B2547" t="str">
            <v>CPL</v>
          </cell>
        </row>
        <row r="2548">
          <cell r="A2548" t="str">
            <v>548848071</v>
          </cell>
          <cell r="B2548" t="str">
            <v>CPL</v>
          </cell>
        </row>
        <row r="2549">
          <cell r="A2549" t="str">
            <v>549337775</v>
          </cell>
          <cell r="B2549" t="str">
            <v>SVC</v>
          </cell>
        </row>
        <row r="2550">
          <cell r="A2550" t="str">
            <v>550663665</v>
          </cell>
          <cell r="B2550" t="str">
            <v>CPL</v>
          </cell>
        </row>
        <row r="2551">
          <cell r="A2551" t="str">
            <v>550803442</v>
          </cell>
          <cell r="B2551" t="str">
            <v>SVC</v>
          </cell>
        </row>
        <row r="2552">
          <cell r="A2552" t="str">
            <v>553313158</v>
          </cell>
          <cell r="B2552" t="str">
            <v>SVC</v>
          </cell>
        </row>
        <row r="2553">
          <cell r="A2553" t="str">
            <v>553787103</v>
          </cell>
          <cell r="B2553" t="str">
            <v>SVC</v>
          </cell>
        </row>
        <row r="2554">
          <cell r="A2554" t="str">
            <v>554171777</v>
          </cell>
          <cell r="B2554" t="str">
            <v>CPL</v>
          </cell>
        </row>
        <row r="2555">
          <cell r="A2555" t="str">
            <v>554332211</v>
          </cell>
          <cell r="B2555" t="str">
            <v>CPL</v>
          </cell>
        </row>
        <row r="2556">
          <cell r="A2556" t="str">
            <v>554787007</v>
          </cell>
          <cell r="B2556" t="str">
            <v>CPL</v>
          </cell>
        </row>
        <row r="2557">
          <cell r="A2557" t="str">
            <v>558621532</v>
          </cell>
          <cell r="B2557" t="str">
            <v>CPL</v>
          </cell>
        </row>
        <row r="2558">
          <cell r="A2558" t="str">
            <v>558748530</v>
          </cell>
          <cell r="B2558" t="str">
            <v>CPL</v>
          </cell>
        </row>
        <row r="2559">
          <cell r="A2559" t="str">
            <v>559761333</v>
          </cell>
          <cell r="B2559" t="str">
            <v>SVC</v>
          </cell>
        </row>
        <row r="2560">
          <cell r="A2560" t="str">
            <v>560977736</v>
          </cell>
          <cell r="B2560" t="str">
            <v>CPL</v>
          </cell>
        </row>
        <row r="2561">
          <cell r="A2561" t="str">
            <v>561435594</v>
          </cell>
          <cell r="B2561" t="str">
            <v>SVC</v>
          </cell>
        </row>
        <row r="2562">
          <cell r="A2562" t="str">
            <v>562028842</v>
          </cell>
          <cell r="B2562" t="str">
            <v>CPL</v>
          </cell>
        </row>
        <row r="2563">
          <cell r="A2563" t="str">
            <v>562517671</v>
          </cell>
          <cell r="B2563" t="str">
            <v>CPL</v>
          </cell>
        </row>
        <row r="2564">
          <cell r="A2564" t="str">
            <v>563178812</v>
          </cell>
          <cell r="B2564" t="str">
            <v>CPL</v>
          </cell>
        </row>
        <row r="2565">
          <cell r="A2565" t="str">
            <v>566253323</v>
          </cell>
          <cell r="B2565" t="str">
            <v>CPL</v>
          </cell>
        </row>
        <row r="2566">
          <cell r="A2566" t="str">
            <v>567513791</v>
          </cell>
          <cell r="B2566" t="str">
            <v>SVC</v>
          </cell>
        </row>
        <row r="2567">
          <cell r="A2567" t="str">
            <v>568585158</v>
          </cell>
          <cell r="B2567" t="str">
            <v>CPL</v>
          </cell>
        </row>
        <row r="2568">
          <cell r="A2568" t="str">
            <v>568796264</v>
          </cell>
          <cell r="B2568" t="str">
            <v>SVC</v>
          </cell>
        </row>
        <row r="2569">
          <cell r="A2569" t="str">
            <v>568901524</v>
          </cell>
          <cell r="B2569" t="str">
            <v>SVC</v>
          </cell>
        </row>
        <row r="2570">
          <cell r="A2570" t="str">
            <v>568982924</v>
          </cell>
          <cell r="B2570" t="str">
            <v>SVC</v>
          </cell>
        </row>
        <row r="2571">
          <cell r="A2571" t="str">
            <v>569430631</v>
          </cell>
          <cell r="B2571" t="str">
            <v>SVC</v>
          </cell>
        </row>
        <row r="2572">
          <cell r="A2572" t="str">
            <v>569436763</v>
          </cell>
          <cell r="B2572" t="str">
            <v>SVC</v>
          </cell>
        </row>
        <row r="2573">
          <cell r="A2573" t="str">
            <v>569523674</v>
          </cell>
          <cell r="B2573" t="str">
            <v>SVC</v>
          </cell>
        </row>
        <row r="2574">
          <cell r="A2574" t="str">
            <v>569537384</v>
          </cell>
          <cell r="B2574" t="str">
            <v>CPL</v>
          </cell>
        </row>
        <row r="2575">
          <cell r="A2575" t="str">
            <v>570119714</v>
          </cell>
          <cell r="B2575" t="str">
            <v>CPL</v>
          </cell>
        </row>
        <row r="2576">
          <cell r="A2576" t="str">
            <v>571505458</v>
          </cell>
          <cell r="B2576" t="str">
            <v>CPL</v>
          </cell>
        </row>
        <row r="2577">
          <cell r="A2577" t="str">
            <v>572313017</v>
          </cell>
          <cell r="B2577" t="str">
            <v>SVC</v>
          </cell>
        </row>
        <row r="2578">
          <cell r="A2578" t="str">
            <v>572316225</v>
          </cell>
          <cell r="B2578" t="str">
            <v>SVC</v>
          </cell>
        </row>
        <row r="2579">
          <cell r="A2579" t="str">
            <v>572841311</v>
          </cell>
          <cell r="B2579" t="str">
            <v>CPL</v>
          </cell>
        </row>
        <row r="2580">
          <cell r="A2580" t="str">
            <v>574269931</v>
          </cell>
          <cell r="B2580" t="str">
            <v>SVC</v>
          </cell>
        </row>
        <row r="2581">
          <cell r="A2581" t="str">
            <v>574529757</v>
          </cell>
          <cell r="B2581" t="str">
            <v>SVC</v>
          </cell>
        </row>
        <row r="2582">
          <cell r="A2582" t="str">
            <v>575352226</v>
          </cell>
          <cell r="B2582" t="str">
            <v>SVC</v>
          </cell>
        </row>
        <row r="2583">
          <cell r="A2583" t="str">
            <v>575581292</v>
          </cell>
          <cell r="B2583" t="str">
            <v>SVC</v>
          </cell>
        </row>
        <row r="2584">
          <cell r="A2584" t="str">
            <v>575681306</v>
          </cell>
          <cell r="B2584" t="str">
            <v>SVC</v>
          </cell>
        </row>
        <row r="2585">
          <cell r="A2585" t="str">
            <v>575965664</v>
          </cell>
          <cell r="B2585" t="str">
            <v>SVC</v>
          </cell>
        </row>
        <row r="2586">
          <cell r="A2586" t="str">
            <v>576741133</v>
          </cell>
          <cell r="B2586" t="str">
            <v>CPL</v>
          </cell>
        </row>
        <row r="2587">
          <cell r="A2587" t="str">
            <v>577644048</v>
          </cell>
          <cell r="B2587" t="str">
            <v>CPL</v>
          </cell>
        </row>
        <row r="2588">
          <cell r="A2588" t="str">
            <v>577902471</v>
          </cell>
          <cell r="B2588" t="str">
            <v>SVC</v>
          </cell>
        </row>
        <row r="2589">
          <cell r="A2589" t="str">
            <v>578066605</v>
          </cell>
          <cell r="B2589" t="str">
            <v>SVC</v>
          </cell>
        </row>
        <row r="2590">
          <cell r="A2590" t="str">
            <v>578642768</v>
          </cell>
          <cell r="B2590" t="str">
            <v>CPL</v>
          </cell>
        </row>
        <row r="2591">
          <cell r="A2591" t="str">
            <v>578665416</v>
          </cell>
          <cell r="B2591" t="str">
            <v>SVC</v>
          </cell>
        </row>
        <row r="2592">
          <cell r="A2592" t="str">
            <v>578824834</v>
          </cell>
          <cell r="B2592" t="str">
            <v>CPL</v>
          </cell>
        </row>
        <row r="2593">
          <cell r="A2593" t="str">
            <v>579746238</v>
          </cell>
          <cell r="B2593" t="str">
            <v>CPL</v>
          </cell>
        </row>
        <row r="2594">
          <cell r="A2594" t="str">
            <v>579761150</v>
          </cell>
          <cell r="B2594" t="str">
            <v>CPL</v>
          </cell>
        </row>
        <row r="2595">
          <cell r="A2595" t="str">
            <v>580806331</v>
          </cell>
          <cell r="B2595" t="str">
            <v>CPL</v>
          </cell>
        </row>
        <row r="2596">
          <cell r="A2596" t="str">
            <v>581495971</v>
          </cell>
          <cell r="B2596" t="str">
            <v>CPL</v>
          </cell>
        </row>
        <row r="2597">
          <cell r="A2597" t="str">
            <v>584356074</v>
          </cell>
          <cell r="B2597" t="str">
            <v>CPL</v>
          </cell>
        </row>
        <row r="2598">
          <cell r="A2598" t="str">
            <v>585064087</v>
          </cell>
          <cell r="B2598" t="str">
            <v>SVC</v>
          </cell>
        </row>
        <row r="2599">
          <cell r="A2599" t="str">
            <v>585084429</v>
          </cell>
          <cell r="B2599" t="str">
            <v>CPL</v>
          </cell>
        </row>
        <row r="2600">
          <cell r="A2600" t="str">
            <v>585219308</v>
          </cell>
          <cell r="B2600" t="str">
            <v>SVC</v>
          </cell>
        </row>
        <row r="2601">
          <cell r="A2601" t="str">
            <v>585542988</v>
          </cell>
          <cell r="B2601" t="str">
            <v>CPL</v>
          </cell>
        </row>
        <row r="2602">
          <cell r="A2602" t="str">
            <v>585557231</v>
          </cell>
          <cell r="B2602" t="str">
            <v>SVC</v>
          </cell>
        </row>
        <row r="2603">
          <cell r="A2603" t="str">
            <v>586666317</v>
          </cell>
          <cell r="B2603" t="str">
            <v>SVC</v>
          </cell>
        </row>
        <row r="2604">
          <cell r="A2604" t="str">
            <v>586706697</v>
          </cell>
          <cell r="B2604" t="str">
            <v>SVC</v>
          </cell>
        </row>
        <row r="2605">
          <cell r="A2605" t="str">
            <v>587272845</v>
          </cell>
          <cell r="B2605" t="str">
            <v>CPL</v>
          </cell>
        </row>
        <row r="2606">
          <cell r="A2606" t="str">
            <v>587330708</v>
          </cell>
          <cell r="B2606" t="str">
            <v>SVC</v>
          </cell>
        </row>
        <row r="2607">
          <cell r="A2607" t="str">
            <v>587333989</v>
          </cell>
          <cell r="B2607" t="str">
            <v>SVC</v>
          </cell>
        </row>
        <row r="2608">
          <cell r="A2608" t="str">
            <v>587375973</v>
          </cell>
          <cell r="B2608" t="str">
            <v>SVC</v>
          </cell>
        </row>
        <row r="2609">
          <cell r="A2609" t="str">
            <v>587667512</v>
          </cell>
          <cell r="B2609" t="str">
            <v>CPL</v>
          </cell>
        </row>
        <row r="2610">
          <cell r="A2610" t="str">
            <v>587901559</v>
          </cell>
          <cell r="B2610" t="str">
            <v>CPL</v>
          </cell>
        </row>
        <row r="2611">
          <cell r="A2611" t="str">
            <v>589052189</v>
          </cell>
          <cell r="B2611" t="str">
            <v>SVC</v>
          </cell>
        </row>
        <row r="2612">
          <cell r="A2612" t="str">
            <v>589180675</v>
          </cell>
          <cell r="B2612" t="str">
            <v>CPL</v>
          </cell>
        </row>
        <row r="2613">
          <cell r="A2613" t="str">
            <v>590074293</v>
          </cell>
          <cell r="B2613" t="str">
            <v>SVC</v>
          </cell>
        </row>
        <row r="2614">
          <cell r="A2614" t="str">
            <v>590085117</v>
          </cell>
          <cell r="B2614" t="str">
            <v>CPL</v>
          </cell>
        </row>
        <row r="2615">
          <cell r="A2615" t="str">
            <v>590140399</v>
          </cell>
          <cell r="B2615" t="str">
            <v>CPL</v>
          </cell>
        </row>
        <row r="2616">
          <cell r="A2616" t="str">
            <v>590166230</v>
          </cell>
          <cell r="B2616" t="str">
            <v>SVC</v>
          </cell>
        </row>
        <row r="2617">
          <cell r="A2617" t="str">
            <v>590685586</v>
          </cell>
          <cell r="B2617" t="str">
            <v>SVC</v>
          </cell>
        </row>
        <row r="2618">
          <cell r="A2618" t="str">
            <v>590860236</v>
          </cell>
          <cell r="B2618" t="str">
            <v>CPL</v>
          </cell>
        </row>
        <row r="2619">
          <cell r="A2619" t="str">
            <v>591122354</v>
          </cell>
          <cell r="B2619" t="str">
            <v>CPL</v>
          </cell>
        </row>
        <row r="2620">
          <cell r="A2620" t="str">
            <v>591385269</v>
          </cell>
          <cell r="B2620" t="str">
            <v>SVC</v>
          </cell>
        </row>
        <row r="2621">
          <cell r="A2621" t="str">
            <v>591775106</v>
          </cell>
          <cell r="B2621" t="str">
            <v>CPL</v>
          </cell>
        </row>
        <row r="2622">
          <cell r="A2622" t="str">
            <v>592241307</v>
          </cell>
          <cell r="B2622" t="str">
            <v>SVC</v>
          </cell>
        </row>
        <row r="2623">
          <cell r="A2623" t="str">
            <v>592584635</v>
          </cell>
          <cell r="B2623" t="str">
            <v>SVC</v>
          </cell>
        </row>
        <row r="2624">
          <cell r="A2624" t="str">
            <v>593823184</v>
          </cell>
          <cell r="B2624" t="str">
            <v>CPL</v>
          </cell>
        </row>
        <row r="2625">
          <cell r="A2625" t="str">
            <v>594186255</v>
          </cell>
          <cell r="B2625" t="str">
            <v>CPL</v>
          </cell>
        </row>
        <row r="2626">
          <cell r="A2626" t="str">
            <v>594287484</v>
          </cell>
          <cell r="B2626" t="str">
            <v>SVC</v>
          </cell>
        </row>
        <row r="2627">
          <cell r="A2627" t="str">
            <v>595283556</v>
          </cell>
          <cell r="B2627" t="str">
            <v>SVC</v>
          </cell>
        </row>
        <row r="2628">
          <cell r="A2628" t="str">
            <v>595288757</v>
          </cell>
          <cell r="B2628" t="str">
            <v>SVC</v>
          </cell>
        </row>
        <row r="2629">
          <cell r="A2629" t="str">
            <v>595358183</v>
          </cell>
          <cell r="B2629" t="str">
            <v>CPL</v>
          </cell>
        </row>
        <row r="2630">
          <cell r="A2630" t="str">
            <v>595366843</v>
          </cell>
          <cell r="B2630" t="str">
            <v>SVC</v>
          </cell>
        </row>
        <row r="2631">
          <cell r="A2631" t="str">
            <v>600206935</v>
          </cell>
          <cell r="B2631" t="str">
            <v>CPL</v>
          </cell>
        </row>
        <row r="2632">
          <cell r="A2632" t="str">
            <v>600820079</v>
          </cell>
          <cell r="B2632" t="str">
            <v>SVC</v>
          </cell>
        </row>
        <row r="2633">
          <cell r="A2633" t="str">
            <v>600918743</v>
          </cell>
          <cell r="B2633" t="str">
            <v>SVC</v>
          </cell>
        </row>
        <row r="2634">
          <cell r="A2634" t="str">
            <v>615244754</v>
          </cell>
          <cell r="B2634" t="str">
            <v>CPL</v>
          </cell>
        </row>
        <row r="2635">
          <cell r="A2635" t="str">
            <v>626828478</v>
          </cell>
          <cell r="B2635" t="str">
            <v>CPL</v>
          </cell>
        </row>
        <row r="2636">
          <cell r="A2636" t="str">
            <v>627206875</v>
          </cell>
          <cell r="B2636" t="str">
            <v>SVC</v>
          </cell>
        </row>
        <row r="2637">
          <cell r="A2637" t="str">
            <v>628480986</v>
          </cell>
          <cell r="B2637" t="str">
            <v>CPL</v>
          </cell>
        </row>
        <row r="2638">
          <cell r="A2638" t="str">
            <v>633582535</v>
          </cell>
          <cell r="B2638" t="str">
            <v>CPL</v>
          </cell>
        </row>
        <row r="2639">
          <cell r="A2639" t="str">
            <v>655031641</v>
          </cell>
          <cell r="B2639" t="str">
            <v>CPL</v>
          </cell>
        </row>
        <row r="2640">
          <cell r="A2640" t="str">
            <v>667126999</v>
          </cell>
          <cell r="B2640" t="str">
            <v>CPL</v>
          </cell>
        </row>
        <row r="2641">
          <cell r="A2641" t="str">
            <v>671037532</v>
          </cell>
          <cell r="B2641" t="str">
            <v>CPL</v>
          </cell>
        </row>
        <row r="2642">
          <cell r="A2642">
            <v>133604024</v>
          </cell>
          <cell r="B2642" t="str">
            <v>FPC</v>
          </cell>
        </row>
        <row r="2643">
          <cell r="A2643">
            <v>405660378</v>
          </cell>
          <cell r="B2643" t="str">
            <v>CPL</v>
          </cell>
        </row>
        <row r="2644">
          <cell r="A2644">
            <v>233760895</v>
          </cell>
          <cell r="B2644" t="str">
            <v>EFC</v>
          </cell>
        </row>
        <row r="2645">
          <cell r="A2645" t="str">
            <v>511500973</v>
          </cell>
          <cell r="B2645" t="str">
            <v>CPL</v>
          </cell>
        </row>
        <row r="2646">
          <cell r="A2646" t="str">
            <v>462782950</v>
          </cell>
          <cell r="B2646" t="str">
            <v>EFC</v>
          </cell>
        </row>
        <row r="2647">
          <cell r="A2647" t="str">
            <v>387449961</v>
          </cell>
          <cell r="B2647" t="str">
            <v>NCG</v>
          </cell>
        </row>
        <row r="2648">
          <cell r="A2648" t="str">
            <v>263374514</v>
          </cell>
          <cell r="B2648" t="str">
            <v>CPL</v>
          </cell>
        </row>
        <row r="2649">
          <cell r="A2649" t="str">
            <v>449434569</v>
          </cell>
          <cell r="B2649" t="str">
            <v>FPC</v>
          </cell>
        </row>
        <row r="2650">
          <cell r="A2650" t="str">
            <v>111467166</v>
          </cell>
          <cell r="B2650" t="str">
            <v>FPC</v>
          </cell>
        </row>
        <row r="2651">
          <cell r="A2651" t="str">
            <v>049428952</v>
          </cell>
          <cell r="B2651" t="str">
            <v>CPL</v>
          </cell>
        </row>
        <row r="2652">
          <cell r="A2652" t="str">
            <v>348327791</v>
          </cell>
          <cell r="B2652" t="str">
            <v>FPC</v>
          </cell>
        </row>
        <row r="2653">
          <cell r="A2653" t="str">
            <v>227174974</v>
          </cell>
          <cell r="B2653" t="str">
            <v>PVI</v>
          </cell>
        </row>
        <row r="2654">
          <cell r="A2654" t="str">
            <v>243023529</v>
          </cell>
          <cell r="B2654" t="str">
            <v>CPL</v>
          </cell>
        </row>
        <row r="2655">
          <cell r="A2655" t="str">
            <v>034581803</v>
          </cell>
          <cell r="B2655" t="str">
            <v>CPL</v>
          </cell>
        </row>
        <row r="2656">
          <cell r="A2656" t="str">
            <v>043382984</v>
          </cell>
          <cell r="B2656" t="str">
            <v>CPL</v>
          </cell>
        </row>
        <row r="2657">
          <cell r="A2657" t="str">
            <v>429868412</v>
          </cell>
          <cell r="B2657" t="str">
            <v>FPC</v>
          </cell>
        </row>
        <row r="2658">
          <cell r="A2658" t="str">
            <v>312423601</v>
          </cell>
          <cell r="B2658" t="str">
            <v>CPL</v>
          </cell>
        </row>
        <row r="2659">
          <cell r="A2659" t="str">
            <v>365800502</v>
          </cell>
          <cell r="B2659" t="str">
            <v>PTC</v>
          </cell>
        </row>
        <row r="2660">
          <cell r="A2660" t="str">
            <v>206445730</v>
          </cell>
          <cell r="B2660" t="str">
            <v>CPL</v>
          </cell>
        </row>
        <row r="2661">
          <cell r="A2661" t="str">
            <v>492663644</v>
          </cell>
          <cell r="B2661" t="str">
            <v>FPC</v>
          </cell>
        </row>
        <row r="2662">
          <cell r="A2662" t="str">
            <v>134362856</v>
          </cell>
          <cell r="B2662" t="str">
            <v>FPC</v>
          </cell>
        </row>
        <row r="2663">
          <cell r="A2663" t="str">
            <v>114521496</v>
          </cell>
          <cell r="B2663" t="str">
            <v>CPL</v>
          </cell>
        </row>
        <row r="2664">
          <cell r="A2664" t="str">
            <v>252399339</v>
          </cell>
          <cell r="B2664" t="str">
            <v>CPL</v>
          </cell>
        </row>
        <row r="2665">
          <cell r="A2665" t="str">
            <v>487564317</v>
          </cell>
          <cell r="B2665" t="str">
            <v>FPC</v>
          </cell>
        </row>
      </sheetData>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erty ADIT "/>
      <sheetName val="2002 Summary - FINAL"/>
      <sheetName val="2002 PESC YTD TB"/>
      <sheetName val="True-Up Journal Entry"/>
      <sheetName val="Recon of Tax Expense"/>
      <sheetName val="True-up Calculation"/>
      <sheetName val="FDIT Allocation - Not Used"/>
      <sheetName val="State Data Input"/>
      <sheetName val="Balance Sheet Reconciliation"/>
      <sheetName val="Federal Payable Analysis"/>
      <sheetName val="2002 ADIT Rollforward"/>
      <sheetName val="ADIT Rollforward (ALL)"/>
      <sheetName val="ADIT Rollforward 190"/>
      <sheetName val="ADIT Rollforward 282"/>
      <sheetName val="ADIT Rollforward 283"/>
      <sheetName val="CPL&amp;PESC"/>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Unlicensed equipment &gt;$50,000"/>
      <sheetName val="TPACT"/>
      <sheetName val="IO"/>
      <sheetName val="Casualty Data"/>
      <sheetName val="Unlicensed_equipment_&gt;$50,000"/>
      <sheetName val="Sheet2"/>
    </sheetNames>
    <sheetDataSet>
      <sheetData sheetId="0" refreshError="1">
        <row r="6">
          <cell r="A6" t="str">
            <v>EQ#</v>
          </cell>
          <cell r="B6" t="str">
            <v>EQ#</v>
          </cell>
          <cell r="C6" t="str">
            <v>LOC</v>
          </cell>
          <cell r="D6" t="str">
            <v>YR</v>
          </cell>
          <cell r="E6" t="str">
            <v>DESCRIPTION</v>
          </cell>
          <cell r="F6" t="str">
            <v>SERIAL/VIN#</v>
          </cell>
          <cell r="G6" t="str">
            <v>PRICE</v>
          </cell>
        </row>
        <row r="7">
          <cell r="A7">
            <v>39</v>
          </cell>
          <cell r="B7">
            <v>201</v>
          </cell>
          <cell r="C7">
            <v>4</v>
          </cell>
          <cell r="D7">
            <v>1984</v>
          </cell>
          <cell r="E7" t="str">
            <v>Caterpillar 920 Loader</v>
          </cell>
          <cell r="F7" t="str">
            <v>62K12989</v>
          </cell>
          <cell r="G7">
            <v>42000</v>
          </cell>
        </row>
        <row r="8">
          <cell r="A8">
            <v>108</v>
          </cell>
          <cell r="B8">
            <v>202</v>
          </cell>
          <cell r="C8">
            <v>4</v>
          </cell>
          <cell r="D8">
            <v>1992</v>
          </cell>
          <cell r="E8" t="str">
            <v>Kawasaki Loader</v>
          </cell>
          <cell r="F8">
            <v>5128</v>
          </cell>
          <cell r="G8">
            <v>49820</v>
          </cell>
        </row>
        <row r="9">
          <cell r="A9">
            <v>112</v>
          </cell>
          <cell r="B9">
            <v>203</v>
          </cell>
          <cell r="C9">
            <v>4</v>
          </cell>
          <cell r="D9">
            <v>1992</v>
          </cell>
          <cell r="E9" t="str">
            <v>Bobcat Skid Loader</v>
          </cell>
          <cell r="F9">
            <v>503762059</v>
          </cell>
          <cell r="G9">
            <v>29000</v>
          </cell>
        </row>
        <row r="10">
          <cell r="A10">
            <v>14</v>
          </cell>
          <cell r="B10">
            <v>205</v>
          </cell>
          <cell r="C10">
            <v>4</v>
          </cell>
          <cell r="D10">
            <v>1983</v>
          </cell>
          <cell r="E10" t="str">
            <v>Huber M850A Maintainer</v>
          </cell>
          <cell r="F10" t="str">
            <v>H10-6347</v>
          </cell>
          <cell r="G10">
            <v>37430</v>
          </cell>
        </row>
        <row r="11">
          <cell r="A11">
            <v>57</v>
          </cell>
          <cell r="B11">
            <v>251</v>
          </cell>
          <cell r="C11">
            <v>4</v>
          </cell>
          <cell r="D11">
            <v>1981</v>
          </cell>
          <cell r="E11" t="str">
            <v>Dynahoe 140 Tractor Hoe</v>
          </cell>
          <cell r="F11" t="str">
            <v>30088E</v>
          </cell>
          <cell r="G11">
            <v>30000</v>
          </cell>
        </row>
        <row r="12">
          <cell r="A12">
            <v>82</v>
          </cell>
          <cell r="B12">
            <v>252</v>
          </cell>
          <cell r="C12">
            <v>4</v>
          </cell>
          <cell r="D12">
            <v>1993</v>
          </cell>
          <cell r="E12" t="str">
            <v>CAT 320 Hydraulic Excavator</v>
          </cell>
          <cell r="F12" t="str">
            <v>9KK00259</v>
          </cell>
          <cell r="G12">
            <v>132390</v>
          </cell>
        </row>
        <row r="13">
          <cell r="A13">
            <v>100</v>
          </cell>
          <cell r="B13">
            <v>253</v>
          </cell>
          <cell r="C13">
            <v>4</v>
          </cell>
          <cell r="D13">
            <v>1994</v>
          </cell>
          <cell r="E13" t="str">
            <v>Caterpiller 416B Backhoe/Loader</v>
          </cell>
          <cell r="F13" t="str">
            <v>85G05669</v>
          </cell>
          <cell r="G13">
            <v>57420</v>
          </cell>
        </row>
        <row r="14">
          <cell r="A14">
            <v>128</v>
          </cell>
          <cell r="B14">
            <v>301</v>
          </cell>
          <cell r="C14">
            <v>3</v>
          </cell>
          <cell r="D14">
            <v>1986</v>
          </cell>
          <cell r="E14" t="str">
            <v>Case 585D 4x4 Forklift</v>
          </cell>
          <cell r="F14">
            <v>1709127</v>
          </cell>
          <cell r="G14">
            <v>13500</v>
          </cell>
        </row>
        <row r="15">
          <cell r="A15">
            <v>129</v>
          </cell>
          <cell r="B15">
            <v>302</v>
          </cell>
          <cell r="C15">
            <v>7</v>
          </cell>
          <cell r="D15">
            <v>1987</v>
          </cell>
          <cell r="E15" t="str">
            <v>Case 585E 5,000 Lb Forklift</v>
          </cell>
          <cell r="F15">
            <v>17020307</v>
          </cell>
          <cell r="G15">
            <v>13500</v>
          </cell>
        </row>
        <row r="16">
          <cell r="A16">
            <v>97</v>
          </cell>
          <cell r="B16">
            <v>303</v>
          </cell>
          <cell r="C16">
            <v>5</v>
          </cell>
          <cell r="D16">
            <v>1993</v>
          </cell>
          <cell r="E16" t="str">
            <v>Caterpillar Fork Lift</v>
          </cell>
          <cell r="F16" t="str">
            <v>3EC07885</v>
          </cell>
          <cell r="G16">
            <v>17226</v>
          </cell>
        </row>
        <row r="17">
          <cell r="A17">
            <v>72</v>
          </cell>
          <cell r="B17">
            <v>304</v>
          </cell>
          <cell r="C17">
            <v>4</v>
          </cell>
          <cell r="D17">
            <v>1970</v>
          </cell>
          <cell r="E17" t="str">
            <v>Case 585 Rough Terrain Forklift</v>
          </cell>
          <cell r="F17">
            <v>17019058</v>
          </cell>
          <cell r="G17">
            <v>41540</v>
          </cell>
        </row>
        <row r="18">
          <cell r="B18">
            <v>307</v>
          </cell>
          <cell r="C18">
            <v>10</v>
          </cell>
          <cell r="D18">
            <v>1995</v>
          </cell>
          <cell r="E18" t="str">
            <v>Caterpillar Fork Lift</v>
          </cell>
          <cell r="F18" t="str">
            <v>8AD00757</v>
          </cell>
          <cell r="G18">
            <v>11400</v>
          </cell>
        </row>
        <row r="19">
          <cell r="A19">
            <v>131</v>
          </cell>
          <cell r="B19">
            <v>351</v>
          </cell>
          <cell r="C19">
            <v>4</v>
          </cell>
          <cell r="D19">
            <v>1996</v>
          </cell>
          <cell r="E19" t="str">
            <v>Light Weight Pipe Trailer</v>
          </cell>
          <cell r="F19">
            <v>96000981</v>
          </cell>
          <cell r="G19">
            <v>750</v>
          </cell>
        </row>
        <row r="20">
          <cell r="A20">
            <v>98</v>
          </cell>
          <cell r="B20">
            <v>352</v>
          </cell>
          <cell r="C20">
            <v>4</v>
          </cell>
          <cell r="D20">
            <v>1994</v>
          </cell>
          <cell r="E20" t="str">
            <v>Dynapac CC102 Roller</v>
          </cell>
          <cell r="F20">
            <v>60110901</v>
          </cell>
          <cell r="G20">
            <v>25221</v>
          </cell>
        </row>
        <row r="21">
          <cell r="A21">
            <v>21</v>
          </cell>
          <cell r="B21">
            <v>503</v>
          </cell>
          <cell r="C21">
            <v>4</v>
          </cell>
          <cell r="D21">
            <v>1989</v>
          </cell>
          <cell r="E21" t="str">
            <v>Chevrolet Mechanic Truck</v>
          </cell>
          <cell r="F21" t="str">
            <v>1GBJR34K3KF306797</v>
          </cell>
          <cell r="G21">
            <v>14895</v>
          </cell>
        </row>
        <row r="22">
          <cell r="A22">
            <v>22</v>
          </cell>
          <cell r="B22">
            <v>504</v>
          </cell>
          <cell r="C22">
            <v>5</v>
          </cell>
          <cell r="D22">
            <v>1995</v>
          </cell>
          <cell r="E22" t="str">
            <v>Ford F350 w/Flatbed</v>
          </cell>
          <cell r="F22" t="str">
            <v>1FDKF37F7SNB09849</v>
          </cell>
          <cell r="G22">
            <v>25322</v>
          </cell>
        </row>
        <row r="23">
          <cell r="A23">
            <v>32</v>
          </cell>
          <cell r="B23">
            <v>506</v>
          </cell>
          <cell r="C23">
            <v>5</v>
          </cell>
          <cell r="D23">
            <v>1994</v>
          </cell>
          <cell r="E23" t="str">
            <v>Chevrolet Pickup</v>
          </cell>
          <cell r="F23" t="str">
            <v>1GCFC24HXRZ258290</v>
          </cell>
          <cell r="G23">
            <v>17967</v>
          </cell>
        </row>
        <row r="24">
          <cell r="A24">
            <v>71</v>
          </cell>
          <cell r="B24">
            <v>509</v>
          </cell>
          <cell r="C24">
            <v>4</v>
          </cell>
          <cell r="D24">
            <v>1992</v>
          </cell>
          <cell r="E24" t="str">
            <v>Ford F450 Mechanic Truck</v>
          </cell>
          <cell r="F24" t="str">
            <v>2FDLF47M2NCB11494</v>
          </cell>
          <cell r="G24">
            <v>24231</v>
          </cell>
        </row>
        <row r="25">
          <cell r="A25">
            <v>102</v>
          </cell>
          <cell r="B25">
            <v>515</v>
          </cell>
          <cell r="C25">
            <v>5</v>
          </cell>
          <cell r="D25">
            <v>1994</v>
          </cell>
          <cell r="E25" t="str">
            <v>Ford Mechanic Truck</v>
          </cell>
          <cell r="F25" t="str">
            <v>1FDLF47F7REA44621</v>
          </cell>
          <cell r="G25">
            <v>28268</v>
          </cell>
        </row>
        <row r="26">
          <cell r="A26">
            <v>103</v>
          </cell>
          <cell r="B26">
            <v>516</v>
          </cell>
          <cell r="C26">
            <v>5</v>
          </cell>
          <cell r="D26">
            <v>1994</v>
          </cell>
          <cell r="E26" t="str">
            <v>Ford F-450 Diesel Mechanic Truck</v>
          </cell>
          <cell r="F26" t="str">
            <v>1FDLF47F9REA44622</v>
          </cell>
          <cell r="G26">
            <v>28268</v>
          </cell>
        </row>
        <row r="27">
          <cell r="A27">
            <v>114</v>
          </cell>
          <cell r="B27">
            <v>517</v>
          </cell>
          <cell r="C27">
            <v>4</v>
          </cell>
          <cell r="D27">
            <v>1994</v>
          </cell>
          <cell r="E27" t="str">
            <v>Chevrolet 1500 Pickup</v>
          </cell>
          <cell r="F27" t="str">
            <v>1GCEC14ZORZ281379</v>
          </cell>
          <cell r="G27">
            <v>14530</v>
          </cell>
        </row>
        <row r="28">
          <cell r="A28">
            <v>118</v>
          </cell>
          <cell r="B28">
            <v>518</v>
          </cell>
          <cell r="C28">
            <v>7</v>
          </cell>
          <cell r="D28">
            <v>1995</v>
          </cell>
          <cell r="E28" t="str">
            <v>Ford S-450 Truck</v>
          </cell>
          <cell r="F28" t="str">
            <v>1FDLF47F9SEA68277</v>
          </cell>
          <cell r="G28">
            <v>26766</v>
          </cell>
        </row>
        <row r="29">
          <cell r="A29">
            <v>130</v>
          </cell>
          <cell r="B29">
            <v>519</v>
          </cell>
          <cell r="C29">
            <v>7</v>
          </cell>
          <cell r="D29">
            <v>1996</v>
          </cell>
          <cell r="E29" t="str">
            <v>Ford F350 Flat Bed Truck</v>
          </cell>
          <cell r="F29" t="str">
            <v>1FDJF37H1TEB78695</v>
          </cell>
          <cell r="G29">
            <v>20482</v>
          </cell>
        </row>
        <row r="30">
          <cell r="A30">
            <v>136</v>
          </cell>
          <cell r="B30">
            <v>520</v>
          </cell>
          <cell r="C30">
            <v>5</v>
          </cell>
          <cell r="D30">
            <v>1997</v>
          </cell>
          <cell r="E30" t="str">
            <v>Ford F250 Pickup</v>
          </cell>
          <cell r="F30" t="str">
            <v>1FTHX25F4VEC60015</v>
          </cell>
          <cell r="G30">
            <v>25532</v>
          </cell>
        </row>
        <row r="31">
          <cell r="B31">
            <v>521</v>
          </cell>
          <cell r="C31">
            <v>4</v>
          </cell>
          <cell r="D31">
            <v>1999</v>
          </cell>
          <cell r="E31" t="str">
            <v xml:space="preserve">Ford F250 Super Cab </v>
          </cell>
          <cell r="F31" t="str">
            <v>1FTNX20F4XEB67587</v>
          </cell>
          <cell r="G31">
            <v>27962</v>
          </cell>
        </row>
        <row r="32">
          <cell r="B32">
            <v>522</v>
          </cell>
          <cell r="C32">
            <v>5</v>
          </cell>
          <cell r="D32">
            <v>1999</v>
          </cell>
          <cell r="E32" t="str">
            <v xml:space="preserve">Ford F250 Super Cab </v>
          </cell>
          <cell r="F32" t="str">
            <v>1FTNX20F4XEB67444</v>
          </cell>
          <cell r="G32">
            <v>27962</v>
          </cell>
        </row>
        <row r="33">
          <cell r="B33">
            <v>523</v>
          </cell>
          <cell r="C33">
            <v>10</v>
          </cell>
          <cell r="D33">
            <v>1999</v>
          </cell>
          <cell r="E33" t="str">
            <v xml:space="preserve">Ford F250 Super Cab </v>
          </cell>
          <cell r="F33" t="str">
            <v>1FTNX20F1XFB75341</v>
          </cell>
          <cell r="G33">
            <v>27962</v>
          </cell>
        </row>
        <row r="34">
          <cell r="B34">
            <v>524</v>
          </cell>
          <cell r="C34">
            <v>7</v>
          </cell>
          <cell r="D34">
            <v>1999</v>
          </cell>
          <cell r="E34" t="str">
            <v xml:space="preserve">Ford F250 Super Cab </v>
          </cell>
          <cell r="F34" t="str">
            <v>1FTNX20F5XEB75343</v>
          </cell>
          <cell r="G34">
            <v>27962</v>
          </cell>
        </row>
        <row r="35">
          <cell r="B35">
            <v>525</v>
          </cell>
          <cell r="C35">
            <v>10</v>
          </cell>
          <cell r="D35">
            <v>1999</v>
          </cell>
          <cell r="E35" t="str">
            <v>Ford F250 Diesel Pickup</v>
          </cell>
          <cell r="F35" t="str">
            <v>1FTNF20F7XED91925</v>
          </cell>
          <cell r="G35">
            <v>23775</v>
          </cell>
        </row>
        <row r="36">
          <cell r="B36">
            <v>526</v>
          </cell>
          <cell r="C36">
            <v>4</v>
          </cell>
          <cell r="D36">
            <v>1999</v>
          </cell>
          <cell r="E36" t="str">
            <v>Ford F250 Diesel Super Cab</v>
          </cell>
          <cell r="F36" t="str">
            <v>1FTNX20F1XED93490</v>
          </cell>
          <cell r="G36">
            <v>25995</v>
          </cell>
        </row>
        <row r="37">
          <cell r="B37">
            <v>527</v>
          </cell>
          <cell r="C37">
            <v>4</v>
          </cell>
          <cell r="D37">
            <v>1999</v>
          </cell>
          <cell r="E37" t="str">
            <v>Ford F250 Diesel Pickup</v>
          </cell>
          <cell r="F37" t="str">
            <v>1FTNF20F1XED91922</v>
          </cell>
          <cell r="G37">
            <v>23775</v>
          </cell>
        </row>
        <row r="38">
          <cell r="B38">
            <v>528</v>
          </cell>
          <cell r="C38">
            <v>4</v>
          </cell>
          <cell r="D38">
            <v>1999</v>
          </cell>
          <cell r="E38" t="str">
            <v>Ford F250 Diesel Pickup</v>
          </cell>
          <cell r="F38" t="str">
            <v>1FTNF20F5XED91924</v>
          </cell>
          <cell r="G38">
            <v>23775</v>
          </cell>
        </row>
        <row r="39">
          <cell r="B39">
            <v>529</v>
          </cell>
          <cell r="C39">
            <v>9</v>
          </cell>
          <cell r="D39">
            <v>1999</v>
          </cell>
          <cell r="E39" t="str">
            <v xml:space="preserve">Ford F250 Super Cab </v>
          </cell>
          <cell r="F39" t="str">
            <v>1FTNX20F6XEE68006</v>
          </cell>
          <cell r="G39">
            <v>26293</v>
          </cell>
        </row>
        <row r="40">
          <cell r="B40">
            <v>530</v>
          </cell>
          <cell r="C40">
            <v>9</v>
          </cell>
          <cell r="D40">
            <v>2000</v>
          </cell>
          <cell r="E40" t="str">
            <v>Ford F150 Pickup</v>
          </cell>
          <cell r="F40" t="str">
            <v>1FTRF17W2YNA38298</v>
          </cell>
          <cell r="G40">
            <v>18799</v>
          </cell>
        </row>
        <row r="41">
          <cell r="B41">
            <v>531</v>
          </cell>
          <cell r="C41">
            <v>9</v>
          </cell>
          <cell r="D41">
            <v>2000</v>
          </cell>
          <cell r="E41" t="str">
            <v>Ford F350 Mechanic Truck</v>
          </cell>
          <cell r="F41" t="str">
            <v>1FDWF37F0YEA66899</v>
          </cell>
          <cell r="G41">
            <v>33405</v>
          </cell>
        </row>
        <row r="42">
          <cell r="B42">
            <v>532</v>
          </cell>
          <cell r="C42">
            <v>9</v>
          </cell>
          <cell r="D42">
            <v>2000</v>
          </cell>
          <cell r="E42" t="str">
            <v>Ford F450 Flatbed w/ 5th Wheel</v>
          </cell>
          <cell r="F42" t="str">
            <v>1FDXW46F4YEA91252</v>
          </cell>
          <cell r="G42">
            <v>35759</v>
          </cell>
        </row>
        <row r="43">
          <cell r="B43">
            <v>590</v>
          </cell>
          <cell r="C43">
            <v>10</v>
          </cell>
          <cell r="D43">
            <v>1999</v>
          </cell>
          <cell r="E43" t="str">
            <v xml:space="preserve">Ford F-550 Box Truck  </v>
          </cell>
          <cell r="F43" t="str">
            <v>1FDAF56F3XEA56812</v>
          </cell>
          <cell r="G43">
            <v>34289</v>
          </cell>
        </row>
        <row r="44">
          <cell r="A44">
            <v>24</v>
          </cell>
          <cell r="B44">
            <v>592</v>
          </cell>
          <cell r="C44">
            <v>4</v>
          </cell>
          <cell r="D44">
            <v>1987</v>
          </cell>
          <cell r="E44" t="str">
            <v>Ford LNT-8000 Boom Truck</v>
          </cell>
          <cell r="F44" t="str">
            <v>1FDYW82A6HVA00195</v>
          </cell>
          <cell r="G44">
            <v>41342</v>
          </cell>
        </row>
        <row r="45">
          <cell r="A45">
            <v>49</v>
          </cell>
          <cell r="B45">
            <v>593</v>
          </cell>
          <cell r="C45">
            <v>4</v>
          </cell>
          <cell r="D45">
            <v>1990</v>
          </cell>
          <cell r="E45" t="str">
            <v>International Dump Truck</v>
          </cell>
          <cell r="F45" t="str">
            <v>1HTSAZPMXLH657531</v>
          </cell>
          <cell r="G45">
            <v>22684</v>
          </cell>
        </row>
        <row r="46">
          <cell r="B46">
            <v>594</v>
          </cell>
          <cell r="C46">
            <v>10</v>
          </cell>
          <cell r="D46">
            <v>1991</v>
          </cell>
          <cell r="E46" t="str">
            <v>Ford Reefer Truck</v>
          </cell>
          <cell r="F46" t="str">
            <v>1FDYW90TXMVA10037</v>
          </cell>
          <cell r="G46">
            <v>40800</v>
          </cell>
        </row>
        <row r="47">
          <cell r="B47">
            <v>595</v>
          </cell>
          <cell r="C47">
            <v>7</v>
          </cell>
          <cell r="D47">
            <v>1999</v>
          </cell>
          <cell r="E47" t="str">
            <v>Ford F-550 Box Truck</v>
          </cell>
          <cell r="F47" t="str">
            <v>1FDAF56F0XEE68346</v>
          </cell>
          <cell r="G47">
            <v>33793</v>
          </cell>
        </row>
        <row r="48">
          <cell r="A48">
            <v>63</v>
          </cell>
          <cell r="B48">
            <v>601</v>
          </cell>
          <cell r="C48">
            <v>10</v>
          </cell>
          <cell r="D48">
            <v>1987</v>
          </cell>
          <cell r="E48" t="str">
            <v>Sloan 4” Hydraulic Pump</v>
          </cell>
          <cell r="F48" t="str">
            <v>3K223148</v>
          </cell>
          <cell r="G48">
            <v>367</v>
          </cell>
        </row>
        <row r="49">
          <cell r="A49">
            <v>64</v>
          </cell>
          <cell r="B49">
            <v>602</v>
          </cell>
          <cell r="C49">
            <v>4</v>
          </cell>
          <cell r="D49">
            <v>1987</v>
          </cell>
          <cell r="E49" t="str">
            <v>FP 8” Hydraulic Pump</v>
          </cell>
          <cell r="F49">
            <v>7259992</v>
          </cell>
          <cell r="G49">
            <v>14800</v>
          </cell>
        </row>
        <row r="50">
          <cell r="A50">
            <v>65</v>
          </cell>
          <cell r="B50">
            <v>603</v>
          </cell>
          <cell r="C50">
            <v>7</v>
          </cell>
          <cell r="D50">
            <v>1986</v>
          </cell>
          <cell r="E50" t="str">
            <v>FP 6” Hydraulic Pump</v>
          </cell>
          <cell r="F50">
            <v>80566184</v>
          </cell>
          <cell r="G50">
            <v>4000</v>
          </cell>
        </row>
        <row r="51">
          <cell r="A51">
            <v>125</v>
          </cell>
          <cell r="B51">
            <v>605</v>
          </cell>
          <cell r="C51">
            <v>4</v>
          </cell>
          <cell r="D51">
            <v>1993</v>
          </cell>
          <cell r="E51" t="str">
            <v>Godwin 6” Dry Prime Pump</v>
          </cell>
          <cell r="F51" t="str">
            <v>924580-79</v>
          </cell>
          <cell r="G51">
            <v>4000</v>
          </cell>
        </row>
        <row r="52">
          <cell r="A52">
            <v>70</v>
          </cell>
          <cell r="B52">
            <v>606</v>
          </cell>
          <cell r="C52">
            <v>4</v>
          </cell>
          <cell r="D52">
            <v>1986</v>
          </cell>
          <cell r="E52" t="str">
            <v>FP 6" Hydraulic Pump</v>
          </cell>
          <cell r="G52">
            <v>4000</v>
          </cell>
        </row>
        <row r="53">
          <cell r="B53">
            <v>607</v>
          </cell>
          <cell r="C53">
            <v>4</v>
          </cell>
          <cell r="E53" t="str">
            <v>Thompson 8" Wellpoint Pump</v>
          </cell>
          <cell r="F53" t="str">
            <v>W-262</v>
          </cell>
          <cell r="G53">
            <v>24159</v>
          </cell>
        </row>
        <row r="54">
          <cell r="A54">
            <v>91</v>
          </cell>
          <cell r="B54">
            <v>621</v>
          </cell>
          <cell r="C54">
            <v>5</v>
          </cell>
          <cell r="D54">
            <v>1994</v>
          </cell>
          <cell r="E54" t="str">
            <v>Sullair Air Compressor</v>
          </cell>
          <cell r="F54">
            <v>4113371</v>
          </cell>
          <cell r="G54">
            <v>11960</v>
          </cell>
        </row>
        <row r="55">
          <cell r="A55">
            <v>106</v>
          </cell>
          <cell r="B55">
            <v>622</v>
          </cell>
          <cell r="C55">
            <v>7</v>
          </cell>
          <cell r="D55">
            <v>1994</v>
          </cell>
          <cell r="E55" t="str">
            <v>Sullair Compressor</v>
          </cell>
          <cell r="F55">
            <v>4115112</v>
          </cell>
          <cell r="G55">
            <v>14930</v>
          </cell>
        </row>
        <row r="56">
          <cell r="A56">
            <v>121</v>
          </cell>
          <cell r="B56">
            <v>623</v>
          </cell>
          <cell r="C56">
            <v>7</v>
          </cell>
          <cell r="D56">
            <v>1996</v>
          </cell>
          <cell r="E56" t="str">
            <v>Sullair 185 DPQ Air Compressor</v>
          </cell>
          <cell r="F56" t="str">
            <v>E04-120247</v>
          </cell>
          <cell r="G56">
            <v>12190</v>
          </cell>
        </row>
        <row r="57">
          <cell r="A57">
            <v>107</v>
          </cell>
          <cell r="B57">
            <v>624</v>
          </cell>
          <cell r="C57">
            <v>4</v>
          </cell>
          <cell r="D57">
            <v>1994</v>
          </cell>
          <cell r="E57" t="str">
            <v>Sullair Compressor</v>
          </cell>
          <cell r="F57">
            <v>4115132</v>
          </cell>
          <cell r="G57">
            <v>14930</v>
          </cell>
        </row>
        <row r="58">
          <cell r="A58">
            <v>90</v>
          </cell>
          <cell r="B58">
            <v>625</v>
          </cell>
          <cell r="C58">
            <v>5</v>
          </cell>
          <cell r="D58">
            <v>1994</v>
          </cell>
          <cell r="E58" t="str">
            <v>Sullair Air Compressor</v>
          </cell>
          <cell r="F58">
            <v>4113365</v>
          </cell>
          <cell r="G58">
            <v>11960</v>
          </cell>
        </row>
        <row r="59">
          <cell r="A59">
            <v>15</v>
          </cell>
          <cell r="B59">
            <v>626</v>
          </cell>
          <cell r="C59">
            <v>7</v>
          </cell>
          <cell r="D59">
            <v>1991</v>
          </cell>
          <cell r="E59" t="str">
            <v>Sullair 185 CFM Air Compressor</v>
          </cell>
          <cell r="F59" t="str">
            <v>004-106154</v>
          </cell>
          <cell r="G59">
            <v>8295</v>
          </cell>
        </row>
        <row r="60">
          <cell r="A60">
            <v>3</v>
          </cell>
          <cell r="B60">
            <v>627</v>
          </cell>
          <cell r="C60">
            <v>10</v>
          </cell>
          <cell r="D60">
            <v>1991</v>
          </cell>
          <cell r="E60" t="str">
            <v>Sullair Compressor - Trailer</v>
          </cell>
          <cell r="F60">
            <v>4106894</v>
          </cell>
          <cell r="G60">
            <v>12040</v>
          </cell>
        </row>
        <row r="61">
          <cell r="B61">
            <v>628</v>
          </cell>
          <cell r="C61">
            <v>10</v>
          </cell>
          <cell r="D61">
            <v>1998</v>
          </cell>
          <cell r="E61" t="str">
            <v>Sullair Air Compressor</v>
          </cell>
          <cell r="F61">
            <v>4126573</v>
          </cell>
          <cell r="G61">
            <v>14070</v>
          </cell>
        </row>
        <row r="62">
          <cell r="B62">
            <v>629</v>
          </cell>
          <cell r="C62">
            <v>4</v>
          </cell>
          <cell r="D62">
            <v>1998</v>
          </cell>
          <cell r="E62" t="str">
            <v>Sullair Air Compressor</v>
          </cell>
          <cell r="F62">
            <v>4126574</v>
          </cell>
          <cell r="G62">
            <v>13425</v>
          </cell>
        </row>
        <row r="63">
          <cell r="B63">
            <v>630</v>
          </cell>
          <cell r="C63" t="str">
            <v>ME</v>
          </cell>
          <cell r="E63" t="str">
            <v>(ME) Air Compressor</v>
          </cell>
          <cell r="F63" t="str">
            <v>297364UBJ222</v>
          </cell>
          <cell r="G63">
            <v>12898</v>
          </cell>
        </row>
        <row r="64">
          <cell r="B64">
            <v>631</v>
          </cell>
          <cell r="C64">
            <v>10</v>
          </cell>
          <cell r="D64">
            <v>1999</v>
          </cell>
          <cell r="E64" t="str">
            <v>Sullair 185 Air Compressor</v>
          </cell>
          <cell r="F64">
            <v>4129570</v>
          </cell>
          <cell r="G64">
            <v>11666</v>
          </cell>
        </row>
        <row r="65">
          <cell r="B65">
            <v>632</v>
          </cell>
          <cell r="C65">
            <v>9</v>
          </cell>
          <cell r="E65" t="str">
            <v>Sullair Air Compressor</v>
          </cell>
          <cell r="F65">
            <v>4130476</v>
          </cell>
          <cell r="G65">
            <v>11426</v>
          </cell>
        </row>
        <row r="66">
          <cell r="B66">
            <v>633</v>
          </cell>
          <cell r="C66">
            <v>9</v>
          </cell>
          <cell r="E66" t="str">
            <v>Sullair Air Compressor</v>
          </cell>
          <cell r="F66">
            <v>4130475</v>
          </cell>
          <cell r="G66">
            <v>11426</v>
          </cell>
        </row>
        <row r="67">
          <cell r="A67">
            <v>111</v>
          </cell>
          <cell r="B67">
            <v>650</v>
          </cell>
          <cell r="C67">
            <v>7</v>
          </cell>
          <cell r="D67">
            <v>1994</v>
          </cell>
          <cell r="E67" t="str">
            <v>Horizon Reel Trailer</v>
          </cell>
          <cell r="F67" t="str">
            <v>HRT443089408070HB</v>
          </cell>
          <cell r="G67">
            <v>4532</v>
          </cell>
        </row>
        <row r="68">
          <cell r="A68">
            <v>109</v>
          </cell>
          <cell r="B68">
            <v>652</v>
          </cell>
          <cell r="C68">
            <v>5</v>
          </cell>
          <cell r="D68">
            <v>1994</v>
          </cell>
          <cell r="E68" t="str">
            <v>Horizon Reel Trailer</v>
          </cell>
          <cell r="F68" t="str">
            <v>HRT442989408070HB</v>
          </cell>
          <cell r="G68">
            <v>4532</v>
          </cell>
        </row>
        <row r="69">
          <cell r="A69">
            <v>86</v>
          </cell>
          <cell r="B69">
            <v>653</v>
          </cell>
          <cell r="C69">
            <v>4</v>
          </cell>
          <cell r="D69">
            <v>1993</v>
          </cell>
          <cell r="E69" t="str">
            <v>Horizon Reel Trailer</v>
          </cell>
          <cell r="F69" t="str">
            <v>HRT4200129308070B</v>
          </cell>
          <cell r="G69">
            <v>4826</v>
          </cell>
        </row>
        <row r="70">
          <cell r="A70">
            <v>29</v>
          </cell>
          <cell r="B70">
            <v>654</v>
          </cell>
          <cell r="C70">
            <v>5</v>
          </cell>
          <cell r="D70">
            <v>1994</v>
          </cell>
          <cell r="E70" t="str">
            <v>Horizon Reel Trailer</v>
          </cell>
          <cell r="F70" t="str">
            <v>HRT439179408070HB</v>
          </cell>
          <cell r="G70">
            <v>4532</v>
          </cell>
        </row>
        <row r="71">
          <cell r="A71">
            <v>85</v>
          </cell>
          <cell r="B71">
            <v>655</v>
          </cell>
          <cell r="C71">
            <v>3</v>
          </cell>
          <cell r="D71">
            <v>1994</v>
          </cell>
          <cell r="E71" t="str">
            <v>Horizon Reel Trailer</v>
          </cell>
          <cell r="F71" t="str">
            <v>HRT4199129308070B</v>
          </cell>
          <cell r="G71">
            <v>4826</v>
          </cell>
        </row>
        <row r="72">
          <cell r="A72">
            <v>40</v>
          </cell>
          <cell r="B72">
            <v>656</v>
          </cell>
          <cell r="C72">
            <v>3</v>
          </cell>
          <cell r="D72">
            <v>1985</v>
          </cell>
          <cell r="E72" t="str">
            <v>Hudson Flat Bed Trailer</v>
          </cell>
          <cell r="F72" t="str">
            <v>10BHHT2002F1000001</v>
          </cell>
          <cell r="G72">
            <v>2500</v>
          </cell>
        </row>
        <row r="73">
          <cell r="A73">
            <v>62</v>
          </cell>
          <cell r="B73">
            <v>657</v>
          </cell>
          <cell r="C73">
            <v>7</v>
          </cell>
          <cell r="D73">
            <v>1991</v>
          </cell>
          <cell r="E73" t="str">
            <v>Horizon Reel Trailer</v>
          </cell>
          <cell r="F73" t="str">
            <v>HRT3224003916870H</v>
          </cell>
          <cell r="G73">
            <v>4500</v>
          </cell>
        </row>
        <row r="74">
          <cell r="A74">
            <v>59</v>
          </cell>
          <cell r="B74">
            <v>658</v>
          </cell>
          <cell r="C74">
            <v>5</v>
          </cell>
          <cell r="D74">
            <v>1991</v>
          </cell>
          <cell r="E74" t="str">
            <v>Horizon Reel Trl</v>
          </cell>
          <cell r="F74" t="str">
            <v>HRT3223003916870H</v>
          </cell>
          <cell r="G74">
            <v>4500</v>
          </cell>
        </row>
        <row r="75">
          <cell r="A75">
            <v>104</v>
          </cell>
          <cell r="B75">
            <v>659</v>
          </cell>
          <cell r="C75">
            <v>4</v>
          </cell>
          <cell r="D75">
            <v>1994</v>
          </cell>
          <cell r="E75" t="str">
            <v>Horizon Roller Trailer</v>
          </cell>
          <cell r="F75" t="str">
            <v>HFL443889461280EB</v>
          </cell>
          <cell r="G75">
            <v>4532</v>
          </cell>
        </row>
        <row r="76">
          <cell r="A76">
            <v>88</v>
          </cell>
          <cell r="B76">
            <v>660</v>
          </cell>
          <cell r="C76">
            <v>4</v>
          </cell>
          <cell r="D76">
            <v>1994</v>
          </cell>
          <cell r="E76" t="str">
            <v>Horizon Reel Trailer</v>
          </cell>
          <cell r="F76" t="str">
            <v>HRT439279408070HB</v>
          </cell>
          <cell r="G76">
            <v>4532</v>
          </cell>
        </row>
        <row r="77">
          <cell r="B77">
            <v>661</v>
          </cell>
          <cell r="C77">
            <v>3</v>
          </cell>
          <cell r="E77" t="str">
            <v>Reel Trailer</v>
          </cell>
          <cell r="F77" t="str">
            <v>FLT5344MM</v>
          </cell>
          <cell r="G77">
            <v>4500</v>
          </cell>
        </row>
        <row r="78">
          <cell r="A78">
            <v>113</v>
          </cell>
          <cell r="B78">
            <v>670</v>
          </cell>
          <cell r="C78">
            <v>5</v>
          </cell>
          <cell r="D78">
            <v>1997</v>
          </cell>
          <cell r="E78" t="str">
            <v>Condux 6-Ton Cable Puller</v>
          </cell>
          <cell r="G78">
            <v>7784</v>
          </cell>
        </row>
        <row r="79">
          <cell r="B79">
            <v>671</v>
          </cell>
          <cell r="C79">
            <v>10</v>
          </cell>
          <cell r="D79">
            <v>1999</v>
          </cell>
          <cell r="E79" t="str">
            <v>Condux 6-Ton Cable Puller</v>
          </cell>
          <cell r="F79">
            <v>8674680</v>
          </cell>
          <cell r="G79">
            <v>5395</v>
          </cell>
        </row>
        <row r="80">
          <cell r="A80">
            <v>115</v>
          </cell>
          <cell r="B80">
            <v>672</v>
          </cell>
          <cell r="C80">
            <v>7</v>
          </cell>
          <cell r="D80">
            <v>1995</v>
          </cell>
          <cell r="E80" t="str">
            <v>Sreco 10 Ton Puller</v>
          </cell>
          <cell r="F80" t="str">
            <v>4H5LB1116SL941984</v>
          </cell>
          <cell r="G80">
            <v>27204</v>
          </cell>
        </row>
        <row r="81">
          <cell r="A81">
            <v>16</v>
          </cell>
          <cell r="B81">
            <v>673</v>
          </cell>
          <cell r="C81">
            <v>4</v>
          </cell>
          <cell r="D81">
            <v>1991</v>
          </cell>
          <cell r="E81" t="str">
            <v>Aquatech Bucket Machine</v>
          </cell>
          <cell r="F81">
            <v>90201004</v>
          </cell>
          <cell r="G81">
            <v>24804</v>
          </cell>
        </row>
        <row r="82">
          <cell r="A82">
            <v>19</v>
          </cell>
          <cell r="B82">
            <v>674</v>
          </cell>
          <cell r="C82">
            <v>5</v>
          </cell>
          <cell r="D82">
            <v>1990</v>
          </cell>
          <cell r="E82" t="str">
            <v>Sreco Bucket Machine</v>
          </cell>
          <cell r="F82" t="str">
            <v>LBH30901783</v>
          </cell>
          <cell r="G82">
            <v>16482</v>
          </cell>
        </row>
        <row r="83">
          <cell r="A83">
            <v>74</v>
          </cell>
          <cell r="B83">
            <v>675</v>
          </cell>
          <cell r="C83">
            <v>5</v>
          </cell>
          <cell r="D83">
            <v>1990</v>
          </cell>
          <cell r="E83" t="str">
            <v>Aquatech Bucket Mach</v>
          </cell>
          <cell r="F83">
            <v>90201176</v>
          </cell>
          <cell r="G83">
            <v>12473</v>
          </cell>
        </row>
        <row r="84">
          <cell r="A84">
            <v>75</v>
          </cell>
          <cell r="B84">
            <v>676</v>
          </cell>
          <cell r="C84">
            <v>3</v>
          </cell>
          <cell r="D84">
            <v>1990</v>
          </cell>
          <cell r="E84" t="str">
            <v>Aquatech Bucket Mach</v>
          </cell>
          <cell r="F84">
            <v>90201174</v>
          </cell>
          <cell r="G84">
            <v>12473</v>
          </cell>
        </row>
        <row r="85">
          <cell r="A85">
            <v>135</v>
          </cell>
          <cell r="B85">
            <v>677</v>
          </cell>
          <cell r="C85">
            <v>5</v>
          </cell>
          <cell r="D85">
            <v>1994</v>
          </cell>
          <cell r="E85" t="str">
            <v>Timberland TSE-UDP 300 Puller</v>
          </cell>
          <cell r="F85" t="str">
            <v>2T9C71A1XRA022008</v>
          </cell>
          <cell r="G85">
            <v>40000</v>
          </cell>
        </row>
        <row r="86">
          <cell r="B86">
            <v>678</v>
          </cell>
          <cell r="C86">
            <v>3</v>
          </cell>
          <cell r="E86" t="str">
            <v>Bucket Machine</v>
          </cell>
          <cell r="F86" t="str">
            <v>FLT5343MM</v>
          </cell>
          <cell r="G86">
            <v>25000</v>
          </cell>
        </row>
        <row r="87">
          <cell r="A87">
            <v>119</v>
          </cell>
          <cell r="B87">
            <v>691</v>
          </cell>
          <cell r="C87">
            <v>5</v>
          </cell>
          <cell r="D87">
            <v>1995</v>
          </cell>
          <cell r="E87" t="str">
            <v>AMIDA Solar Arrow Board</v>
          </cell>
          <cell r="F87">
            <v>950328864</v>
          </cell>
          <cell r="G87">
            <v>5543</v>
          </cell>
        </row>
        <row r="88">
          <cell r="A88">
            <v>126</v>
          </cell>
          <cell r="B88">
            <v>692</v>
          </cell>
          <cell r="C88">
            <v>4</v>
          </cell>
          <cell r="D88">
            <v>1996</v>
          </cell>
          <cell r="E88" t="str">
            <v>AMIDA Solar Arrow Board</v>
          </cell>
          <cell r="F88" t="str">
            <v>60937076X</v>
          </cell>
          <cell r="G88">
            <v>5512</v>
          </cell>
        </row>
        <row r="89">
          <cell r="A89">
            <v>28</v>
          </cell>
          <cell r="B89">
            <v>693</v>
          </cell>
          <cell r="C89">
            <v>4</v>
          </cell>
          <cell r="D89">
            <v>1980</v>
          </cell>
          <cell r="E89" t="str">
            <v>Hercules Trailer 20 Ton</v>
          </cell>
          <cell r="F89" t="str">
            <v>B802004</v>
          </cell>
          <cell r="G89">
            <v>7844</v>
          </cell>
        </row>
        <row r="90">
          <cell r="A90">
            <v>68</v>
          </cell>
          <cell r="B90">
            <v>694</v>
          </cell>
          <cell r="C90">
            <v>4</v>
          </cell>
          <cell r="D90">
            <v>1993</v>
          </cell>
          <cell r="E90" t="str">
            <v>Wells Cargo Trailer</v>
          </cell>
          <cell r="F90" t="str">
            <v>1WC200F25P3026181</v>
          </cell>
          <cell r="G90">
            <v>4256</v>
          </cell>
        </row>
        <row r="91">
          <cell r="B91">
            <v>695</v>
          </cell>
          <cell r="C91">
            <v>9</v>
          </cell>
          <cell r="D91">
            <v>2000</v>
          </cell>
          <cell r="E91" t="str">
            <v>Gooseneck Trailer</v>
          </cell>
          <cell r="F91" t="str">
            <v>4FPA52828YG044994</v>
          </cell>
          <cell r="G91">
            <v>7582</v>
          </cell>
        </row>
        <row r="92">
          <cell r="A92">
            <v>6</v>
          </cell>
          <cell r="B92">
            <v>701</v>
          </cell>
          <cell r="C92">
            <v>7</v>
          </cell>
          <cell r="D92">
            <v>1995</v>
          </cell>
          <cell r="E92" t="str">
            <v>Shamrock Jetting Trailer</v>
          </cell>
          <cell r="F92" t="str">
            <v>1S9AF1923SB377306</v>
          </cell>
          <cell r="G92">
            <v>6500</v>
          </cell>
        </row>
        <row r="93">
          <cell r="A93">
            <v>8</v>
          </cell>
          <cell r="B93">
            <v>702</v>
          </cell>
          <cell r="C93">
            <v>5</v>
          </cell>
          <cell r="D93">
            <v>1995</v>
          </cell>
          <cell r="E93" t="str">
            <v>Shamrock Sewer Cleaning Trailer</v>
          </cell>
          <cell r="F93" t="str">
            <v>1S9AF1927SB377307</v>
          </cell>
          <cell r="G93">
            <v>21872</v>
          </cell>
        </row>
        <row r="94">
          <cell r="A94">
            <v>36</v>
          </cell>
          <cell r="B94">
            <v>703</v>
          </cell>
          <cell r="C94">
            <v>10</v>
          </cell>
          <cell r="D94">
            <v>1993</v>
          </cell>
          <cell r="E94" t="str">
            <v>Aquatech Jetting System</v>
          </cell>
          <cell r="F94">
            <v>93201007</v>
          </cell>
          <cell r="G94">
            <v>22428</v>
          </cell>
        </row>
        <row r="95">
          <cell r="A95">
            <v>89</v>
          </cell>
          <cell r="B95">
            <v>704</v>
          </cell>
          <cell r="C95">
            <v>5</v>
          </cell>
          <cell r="D95">
            <v>1993</v>
          </cell>
          <cell r="E95" t="str">
            <v>Aquatech Jet Trailer</v>
          </cell>
          <cell r="F95">
            <v>93201177</v>
          </cell>
          <cell r="G95">
            <v>22428</v>
          </cell>
        </row>
        <row r="96">
          <cell r="A96">
            <v>95</v>
          </cell>
          <cell r="B96">
            <v>705</v>
          </cell>
          <cell r="C96">
            <v>5</v>
          </cell>
          <cell r="D96">
            <v>1994</v>
          </cell>
          <cell r="E96" t="str">
            <v>Aquatech Jet Trailer</v>
          </cell>
          <cell r="F96">
            <v>94201002</v>
          </cell>
          <cell r="G96">
            <v>20352</v>
          </cell>
        </row>
        <row r="97">
          <cell r="B97">
            <v>706</v>
          </cell>
          <cell r="C97">
            <v>4</v>
          </cell>
          <cell r="D97">
            <v>1998</v>
          </cell>
          <cell r="E97" t="str">
            <v>SECA Jet Trailer</v>
          </cell>
          <cell r="F97">
            <v>1337</v>
          </cell>
          <cell r="G97">
            <v>30278</v>
          </cell>
        </row>
        <row r="98">
          <cell r="B98">
            <v>707</v>
          </cell>
          <cell r="C98">
            <v>5</v>
          </cell>
          <cell r="D98">
            <v>1998</v>
          </cell>
          <cell r="E98" t="str">
            <v>SECA Jet Trailer</v>
          </cell>
          <cell r="F98">
            <v>1338</v>
          </cell>
          <cell r="G98">
            <v>30278</v>
          </cell>
        </row>
        <row r="99">
          <cell r="B99">
            <v>708</v>
          </cell>
          <cell r="C99">
            <v>7</v>
          </cell>
          <cell r="D99">
            <v>1998</v>
          </cell>
          <cell r="E99" t="str">
            <v>Shamrock Jet Trailer</v>
          </cell>
          <cell r="F99" t="str">
            <v>1S9AL1824WB377054</v>
          </cell>
          <cell r="G99">
            <v>37984</v>
          </cell>
        </row>
        <row r="100">
          <cell r="B100">
            <v>709</v>
          </cell>
          <cell r="C100">
            <v>5</v>
          </cell>
          <cell r="D100">
            <v>1998</v>
          </cell>
          <cell r="E100" t="str">
            <v>Shamrock Jet Trailer</v>
          </cell>
          <cell r="F100" t="str">
            <v>1S9AL1824WB377055</v>
          </cell>
          <cell r="G100">
            <v>37984</v>
          </cell>
        </row>
        <row r="101">
          <cell r="B101">
            <v>710</v>
          </cell>
          <cell r="C101">
            <v>10</v>
          </cell>
          <cell r="D101">
            <v>1999</v>
          </cell>
          <cell r="E101" t="str">
            <v>SECA Jet Trailer</v>
          </cell>
          <cell r="F101">
            <v>1571</v>
          </cell>
          <cell r="G101">
            <v>37966</v>
          </cell>
        </row>
        <row r="102">
          <cell r="B102">
            <v>711</v>
          </cell>
          <cell r="C102">
            <v>9</v>
          </cell>
          <cell r="D102">
            <v>1999</v>
          </cell>
          <cell r="E102" t="str">
            <v>SECA Jet Trailer</v>
          </cell>
          <cell r="F102">
            <v>1707</v>
          </cell>
          <cell r="G102">
            <v>37966</v>
          </cell>
        </row>
        <row r="103">
          <cell r="A103">
            <v>35</v>
          </cell>
          <cell r="B103">
            <v>751</v>
          </cell>
          <cell r="C103">
            <v>4</v>
          </cell>
          <cell r="D103">
            <v>1992</v>
          </cell>
          <cell r="E103" t="str">
            <v>Aquatech Cleaning/Winch Truck (GMC)</v>
          </cell>
          <cell r="F103" t="str">
            <v>1GDM7H1J1NJ500913</v>
          </cell>
          <cell r="G103">
            <v>89992</v>
          </cell>
        </row>
        <row r="104">
          <cell r="A104">
            <v>76</v>
          </cell>
          <cell r="B104">
            <v>752</v>
          </cell>
          <cell r="C104">
            <v>10</v>
          </cell>
          <cell r="D104">
            <v>1992</v>
          </cell>
          <cell r="E104" t="str">
            <v>Ford LN8000 Vac-Con Jet Vac Trk</v>
          </cell>
          <cell r="F104" t="str">
            <v>1FDYR82A6NVA19011</v>
          </cell>
          <cell r="G104">
            <v>99000</v>
          </cell>
        </row>
        <row r="105">
          <cell r="A105">
            <v>116</v>
          </cell>
          <cell r="B105">
            <v>754</v>
          </cell>
          <cell r="C105">
            <v>7</v>
          </cell>
          <cell r="D105">
            <v>1995</v>
          </cell>
          <cell r="E105" t="str">
            <v>Ford Vac-Con Sewer Cleaner</v>
          </cell>
          <cell r="F105" t="str">
            <v>1FDZW82E2SVA76706</v>
          </cell>
          <cell r="G105">
            <v>169388</v>
          </cell>
        </row>
        <row r="106">
          <cell r="A106">
            <v>133</v>
          </cell>
          <cell r="B106">
            <v>755</v>
          </cell>
          <cell r="C106">
            <v>4</v>
          </cell>
          <cell r="D106">
            <v>1997</v>
          </cell>
          <cell r="E106" t="str">
            <v>Ford Vac-Con Sewer Cleaner</v>
          </cell>
          <cell r="F106" t="str">
            <v>1FDZW86E8VVA39240</v>
          </cell>
          <cell r="G106">
            <v>133004</v>
          </cell>
        </row>
        <row r="107">
          <cell r="B107">
            <v>756</v>
          </cell>
          <cell r="C107">
            <v>5</v>
          </cell>
          <cell r="D107">
            <v>1998</v>
          </cell>
          <cell r="E107" t="str">
            <v>International Vac-Con Jet Vac</v>
          </cell>
          <cell r="F107" t="str">
            <v>1HTGCADTXWH577955</v>
          </cell>
          <cell r="G107">
            <v>189713</v>
          </cell>
        </row>
        <row r="108">
          <cell r="B108">
            <v>757</v>
          </cell>
          <cell r="C108">
            <v>5</v>
          </cell>
          <cell r="D108">
            <v>1998</v>
          </cell>
          <cell r="E108" t="str">
            <v>International Vac-Con Jet Vac</v>
          </cell>
          <cell r="F108" t="str">
            <v>IHTGCADT3WH576050</v>
          </cell>
          <cell r="G108">
            <v>189713</v>
          </cell>
        </row>
        <row r="109">
          <cell r="B109">
            <v>758</v>
          </cell>
          <cell r="C109" t="str">
            <v>ME</v>
          </cell>
          <cell r="D109">
            <v>1999</v>
          </cell>
          <cell r="E109" t="str">
            <v>(ME) Sterling Vac-Con Jet Vac</v>
          </cell>
          <cell r="F109" t="str">
            <v>2FZXMJBB8XAA66940</v>
          </cell>
          <cell r="G109">
            <v>206916</v>
          </cell>
        </row>
        <row r="110">
          <cell r="B110">
            <v>759</v>
          </cell>
          <cell r="C110">
            <v>10</v>
          </cell>
          <cell r="D110">
            <v>1999</v>
          </cell>
          <cell r="E110" t="str">
            <v>Sterling Vac-Con Jet Vac</v>
          </cell>
          <cell r="F110" t="str">
            <v>2FZXKWYB6XAB47929</v>
          </cell>
          <cell r="G110">
            <v>208800</v>
          </cell>
        </row>
        <row r="111">
          <cell r="B111">
            <v>760</v>
          </cell>
          <cell r="C111">
            <v>9</v>
          </cell>
          <cell r="D111">
            <v>1999</v>
          </cell>
          <cell r="E111" t="str">
            <v>Sterling Vac-Con Jet Vac</v>
          </cell>
          <cell r="F111" t="str">
            <v>2FZNEWDBXXAF46945</v>
          </cell>
          <cell r="G111">
            <v>211872</v>
          </cell>
        </row>
        <row r="112">
          <cell r="A112">
            <v>17</v>
          </cell>
          <cell r="B112">
            <v>801</v>
          </cell>
          <cell r="C112">
            <v>7</v>
          </cell>
          <cell r="D112">
            <v>1994</v>
          </cell>
          <cell r="E112" t="str">
            <v>Cues TV Truck (GMC)</v>
          </cell>
          <cell r="F112" t="str">
            <v>1GDKP32KXR3501022</v>
          </cell>
          <cell r="G112">
            <v>140000</v>
          </cell>
        </row>
        <row r="113">
          <cell r="A113">
            <v>42</v>
          </cell>
          <cell r="B113">
            <v>803</v>
          </cell>
          <cell r="C113">
            <v>4</v>
          </cell>
          <cell r="D113">
            <v>1992</v>
          </cell>
          <cell r="E113" t="str">
            <v>Cues TV/Grout Truck (GMC)</v>
          </cell>
          <cell r="F113" t="str">
            <v>1GDKP32K7N3501957</v>
          </cell>
          <cell r="G113">
            <v>165360</v>
          </cell>
        </row>
        <row r="114">
          <cell r="A114">
            <v>48</v>
          </cell>
          <cell r="B114">
            <v>804</v>
          </cell>
          <cell r="C114">
            <v>10</v>
          </cell>
          <cell r="D114">
            <v>1989</v>
          </cell>
          <cell r="E114" t="str">
            <v>Isuzu Truck w/Cues TV &amp; Cutting Sys</v>
          </cell>
          <cell r="F114" t="str">
            <v>JALB4B1H6K7003538</v>
          </cell>
          <cell r="G114">
            <v>105000</v>
          </cell>
        </row>
        <row r="115">
          <cell r="A115">
            <v>54</v>
          </cell>
          <cell r="B115">
            <v>805</v>
          </cell>
          <cell r="C115">
            <v>7</v>
          </cell>
          <cell r="D115">
            <v>1993</v>
          </cell>
          <cell r="E115" t="str">
            <v>Cues TV/Seal Truck (GMC)</v>
          </cell>
          <cell r="F115" t="str">
            <v>1GDKP32K4P3502101</v>
          </cell>
          <cell r="G115">
            <v>106500</v>
          </cell>
        </row>
        <row r="116">
          <cell r="A116">
            <v>87</v>
          </cell>
          <cell r="B116">
            <v>808</v>
          </cell>
          <cell r="C116">
            <v>4</v>
          </cell>
          <cell r="D116">
            <v>1993</v>
          </cell>
          <cell r="E116" t="str">
            <v>Cues TV/Seal Truck (GMC)</v>
          </cell>
          <cell r="F116" t="str">
            <v>1GDKP32KXP3502071</v>
          </cell>
          <cell r="G116">
            <v>122750</v>
          </cell>
        </row>
        <row r="117">
          <cell r="A117">
            <v>99</v>
          </cell>
          <cell r="B117">
            <v>809</v>
          </cell>
          <cell r="C117">
            <v>5</v>
          </cell>
          <cell r="D117">
            <v>1994</v>
          </cell>
          <cell r="E117" t="str">
            <v>Cues TV/Seal Truck (GMC)</v>
          </cell>
          <cell r="F117" t="str">
            <v>1GDKP32K9R3500444</v>
          </cell>
          <cell r="G117">
            <v>139125</v>
          </cell>
        </row>
        <row r="118">
          <cell r="A118">
            <v>105</v>
          </cell>
          <cell r="B118">
            <v>810</v>
          </cell>
          <cell r="C118">
            <v>5</v>
          </cell>
          <cell r="D118">
            <v>1994</v>
          </cell>
          <cell r="E118" t="str">
            <v>Chevy/Isuzu TV Cutter Truck</v>
          </cell>
          <cell r="F118" t="str">
            <v>J8BH6A1U2R3100368</v>
          </cell>
          <cell r="G118">
            <v>56381</v>
          </cell>
        </row>
        <row r="119">
          <cell r="A119">
            <v>134</v>
          </cell>
          <cell r="B119">
            <v>811</v>
          </cell>
          <cell r="C119">
            <v>5</v>
          </cell>
          <cell r="D119">
            <v>1996</v>
          </cell>
          <cell r="E119" t="str">
            <v>Aries T.V./Grout Truck (GMC)</v>
          </cell>
          <cell r="F119" t="str">
            <v>1GDKP32R8T3500195</v>
          </cell>
          <cell r="G119">
            <v>136528</v>
          </cell>
        </row>
        <row r="120">
          <cell r="B120">
            <v>812</v>
          </cell>
          <cell r="C120">
            <v>4</v>
          </cell>
          <cell r="D120">
            <v>1999</v>
          </cell>
          <cell r="E120" t="str">
            <v xml:space="preserve">Cues CCTV/Grout Truck    </v>
          </cell>
          <cell r="F120" t="str">
            <v>1FDAF56F3XEB00341</v>
          </cell>
          <cell r="G120">
            <v>260909</v>
          </cell>
        </row>
        <row r="121">
          <cell r="B121">
            <v>813</v>
          </cell>
          <cell r="C121">
            <v>10</v>
          </cell>
          <cell r="D121">
            <v>1999</v>
          </cell>
          <cell r="E121" t="str">
            <v xml:space="preserve">Aries CCTV/Grout Truck   </v>
          </cell>
          <cell r="F121" t="str">
            <v>3FENF80C2XMA03333</v>
          </cell>
          <cell r="G121">
            <v>189252</v>
          </cell>
        </row>
        <row r="122">
          <cell r="B122">
            <v>815</v>
          </cell>
          <cell r="C122">
            <v>5</v>
          </cell>
          <cell r="D122">
            <v>1996</v>
          </cell>
          <cell r="E122" t="str">
            <v xml:space="preserve">Aries CCTV/Grout Truck   </v>
          </cell>
          <cell r="F122" t="str">
            <v>1GDKP32R6T3500180</v>
          </cell>
          <cell r="G122">
            <v>191494</v>
          </cell>
        </row>
        <row r="123">
          <cell r="B123">
            <v>816</v>
          </cell>
          <cell r="C123" t="str">
            <v>ME</v>
          </cell>
          <cell r="D123">
            <v>1998</v>
          </cell>
          <cell r="E123" t="str">
            <v>(ME) Aries CCTV/Cut Truck</v>
          </cell>
          <cell r="F123" t="str">
            <v>1FDNF70J4WVA23651</v>
          </cell>
          <cell r="G123">
            <v>237130</v>
          </cell>
        </row>
        <row r="124">
          <cell r="B124">
            <v>817</v>
          </cell>
          <cell r="C124">
            <v>5</v>
          </cell>
          <cell r="D124">
            <v>1999</v>
          </cell>
          <cell r="E124" t="str">
            <v>Aries CCTV/Cut Truck</v>
          </cell>
          <cell r="F124" t="str">
            <v>1FDAF56F6XEC19517</v>
          </cell>
          <cell r="G124">
            <v>141186</v>
          </cell>
        </row>
        <row r="125">
          <cell r="B125">
            <v>818</v>
          </cell>
          <cell r="C125">
            <v>10</v>
          </cell>
          <cell r="D125">
            <v>1999</v>
          </cell>
          <cell r="E125" t="str">
            <v>Aries TV/Grout Truck</v>
          </cell>
          <cell r="F125" t="str">
            <v>3FENF80C5XMA17078</v>
          </cell>
          <cell r="G125">
            <v>248148</v>
          </cell>
        </row>
        <row r="126">
          <cell r="B126">
            <v>819</v>
          </cell>
          <cell r="C126">
            <v>7</v>
          </cell>
          <cell r="D126">
            <v>1999</v>
          </cell>
          <cell r="E126" t="str">
            <v>Cues TV/Grout Truck</v>
          </cell>
          <cell r="F126" t="str">
            <v>1FDAF56F9XEE44188</v>
          </cell>
          <cell r="G126">
            <v>210301</v>
          </cell>
        </row>
        <row r="127">
          <cell r="B127">
            <v>820</v>
          </cell>
          <cell r="C127">
            <v>9</v>
          </cell>
          <cell r="D127">
            <v>2000</v>
          </cell>
          <cell r="E127" t="str">
            <v>Aries TV/Grout/Cut Truck</v>
          </cell>
          <cell r="F127" t="str">
            <v>3FENF65A2YMA00624</v>
          </cell>
          <cell r="G127">
            <v>223212</v>
          </cell>
        </row>
        <row r="128">
          <cell r="B128">
            <v>821</v>
          </cell>
          <cell r="C128">
            <v>9</v>
          </cell>
          <cell r="D128">
            <v>2000</v>
          </cell>
          <cell r="E128" t="str">
            <v>Aries TV/Cut Truck</v>
          </cell>
          <cell r="F128" t="str">
            <v>3FENF65ABYMA00630</v>
          </cell>
          <cell r="G128">
            <v>194730</v>
          </cell>
        </row>
        <row r="129">
          <cell r="A129">
            <v>13</v>
          </cell>
          <cell r="B129">
            <v>851</v>
          </cell>
          <cell r="C129">
            <v>5</v>
          </cell>
          <cell r="D129">
            <v>1993</v>
          </cell>
          <cell r="E129" t="str">
            <v>Grout Trailer</v>
          </cell>
          <cell r="F129" t="str">
            <v>4FPUB1421PG003188</v>
          </cell>
          <cell r="G129">
            <v>3237</v>
          </cell>
        </row>
        <row r="130">
          <cell r="A130">
            <v>44</v>
          </cell>
          <cell r="B130">
            <v>852</v>
          </cell>
          <cell r="C130">
            <v>5</v>
          </cell>
          <cell r="D130">
            <v>1993</v>
          </cell>
          <cell r="E130" t="str">
            <v>Buchen S.I.S. Grout Trailer</v>
          </cell>
          <cell r="F130" t="str">
            <v>1WC200E2XP1058301</v>
          </cell>
          <cell r="G130">
            <v>37171</v>
          </cell>
        </row>
        <row r="131">
          <cell r="A131">
            <v>31</v>
          </cell>
          <cell r="B131">
            <v>901</v>
          </cell>
          <cell r="C131">
            <v>3</v>
          </cell>
          <cell r="D131">
            <v>1990</v>
          </cell>
          <cell r="E131" t="str">
            <v>Ford Truck w/Boiler Unit</v>
          </cell>
          <cell r="F131" t="str">
            <v>1FDNK72P4LVA15509</v>
          </cell>
          <cell r="G131">
            <v>28874</v>
          </cell>
        </row>
        <row r="132">
          <cell r="A132">
            <v>34</v>
          </cell>
          <cell r="B132">
            <v>902</v>
          </cell>
          <cell r="C132">
            <v>4</v>
          </cell>
          <cell r="D132">
            <v>1992</v>
          </cell>
          <cell r="E132" t="str">
            <v>F7000 Ford Boiler Truck</v>
          </cell>
          <cell r="F132" t="str">
            <v>1FDXK74P6NVA01233</v>
          </cell>
          <cell r="G132">
            <v>41270</v>
          </cell>
        </row>
        <row r="133">
          <cell r="A133">
            <v>38</v>
          </cell>
          <cell r="B133">
            <v>903</v>
          </cell>
          <cell r="C133">
            <v>5</v>
          </cell>
          <cell r="D133">
            <v>1990</v>
          </cell>
          <cell r="E133" t="str">
            <v>Ford LN8000 Boiler Truck</v>
          </cell>
          <cell r="F133" t="str">
            <v>1FDXR82A2LVA14672</v>
          </cell>
          <cell r="G133">
            <v>68938</v>
          </cell>
        </row>
        <row r="134">
          <cell r="A134">
            <v>101</v>
          </cell>
          <cell r="B134">
            <v>904</v>
          </cell>
          <cell r="C134">
            <v>7</v>
          </cell>
          <cell r="D134">
            <v>1995</v>
          </cell>
          <cell r="E134" t="str">
            <v>Ford Tandem Boiler Truck</v>
          </cell>
          <cell r="F134" t="str">
            <v>1FDYL90E3SVA17564</v>
          </cell>
          <cell r="G134">
            <v>64430</v>
          </cell>
        </row>
        <row r="135">
          <cell r="A135">
            <v>127</v>
          </cell>
          <cell r="B135">
            <v>905</v>
          </cell>
          <cell r="C135">
            <v>5</v>
          </cell>
          <cell r="D135">
            <v>1997</v>
          </cell>
          <cell r="E135" t="str">
            <v>Ford FT900 Boiler Truck</v>
          </cell>
          <cell r="F135" t="str">
            <v>1FDYL90E2VVA37230</v>
          </cell>
          <cell r="G135">
            <v>116000</v>
          </cell>
        </row>
        <row r="136">
          <cell r="B136">
            <v>906</v>
          </cell>
          <cell r="C136">
            <v>10</v>
          </cell>
          <cell r="D136">
            <v>1998</v>
          </cell>
          <cell r="E136" t="str">
            <v>Ford Heater / Tower Truck</v>
          </cell>
          <cell r="F136" t="str">
            <v>1FDZS86F7WVA39669</v>
          </cell>
          <cell r="G136">
            <v>188342</v>
          </cell>
        </row>
        <row r="137">
          <cell r="B137">
            <v>907</v>
          </cell>
          <cell r="C137" t="str">
            <v>ME</v>
          </cell>
          <cell r="D137">
            <v>1999</v>
          </cell>
          <cell r="E137" t="str">
            <v>Freightliner Heater / Tower Truck</v>
          </cell>
          <cell r="F137" t="str">
            <v>1FVXTWEB5XHB44195</v>
          </cell>
          <cell r="G137">
            <v>209615</v>
          </cell>
        </row>
        <row r="138">
          <cell r="B138">
            <v>908</v>
          </cell>
          <cell r="C138">
            <v>9</v>
          </cell>
          <cell r="D138">
            <v>2000</v>
          </cell>
          <cell r="E138" t="str">
            <v>Freightliner Heater / Tower Truck</v>
          </cell>
          <cell r="F138" t="str">
            <v>1FVXTWEBXYHG04887</v>
          </cell>
          <cell r="G138">
            <v>209050</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ry"/>
      <sheetName val="Tot Sys Cap_Whl_Basis"/>
      <sheetName val="Tot Sys Cap "/>
      <sheetName val="Whls Cap"/>
      <sheetName val="Retail Cap"/>
      <sheetName val="Tot Sys Energy"/>
      <sheetName val="Nuclear"/>
      <sheetName val="Fossil"/>
      <sheetName val="CombCycle"/>
      <sheetName val="CT"/>
      <sheetName val="Hydro"/>
      <sheetName val="Purchases"/>
      <sheetName val="Input "/>
      <sheetName val="Fuel_PP_Sales_Extrap"/>
      <sheetName val="Other_Extrap"/>
      <sheetName val="Sys_Gen_wi_Accel"/>
      <sheetName val="Nuc_wi_Accel"/>
      <sheetName val="CPL_Gen_wo_Accel"/>
      <sheetName val="CC+CT"/>
      <sheetName val="Check_Tot"/>
      <sheetName val="Coal_Deliv'd"/>
      <sheetName val="True-up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7">
          <cell r="E7">
            <v>0.51359999999999995</v>
          </cell>
          <cell r="H7">
            <v>0.10750944015760959</v>
          </cell>
        </row>
        <row r="8">
          <cell r="H8">
            <v>0.14062329330159251</v>
          </cell>
        </row>
        <row r="10">
          <cell r="E10">
            <v>0.39090000000000003</v>
          </cell>
        </row>
        <row r="181">
          <cell r="H181">
            <v>2.4E-2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Data"/>
      <sheetName val="TPACT"/>
      <sheetName val="NEI"/>
      <sheetName val="NEI (Abernathy)"/>
      <sheetName val="Formulas"/>
      <sheetName val="NEI Actives_GAM94 gl"/>
      <sheetName val="IO"/>
      <sheetName val="Op Revenue"/>
      <sheetName val="NEW"/>
      <sheetName val="NEI_(Abernathy)"/>
    </sheetNames>
    <sheetDataSet>
      <sheetData sheetId="0" refreshError="1">
        <row r="4">
          <cell r="E4">
            <v>7.0000000000000007E-2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O"/>
      <sheetName val="PRINT"/>
      <sheetName val="GOTO"/>
      <sheetName val="LINK to Separation Study"/>
      <sheetName val="SCH C3"/>
      <sheetName val="SCH C3.37 SUPPORT 1"/>
      <sheetName val="SCH_C1"/>
      <sheetName val="DEM-ENERGY"/>
      <sheetName val="CAYUGA ACCTTABLE"/>
      <sheetName val="CAYUGA SCH_C2.1"/>
      <sheetName val="CAYUGA WPC-2.1a"/>
      <sheetName val="GIBSON 5 ACCTTABLE"/>
      <sheetName val="Gibson WPC-2.1a"/>
      <sheetName val="SCH_A1"/>
      <sheetName val="SCH_A2"/>
      <sheetName val="SCH_B1"/>
      <sheetName val="SCH B2"/>
      <sheetName val="WPB-2-1"/>
      <sheetName val="SCH B3"/>
      <sheetName val="SCH B4"/>
      <sheetName val="SCH B4-2"/>
      <sheetName val="SCH B-5"/>
      <sheetName val="SCH B-6"/>
      <sheetName val="ACCTTABLE"/>
      <sheetName val="INPUT TAX"/>
      <sheetName val="Gibson SCH_C2.1"/>
      <sheetName val="SCH_C2"/>
      <sheetName val="SCH_C4.1"/>
      <sheetName val="SCH_4.1b Support"/>
      <sheetName val="SCH_C10"/>
      <sheetName val="WPC-2.1a"/>
      <sheetName val="SCH D3"/>
      <sheetName val="WPC-2.1b (AU)"/>
      <sheetName val="SCH_C3.1"/>
      <sheetName val="SCH_C3.2"/>
      <sheetName val="SCH_C3.3"/>
      <sheetName val="SCH_C3.4"/>
      <sheetName val="SCH_C3.5"/>
      <sheetName val="SCH_C3.6"/>
      <sheetName val="SCH_C3.7"/>
      <sheetName val="SCH_C3.8"/>
      <sheetName val="SCH_C3.9"/>
      <sheetName val="SCH_C3.10"/>
      <sheetName val="SCH_C3.11"/>
      <sheetName val="SCH_C3.12"/>
      <sheetName val="SCH_C3.13"/>
      <sheetName val="SCH_C3.14"/>
      <sheetName val="SCH C3.15"/>
      <sheetName val="SCH_C3.16"/>
      <sheetName val="SCH_C3.17"/>
      <sheetName val="SCH_C3.18"/>
      <sheetName val="SCH_C3.19"/>
      <sheetName val="SCH_C3.20"/>
      <sheetName val="SCH_C3.21"/>
      <sheetName val="SCH_C3.22"/>
      <sheetName val="SCH C3.23"/>
      <sheetName val="SCH_C3.24"/>
      <sheetName val="SCH_C3.25"/>
      <sheetName val="SCH_C3.26"/>
      <sheetName val="SCH_C3.27"/>
      <sheetName val="SCH_C3.28"/>
      <sheetName val="SCH_C3.29"/>
      <sheetName val="SCH_C3.30"/>
      <sheetName val="SCH_C3.31"/>
      <sheetName val="SCH_C3.32"/>
      <sheetName val="SCH_C3.33"/>
      <sheetName val="SCH_C3.34"/>
      <sheetName val="SCH_C3.35"/>
      <sheetName val="SCH_C3.36"/>
      <sheetName val="SCH C3.37"/>
      <sheetName val="SCH_C3.37 Support 2"/>
      <sheetName val="SCH C4 RATE INCREASE IF NEC"/>
      <sheetName val="SCH_C3.38"/>
      <sheetName val="SCH_C3.39"/>
      <sheetName val="SCH_C3.40"/>
      <sheetName val="SCH_C3.41"/>
      <sheetName val="SCH_C3.42"/>
      <sheetName val="SCH_C3.43"/>
      <sheetName val="SCH_C3.44"/>
      <sheetName val="SCH_C3.45"/>
      <sheetName val="SCH_C3.46"/>
      <sheetName val="SCH_C3.47"/>
      <sheetName val="SCH_C3.48"/>
      <sheetName val="SCH_C3.49"/>
      <sheetName val="SCH_D3.1"/>
      <sheetName val="SCH_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3">
          <cell r="E33">
            <v>0.35</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O"/>
      <sheetName val="PRINT"/>
      <sheetName val="GOTO"/>
      <sheetName val="LINK to Separation Study"/>
      <sheetName val="INPUT TABLE"/>
      <sheetName val="DEM-ENERGY"/>
      <sheetName val="ACCTTABLE"/>
      <sheetName val="CAYUGA ACCTTABLE"/>
      <sheetName val="CAYUGA SCH_C2.1"/>
      <sheetName val="CAYUGA WPC-2.1a"/>
      <sheetName val="GIBSON 5 ACCTTABLE"/>
      <sheetName val="Gibson SCH_C2.1"/>
      <sheetName val="Gibson WPC-2.1a"/>
      <sheetName val="SCH_A1"/>
      <sheetName val="SCH_A2"/>
      <sheetName val="SCH_B1"/>
      <sheetName val="SCH B2"/>
      <sheetName val="WPB-2-1"/>
      <sheetName val="SCH B3"/>
      <sheetName val="SCH B4"/>
      <sheetName val="SCH B4-2"/>
      <sheetName val="SCH B-5"/>
      <sheetName val="SCH B-6"/>
      <sheetName val="SCH_C1"/>
      <sheetName val="SCH_C2"/>
      <sheetName val="WPC-2.1a"/>
      <sheetName val="WPC-2.1b (AU)"/>
      <sheetName val="SCH C3"/>
      <sheetName val="SCH_C3.1"/>
      <sheetName val="SCH_C3.2"/>
      <sheetName val="SCH_C3.3"/>
      <sheetName val="SCH_C3.4"/>
      <sheetName val="SCH_C3.5"/>
      <sheetName val="SCH_C3.6"/>
      <sheetName val="SCH_C3.7"/>
      <sheetName val="SCH_C3.8"/>
      <sheetName val="SCH_C3.9"/>
      <sheetName val="SCH_C3.10"/>
      <sheetName val="SCH_C3.11"/>
      <sheetName val="SCH_C3.12"/>
      <sheetName val="SCH C3.13"/>
      <sheetName val="SCH_C3.14"/>
      <sheetName val="SCH_C3.15"/>
      <sheetName val="SCH_C3.16"/>
      <sheetName val="SCH_C3.17"/>
      <sheetName val="SCH_C3.18"/>
      <sheetName val="SCH_C3.19"/>
      <sheetName val="SCH_C3.20"/>
      <sheetName val="SCH_C3.21"/>
      <sheetName val="SCH_C3.22"/>
      <sheetName val="SCH_C3.23"/>
      <sheetName val="SCH_C3.24"/>
      <sheetName val="SCH_C3.25"/>
      <sheetName val="SCH_C3.26"/>
      <sheetName val="SCH_C3.27"/>
      <sheetName val="SCH_C3.28"/>
      <sheetName val="SCH_C3.29"/>
      <sheetName val="SCH_C3.30"/>
      <sheetName val="SCH_C3.31"/>
      <sheetName val="SCH_C3.32"/>
      <sheetName val="SCH_C3.33"/>
      <sheetName val="SCH_C3.34"/>
      <sheetName val="SCH_C3.35"/>
      <sheetName val="SCH_C3.36"/>
      <sheetName val="SCH_C3.37"/>
      <sheetName val="SCH C3.38"/>
      <sheetName val="SCH_C3.39"/>
      <sheetName val="SCH_C3.40"/>
      <sheetName val="SCH_C3.41"/>
      <sheetName val="SCH_C3.42"/>
      <sheetName val="SCH_C3.43"/>
      <sheetName val="SCH_C3.44"/>
      <sheetName val="SCH_C3.45"/>
      <sheetName val="SCH_C3.46"/>
      <sheetName val="SCH_C3.47"/>
      <sheetName val="SCH_C3.48"/>
      <sheetName val="SCH_C3.49"/>
      <sheetName val="SCH C4"/>
      <sheetName val="SCH_C4.1"/>
      <sheetName val="SCH_C10"/>
      <sheetName val="SCH D3"/>
      <sheetName val="SCH_D3.1"/>
      <sheetName val="SCH_E1"/>
      <sheetName val="Sheet1"/>
    </sheetNames>
    <sheetDataSet>
      <sheetData sheetId="0" refreshError="1"/>
      <sheetData sheetId="1" refreshError="1"/>
      <sheetData sheetId="2" refreshError="1"/>
      <sheetData sheetId="3" refreshError="1"/>
      <sheetData sheetId="4" refreshError="1"/>
      <sheetData sheetId="5" refreshError="1"/>
      <sheetData sheetId="6" refreshError="1">
        <row r="12">
          <cell r="B12">
            <v>107</v>
          </cell>
          <cell r="E12">
            <v>0</v>
          </cell>
        </row>
        <row r="13">
          <cell r="B13">
            <v>108</v>
          </cell>
          <cell r="E13">
            <v>0</v>
          </cell>
        </row>
        <row r="14">
          <cell r="B14">
            <v>163</v>
          </cell>
          <cell r="E14">
            <v>0</v>
          </cell>
        </row>
        <row r="15">
          <cell r="B15">
            <v>183</v>
          </cell>
          <cell r="E15">
            <v>0</v>
          </cell>
        </row>
        <row r="16">
          <cell r="B16">
            <v>403</v>
          </cell>
          <cell r="E16">
            <v>322406070.99000001</v>
          </cell>
        </row>
        <row r="17">
          <cell r="B17">
            <v>403</v>
          </cell>
          <cell r="E17">
            <v>75044.75999999998</v>
          </cell>
        </row>
        <row r="18">
          <cell r="B18">
            <v>404</v>
          </cell>
          <cell r="E18">
            <v>17012452.139999997</v>
          </cell>
        </row>
        <row r="19">
          <cell r="B19">
            <v>406</v>
          </cell>
          <cell r="E19">
            <v>162754.79999999996</v>
          </cell>
        </row>
        <row r="20">
          <cell r="B20">
            <v>407</v>
          </cell>
          <cell r="E20">
            <v>6575089.5599999996</v>
          </cell>
        </row>
        <row r="21">
          <cell r="B21">
            <v>407</v>
          </cell>
          <cell r="E21">
            <v>2642306.0399999996</v>
          </cell>
        </row>
        <row r="22">
          <cell r="B22">
            <v>407</v>
          </cell>
          <cell r="E22">
            <v>1209557</v>
          </cell>
        </row>
        <row r="23">
          <cell r="B23">
            <v>407</v>
          </cell>
          <cell r="E23">
            <v>40861985.739999995</v>
          </cell>
        </row>
        <row r="24">
          <cell r="B24">
            <v>407</v>
          </cell>
          <cell r="E24">
            <v>536688</v>
          </cell>
        </row>
        <row r="25">
          <cell r="B25">
            <v>407</v>
          </cell>
          <cell r="E25">
            <v>75767.87999999999</v>
          </cell>
        </row>
        <row r="26">
          <cell r="B26">
            <v>407</v>
          </cell>
          <cell r="E26">
            <v>5314205.33</v>
          </cell>
        </row>
        <row r="27">
          <cell r="B27">
            <v>408</v>
          </cell>
          <cell r="E27">
            <v>120732.05</v>
          </cell>
        </row>
        <row r="28">
          <cell r="B28">
            <v>408</v>
          </cell>
          <cell r="E28">
            <v>29186950.060000002</v>
          </cell>
        </row>
        <row r="29">
          <cell r="B29">
            <v>408</v>
          </cell>
          <cell r="E29">
            <v>120401.54999999997</v>
          </cell>
        </row>
        <row r="30">
          <cell r="B30">
            <v>408</v>
          </cell>
          <cell r="E30">
            <v>87517.78</v>
          </cell>
        </row>
        <row r="31">
          <cell r="B31">
            <v>408</v>
          </cell>
          <cell r="E31">
            <v>9361772.8100000005</v>
          </cell>
        </row>
        <row r="32">
          <cell r="B32">
            <v>408</v>
          </cell>
          <cell r="E32">
            <v>44089.88</v>
          </cell>
        </row>
        <row r="33">
          <cell r="B33">
            <v>408</v>
          </cell>
          <cell r="E33">
            <v>52466</v>
          </cell>
        </row>
        <row r="34">
          <cell r="B34">
            <v>408</v>
          </cell>
          <cell r="E34">
            <v>27772335.279999997</v>
          </cell>
        </row>
        <row r="35">
          <cell r="B35">
            <v>408</v>
          </cell>
          <cell r="E35">
            <v>1366989.9800000002</v>
          </cell>
        </row>
        <row r="36">
          <cell r="B36">
            <v>408</v>
          </cell>
          <cell r="E36">
            <v>7083.21</v>
          </cell>
        </row>
        <row r="37">
          <cell r="B37">
            <v>408</v>
          </cell>
          <cell r="E37">
            <v>619.51</v>
          </cell>
        </row>
        <row r="38">
          <cell r="B38">
            <v>408</v>
          </cell>
          <cell r="E38">
            <v>4090720.0699999994</v>
          </cell>
        </row>
        <row r="39">
          <cell r="B39">
            <v>409</v>
          </cell>
          <cell r="E39">
            <v>17746549.289999999</v>
          </cell>
        </row>
        <row r="40">
          <cell r="B40">
            <v>409</v>
          </cell>
          <cell r="E40">
            <v>-11939460.08</v>
          </cell>
        </row>
        <row r="41">
          <cell r="B41">
            <v>409</v>
          </cell>
          <cell r="E41">
            <v>36711944.370000005</v>
          </cell>
        </row>
        <row r="42">
          <cell r="B42">
            <v>409</v>
          </cell>
          <cell r="E42">
            <v>-50422782.520000003</v>
          </cell>
        </row>
        <row r="43">
          <cell r="B43">
            <v>409</v>
          </cell>
          <cell r="E43">
            <v>-3840550</v>
          </cell>
        </row>
        <row r="44">
          <cell r="B44">
            <v>410</v>
          </cell>
          <cell r="E44">
            <v>308001764.49000001</v>
          </cell>
        </row>
        <row r="45">
          <cell r="B45">
            <v>410</v>
          </cell>
          <cell r="E45">
            <v>56449559.110000007</v>
          </cell>
        </row>
        <row r="46">
          <cell r="B46">
            <v>410</v>
          </cell>
          <cell r="E46">
            <v>76703950.010000005</v>
          </cell>
        </row>
        <row r="47">
          <cell r="B47">
            <v>410</v>
          </cell>
          <cell r="E47">
            <v>19730706.100000001</v>
          </cell>
        </row>
        <row r="48">
          <cell r="B48">
            <v>410</v>
          </cell>
          <cell r="E48">
            <v>-51783</v>
          </cell>
        </row>
        <row r="49">
          <cell r="B49">
            <v>410</v>
          </cell>
          <cell r="E49">
            <v>3057640</v>
          </cell>
        </row>
        <row r="50">
          <cell r="B50">
            <v>411</v>
          </cell>
          <cell r="E50">
            <v>-258911869.50999999</v>
          </cell>
        </row>
        <row r="51">
          <cell r="B51">
            <v>411</v>
          </cell>
          <cell r="E51">
            <v>-43857174.380000003</v>
          </cell>
        </row>
        <row r="52">
          <cell r="B52">
            <v>411</v>
          </cell>
          <cell r="E52">
            <v>-21767901.25</v>
          </cell>
        </row>
        <row r="53">
          <cell r="B53">
            <v>411</v>
          </cell>
          <cell r="E53">
            <v>-11148213.82</v>
          </cell>
        </row>
        <row r="54">
          <cell r="B54">
            <v>411</v>
          </cell>
          <cell r="E54">
            <v>-1881438</v>
          </cell>
        </row>
        <row r="55">
          <cell r="B55">
            <v>411</v>
          </cell>
          <cell r="E55">
            <v>-147951</v>
          </cell>
        </row>
        <row r="56">
          <cell r="B56">
            <v>411</v>
          </cell>
          <cell r="E56">
            <v>-2252838</v>
          </cell>
        </row>
        <row r="57">
          <cell r="B57">
            <v>411</v>
          </cell>
          <cell r="E57">
            <v>-145618.82</v>
          </cell>
        </row>
        <row r="58">
          <cell r="B58">
            <v>411</v>
          </cell>
          <cell r="E58">
            <v>-6223610</v>
          </cell>
        </row>
        <row r="59">
          <cell r="B59">
            <v>411</v>
          </cell>
          <cell r="E59">
            <v>246917.28</v>
          </cell>
        </row>
        <row r="60">
          <cell r="B60">
            <v>411</v>
          </cell>
          <cell r="E60">
            <v>-948500</v>
          </cell>
        </row>
        <row r="61">
          <cell r="B61">
            <v>411</v>
          </cell>
          <cell r="E61">
            <v>3132421.02</v>
          </cell>
        </row>
        <row r="62">
          <cell r="B62">
            <v>426</v>
          </cell>
          <cell r="E62">
            <v>2051208.6300000001</v>
          </cell>
        </row>
        <row r="63">
          <cell r="B63">
            <v>440</v>
          </cell>
          <cell r="E63">
            <v>824188220.36000001</v>
          </cell>
        </row>
        <row r="64">
          <cell r="B64">
            <v>440</v>
          </cell>
          <cell r="E64">
            <v>-1203000</v>
          </cell>
        </row>
        <row r="65">
          <cell r="B65">
            <v>442</v>
          </cell>
          <cell r="E65">
            <v>470310394.82000005</v>
          </cell>
        </row>
        <row r="66">
          <cell r="B66">
            <v>442</v>
          </cell>
          <cell r="E66">
            <v>-666000</v>
          </cell>
        </row>
        <row r="67">
          <cell r="B67">
            <v>442</v>
          </cell>
          <cell r="E67">
            <v>544013616.76999998</v>
          </cell>
        </row>
        <row r="68">
          <cell r="B68">
            <v>442</v>
          </cell>
          <cell r="E68">
            <v>-904000</v>
          </cell>
        </row>
        <row r="69">
          <cell r="B69">
            <v>444</v>
          </cell>
          <cell r="E69">
            <v>7914717.25</v>
          </cell>
        </row>
        <row r="70">
          <cell r="B70">
            <v>445</v>
          </cell>
          <cell r="E70">
            <v>159044130.02999997</v>
          </cell>
        </row>
        <row r="71">
          <cell r="B71">
            <v>445</v>
          </cell>
          <cell r="E71">
            <v>-180000</v>
          </cell>
        </row>
        <row r="72">
          <cell r="B72">
            <v>447</v>
          </cell>
          <cell r="E72">
            <v>4962076.33</v>
          </cell>
        </row>
        <row r="73">
          <cell r="B73">
            <v>447</v>
          </cell>
          <cell r="E73">
            <v>277362788.63999999</v>
          </cell>
        </row>
        <row r="74">
          <cell r="B74">
            <v>449</v>
          </cell>
          <cell r="E74">
            <v>-882270.58000000007</v>
          </cell>
        </row>
        <row r="75">
          <cell r="B75">
            <v>450</v>
          </cell>
          <cell r="E75">
            <v>20980.639999999999</v>
          </cell>
        </row>
        <row r="76">
          <cell r="B76">
            <v>451</v>
          </cell>
          <cell r="E76">
            <v>1806524.3099999998</v>
          </cell>
        </row>
        <row r="77">
          <cell r="B77">
            <v>454</v>
          </cell>
          <cell r="E77">
            <v>9981328.6799999997</v>
          </cell>
        </row>
        <row r="78">
          <cell r="B78">
            <v>454</v>
          </cell>
          <cell r="E78">
            <v>157499.73999999993</v>
          </cell>
        </row>
        <row r="79">
          <cell r="B79">
            <v>454</v>
          </cell>
          <cell r="E79">
            <v>3731323.7399999998</v>
          </cell>
        </row>
        <row r="80">
          <cell r="B80">
            <v>456</v>
          </cell>
          <cell r="E80">
            <v>893812.00000000012</v>
          </cell>
        </row>
        <row r="81">
          <cell r="B81">
            <v>456</v>
          </cell>
          <cell r="E81">
            <v>18539098.25</v>
          </cell>
        </row>
        <row r="82">
          <cell r="B82">
            <v>456</v>
          </cell>
          <cell r="E82">
            <v>298.18</v>
          </cell>
        </row>
        <row r="83">
          <cell r="B83">
            <v>456</v>
          </cell>
          <cell r="E83">
            <v>360</v>
          </cell>
        </row>
        <row r="84">
          <cell r="B84">
            <v>456</v>
          </cell>
          <cell r="E84">
            <v>1446.4299999999998</v>
          </cell>
        </row>
        <row r="85">
          <cell r="B85">
            <v>456</v>
          </cell>
          <cell r="E85">
            <v>16823636.760000002</v>
          </cell>
        </row>
        <row r="86">
          <cell r="B86">
            <v>456</v>
          </cell>
          <cell r="E86">
            <v>9371442.1899999995</v>
          </cell>
        </row>
        <row r="87">
          <cell r="B87">
            <v>456</v>
          </cell>
          <cell r="E87">
            <v>-294.60000000000002</v>
          </cell>
        </row>
        <row r="88">
          <cell r="B88">
            <v>456</v>
          </cell>
          <cell r="E88">
            <v>565000</v>
          </cell>
        </row>
        <row r="89">
          <cell r="B89">
            <v>456</v>
          </cell>
          <cell r="E89">
            <v>918000</v>
          </cell>
        </row>
        <row r="90">
          <cell r="B90">
            <v>456</v>
          </cell>
          <cell r="E90">
            <v>4842054.8600000003</v>
          </cell>
        </row>
        <row r="91">
          <cell r="B91">
            <v>456</v>
          </cell>
          <cell r="E91">
            <v>1060927.1200000001</v>
          </cell>
        </row>
        <row r="92">
          <cell r="B92">
            <v>456</v>
          </cell>
          <cell r="E92">
            <v>2018240.04</v>
          </cell>
        </row>
        <row r="93">
          <cell r="B93">
            <v>487</v>
          </cell>
          <cell r="E93">
            <v>0.14000000000000001</v>
          </cell>
        </row>
        <row r="94">
          <cell r="B94">
            <v>488</v>
          </cell>
          <cell r="E94">
            <v>0</v>
          </cell>
        </row>
        <row r="95">
          <cell r="B95">
            <v>500</v>
          </cell>
          <cell r="E95">
            <v>9745825.8800000008</v>
          </cell>
        </row>
        <row r="96">
          <cell r="B96">
            <v>501</v>
          </cell>
          <cell r="E96">
            <v>361.98</v>
          </cell>
        </row>
        <row r="97">
          <cell r="B97">
            <v>501</v>
          </cell>
          <cell r="E97">
            <v>595457894.33999991</v>
          </cell>
        </row>
        <row r="98">
          <cell r="B98">
            <v>501</v>
          </cell>
          <cell r="E98">
            <v>5702050.8999999985</v>
          </cell>
        </row>
        <row r="99">
          <cell r="B99">
            <v>501</v>
          </cell>
          <cell r="E99">
            <v>386620.39</v>
          </cell>
        </row>
        <row r="100">
          <cell r="B100">
            <v>501</v>
          </cell>
          <cell r="E100">
            <v>-47745.59</v>
          </cell>
        </row>
        <row r="101">
          <cell r="B101">
            <v>501</v>
          </cell>
          <cell r="E101">
            <v>1329720.03</v>
          </cell>
        </row>
        <row r="102">
          <cell r="B102">
            <v>501</v>
          </cell>
          <cell r="E102">
            <v>-30.519999999999996</v>
          </cell>
        </row>
        <row r="103">
          <cell r="B103">
            <v>501</v>
          </cell>
          <cell r="E103">
            <v>226.32</v>
          </cell>
        </row>
        <row r="104">
          <cell r="B104">
            <v>501</v>
          </cell>
          <cell r="E104">
            <v>8155126.8900000015</v>
          </cell>
        </row>
        <row r="105">
          <cell r="B105">
            <v>501</v>
          </cell>
          <cell r="E105">
            <v>21.38</v>
          </cell>
        </row>
        <row r="106">
          <cell r="B106">
            <v>501</v>
          </cell>
          <cell r="E106">
            <v>0</v>
          </cell>
        </row>
        <row r="107">
          <cell r="B107">
            <v>502</v>
          </cell>
          <cell r="E107">
            <v>4653194.18</v>
          </cell>
        </row>
        <row r="108">
          <cell r="B108">
            <v>502</v>
          </cell>
          <cell r="E108">
            <v>13211440.979999999</v>
          </cell>
        </row>
        <row r="109">
          <cell r="B109">
            <v>502</v>
          </cell>
          <cell r="E109">
            <v>0</v>
          </cell>
        </row>
        <row r="110">
          <cell r="B110">
            <v>502</v>
          </cell>
          <cell r="E110">
            <v>884073.11999999988</v>
          </cell>
        </row>
        <row r="111">
          <cell r="B111">
            <v>502</v>
          </cell>
          <cell r="E111">
            <v>3467883.66</v>
          </cell>
        </row>
        <row r="112">
          <cell r="B112">
            <v>502</v>
          </cell>
          <cell r="E112">
            <v>-318367.26999999996</v>
          </cell>
        </row>
        <row r="113">
          <cell r="B113">
            <v>502</v>
          </cell>
          <cell r="E113">
            <v>16670985.41</v>
          </cell>
        </row>
        <row r="114">
          <cell r="B114">
            <v>504</v>
          </cell>
          <cell r="E114">
            <v>-876355.28</v>
          </cell>
        </row>
        <row r="115">
          <cell r="B115">
            <v>505</v>
          </cell>
          <cell r="E115">
            <v>7857277.7899999991</v>
          </cell>
        </row>
        <row r="116">
          <cell r="B116">
            <v>506</v>
          </cell>
          <cell r="E116">
            <v>12237461.52</v>
          </cell>
        </row>
        <row r="117">
          <cell r="B117">
            <v>507</v>
          </cell>
          <cell r="E117">
            <v>29738.039999999997</v>
          </cell>
        </row>
        <row r="118">
          <cell r="B118">
            <v>509</v>
          </cell>
          <cell r="E118">
            <v>-18093178</v>
          </cell>
        </row>
        <row r="119">
          <cell r="B119">
            <v>509</v>
          </cell>
          <cell r="E119">
            <v>38156673.350000001</v>
          </cell>
        </row>
        <row r="120">
          <cell r="B120">
            <v>509</v>
          </cell>
          <cell r="E120">
            <v>1127622.6800000002</v>
          </cell>
        </row>
        <row r="121">
          <cell r="B121">
            <v>509</v>
          </cell>
          <cell r="E121">
            <v>4777767.97</v>
          </cell>
        </row>
        <row r="122">
          <cell r="B122">
            <v>510</v>
          </cell>
          <cell r="E122">
            <v>9227091.6400000006</v>
          </cell>
        </row>
        <row r="123">
          <cell r="B123">
            <v>511</v>
          </cell>
          <cell r="E123">
            <v>11249699.139999999</v>
          </cell>
        </row>
        <row r="124">
          <cell r="B124">
            <v>512</v>
          </cell>
          <cell r="E124">
            <v>53060069.609999999</v>
          </cell>
        </row>
        <row r="125">
          <cell r="B125">
            <v>513</v>
          </cell>
          <cell r="E125">
            <v>10521576.65</v>
          </cell>
        </row>
        <row r="126">
          <cell r="B126">
            <v>514</v>
          </cell>
          <cell r="E126">
            <v>6817181.1900000004</v>
          </cell>
        </row>
        <row r="127">
          <cell r="B127">
            <v>524</v>
          </cell>
          <cell r="E127">
            <v>0</v>
          </cell>
        </row>
        <row r="128">
          <cell r="B128">
            <v>535</v>
          </cell>
          <cell r="E128">
            <v>3057.81</v>
          </cell>
        </row>
        <row r="129">
          <cell r="B129">
            <v>536</v>
          </cell>
          <cell r="E129">
            <v>59723.040000000001</v>
          </cell>
        </row>
        <row r="130">
          <cell r="B130">
            <v>539</v>
          </cell>
          <cell r="E130">
            <v>248689.89999999997</v>
          </cell>
        </row>
        <row r="131">
          <cell r="B131">
            <v>540</v>
          </cell>
          <cell r="E131">
            <v>51516.83</v>
          </cell>
        </row>
        <row r="132">
          <cell r="B132">
            <v>541</v>
          </cell>
          <cell r="E132">
            <v>21562.550000000003</v>
          </cell>
        </row>
        <row r="133">
          <cell r="B133">
            <v>542</v>
          </cell>
          <cell r="E133">
            <v>15577.43</v>
          </cell>
        </row>
        <row r="134">
          <cell r="B134">
            <v>543</v>
          </cell>
          <cell r="E134">
            <v>449540.68000000005</v>
          </cell>
        </row>
        <row r="135">
          <cell r="B135">
            <v>544</v>
          </cell>
          <cell r="E135">
            <v>73480.219999999987</v>
          </cell>
        </row>
        <row r="136">
          <cell r="B136">
            <v>545</v>
          </cell>
          <cell r="E136">
            <v>98945.58</v>
          </cell>
        </row>
        <row r="137">
          <cell r="B137">
            <v>546</v>
          </cell>
          <cell r="E137">
            <v>1398664.11</v>
          </cell>
        </row>
        <row r="138">
          <cell r="B138">
            <v>547</v>
          </cell>
          <cell r="E138">
            <v>18155937.799999997</v>
          </cell>
        </row>
        <row r="139">
          <cell r="B139">
            <v>547</v>
          </cell>
          <cell r="E139">
            <v>1222827.5</v>
          </cell>
        </row>
        <row r="140">
          <cell r="B140">
            <v>547</v>
          </cell>
          <cell r="E140">
            <v>284695.01</v>
          </cell>
        </row>
        <row r="141">
          <cell r="B141">
            <v>547</v>
          </cell>
          <cell r="E141">
            <v>0</v>
          </cell>
        </row>
        <row r="142">
          <cell r="B142">
            <v>548</v>
          </cell>
          <cell r="E142">
            <v>808768.46000000008</v>
          </cell>
        </row>
        <row r="143">
          <cell r="B143">
            <v>548</v>
          </cell>
          <cell r="E143">
            <v>819860.42</v>
          </cell>
        </row>
        <row r="144">
          <cell r="B144">
            <v>548</v>
          </cell>
          <cell r="E144">
            <v>75412.929999999993</v>
          </cell>
        </row>
        <row r="145">
          <cell r="B145">
            <v>549</v>
          </cell>
          <cell r="E145">
            <v>1866355.77</v>
          </cell>
        </row>
        <row r="146">
          <cell r="B146">
            <v>551</v>
          </cell>
          <cell r="E146">
            <v>97737.999999999985</v>
          </cell>
        </row>
        <row r="147">
          <cell r="B147">
            <v>552</v>
          </cell>
          <cell r="E147">
            <v>1167077.7400000002</v>
          </cell>
        </row>
        <row r="148">
          <cell r="B148">
            <v>553</v>
          </cell>
          <cell r="E148">
            <v>5374877.6000000006</v>
          </cell>
        </row>
        <row r="149">
          <cell r="B149">
            <v>554</v>
          </cell>
          <cell r="E149">
            <v>992923.91000000015</v>
          </cell>
        </row>
        <row r="150">
          <cell r="B150">
            <v>555</v>
          </cell>
          <cell r="E150">
            <v>614172.29</v>
          </cell>
        </row>
        <row r="151">
          <cell r="B151">
            <v>555</v>
          </cell>
          <cell r="E151">
            <v>803353</v>
          </cell>
        </row>
        <row r="152">
          <cell r="B152">
            <v>555</v>
          </cell>
          <cell r="E152">
            <v>-360608.07999999996</v>
          </cell>
        </row>
        <row r="153">
          <cell r="B153">
            <v>555</v>
          </cell>
          <cell r="E153">
            <v>191214779.96999997</v>
          </cell>
        </row>
        <row r="154">
          <cell r="B154">
            <v>555</v>
          </cell>
          <cell r="E154">
            <v>2231410</v>
          </cell>
        </row>
        <row r="155">
          <cell r="B155">
            <v>555</v>
          </cell>
          <cell r="E155">
            <v>1470569.54</v>
          </cell>
        </row>
        <row r="156">
          <cell r="B156">
            <v>556</v>
          </cell>
          <cell r="E156">
            <v>-26103.830000000009</v>
          </cell>
        </row>
        <row r="157">
          <cell r="B157">
            <v>557</v>
          </cell>
          <cell r="E157">
            <v>205609.74</v>
          </cell>
        </row>
        <row r="158">
          <cell r="B158">
            <v>557</v>
          </cell>
          <cell r="E158">
            <v>72286.400000000009</v>
          </cell>
        </row>
        <row r="159">
          <cell r="B159">
            <v>557</v>
          </cell>
          <cell r="E159">
            <v>321166.59999999998</v>
          </cell>
        </row>
        <row r="160">
          <cell r="B160">
            <v>557</v>
          </cell>
          <cell r="E160">
            <v>38170137.82</v>
          </cell>
        </row>
        <row r="161">
          <cell r="B161">
            <v>557</v>
          </cell>
          <cell r="E161">
            <v>444793</v>
          </cell>
        </row>
        <row r="162">
          <cell r="B162">
            <v>557</v>
          </cell>
          <cell r="E162">
            <v>12880076</v>
          </cell>
        </row>
        <row r="163">
          <cell r="B163">
            <v>560</v>
          </cell>
          <cell r="E163">
            <v>54523.810000000005</v>
          </cell>
        </row>
        <row r="164">
          <cell r="B164">
            <v>561</v>
          </cell>
          <cell r="E164">
            <v>1937531.57</v>
          </cell>
        </row>
        <row r="165">
          <cell r="B165">
            <v>561</v>
          </cell>
          <cell r="E165">
            <v>1211832.8199999998</v>
          </cell>
        </row>
        <row r="166">
          <cell r="B166">
            <v>561</v>
          </cell>
          <cell r="E166">
            <v>691352.05999999994</v>
          </cell>
        </row>
        <row r="167">
          <cell r="B167">
            <v>561</v>
          </cell>
          <cell r="E167">
            <v>5335911.24</v>
          </cell>
        </row>
        <row r="168">
          <cell r="B168">
            <v>561</v>
          </cell>
          <cell r="E168">
            <v>320875.03999999998</v>
          </cell>
        </row>
        <row r="169">
          <cell r="B169">
            <v>562</v>
          </cell>
          <cell r="E169">
            <v>1473470.5</v>
          </cell>
        </row>
        <row r="170">
          <cell r="B170">
            <v>563</v>
          </cell>
          <cell r="E170">
            <v>2098141.5300000003</v>
          </cell>
        </row>
        <row r="171">
          <cell r="B171">
            <v>564</v>
          </cell>
          <cell r="E171">
            <v>-4670.7</v>
          </cell>
        </row>
        <row r="172">
          <cell r="B172">
            <v>565</v>
          </cell>
          <cell r="E172">
            <v>7244048.3399999989</v>
          </cell>
        </row>
        <row r="173">
          <cell r="B173">
            <v>565</v>
          </cell>
          <cell r="E173">
            <v>20252.890000000003</v>
          </cell>
        </row>
        <row r="174">
          <cell r="B174">
            <v>566</v>
          </cell>
          <cell r="E174">
            <v>23030.400000000001</v>
          </cell>
        </row>
        <row r="175">
          <cell r="B175">
            <v>566</v>
          </cell>
          <cell r="E175">
            <v>7532.73</v>
          </cell>
        </row>
        <row r="176">
          <cell r="B176">
            <v>566</v>
          </cell>
          <cell r="E176">
            <v>-2525000</v>
          </cell>
        </row>
        <row r="177">
          <cell r="B177">
            <v>567</v>
          </cell>
          <cell r="E177">
            <v>76000</v>
          </cell>
        </row>
        <row r="178">
          <cell r="B178">
            <v>567</v>
          </cell>
          <cell r="E178">
            <v>136000</v>
          </cell>
        </row>
        <row r="179">
          <cell r="B179">
            <v>569</v>
          </cell>
          <cell r="E179">
            <v>451951.47</v>
          </cell>
        </row>
        <row r="180">
          <cell r="B180">
            <v>569</v>
          </cell>
          <cell r="E180">
            <v>68344.47</v>
          </cell>
        </row>
        <row r="181">
          <cell r="B181">
            <v>569</v>
          </cell>
          <cell r="E181">
            <v>1094425.05</v>
          </cell>
        </row>
        <row r="182">
          <cell r="B182">
            <v>569</v>
          </cell>
          <cell r="E182">
            <v>1260.6500000000001</v>
          </cell>
        </row>
        <row r="183">
          <cell r="B183">
            <v>570</v>
          </cell>
          <cell r="E183">
            <v>4936459.9400000004</v>
          </cell>
        </row>
        <row r="184">
          <cell r="B184">
            <v>571</v>
          </cell>
          <cell r="E184">
            <v>6163549.2999999998</v>
          </cell>
        </row>
        <row r="185">
          <cell r="B185">
            <v>572</v>
          </cell>
          <cell r="E185">
            <v>11331.69</v>
          </cell>
        </row>
        <row r="186">
          <cell r="B186">
            <v>573</v>
          </cell>
          <cell r="E186">
            <v>49.99</v>
          </cell>
        </row>
        <row r="187">
          <cell r="B187">
            <v>575</v>
          </cell>
          <cell r="E187">
            <v>6988757.9099999992</v>
          </cell>
        </row>
        <row r="188">
          <cell r="B188">
            <v>580</v>
          </cell>
          <cell r="E188">
            <v>928.54000000000008</v>
          </cell>
        </row>
        <row r="189">
          <cell r="B189">
            <v>581</v>
          </cell>
          <cell r="E189">
            <v>5789550.8399999999</v>
          </cell>
        </row>
        <row r="190">
          <cell r="B190">
            <v>582</v>
          </cell>
          <cell r="E190">
            <v>1521871.8399999999</v>
          </cell>
        </row>
        <row r="191">
          <cell r="B191">
            <v>583</v>
          </cell>
          <cell r="E191">
            <v>549516.09000000008</v>
          </cell>
        </row>
        <row r="192">
          <cell r="B192">
            <v>583</v>
          </cell>
          <cell r="E192">
            <v>140675.97</v>
          </cell>
        </row>
        <row r="193">
          <cell r="B193">
            <v>584</v>
          </cell>
          <cell r="E193">
            <v>3763139.61</v>
          </cell>
        </row>
        <row r="194">
          <cell r="B194">
            <v>585</v>
          </cell>
          <cell r="E194">
            <v>6602.7699999999995</v>
          </cell>
        </row>
        <row r="195">
          <cell r="B195">
            <v>586</v>
          </cell>
          <cell r="E195">
            <v>2267529.39</v>
          </cell>
        </row>
        <row r="196">
          <cell r="B196">
            <v>587</v>
          </cell>
          <cell r="E196">
            <v>7462777.7800000012</v>
          </cell>
        </row>
        <row r="197">
          <cell r="B197">
            <v>588</v>
          </cell>
          <cell r="E197">
            <v>11933033.65</v>
          </cell>
        </row>
        <row r="198">
          <cell r="B198">
            <v>590</v>
          </cell>
          <cell r="E198">
            <v>174.03</v>
          </cell>
        </row>
        <row r="199">
          <cell r="B199">
            <v>591</v>
          </cell>
          <cell r="E199">
            <v>264613.14</v>
          </cell>
        </row>
        <row r="200">
          <cell r="B200">
            <v>592</v>
          </cell>
          <cell r="E200">
            <v>3094337.55</v>
          </cell>
        </row>
        <row r="201">
          <cell r="B201">
            <v>593</v>
          </cell>
          <cell r="E201">
            <v>46223665.210000008</v>
          </cell>
        </row>
        <row r="202">
          <cell r="B202">
            <v>593</v>
          </cell>
          <cell r="E202">
            <v>141.38</v>
          </cell>
        </row>
        <row r="203">
          <cell r="B203">
            <v>594</v>
          </cell>
          <cell r="E203">
            <v>2036400.5999999999</v>
          </cell>
        </row>
        <row r="204">
          <cell r="B204">
            <v>595</v>
          </cell>
          <cell r="E204">
            <v>294874.33999999991</v>
          </cell>
        </row>
        <row r="205">
          <cell r="B205">
            <v>596</v>
          </cell>
          <cell r="E205">
            <v>3104479.89</v>
          </cell>
        </row>
        <row r="206">
          <cell r="B206">
            <v>597</v>
          </cell>
          <cell r="E206">
            <v>559983.02</v>
          </cell>
        </row>
        <row r="207">
          <cell r="B207">
            <v>598</v>
          </cell>
          <cell r="E207">
            <v>15107.210000000001</v>
          </cell>
        </row>
        <row r="208">
          <cell r="B208">
            <v>901</v>
          </cell>
          <cell r="E208">
            <v>44816.349999999991</v>
          </cell>
        </row>
        <row r="209">
          <cell r="B209">
            <v>902</v>
          </cell>
          <cell r="E209">
            <v>9141759.1799999997</v>
          </cell>
        </row>
        <row r="210">
          <cell r="B210">
            <v>903</v>
          </cell>
          <cell r="E210">
            <v>20440678.940000001</v>
          </cell>
        </row>
        <row r="211">
          <cell r="B211">
            <v>903</v>
          </cell>
          <cell r="E211">
            <v>758.58999999999992</v>
          </cell>
        </row>
        <row r="212">
          <cell r="B212">
            <v>903</v>
          </cell>
          <cell r="E212">
            <v>429831.19000000006</v>
          </cell>
        </row>
        <row r="213">
          <cell r="B213">
            <v>903</v>
          </cell>
          <cell r="E213">
            <v>516039.45999999996</v>
          </cell>
        </row>
        <row r="214">
          <cell r="B214">
            <v>903</v>
          </cell>
          <cell r="E214">
            <v>89311.469999999987</v>
          </cell>
        </row>
        <row r="215">
          <cell r="B215">
            <v>904</v>
          </cell>
          <cell r="E215">
            <v>624367.87</v>
          </cell>
        </row>
        <row r="216">
          <cell r="B216">
            <v>904</v>
          </cell>
          <cell r="E216">
            <v>12022202.799999999</v>
          </cell>
        </row>
        <row r="217">
          <cell r="B217">
            <v>905</v>
          </cell>
          <cell r="E217">
            <v>135.11000000000001</v>
          </cell>
        </row>
        <row r="218">
          <cell r="B218">
            <v>908</v>
          </cell>
          <cell r="E218">
            <v>37444.230000000003</v>
          </cell>
        </row>
        <row r="219">
          <cell r="B219">
            <v>908</v>
          </cell>
          <cell r="E219">
            <v>0</v>
          </cell>
        </row>
        <row r="220">
          <cell r="B220">
            <v>909</v>
          </cell>
          <cell r="E220">
            <v>7262.11</v>
          </cell>
        </row>
        <row r="221">
          <cell r="B221">
            <v>910</v>
          </cell>
          <cell r="E221">
            <v>5469469.7500000009</v>
          </cell>
        </row>
        <row r="222">
          <cell r="B222">
            <v>910</v>
          </cell>
          <cell r="E222">
            <v>665823.14000000013</v>
          </cell>
        </row>
        <row r="223">
          <cell r="B223">
            <v>911</v>
          </cell>
          <cell r="E223">
            <v>14.3</v>
          </cell>
        </row>
        <row r="224">
          <cell r="B224">
            <v>912</v>
          </cell>
          <cell r="E224">
            <v>83.290000000000418</v>
          </cell>
        </row>
        <row r="225">
          <cell r="B225">
            <v>913</v>
          </cell>
          <cell r="E225">
            <v>47069.770000000004</v>
          </cell>
        </row>
        <row r="226">
          <cell r="B226">
            <v>920</v>
          </cell>
          <cell r="E226">
            <v>53480504.469999999</v>
          </cell>
        </row>
        <row r="227">
          <cell r="B227">
            <v>921</v>
          </cell>
          <cell r="E227">
            <v>4245616.72</v>
          </cell>
        </row>
        <row r="228">
          <cell r="B228">
            <v>921</v>
          </cell>
          <cell r="E228">
            <v>2871.22</v>
          </cell>
        </row>
        <row r="229">
          <cell r="B229">
            <v>921</v>
          </cell>
          <cell r="E229">
            <v>6624403.2000000002</v>
          </cell>
        </row>
        <row r="230">
          <cell r="B230">
            <v>921</v>
          </cell>
          <cell r="E230">
            <v>9175</v>
          </cell>
        </row>
        <row r="231">
          <cell r="B231">
            <v>921</v>
          </cell>
          <cell r="E231">
            <v>3461121.9899999998</v>
          </cell>
        </row>
        <row r="232">
          <cell r="B232">
            <v>921</v>
          </cell>
          <cell r="E232">
            <v>4122735.96</v>
          </cell>
        </row>
        <row r="233">
          <cell r="B233">
            <v>921</v>
          </cell>
          <cell r="E233">
            <v>95.32</v>
          </cell>
        </row>
        <row r="234">
          <cell r="B234">
            <v>921</v>
          </cell>
          <cell r="E234">
            <v>267752.81000000006</v>
          </cell>
        </row>
        <row r="235">
          <cell r="B235">
            <v>921</v>
          </cell>
          <cell r="E235">
            <v>-93833.260000000155</v>
          </cell>
        </row>
        <row r="236">
          <cell r="B236">
            <v>921</v>
          </cell>
          <cell r="E236">
            <v>13349138.329999998</v>
          </cell>
        </row>
        <row r="237">
          <cell r="B237">
            <v>922</v>
          </cell>
          <cell r="E237">
            <v>-83565.97</v>
          </cell>
        </row>
        <row r="238">
          <cell r="B238">
            <v>923</v>
          </cell>
          <cell r="E238">
            <v>41404115.380000003</v>
          </cell>
        </row>
        <row r="239">
          <cell r="B239">
            <v>923</v>
          </cell>
          <cell r="E239">
            <v>-951769.55999999994</v>
          </cell>
        </row>
        <row r="240">
          <cell r="B240">
            <v>923</v>
          </cell>
          <cell r="E240">
            <v>-818789.06</v>
          </cell>
        </row>
        <row r="241">
          <cell r="B241">
            <v>924</v>
          </cell>
          <cell r="E241">
            <v>-54663.760000000009</v>
          </cell>
        </row>
        <row r="242">
          <cell r="B242">
            <v>924</v>
          </cell>
          <cell r="E242">
            <v>6447001.2999999998</v>
          </cell>
        </row>
        <row r="243">
          <cell r="B243">
            <v>924</v>
          </cell>
          <cell r="E243">
            <v>26.699999999999545</v>
          </cell>
        </row>
        <row r="244">
          <cell r="B244">
            <v>924</v>
          </cell>
          <cell r="E244">
            <v>1593048.8999999994</v>
          </cell>
        </row>
        <row r="245">
          <cell r="B245">
            <v>925</v>
          </cell>
          <cell r="E245">
            <v>1358682.1999999997</v>
          </cell>
        </row>
        <row r="246">
          <cell r="B246">
            <v>925</v>
          </cell>
          <cell r="E246">
            <v>2248998.6999999997</v>
          </cell>
        </row>
        <row r="247">
          <cell r="B247">
            <v>925</v>
          </cell>
          <cell r="E247">
            <v>177.41</v>
          </cell>
        </row>
        <row r="248">
          <cell r="B248">
            <v>925</v>
          </cell>
          <cell r="E248">
            <v>137315.07</v>
          </cell>
        </row>
        <row r="249">
          <cell r="B249">
            <v>925</v>
          </cell>
          <cell r="E249">
            <v>1761367.95</v>
          </cell>
        </row>
        <row r="250">
          <cell r="B250">
            <v>925</v>
          </cell>
          <cell r="E250">
            <v>418846.41000000003</v>
          </cell>
        </row>
        <row r="251">
          <cell r="B251">
            <v>926</v>
          </cell>
          <cell r="E251">
            <v>41850579.029999994</v>
          </cell>
        </row>
        <row r="252">
          <cell r="B252">
            <v>926</v>
          </cell>
          <cell r="E252">
            <v>28.049999999999997</v>
          </cell>
        </row>
        <row r="253">
          <cell r="B253">
            <v>926</v>
          </cell>
          <cell r="E253">
            <v>-13059.26</v>
          </cell>
        </row>
        <row r="254">
          <cell r="B254">
            <v>926</v>
          </cell>
          <cell r="E254">
            <v>2410642.5600000005</v>
          </cell>
        </row>
        <row r="255">
          <cell r="B255">
            <v>927</v>
          </cell>
          <cell r="E255">
            <v>-9.9999999999909051E-3</v>
          </cell>
        </row>
        <row r="256">
          <cell r="B256">
            <v>928</v>
          </cell>
          <cell r="E256">
            <v>21.93</v>
          </cell>
        </row>
        <row r="257">
          <cell r="B257">
            <v>928</v>
          </cell>
          <cell r="E257">
            <v>2179757.1</v>
          </cell>
        </row>
        <row r="258">
          <cell r="B258">
            <v>928</v>
          </cell>
          <cell r="E258">
            <v>12793.720000000001</v>
          </cell>
        </row>
        <row r="259">
          <cell r="B259">
            <v>928</v>
          </cell>
          <cell r="E259">
            <v>0</v>
          </cell>
        </row>
        <row r="260">
          <cell r="B260">
            <v>928</v>
          </cell>
          <cell r="E260">
            <v>1383620.31</v>
          </cell>
        </row>
        <row r="261">
          <cell r="B261">
            <v>929</v>
          </cell>
          <cell r="E261">
            <v>-108834.67000000001</v>
          </cell>
        </row>
        <row r="262">
          <cell r="B262">
            <v>929</v>
          </cell>
          <cell r="E262">
            <v>-1204455.03</v>
          </cell>
        </row>
        <row r="263">
          <cell r="B263">
            <v>930</v>
          </cell>
          <cell r="E263">
            <v>454812.07000000007</v>
          </cell>
        </row>
        <row r="264">
          <cell r="B264">
            <v>930</v>
          </cell>
          <cell r="E264">
            <v>4267088.7200000007</v>
          </cell>
        </row>
        <row r="265">
          <cell r="B265">
            <v>930</v>
          </cell>
          <cell r="E265">
            <v>340877</v>
          </cell>
        </row>
        <row r="266">
          <cell r="B266">
            <v>930</v>
          </cell>
          <cell r="E266">
            <v>494272.96000000008</v>
          </cell>
        </row>
        <row r="267">
          <cell r="B267">
            <v>930</v>
          </cell>
          <cell r="E267">
            <v>15906.67</v>
          </cell>
        </row>
        <row r="268">
          <cell r="B268">
            <v>930</v>
          </cell>
          <cell r="E268">
            <v>6545.079999999999</v>
          </cell>
        </row>
        <row r="269">
          <cell r="B269">
            <v>930</v>
          </cell>
          <cell r="E269">
            <v>306541.89999999997</v>
          </cell>
        </row>
        <row r="270">
          <cell r="B270">
            <v>930</v>
          </cell>
          <cell r="E270">
            <v>19389.400000000005</v>
          </cell>
        </row>
        <row r="271">
          <cell r="B271">
            <v>930</v>
          </cell>
          <cell r="E271">
            <v>57006.850000000006</v>
          </cell>
        </row>
        <row r="272">
          <cell r="B272">
            <v>930</v>
          </cell>
          <cell r="E272">
            <v>439392.2</v>
          </cell>
        </row>
        <row r="273">
          <cell r="B273">
            <v>931</v>
          </cell>
          <cell r="E273">
            <v>14607618.870000001</v>
          </cell>
        </row>
        <row r="274">
          <cell r="B274">
            <v>935</v>
          </cell>
          <cell r="E274">
            <v>620258.12</v>
          </cell>
        </row>
        <row r="275">
          <cell r="B275">
            <v>935</v>
          </cell>
          <cell r="E275">
            <v>4305021.55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6.10 &amp; 236.11"/>
      <sheetName val="ETR"/>
      <sheetName val="236.15 &amp; 236.16"/>
      <sheetName val="Provision"/>
      <sheetName val="FERC Other 236.10, 11, 15 &amp; 16"/>
    </sheetNames>
    <sheetDataSet>
      <sheetData sheetId="0"/>
      <sheetData sheetId="1"/>
      <sheetData sheetId="2"/>
      <sheetData sheetId="3"/>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sheetName val="Form 42 -1E"/>
      <sheetName val="Form 42 2E"/>
      <sheetName val="Form 42 3E"/>
      <sheetName val="Form 42 4E"/>
      <sheetName val="Form 42 5E"/>
      <sheetName val="Form 42 6E"/>
      <sheetName val="Form 42 7E"/>
      <sheetName val="Form 42 8E p1"/>
      <sheetName val="Form 42 8E p2"/>
      <sheetName val="Form 42 8E p3"/>
      <sheetName val="Form 42 8E p4"/>
      <sheetName val="Form 42 8E p5."/>
      <sheetName val="Cost Cap-do not file"/>
      <sheetName val="Form 42 8E p5"/>
      <sheetName val="Form 42 8E p6"/>
      <sheetName val="Form 42 8E p7"/>
      <sheetName val="Form 42 8E p8"/>
      <sheetName val="Form 42 8E p9"/>
      <sheetName val="Form 42 8E p10"/>
      <sheetName val="Form 42 8E p11"/>
      <sheetName val="Form 42 8E p12"/>
      <sheetName val="Form 42 8E p13"/>
      <sheetName val="Form 42 8E p14"/>
      <sheetName val="Form 42 8E p15"/>
      <sheetName val="Form 42 8E p16"/>
      <sheetName val="Form 42 8E p17"/>
      <sheetName val="Form 42 8E p18"/>
      <sheetName val="Form 42 8E p19"/>
      <sheetName val="Form 42 8E p20"/>
      <sheetName val="depreciation"/>
      <sheetName val="Emissions"/>
      <sheetName val="Input "/>
    </sheetNames>
    <sheetDataSet>
      <sheetData sheetId="0"/>
      <sheetData sheetId="1" refreshError="1"/>
      <sheetData sheetId="2">
        <row r="1">
          <cell r="A1" t="str">
            <v>PROGRESS ENERGY FLORIDA</v>
          </cell>
          <cell r="T1" t="str">
            <v>Form 42-2E</v>
          </cell>
        </row>
        <row r="2">
          <cell r="A2" t="str">
            <v>Environmental Cost Recovery Clause (ECRC)</v>
          </cell>
          <cell r="T2" t="str">
            <v>Revised 09/03/04</v>
          </cell>
        </row>
        <row r="3">
          <cell r="A3" t="str">
            <v>Calculation of the Current Period Estimated/Actual Amount</v>
          </cell>
        </row>
        <row r="4">
          <cell r="A4" t="str">
            <v>January 2004   to   December 2004</v>
          </cell>
        </row>
        <row r="5">
          <cell r="A5" t="str">
            <v xml:space="preserve"> </v>
          </cell>
        </row>
        <row r="6">
          <cell r="A6" t="str">
            <v>End-of-Period True-Up Amount</v>
          </cell>
        </row>
        <row r="7">
          <cell r="A7" t="str">
            <v>(in Dollars)</v>
          </cell>
        </row>
        <row r="8">
          <cell r="T8" t="str">
            <v>End of</v>
          </cell>
        </row>
        <row r="9">
          <cell r="H9" t="str">
            <v>Actual</v>
          </cell>
          <cell r="I9" t="str">
            <v>Actual</v>
          </cell>
          <cell r="J9" t="str">
            <v>Actual</v>
          </cell>
          <cell r="K9" t="str">
            <v>Actual</v>
          </cell>
          <cell r="L9" t="str">
            <v>Actual</v>
          </cell>
          <cell r="M9" t="str">
            <v>Actual</v>
          </cell>
          <cell r="N9" t="str">
            <v>Estimated</v>
          </cell>
          <cell r="O9" t="str">
            <v>Estimated</v>
          </cell>
          <cell r="P9" t="str">
            <v>Estimated</v>
          </cell>
          <cell r="Q9" t="str">
            <v>Estimated</v>
          </cell>
          <cell r="R9" t="str">
            <v>Estimated</v>
          </cell>
          <cell r="S9" t="str">
            <v>Estimated</v>
          </cell>
          <cell r="T9" t="str">
            <v>Period</v>
          </cell>
        </row>
        <row r="10">
          <cell r="A10" t="str">
            <v>Line</v>
          </cell>
          <cell r="C10" t="str">
            <v>Description</v>
          </cell>
          <cell r="H10" t="str">
            <v>January 04</v>
          </cell>
          <cell r="I10" t="str">
            <v>February 04</v>
          </cell>
          <cell r="J10" t="str">
            <v>March 04</v>
          </cell>
          <cell r="K10" t="str">
            <v>April 04</v>
          </cell>
          <cell r="L10" t="str">
            <v>May 04</v>
          </cell>
          <cell r="M10" t="str">
            <v>June 04</v>
          </cell>
          <cell r="N10" t="str">
            <v>July 04</v>
          </cell>
          <cell r="O10" t="str">
            <v>August 04</v>
          </cell>
          <cell r="P10" t="str">
            <v>September 04</v>
          </cell>
          <cell r="Q10" t="str">
            <v>October 04</v>
          </cell>
          <cell r="R10" t="str">
            <v>November 04</v>
          </cell>
          <cell r="S10" t="str">
            <v>December 04</v>
          </cell>
          <cell r="T10" t="str">
            <v>Total</v>
          </cell>
        </row>
        <row r="13">
          <cell r="A13">
            <v>1</v>
          </cell>
          <cell r="B13" t="str">
            <v>ECRC Revenues (net of Revenue Taxes)</v>
          </cell>
          <cell r="H13">
            <v>1658785.3640039999</v>
          </cell>
          <cell r="I13">
            <v>1449955.080144</v>
          </cell>
          <cell r="J13">
            <v>1478096.8434752</v>
          </cell>
          <cell r="K13">
            <v>1409341.6728663999</v>
          </cell>
          <cell r="L13">
            <v>1582566.2213271998</v>
          </cell>
          <cell r="M13">
            <v>1996435.9604103998</v>
          </cell>
          <cell r="N13">
            <v>2091840.2495286993</v>
          </cell>
          <cell r="O13">
            <v>2099598.7172599998</v>
          </cell>
          <cell r="P13">
            <v>2113330.8254275997</v>
          </cell>
          <cell r="Q13">
            <v>1904788.5243692</v>
          </cell>
          <cell r="R13">
            <v>1625209.7230313998</v>
          </cell>
          <cell r="S13">
            <v>1587431.9863404001</v>
          </cell>
          <cell r="T13">
            <v>20997381.168184493</v>
          </cell>
        </row>
        <row r="14">
          <cell r="A14">
            <v>2</v>
          </cell>
          <cell r="B14" t="str">
            <v>True-Up Provision</v>
          </cell>
          <cell r="G14">
            <v>-10861777</v>
          </cell>
          <cell r="H14">
            <v>-910536.08333333337</v>
          </cell>
          <cell r="I14">
            <v>-905148.08333333337</v>
          </cell>
          <cell r="J14">
            <v>-905148.08333333337</v>
          </cell>
          <cell r="K14">
            <v>-905148.08333333337</v>
          </cell>
          <cell r="L14">
            <v>-905148.08333333337</v>
          </cell>
          <cell r="M14">
            <v>-905148.08333333337</v>
          </cell>
          <cell r="N14">
            <v>-905148.08333333337</v>
          </cell>
          <cell r="O14">
            <v>-905148.08333333337</v>
          </cell>
          <cell r="P14">
            <v>-905148.08333333337</v>
          </cell>
          <cell r="Q14">
            <v>-905148.08333333337</v>
          </cell>
          <cell r="R14">
            <v>-905148.08333333337</v>
          </cell>
          <cell r="S14">
            <v>-905148.08333333337</v>
          </cell>
          <cell r="T14">
            <v>-10867165</v>
          </cell>
        </row>
        <row r="15">
          <cell r="A15">
            <v>3</v>
          </cell>
          <cell r="B15" t="str">
            <v>ECRC Revenues Applicable to Period (Lines 1 + 2)</v>
          </cell>
          <cell r="H15">
            <v>748249.28067066649</v>
          </cell>
          <cell r="I15">
            <v>544806.99681066663</v>
          </cell>
          <cell r="J15">
            <v>572948.76014186663</v>
          </cell>
          <cell r="K15">
            <v>504193.58953306649</v>
          </cell>
          <cell r="L15">
            <v>677418.13799386646</v>
          </cell>
          <cell r="M15">
            <v>1091287.8770770663</v>
          </cell>
          <cell r="N15">
            <v>1186692.1661953661</v>
          </cell>
          <cell r="O15">
            <v>1194450.6339266663</v>
          </cell>
          <cell r="P15">
            <v>1208182.7420942662</v>
          </cell>
          <cell r="Q15">
            <v>999640.44103586662</v>
          </cell>
          <cell r="R15">
            <v>720061.6396980664</v>
          </cell>
          <cell r="S15">
            <v>682283.90300706669</v>
          </cell>
          <cell r="T15">
            <v>10130216.168184496</v>
          </cell>
        </row>
        <row r="17">
          <cell r="A17">
            <v>4</v>
          </cell>
          <cell r="B17" t="str">
            <v>Jurisdictional ECRC Costs</v>
          </cell>
        </row>
        <row r="18">
          <cell r="B18" t="str">
            <v>a.  O &amp; M  Activities (Form 42-5E, Line 9)</v>
          </cell>
          <cell r="H18">
            <v>493310</v>
          </cell>
          <cell r="I18">
            <v>555730</v>
          </cell>
          <cell r="J18">
            <v>916193</v>
          </cell>
          <cell r="K18">
            <v>617307</v>
          </cell>
          <cell r="L18">
            <v>665490</v>
          </cell>
          <cell r="M18">
            <v>808690</v>
          </cell>
          <cell r="N18">
            <v>1057192</v>
          </cell>
          <cell r="O18">
            <v>4341465</v>
          </cell>
          <cell r="P18">
            <v>4418576</v>
          </cell>
          <cell r="Q18">
            <v>4673043</v>
          </cell>
          <cell r="R18">
            <v>4254949</v>
          </cell>
          <cell r="S18">
            <v>5193654</v>
          </cell>
          <cell r="T18">
            <v>27995599</v>
          </cell>
        </row>
        <row r="19">
          <cell r="B19" t="str">
            <v>b.  Capital Investment Projects (Form 42-7E, Line 9)</v>
          </cell>
          <cell r="H19">
            <v>4491.4839598966</v>
          </cell>
          <cell r="I19">
            <v>9944.9188508623993</v>
          </cell>
          <cell r="J19">
            <v>35296.9464105316</v>
          </cell>
          <cell r="K19">
            <v>35495.536081458005</v>
          </cell>
          <cell r="L19">
            <v>5801.3007039631975</v>
          </cell>
          <cell r="M19">
            <v>1227.8918392466503</v>
          </cell>
          <cell r="N19">
            <v>83109.874692745667</v>
          </cell>
          <cell r="O19">
            <v>154095.18399064825</v>
          </cell>
          <cell r="P19">
            <v>133619.41379841149</v>
          </cell>
          <cell r="Q19">
            <v>111978.6093985085</v>
          </cell>
          <cell r="R19">
            <v>90954.378056296002</v>
          </cell>
          <cell r="S19">
            <v>58638.663843717753</v>
          </cell>
          <cell r="T19">
            <v>724654.20162628614</v>
          </cell>
        </row>
        <row r="20">
          <cell r="B20" t="str">
            <v>c.  Total Jurisdictional ECRC Costs</v>
          </cell>
          <cell r="H20">
            <v>497801.48395989661</v>
          </cell>
          <cell r="I20">
            <v>565674.91885086242</v>
          </cell>
          <cell r="J20">
            <v>951489.94641053164</v>
          </cell>
          <cell r="K20">
            <v>652802.53608145798</v>
          </cell>
          <cell r="L20">
            <v>671291.30070396315</v>
          </cell>
          <cell r="M20">
            <v>809917.89183924661</v>
          </cell>
          <cell r="N20">
            <v>1140301.8746927457</v>
          </cell>
          <cell r="O20">
            <v>4495560.183990648</v>
          </cell>
          <cell r="P20">
            <v>4552195.4137984114</v>
          </cell>
          <cell r="Q20">
            <v>4785021.6093985084</v>
          </cell>
          <cell r="R20">
            <v>4345903.3780562961</v>
          </cell>
          <cell r="S20">
            <v>5252292.6638437174</v>
          </cell>
          <cell r="T20">
            <v>28720253.201626286</v>
          </cell>
        </row>
        <row r="22">
          <cell r="A22">
            <v>5</v>
          </cell>
          <cell r="B22" t="str">
            <v>Over/(Under) Recovery (Line 3 - Line 4c)</v>
          </cell>
          <cell r="H22">
            <v>250447.79671076988</v>
          </cell>
          <cell r="I22">
            <v>-20867.922040195786</v>
          </cell>
          <cell r="J22">
            <v>-378541.18626866501</v>
          </cell>
          <cell r="K22">
            <v>-148608.94654839148</v>
          </cell>
          <cell r="L22">
            <v>6126.8372899033129</v>
          </cell>
          <cell r="M22">
            <v>281369.98523781972</v>
          </cell>
          <cell r="N22">
            <v>46390.291502620326</v>
          </cell>
          <cell r="O22">
            <v>-3301109.5500639817</v>
          </cell>
          <cell r="P22">
            <v>-3344012.6717041451</v>
          </cell>
          <cell r="Q22">
            <v>-3785381.1683626417</v>
          </cell>
          <cell r="R22">
            <v>-3625841.7383582299</v>
          </cell>
          <cell r="S22">
            <v>-4570008.7608366506</v>
          </cell>
          <cell r="T22">
            <v>-18590037.033441786</v>
          </cell>
        </row>
        <row r="24">
          <cell r="A24">
            <v>6</v>
          </cell>
          <cell r="B24" t="str">
            <v>Interest Provision (Form 42-3E, Line 10)</v>
          </cell>
          <cell r="H24">
            <v>-8122</v>
          </cell>
          <cell r="I24">
            <v>-6989</v>
          </cell>
          <cell r="J24">
            <v>-6250</v>
          </cell>
          <cell r="K24">
            <v>-5869</v>
          </cell>
          <cell r="L24">
            <v>-5297</v>
          </cell>
          <cell r="M24">
            <v>-5064</v>
          </cell>
          <cell r="N24">
            <v>-4871</v>
          </cell>
          <cell r="O24">
            <v>-5678</v>
          </cell>
          <cell r="P24">
            <v>-8368</v>
          </cell>
          <cell r="Q24">
            <v>-11329</v>
          </cell>
          <cell r="R24">
            <v>-14450</v>
          </cell>
          <cell r="S24">
            <v>-18010</v>
          </cell>
          <cell r="T24">
            <v>-100297</v>
          </cell>
        </row>
        <row r="26">
          <cell r="A26">
            <v>7</v>
          </cell>
          <cell r="B26" t="str">
            <v>Beginning Balance True-Up &amp; Interest Provision</v>
          </cell>
          <cell r="H26">
            <v>-10867165</v>
          </cell>
          <cell r="I26">
            <v>-9714303.1199558955</v>
          </cell>
          <cell r="J26">
            <v>-8837011.9586627577</v>
          </cell>
          <cell r="K26">
            <v>-8316655.0615980895</v>
          </cell>
          <cell r="L26">
            <v>-7565984.9248131486</v>
          </cell>
          <cell r="M26">
            <v>-6660007.0041899122</v>
          </cell>
          <cell r="N26">
            <v>-5478552.9356187591</v>
          </cell>
          <cell r="O26">
            <v>-4868817.560782806</v>
          </cell>
          <cell r="P26">
            <v>-7270457.0275134547</v>
          </cell>
          <cell r="Q26">
            <v>-9717689.6158842649</v>
          </cell>
          <cell r="R26">
            <v>-12609251.700913573</v>
          </cell>
          <cell r="S26">
            <v>-15344395.355938468</v>
          </cell>
          <cell r="T26">
            <v>-10867165</v>
          </cell>
        </row>
        <row r="27">
          <cell r="B27" t="str">
            <v>a. Deferred True-Up from January 2003 to December 2003</v>
          </cell>
        </row>
        <row r="28">
          <cell r="B28" t="str">
            <v xml:space="preserve">     (Order No. PSC-03-1348-FOF-E1)</v>
          </cell>
          <cell r="H28">
            <v>951437</v>
          </cell>
          <cell r="I28">
            <v>951437</v>
          </cell>
          <cell r="J28">
            <v>951437</v>
          </cell>
          <cell r="K28">
            <v>951437</v>
          </cell>
          <cell r="L28">
            <v>951437</v>
          </cell>
          <cell r="M28">
            <v>951437</v>
          </cell>
          <cell r="N28">
            <v>951437</v>
          </cell>
          <cell r="O28">
            <v>951437</v>
          </cell>
          <cell r="P28">
            <v>951437</v>
          </cell>
          <cell r="Q28">
            <v>951437</v>
          </cell>
          <cell r="R28">
            <v>951437</v>
          </cell>
          <cell r="S28">
            <v>951437</v>
          </cell>
          <cell r="T28">
            <v>951437</v>
          </cell>
        </row>
        <row r="30">
          <cell r="A30">
            <v>8</v>
          </cell>
          <cell r="B30" t="str">
            <v>True-Up Collected/(Refunded) (see Line 2)</v>
          </cell>
          <cell r="H30">
            <v>910536.08333333337</v>
          </cell>
          <cell r="I30">
            <v>905148.08333333337</v>
          </cell>
          <cell r="J30">
            <v>905148.08333333337</v>
          </cell>
          <cell r="K30">
            <v>905148.08333333337</v>
          </cell>
          <cell r="L30">
            <v>905148.08333333337</v>
          </cell>
          <cell r="M30">
            <v>905148.08333333337</v>
          </cell>
          <cell r="N30">
            <v>905148.08333333337</v>
          </cell>
          <cell r="O30">
            <v>905148.08333333337</v>
          </cell>
          <cell r="P30">
            <v>905148.08333333337</v>
          </cell>
          <cell r="Q30">
            <v>905148.08333333337</v>
          </cell>
          <cell r="R30">
            <v>905148.08333333337</v>
          </cell>
          <cell r="S30">
            <v>905148.08333333337</v>
          </cell>
          <cell r="T30">
            <v>10867165</v>
          </cell>
        </row>
        <row r="32">
          <cell r="A32">
            <v>9</v>
          </cell>
          <cell r="B32" t="str">
            <v>End of Period Total True-Up (Lines 5+6+7+7a+8)</v>
          </cell>
          <cell r="H32">
            <v>-8762866.1199558955</v>
          </cell>
          <cell r="I32">
            <v>-7885574.9586627586</v>
          </cell>
          <cell r="J32">
            <v>-7365218.0615980895</v>
          </cell>
          <cell r="K32">
            <v>-6614547.9248131486</v>
          </cell>
          <cell r="L32">
            <v>-5708570.0041899122</v>
          </cell>
          <cell r="M32">
            <v>-4527115.9356187591</v>
          </cell>
          <cell r="N32">
            <v>-3580448.5607828056</v>
          </cell>
          <cell r="O32">
            <v>-6319020.0275134547</v>
          </cell>
          <cell r="P32">
            <v>-8766252.6158842649</v>
          </cell>
          <cell r="Q32">
            <v>-11657814.700913573</v>
          </cell>
          <cell r="R32">
            <v>-14392958.355938468</v>
          </cell>
          <cell r="S32">
            <v>-18075829.033441786</v>
          </cell>
          <cell r="T32">
            <v>-17738897.033441786</v>
          </cell>
        </row>
        <row r="34">
          <cell r="A34">
            <v>10</v>
          </cell>
          <cell r="B34" t="str">
            <v>Adjustments to Period Total True-Up Including Interest (a)</v>
          </cell>
          <cell r="H34">
            <v>0</v>
          </cell>
          <cell r="I34">
            <v>0</v>
          </cell>
          <cell r="J34">
            <v>0</v>
          </cell>
          <cell r="K34">
            <v>0</v>
          </cell>
          <cell r="L34">
            <v>0</v>
          </cell>
          <cell r="M34">
            <v>0</v>
          </cell>
          <cell r="N34">
            <v>-336932</v>
          </cell>
          <cell r="O34">
            <v>0</v>
          </cell>
          <cell r="P34">
            <v>0</v>
          </cell>
          <cell r="Q34">
            <v>0</v>
          </cell>
          <cell r="R34">
            <v>0</v>
          </cell>
          <cell r="S34">
            <v>0</v>
          </cell>
          <cell r="T34">
            <v>-336932</v>
          </cell>
        </row>
        <row r="36">
          <cell r="A36">
            <v>11</v>
          </cell>
          <cell r="B36" t="str">
            <v>End of Period Total Net True-Up (Lines 9 + 10)</v>
          </cell>
          <cell r="H36">
            <v>-8762866.1199558955</v>
          </cell>
          <cell r="I36">
            <v>-7885574.9586627586</v>
          </cell>
          <cell r="J36">
            <v>-7365218.0615980895</v>
          </cell>
          <cell r="K36">
            <v>-6614547.9248131486</v>
          </cell>
          <cell r="L36">
            <v>-5708570.0041899122</v>
          </cell>
          <cell r="M36">
            <v>-4527115.9356187591</v>
          </cell>
          <cell r="N36">
            <v>-3917380.5607828056</v>
          </cell>
          <cell r="O36">
            <v>-6319020.0275134547</v>
          </cell>
          <cell r="P36">
            <v>-8766252.6158842649</v>
          </cell>
          <cell r="Q36">
            <v>-11657814.700913573</v>
          </cell>
          <cell r="R36">
            <v>-14392958.355938468</v>
          </cell>
          <cell r="S36">
            <v>-18075829.033441786</v>
          </cell>
          <cell r="T36">
            <v>-18075829.033441786</v>
          </cell>
        </row>
      </sheetData>
      <sheetData sheetId="3" refreshError="1"/>
      <sheetData sheetId="4" refreshError="1"/>
      <sheetData sheetId="5"/>
      <sheetData sheetId="6" refreshError="1"/>
      <sheetData sheetId="7"/>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
          <cell r="A1" t="str">
            <v>FLUE GAS CONDITIONING - BB1 (L-34)</v>
          </cell>
          <cell r="G1" t="str">
            <v>FLUE GAS CONDITIONING - BB2 (L-35)</v>
          </cell>
          <cell r="M1" t="str">
            <v xml:space="preserve">TOTAL FLUE GAS CONDITIONING </v>
          </cell>
          <cell r="P1" t="str">
            <v>6/95</v>
          </cell>
        </row>
        <row r="3">
          <cell r="B3" t="str">
            <v>IN SERVICE</v>
          </cell>
          <cell r="C3" t="str">
            <v xml:space="preserve">DEPREC. </v>
          </cell>
          <cell r="D3" t="str">
            <v xml:space="preserve">DEPREC. </v>
          </cell>
          <cell r="H3" t="str">
            <v>IN SERVICE</v>
          </cell>
          <cell r="I3" t="str">
            <v xml:space="preserve">DEPREC. </v>
          </cell>
          <cell r="J3" t="str">
            <v xml:space="preserve">DEPREC. </v>
          </cell>
          <cell r="N3" t="str">
            <v>IN SERVICE</v>
          </cell>
          <cell r="P3" t="str">
            <v xml:space="preserve">DEPREC. </v>
          </cell>
        </row>
        <row r="4">
          <cell r="C4" t="str">
            <v>RATE</v>
          </cell>
          <cell r="D4" t="str">
            <v>EXP.</v>
          </cell>
          <cell r="E4" t="str">
            <v>ACC. DEPR.</v>
          </cell>
          <cell r="I4" t="str">
            <v>RATE</v>
          </cell>
          <cell r="J4" t="str">
            <v>EXP.</v>
          </cell>
          <cell r="K4" t="str">
            <v>ACC. DEPR.</v>
          </cell>
          <cell r="P4" t="str">
            <v>EXP.</v>
          </cell>
          <cell r="Q4" t="str">
            <v>ACC. DEPR.</v>
          </cell>
        </row>
        <row r="6">
          <cell r="A6" t="str">
            <v>12/93</v>
          </cell>
          <cell r="B6">
            <v>2676217</v>
          </cell>
          <cell r="C6">
            <v>1.9166666666666666E-3</v>
          </cell>
          <cell r="D6">
            <v>2565</v>
          </cell>
          <cell r="E6">
            <v>2565</v>
          </cell>
          <cell r="G6" t="str">
            <v>12/93</v>
          </cell>
          <cell r="H6">
            <v>2341517</v>
          </cell>
          <cell r="I6">
            <v>2.166666666666667E-3</v>
          </cell>
          <cell r="J6">
            <v>2537</v>
          </cell>
          <cell r="K6">
            <v>2537</v>
          </cell>
          <cell r="M6" t="str">
            <v>12/93</v>
          </cell>
          <cell r="N6">
            <v>5017734</v>
          </cell>
          <cell r="P6">
            <v>5102</v>
          </cell>
          <cell r="Q6">
            <v>5102</v>
          </cell>
        </row>
        <row r="8">
          <cell r="A8" t="str">
            <v>1/94</v>
          </cell>
          <cell r="B8">
            <v>2676217</v>
          </cell>
          <cell r="C8">
            <v>1.9166666666666666E-3</v>
          </cell>
          <cell r="D8">
            <v>5129</v>
          </cell>
          <cell r="E8">
            <v>7694</v>
          </cell>
          <cell r="G8" t="str">
            <v>1/94</v>
          </cell>
          <cell r="H8">
            <v>2341517</v>
          </cell>
          <cell r="I8">
            <v>2.166666666666667E-3</v>
          </cell>
          <cell r="J8">
            <v>5073</v>
          </cell>
          <cell r="K8">
            <v>7610</v>
          </cell>
          <cell r="M8" t="str">
            <v>1/94</v>
          </cell>
          <cell r="N8">
            <v>5017734</v>
          </cell>
          <cell r="P8">
            <v>10202</v>
          </cell>
          <cell r="Q8">
            <v>15304</v>
          </cell>
        </row>
        <row r="9">
          <cell r="A9" t="str">
            <v>2/94</v>
          </cell>
          <cell r="B9">
            <v>2676217</v>
          </cell>
          <cell r="C9">
            <v>1.9166666666666666E-3</v>
          </cell>
          <cell r="D9">
            <v>5129</v>
          </cell>
          <cell r="E9">
            <v>12823</v>
          </cell>
          <cell r="G9" t="str">
            <v>2/94</v>
          </cell>
          <cell r="H9">
            <v>2341517</v>
          </cell>
          <cell r="I9">
            <v>2.166666666666667E-3</v>
          </cell>
          <cell r="J9">
            <v>5073</v>
          </cell>
          <cell r="K9">
            <v>12683</v>
          </cell>
          <cell r="M9" t="str">
            <v>2/94</v>
          </cell>
          <cell r="N9">
            <v>5017734</v>
          </cell>
          <cell r="P9">
            <v>10202</v>
          </cell>
          <cell r="Q9">
            <v>25506</v>
          </cell>
        </row>
        <row r="10">
          <cell r="A10" t="str">
            <v>3/94</v>
          </cell>
          <cell r="B10">
            <v>2676217</v>
          </cell>
          <cell r="C10">
            <v>1.9166666666666666E-3</v>
          </cell>
          <cell r="D10">
            <v>5129</v>
          </cell>
          <cell r="E10">
            <v>17952</v>
          </cell>
          <cell r="G10" t="str">
            <v>3/94</v>
          </cell>
          <cell r="H10">
            <v>2341517</v>
          </cell>
          <cell r="I10">
            <v>2.166666666666667E-3</v>
          </cell>
          <cell r="J10">
            <v>5073</v>
          </cell>
          <cell r="K10">
            <v>17756</v>
          </cell>
          <cell r="M10" t="str">
            <v>3/94</v>
          </cell>
          <cell r="N10">
            <v>5017734</v>
          </cell>
          <cell r="P10">
            <v>10202</v>
          </cell>
          <cell r="Q10">
            <v>35708</v>
          </cell>
        </row>
        <row r="11">
          <cell r="A11" t="str">
            <v>4/94</v>
          </cell>
          <cell r="B11">
            <v>2676217</v>
          </cell>
          <cell r="C11">
            <v>1.9166666666666666E-3</v>
          </cell>
          <cell r="D11">
            <v>5129</v>
          </cell>
          <cell r="E11">
            <v>23081</v>
          </cell>
          <cell r="G11" t="str">
            <v>4/94</v>
          </cell>
          <cell r="H11">
            <v>2341517</v>
          </cell>
          <cell r="I11">
            <v>2.166666666666667E-3</v>
          </cell>
          <cell r="J11">
            <v>5073</v>
          </cell>
          <cell r="K11">
            <v>22829</v>
          </cell>
          <cell r="M11" t="str">
            <v>4/94</v>
          </cell>
          <cell r="N11">
            <v>5017734</v>
          </cell>
          <cell r="P11">
            <v>10202</v>
          </cell>
          <cell r="Q11">
            <v>45910</v>
          </cell>
        </row>
        <row r="12">
          <cell r="A12" t="str">
            <v>5/94</v>
          </cell>
          <cell r="B12">
            <v>2676217</v>
          </cell>
          <cell r="C12">
            <v>1.9166666666666666E-3</v>
          </cell>
          <cell r="D12">
            <v>5129</v>
          </cell>
          <cell r="E12">
            <v>28210</v>
          </cell>
          <cell r="G12" t="str">
            <v>5/94</v>
          </cell>
          <cell r="H12">
            <v>2341517</v>
          </cell>
          <cell r="I12">
            <v>2.166666666666667E-3</v>
          </cell>
          <cell r="J12">
            <v>5073</v>
          </cell>
          <cell r="K12">
            <v>27902</v>
          </cell>
          <cell r="M12" t="str">
            <v>5/94</v>
          </cell>
          <cell r="N12">
            <v>5017734</v>
          </cell>
          <cell r="P12">
            <v>10202</v>
          </cell>
          <cell r="Q12">
            <v>56112</v>
          </cell>
        </row>
        <row r="13">
          <cell r="A13" t="str">
            <v>6/94</v>
          </cell>
          <cell r="B13">
            <v>2676217</v>
          </cell>
          <cell r="C13">
            <v>1.9166666666666666E-3</v>
          </cell>
          <cell r="D13">
            <v>5129</v>
          </cell>
          <cell r="E13">
            <v>33339</v>
          </cell>
          <cell r="G13" t="str">
            <v>6/94</v>
          </cell>
          <cell r="H13">
            <v>2341517</v>
          </cell>
          <cell r="I13">
            <v>2.166666666666667E-3</v>
          </cell>
          <cell r="J13">
            <v>5073</v>
          </cell>
          <cell r="K13">
            <v>32975</v>
          </cell>
          <cell r="M13" t="str">
            <v>6/94</v>
          </cell>
          <cell r="N13">
            <v>5017734</v>
          </cell>
          <cell r="P13">
            <v>10202</v>
          </cell>
          <cell r="Q13">
            <v>66314</v>
          </cell>
        </row>
        <row r="14">
          <cell r="A14" t="str">
            <v>7/94</v>
          </cell>
          <cell r="B14">
            <v>2676217</v>
          </cell>
          <cell r="C14">
            <v>1.9166666666666666E-3</v>
          </cell>
          <cell r="D14">
            <v>5129</v>
          </cell>
          <cell r="E14">
            <v>38468</v>
          </cell>
          <cell r="G14" t="str">
            <v>7/94</v>
          </cell>
          <cell r="H14">
            <v>2341517</v>
          </cell>
          <cell r="I14">
            <v>2.166666666666667E-3</v>
          </cell>
          <cell r="J14">
            <v>5073</v>
          </cell>
          <cell r="K14">
            <v>38048</v>
          </cell>
          <cell r="M14" t="str">
            <v>7/94</v>
          </cell>
          <cell r="N14">
            <v>5017734</v>
          </cell>
          <cell r="P14">
            <v>10202</v>
          </cell>
          <cell r="Q14">
            <v>76516</v>
          </cell>
        </row>
        <row r="15">
          <cell r="A15" t="str">
            <v>8/94</v>
          </cell>
          <cell r="B15">
            <v>2676217</v>
          </cell>
          <cell r="C15">
            <v>1.9166666666666666E-3</v>
          </cell>
          <cell r="D15">
            <v>5129</v>
          </cell>
          <cell r="E15">
            <v>43597</v>
          </cell>
          <cell r="G15" t="str">
            <v>8/94</v>
          </cell>
          <cell r="H15">
            <v>2341517</v>
          </cell>
          <cell r="I15">
            <v>2.166666666666667E-3</v>
          </cell>
          <cell r="J15">
            <v>5073</v>
          </cell>
          <cell r="K15">
            <v>43121</v>
          </cell>
          <cell r="M15" t="str">
            <v>8/94</v>
          </cell>
          <cell r="N15">
            <v>5017734</v>
          </cell>
          <cell r="P15">
            <v>10202</v>
          </cell>
          <cell r="Q15">
            <v>86718</v>
          </cell>
        </row>
        <row r="16">
          <cell r="A16" t="str">
            <v>9/94</v>
          </cell>
          <cell r="B16">
            <v>2676217</v>
          </cell>
          <cell r="C16">
            <v>1.9166666666666666E-3</v>
          </cell>
          <cell r="D16">
            <v>5129</v>
          </cell>
          <cell r="E16">
            <v>48726</v>
          </cell>
          <cell r="G16" t="str">
            <v>9/94</v>
          </cell>
          <cell r="H16">
            <v>2341517</v>
          </cell>
          <cell r="I16">
            <v>2.166666666666667E-3</v>
          </cell>
          <cell r="J16">
            <v>5073</v>
          </cell>
          <cell r="K16">
            <v>48194</v>
          </cell>
          <cell r="M16" t="str">
            <v>9/94</v>
          </cell>
          <cell r="N16">
            <v>5017734</v>
          </cell>
          <cell r="P16">
            <v>10202</v>
          </cell>
          <cell r="Q16">
            <v>96920</v>
          </cell>
        </row>
        <row r="17">
          <cell r="A17" t="str">
            <v>10/94</v>
          </cell>
          <cell r="B17">
            <v>2676217</v>
          </cell>
          <cell r="C17">
            <v>1.9166666666666666E-3</v>
          </cell>
          <cell r="D17">
            <v>5129</v>
          </cell>
          <cell r="E17">
            <v>53855</v>
          </cell>
          <cell r="G17" t="str">
            <v>10/94</v>
          </cell>
          <cell r="H17">
            <v>2341517</v>
          </cell>
          <cell r="I17">
            <v>2.166666666666667E-3</v>
          </cell>
          <cell r="J17">
            <v>5073</v>
          </cell>
          <cell r="K17">
            <v>53267</v>
          </cell>
          <cell r="M17" t="str">
            <v>10/94</v>
          </cell>
          <cell r="N17">
            <v>5017734</v>
          </cell>
          <cell r="P17">
            <v>10202</v>
          </cell>
          <cell r="Q17">
            <v>107122</v>
          </cell>
        </row>
        <row r="18">
          <cell r="A18" t="str">
            <v>11/94</v>
          </cell>
          <cell r="B18">
            <v>2676217</v>
          </cell>
          <cell r="C18">
            <v>1.9166666666666666E-3</v>
          </cell>
          <cell r="D18">
            <v>5129</v>
          </cell>
          <cell r="E18">
            <v>58984</v>
          </cell>
          <cell r="G18" t="str">
            <v>11/94</v>
          </cell>
          <cell r="H18">
            <v>2341517</v>
          </cell>
          <cell r="I18">
            <v>2.166666666666667E-3</v>
          </cell>
          <cell r="J18">
            <v>5073</v>
          </cell>
          <cell r="K18">
            <v>58340</v>
          </cell>
          <cell r="M18" t="str">
            <v>11/94</v>
          </cell>
          <cell r="N18">
            <v>5017734</v>
          </cell>
          <cell r="P18">
            <v>10202</v>
          </cell>
          <cell r="Q18">
            <v>117324</v>
          </cell>
        </row>
        <row r="19">
          <cell r="A19" t="str">
            <v>12/94</v>
          </cell>
          <cell r="B19">
            <v>2676217</v>
          </cell>
          <cell r="C19">
            <v>1.9166666666666666E-3</v>
          </cell>
          <cell r="D19">
            <v>5129</v>
          </cell>
          <cell r="E19">
            <v>64113</v>
          </cell>
          <cell r="G19" t="str">
            <v>12/94</v>
          </cell>
          <cell r="H19">
            <v>2341517</v>
          </cell>
          <cell r="I19">
            <v>2.166666666666667E-3</v>
          </cell>
          <cell r="J19">
            <v>5073</v>
          </cell>
          <cell r="K19">
            <v>63413</v>
          </cell>
          <cell r="M19" t="str">
            <v>12/94</v>
          </cell>
          <cell r="N19">
            <v>5017734</v>
          </cell>
          <cell r="P19">
            <v>10202</v>
          </cell>
          <cell r="Q19">
            <v>127526</v>
          </cell>
        </row>
        <row r="21">
          <cell r="A21" t="str">
            <v>1/95</v>
          </cell>
          <cell r="B21">
            <v>2676217</v>
          </cell>
          <cell r="C21">
            <v>1.9166666666666666E-3</v>
          </cell>
          <cell r="D21">
            <v>5129</v>
          </cell>
          <cell r="E21">
            <v>69242</v>
          </cell>
          <cell r="G21" t="str">
            <v>1/95</v>
          </cell>
          <cell r="H21">
            <v>2341517</v>
          </cell>
          <cell r="I21">
            <v>2.166666666666667E-3</v>
          </cell>
          <cell r="J21">
            <v>5073</v>
          </cell>
          <cell r="K21">
            <v>68486</v>
          </cell>
          <cell r="M21" t="str">
            <v>1/95</v>
          </cell>
          <cell r="N21">
            <v>5017734</v>
          </cell>
          <cell r="P21">
            <v>10202</v>
          </cell>
          <cell r="Q21">
            <v>137728</v>
          </cell>
        </row>
        <row r="22">
          <cell r="A22" t="str">
            <v>2/95</v>
          </cell>
          <cell r="B22">
            <v>2676217</v>
          </cell>
          <cell r="C22">
            <v>1.9166666666666666E-3</v>
          </cell>
          <cell r="D22">
            <v>5129</v>
          </cell>
          <cell r="E22">
            <v>74371</v>
          </cell>
          <cell r="G22" t="str">
            <v>2/95</v>
          </cell>
          <cell r="H22">
            <v>2341517</v>
          </cell>
          <cell r="I22">
            <v>2.166666666666667E-3</v>
          </cell>
          <cell r="J22">
            <v>5073</v>
          </cell>
          <cell r="K22">
            <v>73559</v>
          </cell>
          <cell r="M22" t="str">
            <v>2/95</v>
          </cell>
          <cell r="N22">
            <v>5017734</v>
          </cell>
          <cell r="P22">
            <v>10202</v>
          </cell>
          <cell r="Q22">
            <v>147930</v>
          </cell>
        </row>
        <row r="23">
          <cell r="A23" t="str">
            <v>3/95</v>
          </cell>
          <cell r="B23">
            <v>2676217</v>
          </cell>
          <cell r="C23">
            <v>1.9166666666666666E-3</v>
          </cell>
          <cell r="D23">
            <v>5129</v>
          </cell>
          <cell r="E23">
            <v>79500</v>
          </cell>
          <cell r="G23" t="str">
            <v>3/95</v>
          </cell>
          <cell r="H23">
            <v>2341517</v>
          </cell>
          <cell r="I23">
            <v>2.166666666666667E-3</v>
          </cell>
          <cell r="J23">
            <v>5073</v>
          </cell>
          <cell r="K23">
            <v>78632</v>
          </cell>
          <cell r="M23" t="str">
            <v>3/95</v>
          </cell>
          <cell r="N23">
            <v>5017734</v>
          </cell>
          <cell r="P23">
            <v>10202</v>
          </cell>
          <cell r="Q23">
            <v>158132</v>
          </cell>
        </row>
        <row r="24">
          <cell r="A24" t="str">
            <v>4/95</v>
          </cell>
          <cell r="B24">
            <v>2676217</v>
          </cell>
          <cell r="C24">
            <v>1.9166666666666666E-3</v>
          </cell>
          <cell r="D24">
            <v>5129</v>
          </cell>
          <cell r="E24">
            <v>84629</v>
          </cell>
          <cell r="G24" t="str">
            <v>4/95</v>
          </cell>
          <cell r="H24">
            <v>2341517</v>
          </cell>
          <cell r="I24">
            <v>2.166666666666667E-3</v>
          </cell>
          <cell r="J24">
            <v>5073</v>
          </cell>
          <cell r="K24">
            <v>83705</v>
          </cell>
          <cell r="M24" t="str">
            <v>4/95</v>
          </cell>
          <cell r="N24">
            <v>5017734</v>
          </cell>
          <cell r="P24">
            <v>10202</v>
          </cell>
          <cell r="Q24">
            <v>168334</v>
          </cell>
        </row>
        <row r="25">
          <cell r="A25" t="str">
            <v>5/95</v>
          </cell>
          <cell r="B25">
            <v>2676217</v>
          </cell>
          <cell r="C25">
            <v>1.9166666666666666E-3</v>
          </cell>
          <cell r="D25">
            <v>5129</v>
          </cell>
          <cell r="E25">
            <v>89758</v>
          </cell>
          <cell r="G25" t="str">
            <v>5/95</v>
          </cell>
          <cell r="H25">
            <v>2341517</v>
          </cell>
          <cell r="I25">
            <v>2.166666666666667E-3</v>
          </cell>
          <cell r="J25">
            <v>5073</v>
          </cell>
          <cell r="K25">
            <v>88778</v>
          </cell>
          <cell r="M25" t="str">
            <v>5/95</v>
          </cell>
          <cell r="N25">
            <v>5017734</v>
          </cell>
          <cell r="P25">
            <v>10202</v>
          </cell>
          <cell r="Q25">
            <v>178536</v>
          </cell>
        </row>
        <row r="26">
          <cell r="A26" t="str">
            <v>6/95</v>
          </cell>
          <cell r="B26">
            <v>2676217</v>
          </cell>
          <cell r="C26">
            <v>1.9166666666666666E-3</v>
          </cell>
          <cell r="D26">
            <v>5129</v>
          </cell>
          <cell r="E26">
            <v>94887</v>
          </cell>
          <cell r="G26" t="str">
            <v>6/95</v>
          </cell>
          <cell r="H26">
            <v>2341517</v>
          </cell>
          <cell r="I26">
            <v>2.166666666666667E-3</v>
          </cell>
          <cell r="J26">
            <v>5073</v>
          </cell>
          <cell r="K26">
            <v>93851</v>
          </cell>
          <cell r="M26" t="str">
            <v>6/95</v>
          </cell>
          <cell r="N26">
            <v>5017734</v>
          </cell>
          <cell r="P26">
            <v>10202</v>
          </cell>
          <cell r="Q26">
            <v>188738</v>
          </cell>
        </row>
        <row r="27">
          <cell r="A27" t="str">
            <v>7/95</v>
          </cell>
          <cell r="B27">
            <v>2676217</v>
          </cell>
          <cell r="C27">
            <v>1.9166666666666666E-3</v>
          </cell>
          <cell r="D27">
            <v>5129</v>
          </cell>
          <cell r="E27">
            <v>100016</v>
          </cell>
          <cell r="G27" t="str">
            <v>7/95</v>
          </cell>
          <cell r="H27">
            <v>2341517</v>
          </cell>
          <cell r="I27">
            <v>2.166666666666667E-3</v>
          </cell>
          <cell r="J27">
            <v>5073</v>
          </cell>
          <cell r="K27">
            <v>98924</v>
          </cell>
          <cell r="M27" t="str">
            <v>7/95</v>
          </cell>
          <cell r="N27">
            <v>5017734</v>
          </cell>
          <cell r="P27">
            <v>10202</v>
          </cell>
          <cell r="Q27">
            <v>198940</v>
          </cell>
        </row>
        <row r="28">
          <cell r="A28" t="str">
            <v>8/95</v>
          </cell>
          <cell r="B28">
            <v>2676217</v>
          </cell>
          <cell r="C28">
            <v>1.9166666666666666E-3</v>
          </cell>
          <cell r="D28">
            <v>5129</v>
          </cell>
          <cell r="E28">
            <v>105145</v>
          </cell>
          <cell r="G28" t="str">
            <v>8/95</v>
          </cell>
          <cell r="H28">
            <v>2341517</v>
          </cell>
          <cell r="I28">
            <v>2.166666666666667E-3</v>
          </cell>
          <cell r="J28">
            <v>5073</v>
          </cell>
          <cell r="K28">
            <v>103997</v>
          </cell>
          <cell r="M28" t="str">
            <v>8/95</v>
          </cell>
          <cell r="N28">
            <v>5017734</v>
          </cell>
          <cell r="P28">
            <v>10202</v>
          </cell>
          <cell r="Q28">
            <v>209142</v>
          </cell>
        </row>
        <row r="29">
          <cell r="A29" t="str">
            <v>9/95</v>
          </cell>
          <cell r="B29">
            <v>2676217</v>
          </cell>
          <cell r="C29">
            <v>1.9166666666666666E-3</v>
          </cell>
          <cell r="D29">
            <v>5129</v>
          </cell>
          <cell r="E29">
            <v>110274</v>
          </cell>
          <cell r="G29" t="str">
            <v>9/95</v>
          </cell>
          <cell r="H29">
            <v>2341517</v>
          </cell>
          <cell r="I29">
            <v>2.166666666666667E-3</v>
          </cell>
          <cell r="J29">
            <v>5073</v>
          </cell>
          <cell r="K29">
            <v>109070</v>
          </cell>
          <cell r="M29" t="str">
            <v>9/95</v>
          </cell>
          <cell r="N29">
            <v>5017734</v>
          </cell>
          <cell r="P29">
            <v>10202</v>
          </cell>
          <cell r="Q29">
            <v>219344</v>
          </cell>
        </row>
        <row r="30">
          <cell r="A30" t="str">
            <v>10/95</v>
          </cell>
          <cell r="B30">
            <v>2676217</v>
          </cell>
          <cell r="C30">
            <v>1.9166666666666666E-3</v>
          </cell>
          <cell r="D30">
            <v>5129</v>
          </cell>
          <cell r="E30">
            <v>115403</v>
          </cell>
          <cell r="G30" t="str">
            <v>10/95</v>
          </cell>
          <cell r="H30">
            <v>2341517</v>
          </cell>
          <cell r="I30">
            <v>2.166666666666667E-3</v>
          </cell>
          <cell r="J30">
            <v>5073</v>
          </cell>
          <cell r="K30">
            <v>114143</v>
          </cell>
          <cell r="M30" t="str">
            <v>10/95</v>
          </cell>
          <cell r="N30">
            <v>5017734</v>
          </cell>
          <cell r="P30">
            <v>10202</v>
          </cell>
          <cell r="Q30">
            <v>229546</v>
          </cell>
        </row>
        <row r="31">
          <cell r="A31" t="str">
            <v>11/95</v>
          </cell>
          <cell r="B31">
            <v>2676217</v>
          </cell>
          <cell r="C31">
            <v>1.9166666666666666E-3</v>
          </cell>
          <cell r="D31">
            <v>5129</v>
          </cell>
          <cell r="E31">
            <v>120532</v>
          </cell>
          <cell r="G31" t="str">
            <v>11/95</v>
          </cell>
          <cell r="H31">
            <v>2341517</v>
          </cell>
          <cell r="I31">
            <v>2.166666666666667E-3</v>
          </cell>
          <cell r="J31">
            <v>5073</v>
          </cell>
          <cell r="K31">
            <v>119216</v>
          </cell>
          <cell r="M31" t="str">
            <v>11/95</v>
          </cell>
          <cell r="N31">
            <v>5017734</v>
          </cell>
          <cell r="P31">
            <v>10202</v>
          </cell>
          <cell r="Q31">
            <v>239748</v>
          </cell>
        </row>
        <row r="32">
          <cell r="A32" t="str">
            <v>12/95</v>
          </cell>
          <cell r="B32">
            <v>2676217</v>
          </cell>
          <cell r="C32">
            <v>1.9166666666666666E-3</v>
          </cell>
          <cell r="D32">
            <v>5129</v>
          </cell>
          <cell r="E32">
            <v>125661</v>
          </cell>
          <cell r="G32" t="str">
            <v>12/95</v>
          </cell>
          <cell r="H32">
            <v>2341517</v>
          </cell>
          <cell r="I32">
            <v>2.166666666666667E-3</v>
          </cell>
          <cell r="J32">
            <v>5073</v>
          </cell>
          <cell r="K32">
            <v>124289</v>
          </cell>
          <cell r="M32" t="str">
            <v>12/95</v>
          </cell>
          <cell r="N32">
            <v>5017734</v>
          </cell>
          <cell r="P32">
            <v>10202</v>
          </cell>
          <cell r="Q32">
            <v>249950</v>
          </cell>
        </row>
        <row r="34">
          <cell r="A34" t="str">
            <v>1/96</v>
          </cell>
          <cell r="B34">
            <v>2676217</v>
          </cell>
          <cell r="C34">
            <v>2.7500000000000003E-3</v>
          </cell>
          <cell r="D34">
            <v>7360</v>
          </cell>
          <cell r="E34">
            <v>133021</v>
          </cell>
          <cell r="G34" t="str">
            <v>1/96</v>
          </cell>
          <cell r="H34">
            <v>2341517</v>
          </cell>
          <cell r="I34">
            <v>2.6666666666666666E-3</v>
          </cell>
          <cell r="J34">
            <v>6244</v>
          </cell>
          <cell r="K34">
            <v>130533</v>
          </cell>
          <cell r="M34" t="str">
            <v>1/96</v>
          </cell>
          <cell r="N34">
            <v>5017734</v>
          </cell>
          <cell r="P34">
            <v>13604</v>
          </cell>
          <cell r="Q34">
            <v>263554</v>
          </cell>
        </row>
        <row r="35">
          <cell r="A35" t="str">
            <v>2/96</v>
          </cell>
          <cell r="B35">
            <v>2676217</v>
          </cell>
          <cell r="C35">
            <v>2.7500000000000003E-3</v>
          </cell>
          <cell r="D35">
            <v>7360</v>
          </cell>
          <cell r="E35">
            <v>140381</v>
          </cell>
          <cell r="G35" t="str">
            <v>2/96</v>
          </cell>
          <cell r="H35">
            <v>2341517</v>
          </cell>
          <cell r="I35">
            <v>2.6666666666666666E-3</v>
          </cell>
          <cell r="J35">
            <v>6244</v>
          </cell>
          <cell r="K35">
            <v>136777</v>
          </cell>
          <cell r="M35" t="str">
            <v>2/96</v>
          </cell>
          <cell r="N35">
            <v>5017734</v>
          </cell>
          <cell r="P35">
            <v>13604</v>
          </cell>
          <cell r="Q35">
            <v>277158</v>
          </cell>
        </row>
        <row r="36">
          <cell r="A36" t="str">
            <v>3/96</v>
          </cell>
          <cell r="B36">
            <v>2676217</v>
          </cell>
          <cell r="C36">
            <v>2.7500000000000003E-3</v>
          </cell>
          <cell r="D36">
            <v>7360</v>
          </cell>
          <cell r="E36">
            <v>147741</v>
          </cell>
          <cell r="G36" t="str">
            <v>3/96</v>
          </cell>
          <cell r="H36">
            <v>2341517</v>
          </cell>
          <cell r="I36">
            <v>2.6666666666666666E-3</v>
          </cell>
          <cell r="J36">
            <v>6244</v>
          </cell>
          <cell r="K36">
            <v>143021</v>
          </cell>
          <cell r="M36" t="str">
            <v>3/96</v>
          </cell>
          <cell r="N36">
            <v>5017734</v>
          </cell>
          <cell r="P36">
            <v>13604</v>
          </cell>
          <cell r="Q36">
            <v>290762</v>
          </cell>
        </row>
        <row r="37">
          <cell r="A37" t="str">
            <v>4/96</v>
          </cell>
          <cell r="B37">
            <v>2676217</v>
          </cell>
          <cell r="C37">
            <v>2.7500000000000003E-3</v>
          </cell>
          <cell r="D37">
            <v>7360</v>
          </cell>
          <cell r="E37">
            <v>155101</v>
          </cell>
          <cell r="G37" t="str">
            <v>4/96</v>
          </cell>
          <cell r="H37">
            <v>2341517</v>
          </cell>
          <cell r="I37">
            <v>2.6666666666666666E-3</v>
          </cell>
          <cell r="J37">
            <v>6244</v>
          </cell>
          <cell r="K37">
            <v>149265</v>
          </cell>
          <cell r="M37" t="str">
            <v>4/96</v>
          </cell>
          <cell r="N37">
            <v>5017734</v>
          </cell>
          <cell r="P37">
            <v>13604</v>
          </cell>
          <cell r="Q37">
            <v>304366</v>
          </cell>
        </row>
        <row r="38">
          <cell r="A38" t="str">
            <v>5/96</v>
          </cell>
          <cell r="B38">
            <v>2676217</v>
          </cell>
          <cell r="C38">
            <v>2.7500000000000003E-3</v>
          </cell>
          <cell r="D38">
            <v>7360</v>
          </cell>
          <cell r="E38">
            <v>162461</v>
          </cell>
          <cell r="G38" t="str">
            <v>5/96</v>
          </cell>
          <cell r="H38">
            <v>2341517</v>
          </cell>
          <cell r="I38">
            <v>2.6666666666666666E-3</v>
          </cell>
          <cell r="J38">
            <v>6244</v>
          </cell>
          <cell r="K38">
            <v>155509</v>
          </cell>
          <cell r="M38" t="str">
            <v>5/96</v>
          </cell>
          <cell r="N38">
            <v>5017734</v>
          </cell>
          <cell r="P38">
            <v>13604</v>
          </cell>
          <cell r="Q38">
            <v>317970</v>
          </cell>
        </row>
        <row r="39">
          <cell r="A39" t="str">
            <v>6/96</v>
          </cell>
          <cell r="B39">
            <v>2676217</v>
          </cell>
          <cell r="C39">
            <v>2.7500000000000003E-3</v>
          </cell>
          <cell r="D39">
            <v>7360</v>
          </cell>
          <cell r="E39">
            <v>169821</v>
          </cell>
          <cell r="G39" t="str">
            <v>6/96</v>
          </cell>
          <cell r="H39">
            <v>2341517</v>
          </cell>
          <cell r="I39">
            <v>2.6666666666666666E-3</v>
          </cell>
          <cell r="J39">
            <v>6244</v>
          </cell>
          <cell r="K39">
            <v>161753</v>
          </cell>
          <cell r="M39" t="str">
            <v>6/96</v>
          </cell>
          <cell r="N39">
            <v>5017734</v>
          </cell>
          <cell r="P39">
            <v>13604</v>
          </cell>
          <cell r="Q39">
            <v>331574</v>
          </cell>
        </row>
        <row r="40">
          <cell r="A40" t="str">
            <v>7/96</v>
          </cell>
          <cell r="B40">
            <v>2676217</v>
          </cell>
          <cell r="C40">
            <v>2.7500000000000003E-3</v>
          </cell>
          <cell r="D40">
            <v>7360</v>
          </cell>
          <cell r="E40">
            <v>177181</v>
          </cell>
          <cell r="G40" t="str">
            <v>7/96</v>
          </cell>
          <cell r="H40">
            <v>2341517</v>
          </cell>
          <cell r="I40">
            <v>2.6666666666666666E-3</v>
          </cell>
          <cell r="J40">
            <v>6244</v>
          </cell>
          <cell r="K40">
            <v>167997</v>
          </cell>
          <cell r="M40" t="str">
            <v>7/96</v>
          </cell>
          <cell r="N40">
            <v>5017734</v>
          </cell>
          <cell r="P40">
            <v>13604</v>
          </cell>
          <cell r="Q40">
            <v>345178</v>
          </cell>
        </row>
        <row r="41">
          <cell r="A41" t="str">
            <v>8/96</v>
          </cell>
          <cell r="B41">
            <v>2676217</v>
          </cell>
          <cell r="C41">
            <v>2.7500000000000003E-3</v>
          </cell>
          <cell r="D41">
            <v>7360</v>
          </cell>
          <cell r="E41">
            <v>184541</v>
          </cell>
          <cell r="G41" t="str">
            <v>8/96</v>
          </cell>
          <cell r="H41">
            <v>2341517</v>
          </cell>
          <cell r="I41">
            <v>2.6666666666666666E-3</v>
          </cell>
          <cell r="J41">
            <v>6244</v>
          </cell>
          <cell r="K41">
            <v>174241</v>
          </cell>
          <cell r="M41" t="str">
            <v>8/96</v>
          </cell>
          <cell r="N41">
            <v>5017734</v>
          </cell>
          <cell r="P41">
            <v>13604</v>
          </cell>
          <cell r="Q41">
            <v>358782</v>
          </cell>
        </row>
        <row r="42">
          <cell r="A42" t="str">
            <v>9/96</v>
          </cell>
          <cell r="B42">
            <v>2676217</v>
          </cell>
          <cell r="C42">
            <v>2.7500000000000003E-3</v>
          </cell>
          <cell r="D42">
            <v>7360</v>
          </cell>
          <cell r="E42">
            <v>191901</v>
          </cell>
          <cell r="G42" t="str">
            <v>9/96</v>
          </cell>
          <cell r="H42">
            <v>2341517</v>
          </cell>
          <cell r="I42">
            <v>2.6666666666666666E-3</v>
          </cell>
          <cell r="J42">
            <v>6244</v>
          </cell>
          <cell r="K42">
            <v>180485</v>
          </cell>
          <cell r="M42" t="str">
            <v>9/96</v>
          </cell>
          <cell r="N42">
            <v>5017734</v>
          </cell>
          <cell r="P42">
            <v>13604</v>
          </cell>
          <cell r="Q42">
            <v>372386</v>
          </cell>
        </row>
        <row r="43">
          <cell r="A43" t="str">
            <v>10/96</v>
          </cell>
          <cell r="B43">
            <v>2676217</v>
          </cell>
          <cell r="C43">
            <v>2.7500000000000003E-3</v>
          </cell>
          <cell r="D43">
            <v>7360</v>
          </cell>
          <cell r="E43">
            <v>199261</v>
          </cell>
          <cell r="G43" t="str">
            <v>10/96</v>
          </cell>
          <cell r="H43">
            <v>2341517</v>
          </cell>
          <cell r="I43">
            <v>2.6666666666666666E-3</v>
          </cell>
          <cell r="J43">
            <v>6244</v>
          </cell>
          <cell r="K43">
            <v>186729</v>
          </cell>
          <cell r="M43" t="str">
            <v>10/96</v>
          </cell>
          <cell r="N43">
            <v>5017734</v>
          </cell>
          <cell r="P43">
            <v>13604</v>
          </cell>
          <cell r="Q43">
            <v>385990</v>
          </cell>
        </row>
        <row r="44">
          <cell r="A44" t="str">
            <v>11/96</v>
          </cell>
          <cell r="B44">
            <v>2676217</v>
          </cell>
          <cell r="C44">
            <v>2.7500000000000003E-3</v>
          </cell>
          <cell r="D44">
            <v>7360</v>
          </cell>
          <cell r="E44">
            <v>206621</v>
          </cell>
          <cell r="G44" t="str">
            <v>11/96</v>
          </cell>
          <cell r="H44">
            <v>2341517</v>
          </cell>
          <cell r="I44">
            <v>2.6666666666666666E-3</v>
          </cell>
          <cell r="J44">
            <v>6244</v>
          </cell>
          <cell r="K44">
            <v>192973</v>
          </cell>
          <cell r="M44" t="str">
            <v>11/96</v>
          </cell>
          <cell r="N44">
            <v>5017734</v>
          </cell>
          <cell r="P44">
            <v>13604</v>
          </cell>
          <cell r="Q44">
            <v>399594</v>
          </cell>
        </row>
        <row r="45">
          <cell r="A45" t="str">
            <v>12/96</v>
          </cell>
          <cell r="B45">
            <v>2676217</v>
          </cell>
          <cell r="C45">
            <v>2.7500000000000003E-3</v>
          </cell>
          <cell r="D45">
            <v>7360</v>
          </cell>
          <cell r="E45">
            <v>213981</v>
          </cell>
          <cell r="G45" t="str">
            <v>12/96</v>
          </cell>
          <cell r="H45">
            <v>2341517</v>
          </cell>
          <cell r="I45">
            <v>2.6666666666666666E-3</v>
          </cell>
          <cell r="J45">
            <v>6244</v>
          </cell>
          <cell r="K45">
            <v>199217</v>
          </cell>
          <cell r="M45" t="str">
            <v>12/96</v>
          </cell>
          <cell r="N45">
            <v>5017734</v>
          </cell>
          <cell r="P45">
            <v>13604</v>
          </cell>
          <cell r="Q45">
            <v>413198</v>
          </cell>
        </row>
        <row r="47">
          <cell r="A47" t="str">
            <v>1/97</v>
          </cell>
          <cell r="B47">
            <v>2676217</v>
          </cell>
          <cell r="C47">
            <v>2.7500000000000003E-3</v>
          </cell>
          <cell r="D47">
            <v>7360</v>
          </cell>
          <cell r="E47">
            <v>221341</v>
          </cell>
          <cell r="G47" t="str">
            <v>1/97</v>
          </cell>
          <cell r="H47">
            <v>2341517</v>
          </cell>
          <cell r="I47">
            <v>2.6666666666666666E-3</v>
          </cell>
          <cell r="J47">
            <v>6244</v>
          </cell>
          <cell r="K47">
            <v>205461</v>
          </cell>
          <cell r="M47" t="str">
            <v>1/97</v>
          </cell>
          <cell r="N47">
            <v>5017734</v>
          </cell>
          <cell r="P47">
            <v>13604</v>
          </cell>
          <cell r="Q47">
            <v>426802</v>
          </cell>
        </row>
        <row r="48">
          <cell r="A48" t="str">
            <v>2/97</v>
          </cell>
          <cell r="B48">
            <v>2676217</v>
          </cell>
          <cell r="C48">
            <v>2.7500000000000003E-3</v>
          </cell>
          <cell r="D48">
            <v>7360</v>
          </cell>
          <cell r="E48">
            <v>228701</v>
          </cell>
          <cell r="G48" t="str">
            <v>2/97</v>
          </cell>
          <cell r="H48">
            <v>2341517</v>
          </cell>
          <cell r="I48">
            <v>2.6666666666666666E-3</v>
          </cell>
          <cell r="J48">
            <v>6244</v>
          </cell>
          <cell r="K48">
            <v>211705</v>
          </cell>
          <cell r="M48" t="str">
            <v>2/97</v>
          </cell>
          <cell r="N48">
            <v>5017734</v>
          </cell>
          <cell r="P48">
            <v>13604</v>
          </cell>
          <cell r="Q48">
            <v>440406</v>
          </cell>
        </row>
        <row r="49">
          <cell r="A49" t="str">
            <v>3/97</v>
          </cell>
          <cell r="B49">
            <v>2676217</v>
          </cell>
          <cell r="C49">
            <v>2.7500000000000003E-3</v>
          </cell>
          <cell r="D49">
            <v>7360</v>
          </cell>
          <cell r="E49">
            <v>236061</v>
          </cell>
          <cell r="G49" t="str">
            <v>3/97</v>
          </cell>
          <cell r="H49">
            <v>2341517</v>
          </cell>
          <cell r="I49">
            <v>2.6666666666666666E-3</v>
          </cell>
          <cell r="J49">
            <v>6244</v>
          </cell>
          <cell r="K49">
            <v>217949</v>
          </cell>
          <cell r="M49" t="str">
            <v>3/97</v>
          </cell>
          <cell r="N49">
            <v>5017734</v>
          </cell>
          <cell r="P49">
            <v>13604</v>
          </cell>
          <cell r="Q49">
            <v>454010</v>
          </cell>
        </row>
        <row r="50">
          <cell r="A50" t="str">
            <v>4/97</v>
          </cell>
          <cell r="B50">
            <v>2676217</v>
          </cell>
          <cell r="C50">
            <v>2.7500000000000003E-3</v>
          </cell>
          <cell r="D50">
            <v>7360</v>
          </cell>
          <cell r="E50">
            <v>243421</v>
          </cell>
          <cell r="G50" t="str">
            <v>4/97</v>
          </cell>
          <cell r="H50">
            <v>2341517</v>
          </cell>
          <cell r="I50">
            <v>2.6666666666666666E-3</v>
          </cell>
          <cell r="J50">
            <v>6244</v>
          </cell>
          <cell r="K50">
            <v>224193</v>
          </cell>
          <cell r="M50" t="str">
            <v>4/97</v>
          </cell>
          <cell r="N50">
            <v>5017734</v>
          </cell>
          <cell r="P50">
            <v>13604</v>
          </cell>
          <cell r="Q50">
            <v>467614</v>
          </cell>
        </row>
        <row r="51">
          <cell r="A51" t="str">
            <v>5/97</v>
          </cell>
          <cell r="B51">
            <v>2676217</v>
          </cell>
          <cell r="C51">
            <v>2.7500000000000003E-3</v>
          </cell>
          <cell r="D51">
            <v>7360</v>
          </cell>
          <cell r="E51">
            <v>250781</v>
          </cell>
          <cell r="G51" t="str">
            <v>5/97</v>
          </cell>
          <cell r="H51">
            <v>2341517</v>
          </cell>
          <cell r="I51">
            <v>2.6666666666666666E-3</v>
          </cell>
          <cell r="J51">
            <v>6244</v>
          </cell>
          <cell r="K51">
            <v>230437</v>
          </cell>
          <cell r="M51" t="str">
            <v>5/97</v>
          </cell>
          <cell r="N51">
            <v>5017734</v>
          </cell>
          <cell r="P51">
            <v>13604</v>
          </cell>
          <cell r="Q51">
            <v>481218</v>
          </cell>
        </row>
        <row r="52">
          <cell r="A52" t="str">
            <v>6/97</v>
          </cell>
          <cell r="B52">
            <v>2676217</v>
          </cell>
          <cell r="C52">
            <v>2.7500000000000003E-3</v>
          </cell>
          <cell r="D52">
            <v>7360</v>
          </cell>
          <cell r="E52">
            <v>258141</v>
          </cell>
          <cell r="G52" t="str">
            <v>6/97</v>
          </cell>
          <cell r="H52">
            <v>2341517</v>
          </cell>
          <cell r="I52">
            <v>2.6666666666666666E-3</v>
          </cell>
          <cell r="J52">
            <v>6244</v>
          </cell>
          <cell r="K52">
            <v>236681</v>
          </cell>
          <cell r="M52" t="str">
            <v>6/97</v>
          </cell>
          <cell r="N52">
            <v>5017734</v>
          </cell>
          <cell r="P52">
            <v>13604</v>
          </cell>
          <cell r="Q52">
            <v>494822</v>
          </cell>
        </row>
        <row r="53">
          <cell r="A53" t="str">
            <v>7/97</v>
          </cell>
          <cell r="B53">
            <v>2676217</v>
          </cell>
          <cell r="C53">
            <v>2.7500000000000003E-3</v>
          </cell>
          <cell r="D53">
            <v>7360</v>
          </cell>
          <cell r="E53">
            <v>265501</v>
          </cell>
          <cell r="G53" t="str">
            <v>7/97</v>
          </cell>
          <cell r="H53">
            <v>2341517</v>
          </cell>
          <cell r="I53">
            <v>2.6666666666666666E-3</v>
          </cell>
          <cell r="J53">
            <v>6244</v>
          </cell>
          <cell r="K53">
            <v>242925</v>
          </cell>
          <cell r="M53" t="str">
            <v>7/97</v>
          </cell>
          <cell r="N53">
            <v>5017734</v>
          </cell>
          <cell r="P53">
            <v>13604</v>
          </cell>
          <cell r="Q53">
            <v>508426</v>
          </cell>
        </row>
        <row r="54">
          <cell r="A54" t="str">
            <v>8/97</v>
          </cell>
          <cell r="B54">
            <v>2676217</v>
          </cell>
          <cell r="C54">
            <v>2.7500000000000003E-3</v>
          </cell>
          <cell r="D54">
            <v>7360</v>
          </cell>
          <cell r="E54">
            <v>272861</v>
          </cell>
          <cell r="G54" t="str">
            <v>8/97</v>
          </cell>
          <cell r="H54">
            <v>2341517</v>
          </cell>
          <cell r="I54">
            <v>2.6666666666666666E-3</v>
          </cell>
          <cell r="J54">
            <v>6244</v>
          </cell>
          <cell r="K54">
            <v>249169</v>
          </cell>
          <cell r="M54" t="str">
            <v>8/97</v>
          </cell>
          <cell r="N54">
            <v>5017734</v>
          </cell>
          <cell r="P54">
            <v>13604</v>
          </cell>
          <cell r="Q54">
            <v>522030</v>
          </cell>
        </row>
        <row r="55">
          <cell r="A55" t="str">
            <v>9/97</v>
          </cell>
          <cell r="B55">
            <v>2676217</v>
          </cell>
          <cell r="C55">
            <v>2.7500000000000003E-3</v>
          </cell>
          <cell r="D55">
            <v>7360</v>
          </cell>
          <cell r="E55">
            <v>280221</v>
          </cell>
          <cell r="G55" t="str">
            <v>9/97</v>
          </cell>
          <cell r="H55">
            <v>2341517</v>
          </cell>
          <cell r="I55">
            <v>2.6666666666666666E-3</v>
          </cell>
          <cell r="J55">
            <v>6244</v>
          </cell>
          <cell r="K55">
            <v>255413</v>
          </cell>
          <cell r="M55" t="str">
            <v>9/97</v>
          </cell>
          <cell r="N55">
            <v>5017734</v>
          </cell>
          <cell r="P55">
            <v>13604</v>
          </cell>
          <cell r="Q55">
            <v>535634</v>
          </cell>
        </row>
        <row r="56">
          <cell r="A56" t="str">
            <v>10/97</v>
          </cell>
          <cell r="B56">
            <v>2676217</v>
          </cell>
          <cell r="C56">
            <v>2.7500000000000003E-3</v>
          </cell>
          <cell r="D56">
            <v>7360</v>
          </cell>
          <cell r="E56">
            <v>287581</v>
          </cell>
          <cell r="G56" t="str">
            <v>10/97</v>
          </cell>
          <cell r="H56">
            <v>2341517</v>
          </cell>
          <cell r="I56">
            <v>2.6666666666666666E-3</v>
          </cell>
          <cell r="J56">
            <v>6244</v>
          </cell>
          <cell r="K56">
            <v>261657</v>
          </cell>
          <cell r="M56" t="str">
            <v>10/97</v>
          </cell>
          <cell r="N56">
            <v>5017734</v>
          </cell>
          <cell r="P56">
            <v>13604</v>
          </cell>
          <cell r="Q56">
            <v>549238</v>
          </cell>
        </row>
        <row r="57">
          <cell r="A57" t="str">
            <v>11/97</v>
          </cell>
          <cell r="B57">
            <v>2676217</v>
          </cell>
          <cell r="C57">
            <v>2.7500000000000003E-3</v>
          </cell>
          <cell r="D57">
            <v>7360</v>
          </cell>
          <cell r="E57">
            <v>294941</v>
          </cell>
          <cell r="G57" t="str">
            <v>11/97</v>
          </cell>
          <cell r="H57">
            <v>2341517</v>
          </cell>
          <cell r="I57">
            <v>2.6666666666666666E-3</v>
          </cell>
          <cell r="J57">
            <v>6244</v>
          </cell>
          <cell r="K57">
            <v>267901</v>
          </cell>
          <cell r="M57" t="str">
            <v>11/97</v>
          </cell>
          <cell r="N57">
            <v>5017734</v>
          </cell>
          <cell r="P57">
            <v>13604</v>
          </cell>
          <cell r="Q57">
            <v>562842</v>
          </cell>
        </row>
        <row r="58">
          <cell r="A58" t="str">
            <v>12/97</v>
          </cell>
          <cell r="B58">
            <v>2676217</v>
          </cell>
          <cell r="C58">
            <v>2.7500000000000003E-3</v>
          </cell>
          <cell r="D58">
            <v>7360</v>
          </cell>
          <cell r="E58">
            <v>302301</v>
          </cell>
          <cell r="G58" t="str">
            <v>12/97</v>
          </cell>
          <cell r="H58">
            <v>2341517</v>
          </cell>
          <cell r="I58">
            <v>2.6666666666666666E-3</v>
          </cell>
          <cell r="J58">
            <v>6244</v>
          </cell>
          <cell r="K58">
            <v>274145</v>
          </cell>
          <cell r="M58" t="str">
            <v>12/97</v>
          </cell>
          <cell r="N58">
            <v>5017734</v>
          </cell>
          <cell r="P58">
            <v>13604</v>
          </cell>
          <cell r="Q58">
            <v>576446</v>
          </cell>
        </row>
      </sheetData>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R"/>
      <sheetName val="236 Reconciliation (2)"/>
      <sheetName val="236 Reconciliation"/>
      <sheetName val="Provision"/>
    </sheetNames>
    <sheetDataSet>
      <sheetData sheetId="0" refreshError="1"/>
      <sheetData sheetId="1" refreshError="1"/>
      <sheetData sheetId="2">
        <row r="68">
          <cell r="A68" t="str">
            <v>Florida Power Corporation</v>
          </cell>
        </row>
        <row r="69">
          <cell r="A69" t="str">
            <v>2000 236XX PBC</v>
          </cell>
          <cell r="J69">
            <v>36810.517743055556</v>
          </cell>
        </row>
        <row r="70">
          <cell r="A70" t="str">
            <v>Analysis of 236 Accounts</v>
          </cell>
          <cell r="J70">
            <v>36810.517743055556</v>
          </cell>
        </row>
        <row r="72">
          <cell r="A72" t="str">
            <v>Filename:</v>
          </cell>
          <cell r="C72">
            <v>0</v>
          </cell>
        </row>
        <row r="73">
          <cell r="C73" t="str">
            <v>(Dr) / Cr</v>
          </cell>
        </row>
        <row r="74">
          <cell r="A74" t="str">
            <v>State Income Tax - Utility</v>
          </cell>
          <cell r="B74" t="str">
            <v>JE Ref #</v>
          </cell>
          <cell r="C74" t="str">
            <v>236.15</v>
          </cell>
          <cell r="D74" t="str">
            <v>0000</v>
          </cell>
          <cell r="E74">
            <v>2000</v>
          </cell>
          <cell r="F74">
            <v>1999</v>
          </cell>
          <cell r="G74">
            <v>1998</v>
          </cell>
          <cell r="H74" t="str">
            <v>1997</v>
          </cell>
          <cell r="I74" t="str">
            <v>1996</v>
          </cell>
          <cell r="J74" t="str">
            <v>1995</v>
          </cell>
          <cell r="K74" t="str">
            <v>1994</v>
          </cell>
          <cell r="L74" t="str">
            <v>1993</v>
          </cell>
          <cell r="M74" t="str">
            <v>1992</v>
          </cell>
          <cell r="N74" t="str">
            <v>1991</v>
          </cell>
          <cell r="O74" t="str">
            <v>1990</v>
          </cell>
          <cell r="P74" t="str">
            <v>1989</v>
          </cell>
          <cell r="Q74" t="str">
            <v>1988</v>
          </cell>
          <cell r="R74" t="str">
            <v>1987</v>
          </cell>
        </row>
        <row r="75">
          <cell r="A75" t="str">
            <v>Accrual &amp; Payment Activity</v>
          </cell>
          <cell r="B75">
            <v>1999</v>
          </cell>
          <cell r="C75">
            <v>1451010</v>
          </cell>
          <cell r="D75">
            <v>0</v>
          </cell>
          <cell r="F75">
            <v>1452011</v>
          </cell>
          <cell r="G75">
            <v>-1</v>
          </cell>
          <cell r="H75">
            <v>-1000</v>
          </cell>
          <cell r="I75">
            <v>0</v>
          </cell>
          <cell r="J75">
            <v>0</v>
          </cell>
          <cell r="K75">
            <v>0</v>
          </cell>
          <cell r="L75">
            <v>0</v>
          </cell>
          <cell r="M75">
            <v>0</v>
          </cell>
          <cell r="N75">
            <v>0</v>
          </cell>
          <cell r="O75">
            <v>0</v>
          </cell>
          <cell r="P75">
            <v>0</v>
          </cell>
          <cell r="Q75">
            <v>0</v>
          </cell>
          <cell r="R75">
            <v>0</v>
          </cell>
        </row>
        <row r="76">
          <cell r="A76" t="str">
            <v>1997 Accrual &amp; Payment Activity</v>
          </cell>
          <cell r="B76">
            <v>1997</v>
          </cell>
          <cell r="C76">
            <v>0</v>
          </cell>
          <cell r="H76">
            <v>0</v>
          </cell>
        </row>
        <row r="77">
          <cell r="A77" t="str">
            <v>1992/93 SIT Payment</v>
          </cell>
          <cell r="B77">
            <v>1998</v>
          </cell>
          <cell r="C77">
            <v>-261203</v>
          </cell>
          <cell r="L77">
            <v>-236498</v>
          </cell>
          <cell r="M77">
            <v>-24705</v>
          </cell>
        </row>
        <row r="78">
          <cell r="A78" t="str">
            <v>1988 Audit Refund</v>
          </cell>
          <cell r="B78">
            <v>1998</v>
          </cell>
          <cell r="C78">
            <v>38311</v>
          </cell>
          <cell r="D78">
            <v>0</v>
          </cell>
          <cell r="K78">
            <v>0</v>
          </cell>
          <cell r="L78">
            <v>0</v>
          </cell>
          <cell r="M78">
            <v>0</v>
          </cell>
          <cell r="Q78">
            <v>38311</v>
          </cell>
        </row>
        <row r="79">
          <cell r="A79" t="str">
            <v>Balance at 12/31/99</v>
          </cell>
          <cell r="C79">
            <v>1228118</v>
          </cell>
          <cell r="D79">
            <v>0</v>
          </cell>
          <cell r="F79">
            <v>1452011</v>
          </cell>
          <cell r="G79">
            <v>-1</v>
          </cell>
          <cell r="H79">
            <v>-1000</v>
          </cell>
          <cell r="I79">
            <v>0</v>
          </cell>
          <cell r="J79">
            <v>0</v>
          </cell>
          <cell r="K79">
            <v>0</v>
          </cell>
          <cell r="L79">
            <v>-236498</v>
          </cell>
          <cell r="M79">
            <v>-24705</v>
          </cell>
          <cell r="N79">
            <v>0</v>
          </cell>
          <cell r="O79">
            <v>0</v>
          </cell>
          <cell r="P79">
            <v>0</v>
          </cell>
          <cell r="Q79">
            <v>38311</v>
          </cell>
          <cell r="R79">
            <v>0</v>
          </cell>
        </row>
        <row r="81">
          <cell r="A81" t="str">
            <v>2000 Income Tax Accrual</v>
          </cell>
          <cell r="C81">
            <v>13153000</v>
          </cell>
          <cell r="E81">
            <v>13153000</v>
          </cell>
          <cell r="F81">
            <v>0</v>
          </cell>
          <cell r="G81">
            <v>0</v>
          </cell>
        </row>
        <row r="82">
          <cell r="A82" t="str">
            <v>2000 Qtr 1 Payment</v>
          </cell>
          <cell r="C82">
            <v>-7047000</v>
          </cell>
          <cell r="D82">
            <v>0</v>
          </cell>
          <cell r="E82">
            <v>-7047000</v>
          </cell>
          <cell r="F82">
            <v>0</v>
          </cell>
          <cell r="G82">
            <v>0</v>
          </cell>
          <cell r="I82">
            <v>0</v>
          </cell>
          <cell r="J82">
            <v>0</v>
          </cell>
          <cell r="K82">
            <v>0</v>
          </cell>
        </row>
        <row r="83">
          <cell r="A83" t="str">
            <v>2000 Qtr 2 Payment</v>
          </cell>
          <cell r="C83">
            <v>0</v>
          </cell>
          <cell r="F83">
            <v>0</v>
          </cell>
          <cell r="G83">
            <v>0</v>
          </cell>
        </row>
        <row r="84">
          <cell r="A84" t="str">
            <v>2000 Qtr 3 Payment</v>
          </cell>
          <cell r="C84">
            <v>0</v>
          </cell>
          <cell r="F84">
            <v>0</v>
          </cell>
        </row>
        <row r="85">
          <cell r="A85" t="str">
            <v>2000 4th Qtr Payment</v>
          </cell>
          <cell r="C85">
            <v>0</v>
          </cell>
          <cell r="F85">
            <v>0</v>
          </cell>
          <cell r="H85">
            <v>0</v>
          </cell>
        </row>
        <row r="86">
          <cell r="A86" t="str">
            <v>2000 State Refund</v>
          </cell>
          <cell r="C86">
            <v>0</v>
          </cell>
          <cell r="F86">
            <v>0</v>
          </cell>
          <cell r="Q86">
            <v>0</v>
          </cell>
        </row>
        <row r="87">
          <cell r="A87" t="str">
            <v>1999 Payment Made in 2000 Extension</v>
          </cell>
          <cell r="C87">
            <v>-2107000</v>
          </cell>
          <cell r="F87">
            <v>-2107000</v>
          </cell>
          <cell r="G87">
            <v>0</v>
          </cell>
          <cell r="H87">
            <v>0</v>
          </cell>
          <cell r="I87">
            <v>0</v>
          </cell>
        </row>
        <row r="88">
          <cell r="A88" t="str">
            <v>1991-1993 RAR Billing</v>
          </cell>
          <cell r="C88">
            <v>-1363677</v>
          </cell>
          <cell r="E88">
            <v>0</v>
          </cell>
          <cell r="G88">
            <v>0</v>
          </cell>
          <cell r="L88">
            <v>-1363677</v>
          </cell>
          <cell r="M88">
            <v>0</v>
          </cell>
        </row>
        <row r="89">
          <cell r="A89" t="str">
            <v>AMT Reclass</v>
          </cell>
          <cell r="C89">
            <v>0</v>
          </cell>
          <cell r="F89">
            <v>0</v>
          </cell>
          <cell r="G89">
            <v>0</v>
          </cell>
          <cell r="H89">
            <v>0</v>
          </cell>
        </row>
        <row r="91">
          <cell r="A91" t="str">
            <v>Estimated True-up 09/09/002</v>
          </cell>
          <cell r="C91">
            <v>0</v>
          </cell>
          <cell r="D91">
            <v>0</v>
          </cell>
          <cell r="G91">
            <v>0</v>
          </cell>
          <cell r="H91">
            <v>0</v>
          </cell>
          <cell r="J91">
            <v>0</v>
          </cell>
        </row>
        <row r="92">
          <cell r="A92" t="str">
            <v>Reclass Ref From 236.16</v>
          </cell>
          <cell r="C92">
            <v>0</v>
          </cell>
          <cell r="I92">
            <v>0</v>
          </cell>
          <cell r="J92">
            <v>0</v>
          </cell>
        </row>
        <row r="93">
          <cell r="A93" t="str">
            <v>Write-off 1994's Rounding</v>
          </cell>
          <cell r="C93">
            <v>0</v>
          </cell>
        </row>
        <row r="95">
          <cell r="A95" t="str">
            <v>Total</v>
          </cell>
          <cell r="C95">
            <v>3863441</v>
          </cell>
          <cell r="D95">
            <v>0</v>
          </cell>
          <cell r="E95">
            <v>6106000</v>
          </cell>
          <cell r="F95">
            <v>-654989</v>
          </cell>
          <cell r="G95">
            <v>-1</v>
          </cell>
          <cell r="H95">
            <v>-1000</v>
          </cell>
          <cell r="I95">
            <v>0</v>
          </cell>
          <cell r="J95">
            <v>0</v>
          </cell>
          <cell r="K95">
            <v>0</v>
          </cell>
          <cell r="L95">
            <v>-1600175</v>
          </cell>
          <cell r="M95">
            <v>-24705</v>
          </cell>
          <cell r="N95">
            <v>0</v>
          </cell>
          <cell r="O95">
            <v>0</v>
          </cell>
          <cell r="P95">
            <v>0</v>
          </cell>
          <cell r="Q95">
            <v>38311</v>
          </cell>
          <cell r="R95">
            <v>0</v>
          </cell>
        </row>
        <row r="97">
          <cell r="A97" t="str">
            <v>Reclass Accrual to 99</v>
          </cell>
          <cell r="C97">
            <v>0</v>
          </cell>
          <cell r="F97">
            <v>0</v>
          </cell>
          <cell r="G97">
            <v>0</v>
          </cell>
          <cell r="H97">
            <v>0</v>
          </cell>
        </row>
        <row r="98">
          <cell r="A98" t="str">
            <v>Reclass to Non-Utility</v>
          </cell>
          <cell r="B98">
            <v>1998</v>
          </cell>
          <cell r="C98">
            <v>0</v>
          </cell>
          <cell r="F98">
            <v>0</v>
          </cell>
          <cell r="G98">
            <v>0</v>
          </cell>
          <cell r="H98">
            <v>0</v>
          </cell>
        </row>
        <row r="99">
          <cell r="A99" t="str">
            <v>Reverse AMT Reclass</v>
          </cell>
          <cell r="B99">
            <v>1998</v>
          </cell>
          <cell r="C99">
            <v>0</v>
          </cell>
          <cell r="G99">
            <v>0</v>
          </cell>
        </row>
        <row r="100">
          <cell r="A100" t="str">
            <v>1998 True-up Entry from JE 9</v>
          </cell>
          <cell r="B100">
            <v>1998</v>
          </cell>
          <cell r="C100">
            <v>0</v>
          </cell>
          <cell r="G100">
            <v>0</v>
          </cell>
          <cell r="H100">
            <v>0</v>
          </cell>
        </row>
        <row r="101">
          <cell r="A101" t="str">
            <v>Rounding</v>
          </cell>
          <cell r="B101">
            <v>1998</v>
          </cell>
          <cell r="C101">
            <v>0</v>
          </cell>
          <cell r="G101">
            <v>0</v>
          </cell>
        </row>
        <row r="102">
          <cell r="A102" t="str">
            <v>Balance After True-up</v>
          </cell>
          <cell r="C102">
            <v>3863441</v>
          </cell>
          <cell r="D102">
            <v>0</v>
          </cell>
          <cell r="F102">
            <v>-654989</v>
          </cell>
          <cell r="G102">
            <v>-1</v>
          </cell>
          <cell r="H102">
            <v>-1000</v>
          </cell>
          <cell r="I102">
            <v>0</v>
          </cell>
          <cell r="J102">
            <v>0</v>
          </cell>
          <cell r="K102">
            <v>0</v>
          </cell>
          <cell r="L102">
            <v>-1600175</v>
          </cell>
          <cell r="M102">
            <v>-24705</v>
          </cell>
          <cell r="N102">
            <v>0</v>
          </cell>
          <cell r="O102">
            <v>0</v>
          </cell>
          <cell r="P102">
            <v>0</v>
          </cell>
          <cell r="Q102">
            <v>38311</v>
          </cell>
          <cell r="R102">
            <v>0</v>
          </cell>
        </row>
        <row r="104">
          <cell r="A104" t="str">
            <v>1999 Adjustments</v>
          </cell>
        </row>
        <row r="105">
          <cell r="A105" t="str">
            <v>1997 November Revised Refund</v>
          </cell>
          <cell r="B105">
            <v>1997</v>
          </cell>
          <cell r="C105">
            <v>0</v>
          </cell>
          <cell r="H105">
            <v>0</v>
          </cell>
        </row>
        <row r="106">
          <cell r="A106" t="str">
            <v>Other</v>
          </cell>
          <cell r="C106">
            <v>0</v>
          </cell>
          <cell r="G106">
            <v>0</v>
          </cell>
          <cell r="H106">
            <v>0</v>
          </cell>
        </row>
        <row r="107">
          <cell r="A107" t="str">
            <v>Balance 6/30/00 - MOR</v>
          </cell>
          <cell r="C107">
            <v>3863441</v>
          </cell>
          <cell r="D107">
            <v>0</v>
          </cell>
          <cell r="F107">
            <v>-654989</v>
          </cell>
          <cell r="G107">
            <v>-1</v>
          </cell>
          <cell r="H107">
            <v>-1000</v>
          </cell>
          <cell r="I107">
            <v>0</v>
          </cell>
          <cell r="J107">
            <v>0</v>
          </cell>
          <cell r="K107">
            <v>0</v>
          </cell>
          <cell r="L107">
            <v>-1600175</v>
          </cell>
          <cell r="M107">
            <v>-24705</v>
          </cell>
          <cell r="N107">
            <v>0</v>
          </cell>
          <cell r="O107">
            <v>0</v>
          </cell>
          <cell r="P107">
            <v>0</v>
          </cell>
          <cell r="Q107">
            <v>38311</v>
          </cell>
          <cell r="R107">
            <v>0</v>
          </cell>
        </row>
        <row r="110">
          <cell r="C110" t="str">
            <v>(Dr) / Cr</v>
          </cell>
          <cell r="J110" t="str">
            <v>PIES</v>
          </cell>
          <cell r="K110" t="str">
            <v>PES</v>
          </cell>
          <cell r="L110" t="str">
            <v>Other</v>
          </cell>
        </row>
        <row r="111">
          <cell r="A111" t="str">
            <v>State Inc Tax - Non Utility</v>
          </cell>
          <cell r="C111" t="str">
            <v>236.16</v>
          </cell>
          <cell r="D111" t="str">
            <v>00</v>
          </cell>
          <cell r="E111">
            <v>2000</v>
          </cell>
          <cell r="F111">
            <v>1999</v>
          </cell>
          <cell r="G111">
            <v>1998</v>
          </cell>
          <cell r="H111" t="str">
            <v>1997</v>
          </cell>
          <cell r="I111" t="str">
            <v>1996</v>
          </cell>
          <cell r="J111" t="str">
            <v>1995</v>
          </cell>
          <cell r="K111" t="str">
            <v>1994</v>
          </cell>
          <cell r="L111" t="str">
            <v>1994</v>
          </cell>
          <cell r="M111" t="str">
            <v>1994</v>
          </cell>
          <cell r="N111" t="str">
            <v>1993</v>
          </cell>
          <cell r="O111" t="str">
            <v>1992</v>
          </cell>
          <cell r="P111" t="str">
            <v>1991</v>
          </cell>
          <cell r="Q111" t="str">
            <v>1990</v>
          </cell>
          <cell r="R111" t="str">
            <v>1989</v>
          </cell>
        </row>
        <row r="112">
          <cell r="A112" t="str">
            <v>Bal 12/31/99 Per G\L</v>
          </cell>
          <cell r="C112">
            <v>545000</v>
          </cell>
          <cell r="D112">
            <v>0</v>
          </cell>
          <cell r="F112">
            <v>545000</v>
          </cell>
          <cell r="G112">
            <v>0</v>
          </cell>
          <cell r="H112">
            <v>0</v>
          </cell>
          <cell r="I112">
            <v>0</v>
          </cell>
          <cell r="J112">
            <v>0</v>
          </cell>
          <cell r="K112">
            <v>0</v>
          </cell>
          <cell r="L112">
            <v>0</v>
          </cell>
        </row>
        <row r="113">
          <cell r="A113" t="str">
            <v>Reclass To Correct Vtg</v>
          </cell>
          <cell r="C113">
            <v>0</v>
          </cell>
          <cell r="D113">
            <v>0</v>
          </cell>
          <cell r="I113">
            <v>0</v>
          </cell>
          <cell r="J113">
            <v>0</v>
          </cell>
        </row>
        <row r="114">
          <cell r="A114" t="str">
            <v>Balance at 12/31/99</v>
          </cell>
          <cell r="C114">
            <v>545000</v>
          </cell>
          <cell r="D114">
            <v>0</v>
          </cell>
          <cell r="F114">
            <v>545000</v>
          </cell>
          <cell r="G114">
            <v>0</v>
          </cell>
          <cell r="H114">
            <v>0</v>
          </cell>
          <cell r="I114">
            <v>0</v>
          </cell>
          <cell r="J114">
            <v>0</v>
          </cell>
          <cell r="K114">
            <v>0</v>
          </cell>
          <cell r="L114">
            <v>0</v>
          </cell>
          <cell r="M114">
            <v>0</v>
          </cell>
          <cell r="N114">
            <v>0</v>
          </cell>
          <cell r="O114">
            <v>0</v>
          </cell>
          <cell r="P114">
            <v>0</v>
          </cell>
          <cell r="Q114">
            <v>0</v>
          </cell>
          <cell r="R114">
            <v>0</v>
          </cell>
        </row>
        <row r="116">
          <cell r="A116" t="str">
            <v>2000 Accrual Per JE 9</v>
          </cell>
          <cell r="C116">
            <v>189000</v>
          </cell>
          <cell r="E116">
            <v>189000</v>
          </cell>
          <cell r="F116">
            <v>0</v>
          </cell>
          <cell r="G116">
            <v>0</v>
          </cell>
        </row>
        <row r="118">
          <cell r="A118" t="str">
            <v>Total</v>
          </cell>
          <cell r="C118">
            <v>734000</v>
          </cell>
          <cell r="D118">
            <v>0</v>
          </cell>
          <cell r="E118">
            <v>189000</v>
          </cell>
          <cell r="F118">
            <v>545000</v>
          </cell>
          <cell r="G118">
            <v>0</v>
          </cell>
          <cell r="H118">
            <v>0</v>
          </cell>
          <cell r="I118">
            <v>0</v>
          </cell>
          <cell r="J118">
            <v>0</v>
          </cell>
          <cell r="K118">
            <v>0</v>
          </cell>
          <cell r="L118">
            <v>0</v>
          </cell>
          <cell r="M118">
            <v>0</v>
          </cell>
          <cell r="N118">
            <v>0</v>
          </cell>
          <cell r="O118">
            <v>0</v>
          </cell>
          <cell r="P118">
            <v>0</v>
          </cell>
          <cell r="Q118">
            <v>0</v>
          </cell>
          <cell r="R118">
            <v>0</v>
          </cell>
        </row>
        <row r="120">
          <cell r="A120" t="str">
            <v>1998 True-up</v>
          </cell>
          <cell r="C120">
            <v>0</v>
          </cell>
          <cell r="G120">
            <v>0</v>
          </cell>
          <cell r="H120">
            <v>0</v>
          </cell>
        </row>
        <row r="121">
          <cell r="A121" t="str">
            <v>Reclass Accrual to 99</v>
          </cell>
          <cell r="C121">
            <v>0</v>
          </cell>
          <cell r="F121">
            <v>0</v>
          </cell>
          <cell r="G121">
            <v>0</v>
          </cell>
          <cell r="H121">
            <v>0</v>
          </cell>
        </row>
        <row r="122">
          <cell r="A122" t="str">
            <v>Reclass From Utility</v>
          </cell>
          <cell r="C122">
            <v>0</v>
          </cell>
          <cell r="G122">
            <v>0</v>
          </cell>
        </row>
        <row r="124">
          <cell r="A124" t="str">
            <v>Balance 6/30/00 - MOR</v>
          </cell>
          <cell r="C124">
            <v>734000</v>
          </cell>
          <cell r="D124">
            <v>0</v>
          </cell>
          <cell r="E124">
            <v>189000</v>
          </cell>
          <cell r="F124">
            <v>545000</v>
          </cell>
          <cell r="G124">
            <v>0</v>
          </cell>
          <cell r="H124">
            <v>0</v>
          </cell>
          <cell r="I124">
            <v>0</v>
          </cell>
          <cell r="J124">
            <v>0</v>
          </cell>
          <cell r="K124">
            <v>0</v>
          </cell>
          <cell r="L124">
            <v>0</v>
          </cell>
          <cell r="M124">
            <v>0</v>
          </cell>
          <cell r="N124">
            <v>0</v>
          </cell>
          <cell r="O124">
            <v>0</v>
          </cell>
          <cell r="P124">
            <v>0</v>
          </cell>
          <cell r="Q124">
            <v>0</v>
          </cell>
          <cell r="R124">
            <v>0</v>
          </cell>
        </row>
      </sheetData>
      <sheetData sheetId="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otnote"/>
      <sheetName val="CONSOL FL PROGRESS ADIT COMP"/>
      <sheetName val="FL PROGRESS EXCL PCH CONSOL"/>
      <sheetName val="CONSOL PCH COMPONENTS OF  ADIT"/>
      <sheetName val="PCH Excl EFC"/>
      <sheetName val="EFC's  COMPONENTS ADIT"/>
      <sheetName val="EFC TAX PACKAGE SUM 2000"/>
      <sheetName val="EFC - COMPONENTS OF ADIT 2000"/>
      <sheetName val="EFC REC ADIT TO BAL SHEET 2000"/>
      <sheetName val="PRSC Rec ADIT"/>
      <sheetName val="depreciation"/>
      <sheetName val="Form 42 2E"/>
    </sheetNames>
    <sheetDataSet>
      <sheetData sheetId="0">
        <row r="1">
          <cell r="A1" t="str">
            <v>NOTE 4 - Income Taxes</v>
          </cell>
        </row>
        <row r="4">
          <cell r="A4" t="str">
            <v>(In millions)</v>
          </cell>
          <cell r="B4">
            <v>2000</v>
          </cell>
          <cell r="C4">
            <v>1999</v>
          </cell>
          <cell r="D4">
            <v>1998</v>
          </cell>
        </row>
        <row r="6">
          <cell r="A6" t="str">
            <v>Components of income tax expense</v>
          </cell>
        </row>
        <row r="7">
          <cell r="A7" t="str">
            <v>Payable currently:</v>
          </cell>
        </row>
        <row r="8">
          <cell r="A8" t="str">
            <v xml:space="preserve">     Federal</v>
          </cell>
          <cell r="B8">
            <v>8.5</v>
          </cell>
          <cell r="C8">
            <v>109.6</v>
          </cell>
          <cell r="D8">
            <v>85.8</v>
          </cell>
        </row>
        <row r="9">
          <cell r="A9" t="str">
            <v xml:space="preserve">     State</v>
          </cell>
          <cell r="B9">
            <v>16.2</v>
          </cell>
          <cell r="C9">
            <v>20.5</v>
          </cell>
          <cell r="D9">
            <v>15.3</v>
          </cell>
        </row>
        <row r="10">
          <cell r="B10">
            <v>24.7</v>
          </cell>
          <cell r="C10">
            <v>130.1</v>
          </cell>
          <cell r="D10">
            <v>101.1</v>
          </cell>
        </row>
        <row r="11">
          <cell r="A11" t="str">
            <v>Deferred, net:</v>
          </cell>
        </row>
        <row r="12">
          <cell r="A12" t="str">
            <v xml:space="preserve">     Federal</v>
          </cell>
          <cell r="B12">
            <v>-114.3</v>
          </cell>
          <cell r="C12">
            <v>-28</v>
          </cell>
          <cell r="D12">
            <v>47.2</v>
          </cell>
        </row>
        <row r="13">
          <cell r="A13" t="str">
            <v xml:space="preserve">     State</v>
          </cell>
          <cell r="B13">
            <v>-12.3</v>
          </cell>
          <cell r="C13">
            <v>-2.6</v>
          </cell>
          <cell r="D13">
            <v>8.1999999999999993</v>
          </cell>
        </row>
        <row r="14">
          <cell r="B14">
            <v>-126.6</v>
          </cell>
          <cell r="C14">
            <v>-30.6</v>
          </cell>
          <cell r="D14">
            <v>55.400000000000006</v>
          </cell>
        </row>
        <row r="15">
          <cell r="A15" t="str">
            <v>Amortization of investment</v>
          </cell>
        </row>
        <row r="16">
          <cell r="A16" t="str">
            <v xml:space="preserve">     tax credits, net</v>
          </cell>
          <cell r="B16">
            <v>-7.9</v>
          </cell>
          <cell r="C16">
            <v>-7.8</v>
          </cell>
          <cell r="D16">
            <v>-7.9</v>
          </cell>
        </row>
        <row r="17">
          <cell r="B17">
            <v>-109.8</v>
          </cell>
          <cell r="C17">
            <v>91.7</v>
          </cell>
          <cell r="D17">
            <v>148.6</v>
          </cell>
        </row>
        <row r="20">
          <cell r="A20" t="str">
            <v>The primary differences between the statutory rates and the</v>
          </cell>
        </row>
        <row r="21">
          <cell r="A21" t="str">
            <v>effective income tax rates are detailed below:</v>
          </cell>
        </row>
        <row r="23">
          <cell r="B23">
            <v>2000</v>
          </cell>
          <cell r="C23">
            <v>1999</v>
          </cell>
          <cell r="D23">
            <v>1998</v>
          </cell>
        </row>
        <row r="25">
          <cell r="A25" t="str">
            <v>Federal statutory income tax rate</v>
          </cell>
          <cell r="B25">
            <v>35</v>
          </cell>
          <cell r="C25">
            <v>35</v>
          </cell>
          <cell r="D25">
            <v>35</v>
          </cell>
        </row>
        <row r="26">
          <cell r="A26" t="str">
            <v>State income tax, net of federal</v>
          </cell>
        </row>
        <row r="27">
          <cell r="A27" t="str">
            <v xml:space="preserve">     income tax benefits</v>
          </cell>
          <cell r="B27">
            <v>6.1</v>
          </cell>
          <cell r="C27">
            <v>2.9</v>
          </cell>
          <cell r="D27">
            <v>3.5</v>
          </cell>
        </row>
        <row r="28">
          <cell r="A28" t="str">
            <v>Amortization of investment tax credits</v>
          </cell>
          <cell r="B28">
            <v>-17.600000000000001</v>
          </cell>
          <cell r="C28">
            <v>-1.9</v>
          </cell>
          <cell r="D28">
            <v>-1.8</v>
          </cell>
        </row>
        <row r="29">
          <cell r="A29" t="str">
            <v>Synthetic fuel income tax credits</v>
          </cell>
          <cell r="B29">
            <v>-329.6</v>
          </cell>
          <cell r="C29">
            <v>-9.5</v>
          </cell>
          <cell r="D29">
            <v>-0.6</v>
          </cell>
        </row>
        <row r="30">
          <cell r="A30" t="str">
            <v>Other Income Tax Credits</v>
          </cell>
          <cell r="B30">
            <v>-15.6</v>
          </cell>
          <cell r="C30">
            <v>-1.5</v>
          </cell>
          <cell r="D30">
            <v>-1.3</v>
          </cell>
        </row>
        <row r="31">
          <cell r="A31" t="str">
            <v>Provision for Loss on Investment in Life Insurance Subsidiary</v>
          </cell>
          <cell r="B31">
            <v>0</v>
          </cell>
          <cell r="C31">
            <v>-2.7</v>
          </cell>
          <cell r="D31">
            <v>0</v>
          </cell>
        </row>
        <row r="32">
          <cell r="A32" t="str">
            <v>Non deductible acquisition costs</v>
          </cell>
          <cell r="B32">
            <v>55</v>
          </cell>
        </row>
        <row r="33">
          <cell r="A33" t="str">
            <v>Other</v>
          </cell>
          <cell r="B33">
            <v>22.3</v>
          </cell>
          <cell r="C33">
            <v>0.3</v>
          </cell>
          <cell r="D33">
            <v>-0.3</v>
          </cell>
        </row>
        <row r="34">
          <cell r="A34" t="str">
            <v>Effective income tax rates</v>
          </cell>
          <cell r="B34">
            <v>-244.40000000000003</v>
          </cell>
          <cell r="C34">
            <v>22.6</v>
          </cell>
          <cell r="D34">
            <v>34.500000000000007</v>
          </cell>
        </row>
        <row r="37">
          <cell r="A37" t="str">
            <v>The following summarizes the components of deferred tax</v>
          </cell>
        </row>
        <row r="38">
          <cell r="A38" t="str">
            <v>liabilities and net assets at December 31, 2000 and 1999:</v>
          </cell>
        </row>
        <row r="40">
          <cell r="B40" t="str">
            <v>(thousands)</v>
          </cell>
          <cell r="C40" t="str">
            <v>(millions)</v>
          </cell>
        </row>
        <row r="41">
          <cell r="A41" t="str">
            <v>(In millions)</v>
          </cell>
          <cell r="B41">
            <v>2000</v>
          </cell>
          <cell r="C41">
            <v>2000</v>
          </cell>
          <cell r="D41">
            <v>1999</v>
          </cell>
        </row>
        <row r="43">
          <cell r="A43" t="str">
            <v>Deferred tax liabilities:</v>
          </cell>
        </row>
        <row r="44">
          <cell r="A44" t="str">
            <v xml:space="preserve">     Difference in tax basis of property,</v>
          </cell>
        </row>
        <row r="45">
          <cell r="A45" t="str">
            <v xml:space="preserve">        plant and equipment</v>
          </cell>
          <cell r="B45">
            <v>566182</v>
          </cell>
          <cell r="C45">
            <v>566.20000000000005</v>
          </cell>
          <cell r="D45">
            <v>604.9</v>
          </cell>
        </row>
        <row r="46">
          <cell r="A46" t="str">
            <v xml:space="preserve">     Investment in partnerships</v>
          </cell>
          <cell r="B46">
            <v>6187</v>
          </cell>
          <cell r="C46">
            <v>6.2</v>
          </cell>
          <cell r="D46">
            <v>25.5</v>
          </cell>
        </row>
        <row r="47">
          <cell r="A47" t="str">
            <v xml:space="preserve">     Deferred book expenses</v>
          </cell>
          <cell r="B47">
            <v>9150</v>
          </cell>
          <cell r="C47">
            <v>9.1</v>
          </cell>
          <cell r="D47">
            <v>25</v>
          </cell>
        </row>
        <row r="48">
          <cell r="A48" t="str">
            <v xml:space="preserve">     Other</v>
          </cell>
          <cell r="B48">
            <v>6978</v>
          </cell>
          <cell r="C48">
            <v>7.0000000000000018</v>
          </cell>
          <cell r="D48">
            <v>21.2</v>
          </cell>
        </row>
        <row r="49">
          <cell r="A49" t="str">
            <v xml:space="preserve">         Total deferred tax liabilities</v>
          </cell>
          <cell r="B49">
            <v>588497</v>
          </cell>
          <cell r="C49">
            <v>588.50000000000011</v>
          </cell>
          <cell r="D49">
            <v>676.6</v>
          </cell>
        </row>
        <row r="51">
          <cell r="A51" t="str">
            <v>Deferred tax assets and valuation allowance:</v>
          </cell>
        </row>
        <row r="52">
          <cell r="A52" t="str">
            <v xml:space="preserve">     Accrued book expenses</v>
          </cell>
          <cell r="B52">
            <v>109812</v>
          </cell>
          <cell r="C52">
            <v>109.8</v>
          </cell>
          <cell r="D52">
            <v>105.9</v>
          </cell>
        </row>
        <row r="53">
          <cell r="A53" t="str">
            <v xml:space="preserve">     Income tax credit carry forward</v>
          </cell>
          <cell r="B53">
            <v>92886</v>
          </cell>
          <cell r="C53">
            <v>92.9</v>
          </cell>
          <cell r="D53">
            <v>0</v>
          </cell>
        </row>
        <row r="54">
          <cell r="A54" t="str">
            <v xml:space="preserve">     Unbilled revenues</v>
          </cell>
          <cell r="B54">
            <v>17813</v>
          </cell>
          <cell r="C54">
            <v>17.8</v>
          </cell>
          <cell r="D54">
            <v>17.7</v>
          </cell>
        </row>
        <row r="55">
          <cell r="A55" t="str">
            <v xml:space="preserve">     Other</v>
          </cell>
          <cell r="B55">
            <v>58998</v>
          </cell>
          <cell r="C55">
            <v>58.9</v>
          </cell>
          <cell r="D55">
            <v>29</v>
          </cell>
        </row>
        <row r="56">
          <cell r="A56" t="str">
            <v xml:space="preserve">         Net deferred tax assets</v>
          </cell>
          <cell r="B56">
            <v>279509</v>
          </cell>
          <cell r="C56">
            <v>279.39999999999998</v>
          </cell>
          <cell r="D56">
            <v>152.60000000000002</v>
          </cell>
        </row>
        <row r="58">
          <cell r="A58" t="str">
            <v>Net Deferred taxes</v>
          </cell>
          <cell r="B58">
            <v>308988</v>
          </cell>
          <cell r="C58">
            <v>309.10000000000014</v>
          </cell>
          <cell r="D58">
            <v>524</v>
          </cell>
        </row>
        <row r="61">
          <cell r="A61" t="str">
            <v xml:space="preserve">The income tax credit carry forward at December 31, 2000 consists of </v>
          </cell>
        </row>
        <row r="62">
          <cell r="A62" t="str">
            <v>$86,886,000 of alternative minimum tax credit with an indefinite carry forward period and</v>
          </cell>
        </row>
        <row r="63">
          <cell r="A63" t="str">
            <v>$6,000,000 of general business credit with a carry forward period expiring in 2020.</v>
          </cell>
        </row>
        <row r="72">
          <cell r="A72"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XLS"/>
      <sheetName val="TAXPACK"/>
      <sheetName val="LEAD SCHEDS."/>
      <sheetName val="COGS"/>
      <sheetName val="MAJOR TRANS"/>
      <sheetName val="TIMING DIFF"/>
      <sheetName val="ACCRUED BENEFITS"/>
      <sheetName val="OFFICERS' COMPENSATION"/>
      <sheetName val="BOOK GAIN-LOSS"/>
      <sheetName val="GAIN-LOSS AMORT"/>
      <sheetName val="DEPRECIATION"/>
      <sheetName val="Loss Reserve"/>
      <sheetName val="INTER-CO. PROFIT"/>
      <sheetName val="AMRT ACQ "/>
      <sheetName val="STATE INCOME TAX"/>
      <sheetName val="FORM 4626"/>
      <sheetName val="Module1"/>
      <sheetName val="Sheet1"/>
      <sheetName val="ASSET DISPOSALS &amp; TRANSFERS"/>
      <sheetName val="Preparers Notes"/>
      <sheetName val="PROVISION RECON."/>
      <sheetName val="FAMS REQUEST FORM"/>
      <sheetName val="PRINT MACROS"/>
      <sheetName val="Print 46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
      <sheetName val="AWS"/>
      <sheetName val="Regional"/>
      <sheetName val="anaytd"/>
      <sheetName val="Total"/>
      <sheetName val="Regn Exec"/>
      <sheetName val="Regn by Line"/>
      <sheetName val="NE"/>
      <sheetName val="MA"/>
      <sheetName val="SE"/>
      <sheetName val="SW"/>
      <sheetName val="NW"/>
      <sheetName val="OH"/>
      <sheetName val="O&amp;M"/>
      <sheetName val="RM"/>
      <sheetName val="UID"/>
      <sheetName val="E&amp;A"/>
      <sheetName val="OH (2)"/>
      <sheetName val="CONTROL"/>
      <sheetName val="Summ"/>
      <sheetName val="DO NOT PRINT - Deferrals"/>
      <sheetName val="Assumptions"/>
      <sheetName val="Regn_Exec"/>
      <sheetName val="Regn_by_Line"/>
      <sheetName val="OH_(2)"/>
      <sheetName val="DO_NOT_PRINT_-_Deferrals"/>
    </sheetNames>
    <sheetDataSet>
      <sheetData sheetId="0">
        <row r="7">
          <cell r="A7" t="str">
            <v>m.ytd</v>
          </cell>
        </row>
      </sheetData>
      <sheetData sheetId="1"/>
      <sheetData sheetId="2"/>
      <sheetData sheetId="3"/>
      <sheetData sheetId="4"/>
      <sheetData sheetId="5"/>
      <sheetData sheetId="6" refreshError="1">
        <row r="7">
          <cell r="A7" t="str">
            <v>m.ytd</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ACT"/>
      <sheetName val="Summary"/>
      <sheetName val="OLD"/>
      <sheetName val="NEW"/>
      <sheetName val="Assumptions"/>
      <sheetName val="Data"/>
      <sheetName val="NEI"/>
      <sheetName val="NEI-NEW"/>
      <sheetName val="Payments"/>
      <sheetName val="IO"/>
      <sheetName val="Input1"/>
      <sheetName val="General Assumptions"/>
      <sheetName val="FLC"/>
    </sheetNames>
    <sheetDataSet>
      <sheetData sheetId="0" refreshError="1">
        <row r="5">
          <cell r="B5" t="str">
            <v>S&amp;U-Q</v>
          </cell>
        </row>
        <row r="6">
          <cell r="B6">
            <v>1</v>
          </cell>
        </row>
        <row r="7">
          <cell r="B7">
            <v>125</v>
          </cell>
        </row>
        <row r="8">
          <cell r="B8">
            <v>1</v>
          </cell>
        </row>
        <row r="9">
          <cell r="B9">
            <v>126</v>
          </cell>
        </row>
        <row r="10">
          <cell r="B10">
            <v>-1</v>
          </cell>
        </row>
        <row r="11">
          <cell r="B11">
            <v>1</v>
          </cell>
        </row>
        <row r="12">
          <cell r="B12">
            <v>0</v>
          </cell>
        </row>
        <row r="13">
          <cell r="B13">
            <v>1</v>
          </cell>
        </row>
        <row r="14">
          <cell r="B14">
            <v>1</v>
          </cell>
        </row>
        <row r="15">
          <cell r="B15">
            <v>120</v>
          </cell>
        </row>
        <row r="16">
          <cell r="B16">
            <v>2</v>
          </cell>
        </row>
        <row r="17">
          <cell r="B17">
            <v>10000000</v>
          </cell>
        </row>
        <row r="18">
          <cell r="B18">
            <v>9994080</v>
          </cell>
        </row>
        <row r="19">
          <cell r="B19">
            <v>9990082.3680000007</v>
          </cell>
        </row>
        <row r="20">
          <cell r="B20">
            <v>9986765.660653824</v>
          </cell>
        </row>
        <row r="21">
          <cell r="B21">
            <v>9984179.0883477144</v>
          </cell>
        </row>
        <row r="22">
          <cell r="B22">
            <v>9981812.8379037753</v>
          </cell>
        </row>
        <row r="23">
          <cell r="B23">
            <v>9979546.9663895722</v>
          </cell>
        </row>
        <row r="24">
          <cell r="B24">
            <v>9977381.4046978652</v>
          </cell>
        </row>
        <row r="25">
          <cell r="B25">
            <v>9975375.9510355201</v>
          </cell>
        </row>
        <row r="26">
          <cell r="B26">
            <v>9973440.7281010188</v>
          </cell>
        </row>
        <row r="27">
          <cell r="B27">
            <v>9971475.9602775835</v>
          </cell>
        </row>
        <row r="28">
          <cell r="B28">
            <v>9969401.8932778463</v>
          </cell>
        </row>
        <row r="29">
          <cell r="B29">
            <v>9967148.8084499668</v>
          </cell>
        </row>
        <row r="30">
          <cell r="B30">
            <v>9964607.1855038125</v>
          </cell>
        </row>
        <row r="31">
          <cell r="B31">
            <v>9961647.6971697174</v>
          </cell>
        </row>
        <row r="32">
          <cell r="B32">
            <v>9958210.9287141934</v>
          </cell>
        </row>
        <row r="33">
          <cell r="B33">
            <v>9954317.2682410665</v>
          </cell>
        </row>
        <row r="34">
          <cell r="B34">
            <v>9950036.9118157215</v>
          </cell>
        </row>
        <row r="35">
          <cell r="B35">
            <v>9945459.8948362861</v>
          </cell>
        </row>
        <row r="36">
          <cell r="B36">
            <v>9940646.2922471855</v>
          </cell>
        </row>
        <row r="37">
          <cell r="B37">
            <v>9935606.3845770154</v>
          </cell>
        </row>
        <row r="38">
          <cell r="B38">
            <v>9930340.5131931901</v>
          </cell>
        </row>
        <row r="39">
          <cell r="B39">
            <v>9924819.2438678555</v>
          </cell>
        </row>
        <row r="40">
          <cell r="B40">
            <v>9918973.5253332183</v>
          </cell>
        </row>
        <row r="41">
          <cell r="B41">
            <v>9912784.0858534109</v>
          </cell>
        </row>
        <row r="42">
          <cell r="B42">
            <v>9906231.7355726622</v>
          </cell>
        </row>
        <row r="43">
          <cell r="B43">
            <v>9899336.9982847031</v>
          </cell>
        </row>
        <row r="44">
          <cell r="B44">
            <v>9892140.1802869495</v>
          </cell>
        </row>
        <row r="45">
          <cell r="B45">
            <v>9884681.5065910127</v>
          </cell>
        </row>
        <row r="46">
          <cell r="B46">
            <v>9876981.3396973778</v>
          </cell>
        </row>
        <row r="47">
          <cell r="B47">
            <v>9869069.87764428</v>
          </cell>
        </row>
        <row r="48">
          <cell r="B48">
            <v>9860967.3712747339</v>
          </cell>
        </row>
        <row r="49">
          <cell r="B49">
            <v>9852694.0196502339</v>
          </cell>
        </row>
        <row r="50">
          <cell r="B50">
            <v>9844338.9351215716</v>
          </cell>
        </row>
        <row r="51">
          <cell r="B51">
            <v>9835981.091365654</v>
          </cell>
        </row>
        <row r="52">
          <cell r="B52">
            <v>9827610.6714569014</v>
          </cell>
        </row>
        <row r="53">
          <cell r="B53">
            <v>9819139.2710581049</v>
          </cell>
        </row>
        <row r="54">
          <cell r="B54">
            <v>9810390.4179675933</v>
          </cell>
        </row>
        <row r="55">
          <cell r="B55">
            <v>9801178.4613651223</v>
          </cell>
        </row>
        <row r="56">
          <cell r="B56">
            <v>9791387.0840822197</v>
          </cell>
        </row>
        <row r="57">
          <cell r="B57">
            <v>9780890.7171280831</v>
          </cell>
        </row>
        <row r="58">
          <cell r="B58">
            <v>9769584.0074590817</v>
          </cell>
        </row>
        <row r="59">
          <cell r="B59">
            <v>9757352.4882817417</v>
          </cell>
        </row>
        <row r="60">
          <cell r="B60">
            <v>9744160.5477175843</v>
          </cell>
        </row>
        <row r="61">
          <cell r="B61">
            <v>9729953.5616390128</v>
          </cell>
        </row>
        <row r="62">
          <cell r="B62">
            <v>9714599.6949187461</v>
          </cell>
        </row>
        <row r="63">
          <cell r="B63">
            <v>9697871.1542440969</v>
          </cell>
        </row>
        <row r="64">
          <cell r="B64">
            <v>9679454.8969221879</v>
          </cell>
        </row>
        <row r="65">
          <cell r="B65">
            <v>9659108.6827288568</v>
          </cell>
        </row>
        <row r="66">
          <cell r="B66">
            <v>9636641.5959328283</v>
          </cell>
        </row>
        <row r="67">
          <cell r="B67">
            <v>9611788.6972569171</v>
          </cell>
        </row>
        <row r="68">
          <cell r="B68">
            <v>9584183.6401183959</v>
          </cell>
        </row>
        <row r="69">
          <cell r="B69">
            <v>9553389.6580826957</v>
          </cell>
        </row>
        <row r="70">
          <cell r="B70">
            <v>9519150.3095481265</v>
          </cell>
        </row>
        <row r="71">
          <cell r="B71">
            <v>9481273.6104664356</v>
          </cell>
        </row>
        <row r="72">
          <cell r="B72">
            <v>9439318.9747401215</v>
          </cell>
        </row>
        <row r="73">
          <cell r="B73">
            <v>9392603.785134133</v>
          </cell>
        </row>
        <row r="74">
          <cell r="B74">
            <v>9340183.6634093001</v>
          </cell>
        </row>
        <row r="75">
          <cell r="B75">
            <v>9281340.5063298214</v>
          </cell>
        </row>
        <row r="76">
          <cell r="B76">
            <v>9215535.8021399435</v>
          </cell>
        </row>
        <row r="77">
          <cell r="B77">
            <v>9142032.6885820758</v>
          </cell>
        </row>
        <row r="78">
          <cell r="B78">
            <v>9059882.3828424774</v>
          </cell>
        </row>
        <row r="79">
          <cell r="B79">
            <v>8967951.7563037742</v>
          </cell>
        </row>
        <row r="80">
          <cell r="B80">
            <v>8865080.3817072138</v>
          </cell>
        </row>
        <row r="81">
          <cell r="B81">
            <v>8750366.2415679228</v>
          </cell>
        </row>
        <row r="82">
          <cell r="B82">
            <v>8623179.668246733</v>
          </cell>
        </row>
        <row r="83">
          <cell r="B83">
            <v>8483147.8536140751</v>
          </cell>
        </row>
        <row r="84">
          <cell r="B84">
            <v>8330162.765221999</v>
          </cell>
        </row>
        <row r="85">
          <cell r="B85">
            <v>8164734.0628674561</v>
          </cell>
        </row>
        <row r="86">
          <cell r="B86">
            <v>7987322.5564154088</v>
          </cell>
        </row>
        <row r="87">
          <cell r="B87">
            <v>7797783.3921516705</v>
          </cell>
        </row>
        <row r="88">
          <cell r="B88">
            <v>7595423.1153419428</v>
          </cell>
        </row>
        <row r="89">
          <cell r="B89">
            <v>7379097.8695938895</v>
          </cell>
        </row>
        <row r="90">
          <cell r="B90">
            <v>7148862.6369646899</v>
          </cell>
        </row>
        <row r="91">
          <cell r="B91">
            <v>6905436.7153134048</v>
          </cell>
        </row>
        <row r="92">
          <cell r="B92">
            <v>6648478.5096998774</v>
          </cell>
        </row>
        <row r="93">
          <cell r="B93">
            <v>6376834.9747505598</v>
          </cell>
        </row>
        <row r="94">
          <cell r="B94">
            <v>6088786.9621061021</v>
          </cell>
        </row>
        <row r="95">
          <cell r="B95">
            <v>5783062.8799517928</v>
          </cell>
        </row>
        <row r="96">
          <cell r="B96">
            <v>5460015.2044148054</v>
          </cell>
        </row>
        <row r="97">
          <cell r="B97">
            <v>5121346.8413305683</v>
          </cell>
        </row>
        <row r="98">
          <cell r="B98">
            <v>4769945.6278126715</v>
          </cell>
        </row>
        <row r="99">
          <cell r="B99">
            <v>4409662.0946527245</v>
          </cell>
        </row>
        <row r="100">
          <cell r="B100">
            <v>4045820.8752229284</v>
          </cell>
        </row>
        <row r="101">
          <cell r="B101">
            <v>3683262.7291315761</v>
          </cell>
        </row>
        <row r="102">
          <cell r="B102">
            <v>3325102.2613508217</v>
          </cell>
        </row>
        <row r="103">
          <cell r="B103">
            <v>2973333.0429179957</v>
          </cell>
        </row>
        <row r="104">
          <cell r="B104">
            <v>2629404.6365106283</v>
          </cell>
        </row>
        <row r="105">
          <cell r="B105">
            <v>2295522.8357665087</v>
          </cell>
        </row>
        <row r="106">
          <cell r="B106">
            <v>1975407.5852731974</v>
          </cell>
        </row>
        <row r="107">
          <cell r="B107">
            <v>1673306.527849782</v>
          </cell>
        </row>
        <row r="108">
          <cell r="B108">
            <v>1393429.2780016277</v>
          </cell>
        </row>
        <row r="109">
          <cell r="B109">
            <v>1139433.5957782129</v>
          </cell>
        </row>
        <row r="110">
          <cell r="B110">
            <v>913379.08584458171</v>
          </cell>
        </row>
        <row r="111">
          <cell r="B111">
            <v>716363.2170279054</v>
          </cell>
        </row>
        <row r="112">
          <cell r="B112">
            <v>549016.47135088453</v>
          </cell>
        </row>
        <row r="113">
          <cell r="B113">
            <v>410933.33864142356</v>
          </cell>
        </row>
        <row r="114">
          <cell r="B114">
            <v>300468.29321452929</v>
          </cell>
        </row>
        <row r="115">
          <cell r="B115">
            <v>214751.59993116802</v>
          </cell>
        </row>
        <row r="116">
          <cell r="B116">
            <v>150047.37237510693</v>
          </cell>
        </row>
        <row r="117">
          <cell r="B117">
            <v>102446.64405757276</v>
          </cell>
        </row>
        <row r="118">
          <cell r="B118">
            <v>68284.683683490497</v>
          </cell>
        </row>
        <row r="119">
          <cell r="B119">
            <v>44362.510448653273</v>
          </cell>
        </row>
        <row r="120">
          <cell r="B120">
            <v>28013.062122885702</v>
          </cell>
        </row>
        <row r="121">
          <cell r="B121">
            <v>17148.055913213866</v>
          </cell>
        </row>
        <row r="122">
          <cell r="B122">
            <v>10164.955992011262</v>
          </cell>
        </row>
        <row r="123">
          <cell r="B123">
            <v>5838.7608867672607</v>
          </cell>
        </row>
        <row r="124">
          <cell r="B124">
            <v>3258.4080942737714</v>
          </cell>
        </row>
        <row r="125">
          <cell r="B125">
            <v>1767.5136955145244</v>
          </cell>
        </row>
        <row r="126">
          <cell r="B126">
            <v>931.21459048182726</v>
          </cell>
        </row>
        <row r="127">
          <cell r="B127">
            <v>477.95054463775028</v>
          </cell>
        </row>
        <row r="128">
          <cell r="B128">
            <v>240.71692410353509</v>
          </cell>
        </row>
        <row r="129">
          <cell r="B129">
            <v>120.35846205176755</v>
          </cell>
        </row>
        <row r="130">
          <cell r="B130">
            <v>60.179231025883773</v>
          </cell>
        </row>
        <row r="131">
          <cell r="B131">
            <v>30.089615512941887</v>
          </cell>
        </row>
        <row r="132">
          <cell r="B132">
            <v>15.044807756470943</v>
          </cell>
        </row>
        <row r="133">
          <cell r="B133">
            <v>7.5224038782354716</v>
          </cell>
        </row>
        <row r="134">
          <cell r="B134">
            <v>3.7612019391177358</v>
          </cell>
        </row>
        <row r="135">
          <cell r="B135">
            <v>1.8806009695588679</v>
          </cell>
        </row>
        <row r="136">
          <cell r="B136">
            <v>0.94030048477943395</v>
          </cell>
        </row>
        <row r="137">
          <cell r="B137">
            <v>0</v>
          </cell>
        </row>
        <row r="138">
          <cell r="B138">
            <v>0</v>
          </cell>
        </row>
        <row r="139">
          <cell r="B139">
            <v>0</v>
          </cell>
        </row>
        <row r="140">
          <cell r="B140">
            <v>0</v>
          </cell>
        </row>
        <row r="141">
          <cell r="B141">
            <v>0</v>
          </cell>
        </row>
        <row r="146">
          <cell r="B146" t="str">
            <v>S&amp;U-Q</v>
          </cell>
        </row>
        <row r="147">
          <cell r="B147">
            <v>1</v>
          </cell>
        </row>
        <row r="148">
          <cell r="B148">
            <v>125</v>
          </cell>
        </row>
        <row r="149">
          <cell r="B149">
            <v>1</v>
          </cell>
        </row>
        <row r="150">
          <cell r="B150">
            <v>126</v>
          </cell>
        </row>
        <row r="151">
          <cell r="B151">
            <v>-1</v>
          </cell>
        </row>
        <row r="152">
          <cell r="B152">
            <v>1</v>
          </cell>
        </row>
        <row r="153">
          <cell r="B153">
            <v>0</v>
          </cell>
        </row>
        <row r="154">
          <cell r="B154">
            <v>1</v>
          </cell>
        </row>
        <row r="155">
          <cell r="B155">
            <v>1</v>
          </cell>
        </row>
        <row r="156">
          <cell r="B156">
            <v>120</v>
          </cell>
        </row>
        <row r="157">
          <cell r="B157">
            <v>2</v>
          </cell>
        </row>
        <row r="158">
          <cell r="B158">
            <v>10000000</v>
          </cell>
        </row>
        <row r="159">
          <cell r="B159">
            <v>9994690</v>
          </cell>
        </row>
        <row r="160">
          <cell r="B160">
            <v>9991231.8372600004</v>
          </cell>
        </row>
        <row r="161">
          <cell r="B161">
            <v>9988654.0994459875</v>
          </cell>
        </row>
        <row r="162">
          <cell r="B162">
            <v>9986716.3005506955</v>
          </cell>
        </row>
        <row r="163">
          <cell r="B163">
            <v>9984968.6251980979</v>
          </cell>
        </row>
        <row r="164">
          <cell r="B164">
            <v>9983341.0753121898</v>
          </cell>
        </row>
        <row r="165">
          <cell r="B165">
            <v>9981813.6241276674</v>
          </cell>
        </row>
        <row r="166">
          <cell r="B166">
            <v>9980446.115661161</v>
          </cell>
        </row>
        <row r="167">
          <cell r="B167">
            <v>9979148.6576661263</v>
          </cell>
        </row>
        <row r="168">
          <cell r="B168">
            <v>9977841.3891919721</v>
          </cell>
        </row>
        <row r="169">
          <cell r="B169">
            <v>9976464.4470802639</v>
          </cell>
        </row>
        <row r="170">
          <cell r="B170">
            <v>9974987.930342095</v>
          </cell>
        </row>
        <row r="171">
          <cell r="B171">
            <v>9973352.0323215183</v>
          </cell>
        </row>
        <row r="172">
          <cell r="B172">
            <v>9971467.068787409</v>
          </cell>
        </row>
        <row r="173">
          <cell r="B173">
            <v>9969313.2319005504</v>
          </cell>
        </row>
        <row r="174">
          <cell r="B174">
            <v>9966900.6580984313</v>
          </cell>
        </row>
        <row r="175">
          <cell r="B175">
            <v>9964289.3301260099</v>
          </cell>
        </row>
        <row r="176">
          <cell r="B176">
            <v>9961569.0791388862</v>
          </cell>
        </row>
        <row r="177">
          <cell r="B177">
            <v>9958779.8397967275</v>
          </cell>
        </row>
        <row r="178">
          <cell r="B178">
            <v>9955951.5463222265</v>
          </cell>
        </row>
        <row r="179">
          <cell r="B179">
            <v>9953104.1441799775</v>
          </cell>
        </row>
        <row r="180">
          <cell r="B180">
            <v>9950227.6970823091</v>
          </cell>
        </row>
        <row r="181">
          <cell r="B181">
            <v>9947322.2305947617</v>
          </cell>
        </row>
        <row r="182">
          <cell r="B182">
            <v>9944427.5598256588</v>
          </cell>
        </row>
        <row r="183">
          <cell r="B183">
            <v>9941533.7314057499</v>
          </cell>
        </row>
        <row r="184">
          <cell r="B184">
            <v>9938610.920488717</v>
          </cell>
        </row>
        <row r="185">
          <cell r="B185">
            <v>9935609.4599907286</v>
          </cell>
        </row>
        <row r="186">
          <cell r="B186">
            <v>9932489.6786202919</v>
          </cell>
        </row>
        <row r="187">
          <cell r="B187">
            <v>9929202.0245366693</v>
          </cell>
        </row>
        <row r="188">
          <cell r="B188">
            <v>9925716.8746260572</v>
          </cell>
        </row>
        <row r="189">
          <cell r="B189">
            <v>9922014.5822318215</v>
          </cell>
        </row>
        <row r="190">
          <cell r="B190">
            <v>9918075.5424426757</v>
          </cell>
        </row>
        <row r="191">
          <cell r="B191">
            <v>9913890.114563765</v>
          </cell>
        </row>
        <row r="192">
          <cell r="B192">
            <v>9909438.7779023256</v>
          </cell>
        </row>
        <row r="193">
          <cell r="B193">
            <v>9904702.0661664885</v>
          </cell>
        </row>
        <row r="194">
          <cell r="B194">
            <v>9899630.8587086108</v>
          </cell>
        </row>
        <row r="195">
          <cell r="B195">
            <v>9894176.1621054634</v>
          </cell>
        </row>
        <row r="196">
          <cell r="B196">
            <v>9888259.4447605237</v>
          </cell>
        </row>
        <row r="197">
          <cell r="B197">
            <v>9881812.2996025402</v>
          </cell>
        </row>
        <row r="198">
          <cell r="B198">
            <v>9874806.0946821216</v>
          </cell>
        </row>
        <row r="199">
          <cell r="B199">
            <v>9867222.243601406</v>
          </cell>
        </row>
        <row r="200">
          <cell r="B200">
            <v>9859081.7852504347</v>
          </cell>
        </row>
        <row r="201">
          <cell r="B201">
            <v>9850435.3705247696</v>
          </cell>
        </row>
        <row r="202">
          <cell r="B202">
            <v>9841343.4186777752</v>
          </cell>
        </row>
        <row r="203">
          <cell r="B203">
            <v>9831767.7915314026</v>
          </cell>
        </row>
        <row r="204">
          <cell r="B204">
            <v>9821611.5754027516</v>
          </cell>
        </row>
        <row r="205">
          <cell r="B205">
            <v>9810689.9433309045</v>
          </cell>
        </row>
        <row r="206">
          <cell r="B206">
            <v>9798858.2512592468</v>
          </cell>
        </row>
        <row r="207">
          <cell r="B207">
            <v>9786021.7469500974</v>
          </cell>
        </row>
        <row r="208">
          <cell r="B208">
            <v>9772047.3078954536</v>
          </cell>
        </row>
        <row r="209">
          <cell r="B209">
            <v>9756724.7377166729</v>
          </cell>
        </row>
        <row r="210">
          <cell r="B210">
            <v>9739806.5770214722</v>
          </cell>
        </row>
        <row r="211">
          <cell r="B211">
            <v>9721232.7658790927</v>
          </cell>
        </row>
        <row r="212">
          <cell r="B212">
            <v>9700973.7167950012</v>
          </cell>
        </row>
        <row r="213">
          <cell r="B213">
            <v>9678719.6830886733</v>
          </cell>
        </row>
        <row r="214">
          <cell r="B214">
            <v>9653913.1245409176</v>
          </cell>
        </row>
        <row r="215">
          <cell r="B215">
            <v>9625733.3521303833</v>
          </cell>
        </row>
        <row r="216">
          <cell r="B216">
            <v>9593400.5138005782</v>
          </cell>
        </row>
        <row r="217">
          <cell r="B217">
            <v>9556341.2076157667</v>
          </cell>
        </row>
        <row r="218">
          <cell r="B218">
            <v>9513920.6089951601</v>
          </cell>
        </row>
        <row r="219">
          <cell r="B219">
            <v>9465466.2113335468</v>
          </cell>
        </row>
        <row r="220">
          <cell r="B220">
            <v>9410263.6123890504</v>
          </cell>
        </row>
        <row r="221">
          <cell r="B221">
            <v>9347431.2822491284</v>
          </cell>
        </row>
        <row r="222">
          <cell r="B222">
            <v>9276194.5084471088</v>
          </cell>
        </row>
        <row r="223">
          <cell r="B223">
            <v>9196085.2926721592</v>
          </cell>
        </row>
        <row r="224">
          <cell r="B224">
            <v>9106938.4418449961</v>
          </cell>
        </row>
        <row r="225">
          <cell r="B225">
            <v>9008911.3564569764</v>
          </cell>
        </row>
        <row r="226">
          <cell r="B226">
            <v>8902939.5321709737</v>
          </cell>
        </row>
        <row r="227">
          <cell r="B227">
            <v>8789792.073656613</v>
          </cell>
        </row>
        <row r="228">
          <cell r="B228">
            <v>8669108.2284853067</v>
          </cell>
        </row>
        <row r="229">
          <cell r="B229">
            <v>8539479.053144766</v>
          </cell>
        </row>
        <row r="230">
          <cell r="B230">
            <v>8398526.4118935578</v>
          </cell>
        </row>
        <row r="231">
          <cell r="B231">
            <v>8244463.8433937822</v>
          </cell>
        </row>
        <row r="232">
          <cell r="B232">
            <v>8076433.4258015733</v>
          </cell>
        </row>
        <row r="233">
          <cell r="B233">
            <v>7893211.4571038391</v>
          </cell>
        </row>
        <row r="234">
          <cell r="B234">
            <v>7693315.8769526845</v>
          </cell>
        </row>
        <row r="235">
          <cell r="B235">
            <v>7475087.2787870448</v>
          </cell>
        </row>
        <row r="236">
          <cell r="B236">
            <v>7237925.1846929686</v>
          </cell>
        </row>
        <row r="237">
          <cell r="B237">
            <v>6981977.6743118558</v>
          </cell>
        </row>
        <row r="238">
          <cell r="B238">
            <v>6706915.6818546662</v>
          </cell>
        </row>
        <row r="239">
          <cell r="B239">
            <v>6412133.3238057904</v>
          </cell>
        </row>
        <row r="240">
          <cell r="B240">
            <v>6096957.7345407642</v>
          </cell>
        </row>
        <row r="241">
          <cell r="B241">
            <v>5762496.9240970612</v>
          </cell>
        </row>
        <row r="242">
          <cell r="B242">
            <v>5411105.6241625464</v>
          </cell>
        </row>
        <row r="243">
          <cell r="B243">
            <v>5044568.1513930243</v>
          </cell>
        </row>
        <row r="244">
          <cell r="B244">
            <v>4664475.0748900138</v>
          </cell>
        </row>
        <row r="245">
          <cell r="B245">
            <v>4272551.8856725302</v>
          </cell>
        </row>
        <row r="246">
          <cell r="B246">
            <v>3871701.0677587334</v>
          </cell>
        </row>
        <row r="247">
          <cell r="B247">
            <v>3466744.3662775764</v>
          </cell>
        </row>
        <row r="248">
          <cell r="B248">
            <v>3063683.3325323141</v>
          </cell>
        </row>
        <row r="249">
          <cell r="B249">
            <v>2669231.0397854461</v>
          </cell>
        </row>
        <row r="250">
          <cell r="B250">
            <v>2290272.301373987</v>
          </cell>
        </row>
        <row r="251">
          <cell r="B251">
            <v>1933147.8511484398</v>
          </cell>
        </row>
        <row r="252">
          <cell r="B252">
            <v>1603203.9753579777</v>
          </cell>
        </row>
        <row r="253">
          <cell r="B253">
            <v>1304666.5534946427</v>
          </cell>
        </row>
        <row r="254">
          <cell r="B254">
            <v>1040421.9990829448</v>
          </cell>
        </row>
        <row r="255">
          <cell r="B255">
            <v>811888.10487438063</v>
          </cell>
        </row>
        <row r="256">
          <cell r="B256">
            <v>618891.74780037696</v>
          </cell>
        </row>
        <row r="257">
          <cell r="B257">
            <v>460014.80943904654</v>
          </cell>
        </row>
        <row r="258">
          <cell r="B258">
            <v>332854.29571023921</v>
          </cell>
        </row>
        <row r="259">
          <cell r="B259">
            <v>234120.05882800664</v>
          </cell>
        </row>
        <row r="260">
          <cell r="B260">
            <v>159882.22701405751</v>
          </cell>
        </row>
        <row r="261">
          <cell r="B261">
            <v>105761.29375866396</v>
          </cell>
        </row>
        <row r="262">
          <cell r="B262">
            <v>67579.774531086136</v>
          </cell>
        </row>
        <row r="263">
          <cell r="B263">
            <v>41656.375760285089</v>
          </cell>
        </row>
        <row r="264">
          <cell r="B264">
            <v>24776.50414382965</v>
          </cell>
        </row>
        <row r="265">
          <cell r="B265">
            <v>14250.305464340197</v>
          </cell>
        </row>
        <row r="266">
          <cell r="B266">
            <v>7917.925725762273</v>
          </cell>
        </row>
        <row r="267">
          <cell r="B267">
            <v>4240.2946818431956</v>
          </cell>
        </row>
        <row r="268">
          <cell r="B268">
            <v>2195.0945494231764</v>
          </cell>
        </row>
        <row r="269">
          <cell r="B269">
            <v>1108.2812870582677</v>
          </cell>
        </row>
        <row r="270">
          <cell r="B270">
            <v>554.14064352913385</v>
          </cell>
        </row>
        <row r="271">
          <cell r="B271">
            <v>277.07032176456693</v>
          </cell>
        </row>
        <row r="272">
          <cell r="B272">
            <v>138.53516088228346</v>
          </cell>
        </row>
        <row r="273">
          <cell r="B273">
            <v>69.267580441141732</v>
          </cell>
        </row>
        <row r="274">
          <cell r="B274">
            <v>34.633790220570866</v>
          </cell>
        </row>
        <row r="275">
          <cell r="B275">
            <v>17.316895110285433</v>
          </cell>
        </row>
        <row r="276">
          <cell r="B276">
            <v>8.6584475551427165</v>
          </cell>
        </row>
        <row r="277">
          <cell r="B277">
            <v>4.3292237775713582</v>
          </cell>
        </row>
        <row r="278">
          <cell r="B278">
            <v>0</v>
          </cell>
        </row>
        <row r="279">
          <cell r="B279">
            <v>0</v>
          </cell>
        </row>
        <row r="280">
          <cell r="B280">
            <v>0</v>
          </cell>
        </row>
        <row r="281">
          <cell r="B281">
            <v>0</v>
          </cell>
        </row>
        <row r="282">
          <cell r="B282">
            <v>0</v>
          </cell>
        </row>
        <row r="287">
          <cell r="B287" t="str">
            <v>S&amp;U-Q</v>
          </cell>
        </row>
        <row r="288">
          <cell r="B288">
            <v>1</v>
          </cell>
        </row>
        <row r="289">
          <cell r="B289">
            <v>125</v>
          </cell>
        </row>
        <row r="290">
          <cell r="B290">
            <v>1</v>
          </cell>
        </row>
        <row r="291">
          <cell r="B291">
            <v>126</v>
          </cell>
        </row>
        <row r="292">
          <cell r="B292">
            <v>-1</v>
          </cell>
        </row>
        <row r="293">
          <cell r="B293">
            <v>1</v>
          </cell>
        </row>
        <row r="294">
          <cell r="B294">
            <v>0</v>
          </cell>
        </row>
        <row r="295">
          <cell r="B295">
            <v>1</v>
          </cell>
        </row>
        <row r="296">
          <cell r="B296">
            <v>1</v>
          </cell>
        </row>
        <row r="297">
          <cell r="B297">
            <v>120</v>
          </cell>
        </row>
        <row r="298">
          <cell r="B298">
            <v>2</v>
          </cell>
        </row>
        <row r="299">
          <cell r="B299">
            <v>10000000</v>
          </cell>
        </row>
        <row r="300">
          <cell r="B300">
            <v>9994860</v>
          </cell>
        </row>
        <row r="301">
          <cell r="B301">
            <v>9991451.7527399994</v>
          </cell>
        </row>
        <row r="302">
          <cell r="B302">
            <v>9988754.0607667603</v>
          </cell>
        </row>
        <row r="303">
          <cell r="B303">
            <v>9986686.3886761814</v>
          </cell>
        </row>
        <row r="304">
          <cell r="B304">
            <v>9984808.8916351106</v>
          </cell>
        </row>
        <row r="305">
          <cell r="B305">
            <v>9983021.6108435076</v>
          </cell>
        </row>
        <row r="306">
          <cell r="B306">
            <v>9981324.4971696641</v>
          </cell>
        </row>
        <row r="307">
          <cell r="B307">
            <v>9979787.3731971011</v>
          </cell>
        </row>
        <row r="308">
          <cell r="B308">
            <v>9978310.3646658678</v>
          </cell>
        </row>
        <row r="309">
          <cell r="B309">
            <v>9976813.618111169</v>
          </cell>
        </row>
        <row r="310">
          <cell r="B310">
            <v>9975237.2815595083</v>
          </cell>
        </row>
        <row r="311">
          <cell r="B311">
            <v>9973531.515984362</v>
          </cell>
        </row>
        <row r="312">
          <cell r="B312">
            <v>9971616.5979332924</v>
          </cell>
        </row>
        <row r="313">
          <cell r="B313">
            <v>9969372.9841987565</v>
          </cell>
        </row>
        <row r="314">
          <cell r="B314">
            <v>9966761.0084768962</v>
          </cell>
        </row>
        <row r="315">
          <cell r="B315">
            <v>9963810.8472183868</v>
          </cell>
        </row>
        <row r="316">
          <cell r="B316">
            <v>9960582.572503889</v>
          </cell>
        </row>
        <row r="317">
          <cell r="B317">
            <v>9957166.0926815197</v>
          </cell>
        </row>
        <row r="318">
          <cell r="B318">
            <v>9953611.3843864314</v>
          </cell>
        </row>
        <row r="319">
          <cell r="B319">
            <v>9949948.4553969763</v>
          </cell>
        </row>
        <row r="320">
          <cell r="B320">
            <v>9946157.5250354707</v>
          </cell>
        </row>
        <row r="321">
          <cell r="B321">
            <v>9942218.8466555569</v>
          </cell>
        </row>
        <row r="322">
          <cell r="B322">
            <v>9938062.9991776552</v>
          </cell>
        </row>
        <row r="323">
          <cell r="B323">
            <v>9933680.3133950178</v>
          </cell>
        </row>
        <row r="324">
          <cell r="B324">
            <v>9929031.3510083482</v>
          </cell>
        </row>
        <row r="325">
          <cell r="B325">
            <v>9924066.8353328444</v>
          </cell>
        </row>
        <row r="326">
          <cell r="B326">
            <v>9918876.5483779646</v>
          </cell>
        </row>
        <row r="327">
          <cell r="B327">
            <v>9913490.5984121952</v>
          </cell>
        </row>
        <row r="328">
          <cell r="B328">
            <v>9907899.3897146899</v>
          </cell>
        </row>
        <row r="329">
          <cell r="B329">
            <v>9902073.5448735375</v>
          </cell>
        </row>
        <row r="330">
          <cell r="B330">
            <v>9896013.4758640751</v>
          </cell>
        </row>
        <row r="331">
          <cell r="B331">
            <v>9889749.2993338536</v>
          </cell>
        </row>
        <row r="332">
          <cell r="B332">
            <v>9883330.8520385865</v>
          </cell>
        </row>
        <row r="333">
          <cell r="B333">
            <v>9876797.9703453891</v>
          </cell>
        </row>
        <row r="334">
          <cell r="B334">
            <v>9870131.1317154057</v>
          </cell>
        </row>
        <row r="335">
          <cell r="B335">
            <v>9863271.3905788641</v>
          </cell>
        </row>
        <row r="336">
          <cell r="B336">
            <v>9856100.7922779135</v>
          </cell>
        </row>
        <row r="337">
          <cell r="B337">
            <v>9848531.3068694435</v>
          </cell>
        </row>
        <row r="338">
          <cell r="B338">
            <v>9840465.3597291168</v>
          </cell>
        </row>
        <row r="339">
          <cell r="B339">
            <v>9831815.5906779151</v>
          </cell>
        </row>
        <row r="340">
          <cell r="B340">
            <v>9822534.3567603156</v>
          </cell>
        </row>
        <row r="341">
          <cell r="B341">
            <v>9812574.3069225606</v>
          </cell>
        </row>
        <row r="342">
          <cell r="B342">
            <v>9801947.2889481634</v>
          </cell>
        </row>
        <row r="343">
          <cell r="B343">
            <v>9790665.247618584</v>
          </cell>
        </row>
        <row r="344">
          <cell r="B344">
            <v>9778681.4733554982</v>
          </cell>
        </row>
        <row r="345">
          <cell r="B345">
            <v>9765851.8432624564</v>
          </cell>
        </row>
        <row r="346">
          <cell r="B346">
            <v>9751964.8019413371</v>
          </cell>
        </row>
        <row r="347">
          <cell r="B347">
            <v>9736810.2486391198</v>
          </cell>
        </row>
        <row r="348">
          <cell r="B348">
            <v>9720267.4080266822</v>
          </cell>
        </row>
        <row r="349">
          <cell r="B349">
            <v>9702100.2282410804</v>
          </cell>
        </row>
        <row r="350">
          <cell r="B350">
            <v>9682065.3912697621</v>
          </cell>
        </row>
        <row r="351">
          <cell r="B351">
            <v>9659777.276739059</v>
          </cell>
        </row>
        <row r="352">
          <cell r="B352">
            <v>9634941.9893605635</v>
          </cell>
        </row>
        <row r="353">
          <cell r="B353">
            <v>9607443.8649229277</v>
          </cell>
        </row>
        <row r="354">
          <cell r="B354">
            <v>9576728.8668867685</v>
          </cell>
        </row>
        <row r="355">
          <cell r="B355">
            <v>9542118.5687618405</v>
          </cell>
        </row>
        <row r="356">
          <cell r="B356">
            <v>9502766.8717842661</v>
          </cell>
        </row>
        <row r="357">
          <cell r="B357">
            <v>9457989.8342844173</v>
          </cell>
        </row>
        <row r="358">
          <cell r="B358">
            <v>9407436.8786201663</v>
          </cell>
        </row>
        <row r="359">
          <cell r="B359">
            <v>9350408.9962619711</v>
          </cell>
        </row>
        <row r="360">
          <cell r="B360">
            <v>9285778.9692798089</v>
          </cell>
        </row>
        <row r="361">
          <cell r="B361">
            <v>9212922.7474868391</v>
          </cell>
        </row>
        <row r="362">
          <cell r="B362">
            <v>9130393.3855148517</v>
          </cell>
        </row>
        <row r="363">
          <cell r="B363">
            <v>9037710.7622584905</v>
          </cell>
        </row>
        <row r="364">
          <cell r="B364">
            <v>8934310.3134274911</v>
          </cell>
        </row>
        <row r="365">
          <cell r="B365">
            <v>8819325.7396936789</v>
          </cell>
        </row>
        <row r="366">
          <cell r="B366">
            <v>8693288.7555477154</v>
          </cell>
        </row>
        <row r="367">
          <cell r="B367">
            <v>8557551.7449185923</v>
          </cell>
        </row>
        <row r="368">
          <cell r="B368">
            <v>8412073.3652549759</v>
          </cell>
        </row>
        <row r="369">
          <cell r="B369">
            <v>8257324.8636277458</v>
          </cell>
        </row>
        <row r="370">
          <cell r="B370">
            <v>8091971.9332336001</v>
          </cell>
        </row>
        <row r="371">
          <cell r="B371">
            <v>7913738.159432197</v>
          </cell>
        </row>
        <row r="372">
          <cell r="B372">
            <v>7722328.5745700104</v>
          </cell>
        </row>
        <row r="373">
          <cell r="B373">
            <v>7517061.3587293653</v>
          </cell>
        </row>
        <row r="374">
          <cell r="B374">
            <v>7296736.2903050082</v>
          </cell>
        </row>
        <row r="375">
          <cell r="B375">
            <v>7060380.4083894482</v>
          </cell>
        </row>
        <row r="376">
          <cell r="B376">
            <v>6804173.3241298124</v>
          </cell>
        </row>
        <row r="377">
          <cell r="B377">
            <v>6527678.936930473</v>
          </cell>
        </row>
        <row r="378">
          <cell r="B378">
            <v>6230911.0694208024</v>
          </cell>
        </row>
        <row r="379">
          <cell r="B379">
            <v>5914411.9416495729</v>
          </cell>
        </row>
        <row r="380">
          <cell r="B380">
            <v>5579330.9330954161</v>
          </cell>
        </row>
        <row r="381">
          <cell r="B381">
            <v>5227476.0071306871</v>
          </cell>
        </row>
        <row r="382">
          <cell r="B382">
            <v>4864265.7466792399</v>
          </cell>
        </row>
        <row r="383">
          <cell r="B383">
            <v>4491959.7106941575</v>
          </cell>
        </row>
        <row r="384">
          <cell r="B384">
            <v>4114055.6321931686</v>
          </cell>
        </row>
        <row r="385">
          <cell r="B385">
            <v>3732740.2718677125</v>
          </cell>
        </row>
        <row r="386">
          <cell r="B386">
            <v>3348215.7655015322</v>
          </cell>
        </row>
        <row r="387">
          <cell r="B387">
            <v>2965066.0425921297</v>
          </cell>
        </row>
        <row r="388">
          <cell r="B388">
            <v>2588725.0351361237</v>
          </cell>
        </row>
        <row r="389">
          <cell r="B389">
            <v>2224620.8589442279</v>
          </cell>
        </row>
        <row r="390">
          <cell r="B390">
            <v>1880552.0984164779</v>
          </cell>
        </row>
        <row r="391">
          <cell r="B391">
            <v>1560500.9367869773</v>
          </cell>
        </row>
        <row r="392">
          <cell r="B392">
            <v>1269263.0864534869</v>
          </cell>
        </row>
        <row r="393">
          <cell r="B393">
            <v>1010945.2016246462</v>
          </cell>
        </row>
        <row r="394">
          <cell r="B394">
            <v>786391.02060417493</v>
          </cell>
        </row>
        <row r="395">
          <cell r="B395">
            <v>597473.94655137218</v>
          </cell>
        </row>
        <row r="396">
          <cell r="B396">
            <v>442501.15429487731</v>
          </cell>
        </row>
        <row r="397">
          <cell r="B397">
            <v>319071.65232048137</v>
          </cell>
        </row>
        <row r="398">
          <cell r="B398">
            <v>224111.46158677363</v>
          </cell>
        </row>
        <row r="399">
          <cell r="B399">
            <v>153151.04950455349</v>
          </cell>
        </row>
        <row r="400">
          <cell r="B400">
            <v>101269.90627648996</v>
          </cell>
        </row>
        <row r="401">
          <cell r="B401">
            <v>64931.225807297065</v>
          </cell>
        </row>
        <row r="402">
          <cell r="B402">
            <v>40209.635549555816</v>
          </cell>
        </row>
        <row r="403">
          <cell r="B403">
            <v>23947.813482791156</v>
          </cell>
        </row>
        <row r="404">
          <cell r="B404">
            <v>13700.951206334028</v>
          </cell>
        </row>
        <row r="405">
          <cell r="B405">
            <v>7548.0595338375115</v>
          </cell>
        </row>
        <row r="406">
          <cell r="B406">
            <v>4030.5732143548253</v>
          </cell>
        </row>
        <row r="407">
          <cell r="B407">
            <v>2101.6134242824642</v>
          </cell>
        </row>
        <row r="408">
          <cell r="B408">
            <v>1075.7318473532221</v>
          </cell>
        </row>
        <row r="409">
          <cell r="B409">
            <v>543.44574476883224</v>
          </cell>
        </row>
        <row r="410">
          <cell r="B410">
            <v>272.41630915474116</v>
          </cell>
        </row>
        <row r="411">
          <cell r="B411">
            <v>136.20815457737058</v>
          </cell>
        </row>
        <row r="412">
          <cell r="B412">
            <v>68.104077288685289</v>
          </cell>
        </row>
        <row r="413">
          <cell r="B413">
            <v>34.052038644342645</v>
          </cell>
        </row>
        <row r="414">
          <cell r="B414">
            <v>17.026019322171322</v>
          </cell>
        </row>
        <row r="415">
          <cell r="B415">
            <v>8.5130096610856612</v>
          </cell>
        </row>
        <row r="416">
          <cell r="B416">
            <v>4.2565048305428306</v>
          </cell>
        </row>
        <row r="417">
          <cell r="B417">
            <v>2.1282524152714153</v>
          </cell>
        </row>
        <row r="418">
          <cell r="B418">
            <v>1.0641262076357076</v>
          </cell>
        </row>
        <row r="419">
          <cell r="B419">
            <v>0</v>
          </cell>
        </row>
        <row r="420">
          <cell r="B420">
            <v>0</v>
          </cell>
        </row>
        <row r="421">
          <cell r="B421">
            <v>0</v>
          </cell>
        </row>
        <row r="422">
          <cell r="B422">
            <v>0</v>
          </cell>
        </row>
        <row r="423">
          <cell r="B423">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O"/>
      <sheetName val="PRINT"/>
      <sheetName val="GOTO"/>
      <sheetName val="LINK to Separation Study"/>
      <sheetName val="INPUT TABLE"/>
      <sheetName val="DEM-ENERGY"/>
      <sheetName val="ACCTTABLE"/>
      <sheetName val="CAYUGA ACCTTABLE"/>
      <sheetName val="CAYUGA SCH_C2.1"/>
      <sheetName val="CAYUGA WPC-2.1a"/>
      <sheetName val="GIBSON 5 ACCTTABLE"/>
      <sheetName val="Gibson SCH_C2.1"/>
      <sheetName val="Gibson WPC-2.1a"/>
      <sheetName val="SCH_A1"/>
      <sheetName val="SCH_A2"/>
      <sheetName val="SCH_B1"/>
      <sheetName val="SCH B2"/>
      <sheetName val="WPB-2-1"/>
      <sheetName val="SCH B3"/>
      <sheetName val="SCH B4"/>
      <sheetName val="SCH B4-2"/>
      <sheetName val="SCH B4-3"/>
      <sheetName val="SCH B-5"/>
      <sheetName val="SCH B-6"/>
      <sheetName val="SCH_C1"/>
      <sheetName val="SCH_C2"/>
      <sheetName val="WPC-2.1a"/>
      <sheetName val="WPC-2.1b (AU)"/>
      <sheetName val="SCH C3"/>
      <sheetName val="SCH_C3.1"/>
      <sheetName val="SCH_C3.2"/>
      <sheetName val="SCH_C3.3"/>
      <sheetName val="SCH_C3.4"/>
      <sheetName val="SCH_C3.5"/>
      <sheetName val="SCH_C3.6"/>
      <sheetName val="SCH_C3.7"/>
      <sheetName val="SCH_C3.8"/>
      <sheetName val="SCH_C3.9"/>
      <sheetName val="SCH_C3.10"/>
      <sheetName val="SCH_C3.11"/>
      <sheetName val="SCH_C3.12"/>
      <sheetName val="SCH C3.13"/>
      <sheetName val="SCH_C3.14"/>
      <sheetName val="SCH_C3.15"/>
      <sheetName val="SCH_C3.16"/>
      <sheetName val="SCH_C3.17"/>
      <sheetName val="SCH_C3.18"/>
      <sheetName val="SCH_C3.19"/>
      <sheetName val="SCH_C3.20"/>
      <sheetName val="SCH_C3.21"/>
      <sheetName val="SCH_C3.22"/>
      <sheetName val="SCH_C3.23"/>
      <sheetName val="SCH_C3.24"/>
      <sheetName val="SCH_C3.25"/>
      <sheetName val="SCH_C3.26"/>
      <sheetName val="SCH_C3.27"/>
      <sheetName val="SCH_C3.28"/>
      <sheetName val="SCH_C3.29"/>
      <sheetName val="SCH_C3.30"/>
      <sheetName val="SCH_C3.31"/>
      <sheetName val="SCH_C3.32"/>
      <sheetName val="SCH_C3.33"/>
      <sheetName val="SCH_C3.34"/>
      <sheetName val="SCH_C3.35"/>
      <sheetName val="SCH_C3.36"/>
      <sheetName val="SCH_C3.37"/>
      <sheetName val="SCH C3.38"/>
      <sheetName val="SCH_C3.39"/>
      <sheetName val="SCH_C3.40"/>
      <sheetName val="SCH_C3.41"/>
      <sheetName val="SCH_C3.42"/>
      <sheetName val="SCH_C3.43"/>
      <sheetName val="SCH_C3.44"/>
      <sheetName val="SCH_C3.45"/>
      <sheetName val="SCH_C3.46"/>
      <sheetName val="SCH_C3.47"/>
      <sheetName val="SCH_C3.48"/>
      <sheetName val="SCH_C3.49"/>
      <sheetName val="SCH C4"/>
      <sheetName val="SCH_C4.1"/>
      <sheetName val="SCH_C10"/>
      <sheetName val="SCH D3"/>
      <sheetName val="SCH_D3.1"/>
      <sheetName val="SCH_E1"/>
    </sheetNames>
    <sheetDataSet>
      <sheetData sheetId="0">
        <row r="10">
          <cell r="D10" t="str">
            <v>AS UPDATED OCTOBER 6, 2003</v>
          </cell>
        </row>
        <row r="11">
          <cell r="D11" t="str">
            <v>(DOLLARS IN THOUSANDS)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28">
          <cell r="D28">
            <v>1.7172700000000001</v>
          </cell>
        </row>
      </sheetData>
      <sheetData sheetId="81"/>
      <sheetData sheetId="82"/>
      <sheetData sheetId="83">
        <row r="35">
          <cell r="O35">
            <v>7.3000000000000009E-2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236 Reconciliation (4)"/>
      <sheetName val="236 Reconciliation (3)"/>
      <sheetName val="236 Reconciliation (2)"/>
      <sheetName val="236 Reconciliation"/>
      <sheetName val="AMT Calc"/>
      <sheetName val="Cumulative Differences"/>
      <sheetName val="JE 9 Sum"/>
      <sheetName val="JE 9 Transmittal"/>
      <sheetName val="JE41 Detail Trueup"/>
      <sheetName val="JE 41 Detail - YTD"/>
      <sheetName val="JE 9 to 41 Rec"/>
      <sheetName val="JE 9 Detail"/>
      <sheetName val="JE41 Sum"/>
      <sheetName val="JE 41 Transmittal"/>
      <sheetName val="YTD Effective"/>
      <sheetName val="Permanents"/>
      <sheetName val="Reg Asset"/>
      <sheetName val="Reg Liab"/>
      <sheetName val="FERC 281"/>
      <sheetName val="FERC 255"/>
      <sheetName val="M"/>
      <sheetName val="Sheet1"/>
      <sheetName val="Sheet2"/>
      <sheetName val="N"/>
      <sheetName val="Module1"/>
      <sheetName val="Module2"/>
      <sheetName val="Module3"/>
      <sheetName val="Footno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 Info."/>
      <sheetName val="Gen. Info."/>
      <sheetName val="Mngrs &amp; Offcrs"/>
      <sheetName val="Directors"/>
      <sheetName val="Long Term Debt"/>
      <sheetName val="Dividends"/>
      <sheetName val="Plant in Ser"/>
      <sheetName val="Depr."/>
      <sheetName val="Inc Stmnt"/>
      <sheetName val="Taxes Other"/>
      <sheetName val="Balance Sheet"/>
      <sheetName val="Liability Ins"/>
      <sheetName val="Miles of Line"/>
      <sheetName val="Gas Purchased &amp; Sold"/>
      <sheetName val="Dedication Res."/>
      <sheetName val="Emer. Curt. &amp; IRP"/>
      <sheetName val="Imprt Chngs"/>
      <sheetName val="Plnt Add-Ret-17a"/>
      <sheetName val="Fin Chngs (pg 17b)"/>
      <sheetName val="Oa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ROPOSED VALUE"/>
      <sheetName val="Income Approach"/>
      <sheetName val="Cost Approach"/>
      <sheetName val="Reconciliation"/>
      <sheetName val="PRIMARY ACCT DETAIL"/>
      <sheetName val="DR-405 Alloc Unit Value"/>
      <sheetName val="ANALYSIS"/>
      <sheetName val="2007 Summary "/>
      <sheetName val="Pivot Table Pollution Cntrol"/>
      <sheetName val="Pivot Table Summary"/>
      <sheetName val="Allocation"/>
      <sheetName val="DR-405 Summary"/>
      <sheetName val="DR-405 Filing"/>
      <sheetName val="TPP Analysis"/>
      <sheetName val="Indicated Valu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k-tax rec"/>
      <sheetName val="Prov to Ret"/>
      <sheetName val="Accrd WComp "/>
      <sheetName val="Accrd R&amp;M"/>
      <sheetName val="BK-FAS REC"/>
      <sheetName val="Book Depr Rec"/>
      <sheetName val="COST ACCUM ACCTS"/>
      <sheetName val="FAMSREQ.XLS"/>
      <sheetName val="PROFORMA 1120"/>
      <sheetName val="WORKPAPERS LINE 1-26"/>
      <sheetName val="INCOME TAX EXPENSE"/>
      <sheetName val="MISCELL"/>
      <sheetName val="Form 4626 support"/>
      <sheetName val="PREPARER'S NOTES &amp; OPEN ITEMS"/>
      <sheetName val="JE 41 Transmittal"/>
      <sheetName val="JE 9 Transmit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_YTD"/>
      <sheetName val="Co_Totals"/>
      <sheetName val="To Reconcile"/>
      <sheetName val="Summary"/>
      <sheetName val="Divisional Summary"/>
      <sheetName val="AP"/>
      <sheetName val="Cash"/>
      <sheetName val="FA"/>
      <sheetName val="GA"/>
      <sheetName val="IT"/>
      <sheetName val="PR"/>
      <sheetName val="Region"/>
      <sheetName val="Tax"/>
      <sheetName val="UnId"/>
      <sheetName val="Values"/>
      <sheetName val="No Reconcile"/>
      <sheetName val="GA Level"/>
      <sheetName val="Divisions"/>
      <sheetName val="Contract Index Required Fields"/>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refreshError="1">
        <row r="4">
          <cell r="N4" t="str">
            <v>No supporting documentation</v>
          </cell>
        </row>
        <row r="5">
          <cell r="N5" t="str">
            <v>Unknown variance</v>
          </cell>
        </row>
        <row r="6">
          <cell r="N6" t="str">
            <v>Reconciling item(s) &gt; 60 days</v>
          </cell>
        </row>
        <row r="7">
          <cell r="N7" t="str">
            <v>Data Integrity</v>
          </cell>
        </row>
        <row r="8">
          <cell r="N8" t="str">
            <v>O&amp;M contract related</v>
          </cell>
        </row>
      </sheetData>
      <sheetData sheetId="15">
        <row r="4">
          <cell r="N4" t="str">
            <v>No supporting documentation</v>
          </cell>
        </row>
      </sheetData>
      <sheetData sheetId="16"/>
      <sheetData sheetId="17"/>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H - pg 9"/>
      <sheetName val="Summary"/>
      <sheetName val="MT Rate Sum"/>
      <sheetName val="Rate 60"/>
      <sheetName val="Rate70"/>
      <sheetName val="Rate 71"/>
      <sheetName val="Rate 85"/>
      <sheetName val="Bill Comp - 60"/>
      <sheetName val="Bill Comp - 70"/>
      <sheetName val="Bill Comp - 70 _71"/>
      <sheetName val="Electric Compare"/>
      <sheetName val="Comp to NWE"/>
      <sheetName val="Comp to Energy West"/>
      <sheetName val="ROR Graph"/>
      <sheetName val="Margin Graph"/>
      <sheetName val="Margins"/>
    </sheetNames>
    <sheetDataSet>
      <sheetData sheetId="0"/>
      <sheetData sheetId="1">
        <row r="4">
          <cell r="A4" t="str">
            <v>Pro Forma 2014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Credit Sheet"/>
    </sheetNames>
    <sheetDataSet>
      <sheetData sheetId="0" refreshError="1">
        <row r="2">
          <cell r="A2" t="str">
            <v>APPROVED COUNTERPARTIES AS OF</v>
          </cell>
        </row>
        <row r="3">
          <cell r="A3">
            <v>36298</v>
          </cell>
        </row>
        <row r="4">
          <cell r="A4" t="str">
            <v>Company</v>
          </cell>
          <cell r="B4" t="str">
            <v>Credit Limit</v>
          </cell>
          <cell r="C4" t="str">
            <v>Maximum Potential Exposure</v>
          </cell>
          <cell r="D4" t="str">
            <v>Available Credit</v>
          </cell>
          <cell r="E4" t="str">
            <v>New Transaction Vol*(Opt. Premium*1.3+3)*</v>
          </cell>
          <cell r="F4" t="str">
            <v>New Limit</v>
          </cell>
          <cell r="G4" t="str">
            <v>Initials</v>
          </cell>
          <cell r="H4" t="str">
            <v>New Transaction Vol*(Opt. Premium*1.3+3)*</v>
          </cell>
          <cell r="I4" t="str">
            <v>New Limit</v>
          </cell>
          <cell r="J4" t="str">
            <v>Initials</v>
          </cell>
          <cell r="K4" t="str">
            <v>New Transaction Vol*(Opt. Premium*1.3+3)*</v>
          </cell>
          <cell r="L4" t="str">
            <v>New Limit</v>
          </cell>
          <cell r="M4" t="str">
            <v>Initials</v>
          </cell>
        </row>
        <row r="5">
          <cell r="A5" t="str">
            <v>American Electric Power Service Co. (AEPSPM)</v>
          </cell>
          <cell r="B5">
            <v>10000000</v>
          </cell>
          <cell r="C5">
            <v>426216</v>
          </cell>
          <cell r="D5">
            <v>9573784</v>
          </cell>
          <cell r="F5">
            <v>9573784</v>
          </cell>
          <cell r="I5">
            <v>9573784</v>
          </cell>
          <cell r="L5">
            <v>9573784</v>
          </cell>
        </row>
        <row r="6">
          <cell r="A6" t="str">
            <v xml:space="preserve">Avista Energy Incorporated </v>
          </cell>
          <cell r="B6">
            <v>1500000</v>
          </cell>
          <cell r="C6">
            <v>116272</v>
          </cell>
          <cell r="D6">
            <v>1383728</v>
          </cell>
          <cell r="F6">
            <v>1383728</v>
          </cell>
          <cell r="I6">
            <v>1383728</v>
          </cell>
          <cell r="L6">
            <v>1383728</v>
          </cell>
        </row>
        <row r="7">
          <cell r="A7" t="str">
            <v>Central Vermont (CVPS)</v>
          </cell>
          <cell r="B7">
            <v>10000000</v>
          </cell>
          <cell r="C7">
            <v>321200</v>
          </cell>
          <cell r="D7">
            <v>9678800</v>
          </cell>
          <cell r="F7">
            <v>9678800</v>
          </cell>
          <cell r="I7">
            <v>9678800</v>
          </cell>
          <cell r="L7">
            <v>9678800</v>
          </cell>
        </row>
        <row r="8">
          <cell r="A8" t="str">
            <v>Citizen's Power Sales (CPMW)</v>
          </cell>
          <cell r="B8">
            <v>1500000</v>
          </cell>
          <cell r="C8">
            <v>775660.39999999991</v>
          </cell>
          <cell r="D8">
            <v>724339.60000000009</v>
          </cell>
          <cell r="F8">
            <v>724339.60000000009</v>
          </cell>
          <cell r="I8">
            <v>724339.60000000009</v>
          </cell>
          <cell r="L8">
            <v>724339.60000000009</v>
          </cell>
        </row>
        <row r="9">
          <cell r="A9" t="str">
            <v>Commonweath Edison (COMEDW)</v>
          </cell>
          <cell r="B9">
            <v>10000000</v>
          </cell>
          <cell r="C9">
            <v>0</v>
          </cell>
          <cell r="D9">
            <v>10000000</v>
          </cell>
          <cell r="F9">
            <v>10000000</v>
          </cell>
          <cell r="I9">
            <v>10000000</v>
          </cell>
          <cell r="L9">
            <v>10000000</v>
          </cell>
        </row>
        <row r="10">
          <cell r="A10" t="str">
            <v>Constellation Power Source (CPSRC)</v>
          </cell>
          <cell r="B10">
            <v>2500000</v>
          </cell>
          <cell r="C10">
            <v>170508.33512</v>
          </cell>
          <cell r="D10">
            <v>2329491.6648800001</v>
          </cell>
          <cell r="F10">
            <v>2329491.6648800001</v>
          </cell>
          <cell r="I10">
            <v>2329491.6648800001</v>
          </cell>
          <cell r="L10">
            <v>2329491.6648800001</v>
          </cell>
        </row>
        <row r="11">
          <cell r="A11" t="str">
            <v>Duke Energy Trading and Marketing (DETM)</v>
          </cell>
          <cell r="B11">
            <v>5000000</v>
          </cell>
          <cell r="C11">
            <v>343200</v>
          </cell>
          <cell r="D11">
            <v>4656800</v>
          </cell>
          <cell r="F11">
            <v>4656800</v>
          </cell>
          <cell r="I11">
            <v>4656800</v>
          </cell>
          <cell r="L11">
            <v>4656800</v>
          </cell>
        </row>
        <row r="12">
          <cell r="A12" t="str">
            <v>ECI</v>
          </cell>
          <cell r="B12">
            <v>5000000</v>
          </cell>
          <cell r="C12">
            <v>334634.39999999997</v>
          </cell>
          <cell r="D12">
            <v>4665365.5999999996</v>
          </cell>
          <cell r="F12">
            <v>4665365.5999999996</v>
          </cell>
          <cell r="I12">
            <v>4665365.5999999996</v>
          </cell>
          <cell r="L12">
            <v>4665365.5999999996</v>
          </cell>
        </row>
        <row r="13">
          <cell r="A13" t="str">
            <v>Enron Power Marketing (ENRONA)</v>
          </cell>
          <cell r="B13">
            <v>5000000</v>
          </cell>
          <cell r="C13">
            <v>415149.6</v>
          </cell>
          <cell r="D13">
            <v>4584850.4000000004</v>
          </cell>
          <cell r="F13">
            <v>4584850.4000000004</v>
          </cell>
          <cell r="I13">
            <v>4584850.4000000004</v>
          </cell>
          <cell r="L13">
            <v>4584850.4000000004</v>
          </cell>
        </row>
        <row r="14">
          <cell r="A14" t="str">
            <v>Entergy Power Marketing Corp. (EPMC)</v>
          </cell>
          <cell r="B14">
            <v>2000000</v>
          </cell>
          <cell r="C14">
            <v>304800</v>
          </cell>
          <cell r="D14">
            <v>1695200</v>
          </cell>
          <cell r="F14">
            <v>1695200</v>
          </cell>
          <cell r="I14">
            <v>1695200</v>
          </cell>
          <cell r="L14">
            <v>1695200</v>
          </cell>
        </row>
        <row r="15">
          <cell r="A15" t="str">
            <v>Koch Energy Trading, Inc.</v>
          </cell>
          <cell r="B15">
            <v>1500000</v>
          </cell>
          <cell r="C15">
            <v>0</v>
          </cell>
          <cell r="D15">
            <v>1500000</v>
          </cell>
          <cell r="F15">
            <v>1500000</v>
          </cell>
          <cell r="I15">
            <v>1500000</v>
          </cell>
          <cell r="L15">
            <v>1500000</v>
          </cell>
        </row>
        <row r="16">
          <cell r="A16" t="str">
            <v>Morgan Stanley</v>
          </cell>
          <cell r="B16">
            <v>100000</v>
          </cell>
          <cell r="C16">
            <v>16448</v>
          </cell>
          <cell r="D16">
            <v>83552</v>
          </cell>
          <cell r="F16">
            <v>83552</v>
          </cell>
          <cell r="I16">
            <v>83552</v>
          </cell>
          <cell r="L16">
            <v>83552</v>
          </cell>
        </row>
        <row r="17">
          <cell r="A17" t="str">
            <v xml:space="preserve">North American Energy Conservation (NAEC) </v>
          </cell>
          <cell r="B17">
            <v>100000</v>
          </cell>
          <cell r="C17">
            <v>0</v>
          </cell>
          <cell r="D17">
            <v>100000</v>
          </cell>
          <cell r="F17">
            <v>100000</v>
          </cell>
          <cell r="I17">
            <v>100000</v>
          </cell>
          <cell r="L17">
            <v>100000</v>
          </cell>
        </row>
        <row r="18">
          <cell r="A18" t="str">
            <v>Northern Indiana Public Service Co. (NIPSGE)</v>
          </cell>
          <cell r="B18">
            <v>10000000</v>
          </cell>
          <cell r="C18">
            <v>0</v>
          </cell>
          <cell r="D18">
            <v>10000000</v>
          </cell>
          <cell r="F18">
            <v>10000000</v>
          </cell>
          <cell r="I18">
            <v>10000000</v>
          </cell>
          <cell r="L18">
            <v>10000000</v>
          </cell>
        </row>
        <row r="19">
          <cell r="A19" t="str">
            <v>Northern/AES Power (NAES)</v>
          </cell>
          <cell r="B19">
            <v>100000</v>
          </cell>
          <cell r="C19">
            <v>0</v>
          </cell>
          <cell r="D19">
            <v>100000</v>
          </cell>
          <cell r="F19">
            <v>100000</v>
          </cell>
          <cell r="I19">
            <v>100000</v>
          </cell>
          <cell r="L19">
            <v>100000</v>
          </cell>
        </row>
        <row r="20">
          <cell r="A20" t="str">
            <v>PacifiCorp Power Marketing, Inc. (PPM)</v>
          </cell>
          <cell r="B20">
            <v>100000</v>
          </cell>
          <cell r="C20">
            <v>0</v>
          </cell>
          <cell r="D20">
            <v>100000</v>
          </cell>
          <cell r="F20">
            <v>100000</v>
          </cell>
          <cell r="I20">
            <v>100000</v>
          </cell>
          <cell r="L20">
            <v>100000</v>
          </cell>
        </row>
        <row r="21">
          <cell r="A21" t="str">
            <v>PG&amp;E Energy Trading</v>
          </cell>
          <cell r="B21">
            <v>1000000</v>
          </cell>
          <cell r="C21">
            <v>484126.4</v>
          </cell>
          <cell r="D21">
            <v>515873.6</v>
          </cell>
          <cell r="F21">
            <v>515873.6</v>
          </cell>
          <cell r="I21">
            <v>515873.6</v>
          </cell>
          <cell r="L21">
            <v>515873.6</v>
          </cell>
        </row>
        <row r="22">
          <cell r="A22" t="str">
            <v>PP &amp; L Inc. (PAPLEN)</v>
          </cell>
          <cell r="B22">
            <v>100000</v>
          </cell>
          <cell r="C22">
            <v>43200</v>
          </cell>
          <cell r="D22">
            <v>56800</v>
          </cell>
          <cell r="F22">
            <v>56800</v>
          </cell>
          <cell r="I22">
            <v>56800</v>
          </cell>
          <cell r="L22">
            <v>56800</v>
          </cell>
        </row>
        <row r="23">
          <cell r="A23" t="str">
            <v>Rainbow Energy Marketing Corp.</v>
          </cell>
          <cell r="B23">
            <v>100000</v>
          </cell>
          <cell r="C23">
            <v>0</v>
          </cell>
          <cell r="D23">
            <v>100000</v>
          </cell>
          <cell r="F23">
            <v>100000</v>
          </cell>
          <cell r="I23">
            <v>100000</v>
          </cell>
          <cell r="L23">
            <v>100000</v>
          </cell>
        </row>
        <row r="24">
          <cell r="A24" t="str">
            <v>Sonat Power Marketing, L.P.</v>
          </cell>
          <cell r="B24">
            <v>100000</v>
          </cell>
          <cell r="C24">
            <v>0</v>
          </cell>
          <cell r="D24">
            <v>100000</v>
          </cell>
          <cell r="F24">
            <v>100000</v>
          </cell>
          <cell r="I24">
            <v>100000</v>
          </cell>
          <cell r="L24">
            <v>100000</v>
          </cell>
        </row>
        <row r="25">
          <cell r="A25" t="str">
            <v>Southern Company Energy Marketing LP (SCEM)</v>
          </cell>
          <cell r="B25">
            <v>1000000</v>
          </cell>
          <cell r="C25">
            <v>919280.8</v>
          </cell>
          <cell r="D25" t="str">
            <v>Hold</v>
          </cell>
          <cell r="F25" t="e">
            <v>#VALUE!</v>
          </cell>
          <cell r="I25" t="e">
            <v>#VALUE!</v>
          </cell>
          <cell r="L25" t="e">
            <v>#VALUE!</v>
          </cell>
        </row>
        <row r="26">
          <cell r="A26" t="str">
            <v>Tenaska Power Services Co.</v>
          </cell>
          <cell r="B26">
            <v>100000</v>
          </cell>
          <cell r="C26">
            <v>0</v>
          </cell>
          <cell r="D26">
            <v>100000</v>
          </cell>
          <cell r="F26">
            <v>100000</v>
          </cell>
          <cell r="I26">
            <v>100000</v>
          </cell>
          <cell r="L26">
            <v>100000</v>
          </cell>
        </row>
        <row r="27">
          <cell r="A27" t="str">
            <v>Tennessee Power Co.</v>
          </cell>
          <cell r="B27">
            <v>100000</v>
          </cell>
          <cell r="C27">
            <v>0</v>
          </cell>
          <cell r="D27">
            <v>100000</v>
          </cell>
          <cell r="F27">
            <v>100000</v>
          </cell>
          <cell r="I27">
            <v>100000</v>
          </cell>
          <cell r="L27">
            <v>100000</v>
          </cell>
        </row>
        <row r="28">
          <cell r="A28" t="str">
            <v>Virginia Power (VAPGEN)</v>
          </cell>
          <cell r="B28">
            <v>10000000</v>
          </cell>
          <cell r="C28">
            <v>147576</v>
          </cell>
          <cell r="D28">
            <v>9852424</v>
          </cell>
          <cell r="F28">
            <v>9852424</v>
          </cell>
          <cell r="I28">
            <v>9852424</v>
          </cell>
          <cell r="L28">
            <v>9852424</v>
          </cell>
        </row>
        <row r="29">
          <cell r="A29" t="str">
            <v>Williams Energy Service Co. (WESC)</v>
          </cell>
          <cell r="B29">
            <v>2000000</v>
          </cell>
          <cell r="C29">
            <v>491928.8</v>
          </cell>
          <cell r="D29">
            <v>1508071.2</v>
          </cell>
          <cell r="F29">
            <v>1508071.2</v>
          </cell>
          <cell r="I29">
            <v>1508071.2</v>
          </cell>
          <cell r="L29">
            <v>1508071.2</v>
          </cell>
        </row>
        <row r="30">
          <cell r="A30" t="str">
            <v>WPS Energy Services Company, Inc. (WPSESI)</v>
          </cell>
          <cell r="B30">
            <v>100000</v>
          </cell>
          <cell r="C30">
            <v>0</v>
          </cell>
          <cell r="D30">
            <v>100000</v>
          </cell>
          <cell r="F30">
            <v>100000</v>
          </cell>
          <cell r="I30">
            <v>100000</v>
          </cell>
          <cell r="L30">
            <v>100000</v>
          </cell>
        </row>
        <row r="31">
          <cell r="A31" t="str">
            <v>Wisvest-Connecticut</v>
          </cell>
          <cell r="B31">
            <v>10000000</v>
          </cell>
          <cell r="C31">
            <v>0</v>
          </cell>
          <cell r="D31">
            <v>10000000</v>
          </cell>
        </row>
        <row r="32">
          <cell r="B32">
            <v>79000000</v>
          </cell>
          <cell r="C32">
            <v>5310200.7351199994</v>
          </cell>
          <cell r="D32">
            <v>73609080.064879999</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k-tax rec"/>
      <sheetName val="Prov to Ret"/>
      <sheetName val="Cost Accum 11-00"/>
      <sheetName val="Cost Accum 12-00"/>
      <sheetName val="Accr. Work Comp"/>
      <sheetName val="MISC SCHEDULES"/>
      <sheetName val="FAMSREQ.XLS"/>
      <sheetName val="ROYALTIES"/>
      <sheetName val="4626-94.XLS"/>
      <sheetName val="PROFORMA 1120"/>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g of Changes"/>
      <sheetName val="Other"/>
      <sheetName val="Input Sheet"/>
      <sheetName val="Drivers Summary"/>
      <sheetName val="PGN Consolidated"/>
      <sheetName val="PGN Combined"/>
      <sheetName val="PGN Eliminations"/>
      <sheetName val="PGN Unconsolidated"/>
      <sheetName val="EV Consolidated"/>
      <sheetName val="PCH Consolidated"/>
      <sheetName val="PCH + EFC + PTC Combined"/>
      <sheetName val="PCH Eliminations"/>
      <sheetName val="PCH Unconsolidated"/>
      <sheetName val="Electric Fuels Consolidated"/>
      <sheetName val="PTC"/>
      <sheetName val="EV - Rail"/>
      <sheetName val="EV - Coal"/>
      <sheetName val="EV - Natural Gas"/>
      <sheetName val="EV - Terminals"/>
      <sheetName val="EV - Utility Marketing"/>
      <sheetName val="EV - Utility Trading"/>
      <sheetName val="EV - Merchant Trading"/>
      <sheetName val="EV - Merchant Marketing"/>
      <sheetName val="Synfuels"/>
      <sheetName val="CP&amp;L Retail"/>
      <sheetName val="CP&amp;L All"/>
      <sheetName val="FPC Retail"/>
      <sheetName val="FPC All"/>
      <sheetName val="NCNG-ENCNG"/>
      <sheetName val="SRS"/>
      <sheetName val="FPC Utility Mktg Eliminations"/>
      <sheetName val="CP&amp;L Utility Mktg Eliminations"/>
      <sheetName val="CP&amp;L Utility Trading Elim"/>
      <sheetName val="Service Company"/>
      <sheetName val="MISC SCHEDULES"/>
    </sheetNames>
    <sheetDataSet>
      <sheetData sheetId="0"/>
      <sheetData sheetId="1"/>
      <sheetData sheetId="2"/>
      <sheetData sheetId="3" refreshError="1">
        <row r="4">
          <cell r="M4">
            <v>0.39090000000000003</v>
          </cell>
        </row>
        <row r="5">
          <cell r="M5">
            <v>0.05</v>
          </cell>
        </row>
        <row r="8">
          <cell r="M8">
            <v>2000</v>
          </cell>
        </row>
        <row r="9">
          <cell r="M9">
            <v>3.4653465346534656E-2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TOC"/>
      <sheetName val="ValSummary"/>
      <sheetName val="Cons Title"/>
      <sheetName val="Consolidated Model"/>
      <sheetName val="Net Debt"/>
      <sheetName val="Core Title"/>
      <sheetName val="Core Model"/>
      <sheetName val="Core DCF"/>
      <sheetName val="Bolt-on Title"/>
      <sheetName val="Bolt-on Model"/>
      <sheetName val="Bolt-on DCF"/>
      <sheetName val="Cerb Title"/>
      <sheetName val="Cerberus"/>
      <sheetName val="Cerberus DCF "/>
      <sheetName val="O&amp;M Title"/>
      <sheetName val="O&amp;M"/>
      <sheetName val="Sapphire"/>
      <sheetName val="Sapphire DCF"/>
      <sheetName val="AccDil Title"/>
      <sheetName val="Accretion-Dilution"/>
      <sheetName val="AccDil Out1"/>
      <sheetName val="AccDil Out2"/>
      <sheetName val="AccDil Out3"/>
      <sheetName val="ROCE"/>
      <sheetName val="IRR 2003"/>
      <sheetName val="Net Debt Reconc"/>
      <sheetName val="AccD塅䕃⹌塅Et2"/>
      <sheetName val="塅䕃⹌塅El Out2"/>
      <sheetName val="DIAMOND"/>
      <sheetName val="Input"/>
      <sheetName val="Raw-Hyp"/>
      <sheetName val="CalculationR&amp;R"/>
      <sheetName val="Cons_Title"/>
      <sheetName val="Consolidated_Model"/>
      <sheetName val="Net_Debt"/>
      <sheetName val="Core_Title"/>
      <sheetName val="Core_Model"/>
      <sheetName val="Core_DCF"/>
      <sheetName val="Bolt-on_Title"/>
      <sheetName val="Bolt-on_Model"/>
      <sheetName val="Bolt-on_DCF"/>
      <sheetName val="Cerb_Title"/>
      <sheetName val="Cerberus_DCF_"/>
      <sheetName val="O&amp;M_Title"/>
      <sheetName val="Sapphire_DCF"/>
      <sheetName val="AccDil_Title"/>
      <sheetName val="AccDil_Out1"/>
      <sheetName val="AccDil_Out2"/>
      <sheetName val="AccDil_Out3"/>
      <sheetName val="IRR_2003"/>
      <sheetName val="Net_Debt_Reconc"/>
      <sheetName val="塅䕃⹌塅El_Out2"/>
      <sheetName val="Assumptions"/>
      <sheetName val="BudgetYr1"/>
    </sheetNames>
    <sheetDataSet>
      <sheetData sheetId="0">
        <row r="25">
          <cell r="B25">
            <v>100.51612</v>
          </cell>
        </row>
      </sheetData>
      <sheetData sheetId="1"/>
      <sheetData sheetId="2" refreshError="1">
        <row r="25">
          <cell r="B25">
            <v>100.51612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rcmbsd"/>
      <sheetName val="Input Sheet"/>
    </sheetNames>
    <sheetDataSet>
      <sheetData sheetId="0">
        <row r="619">
          <cell r="B619">
            <v>37046.080000000002</v>
          </cell>
        </row>
      </sheetData>
      <sheetData sheetId="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Format"/>
      <sheetName val="Journal Entry"/>
      <sheetName val="AWK Cashbook 11.29"/>
      <sheetName val="em"/>
      <sheetName val="2002 Tax Adj 12-9-05"/>
      <sheetName val="Tax allocation 3-21-06"/>
      <sheetName val="AWK Cashbook (2)"/>
      <sheetName val="AWK Cashbook 10.26"/>
      <sheetName val="AWK Cashbook"/>
      <sheetName val="082806 refinance"/>
      <sheetName val="2002 Tax Adj"/>
      <sheetName val="AWKedit"/>
      <sheetName val="je2017"/>
      <sheetName val="Mac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ments"/>
      <sheetName val="Report "/>
      <sheetName val="MtM"/>
      <sheetName val="Analysis"/>
      <sheetName val="MTM Jan"/>
      <sheetName val="CR Jan"/>
      <sheetName val="Closed Jan "/>
      <sheetName val="Jan Fwd 1"/>
      <sheetName val="Retail"/>
      <sheetName val="App Over 1-99"/>
      <sheetName val="Dec98-Feb99"/>
    </sheetNames>
    <sheetDataSet>
      <sheetData sheetId="0" refreshError="1">
        <row r="1">
          <cell r="A1" t="str">
            <v>Payments</v>
          </cell>
        </row>
        <row r="3">
          <cell r="B3" t="str">
            <v>July</v>
          </cell>
          <cell r="D3" t="str">
            <v>August</v>
          </cell>
          <cell r="F3" t="str">
            <v>September</v>
          </cell>
          <cell r="H3" t="str">
            <v>October</v>
          </cell>
          <cell r="J3" t="str">
            <v>November</v>
          </cell>
          <cell r="L3" t="str">
            <v>December</v>
          </cell>
          <cell r="N3" t="str">
            <v>January</v>
          </cell>
          <cell r="P3" t="str">
            <v>February</v>
          </cell>
        </row>
        <row r="4">
          <cell r="B4" t="str">
            <v>Cash</v>
          </cell>
          <cell r="C4" t="str">
            <v xml:space="preserve">Cash </v>
          </cell>
          <cell r="D4" t="str">
            <v>Cash</v>
          </cell>
          <cell r="E4" t="str">
            <v xml:space="preserve">Cash </v>
          </cell>
          <cell r="F4" t="str">
            <v>Cash</v>
          </cell>
          <cell r="G4" t="str">
            <v xml:space="preserve">Cash </v>
          </cell>
          <cell r="H4" t="str">
            <v>Cash</v>
          </cell>
          <cell r="I4" t="str">
            <v xml:space="preserve">Cash </v>
          </cell>
          <cell r="J4" t="str">
            <v>Cash</v>
          </cell>
          <cell r="K4" t="str">
            <v xml:space="preserve">Cash </v>
          </cell>
          <cell r="L4" t="str">
            <v>Cash</v>
          </cell>
          <cell r="M4" t="str">
            <v xml:space="preserve">Cash </v>
          </cell>
          <cell r="N4" t="str">
            <v>Cash</v>
          </cell>
          <cell r="O4" t="str">
            <v xml:space="preserve">Cash </v>
          </cell>
          <cell r="P4" t="str">
            <v>Cash</v>
          </cell>
          <cell r="Q4" t="str">
            <v xml:space="preserve">Cash </v>
          </cell>
        </row>
        <row r="5">
          <cell r="A5" t="str">
            <v>Company</v>
          </cell>
          <cell r="B5" t="str">
            <v>Paid</v>
          </cell>
          <cell r="C5" t="str">
            <v>Received</v>
          </cell>
          <cell r="D5" t="str">
            <v>Paid</v>
          </cell>
          <cell r="E5" t="str">
            <v>Received</v>
          </cell>
          <cell r="F5" t="str">
            <v>Paid</v>
          </cell>
          <cell r="G5" t="str">
            <v>Received</v>
          </cell>
          <cell r="H5" t="str">
            <v>Paid</v>
          </cell>
          <cell r="I5" t="str">
            <v>Received</v>
          </cell>
          <cell r="J5" t="str">
            <v>Paid</v>
          </cell>
          <cell r="K5" t="str">
            <v>Received</v>
          </cell>
          <cell r="L5" t="str">
            <v>Paid</v>
          </cell>
          <cell r="M5" t="str">
            <v>Received</v>
          </cell>
          <cell r="N5" t="str">
            <v>Paid</v>
          </cell>
          <cell r="O5" t="str">
            <v>Received</v>
          </cell>
          <cell r="P5" t="str">
            <v>Paid</v>
          </cell>
          <cell r="Q5" t="str">
            <v>Received</v>
          </cell>
        </row>
        <row r="6">
          <cell r="A6" t="str">
            <v>American Electric Power Service Co. (AEPSPM)</v>
          </cell>
          <cell r="E6">
            <v>37840</v>
          </cell>
          <cell r="G6">
            <v>27654</v>
          </cell>
          <cell r="H6">
            <v>-126061.28</v>
          </cell>
          <cell r="I6">
            <v>58960</v>
          </cell>
          <cell r="J6">
            <v>-39520</v>
          </cell>
          <cell r="K6">
            <v>486310.40000000002</v>
          </cell>
        </row>
        <row r="7">
          <cell r="A7" t="str">
            <v>Amoco EnergyTrading Corporation (AMOCO)</v>
          </cell>
        </row>
        <row r="8">
          <cell r="A8" t="str">
            <v>Aquila Power Corporation (APCMID)</v>
          </cell>
          <cell r="E8">
            <v>17600</v>
          </cell>
          <cell r="G8">
            <v>33600</v>
          </cell>
          <cell r="I8">
            <v>72800</v>
          </cell>
          <cell r="K8">
            <v>55200</v>
          </cell>
          <cell r="L8">
            <v>-12000</v>
          </cell>
        </row>
        <row r="9">
          <cell r="A9" t="str">
            <v>Avista Energy Incorporated (</v>
          </cell>
        </row>
        <row r="10">
          <cell r="A10" t="str">
            <v>AYP Energy Inc. (AYP)</v>
          </cell>
          <cell r="B10">
            <v>-24000</v>
          </cell>
          <cell r="I10">
            <v>12800</v>
          </cell>
          <cell r="K10">
            <v>17800</v>
          </cell>
        </row>
        <row r="11">
          <cell r="A11" t="str">
            <v>Central Illinois Light Co. (CILMAR)</v>
          </cell>
        </row>
        <row r="12">
          <cell r="A12" t="str">
            <v>Cinergy Power Marketing &amp; Trading (CINERG)</v>
          </cell>
        </row>
        <row r="13">
          <cell r="A13" t="str">
            <v>Citizen's Power Sales (CPMW)</v>
          </cell>
          <cell r="G13">
            <v>56800</v>
          </cell>
          <cell r="H13">
            <v>-64000</v>
          </cell>
          <cell r="I13">
            <v>838600</v>
          </cell>
          <cell r="J13">
            <v>-885600</v>
          </cell>
          <cell r="K13">
            <v>476000</v>
          </cell>
        </row>
        <row r="14">
          <cell r="A14" t="str">
            <v>Commonweath Edison (COMEDW)</v>
          </cell>
          <cell r="F14">
            <v>-26400</v>
          </cell>
          <cell r="G14">
            <v>62000</v>
          </cell>
          <cell r="H14">
            <v>-245200</v>
          </cell>
          <cell r="I14">
            <v>133000</v>
          </cell>
          <cell r="K14">
            <v>296000</v>
          </cell>
        </row>
        <row r="15">
          <cell r="A15" t="str">
            <v>Constellation Power Source (CPSRC)</v>
          </cell>
          <cell r="E15">
            <v>36960</v>
          </cell>
          <cell r="F15">
            <v>-16400</v>
          </cell>
          <cell r="H15">
            <v>-398000</v>
          </cell>
          <cell r="K15">
            <v>15000</v>
          </cell>
          <cell r="M15">
            <v>36080</v>
          </cell>
        </row>
        <row r="16">
          <cell r="A16" t="str">
            <v>Duke Energy Trading &amp; Marketing (DETM)</v>
          </cell>
          <cell r="C16">
            <v>201200</v>
          </cell>
          <cell r="E16">
            <v>412800</v>
          </cell>
          <cell r="G16">
            <v>42400</v>
          </cell>
          <cell r="K16">
            <v>542000</v>
          </cell>
        </row>
        <row r="17">
          <cell r="A17" t="str">
            <v>Dynegy (formerly ECI)</v>
          </cell>
          <cell r="B17">
            <v>-72000</v>
          </cell>
          <cell r="I17">
            <v>58200</v>
          </cell>
        </row>
        <row r="18">
          <cell r="A18" t="str">
            <v>Enron Power Marketing (ENRONA)</v>
          </cell>
          <cell r="F18">
            <v>-955200</v>
          </cell>
          <cell r="H18">
            <v>-379760</v>
          </cell>
          <cell r="K18">
            <v>179200</v>
          </cell>
          <cell r="N18">
            <v>-86400</v>
          </cell>
          <cell r="P18">
            <v>-86400</v>
          </cell>
        </row>
        <row r="19">
          <cell r="A19" t="str">
            <v>Entergy Power Marketing Corp. (EPMC)</v>
          </cell>
          <cell r="B19">
            <v>-24800</v>
          </cell>
          <cell r="G19">
            <v>36000</v>
          </cell>
          <cell r="I19">
            <v>457600</v>
          </cell>
          <cell r="J19">
            <v>-477600</v>
          </cell>
          <cell r="K19">
            <v>20400</v>
          </cell>
        </row>
        <row r="20">
          <cell r="A20" t="str">
            <v>NorAm Energy Service, Inc. (NES)</v>
          </cell>
        </row>
        <row r="21">
          <cell r="A21" t="str">
            <v>Northern/AES Power (NAES)</v>
          </cell>
        </row>
        <row r="22">
          <cell r="A22" t="str">
            <v xml:space="preserve">Sempra Energy Trading </v>
          </cell>
          <cell r="B22">
            <v>-30800</v>
          </cell>
          <cell r="D22">
            <v>-9600</v>
          </cell>
        </row>
        <row r="23">
          <cell r="A23" t="str">
            <v>Sonat Power Marketing, L.P.</v>
          </cell>
        </row>
        <row r="24">
          <cell r="A24" t="str">
            <v>Southern Company Energy Marketing LP (SCEM)</v>
          </cell>
          <cell r="G24">
            <v>143400</v>
          </cell>
          <cell r="H24">
            <v>-591080</v>
          </cell>
          <cell r="I24">
            <v>2640</v>
          </cell>
          <cell r="J24">
            <v>-381880</v>
          </cell>
          <cell r="K24">
            <v>29600</v>
          </cell>
          <cell r="L24">
            <v>-40480</v>
          </cell>
        </row>
        <row r="25">
          <cell r="A25" t="str">
            <v>Southern Illinois Power Coop (SILCO)</v>
          </cell>
        </row>
        <row r="26">
          <cell r="A26" t="str">
            <v>Virginia Power (VAPGEN)</v>
          </cell>
          <cell r="I26">
            <v>26400</v>
          </cell>
        </row>
        <row r="27">
          <cell r="A27" t="str">
            <v>Williams Energy Service Co. (WESC)</v>
          </cell>
          <cell r="D27">
            <v>-24800</v>
          </cell>
          <cell r="G27">
            <v>788800</v>
          </cell>
          <cell r="I27">
            <v>82400</v>
          </cell>
          <cell r="K27">
            <v>140400</v>
          </cell>
        </row>
        <row r="28">
          <cell r="A28" t="str">
            <v xml:space="preserve">North American Energy Conservation (NAEC) </v>
          </cell>
          <cell r="F28">
            <v>-31200</v>
          </cell>
        </row>
        <row r="29">
          <cell r="A29" t="str">
            <v>Engage Energy US LP (ENGA)</v>
          </cell>
        </row>
        <row r="30">
          <cell r="A30" t="str">
            <v>PacifiCorp Power Marketing, Inc. (PPM)</v>
          </cell>
        </row>
        <row r="31">
          <cell r="A31" t="str">
            <v>WPS Energy Services, Inc. (WPSESI)</v>
          </cell>
        </row>
        <row r="32">
          <cell r="A32" t="str">
            <v>Northern Indiana Public Service Co. (NIPSGE)</v>
          </cell>
          <cell r="K32">
            <v>162000</v>
          </cell>
        </row>
        <row r="33">
          <cell r="B33">
            <v>-151600</v>
          </cell>
          <cell r="C33">
            <v>201200</v>
          </cell>
          <cell r="D33">
            <v>-34400</v>
          </cell>
          <cell r="E33">
            <v>505200</v>
          </cell>
          <cell r="F33">
            <v>-1029200</v>
          </cell>
          <cell r="G33">
            <v>1190654</v>
          </cell>
          <cell r="H33">
            <v>-1804101.28</v>
          </cell>
          <cell r="I33">
            <v>1743400</v>
          </cell>
          <cell r="J33">
            <v>-1784600</v>
          </cell>
          <cell r="K33">
            <v>2419910.4</v>
          </cell>
          <cell r="L33">
            <v>-52480</v>
          </cell>
          <cell r="M33">
            <v>36080</v>
          </cell>
          <cell r="N33">
            <v>-86400</v>
          </cell>
          <cell r="O33">
            <v>0</v>
          </cell>
          <cell r="P33">
            <v>-86400</v>
          </cell>
          <cell r="Q3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rcial Finance"/>
      <sheetName val="TotCorpFin"/>
      <sheetName val="Business Credit"/>
      <sheetName val="Corp Fin LOB"/>
      <sheetName val="CF - Santa Monica"/>
      <sheetName val="Comm Serv"/>
      <sheetName val="DCF"/>
      <sheetName val="RDG"/>
      <sheetName val="Growth Fin"/>
      <sheetName val="Growth East"/>
      <sheetName val="Growth West"/>
      <sheetName val="Growth Central"/>
      <sheetName val="morcmbsd"/>
    </sheetNames>
    <sheetDataSet>
      <sheetData sheetId="0"/>
      <sheetData sheetId="1">
        <row r="7">
          <cell r="G7" t="str">
            <v>PRIOR</v>
          </cell>
        </row>
        <row r="8">
          <cell r="D8">
            <v>2000</v>
          </cell>
          <cell r="E8">
            <v>1999</v>
          </cell>
          <cell r="F8" t="str">
            <v>PLAN</v>
          </cell>
          <cell r="G8" t="str">
            <v>YEAR END</v>
          </cell>
        </row>
        <row r="11">
          <cell r="D11">
            <v>0</v>
          </cell>
          <cell r="E11">
            <v>0</v>
          </cell>
          <cell r="F11">
            <v>0</v>
          </cell>
          <cell r="G11">
            <v>0</v>
          </cell>
        </row>
        <row r="14">
          <cell r="D14">
            <v>99181</v>
          </cell>
          <cell r="E14">
            <v>83078</v>
          </cell>
          <cell r="F14">
            <v>53969.121694999994</v>
          </cell>
          <cell r="G14">
            <v>57945</v>
          </cell>
        </row>
        <row r="15">
          <cell r="D15">
            <v>2097252</v>
          </cell>
          <cell r="E15">
            <v>1027604</v>
          </cell>
          <cell r="F15">
            <v>1933807.6666667</v>
          </cell>
          <cell r="G15">
            <v>1865676</v>
          </cell>
        </row>
        <row r="17">
          <cell r="D17">
            <v>0</v>
          </cell>
          <cell r="E17">
            <v>0</v>
          </cell>
          <cell r="F17">
            <v>0</v>
          </cell>
          <cell r="G17">
            <v>0</v>
          </cell>
        </row>
        <row r="18">
          <cell r="D18">
            <v>0</v>
          </cell>
          <cell r="E18">
            <v>0</v>
          </cell>
          <cell r="F18">
            <v>0</v>
          </cell>
          <cell r="G18">
            <v>0</v>
          </cell>
        </row>
        <row r="20">
          <cell r="D20">
            <v>5274</v>
          </cell>
          <cell r="E20">
            <v>5235</v>
          </cell>
          <cell r="F20">
            <v>5149.11618</v>
          </cell>
          <cell r="G20">
            <v>5212</v>
          </cell>
        </row>
        <row r="21">
          <cell r="D21">
            <v>0</v>
          </cell>
          <cell r="E21">
            <v>0</v>
          </cell>
          <cell r="F21">
            <v>0</v>
          </cell>
          <cell r="G21">
            <v>0</v>
          </cell>
        </row>
        <row r="23">
          <cell r="D23">
            <v>0</v>
          </cell>
          <cell r="E23">
            <v>0</v>
          </cell>
          <cell r="F23">
            <v>0</v>
          </cell>
          <cell r="G23">
            <v>0</v>
          </cell>
        </row>
        <row r="25">
          <cell r="D25">
            <v>0</v>
          </cell>
          <cell r="E25">
            <v>0</v>
          </cell>
          <cell r="F25">
            <v>0</v>
          </cell>
          <cell r="G25">
            <v>0</v>
          </cell>
        </row>
        <row r="27">
          <cell r="D27">
            <v>0</v>
          </cell>
          <cell r="E27">
            <v>0</v>
          </cell>
          <cell r="F27">
            <v>0</v>
          </cell>
          <cell r="G27">
            <v>0</v>
          </cell>
        </row>
        <row r="29">
          <cell r="D29">
            <v>0</v>
          </cell>
          <cell r="E29">
            <v>0</v>
          </cell>
          <cell r="F29">
            <v>0</v>
          </cell>
          <cell r="G29">
            <v>0</v>
          </cell>
        </row>
        <row r="30">
          <cell r="D30">
            <v>0</v>
          </cell>
          <cell r="E30">
            <v>0</v>
          </cell>
          <cell r="F30">
            <v>0</v>
          </cell>
          <cell r="G30">
            <v>0</v>
          </cell>
        </row>
        <row r="32">
          <cell r="D32">
            <v>2201707</v>
          </cell>
          <cell r="E32">
            <v>1115917</v>
          </cell>
          <cell r="F32">
            <v>1992925.9045416999</v>
          </cell>
          <cell r="G32">
            <v>1928833</v>
          </cell>
        </row>
        <row r="34">
          <cell r="D34">
            <v>-44034</v>
          </cell>
          <cell r="E34">
            <v>-28318</v>
          </cell>
          <cell r="F34">
            <v>-45858.518090800004</v>
          </cell>
          <cell r="G34">
            <v>-44577</v>
          </cell>
        </row>
        <row r="36">
          <cell r="D36">
            <v>2157673</v>
          </cell>
          <cell r="E36">
            <v>1087599</v>
          </cell>
          <cell r="F36">
            <v>1947067.3864509</v>
          </cell>
          <cell r="G36">
            <v>1884256</v>
          </cell>
        </row>
        <row r="38">
          <cell r="D38">
            <v>56838</v>
          </cell>
          <cell r="E38">
            <v>19297</v>
          </cell>
          <cell r="F38">
            <v>54715.398170213492</v>
          </cell>
          <cell r="G38">
            <v>76449</v>
          </cell>
        </row>
        <row r="39">
          <cell r="D39">
            <v>4101</v>
          </cell>
          <cell r="E39">
            <v>1725</v>
          </cell>
          <cell r="F39">
            <v>3159.3122200000003</v>
          </cell>
          <cell r="G39">
            <v>3827</v>
          </cell>
        </row>
        <row r="40">
          <cell r="D40">
            <v>0</v>
          </cell>
          <cell r="E40">
            <v>0</v>
          </cell>
          <cell r="F40">
            <v>0</v>
          </cell>
          <cell r="G40">
            <v>0</v>
          </cell>
        </row>
        <row r="41">
          <cell r="D41">
            <v>0</v>
          </cell>
          <cell r="E41">
            <v>0</v>
          </cell>
          <cell r="F41">
            <v>0</v>
          </cell>
          <cell r="G41">
            <v>0</v>
          </cell>
        </row>
        <row r="43">
          <cell r="D43">
            <v>2218612</v>
          </cell>
          <cell r="E43">
            <v>1108621</v>
          </cell>
          <cell r="F43">
            <v>2004942.0968411134</v>
          </cell>
          <cell r="G43">
            <v>1964532</v>
          </cell>
        </row>
        <row r="49">
          <cell r="D49">
            <v>31634</v>
          </cell>
          <cell r="E49">
            <v>13574</v>
          </cell>
          <cell r="F49">
            <v>20689.375865956983</v>
          </cell>
          <cell r="G49">
            <v>35159</v>
          </cell>
        </row>
        <row r="50">
          <cell r="D50">
            <v>0</v>
          </cell>
          <cell r="E50">
            <v>0</v>
          </cell>
          <cell r="F50">
            <v>0</v>
          </cell>
          <cell r="G50">
            <v>0</v>
          </cell>
        </row>
        <row r="51">
          <cell r="D51">
            <v>89488</v>
          </cell>
          <cell r="E51">
            <v>75663</v>
          </cell>
          <cell r="F51">
            <v>49967.407500028916</v>
          </cell>
          <cell r="G51">
            <v>53541</v>
          </cell>
        </row>
        <row r="52">
          <cell r="D52">
            <v>1820163</v>
          </cell>
          <cell r="E52">
            <v>880806</v>
          </cell>
          <cell r="F52">
            <v>1683667.5513699884</v>
          </cell>
          <cell r="G52">
            <v>1630265</v>
          </cell>
        </row>
        <row r="53">
          <cell r="E53">
            <v>0</v>
          </cell>
          <cell r="F53">
            <v>0</v>
          </cell>
          <cell r="G53">
            <v>0</v>
          </cell>
        </row>
        <row r="55">
          <cell r="D55">
            <v>1941285</v>
          </cell>
          <cell r="E55">
            <v>970043</v>
          </cell>
          <cell r="F55">
            <v>1754324.3347359742</v>
          </cell>
          <cell r="G55">
            <v>1718965</v>
          </cell>
        </row>
        <row r="57">
          <cell r="D57">
            <v>277327</v>
          </cell>
          <cell r="E57">
            <v>138578</v>
          </cell>
          <cell r="F57">
            <v>250617.76210513921</v>
          </cell>
          <cell r="G57">
            <v>245567</v>
          </cell>
        </row>
        <row r="58">
          <cell r="D58">
            <v>0</v>
          </cell>
          <cell r="E58">
            <v>0</v>
          </cell>
          <cell r="F58">
            <v>0</v>
          </cell>
          <cell r="G58">
            <v>0</v>
          </cell>
        </row>
        <row r="61">
          <cell r="D61">
            <v>2218612</v>
          </cell>
          <cell r="E61">
            <v>1108621</v>
          </cell>
          <cell r="F61">
            <v>2004942.0968411134</v>
          </cell>
          <cell r="G61">
            <v>1964532</v>
          </cell>
        </row>
        <row r="71">
          <cell r="D71" t="str">
            <v>MONTH TO DATE</v>
          </cell>
        </row>
        <row r="73">
          <cell r="D73">
            <v>2000</v>
          </cell>
          <cell r="E73">
            <v>1999</v>
          </cell>
          <cell r="F73" t="str">
            <v>PLAN</v>
          </cell>
          <cell r="G73" t="str">
            <v>VARIANCE</v>
          </cell>
        </row>
        <row r="75">
          <cell r="D75">
            <v>499</v>
          </cell>
          <cell r="E75">
            <v>638</v>
          </cell>
          <cell r="F75">
            <v>530.0025515000001</v>
          </cell>
          <cell r="G75">
            <v>-31.002551500000095</v>
          </cell>
        </row>
        <row r="76">
          <cell r="D76">
            <v>15928</v>
          </cell>
          <cell r="E76">
            <v>7996</v>
          </cell>
          <cell r="F76">
            <v>14626.2534817</v>
          </cell>
          <cell r="G76">
            <v>1301.7465183000004</v>
          </cell>
        </row>
        <row r="77">
          <cell r="D77">
            <v>0</v>
          </cell>
          <cell r="E77">
            <v>0</v>
          </cell>
          <cell r="F77">
            <v>0</v>
          </cell>
          <cell r="G77">
            <v>0</v>
          </cell>
        </row>
        <row r="78">
          <cell r="D78">
            <v>0</v>
          </cell>
          <cell r="E78">
            <v>0</v>
          </cell>
          <cell r="F78">
            <v>0</v>
          </cell>
          <cell r="G78">
            <v>0</v>
          </cell>
        </row>
        <row r="79">
          <cell r="D79">
            <v>32</v>
          </cell>
          <cell r="E79">
            <v>32</v>
          </cell>
          <cell r="F79">
            <v>31.632999999999999</v>
          </cell>
          <cell r="G79">
            <v>0.36700000000000088</v>
          </cell>
        </row>
        <row r="80">
          <cell r="D80">
            <v>2308</v>
          </cell>
          <cell r="E80">
            <v>2077</v>
          </cell>
          <cell r="F80">
            <v>3618.5955257000001</v>
          </cell>
          <cell r="G80">
            <v>-1310.5955257000001</v>
          </cell>
        </row>
        <row r="81">
          <cell r="D81">
            <v>116</v>
          </cell>
          <cell r="E81">
            <v>29</v>
          </cell>
          <cell r="F81">
            <v>250</v>
          </cell>
          <cell r="G81">
            <v>-134</v>
          </cell>
        </row>
        <row r="82">
          <cell r="D82">
            <v>22</v>
          </cell>
          <cell r="E82">
            <v>0</v>
          </cell>
          <cell r="F82">
            <v>91.666666700000007</v>
          </cell>
          <cell r="G82">
            <v>-69.666666700000007</v>
          </cell>
        </row>
        <row r="84">
          <cell r="D84">
            <v>18905</v>
          </cell>
          <cell r="E84">
            <v>10772</v>
          </cell>
          <cell r="F84">
            <v>19148.151225599999</v>
          </cell>
          <cell r="G84">
            <v>-243.15122559999992</v>
          </cell>
        </row>
        <row r="87">
          <cell r="D87">
            <v>0</v>
          </cell>
          <cell r="E87">
            <v>0</v>
          </cell>
          <cell r="F87">
            <v>0</v>
          </cell>
          <cell r="G87">
            <v>0</v>
          </cell>
        </row>
        <row r="88">
          <cell r="D88">
            <v>350</v>
          </cell>
          <cell r="E88">
            <v>388</v>
          </cell>
          <cell r="F88">
            <v>283.26643493453679</v>
          </cell>
          <cell r="G88">
            <v>-66.73356506546321</v>
          </cell>
        </row>
        <row r="89">
          <cell r="D89">
            <v>8421</v>
          </cell>
          <cell r="E89">
            <v>3622</v>
          </cell>
          <cell r="F89">
            <v>7925.9880664345119</v>
          </cell>
          <cell r="G89">
            <v>-495.01193356548811</v>
          </cell>
        </row>
        <row r="90">
          <cell r="G90">
            <v>0</v>
          </cell>
        </row>
        <row r="91">
          <cell r="D91">
            <v>322</v>
          </cell>
          <cell r="E91">
            <v>207</v>
          </cell>
          <cell r="F91">
            <v>274.00750195000006</v>
          </cell>
          <cell r="G91">
            <v>-47.992498049999938</v>
          </cell>
        </row>
        <row r="93">
          <cell r="D93">
            <v>9093</v>
          </cell>
          <cell r="E93">
            <v>4217</v>
          </cell>
          <cell r="F93">
            <v>8483.2620033190487</v>
          </cell>
          <cell r="G93">
            <v>-609.73799668095126</v>
          </cell>
        </row>
        <row r="94">
          <cell r="D94">
            <v>9093</v>
          </cell>
          <cell r="E94">
            <v>4217</v>
          </cell>
          <cell r="F94">
            <v>8483.2620033190487</v>
          </cell>
          <cell r="G94">
            <v>-609.73799668095126</v>
          </cell>
        </row>
        <row r="96">
          <cell r="D96">
            <v>9812</v>
          </cell>
          <cell r="E96">
            <v>6555</v>
          </cell>
          <cell r="F96">
            <v>10664.88922228095</v>
          </cell>
          <cell r="G96">
            <v>-852.88922228095112</v>
          </cell>
        </row>
        <row r="97">
          <cell r="D97">
            <v>0</v>
          </cell>
          <cell r="E97">
            <v>0</v>
          </cell>
          <cell r="F97">
            <v>0</v>
          </cell>
          <cell r="G97">
            <v>0</v>
          </cell>
        </row>
        <row r="98">
          <cell r="D98">
            <v>9812</v>
          </cell>
          <cell r="E98">
            <v>6555</v>
          </cell>
          <cell r="F98">
            <v>10664.88922228095</v>
          </cell>
          <cell r="G98">
            <v>-852.88922228095112</v>
          </cell>
        </row>
        <row r="100">
          <cell r="D100">
            <v>0</v>
          </cell>
          <cell r="E100">
            <v>0</v>
          </cell>
          <cell r="F100">
            <v>0</v>
          </cell>
          <cell r="G100">
            <v>0</v>
          </cell>
        </row>
        <row r="101">
          <cell r="D101">
            <v>9812</v>
          </cell>
          <cell r="E101">
            <v>6555</v>
          </cell>
          <cell r="F101">
            <v>10664.88922228095</v>
          </cell>
          <cell r="G101">
            <v>-852.88922228095112</v>
          </cell>
        </row>
        <row r="103">
          <cell r="D103">
            <v>4</v>
          </cell>
          <cell r="E103">
            <v>40</v>
          </cell>
          <cell r="F103">
            <v>0</v>
          </cell>
          <cell r="G103">
            <v>-4</v>
          </cell>
        </row>
        <row r="104">
          <cell r="D104">
            <v>9808</v>
          </cell>
          <cell r="E104">
            <v>6515</v>
          </cell>
          <cell r="F104">
            <v>10664.88922228095</v>
          </cell>
          <cell r="G104">
            <v>-856.88922228095112</v>
          </cell>
        </row>
        <row r="106">
          <cell r="D106">
            <v>3068</v>
          </cell>
          <cell r="E106">
            <v>2069</v>
          </cell>
          <cell r="F106">
            <v>3228.0026666999997</v>
          </cell>
          <cell r="G106">
            <v>160.00266669999974</v>
          </cell>
        </row>
        <row r="107">
          <cell r="D107">
            <v>1255</v>
          </cell>
          <cell r="E107">
            <v>1339</v>
          </cell>
          <cell r="F107">
            <v>1287.2002812999999</v>
          </cell>
          <cell r="G107">
            <v>32.200281299999915</v>
          </cell>
        </row>
        <row r="108">
          <cell r="D108">
            <v>117</v>
          </cell>
          <cell r="E108">
            <v>77</v>
          </cell>
          <cell r="F108">
            <v>126.7250399</v>
          </cell>
          <cell r="G108">
            <v>9.7250398999999987</v>
          </cell>
        </row>
        <row r="109">
          <cell r="D109">
            <v>0</v>
          </cell>
          <cell r="E109">
            <v>0</v>
          </cell>
          <cell r="F109">
            <v>0</v>
          </cell>
        </row>
        <row r="111">
          <cell r="D111">
            <v>4440</v>
          </cell>
          <cell r="E111">
            <v>3485</v>
          </cell>
          <cell r="F111">
            <v>4641.9279879000005</v>
          </cell>
          <cell r="G111">
            <v>201.92798789999966</v>
          </cell>
        </row>
        <row r="113">
          <cell r="D113">
            <v>5368</v>
          </cell>
          <cell r="E113">
            <v>3030</v>
          </cell>
          <cell r="F113">
            <v>6022.9612343809495</v>
          </cell>
          <cell r="G113">
            <v>-654.96123438095151</v>
          </cell>
        </row>
        <row r="116">
          <cell r="D116">
            <v>342</v>
          </cell>
          <cell r="E116">
            <v>802</v>
          </cell>
          <cell r="F116">
            <v>619.82856059999995</v>
          </cell>
          <cell r="G116">
            <v>277.82856059999995</v>
          </cell>
        </row>
        <row r="117">
          <cell r="D117">
            <v>1081</v>
          </cell>
          <cell r="E117">
            <v>1237</v>
          </cell>
          <cell r="F117">
            <v>1033.6953113</v>
          </cell>
          <cell r="G117">
            <v>-47.304688700000042</v>
          </cell>
        </row>
        <row r="119">
          <cell r="D119">
            <v>1423</v>
          </cell>
          <cell r="E119">
            <v>2039</v>
          </cell>
          <cell r="F119">
            <v>1653.5238718999999</v>
          </cell>
          <cell r="G119">
            <v>230.5238718999999</v>
          </cell>
        </row>
        <row r="121">
          <cell r="D121">
            <v>3945</v>
          </cell>
          <cell r="E121">
            <v>991</v>
          </cell>
          <cell r="F121">
            <v>4369.4373624809496</v>
          </cell>
          <cell r="G121">
            <v>-424.43736248095161</v>
          </cell>
        </row>
        <row r="123">
          <cell r="D123">
            <v>1598</v>
          </cell>
          <cell r="E123">
            <v>387</v>
          </cell>
          <cell r="F123">
            <v>1770.7144911454054</v>
          </cell>
          <cell r="G123">
            <v>172.71449114540542</v>
          </cell>
        </row>
        <row r="125">
          <cell r="D125">
            <v>2347</v>
          </cell>
          <cell r="E125">
            <v>604</v>
          </cell>
          <cell r="F125">
            <v>2598.7228713355444</v>
          </cell>
          <cell r="G125">
            <v>-251.72287133554619</v>
          </cell>
        </row>
        <row r="128">
          <cell r="D128">
            <v>3193</v>
          </cell>
          <cell r="E128">
            <v>1817</v>
          </cell>
          <cell r="F128">
            <v>3582</v>
          </cell>
        </row>
        <row r="129">
          <cell r="D129">
            <v>-667</v>
          </cell>
          <cell r="E129">
            <v>-622</v>
          </cell>
          <cell r="F129">
            <v>-147</v>
          </cell>
        </row>
        <row r="138">
          <cell r="D138" t="str">
            <v>MONTH</v>
          </cell>
        </row>
        <row r="140">
          <cell r="D140">
            <v>2000</v>
          </cell>
          <cell r="E140">
            <v>1999</v>
          </cell>
          <cell r="F140" t="str">
            <v>PLAN</v>
          </cell>
        </row>
        <row r="142">
          <cell r="D142">
            <v>5.9900000000000002E-2</v>
          </cell>
          <cell r="E142">
            <v>7.6600000000000001E-2</v>
          </cell>
          <cell r="F142">
            <v>6.7000000000000004E-2</v>
          </cell>
        </row>
        <row r="143">
          <cell r="D143">
            <v>6.0999999999999999E-2</v>
          </cell>
          <cell r="E143">
            <v>7.8700000000000006E-2</v>
          </cell>
          <cell r="F143">
            <v>6.6600000000000006E-2</v>
          </cell>
        </row>
        <row r="144">
          <cell r="D144">
            <v>6.3600000000000004E-2</v>
          </cell>
          <cell r="E144">
            <v>5.5500000000000001E-2</v>
          </cell>
          <cell r="F144">
            <v>6.1199999999999997E-2</v>
          </cell>
        </row>
        <row r="145">
          <cell r="D145">
            <v>6.9900000000000004E-2</v>
          </cell>
          <cell r="E145">
            <v>6.7799999999999999E-2</v>
          </cell>
          <cell r="F145">
            <v>6.8000000000000005E-2</v>
          </cell>
        </row>
        <row r="146">
          <cell r="D146">
            <v>6.3399999999999998E-2</v>
          </cell>
          <cell r="E146">
            <v>5.4399999999999997E-2</v>
          </cell>
          <cell r="F146">
            <v>6.0999999999999999E-2</v>
          </cell>
        </row>
        <row r="147">
          <cell r="D147">
            <v>2.98E-2</v>
          </cell>
          <cell r="E147">
            <v>3.9100000000000003E-2</v>
          </cell>
          <cell r="F147">
            <v>2.9214540976893882E-2</v>
          </cell>
        </row>
        <row r="148">
          <cell r="D148">
            <v>0.56259999999999999</v>
          </cell>
          <cell r="E148">
            <v>0.72030000000000005</v>
          </cell>
          <cell r="F148">
            <v>0.53220000000000001</v>
          </cell>
        </row>
        <row r="149">
          <cell r="D149">
            <v>0.1094</v>
          </cell>
          <cell r="E149">
            <v>5.3199999999999997E-2</v>
          </cell>
          <cell r="F149">
            <v>0.12540000000000001</v>
          </cell>
        </row>
        <row r="150">
          <cell r="D150">
            <v>1.37E-2</v>
          </cell>
          <cell r="E150">
            <v>6.6E-3</v>
          </cell>
          <cell r="F150">
            <v>1.577030512130722E-2</v>
          </cell>
        </row>
        <row r="151">
          <cell r="D151">
            <v>3.61E-2</v>
          </cell>
          <cell r="E151">
            <v>3.8300000000000001E-2</v>
          </cell>
          <cell r="F151">
            <v>2.7799999999999998E-2</v>
          </cell>
        </row>
        <row r="152">
          <cell r="D152">
            <v>0</v>
          </cell>
          <cell r="E152">
            <v>2.9999999999999997E-4</v>
          </cell>
          <cell r="F152">
            <v>0</v>
          </cell>
        </row>
        <row r="153">
          <cell r="D153">
            <v>0</v>
          </cell>
          <cell r="E153">
            <v>0</v>
          </cell>
          <cell r="F153">
            <v>0</v>
          </cell>
        </row>
        <row r="156">
          <cell r="D156">
            <v>80639</v>
          </cell>
          <cell r="E156">
            <v>56290</v>
          </cell>
          <cell r="F156">
            <v>63732</v>
          </cell>
        </row>
        <row r="157">
          <cell r="D157">
            <v>2229953</v>
          </cell>
          <cell r="E157">
            <v>1466415</v>
          </cell>
          <cell r="F157">
            <v>2346829</v>
          </cell>
        </row>
        <row r="158">
          <cell r="D158">
            <v>2222543</v>
          </cell>
          <cell r="E158">
            <v>1446876</v>
          </cell>
          <cell r="F158">
            <v>2331287</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MT Calc"/>
      <sheetName val="JE 9 to JE 41"/>
      <sheetName val="JE 9 Detail"/>
      <sheetName val="JE 9 Sum"/>
      <sheetName val="JE 9 Transmittal"/>
      <sheetName val="DIT Prov."/>
      <sheetName val="JE 41 Sum"/>
      <sheetName val="JE 41 Transmittal"/>
      <sheetName val="JE 41 Detail - YTD"/>
      <sheetName val="JE 41 Detail - Dec"/>
      <sheetName val="JE 41 Detail - Nov"/>
      <sheetName val="JE 41 Detail - Oct"/>
      <sheetName val="JE 41 Detail - Aug"/>
      <sheetName val="Reg Asset"/>
      <sheetName val="Reg Liab"/>
      <sheetName val="Permanents"/>
      <sheetName val="FERC 255"/>
      <sheetName val="FERC 281"/>
      <sheetName val="JE 41 Detail - 97 True-up"/>
      <sheetName val="JE 41 Detail - 98 True-up"/>
      <sheetName val="JE 41 Detail - Jan"/>
      <sheetName val="JE 41 Detail - Feb"/>
      <sheetName val="JE 41 Detail - Mar"/>
      <sheetName val="JE 41 Detail - Apr"/>
      <sheetName val="JE 41 Detail - May"/>
      <sheetName val="JE 41 Detail - Jun"/>
      <sheetName val="JE 41 Detail - Jul"/>
      <sheetName val="JE 41 Detail - Jul (2)"/>
      <sheetName val="JE 41 Detail - Sep (2)"/>
      <sheetName val="JE 41 Detail - Sep True Up"/>
      <sheetName val="JE 41 Detail - Sep"/>
      <sheetName val="ETR - Jan"/>
      <sheetName val="ETR - Feb"/>
      <sheetName val="ETR - Mar"/>
      <sheetName val="ETR - Apr"/>
      <sheetName val="ETR - May"/>
      <sheetName val="ETR - Jun"/>
      <sheetName val="ETR - Jul"/>
      <sheetName val="ETR - Jul (2)"/>
      <sheetName val="ETR - Aug"/>
      <sheetName val="ETR - Aug (2)"/>
      <sheetName val="ETR - Sep"/>
      <sheetName val="ETR - Oct"/>
      <sheetName val="ETR - Nov"/>
      <sheetName val="ETR - Dec"/>
      <sheetName val="Module1"/>
      <sheetName val="Module3"/>
      <sheetName val="JE 9 Correction"/>
      <sheetName val="M"/>
      <sheetName val="N"/>
      <sheetName val="Module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sheetData sheetId="49"/>
      <sheetData sheetId="50"/>
      <sheetData sheetId="5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Model Changes"/>
      <sheetName val="Carryforward"/>
      <sheetName val="Index"/>
      <sheetName val="T1-Book to Tax Recon"/>
      <sheetName val="T2-Retained Earnings Roll"/>
      <sheetName val="T3-SIT Deduction"/>
      <sheetName val="T5-Insource Export"/>
      <sheetName val="T5.1-JE Summary"/>
      <sheetName val="T5.2-JE Data"/>
      <sheetName val="DS1-Provision Import"/>
      <sheetName val="DS2-Trial Balance Import"/>
      <sheetName val="DS3-Manual Input"/>
      <sheetName val="DS4-VLOOKUP Input"/>
      <sheetName val="PR1 Prop Ms"/>
      <sheetName val="PM01"/>
      <sheetName val="PM04"/>
      <sheetName val="PM05"/>
      <sheetName val="PM06"/>
      <sheetName val="PM10"/>
      <sheetName val="PM11"/>
      <sheetName val="PM12"/>
      <sheetName val="PM13"/>
      <sheetName val="PM14"/>
      <sheetName val="PM15"/>
      <sheetName val="PM20"/>
      <sheetName val="TM01"/>
      <sheetName val="TM02"/>
      <sheetName val="TM03"/>
      <sheetName val="TM04"/>
      <sheetName val="TM05"/>
      <sheetName val="TM06"/>
      <sheetName val="TM08"/>
      <sheetName val="TM09"/>
      <sheetName val="TM09.1"/>
      <sheetName val="TM09.2"/>
      <sheetName val="TM10"/>
      <sheetName val="TM11"/>
      <sheetName val="TM12"/>
      <sheetName val="TM13"/>
      <sheetName val="TM14"/>
      <sheetName val="TM14.1"/>
      <sheetName val="TM14.2"/>
      <sheetName val="TM15"/>
      <sheetName val="TM15.1"/>
      <sheetName val="TM16"/>
      <sheetName val="TM16.1"/>
      <sheetName val="TM17"/>
      <sheetName val="TM17.1"/>
      <sheetName val="TM18"/>
      <sheetName val="TM19"/>
      <sheetName val="TM20"/>
      <sheetName val="TM21"/>
      <sheetName val="TM21.1"/>
      <sheetName val="TM22"/>
      <sheetName val="TM22.1"/>
      <sheetName val="TM23"/>
      <sheetName val="TM23.1"/>
      <sheetName val="TM24"/>
      <sheetName val="TM24.1"/>
      <sheetName val="TM25"/>
      <sheetName val="TM25.1"/>
      <sheetName val="TM26"/>
      <sheetName val="TM30"/>
      <sheetName val="TM35"/>
      <sheetName val="TM35.1"/>
      <sheetName val="Ending Balance Roll"/>
      <sheetName val="Drop down menu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A1" t="str">
            <v>Instructions:  Copy and paste annual trial balance below.</v>
          </cell>
        </row>
        <row r="3">
          <cell r="A3" t="str">
            <v>Account</v>
          </cell>
          <cell r="B3" t="str">
            <v>Description</v>
          </cell>
          <cell r="C3" t="str">
            <v>Beginning Balance</v>
          </cell>
          <cell r="D3" t="str">
            <v>Debits</v>
          </cell>
          <cell r="E3" t="str">
            <v>Credits</v>
          </cell>
          <cell r="F3" t="str">
            <v>Ending Balance</v>
          </cell>
          <cell r="G3" t="str">
            <v>Annual Activity</v>
          </cell>
        </row>
        <row r="4">
          <cell r="A4">
            <v>1010100</v>
          </cell>
          <cell r="B4" t="str">
            <v>ELECTRIC PLANT IN SERVICE</v>
          </cell>
          <cell r="C4">
            <v>12171928390.129999</v>
          </cell>
          <cell r="D4">
            <v>2041836999.6099999</v>
          </cell>
          <cell r="E4">
            <v>1297333400.9400001</v>
          </cell>
          <cell r="F4">
            <v>12916431988.799999</v>
          </cell>
          <cell r="G4">
            <v>744503598.66999984</v>
          </cell>
        </row>
        <row r="5">
          <cell r="A5">
            <v>1010150</v>
          </cell>
          <cell r="B5" t="str">
            <v>FAS 143 ARO ASSET</v>
          </cell>
          <cell r="C5">
            <v>30440791.399999999</v>
          </cell>
          <cell r="D5">
            <v>0</v>
          </cell>
          <cell r="E5">
            <v>18697978.059999999</v>
          </cell>
          <cell r="F5">
            <v>11742813.34</v>
          </cell>
          <cell r="G5">
            <v>-18697978.059999999</v>
          </cell>
        </row>
        <row r="6">
          <cell r="A6">
            <v>1010160</v>
          </cell>
          <cell r="B6" t="str">
            <v>LEASEHOLD IMPROVEMENT</v>
          </cell>
          <cell r="C6">
            <v>598950.77</v>
          </cell>
          <cell r="D6">
            <v>0</v>
          </cell>
          <cell r="E6">
            <v>0</v>
          </cell>
          <cell r="F6">
            <v>598950.77</v>
          </cell>
          <cell r="G6">
            <v>0</v>
          </cell>
        </row>
        <row r="7">
          <cell r="A7">
            <v>1010950</v>
          </cell>
          <cell r="B7" t="str">
            <v>CONTRA EPIS-OATT</v>
          </cell>
          <cell r="C7">
            <v>-1255990.22</v>
          </cell>
          <cell r="D7">
            <v>0</v>
          </cell>
          <cell r="E7">
            <v>436474.33</v>
          </cell>
          <cell r="F7">
            <v>-1692464.55</v>
          </cell>
          <cell r="G7">
            <v>-436474.33</v>
          </cell>
        </row>
        <row r="8">
          <cell r="A8">
            <v>1011120</v>
          </cell>
          <cell r="B8" t="str">
            <v>PROPERTY UNDER CAP LEASE-SPHQ</v>
          </cell>
          <cell r="C8">
            <v>48957652.590000004</v>
          </cell>
          <cell r="D8">
            <v>0</v>
          </cell>
          <cell r="E8">
            <v>1311365.6399999999</v>
          </cell>
          <cell r="F8">
            <v>47646286.950000003</v>
          </cell>
          <cell r="G8">
            <v>-1311365.6399999999</v>
          </cell>
        </row>
        <row r="9">
          <cell r="A9">
            <v>1011130</v>
          </cell>
          <cell r="B9" t="str">
            <v>PROP UNDER CAP LEASE-SH</v>
          </cell>
          <cell r="C9">
            <v>166412899.06</v>
          </cell>
          <cell r="D9">
            <v>1146986.2</v>
          </cell>
          <cell r="E9">
            <v>7899103.5199999996</v>
          </cell>
          <cell r="F9">
            <v>159660781.74000001</v>
          </cell>
          <cell r="G9">
            <v>-6752117.3199999994</v>
          </cell>
        </row>
        <row r="10">
          <cell r="A10">
            <v>1050100</v>
          </cell>
          <cell r="B10" t="str">
            <v>ELEC PLANT PURCHASED OR SOLD</v>
          </cell>
          <cell r="C10">
            <v>27667750.809999999</v>
          </cell>
          <cell r="D10">
            <v>0</v>
          </cell>
          <cell r="E10">
            <v>0</v>
          </cell>
          <cell r="F10">
            <v>27667750.809999999</v>
          </cell>
          <cell r="G10">
            <v>0</v>
          </cell>
        </row>
        <row r="11">
          <cell r="A11">
            <v>1050101</v>
          </cell>
          <cell r="B11" t="str">
            <v>ELEC PLANT HELD FOR FUTR USE-D</v>
          </cell>
          <cell r="C11">
            <v>8076772.5499999998</v>
          </cell>
          <cell r="D11">
            <v>8154870.9699999997</v>
          </cell>
          <cell r="E11">
            <v>8127459.25</v>
          </cell>
          <cell r="F11">
            <v>8104184.2699999996</v>
          </cell>
          <cell r="G11">
            <v>27411.719999999739</v>
          </cell>
        </row>
        <row r="12">
          <cell r="A12">
            <v>1070160</v>
          </cell>
          <cell r="B12" t="str">
            <v>CWIP-LEASEHOLD IMPROVEMENT</v>
          </cell>
          <cell r="C12">
            <v>761193.7</v>
          </cell>
          <cell r="D12">
            <v>65065.89</v>
          </cell>
          <cell r="E12">
            <v>0</v>
          </cell>
          <cell r="F12">
            <v>826259.59</v>
          </cell>
          <cell r="G12">
            <v>65065.89</v>
          </cell>
        </row>
        <row r="13">
          <cell r="A13">
            <v>1071000</v>
          </cell>
          <cell r="B13" t="str">
            <v>CWIP-CONST WORK IN PROGRESS</v>
          </cell>
          <cell r="C13">
            <v>1250390644.45</v>
          </cell>
          <cell r="D13">
            <v>2111239303.52</v>
          </cell>
          <cell r="E13">
            <v>1946778647.22</v>
          </cell>
          <cell r="F13">
            <v>1414851300.75</v>
          </cell>
          <cell r="G13">
            <v>164460656.29999995</v>
          </cell>
        </row>
        <row r="14">
          <cell r="A14">
            <v>1071001</v>
          </cell>
          <cell r="B14" t="str">
            <v>CONTRA CWIP-RECOVERABLE NUCL</v>
          </cell>
          <cell r="C14">
            <v>-450566291</v>
          </cell>
          <cell r="D14">
            <v>59806223.609999999</v>
          </cell>
          <cell r="E14">
            <v>128430372.36</v>
          </cell>
          <cell r="F14">
            <v>-519190439.75</v>
          </cell>
          <cell r="G14">
            <v>-68624148.75</v>
          </cell>
        </row>
        <row r="15">
          <cell r="A15">
            <v>1071110</v>
          </cell>
          <cell r="B15" t="str">
            <v>CWIP-RECOVERABLE ECRC</v>
          </cell>
          <cell r="C15">
            <v>280496239.77999997</v>
          </cell>
          <cell r="D15">
            <v>244711208.16999999</v>
          </cell>
          <cell r="E15">
            <v>456697966.88</v>
          </cell>
          <cell r="F15">
            <v>68509481.069999993</v>
          </cell>
          <cell r="G15">
            <v>-211986758.71000001</v>
          </cell>
        </row>
        <row r="16">
          <cell r="A16">
            <v>1071130</v>
          </cell>
          <cell r="B16" t="str">
            <v>CWIP-RECOVERABLE ECCR</v>
          </cell>
          <cell r="C16">
            <v>1470641.11</v>
          </cell>
          <cell r="D16">
            <v>24103788.809999999</v>
          </cell>
          <cell r="E16">
            <v>23778950.309999999</v>
          </cell>
          <cell r="F16">
            <v>1795479.61</v>
          </cell>
          <cell r="G16">
            <v>324838.5</v>
          </cell>
        </row>
        <row r="17">
          <cell r="A17">
            <v>1071140</v>
          </cell>
          <cell r="B17" t="str">
            <v>CONTRA CWIP-OATT</v>
          </cell>
          <cell r="C17">
            <v>-183858.93</v>
          </cell>
          <cell r="D17">
            <v>1973387.81</v>
          </cell>
          <cell r="E17">
            <v>1789528.88</v>
          </cell>
          <cell r="F17">
            <v>0</v>
          </cell>
          <cell r="G17">
            <v>183858.93000000017</v>
          </cell>
        </row>
        <row r="18">
          <cell r="A18">
            <v>1072000</v>
          </cell>
          <cell r="B18" t="str">
            <v>NON-REG CWIP</v>
          </cell>
          <cell r="C18">
            <v>42477.94</v>
          </cell>
          <cell r="D18">
            <v>0</v>
          </cell>
          <cell r="E18">
            <v>0</v>
          </cell>
          <cell r="F18">
            <v>42477.94</v>
          </cell>
          <cell r="G18">
            <v>0</v>
          </cell>
        </row>
        <row r="19">
          <cell r="A19">
            <v>1080100</v>
          </cell>
          <cell r="B19" t="str">
            <v>ACCUM PROV FOR DEPRECIATION</v>
          </cell>
          <cell r="C19">
            <v>-4447485165.8400002</v>
          </cell>
          <cell r="D19">
            <v>1575675651.29</v>
          </cell>
          <cell r="E19">
            <v>1662916243.8299999</v>
          </cell>
          <cell r="F19">
            <v>-4534725758.3800001</v>
          </cell>
          <cell r="G19">
            <v>-87240592.539999962</v>
          </cell>
        </row>
        <row r="20">
          <cell r="A20">
            <v>1080150</v>
          </cell>
          <cell r="B20" t="str">
            <v>FAS 143 ARO ACCUM DEPR</v>
          </cell>
          <cell r="C20">
            <v>-6913487.4000000004</v>
          </cell>
          <cell r="D20">
            <v>801616.39</v>
          </cell>
          <cell r="E20">
            <v>2107363.4</v>
          </cell>
          <cell r="F20">
            <v>-8219234.4100000001</v>
          </cell>
          <cell r="G20">
            <v>-1305747.0099999998</v>
          </cell>
        </row>
        <row r="21">
          <cell r="A21">
            <v>1080155</v>
          </cell>
          <cell r="B21" t="str">
            <v>FAS 143 COR CONTRA</v>
          </cell>
          <cell r="C21">
            <v>24056401.370000001</v>
          </cell>
          <cell r="D21">
            <v>4798205.03</v>
          </cell>
          <cell r="E21">
            <v>5733281.7699999996</v>
          </cell>
          <cell r="F21">
            <v>23121324.629999999</v>
          </cell>
          <cell r="G21">
            <v>-935076.73999999929</v>
          </cell>
        </row>
        <row r="22">
          <cell r="A22">
            <v>1080160</v>
          </cell>
          <cell r="B22" t="str">
            <v>ACCUM DEPR-LEASEHOLD IMPROVE</v>
          </cell>
          <cell r="C22">
            <v>723.32</v>
          </cell>
          <cell r="D22">
            <v>0</v>
          </cell>
          <cell r="E22">
            <v>0</v>
          </cell>
          <cell r="F22">
            <v>723.32</v>
          </cell>
          <cell r="G22">
            <v>0</v>
          </cell>
        </row>
        <row r="23">
          <cell r="A23">
            <v>1082004</v>
          </cell>
          <cell r="B23" t="str">
            <v>RWIP UTILITY</v>
          </cell>
          <cell r="C23">
            <v>0</v>
          </cell>
          <cell r="D23">
            <v>180512.5</v>
          </cell>
          <cell r="E23">
            <v>180512.5</v>
          </cell>
          <cell r="F23">
            <v>0</v>
          </cell>
          <cell r="G23">
            <v>0</v>
          </cell>
        </row>
        <row r="24">
          <cell r="A24">
            <v>1084000</v>
          </cell>
          <cell r="B24" t="str">
            <v>ACC PROV FOS DISMANT</v>
          </cell>
          <cell r="C24">
            <v>-142852593.47</v>
          </cell>
          <cell r="D24">
            <v>45714660.009999998</v>
          </cell>
          <cell r="E24">
            <v>46666988.899999999</v>
          </cell>
          <cell r="F24">
            <v>-143804922.36000001</v>
          </cell>
          <cell r="G24">
            <v>-952328.8900000006</v>
          </cell>
        </row>
        <row r="25">
          <cell r="A25" t="str">
            <v>108400J</v>
          </cell>
          <cell r="B25" t="str">
            <v>ACC DEPR-NON-RAD DECOM-UNFD-W</v>
          </cell>
          <cell r="C25">
            <v>-406957.1</v>
          </cell>
          <cell r="D25">
            <v>0</v>
          </cell>
          <cell r="E25">
            <v>0</v>
          </cell>
          <cell r="F25">
            <v>-406957.1</v>
          </cell>
          <cell r="G25">
            <v>0</v>
          </cell>
        </row>
        <row r="26">
          <cell r="A26">
            <v>1084010</v>
          </cell>
          <cell r="B26" t="str">
            <v>ACC DEPR-DEBIT-RETAIL 09</v>
          </cell>
          <cell r="C26">
            <v>0</v>
          </cell>
          <cell r="D26">
            <v>3407024.25</v>
          </cell>
          <cell r="E26">
            <v>3407024.25</v>
          </cell>
          <cell r="F26">
            <v>0</v>
          </cell>
          <cell r="G26">
            <v>0</v>
          </cell>
        </row>
        <row r="27">
          <cell r="A27" t="str">
            <v>10840FR</v>
          </cell>
          <cell r="B27" t="str">
            <v>ACC DEPR-NON-RAD DECOM-R</v>
          </cell>
          <cell r="C27">
            <v>-57812196.359999999</v>
          </cell>
          <cell r="D27">
            <v>0</v>
          </cell>
          <cell r="E27">
            <v>0</v>
          </cell>
          <cell r="F27">
            <v>-57812196.359999999</v>
          </cell>
          <cell r="G27">
            <v>0</v>
          </cell>
        </row>
        <row r="28">
          <cell r="A28" t="str">
            <v>10840FW</v>
          </cell>
          <cell r="B28" t="str">
            <v>ACC DEPR-NON-RAD DECOM-W</v>
          </cell>
          <cell r="C28">
            <v>-3366119</v>
          </cell>
          <cell r="D28">
            <v>0</v>
          </cell>
          <cell r="E28">
            <v>0</v>
          </cell>
          <cell r="F28">
            <v>-3366119</v>
          </cell>
          <cell r="G28">
            <v>0</v>
          </cell>
        </row>
        <row r="29">
          <cell r="A29">
            <v>1086000</v>
          </cell>
          <cell r="B29" t="str">
            <v>CONTRA-ACCUM DEPR OATT</v>
          </cell>
          <cell r="C29">
            <v>14929</v>
          </cell>
          <cell r="D29">
            <v>34493</v>
          </cell>
          <cell r="E29">
            <v>5434</v>
          </cell>
          <cell r="F29">
            <v>43988</v>
          </cell>
          <cell r="G29">
            <v>29059</v>
          </cell>
        </row>
        <row r="30">
          <cell r="A30">
            <v>1111000</v>
          </cell>
          <cell r="B30" t="str">
            <v>ACCM AMORT-INTANGIBLE PLANT</v>
          </cell>
          <cell r="C30">
            <v>-125244007.37</v>
          </cell>
          <cell r="D30">
            <v>307039.84999999998</v>
          </cell>
          <cell r="E30">
            <v>3417396.4</v>
          </cell>
          <cell r="F30">
            <v>-128354363.92</v>
          </cell>
          <cell r="G30">
            <v>-3110356.55</v>
          </cell>
        </row>
        <row r="31">
          <cell r="A31">
            <v>1144000</v>
          </cell>
          <cell r="B31" t="str">
            <v>ACQUISITION ADJ</v>
          </cell>
          <cell r="C31">
            <v>18261332.800000001</v>
          </cell>
          <cell r="D31">
            <v>21018953.620000001</v>
          </cell>
          <cell r="E31">
            <v>21245898.370000001</v>
          </cell>
          <cell r="F31">
            <v>18034388.050000001</v>
          </cell>
          <cell r="G31">
            <v>-226944.75</v>
          </cell>
        </row>
        <row r="32">
          <cell r="A32">
            <v>1154000</v>
          </cell>
          <cell r="B32" t="str">
            <v>AMORT-ACQUISITION</v>
          </cell>
          <cell r="C32">
            <v>2155885.06</v>
          </cell>
          <cell r="D32">
            <v>415081.76</v>
          </cell>
          <cell r="E32">
            <v>924488.2</v>
          </cell>
          <cell r="F32">
            <v>1646478.62</v>
          </cell>
          <cell r="G32">
            <v>-509406.43999999994</v>
          </cell>
        </row>
        <row r="33">
          <cell r="A33">
            <v>1183000</v>
          </cell>
          <cell r="B33" t="str">
            <v>OTHER UTIL-OTHER PROD (U OF F)</v>
          </cell>
          <cell r="C33">
            <v>2531240</v>
          </cell>
          <cell r="D33">
            <v>0</v>
          </cell>
          <cell r="E33">
            <v>0</v>
          </cell>
          <cell r="F33">
            <v>2531240</v>
          </cell>
          <cell r="G33">
            <v>0</v>
          </cell>
        </row>
        <row r="34">
          <cell r="A34">
            <v>1193000</v>
          </cell>
          <cell r="B34" t="str">
            <v>ACC DEPR &amp; AMORT OTHER UTIL</v>
          </cell>
          <cell r="C34">
            <v>-1676111.02</v>
          </cell>
          <cell r="D34">
            <v>0</v>
          </cell>
          <cell r="E34">
            <v>0</v>
          </cell>
          <cell r="F34">
            <v>-1676111.02</v>
          </cell>
          <cell r="G34">
            <v>0</v>
          </cell>
        </row>
        <row r="35">
          <cell r="A35">
            <v>1201009</v>
          </cell>
          <cell r="B35" t="str">
            <v>NF IN PROCESS OF CONVERSION</v>
          </cell>
          <cell r="C35">
            <v>0</v>
          </cell>
          <cell r="D35">
            <v>24030859.539999999</v>
          </cell>
          <cell r="E35">
            <v>24030859.710000001</v>
          </cell>
          <cell r="F35">
            <v>-0.17</v>
          </cell>
          <cell r="G35">
            <v>-0.17000000178813934</v>
          </cell>
        </row>
        <row r="36">
          <cell r="A36">
            <v>1201519</v>
          </cell>
          <cell r="B36" t="str">
            <v>NF IN PROCESS CR3, B19</v>
          </cell>
          <cell r="C36">
            <v>0</v>
          </cell>
          <cell r="D36">
            <v>98533.759999999995</v>
          </cell>
          <cell r="E36">
            <v>98533.759999999995</v>
          </cell>
          <cell r="F36">
            <v>0</v>
          </cell>
          <cell r="G36">
            <v>0</v>
          </cell>
        </row>
        <row r="37">
          <cell r="A37">
            <v>1201520</v>
          </cell>
          <cell r="B37" t="str">
            <v>NF IN PROCESS, CR3, B20</v>
          </cell>
          <cell r="C37">
            <v>26474.11</v>
          </cell>
          <cell r="D37">
            <v>53459</v>
          </cell>
          <cell r="E37">
            <v>4394.01</v>
          </cell>
          <cell r="F37">
            <v>75539.100000000006</v>
          </cell>
          <cell r="G37">
            <v>49064.99</v>
          </cell>
        </row>
        <row r="38">
          <cell r="A38" t="str">
            <v>12020BC</v>
          </cell>
          <cell r="B38" t="str">
            <v>NF RAW FUEL (U308) STOCK</v>
          </cell>
          <cell r="C38">
            <v>474400.69</v>
          </cell>
          <cell r="D38">
            <v>34677859.119999997</v>
          </cell>
          <cell r="E38">
            <v>35152259.810000002</v>
          </cell>
          <cell r="F38">
            <v>0</v>
          </cell>
          <cell r="G38">
            <v>-474400.69000000507</v>
          </cell>
        </row>
        <row r="39">
          <cell r="A39" t="str">
            <v>12020CC</v>
          </cell>
          <cell r="B39" t="str">
            <v>NF CONVERTED FUEL (UF6) STOCK</v>
          </cell>
          <cell r="C39">
            <v>45068724.640000001</v>
          </cell>
          <cell r="D39">
            <v>30459295.859999999</v>
          </cell>
          <cell r="E39">
            <v>28775631</v>
          </cell>
          <cell r="F39">
            <v>46752389.5</v>
          </cell>
          <cell r="G39">
            <v>1683664.8599999994</v>
          </cell>
        </row>
        <row r="40">
          <cell r="A40">
            <v>1202519</v>
          </cell>
          <cell r="B40" t="str">
            <v>NF STOCK CR3, B19</v>
          </cell>
          <cell r="C40">
            <v>87080175.5</v>
          </cell>
          <cell r="D40">
            <v>2736586.47</v>
          </cell>
          <cell r="E40">
            <v>1714600.63</v>
          </cell>
          <cell r="F40">
            <v>88102161.340000004</v>
          </cell>
          <cell r="G40">
            <v>1021985.8400000003</v>
          </cell>
        </row>
        <row r="41">
          <cell r="A41">
            <v>1202520</v>
          </cell>
          <cell r="B41" t="str">
            <v>NF STOCK CR3, B20</v>
          </cell>
          <cell r="C41">
            <v>0</v>
          </cell>
          <cell r="D41">
            <v>51450726.859999999</v>
          </cell>
          <cell r="E41">
            <v>17899144.640000001</v>
          </cell>
          <cell r="F41">
            <v>33551582.219999999</v>
          </cell>
          <cell r="G41">
            <v>33551582.219999999</v>
          </cell>
        </row>
        <row r="42">
          <cell r="A42">
            <v>1203516</v>
          </cell>
          <cell r="B42" t="str">
            <v>NUC FUEL REACTOR-BATCH 16</v>
          </cell>
          <cell r="C42">
            <v>11976939.619999999</v>
          </cell>
          <cell r="D42">
            <v>0</v>
          </cell>
          <cell r="E42">
            <v>0</v>
          </cell>
          <cell r="F42">
            <v>11976939.619999999</v>
          </cell>
          <cell r="G42">
            <v>0</v>
          </cell>
        </row>
        <row r="43">
          <cell r="A43">
            <v>1203517</v>
          </cell>
          <cell r="B43" t="str">
            <v>NF REACTOR CR3, B17</v>
          </cell>
          <cell r="C43">
            <v>45809461.039999999</v>
          </cell>
          <cell r="D43">
            <v>0</v>
          </cell>
          <cell r="E43">
            <v>0</v>
          </cell>
          <cell r="F43">
            <v>45809461.039999999</v>
          </cell>
          <cell r="G43">
            <v>0</v>
          </cell>
        </row>
        <row r="44">
          <cell r="A44">
            <v>1203518</v>
          </cell>
          <cell r="B44" t="str">
            <v>NF REACTOR CR3, B18</v>
          </cell>
          <cell r="C44">
            <v>47776168.5</v>
          </cell>
          <cell r="D44">
            <v>283726.02</v>
          </cell>
          <cell r="E44">
            <v>136273.56</v>
          </cell>
          <cell r="F44">
            <v>47923620.960000001</v>
          </cell>
          <cell r="G44">
            <v>147452.46000000002</v>
          </cell>
        </row>
        <row r="45">
          <cell r="A45">
            <v>1205516</v>
          </cell>
          <cell r="B45" t="str">
            <v>AMORTIZATION OF NF-BATCH 16</v>
          </cell>
          <cell r="C45">
            <v>-11969849.710000001</v>
          </cell>
          <cell r="D45">
            <v>0</v>
          </cell>
          <cell r="E45">
            <v>0</v>
          </cell>
          <cell r="F45">
            <v>-11969849.710000001</v>
          </cell>
          <cell r="G45">
            <v>0</v>
          </cell>
        </row>
        <row r="46">
          <cell r="A46">
            <v>1205517</v>
          </cell>
          <cell r="B46" t="str">
            <v>AMORT OF NF CR3, B17</v>
          </cell>
          <cell r="C46">
            <v>-43433730.799999997</v>
          </cell>
          <cell r="D46">
            <v>0</v>
          </cell>
          <cell r="E46">
            <v>0</v>
          </cell>
          <cell r="F46">
            <v>-43433730.799999997</v>
          </cell>
          <cell r="G46">
            <v>0</v>
          </cell>
        </row>
        <row r="47">
          <cell r="A47">
            <v>1205518</v>
          </cell>
          <cell r="B47" t="str">
            <v>AMORT OF NF CR3, B18</v>
          </cell>
          <cell r="C47">
            <v>-24711810.710000001</v>
          </cell>
          <cell r="D47">
            <v>0</v>
          </cell>
          <cell r="E47">
            <v>0</v>
          </cell>
          <cell r="F47">
            <v>-24711810.710000001</v>
          </cell>
          <cell r="G47">
            <v>0</v>
          </cell>
        </row>
        <row r="48">
          <cell r="A48">
            <v>1210100</v>
          </cell>
          <cell r="B48" t="str">
            <v>NONUTILITY PROPERTY</v>
          </cell>
          <cell r="C48">
            <v>10325666.52</v>
          </cell>
          <cell r="D48">
            <v>3234914.21</v>
          </cell>
          <cell r="E48">
            <v>2751507.84</v>
          </cell>
          <cell r="F48">
            <v>10809072.890000001</v>
          </cell>
          <cell r="G48">
            <v>483406.37000000011</v>
          </cell>
        </row>
        <row r="49">
          <cell r="A49">
            <v>1220100</v>
          </cell>
          <cell r="B49" t="str">
            <v>ACC DEPR&amp;AMORT-NONUTIL PRP-CAP</v>
          </cell>
          <cell r="C49">
            <v>-5884688.0099999998</v>
          </cell>
          <cell r="D49">
            <v>6788069.4400000004</v>
          </cell>
          <cell r="E49">
            <v>7178625.4900000002</v>
          </cell>
          <cell r="F49">
            <v>-6275244.0599999996</v>
          </cell>
          <cell r="G49">
            <v>-390556.04999999981</v>
          </cell>
        </row>
        <row r="50">
          <cell r="A50">
            <v>1241109</v>
          </cell>
          <cell r="B50" t="str">
            <v>INVESTMENT IN APOG LLC</v>
          </cell>
          <cell r="C50">
            <v>25000</v>
          </cell>
          <cell r="D50">
            <v>75000</v>
          </cell>
          <cell r="E50">
            <v>60751</v>
          </cell>
          <cell r="F50">
            <v>39249</v>
          </cell>
          <cell r="G50">
            <v>14249</v>
          </cell>
        </row>
        <row r="51">
          <cell r="A51">
            <v>1241110</v>
          </cell>
          <cell r="B51" t="str">
            <v>INVESTMENT IN SANGROUP LLC</v>
          </cell>
          <cell r="C51">
            <v>1000174.53</v>
          </cell>
          <cell r="D51">
            <v>0</v>
          </cell>
          <cell r="E51">
            <v>63396.7</v>
          </cell>
          <cell r="F51">
            <v>936777.83</v>
          </cell>
          <cell r="G51">
            <v>-63396.7</v>
          </cell>
        </row>
        <row r="52">
          <cell r="A52">
            <v>1241938</v>
          </cell>
          <cell r="B52" t="str">
            <v>INVESTMENT INFLEXION</v>
          </cell>
          <cell r="C52">
            <v>1445712.24</v>
          </cell>
          <cell r="D52">
            <v>200000</v>
          </cell>
          <cell r="E52">
            <v>410030.53</v>
          </cell>
          <cell r="F52">
            <v>1235681.71</v>
          </cell>
          <cell r="G52">
            <v>-210030.53000000003</v>
          </cell>
        </row>
        <row r="53">
          <cell r="A53">
            <v>1288200</v>
          </cell>
          <cell r="B53" t="str">
            <v>RABBI TRUST</v>
          </cell>
          <cell r="C53">
            <v>34923197.039999999</v>
          </cell>
          <cell r="D53">
            <v>7815234.1200000001</v>
          </cell>
          <cell r="E53">
            <v>5269267.59</v>
          </cell>
          <cell r="F53">
            <v>37469163.57</v>
          </cell>
          <cell r="G53">
            <v>2545966.5300000003</v>
          </cell>
        </row>
        <row r="54">
          <cell r="A54">
            <v>1289190</v>
          </cell>
          <cell r="B54" t="str">
            <v>CR#3 - NUC DECOM QUALIFIED</v>
          </cell>
          <cell r="C54">
            <v>380836771.99000001</v>
          </cell>
          <cell r="D54">
            <v>17927725.469999999</v>
          </cell>
          <cell r="E54">
            <v>415162.69</v>
          </cell>
          <cell r="F54">
            <v>398349334.76999998</v>
          </cell>
          <cell r="G54">
            <v>17512562.779999997</v>
          </cell>
        </row>
        <row r="55">
          <cell r="A55">
            <v>1289191</v>
          </cell>
          <cell r="B55" t="str">
            <v>CR#3-QUAL. UNREAL GAINS/LOSSES</v>
          </cell>
          <cell r="C55">
            <v>114225766.47</v>
          </cell>
          <cell r="D55">
            <v>111923426.06999999</v>
          </cell>
          <cell r="E55">
            <v>71990295.629999995</v>
          </cell>
          <cell r="F55">
            <v>154158896.91</v>
          </cell>
          <cell r="G55">
            <v>39933130.439999998</v>
          </cell>
        </row>
        <row r="56">
          <cell r="A56">
            <v>1289200</v>
          </cell>
          <cell r="B56" t="str">
            <v>CR#3 - NUC DECOM NONQUALIFIED</v>
          </cell>
          <cell r="C56">
            <v>1007446.78</v>
          </cell>
          <cell r="D56">
            <v>47.16</v>
          </cell>
          <cell r="E56">
            <v>11625.44</v>
          </cell>
          <cell r="F56">
            <v>995868.5</v>
          </cell>
          <cell r="G56">
            <v>-11578.28</v>
          </cell>
        </row>
        <row r="57">
          <cell r="A57">
            <v>1311000</v>
          </cell>
          <cell r="B57" t="str">
            <v>CASH MISCELLANEOUS</v>
          </cell>
          <cell r="C57">
            <v>100</v>
          </cell>
          <cell r="D57">
            <v>5858672751.1300001</v>
          </cell>
          <cell r="E57">
            <v>5858672851.1300001</v>
          </cell>
          <cell r="F57">
            <v>0</v>
          </cell>
          <cell r="G57">
            <v>-100</v>
          </cell>
        </row>
        <row r="58">
          <cell r="A58">
            <v>1313015</v>
          </cell>
          <cell r="B58" t="str">
            <v>CASH WACHOVIA ROW</v>
          </cell>
          <cell r="C58">
            <v>0</v>
          </cell>
          <cell r="D58">
            <v>-47000</v>
          </cell>
          <cell r="E58">
            <v>0</v>
          </cell>
          <cell r="F58">
            <v>-47000</v>
          </cell>
          <cell r="G58">
            <v>-47000</v>
          </cell>
        </row>
        <row r="59">
          <cell r="A59">
            <v>1313080</v>
          </cell>
          <cell r="B59" t="str">
            <v>CASH-BANK OF AMERICA</v>
          </cell>
          <cell r="C59">
            <v>80932.759999999995</v>
          </cell>
          <cell r="D59">
            <v>1692212155.8900001</v>
          </cell>
          <cell r="E59">
            <v>1687616296.72</v>
          </cell>
          <cell r="F59">
            <v>4676791.93</v>
          </cell>
          <cell r="G59">
            <v>4595859.1700000763</v>
          </cell>
        </row>
        <row r="60">
          <cell r="A60">
            <v>1313081</v>
          </cell>
          <cell r="B60" t="str">
            <v>MELLON BANK</v>
          </cell>
          <cell r="C60">
            <v>5518621.79</v>
          </cell>
          <cell r="D60">
            <v>879651447.75999999</v>
          </cell>
          <cell r="E60">
            <v>878095445.28999996</v>
          </cell>
          <cell r="F60">
            <v>7074624.2599999998</v>
          </cell>
          <cell r="G60">
            <v>1556002.4700000286</v>
          </cell>
        </row>
        <row r="61">
          <cell r="A61">
            <v>1313083</v>
          </cell>
          <cell r="B61" t="str">
            <v>WACHOVIA CUSTOMER REFUND</v>
          </cell>
          <cell r="C61">
            <v>-1565562.97</v>
          </cell>
          <cell r="D61">
            <v>25319340.890000001</v>
          </cell>
          <cell r="E61">
            <v>25169674.82</v>
          </cell>
          <cell r="F61">
            <v>-1415896.9</v>
          </cell>
          <cell r="G61">
            <v>149666.0700000003</v>
          </cell>
        </row>
        <row r="62">
          <cell r="A62">
            <v>1313084</v>
          </cell>
          <cell r="B62" t="str">
            <v>WACHOVIA EFT ACCOUNT</v>
          </cell>
          <cell r="C62">
            <v>0</v>
          </cell>
          <cell r="D62">
            <v>442749695.01999998</v>
          </cell>
          <cell r="E62">
            <v>442749695.01999998</v>
          </cell>
          <cell r="F62">
            <v>0</v>
          </cell>
          <cell r="G62">
            <v>0</v>
          </cell>
        </row>
        <row r="63">
          <cell r="A63">
            <v>1313085</v>
          </cell>
          <cell r="B63" t="str">
            <v>CASH WACHOVIA FPC CLAIMS</v>
          </cell>
          <cell r="C63">
            <v>-41440.19</v>
          </cell>
          <cell r="D63">
            <v>-4230.8900000000003</v>
          </cell>
          <cell r="E63">
            <v>290</v>
          </cell>
          <cell r="F63">
            <v>-45961.08</v>
          </cell>
          <cell r="G63">
            <v>-4520.8900000000003</v>
          </cell>
        </row>
        <row r="64">
          <cell r="A64">
            <v>1313086</v>
          </cell>
          <cell r="B64" t="str">
            <v>CASH WACHOVIA FPC WORKING FUND</v>
          </cell>
          <cell r="C64">
            <v>-14755</v>
          </cell>
          <cell r="D64">
            <v>243672.75</v>
          </cell>
          <cell r="E64">
            <v>228967.75</v>
          </cell>
          <cell r="F64">
            <v>-50</v>
          </cell>
          <cell r="G64">
            <v>14705</v>
          </cell>
        </row>
        <row r="65">
          <cell r="A65" t="str">
            <v>13130CM</v>
          </cell>
          <cell r="B65" t="str">
            <v>CASH CHASE MANHATTAN</v>
          </cell>
          <cell r="C65">
            <v>0</v>
          </cell>
          <cell r="D65">
            <v>12817.24</v>
          </cell>
          <cell r="E65">
            <v>12817.24</v>
          </cell>
          <cell r="F65">
            <v>0</v>
          </cell>
          <cell r="G65">
            <v>0</v>
          </cell>
        </row>
        <row r="66">
          <cell r="A66" t="str">
            <v>13130ST</v>
          </cell>
          <cell r="B66" t="str">
            <v>CASH SUNTRUST</v>
          </cell>
          <cell r="C66">
            <v>27185.03</v>
          </cell>
          <cell r="D66">
            <v>95694651.469999999</v>
          </cell>
          <cell r="E66">
            <v>95721836.5</v>
          </cell>
          <cell r="F66">
            <v>0</v>
          </cell>
          <cell r="G66">
            <v>-27185.030000001192</v>
          </cell>
        </row>
        <row r="67">
          <cell r="A67" t="str">
            <v>13130WA</v>
          </cell>
          <cell r="B67" t="str">
            <v>CASH WACHOVIA</v>
          </cell>
          <cell r="C67">
            <v>11165607.84</v>
          </cell>
          <cell r="D67">
            <v>14988852964.360001</v>
          </cell>
          <cell r="E67">
            <v>14994508666.719999</v>
          </cell>
          <cell r="F67">
            <v>5509905.4800000004</v>
          </cell>
          <cell r="G67">
            <v>-5655702.359998703</v>
          </cell>
        </row>
        <row r="68">
          <cell r="A68">
            <v>1361000</v>
          </cell>
          <cell r="B68" t="str">
            <v>TEMPORARY CASH INVESTMENTS</v>
          </cell>
          <cell r="C68">
            <v>0</v>
          </cell>
          <cell r="D68">
            <v>7326698395.8299999</v>
          </cell>
          <cell r="E68">
            <v>7094599752.7200003</v>
          </cell>
          <cell r="F68">
            <v>232098643.11000001</v>
          </cell>
          <cell r="G68">
            <v>232098643.10999966</v>
          </cell>
        </row>
        <row r="69">
          <cell r="A69">
            <v>1412000</v>
          </cell>
          <cell r="B69" t="str">
            <v>NOTES RECEIVABLE-MISC</v>
          </cell>
          <cell r="C69">
            <v>100116.64</v>
          </cell>
          <cell r="D69">
            <v>61598.55</v>
          </cell>
          <cell r="E69">
            <v>119911.12</v>
          </cell>
          <cell r="F69">
            <v>41804.07</v>
          </cell>
          <cell r="G69">
            <v>-58312.569999999992</v>
          </cell>
        </row>
        <row r="70">
          <cell r="A70">
            <v>1420120</v>
          </cell>
          <cell r="B70" t="str">
            <v>ACCOUNT REC FPC</v>
          </cell>
          <cell r="C70">
            <v>252552553.11000001</v>
          </cell>
          <cell r="D70">
            <v>6760408997.8100004</v>
          </cell>
          <cell r="E70">
            <v>6749485041.8400002</v>
          </cell>
          <cell r="F70">
            <v>263476509.08000001</v>
          </cell>
          <cell r="G70">
            <v>10923955.970000267</v>
          </cell>
        </row>
        <row r="71">
          <cell r="A71">
            <v>1420122</v>
          </cell>
          <cell r="B71" t="str">
            <v>ACCOUNTS REC O/S DEPOSITS FPC</v>
          </cell>
          <cell r="C71">
            <v>8752806.8100000005</v>
          </cell>
          <cell r="D71">
            <v>215053946.69</v>
          </cell>
          <cell r="E71">
            <v>215939116.37</v>
          </cell>
          <cell r="F71">
            <v>7867637.1299999999</v>
          </cell>
          <cell r="G71">
            <v>-885169.68000000715</v>
          </cell>
        </row>
        <row r="72">
          <cell r="A72">
            <v>1420123</v>
          </cell>
          <cell r="B72" t="str">
            <v>ACCTS REC OTHER THAN ELEC FPC</v>
          </cell>
          <cell r="C72">
            <v>5436293.1200000001</v>
          </cell>
          <cell r="D72">
            <v>36304613.380000003</v>
          </cell>
          <cell r="E72">
            <v>41345525.829999998</v>
          </cell>
          <cell r="F72">
            <v>395380.67</v>
          </cell>
          <cell r="G72">
            <v>-5040912.4499999955</v>
          </cell>
        </row>
        <row r="73">
          <cell r="A73">
            <v>1420125</v>
          </cell>
          <cell r="B73" t="str">
            <v>A/R NON-REG</v>
          </cell>
          <cell r="C73">
            <v>1521684.36</v>
          </cell>
          <cell r="D73">
            <v>21991133.460000001</v>
          </cell>
          <cell r="E73">
            <v>21731446.789999999</v>
          </cell>
          <cell r="F73">
            <v>1781371.03</v>
          </cell>
          <cell r="G73">
            <v>259686.67000000179</v>
          </cell>
        </row>
        <row r="74">
          <cell r="A74">
            <v>1420301</v>
          </cell>
          <cell r="B74" t="str">
            <v>A/R-MISC RECEIVABLES</v>
          </cell>
          <cell r="C74">
            <v>0</v>
          </cell>
          <cell r="D74">
            <v>434782</v>
          </cell>
          <cell r="E74">
            <v>434782</v>
          </cell>
          <cell r="F74">
            <v>0</v>
          </cell>
          <cell r="G74">
            <v>0</v>
          </cell>
        </row>
        <row r="75">
          <cell r="A75">
            <v>1420302</v>
          </cell>
          <cell r="B75" t="str">
            <v>A/R MISC FUEL RECEIVABLES</v>
          </cell>
          <cell r="C75">
            <v>3179620.43</v>
          </cell>
          <cell r="D75">
            <v>37241688.950000003</v>
          </cell>
          <cell r="E75">
            <v>26609915.199999999</v>
          </cell>
          <cell r="F75">
            <v>13811394.18</v>
          </cell>
          <cell r="G75">
            <v>10631773.750000004</v>
          </cell>
        </row>
        <row r="76">
          <cell r="A76" t="str">
            <v>14203AZ</v>
          </cell>
          <cell r="B76" t="str">
            <v>AR-BP ENERGY COMPANY</v>
          </cell>
          <cell r="C76">
            <v>961464.51</v>
          </cell>
          <cell r="D76">
            <v>24329707.399999999</v>
          </cell>
          <cell r="E76">
            <v>24065421.91</v>
          </cell>
          <cell r="F76">
            <v>1225750</v>
          </cell>
          <cell r="G76">
            <v>264285.48999999836</v>
          </cell>
        </row>
        <row r="77">
          <cell r="A77" t="str">
            <v>14203BB</v>
          </cell>
          <cell r="B77" t="str">
            <v>AR-CHEVRON TEXACO</v>
          </cell>
          <cell r="C77">
            <v>267500</v>
          </cell>
          <cell r="D77">
            <v>715150</v>
          </cell>
          <cell r="E77">
            <v>982650</v>
          </cell>
          <cell r="F77">
            <v>0</v>
          </cell>
          <cell r="G77">
            <v>-267500</v>
          </cell>
        </row>
        <row r="78">
          <cell r="A78" t="str">
            <v>14203BJ</v>
          </cell>
          <cell r="B78" t="str">
            <v>AR-COOK INLET ENERGY SUPPLY</v>
          </cell>
          <cell r="C78">
            <v>0</v>
          </cell>
          <cell r="D78">
            <v>214650</v>
          </cell>
          <cell r="E78">
            <v>214650</v>
          </cell>
          <cell r="F78">
            <v>0</v>
          </cell>
          <cell r="G78">
            <v>0</v>
          </cell>
        </row>
        <row r="79">
          <cell r="A79" t="str">
            <v>14203BW</v>
          </cell>
          <cell r="B79" t="str">
            <v>AR-FLORIDA POWER &amp; LIGHT</v>
          </cell>
          <cell r="C79">
            <v>0</v>
          </cell>
          <cell r="D79">
            <v>176018.4</v>
          </cell>
          <cell r="E79">
            <v>176018.4</v>
          </cell>
          <cell r="F79">
            <v>0</v>
          </cell>
          <cell r="G79">
            <v>0</v>
          </cell>
        </row>
        <row r="80">
          <cell r="A80" t="str">
            <v>14203CD</v>
          </cell>
          <cell r="B80" t="str">
            <v>A/R-COBB ELEC MEMBERSHIP CORP</v>
          </cell>
          <cell r="C80">
            <v>210552</v>
          </cell>
          <cell r="D80">
            <v>398301</v>
          </cell>
          <cell r="E80">
            <v>608853</v>
          </cell>
          <cell r="F80">
            <v>0</v>
          </cell>
          <cell r="G80">
            <v>-210552</v>
          </cell>
        </row>
        <row r="81">
          <cell r="A81" t="str">
            <v>14203CS</v>
          </cell>
          <cell r="B81" t="str">
            <v>A/R-CARGILL INVESTOR SERVICES</v>
          </cell>
          <cell r="C81">
            <v>183956</v>
          </cell>
          <cell r="D81">
            <v>402612</v>
          </cell>
          <cell r="E81">
            <v>586568</v>
          </cell>
          <cell r="F81">
            <v>0</v>
          </cell>
          <cell r="G81">
            <v>-183956</v>
          </cell>
        </row>
        <row r="82">
          <cell r="A82" t="str">
            <v>14203CT</v>
          </cell>
          <cell r="B82" t="str">
            <v>A/R-CONSTELLATION POWER SOURCE</v>
          </cell>
          <cell r="C82">
            <v>254006</v>
          </cell>
          <cell r="D82">
            <v>850308</v>
          </cell>
          <cell r="E82">
            <v>1089014</v>
          </cell>
          <cell r="F82">
            <v>15300</v>
          </cell>
          <cell r="G82">
            <v>-238706</v>
          </cell>
        </row>
        <row r="83">
          <cell r="A83" t="str">
            <v>14203EC</v>
          </cell>
          <cell r="B83" t="str">
            <v>AR-SEQUENT ENERGY MGNT</v>
          </cell>
          <cell r="C83">
            <v>0</v>
          </cell>
          <cell r="D83">
            <v>214650</v>
          </cell>
          <cell r="E83">
            <v>214650</v>
          </cell>
          <cell r="F83">
            <v>0</v>
          </cell>
          <cell r="G83">
            <v>0</v>
          </cell>
        </row>
        <row r="84">
          <cell r="A84" t="str">
            <v>14203FM</v>
          </cell>
          <cell r="B84" t="str">
            <v>A/R-FLORIDA MUNICIPL PWR AGNCY</v>
          </cell>
          <cell r="C84">
            <v>14790</v>
          </cell>
          <cell r="D84">
            <v>328543.67</v>
          </cell>
          <cell r="E84">
            <v>343333.67</v>
          </cell>
          <cell r="F84">
            <v>0</v>
          </cell>
          <cell r="G84">
            <v>-14790</v>
          </cell>
        </row>
        <row r="85">
          <cell r="A85" t="str">
            <v>14203FP</v>
          </cell>
          <cell r="B85" t="str">
            <v>A/R-FLORIDA POWER &amp; LIGHT</v>
          </cell>
          <cell r="C85">
            <v>0</v>
          </cell>
          <cell r="D85">
            <v>295562.77</v>
          </cell>
          <cell r="E85">
            <v>295562.77</v>
          </cell>
          <cell r="F85">
            <v>0</v>
          </cell>
          <cell r="G85">
            <v>0</v>
          </cell>
        </row>
        <row r="86">
          <cell r="A86" t="str">
            <v>14203FZ</v>
          </cell>
          <cell r="B86" t="str">
            <v>AR-EDF ENERGY TRADE N AMERICA</v>
          </cell>
          <cell r="C86">
            <v>0</v>
          </cell>
          <cell r="D86">
            <v>28763</v>
          </cell>
          <cell r="E86">
            <v>0</v>
          </cell>
          <cell r="F86">
            <v>28763</v>
          </cell>
          <cell r="G86">
            <v>28763</v>
          </cell>
        </row>
        <row r="87">
          <cell r="A87" t="str">
            <v>14203HM</v>
          </cell>
          <cell r="B87" t="str">
            <v>A/R-HOMESTEAD, CITY OF</v>
          </cell>
          <cell r="C87">
            <v>0</v>
          </cell>
          <cell r="D87">
            <v>1595.63</v>
          </cell>
          <cell r="E87">
            <v>1595.63</v>
          </cell>
          <cell r="F87">
            <v>0</v>
          </cell>
          <cell r="G87">
            <v>0</v>
          </cell>
        </row>
        <row r="88">
          <cell r="A88" t="str">
            <v>14203LK</v>
          </cell>
          <cell r="B88" t="str">
            <v>A/R-LAKELAND, CITY OF</v>
          </cell>
          <cell r="C88">
            <v>0</v>
          </cell>
          <cell r="D88">
            <v>2250</v>
          </cell>
          <cell r="E88">
            <v>2250</v>
          </cell>
          <cell r="F88">
            <v>0</v>
          </cell>
          <cell r="G88">
            <v>0</v>
          </cell>
        </row>
        <row r="89">
          <cell r="A89" t="str">
            <v>14203LS</v>
          </cell>
          <cell r="B89" t="str">
            <v>A/R-LOUIS DREYFUS</v>
          </cell>
          <cell r="C89">
            <v>816200</v>
          </cell>
          <cell r="D89">
            <v>1637325</v>
          </cell>
          <cell r="E89">
            <v>2074800</v>
          </cell>
          <cell r="F89">
            <v>378725</v>
          </cell>
          <cell r="G89">
            <v>-437475</v>
          </cell>
        </row>
        <row r="90">
          <cell r="A90" t="str">
            <v>14203NB</v>
          </cell>
          <cell r="B90" t="str">
            <v>A/R-NEW SMYRNA BEACH, CITY OF</v>
          </cell>
          <cell r="C90">
            <v>74472.45</v>
          </cell>
          <cell r="D90">
            <v>469968.12</v>
          </cell>
          <cell r="E90">
            <v>520150.04</v>
          </cell>
          <cell r="F90">
            <v>24290.53</v>
          </cell>
          <cell r="G90">
            <v>-50181.919999999984</v>
          </cell>
        </row>
        <row r="91">
          <cell r="A91" t="str">
            <v>14203OL</v>
          </cell>
          <cell r="B91" t="str">
            <v>A/R-OGLETHORPE POWER CORP.</v>
          </cell>
          <cell r="C91">
            <v>40275</v>
          </cell>
          <cell r="D91">
            <v>174151</v>
          </cell>
          <cell r="E91">
            <v>214426</v>
          </cell>
          <cell r="F91">
            <v>0</v>
          </cell>
          <cell r="G91">
            <v>-40275</v>
          </cell>
        </row>
        <row r="92">
          <cell r="A92" t="str">
            <v>14203OR</v>
          </cell>
          <cell r="B92" t="str">
            <v>A/R-ORLANDO UTILITIES COMM</v>
          </cell>
          <cell r="C92">
            <v>0</v>
          </cell>
          <cell r="D92">
            <v>214196.75</v>
          </cell>
          <cell r="E92">
            <v>214196.75</v>
          </cell>
          <cell r="F92">
            <v>0</v>
          </cell>
          <cell r="G92">
            <v>0</v>
          </cell>
        </row>
        <row r="93">
          <cell r="A93" t="str">
            <v>14203PH</v>
          </cell>
          <cell r="B93" t="str">
            <v>A/R-CONOCO PHILLIPS CO</v>
          </cell>
          <cell r="C93">
            <v>5232</v>
          </cell>
          <cell r="D93">
            <v>0</v>
          </cell>
          <cell r="E93">
            <v>5232</v>
          </cell>
          <cell r="F93">
            <v>0</v>
          </cell>
          <cell r="G93">
            <v>-5232</v>
          </cell>
        </row>
        <row r="94">
          <cell r="A94" t="str">
            <v>14203PJ</v>
          </cell>
          <cell r="B94" t="str">
            <v>A/R-PJM INTERCONNECTION, INC.</v>
          </cell>
          <cell r="C94">
            <v>0</v>
          </cell>
          <cell r="D94">
            <v>117062.39999999999</v>
          </cell>
          <cell r="E94">
            <v>117062.39999999999</v>
          </cell>
          <cell r="F94">
            <v>0</v>
          </cell>
          <cell r="G94">
            <v>0</v>
          </cell>
        </row>
        <row r="95">
          <cell r="A95" t="str">
            <v>14203RC</v>
          </cell>
          <cell r="B95" t="str">
            <v>A/R-REEDY CREEK UTILITIES</v>
          </cell>
          <cell r="C95">
            <v>408765</v>
          </cell>
          <cell r="D95">
            <v>3524628.38</v>
          </cell>
          <cell r="E95">
            <v>3908100.83</v>
          </cell>
          <cell r="F95">
            <v>25292.55</v>
          </cell>
          <cell r="G95">
            <v>-383472.45000000019</v>
          </cell>
        </row>
        <row r="96">
          <cell r="A96" t="str">
            <v>14203SC</v>
          </cell>
          <cell r="B96" t="str">
            <v>A/R-SOUTHERN COMPANY SERVICES</v>
          </cell>
          <cell r="C96">
            <v>104000</v>
          </cell>
          <cell r="D96">
            <v>2380</v>
          </cell>
          <cell r="E96">
            <v>106380</v>
          </cell>
          <cell r="F96">
            <v>0</v>
          </cell>
          <cell r="G96">
            <v>-104000</v>
          </cell>
        </row>
        <row r="97">
          <cell r="A97" t="str">
            <v>14203SX</v>
          </cell>
          <cell r="B97" t="str">
            <v>A/R-SEMINOLE ELECTRIC CO-OP</v>
          </cell>
          <cell r="C97">
            <v>61446.28</v>
          </cell>
          <cell r="D97">
            <v>553942.44999999995</v>
          </cell>
          <cell r="E97">
            <v>615388.73</v>
          </cell>
          <cell r="F97">
            <v>0</v>
          </cell>
          <cell r="G97">
            <v>-61446.280000000028</v>
          </cell>
        </row>
        <row r="98">
          <cell r="A98" t="str">
            <v>14203TA</v>
          </cell>
          <cell r="B98" t="str">
            <v>A/R-TALLAHASSEE, CITY OF</v>
          </cell>
          <cell r="C98">
            <v>0</v>
          </cell>
          <cell r="D98">
            <v>90651.16</v>
          </cell>
          <cell r="E98">
            <v>90651.16</v>
          </cell>
          <cell r="F98">
            <v>0</v>
          </cell>
          <cell r="G98">
            <v>0</v>
          </cell>
        </row>
        <row r="99">
          <cell r="A99" t="str">
            <v>14203TD</v>
          </cell>
          <cell r="B99" t="str">
            <v>OIL FINANCIAL HEDGE RECEIVABLE</v>
          </cell>
          <cell r="C99">
            <v>0</v>
          </cell>
          <cell r="D99">
            <v>181398</v>
          </cell>
          <cell r="E99">
            <v>181398</v>
          </cell>
          <cell r="F99">
            <v>0</v>
          </cell>
          <cell r="G99">
            <v>0</v>
          </cell>
        </row>
        <row r="100">
          <cell r="A100" t="str">
            <v>14203TE</v>
          </cell>
          <cell r="B100" t="str">
            <v>A/R-THE ENERGY AUTHORITY</v>
          </cell>
          <cell r="C100">
            <v>341527</v>
          </cell>
          <cell r="D100">
            <v>807854.1</v>
          </cell>
          <cell r="E100">
            <v>1149381.1000000001</v>
          </cell>
          <cell r="F100">
            <v>0</v>
          </cell>
          <cell r="G100">
            <v>-341527.00000000012</v>
          </cell>
        </row>
        <row r="101">
          <cell r="A101" t="str">
            <v>14203TP</v>
          </cell>
          <cell r="B101" t="str">
            <v>A/R-TAMPA ELECTRIC CO</v>
          </cell>
          <cell r="C101">
            <v>90699</v>
          </cell>
          <cell r="D101">
            <v>980366.13</v>
          </cell>
          <cell r="E101">
            <v>1071065.1299999999</v>
          </cell>
          <cell r="F101">
            <v>0</v>
          </cell>
          <cell r="G101">
            <v>-90698.999999999884</v>
          </cell>
        </row>
        <row r="102">
          <cell r="A102" t="str">
            <v>14203TV</v>
          </cell>
          <cell r="B102" t="str">
            <v>A/R-TVA</v>
          </cell>
          <cell r="C102">
            <v>69420</v>
          </cell>
          <cell r="D102">
            <v>24546</v>
          </cell>
          <cell r="E102">
            <v>93966</v>
          </cell>
          <cell r="F102">
            <v>0</v>
          </cell>
          <cell r="G102">
            <v>-69420</v>
          </cell>
        </row>
        <row r="103">
          <cell r="A103" t="str">
            <v>14204AL</v>
          </cell>
          <cell r="B103" t="str">
            <v>A/R-ALACHUA, CITY OF</v>
          </cell>
          <cell r="C103">
            <v>1042.97</v>
          </cell>
          <cell r="D103">
            <v>16594.259999999998</v>
          </cell>
          <cell r="E103">
            <v>16454.96</v>
          </cell>
          <cell r="F103">
            <v>1182.27</v>
          </cell>
          <cell r="G103">
            <v>139.29999999999927</v>
          </cell>
        </row>
        <row r="104">
          <cell r="A104" t="str">
            <v>14204BT</v>
          </cell>
          <cell r="B104" t="str">
            <v>A/R CITY OF BARTOW</v>
          </cell>
          <cell r="C104">
            <v>102996.01</v>
          </cell>
          <cell r="D104">
            <v>1586257.37</v>
          </cell>
          <cell r="E104">
            <v>1542730.19</v>
          </cell>
          <cell r="F104">
            <v>146523.19</v>
          </cell>
          <cell r="G104">
            <v>43527.180000000168</v>
          </cell>
        </row>
        <row r="105">
          <cell r="A105" t="str">
            <v>14204CA</v>
          </cell>
          <cell r="B105" t="str">
            <v>A/R-CARGILL-ALLIANT-TRANS</v>
          </cell>
          <cell r="C105">
            <v>154.97999999999999</v>
          </cell>
          <cell r="D105">
            <v>316091.99</v>
          </cell>
          <cell r="E105">
            <v>315308.61</v>
          </cell>
          <cell r="F105">
            <v>938.36</v>
          </cell>
          <cell r="G105">
            <v>783.38000000000466</v>
          </cell>
        </row>
        <row r="106">
          <cell r="A106" t="str">
            <v>14204CB</v>
          </cell>
          <cell r="B106" t="str">
            <v>COBB ELECTRIC MEMBERSHIP CORP</v>
          </cell>
          <cell r="C106">
            <v>0</v>
          </cell>
          <cell r="D106">
            <v>1.46</v>
          </cell>
          <cell r="E106">
            <v>1.46</v>
          </cell>
          <cell r="F106">
            <v>0</v>
          </cell>
          <cell r="G106">
            <v>0</v>
          </cell>
        </row>
        <row r="107">
          <cell r="A107" t="str">
            <v>14204CI</v>
          </cell>
          <cell r="B107" t="str">
            <v>A/R-CINERGY-TRANS</v>
          </cell>
          <cell r="C107">
            <v>0</v>
          </cell>
          <cell r="D107">
            <v>5011.72</v>
          </cell>
          <cell r="E107">
            <v>5011.72</v>
          </cell>
          <cell r="F107">
            <v>0</v>
          </cell>
          <cell r="G107">
            <v>0</v>
          </cell>
        </row>
        <row r="108">
          <cell r="A108" t="str">
            <v>14204CK</v>
          </cell>
          <cell r="B108" t="str">
            <v>A/R-CALPINE ENERGY SERVICES</v>
          </cell>
          <cell r="C108">
            <v>659.28</v>
          </cell>
          <cell r="D108">
            <v>30162.39</v>
          </cell>
          <cell r="E108">
            <v>29686.81</v>
          </cell>
          <cell r="F108">
            <v>1134.8599999999999</v>
          </cell>
          <cell r="G108">
            <v>475.57999999999811</v>
          </cell>
        </row>
        <row r="109">
          <cell r="A109" t="str">
            <v>14204CR</v>
          </cell>
          <cell r="B109" t="str">
            <v>CRAVEN COUNTY WOOD GEN IMBAL</v>
          </cell>
          <cell r="C109">
            <v>0</v>
          </cell>
          <cell r="D109">
            <v>7610.84</v>
          </cell>
          <cell r="E109">
            <v>7610.84</v>
          </cell>
          <cell r="F109">
            <v>0</v>
          </cell>
          <cell r="G109">
            <v>0</v>
          </cell>
        </row>
        <row r="110">
          <cell r="A110" t="str">
            <v>14204CX</v>
          </cell>
          <cell r="B110" t="str">
            <v>A/R-CENTRAL POWER &amp; LIME</v>
          </cell>
          <cell r="C110">
            <v>9375.17</v>
          </cell>
          <cell r="D110">
            <v>154224.29</v>
          </cell>
          <cell r="E110">
            <v>154224.29</v>
          </cell>
          <cell r="F110">
            <v>9375.17</v>
          </cell>
          <cell r="G110">
            <v>0</v>
          </cell>
        </row>
        <row r="111">
          <cell r="A111" t="str">
            <v>14204EG</v>
          </cell>
          <cell r="B111" t="str">
            <v>A/R-EAGLE PARTNERS TRAN</v>
          </cell>
          <cell r="C111">
            <v>0</v>
          </cell>
          <cell r="D111">
            <v>4.2</v>
          </cell>
          <cell r="E111">
            <v>4.2</v>
          </cell>
          <cell r="F111">
            <v>0</v>
          </cell>
          <cell r="G111">
            <v>0</v>
          </cell>
        </row>
        <row r="112">
          <cell r="A112" t="str">
            <v>14204FA</v>
          </cell>
          <cell r="B112" t="str">
            <v>A/R-FAYETTEVILLE PWC-TRANS</v>
          </cell>
          <cell r="C112">
            <v>0</v>
          </cell>
          <cell r="D112">
            <v>685604.24</v>
          </cell>
          <cell r="E112">
            <v>685604.24</v>
          </cell>
          <cell r="F112">
            <v>0</v>
          </cell>
          <cell r="G112">
            <v>0</v>
          </cell>
        </row>
        <row r="113">
          <cell r="A113" t="str">
            <v>14204FM</v>
          </cell>
          <cell r="B113" t="str">
            <v>A/R-FLORIDA MUNICIPAL PWR AGNCY</v>
          </cell>
          <cell r="C113">
            <v>726433.98</v>
          </cell>
          <cell r="D113">
            <v>3778274.65</v>
          </cell>
          <cell r="E113">
            <v>3860708.63</v>
          </cell>
          <cell r="F113">
            <v>644000</v>
          </cell>
          <cell r="G113">
            <v>-82433.979999999981</v>
          </cell>
        </row>
        <row r="114">
          <cell r="A114" t="str">
            <v>14204FP</v>
          </cell>
          <cell r="B114" t="str">
            <v>A/R-FLORIDA POWER &amp; LIGHT-TRAN</v>
          </cell>
          <cell r="C114">
            <v>0</v>
          </cell>
          <cell r="D114">
            <v>21110.26</v>
          </cell>
          <cell r="E114">
            <v>21110.26</v>
          </cell>
          <cell r="F114">
            <v>0</v>
          </cell>
          <cell r="G114">
            <v>0</v>
          </cell>
        </row>
        <row r="115">
          <cell r="A115" t="str">
            <v>14204FT</v>
          </cell>
          <cell r="B115" t="str">
            <v>FORTIS ENERGY MARKETG&amp;TRADING</v>
          </cell>
          <cell r="C115">
            <v>0</v>
          </cell>
          <cell r="D115">
            <v>3.29</v>
          </cell>
          <cell r="E115">
            <v>3.29</v>
          </cell>
          <cell r="F115">
            <v>0</v>
          </cell>
          <cell r="G115">
            <v>0</v>
          </cell>
        </row>
        <row r="116">
          <cell r="A116" t="str">
            <v>14204GP</v>
          </cell>
          <cell r="B116" t="str">
            <v>A/R-GEORGIA POWER-TRANS</v>
          </cell>
          <cell r="C116">
            <v>0</v>
          </cell>
          <cell r="D116">
            <v>1070943.51</v>
          </cell>
          <cell r="E116">
            <v>1070943.51</v>
          </cell>
          <cell r="F116">
            <v>0</v>
          </cell>
          <cell r="G116">
            <v>0</v>
          </cell>
        </row>
        <row r="117">
          <cell r="A117" t="str">
            <v>14204GR</v>
          </cell>
          <cell r="B117" t="str">
            <v>A/R-GAINESVILLE REGIONAL UTIL</v>
          </cell>
          <cell r="C117">
            <v>19841.37</v>
          </cell>
          <cell r="D117">
            <v>590618.6</v>
          </cell>
          <cell r="E117">
            <v>589087.31000000006</v>
          </cell>
          <cell r="F117">
            <v>21372.66</v>
          </cell>
          <cell r="G117">
            <v>1531.2899999999208</v>
          </cell>
        </row>
        <row r="118">
          <cell r="A118" t="str">
            <v>14204HM</v>
          </cell>
          <cell r="B118" t="str">
            <v>A/R-HOMESTEAD, CITY OF</v>
          </cell>
          <cell r="C118">
            <v>53820</v>
          </cell>
          <cell r="D118">
            <v>843116.58</v>
          </cell>
          <cell r="E118">
            <v>830156.58</v>
          </cell>
          <cell r="F118">
            <v>66780</v>
          </cell>
          <cell r="G118">
            <v>12960</v>
          </cell>
        </row>
        <row r="119">
          <cell r="A119" t="str">
            <v>14204KI</v>
          </cell>
          <cell r="B119" t="str">
            <v>A/R-KISSIMMEE, CITY OF</v>
          </cell>
          <cell r="C119">
            <v>4135.5</v>
          </cell>
          <cell r="D119">
            <v>137378.29999999999</v>
          </cell>
          <cell r="E119">
            <v>131261.09</v>
          </cell>
          <cell r="F119">
            <v>10252.709999999999</v>
          </cell>
          <cell r="G119">
            <v>6117.2099999999919</v>
          </cell>
        </row>
        <row r="120">
          <cell r="A120" t="str">
            <v>14204LK</v>
          </cell>
          <cell r="B120" t="str">
            <v>A/R-LAKELAND, CITY OF</v>
          </cell>
          <cell r="C120">
            <v>5442</v>
          </cell>
          <cell r="D120">
            <v>16905.919999999998</v>
          </cell>
          <cell r="E120">
            <v>21968.41</v>
          </cell>
          <cell r="F120">
            <v>379.51</v>
          </cell>
          <cell r="G120">
            <v>-5062.4900000000016</v>
          </cell>
        </row>
        <row r="121">
          <cell r="A121" t="str">
            <v>14204MD</v>
          </cell>
          <cell r="B121" t="str">
            <v>A/R CITY OF MOUNT DORA</v>
          </cell>
          <cell r="C121">
            <v>30685.55</v>
          </cell>
          <cell r="D121">
            <v>523905.88</v>
          </cell>
          <cell r="E121">
            <v>510290.69</v>
          </cell>
          <cell r="F121">
            <v>44300.74</v>
          </cell>
          <cell r="G121">
            <v>13615.190000000002</v>
          </cell>
        </row>
        <row r="122">
          <cell r="A122" t="str">
            <v>14204MV</v>
          </cell>
          <cell r="B122" t="str">
            <v>A/R-JP MORGAN VENTURES-TRANS</v>
          </cell>
          <cell r="C122">
            <v>20657.009999999998</v>
          </cell>
          <cell r="D122">
            <v>93655.27</v>
          </cell>
          <cell r="E122">
            <v>107522.6</v>
          </cell>
          <cell r="F122">
            <v>6789.68</v>
          </cell>
          <cell r="G122">
            <v>-13867.330000000002</v>
          </cell>
        </row>
        <row r="123">
          <cell r="A123" t="str">
            <v>14204NB</v>
          </cell>
          <cell r="B123" t="str">
            <v>A/R-NEW SMYRNA BEACH</v>
          </cell>
          <cell r="C123">
            <v>53262.13</v>
          </cell>
          <cell r="D123">
            <v>757423.87</v>
          </cell>
          <cell r="E123">
            <v>751188.47999999998</v>
          </cell>
          <cell r="F123">
            <v>59497.52</v>
          </cell>
          <cell r="G123">
            <v>6235.390000000014</v>
          </cell>
        </row>
        <row r="124">
          <cell r="A124" t="str">
            <v>14204OC</v>
          </cell>
          <cell r="B124" t="str">
            <v>A/R-ORANGE COGENERATION, L.P.</v>
          </cell>
          <cell r="C124">
            <v>13823</v>
          </cell>
          <cell r="D124">
            <v>549983.75</v>
          </cell>
          <cell r="E124">
            <v>547361.75</v>
          </cell>
          <cell r="F124">
            <v>16445</v>
          </cell>
          <cell r="G124">
            <v>2622</v>
          </cell>
        </row>
        <row r="125">
          <cell r="A125" t="str">
            <v>14204OL</v>
          </cell>
          <cell r="B125" t="str">
            <v>A/R-OGLETHORPE POWER CO -TRANS</v>
          </cell>
          <cell r="C125">
            <v>0</v>
          </cell>
          <cell r="D125">
            <v>0.49</v>
          </cell>
          <cell r="E125">
            <v>0.49</v>
          </cell>
          <cell r="F125">
            <v>0</v>
          </cell>
          <cell r="G125">
            <v>0</v>
          </cell>
        </row>
        <row r="126">
          <cell r="A126" t="str">
            <v>14204OR</v>
          </cell>
          <cell r="B126" t="str">
            <v>A/R-ORLANDO UTILITIES COMM</v>
          </cell>
          <cell r="C126">
            <v>21428.48</v>
          </cell>
          <cell r="D126">
            <v>354164.3</v>
          </cell>
          <cell r="E126">
            <v>351187.38</v>
          </cell>
          <cell r="F126">
            <v>24405.4</v>
          </cell>
          <cell r="G126">
            <v>2976.9199999999837</v>
          </cell>
        </row>
        <row r="127">
          <cell r="A127" t="str">
            <v>14204PA</v>
          </cell>
          <cell r="B127" t="str">
            <v>A/R-NC MUNI PWR AGENCY 1-TRANS</v>
          </cell>
          <cell r="C127">
            <v>0</v>
          </cell>
          <cell r="D127">
            <v>685604.24</v>
          </cell>
          <cell r="E127">
            <v>685604.24</v>
          </cell>
          <cell r="F127">
            <v>0</v>
          </cell>
          <cell r="G127">
            <v>0</v>
          </cell>
        </row>
        <row r="128">
          <cell r="A128" t="str">
            <v>14204QC</v>
          </cell>
          <cell r="B128" t="str">
            <v>A/R CITY OF QUINCY</v>
          </cell>
          <cell r="C128">
            <v>33991.040000000001</v>
          </cell>
          <cell r="D128">
            <v>463041.39</v>
          </cell>
          <cell r="E128">
            <v>463607.39</v>
          </cell>
          <cell r="F128">
            <v>33425.040000000001</v>
          </cell>
          <cell r="G128">
            <v>-566</v>
          </cell>
        </row>
        <row r="129">
          <cell r="A129" t="str">
            <v>14204RB</v>
          </cell>
          <cell r="B129" t="str">
            <v>A/R RAINBOW ENERGY MARKETING</v>
          </cell>
          <cell r="C129">
            <v>0</v>
          </cell>
          <cell r="D129">
            <v>193613.69</v>
          </cell>
          <cell r="E129">
            <v>192509.75</v>
          </cell>
          <cell r="F129">
            <v>1103.94</v>
          </cell>
          <cell r="G129">
            <v>1103.9400000000023</v>
          </cell>
        </row>
        <row r="130">
          <cell r="A130" t="str">
            <v>14204RC</v>
          </cell>
          <cell r="B130" t="str">
            <v>A/R-REEDY CREEK UTILITIES</v>
          </cell>
          <cell r="C130">
            <v>301903.96999999997</v>
          </cell>
          <cell r="D130">
            <v>1371989.8</v>
          </cell>
          <cell r="E130">
            <v>1434488.98</v>
          </cell>
          <cell r="F130">
            <v>239404.79</v>
          </cell>
          <cell r="G130">
            <v>-62499.179999999935</v>
          </cell>
        </row>
        <row r="131">
          <cell r="A131" t="str">
            <v>14204RE</v>
          </cell>
          <cell r="B131" t="str">
            <v>A/R-RELIANT ENERGY SVCS-TRANS</v>
          </cell>
          <cell r="C131">
            <v>0</v>
          </cell>
          <cell r="D131">
            <v>16.97</v>
          </cell>
          <cell r="E131">
            <v>16.97</v>
          </cell>
          <cell r="F131">
            <v>0</v>
          </cell>
          <cell r="G131">
            <v>0</v>
          </cell>
        </row>
        <row r="132">
          <cell r="A132" t="str">
            <v>14204SA</v>
          </cell>
          <cell r="B132" t="str">
            <v>A/R-SOUTHEASTERN POWER ADMIN</v>
          </cell>
          <cell r="C132">
            <v>0</v>
          </cell>
          <cell r="D132">
            <v>5359655.0999999996</v>
          </cell>
          <cell r="E132">
            <v>5346010.13</v>
          </cell>
          <cell r="F132">
            <v>13644.97</v>
          </cell>
          <cell r="G132">
            <v>13644.969999999739</v>
          </cell>
        </row>
        <row r="133">
          <cell r="A133" t="str">
            <v>14204SX</v>
          </cell>
          <cell r="B133" t="str">
            <v>A/R-SEMINOLE ELECTRIC CO-OP</v>
          </cell>
          <cell r="C133">
            <v>3816202.96</v>
          </cell>
          <cell r="D133">
            <v>52876292.219999999</v>
          </cell>
          <cell r="E133">
            <v>51233024.630000003</v>
          </cell>
          <cell r="F133">
            <v>5459470.5499999998</v>
          </cell>
          <cell r="G133">
            <v>1643267.5899999961</v>
          </cell>
        </row>
        <row r="134">
          <cell r="A134" t="str">
            <v>14204TA</v>
          </cell>
          <cell r="B134" t="str">
            <v>A/R-TALLAHASSEE, CITY OF</v>
          </cell>
          <cell r="C134">
            <v>39750.980000000003</v>
          </cell>
          <cell r="D134">
            <v>547667.05000000005</v>
          </cell>
          <cell r="E134">
            <v>545113.44999999995</v>
          </cell>
          <cell r="F134">
            <v>42304.58</v>
          </cell>
          <cell r="G134">
            <v>2553.6000000000931</v>
          </cell>
        </row>
        <row r="135">
          <cell r="A135" t="str">
            <v>14204TE</v>
          </cell>
          <cell r="B135" t="str">
            <v>A/R-THE ENERGY AUTH-TRANS</v>
          </cell>
          <cell r="C135">
            <v>150149.91</v>
          </cell>
          <cell r="D135">
            <v>2495413.5299999998</v>
          </cell>
          <cell r="E135">
            <v>2476118.59</v>
          </cell>
          <cell r="F135">
            <v>169444.85</v>
          </cell>
          <cell r="G135">
            <v>19294.939999999944</v>
          </cell>
        </row>
        <row r="136">
          <cell r="A136" t="str">
            <v>14204TP</v>
          </cell>
          <cell r="B136" t="str">
            <v>A/R-TAMPA ELECTRIC CO</v>
          </cell>
          <cell r="C136">
            <v>312529.38</v>
          </cell>
          <cell r="D136">
            <v>4652367.78</v>
          </cell>
          <cell r="E136">
            <v>4615684.03</v>
          </cell>
          <cell r="F136">
            <v>349213.13</v>
          </cell>
          <cell r="G136">
            <v>36683.75</v>
          </cell>
        </row>
        <row r="137">
          <cell r="A137" t="str">
            <v>14204WI</v>
          </cell>
          <cell r="B137" t="str">
            <v>A/R CITY OF WILLISTON</v>
          </cell>
          <cell r="C137">
            <v>11296.89</v>
          </cell>
          <cell r="D137">
            <v>180738.21</v>
          </cell>
          <cell r="E137">
            <v>177057.01</v>
          </cell>
          <cell r="F137">
            <v>14978.09</v>
          </cell>
          <cell r="G137">
            <v>3681.1999999999825</v>
          </cell>
        </row>
        <row r="138">
          <cell r="A138" t="str">
            <v>14204WP</v>
          </cell>
          <cell r="B138" t="str">
            <v>WINTER PARK</v>
          </cell>
          <cell r="C138">
            <v>125953.65</v>
          </cell>
          <cell r="D138">
            <v>2246369.96</v>
          </cell>
          <cell r="E138">
            <v>2177841.5499999998</v>
          </cell>
          <cell r="F138">
            <v>194482.06</v>
          </cell>
          <cell r="G138">
            <v>68528.410000000149</v>
          </cell>
        </row>
        <row r="139">
          <cell r="A139" t="str">
            <v>14303TD</v>
          </cell>
          <cell r="B139" t="str">
            <v>A/R OIL HEDGING</v>
          </cell>
          <cell r="C139">
            <v>1606380.01</v>
          </cell>
          <cell r="D139">
            <v>10802231.210000001</v>
          </cell>
          <cell r="E139">
            <v>11659680.060000001</v>
          </cell>
          <cell r="F139">
            <v>748931.16</v>
          </cell>
          <cell r="G139">
            <v>-857448.84999999963</v>
          </cell>
        </row>
        <row r="140">
          <cell r="A140" t="str">
            <v>1430BPR</v>
          </cell>
          <cell r="B140" t="str">
            <v>A/R BYPRODUCTS - ASH</v>
          </cell>
          <cell r="C140">
            <v>71467.600000000006</v>
          </cell>
          <cell r="D140">
            <v>2245537.13</v>
          </cell>
          <cell r="E140">
            <v>2252767.71</v>
          </cell>
          <cell r="F140">
            <v>64237.02</v>
          </cell>
          <cell r="G140">
            <v>-7230.5800000000745</v>
          </cell>
        </row>
        <row r="141">
          <cell r="A141">
            <v>1431300</v>
          </cell>
          <cell r="B141" t="str">
            <v>A/R - GAS PURCHASING FPC</v>
          </cell>
          <cell r="C141">
            <v>1642022.63</v>
          </cell>
          <cell r="D141">
            <v>43845520.869999997</v>
          </cell>
          <cell r="E141">
            <v>41687888.07</v>
          </cell>
          <cell r="F141">
            <v>3799655.43</v>
          </cell>
          <cell r="G141">
            <v>2157632.799999997</v>
          </cell>
        </row>
        <row r="142">
          <cell r="A142">
            <v>1433001</v>
          </cell>
          <cell r="B142" t="str">
            <v>A/R PAYROLL TAX RECEIVABLE</v>
          </cell>
          <cell r="C142">
            <v>2978.77</v>
          </cell>
          <cell r="D142">
            <v>48341.64</v>
          </cell>
          <cell r="E142">
            <v>51320.41</v>
          </cell>
          <cell r="F142">
            <v>0</v>
          </cell>
          <cell r="G142">
            <v>-2978.7700000000041</v>
          </cell>
        </row>
        <row r="143">
          <cell r="A143">
            <v>1433025</v>
          </cell>
          <cell r="B143" t="str">
            <v>A/R EMPLOYEE SERVICE CENTER</v>
          </cell>
          <cell r="C143">
            <v>10083.73</v>
          </cell>
          <cell r="D143">
            <v>30246.71</v>
          </cell>
          <cell r="E143">
            <v>30581.71</v>
          </cell>
          <cell r="F143">
            <v>9748.73</v>
          </cell>
          <cell r="G143">
            <v>-335</v>
          </cell>
        </row>
        <row r="144">
          <cell r="A144">
            <v>1433055</v>
          </cell>
          <cell r="B144" t="str">
            <v>AR MISC</v>
          </cell>
          <cell r="C144">
            <v>2238922.8199999998</v>
          </cell>
          <cell r="D144">
            <v>22952009.379999999</v>
          </cell>
          <cell r="E144">
            <v>18631839.93</v>
          </cell>
          <cell r="F144">
            <v>6559092.2699999996</v>
          </cell>
          <cell r="G144">
            <v>4320169.4499999993</v>
          </cell>
        </row>
        <row r="145">
          <cell r="A145">
            <v>1433056</v>
          </cell>
          <cell r="B145" t="str">
            <v>A/R LEVEL 3 COMMUNICATIONS</v>
          </cell>
          <cell r="C145">
            <v>17047.580000000002</v>
          </cell>
          <cell r="D145">
            <v>201412.08</v>
          </cell>
          <cell r="E145">
            <v>201412.08</v>
          </cell>
          <cell r="F145">
            <v>17047.580000000002</v>
          </cell>
          <cell r="G145">
            <v>0</v>
          </cell>
        </row>
        <row r="146">
          <cell r="A146">
            <v>1433065</v>
          </cell>
          <cell r="B146" t="str">
            <v>AR CATV</v>
          </cell>
          <cell r="C146">
            <v>207849.57</v>
          </cell>
          <cell r="D146">
            <v>4203591.42</v>
          </cell>
          <cell r="E146">
            <v>4238736.46</v>
          </cell>
          <cell r="F146">
            <v>172704.53</v>
          </cell>
          <cell r="G146">
            <v>-35145.040000000037</v>
          </cell>
        </row>
        <row r="147">
          <cell r="A147">
            <v>1433070</v>
          </cell>
          <cell r="B147" t="str">
            <v>AR TELEPHONE</v>
          </cell>
          <cell r="C147">
            <v>2525385.19</v>
          </cell>
          <cell r="D147">
            <v>5958926.54</v>
          </cell>
          <cell r="E147">
            <v>6587422.9900000002</v>
          </cell>
          <cell r="F147">
            <v>1896888.74</v>
          </cell>
          <cell r="G147">
            <v>-628496.45000000019</v>
          </cell>
        </row>
        <row r="148">
          <cell r="A148" t="str">
            <v>14330FJ</v>
          </cell>
          <cell r="B148" t="str">
            <v>A/R FLORIDA JT OWNERS</v>
          </cell>
          <cell r="C148">
            <v>3226469.13</v>
          </cell>
          <cell r="D148">
            <v>31653652.280000001</v>
          </cell>
          <cell r="E148">
            <v>32676327.059999999</v>
          </cell>
          <cell r="F148">
            <v>2203794.35</v>
          </cell>
          <cell r="G148">
            <v>-1022674.7799999975</v>
          </cell>
        </row>
        <row r="149">
          <cell r="A149" t="str">
            <v>14330MT</v>
          </cell>
          <cell r="B149" t="str">
            <v>RECEIVABLES MISC TRANSACTIONS</v>
          </cell>
          <cell r="C149">
            <v>3648060.26</v>
          </cell>
          <cell r="D149">
            <v>774438883.78999996</v>
          </cell>
          <cell r="E149">
            <v>659435296.62</v>
          </cell>
          <cell r="F149">
            <v>118651647.43000001</v>
          </cell>
          <cell r="G149">
            <v>115003587.16999996</v>
          </cell>
        </row>
        <row r="150">
          <cell r="A150" t="str">
            <v>14330SG</v>
          </cell>
          <cell r="B150" t="str">
            <v>RECEIVABLES - SMART GRID</v>
          </cell>
          <cell r="C150">
            <v>0</v>
          </cell>
          <cell r="D150">
            <v>9163438.5600000005</v>
          </cell>
          <cell r="E150">
            <v>6703920.9699999997</v>
          </cell>
          <cell r="F150">
            <v>2459517.59</v>
          </cell>
          <cell r="G150">
            <v>2459517.5900000008</v>
          </cell>
        </row>
        <row r="151">
          <cell r="A151">
            <v>1433110</v>
          </cell>
          <cell r="B151" t="str">
            <v>A/R TRANSMISSION &amp;DISTRIBUTION</v>
          </cell>
          <cell r="C151">
            <v>1590631.47</v>
          </cell>
          <cell r="D151">
            <v>5559126.5499999998</v>
          </cell>
          <cell r="E151">
            <v>6637264.1500000004</v>
          </cell>
          <cell r="F151">
            <v>512493.87</v>
          </cell>
          <cell r="G151">
            <v>-1078137.6000000006</v>
          </cell>
        </row>
        <row r="152">
          <cell r="A152">
            <v>1433120</v>
          </cell>
          <cell r="B152" t="str">
            <v>A/R SALES &amp; SERVICE</v>
          </cell>
          <cell r="C152">
            <v>1152.06</v>
          </cell>
          <cell r="D152">
            <v>14467.07</v>
          </cell>
          <cell r="E152">
            <v>15619.13</v>
          </cell>
          <cell r="F152">
            <v>0</v>
          </cell>
          <cell r="G152">
            <v>-1152.0599999999995</v>
          </cell>
        </row>
        <row r="153">
          <cell r="A153">
            <v>1433170</v>
          </cell>
          <cell r="B153" t="str">
            <v>A/R TRANSMISSION ENGINEERING</v>
          </cell>
          <cell r="C153">
            <v>728532.21</v>
          </cell>
          <cell r="D153">
            <v>6153267.4900000002</v>
          </cell>
          <cell r="E153">
            <v>6516737.2000000002</v>
          </cell>
          <cell r="F153">
            <v>365062.5</v>
          </cell>
          <cell r="G153">
            <v>-363469.70999999996</v>
          </cell>
        </row>
        <row r="154">
          <cell r="A154">
            <v>1433180</v>
          </cell>
          <cell r="B154" t="str">
            <v>A/R ENERGY DELIVERY SOLUTIONS</v>
          </cell>
          <cell r="C154">
            <v>33791.15</v>
          </cell>
          <cell r="D154">
            <v>0</v>
          </cell>
          <cell r="E154">
            <v>11500</v>
          </cell>
          <cell r="F154">
            <v>22291.15</v>
          </cell>
          <cell r="G154">
            <v>-11500</v>
          </cell>
        </row>
        <row r="155">
          <cell r="A155">
            <v>1433190</v>
          </cell>
          <cell r="B155" t="str">
            <v>A/R-HOME SERVICE USA</v>
          </cell>
          <cell r="C155">
            <v>20175</v>
          </cell>
          <cell r="D155">
            <v>187095</v>
          </cell>
          <cell r="E155">
            <v>177255</v>
          </cell>
          <cell r="F155">
            <v>30015</v>
          </cell>
          <cell r="G155">
            <v>9840</v>
          </cell>
        </row>
        <row r="156">
          <cell r="A156">
            <v>1441040</v>
          </cell>
          <cell r="B156" t="str">
            <v>ACC PROV UNCOLL CUST ACCT FPC</v>
          </cell>
          <cell r="C156">
            <v>-8508291.6799999997</v>
          </cell>
          <cell r="D156">
            <v>1551929.59</v>
          </cell>
          <cell r="E156">
            <v>544791.59</v>
          </cell>
          <cell r="F156">
            <v>-7501153.6799999997</v>
          </cell>
          <cell r="G156">
            <v>1007138.0000000001</v>
          </cell>
        </row>
        <row r="157">
          <cell r="A157">
            <v>1441050</v>
          </cell>
          <cell r="B157" t="str">
            <v>ACC PROV UNCOLL NON ELEC</v>
          </cell>
          <cell r="C157">
            <v>-1232093.46</v>
          </cell>
          <cell r="D157">
            <v>62038313.119999997</v>
          </cell>
          <cell r="E157">
            <v>78260994.640000001</v>
          </cell>
          <cell r="F157">
            <v>-17454774.98</v>
          </cell>
          <cell r="G157">
            <v>-16222681.520000003</v>
          </cell>
        </row>
        <row r="158">
          <cell r="A158">
            <v>1441060</v>
          </cell>
          <cell r="B158" t="str">
            <v>ACC PROV UNCOLL WHSLE ACCT FPC</v>
          </cell>
          <cell r="C158">
            <v>-588279</v>
          </cell>
          <cell r="D158">
            <v>628778</v>
          </cell>
          <cell r="E158">
            <v>583989</v>
          </cell>
          <cell r="F158">
            <v>-543490</v>
          </cell>
          <cell r="G158">
            <v>44789</v>
          </cell>
        </row>
        <row r="159">
          <cell r="A159">
            <v>1454010</v>
          </cell>
          <cell r="B159" t="str">
            <v>MONEY POOL NOTES RECEIVABLE</v>
          </cell>
          <cell r="C159">
            <v>0</v>
          </cell>
          <cell r="D159">
            <v>1720365.09</v>
          </cell>
          <cell r="E159">
            <v>1720365.09</v>
          </cell>
          <cell r="F159">
            <v>0</v>
          </cell>
          <cell r="G159">
            <v>0</v>
          </cell>
        </row>
        <row r="160">
          <cell r="A160">
            <v>1454020</v>
          </cell>
          <cell r="B160" t="str">
            <v>MONEY POOL INTEREST RECEIVABLE</v>
          </cell>
          <cell r="C160">
            <v>0</v>
          </cell>
          <cell r="D160">
            <v>3028.07</v>
          </cell>
          <cell r="E160">
            <v>3028.07</v>
          </cell>
          <cell r="F160">
            <v>0</v>
          </cell>
          <cell r="G160">
            <v>0</v>
          </cell>
        </row>
        <row r="161">
          <cell r="A161">
            <v>1460001</v>
          </cell>
          <cell r="B161" t="str">
            <v>IC RECEIVABLE FROM CP&amp;L</v>
          </cell>
          <cell r="C161">
            <v>2712721.86</v>
          </cell>
          <cell r="D161">
            <v>39234980.969999999</v>
          </cell>
          <cell r="E161">
            <v>37119365.07</v>
          </cell>
          <cell r="F161">
            <v>4828337.76</v>
          </cell>
          <cell r="G161">
            <v>2115615.8999999985</v>
          </cell>
        </row>
        <row r="162">
          <cell r="A162">
            <v>1460040</v>
          </cell>
          <cell r="B162" t="str">
            <v>IC REC-PROGRESS FUELS CORP</v>
          </cell>
          <cell r="C162">
            <v>0</v>
          </cell>
          <cell r="D162">
            <v>1859.6</v>
          </cell>
          <cell r="E162">
            <v>1000</v>
          </cell>
          <cell r="F162">
            <v>859.6</v>
          </cell>
          <cell r="G162">
            <v>859.59999999999991</v>
          </cell>
        </row>
        <row r="163">
          <cell r="A163">
            <v>1460060</v>
          </cell>
          <cell r="B163" t="str">
            <v>IC REC FROM FPC UTILITY CORP</v>
          </cell>
          <cell r="C163">
            <v>0</v>
          </cell>
          <cell r="D163">
            <v>6067.34</v>
          </cell>
          <cell r="E163">
            <v>6067.34</v>
          </cell>
          <cell r="F163">
            <v>0</v>
          </cell>
          <cell r="G163">
            <v>0</v>
          </cell>
        </row>
        <row r="164">
          <cell r="A164">
            <v>1460063</v>
          </cell>
          <cell r="B164" t="str">
            <v>IC REC FROM FLORIDA PROGRESS</v>
          </cell>
          <cell r="C164">
            <v>32232.49</v>
          </cell>
          <cell r="D164">
            <v>172869512.24000001</v>
          </cell>
          <cell r="E164">
            <v>172893226.62</v>
          </cell>
          <cell r="F164">
            <v>8518.11</v>
          </cell>
          <cell r="G164">
            <v>-23714.379999995232</v>
          </cell>
        </row>
        <row r="165">
          <cell r="A165">
            <v>1460071</v>
          </cell>
          <cell r="B165" t="str">
            <v>IC REC FROM PT HOLDINGS</v>
          </cell>
          <cell r="C165">
            <v>1017841.83</v>
          </cell>
          <cell r="D165">
            <v>3439106.64</v>
          </cell>
          <cell r="E165">
            <v>2859984.8</v>
          </cell>
          <cell r="F165">
            <v>1596963.67</v>
          </cell>
          <cell r="G165">
            <v>579121.84000000032</v>
          </cell>
        </row>
        <row r="166">
          <cell r="A166">
            <v>1460074</v>
          </cell>
          <cell r="B166" t="str">
            <v>IC REC FROM PEAK TOWER</v>
          </cell>
          <cell r="C166">
            <v>0</v>
          </cell>
          <cell r="D166">
            <v>2500</v>
          </cell>
          <cell r="E166">
            <v>0</v>
          </cell>
          <cell r="F166">
            <v>2500</v>
          </cell>
          <cell r="G166">
            <v>2500</v>
          </cell>
        </row>
        <row r="167">
          <cell r="A167">
            <v>1460098</v>
          </cell>
          <cell r="B167" t="str">
            <v>IC RECEIV FROM SHARED SERVICES</v>
          </cell>
          <cell r="C167">
            <v>3955443.11</v>
          </cell>
          <cell r="D167">
            <v>36493147.119999997</v>
          </cell>
          <cell r="E167">
            <v>36398741.939999998</v>
          </cell>
          <cell r="F167">
            <v>4049848.29</v>
          </cell>
          <cell r="G167">
            <v>94405.179999999702</v>
          </cell>
        </row>
        <row r="168">
          <cell r="A168">
            <v>1460099</v>
          </cell>
          <cell r="B168" t="str">
            <v>IC RECEIV FROM CPLC HOLDINGS</v>
          </cell>
          <cell r="C168">
            <v>192382.28</v>
          </cell>
          <cell r="D168">
            <v>744046.47</v>
          </cell>
          <cell r="E168">
            <v>760464.69</v>
          </cell>
          <cell r="F168">
            <v>175964.06</v>
          </cell>
          <cell r="G168">
            <v>-16418.219999999972</v>
          </cell>
        </row>
        <row r="169">
          <cell r="A169" t="str">
            <v>14600ZZ</v>
          </cell>
          <cell r="B169" t="str">
            <v>IC RECEIVABLE-SUSPENSE</v>
          </cell>
          <cell r="C169">
            <v>0</v>
          </cell>
          <cell r="D169">
            <v>17.21</v>
          </cell>
          <cell r="E169">
            <v>17.21</v>
          </cell>
          <cell r="F169">
            <v>0</v>
          </cell>
          <cell r="G169">
            <v>0</v>
          </cell>
        </row>
        <row r="170">
          <cell r="A170" t="str">
            <v>146SUSP</v>
          </cell>
          <cell r="B170" t="str">
            <v>I/C RECEIVABLE-SUSPENSE</v>
          </cell>
          <cell r="C170">
            <v>0</v>
          </cell>
          <cell r="D170">
            <v>3398102.05</v>
          </cell>
          <cell r="E170">
            <v>3398102.05</v>
          </cell>
          <cell r="F170">
            <v>0</v>
          </cell>
          <cell r="G170">
            <v>0</v>
          </cell>
        </row>
        <row r="171">
          <cell r="A171">
            <v>1511000</v>
          </cell>
          <cell r="B171" t="str">
            <v>OIL RECEIPTS</v>
          </cell>
          <cell r="C171">
            <v>163996713.43000001</v>
          </cell>
          <cell r="D171">
            <v>463891363.50999999</v>
          </cell>
          <cell r="E171">
            <v>488341130.76999998</v>
          </cell>
          <cell r="F171">
            <v>139546946.16999999</v>
          </cell>
          <cell r="G171">
            <v>-24449767.25999999</v>
          </cell>
        </row>
        <row r="172">
          <cell r="A172">
            <v>1511010</v>
          </cell>
          <cell r="B172" t="str">
            <v>COAL RECEIPTS</v>
          </cell>
          <cell r="C172">
            <v>96786213.650000006</v>
          </cell>
          <cell r="D172">
            <v>563326259.92999995</v>
          </cell>
          <cell r="E172">
            <v>564330481.21000004</v>
          </cell>
          <cell r="F172">
            <v>95781992.370000005</v>
          </cell>
          <cell r="G172">
            <v>-1004221.2800000906</v>
          </cell>
        </row>
        <row r="173">
          <cell r="A173">
            <v>1511026</v>
          </cell>
          <cell r="B173" t="str">
            <v>COAL IN TRANSIT INVENTORY</v>
          </cell>
          <cell r="C173">
            <v>99141835.680000007</v>
          </cell>
          <cell r="D173">
            <v>1228124649.3499999</v>
          </cell>
          <cell r="E173">
            <v>1215339279.1700001</v>
          </cell>
          <cell r="F173">
            <v>111927205.86</v>
          </cell>
          <cell r="G173">
            <v>12785370.179999828</v>
          </cell>
        </row>
        <row r="174">
          <cell r="A174">
            <v>1512000</v>
          </cell>
          <cell r="B174" t="str">
            <v>M&amp;S FUEL STOCK GAS</v>
          </cell>
          <cell r="C174">
            <v>2980610.01</v>
          </cell>
          <cell r="D174">
            <v>3928055415.9099998</v>
          </cell>
          <cell r="E174">
            <v>3928188007.2800002</v>
          </cell>
          <cell r="F174">
            <v>2848018.64</v>
          </cell>
          <cell r="G174">
            <v>-132591.3700003624</v>
          </cell>
        </row>
        <row r="175">
          <cell r="A175">
            <v>1540001</v>
          </cell>
          <cell r="B175" t="str">
            <v>INVENTORY-RESERVE</v>
          </cell>
          <cell r="C175">
            <v>-1700000</v>
          </cell>
          <cell r="D175">
            <v>0</v>
          </cell>
          <cell r="E175">
            <v>0</v>
          </cell>
          <cell r="F175">
            <v>-1700000</v>
          </cell>
          <cell r="G175">
            <v>0</v>
          </cell>
        </row>
        <row r="176">
          <cell r="A176">
            <v>1542001</v>
          </cell>
          <cell r="B176" t="str">
            <v>PART SHARE OF CR3 M&amp;S</v>
          </cell>
          <cell r="C176">
            <v>-3768332.58</v>
          </cell>
          <cell r="D176">
            <v>41587.85</v>
          </cell>
          <cell r="E176">
            <v>276589.94</v>
          </cell>
          <cell r="F176">
            <v>-4003334.67</v>
          </cell>
          <cell r="G176">
            <v>-235002.09</v>
          </cell>
        </row>
        <row r="177">
          <cell r="A177">
            <v>1542002</v>
          </cell>
          <cell r="B177" t="str">
            <v>PART SHARE OF SIEMENS UNIT 11</v>
          </cell>
          <cell r="C177">
            <v>-1824776.05</v>
          </cell>
          <cell r="D177">
            <v>755.56</v>
          </cell>
          <cell r="E177">
            <v>29124.61</v>
          </cell>
          <cell r="F177">
            <v>-1853145.1</v>
          </cell>
          <cell r="G177">
            <v>-28369.05</v>
          </cell>
        </row>
        <row r="178">
          <cell r="A178" t="str">
            <v>15420PP</v>
          </cell>
          <cell r="B178" t="str">
            <v>INV PASSPORT VALUATION ACCOUNT</v>
          </cell>
          <cell r="C178">
            <v>253970830.06999999</v>
          </cell>
          <cell r="D178">
            <v>275047419.43000001</v>
          </cell>
          <cell r="E178">
            <v>266738867.68000001</v>
          </cell>
          <cell r="F178">
            <v>262279381.81999999</v>
          </cell>
          <cell r="G178">
            <v>8308551.75</v>
          </cell>
        </row>
        <row r="179">
          <cell r="A179">
            <v>1544001</v>
          </cell>
          <cell r="B179" t="str">
            <v>AMMONIA INVENTORY</v>
          </cell>
          <cell r="C179">
            <v>90876.38</v>
          </cell>
          <cell r="D179">
            <v>52530552.219999999</v>
          </cell>
          <cell r="E179">
            <v>52478703.719999999</v>
          </cell>
          <cell r="F179">
            <v>142724.88</v>
          </cell>
          <cell r="G179">
            <v>51848.5</v>
          </cell>
        </row>
        <row r="180">
          <cell r="A180">
            <v>1544004</v>
          </cell>
          <cell r="B180" t="str">
            <v>LIMESTONE INVENTORY</v>
          </cell>
          <cell r="C180">
            <v>411061.24</v>
          </cell>
          <cell r="D180">
            <v>4803281</v>
          </cell>
          <cell r="E180">
            <v>4862683.46</v>
          </cell>
          <cell r="F180">
            <v>351658.78</v>
          </cell>
          <cell r="G180">
            <v>-59402.459999999963</v>
          </cell>
        </row>
        <row r="181">
          <cell r="A181">
            <v>1544006</v>
          </cell>
          <cell r="B181" t="str">
            <v>DIBASIC ACID INVENTORY</v>
          </cell>
          <cell r="C181">
            <v>0</v>
          </cell>
          <cell r="D181">
            <v>42210.239999999998</v>
          </cell>
          <cell r="E181">
            <v>10024.450000000001</v>
          </cell>
          <cell r="F181">
            <v>32185.79</v>
          </cell>
          <cell r="G181">
            <v>32185.789999999997</v>
          </cell>
        </row>
        <row r="182">
          <cell r="A182" t="str">
            <v>15450PP</v>
          </cell>
          <cell r="B182" t="str">
            <v>INV PASSPORT PRICE VARIANCE</v>
          </cell>
          <cell r="C182">
            <v>93412.97</v>
          </cell>
          <cell r="D182">
            <v>6919300.8600000003</v>
          </cell>
          <cell r="E182">
            <v>6987866.8499999996</v>
          </cell>
          <cell r="F182">
            <v>24846.98</v>
          </cell>
          <cell r="G182">
            <v>-68565.989999999292</v>
          </cell>
        </row>
        <row r="183">
          <cell r="A183" t="str">
            <v>15460PP</v>
          </cell>
          <cell r="B183" t="str">
            <v>REPAIR, REFURBISH, OFFSITE IN</v>
          </cell>
          <cell r="C183">
            <v>16523805.58</v>
          </cell>
          <cell r="D183">
            <v>1249425.1299999999</v>
          </cell>
          <cell r="E183">
            <v>1572416.24</v>
          </cell>
          <cell r="F183">
            <v>16200814.470000001</v>
          </cell>
          <cell r="G183">
            <v>-322991.1100000001</v>
          </cell>
        </row>
        <row r="184">
          <cell r="A184">
            <v>1550210</v>
          </cell>
          <cell r="B184" t="str">
            <v>MDSE INVENTORY</v>
          </cell>
          <cell r="C184">
            <v>618787.12</v>
          </cell>
          <cell r="D184">
            <v>-216337.66</v>
          </cell>
          <cell r="E184">
            <v>0</v>
          </cell>
          <cell r="F184">
            <v>402449.46</v>
          </cell>
          <cell r="G184">
            <v>-216337.66</v>
          </cell>
        </row>
        <row r="185">
          <cell r="A185">
            <v>1581001</v>
          </cell>
          <cell r="B185" t="str">
            <v>S02 EMISSION ALLOWCE INVENTORY</v>
          </cell>
          <cell r="C185">
            <v>7312131.0700000003</v>
          </cell>
          <cell r="D185">
            <v>0</v>
          </cell>
          <cell r="E185">
            <v>1638053.3</v>
          </cell>
          <cell r="F185">
            <v>5674077.7699999996</v>
          </cell>
          <cell r="G185">
            <v>-1638053.3</v>
          </cell>
        </row>
        <row r="186">
          <cell r="A186">
            <v>1581002</v>
          </cell>
          <cell r="B186" t="str">
            <v>NOX EMISSION ALLOWCE INVENTORY</v>
          </cell>
          <cell r="C186">
            <v>36341932.350000001</v>
          </cell>
          <cell r="D186">
            <v>2913800</v>
          </cell>
          <cell r="E186">
            <v>11540305.24</v>
          </cell>
          <cell r="F186">
            <v>27715427.109999999</v>
          </cell>
          <cell r="G186">
            <v>-8626505.2400000002</v>
          </cell>
        </row>
        <row r="187">
          <cell r="A187">
            <v>1630002</v>
          </cell>
          <cell r="B187" t="str">
            <v>CORPORATE BURDENING</v>
          </cell>
          <cell r="C187">
            <v>0</v>
          </cell>
          <cell r="D187">
            <v>76133.45</v>
          </cell>
          <cell r="E187">
            <v>76133.45</v>
          </cell>
          <cell r="F187">
            <v>0</v>
          </cell>
          <cell r="G187">
            <v>0</v>
          </cell>
        </row>
        <row r="188">
          <cell r="A188">
            <v>1630003</v>
          </cell>
          <cell r="B188" t="str">
            <v>DISTRIBUTION COMMON BURDENING</v>
          </cell>
          <cell r="C188">
            <v>0</v>
          </cell>
          <cell r="D188">
            <v>7322044.4699999997</v>
          </cell>
          <cell r="E188">
            <v>7285030.3600000003</v>
          </cell>
          <cell r="F188">
            <v>37014.11</v>
          </cell>
          <cell r="G188">
            <v>37014.109999999404</v>
          </cell>
        </row>
        <row r="189">
          <cell r="A189">
            <v>1630004</v>
          </cell>
          <cell r="B189" t="str">
            <v>LOCATIONAL BURDENING</v>
          </cell>
          <cell r="C189">
            <v>0</v>
          </cell>
          <cell r="D189">
            <v>6246128.6299999999</v>
          </cell>
          <cell r="E189">
            <v>6215428.0999999996</v>
          </cell>
          <cell r="F189">
            <v>30700.53</v>
          </cell>
          <cell r="G189">
            <v>30700.530000000261</v>
          </cell>
        </row>
        <row r="190">
          <cell r="A190">
            <v>1630005</v>
          </cell>
          <cell r="B190" t="str">
            <v>CORPORATE UNDISTRIBUTED STORES</v>
          </cell>
          <cell r="C190">
            <v>8181652.0999999996</v>
          </cell>
          <cell r="D190">
            <v>355940.55</v>
          </cell>
          <cell r="E190">
            <v>0</v>
          </cell>
          <cell r="F190">
            <v>8537592.6500000004</v>
          </cell>
          <cell r="G190">
            <v>355940.55</v>
          </cell>
        </row>
        <row r="191">
          <cell r="A191" t="str">
            <v>1630NGG</v>
          </cell>
          <cell r="B191" t="str">
            <v>LOCATIONAL BURDENING NGG</v>
          </cell>
          <cell r="C191">
            <v>0</v>
          </cell>
          <cell r="D191">
            <v>2694634.12</v>
          </cell>
          <cell r="E191">
            <v>2693020.54</v>
          </cell>
          <cell r="F191">
            <v>1613.58</v>
          </cell>
          <cell r="G191">
            <v>1613.5800000000745</v>
          </cell>
        </row>
        <row r="192">
          <cell r="A192" t="str">
            <v>165116G</v>
          </cell>
          <cell r="B192" t="str">
            <v>PREPAY GA PRIVILEGE LICENSE-AC</v>
          </cell>
          <cell r="C192">
            <v>0</v>
          </cell>
          <cell r="D192">
            <v>1000</v>
          </cell>
          <cell r="E192">
            <v>1000</v>
          </cell>
          <cell r="F192">
            <v>0</v>
          </cell>
          <cell r="G192">
            <v>0</v>
          </cell>
        </row>
        <row r="193">
          <cell r="A193">
            <v>1652000</v>
          </cell>
          <cell r="B193" t="str">
            <v>PREPAYMENTS PROPERTY INSURANCE</v>
          </cell>
          <cell r="C193">
            <v>74482.59</v>
          </cell>
          <cell r="D193">
            <v>3307267.43</v>
          </cell>
          <cell r="E193">
            <v>30610.07</v>
          </cell>
          <cell r="F193">
            <v>3351139.95</v>
          </cell>
          <cell r="G193">
            <v>3276657.3600000003</v>
          </cell>
        </row>
        <row r="194">
          <cell r="A194">
            <v>1655000</v>
          </cell>
          <cell r="B194" t="str">
            <v>PREPAYMENTS MISCELLANEOUS</v>
          </cell>
          <cell r="C194">
            <v>1190664.04</v>
          </cell>
          <cell r="D194">
            <v>31828974.949999999</v>
          </cell>
          <cell r="E194">
            <v>25917740.760000002</v>
          </cell>
          <cell r="F194">
            <v>7101898.2300000004</v>
          </cell>
          <cell r="G194">
            <v>5911234.1899999976</v>
          </cell>
        </row>
        <row r="195">
          <cell r="A195">
            <v>1655050</v>
          </cell>
          <cell r="B195" t="str">
            <v>PREPAYMENTS RENT-SPHQ</v>
          </cell>
          <cell r="C195">
            <v>6617962.2000000002</v>
          </cell>
          <cell r="D195">
            <v>2380416.4500000002</v>
          </cell>
          <cell r="E195">
            <v>0</v>
          </cell>
          <cell r="F195">
            <v>8998378.6500000004</v>
          </cell>
          <cell r="G195">
            <v>2380416.4500000002</v>
          </cell>
        </row>
        <row r="196">
          <cell r="A196" t="str">
            <v>16550PP</v>
          </cell>
          <cell r="B196" t="str">
            <v>PASSPORT INV PREPAY/PROGRESS</v>
          </cell>
          <cell r="C196">
            <v>0</v>
          </cell>
          <cell r="D196">
            <v>292434.5</v>
          </cell>
          <cell r="E196">
            <v>124050</v>
          </cell>
          <cell r="F196">
            <v>168384.5</v>
          </cell>
          <cell r="G196">
            <v>168384.5</v>
          </cell>
        </row>
        <row r="197">
          <cell r="A197">
            <v>1655810</v>
          </cell>
          <cell r="B197" t="str">
            <v>PREPAYMENTS COAL</v>
          </cell>
          <cell r="C197">
            <v>0</v>
          </cell>
          <cell r="D197">
            <v>1260438.17</v>
          </cell>
          <cell r="E197">
            <v>1260438.17</v>
          </cell>
          <cell r="F197">
            <v>0</v>
          </cell>
          <cell r="G197">
            <v>0</v>
          </cell>
        </row>
        <row r="198">
          <cell r="A198">
            <v>1710001</v>
          </cell>
          <cell r="B198" t="str">
            <v>INTEREST AND DIVIDENDS REC</v>
          </cell>
          <cell r="C198">
            <v>0</v>
          </cell>
          <cell r="D198">
            <v>94876.45</v>
          </cell>
          <cell r="E198">
            <v>86150.8</v>
          </cell>
          <cell r="F198">
            <v>8725.65</v>
          </cell>
          <cell r="G198">
            <v>8725.6499999999942</v>
          </cell>
        </row>
        <row r="199">
          <cell r="A199">
            <v>1720010</v>
          </cell>
          <cell r="B199" t="str">
            <v>RENTS REC-REAL ESTATE</v>
          </cell>
          <cell r="C199">
            <v>48923.61</v>
          </cell>
          <cell r="D199">
            <v>369049.94</v>
          </cell>
          <cell r="E199">
            <v>359941.54</v>
          </cell>
          <cell r="F199">
            <v>58032.01</v>
          </cell>
          <cell r="G199">
            <v>9108.4000000000233</v>
          </cell>
        </row>
        <row r="200">
          <cell r="A200">
            <v>1730030</v>
          </cell>
          <cell r="B200" t="str">
            <v>FL ACCR UTIL REV - RETAIL</v>
          </cell>
          <cell r="C200">
            <v>53242259</v>
          </cell>
          <cell r="D200">
            <v>1003435553</v>
          </cell>
          <cell r="E200">
            <v>985342809</v>
          </cell>
          <cell r="F200">
            <v>71335003</v>
          </cell>
          <cell r="G200">
            <v>18092744</v>
          </cell>
        </row>
        <row r="201">
          <cell r="A201">
            <v>1730040</v>
          </cell>
          <cell r="B201" t="str">
            <v>FL ACCR UTIL REV - WHOLESALE</v>
          </cell>
          <cell r="C201">
            <v>12912913</v>
          </cell>
          <cell r="D201">
            <v>202037820</v>
          </cell>
          <cell r="E201">
            <v>198785875</v>
          </cell>
          <cell r="F201">
            <v>16164858</v>
          </cell>
          <cell r="G201">
            <v>3251945</v>
          </cell>
        </row>
        <row r="202">
          <cell r="A202">
            <v>1740101</v>
          </cell>
          <cell r="B202" t="str">
            <v>MISC CUR/ACCRD ASSETS-RELO</v>
          </cell>
          <cell r="C202">
            <v>0</v>
          </cell>
          <cell r="D202">
            <v>861555.94</v>
          </cell>
          <cell r="E202">
            <v>0</v>
          </cell>
          <cell r="F202">
            <v>861555.94</v>
          </cell>
          <cell r="G202">
            <v>861555.94</v>
          </cell>
        </row>
        <row r="203">
          <cell r="A203">
            <v>1740102</v>
          </cell>
          <cell r="B203" t="str">
            <v>DERIVATIVE COLLATERAL RECEIVEAB</v>
          </cell>
          <cell r="C203">
            <v>138750000</v>
          </cell>
          <cell r="D203">
            <v>809740878.50999999</v>
          </cell>
          <cell r="E203">
            <v>808910878.50999999</v>
          </cell>
          <cell r="F203">
            <v>139580000</v>
          </cell>
          <cell r="G203">
            <v>830000</v>
          </cell>
        </row>
        <row r="204">
          <cell r="A204">
            <v>1740104</v>
          </cell>
          <cell r="B204" t="str">
            <v>RELOCATION-NEI</v>
          </cell>
          <cell r="C204">
            <v>0</v>
          </cell>
          <cell r="D204">
            <v>568449.69999999995</v>
          </cell>
          <cell r="E204">
            <v>568449.69999999995</v>
          </cell>
          <cell r="F204">
            <v>0</v>
          </cell>
          <cell r="G204">
            <v>0</v>
          </cell>
        </row>
        <row r="205">
          <cell r="A205">
            <v>1763012</v>
          </cell>
          <cell r="B205" t="str">
            <v>DERIV ASSETS-HEDGE TOTAL S-T</v>
          </cell>
          <cell r="C205">
            <v>4643856</v>
          </cell>
          <cell r="D205">
            <v>636083.77</v>
          </cell>
          <cell r="E205">
            <v>5050870.33</v>
          </cell>
          <cell r="F205">
            <v>229069.44</v>
          </cell>
          <cell r="G205">
            <v>-4414786.5600000005</v>
          </cell>
        </row>
        <row r="206">
          <cell r="A206">
            <v>1763015</v>
          </cell>
          <cell r="B206" t="str">
            <v>DERIV ASSET-PEF-STERM MTM OIL</v>
          </cell>
          <cell r="C206">
            <v>11219601.439999999</v>
          </cell>
          <cell r="D206">
            <v>104702791.28</v>
          </cell>
          <cell r="E206">
            <v>105835187.5</v>
          </cell>
          <cell r="F206">
            <v>10087205.220000001</v>
          </cell>
          <cell r="G206">
            <v>-1132396.2199999988</v>
          </cell>
        </row>
        <row r="207">
          <cell r="A207">
            <v>1763017</v>
          </cell>
          <cell r="B207" t="str">
            <v>DERIV ASSET-PEF-LTERM MTM OIL</v>
          </cell>
          <cell r="C207">
            <v>8486197.6400000006</v>
          </cell>
          <cell r="D207">
            <v>58621470.600000001</v>
          </cell>
          <cell r="E207">
            <v>64114101.659999996</v>
          </cell>
          <cell r="F207">
            <v>2993566.58</v>
          </cell>
          <cell r="G207">
            <v>-5492631.0599999949</v>
          </cell>
        </row>
        <row r="208">
          <cell r="A208">
            <v>1763099</v>
          </cell>
          <cell r="B208" t="str">
            <v>DERIV ASSETS-LONG TERM</v>
          </cell>
          <cell r="C208">
            <v>0</v>
          </cell>
          <cell r="D208">
            <v>376602.06</v>
          </cell>
          <cell r="E208">
            <v>15893.57</v>
          </cell>
          <cell r="F208">
            <v>360708.49</v>
          </cell>
          <cell r="G208">
            <v>360708.49</v>
          </cell>
        </row>
        <row r="209">
          <cell r="A209" t="str">
            <v>1763ILT</v>
          </cell>
          <cell r="B209" t="str">
            <v>INTERCO DERIVATIVE ASSET L-T</v>
          </cell>
          <cell r="C209">
            <v>0</v>
          </cell>
          <cell r="D209">
            <v>18153.36</v>
          </cell>
          <cell r="E209">
            <v>18153.36</v>
          </cell>
          <cell r="F209">
            <v>0</v>
          </cell>
          <cell r="G209">
            <v>0</v>
          </cell>
        </row>
        <row r="210">
          <cell r="A210" t="str">
            <v>1763IST</v>
          </cell>
          <cell r="B210" t="str">
            <v>INTERCO DERIVATIVE ASSET S-T</v>
          </cell>
          <cell r="C210">
            <v>280994.13</v>
          </cell>
          <cell r="D210">
            <v>252667.97</v>
          </cell>
          <cell r="E210">
            <v>533662.1</v>
          </cell>
          <cell r="F210">
            <v>0</v>
          </cell>
          <cell r="G210">
            <v>-280994.13</v>
          </cell>
        </row>
        <row r="211">
          <cell r="A211">
            <v>1812007</v>
          </cell>
          <cell r="B211" t="str">
            <v>UNAMT DEBT-6.75% DUE 02/01/28</v>
          </cell>
          <cell r="C211">
            <v>3331279.19</v>
          </cell>
          <cell r="D211">
            <v>0</v>
          </cell>
          <cell r="E211">
            <v>184218.23999999999</v>
          </cell>
          <cell r="F211">
            <v>3147060.95</v>
          </cell>
          <cell r="G211">
            <v>-184218.23999999999</v>
          </cell>
        </row>
        <row r="212">
          <cell r="A212">
            <v>1812018</v>
          </cell>
          <cell r="B212" t="str">
            <v>INT 6.65% % DUE 7/15/11</v>
          </cell>
          <cell r="C212">
            <v>496279.98</v>
          </cell>
          <cell r="D212">
            <v>0</v>
          </cell>
          <cell r="E212">
            <v>313440.12</v>
          </cell>
          <cell r="F212">
            <v>182839.86</v>
          </cell>
          <cell r="G212">
            <v>-313440.12</v>
          </cell>
        </row>
        <row r="213">
          <cell r="A213">
            <v>1812019</v>
          </cell>
          <cell r="B213" t="str">
            <v>UNAMORTIZED DEBT-POLLCON 2002C</v>
          </cell>
          <cell r="C213">
            <v>407247.79</v>
          </cell>
          <cell r="D213">
            <v>0</v>
          </cell>
          <cell r="E213">
            <v>50905.919999999998</v>
          </cell>
          <cell r="F213">
            <v>356341.87</v>
          </cell>
          <cell r="G213">
            <v>-50905.919999999998</v>
          </cell>
        </row>
        <row r="214">
          <cell r="A214">
            <v>1812020</v>
          </cell>
          <cell r="B214" t="str">
            <v>UNAMORTIZED DEBT-POLLCON 2002A</v>
          </cell>
          <cell r="C214">
            <v>1623189.14</v>
          </cell>
          <cell r="D214">
            <v>0</v>
          </cell>
          <cell r="E214">
            <v>95481.72</v>
          </cell>
          <cell r="F214">
            <v>1527707.42</v>
          </cell>
          <cell r="G214">
            <v>-95481.72</v>
          </cell>
        </row>
        <row r="215">
          <cell r="A215">
            <v>1812021</v>
          </cell>
          <cell r="B215" t="str">
            <v>UNAMORTIZED DEBT-POLLCON 2002B</v>
          </cell>
          <cell r="C215">
            <v>1272752.74</v>
          </cell>
          <cell r="D215">
            <v>0</v>
          </cell>
          <cell r="E215">
            <v>106062.72</v>
          </cell>
          <cell r="F215">
            <v>1166690.02</v>
          </cell>
          <cell r="G215">
            <v>-106062.72</v>
          </cell>
        </row>
        <row r="216">
          <cell r="A216">
            <v>1812022</v>
          </cell>
          <cell r="B216" t="str">
            <v>UNAMT DEBT EXP-4.8% DUE 2013</v>
          </cell>
          <cell r="C216">
            <v>1409943.74</v>
          </cell>
          <cell r="D216">
            <v>0</v>
          </cell>
          <cell r="E216">
            <v>445245.48</v>
          </cell>
          <cell r="F216">
            <v>964698.26</v>
          </cell>
          <cell r="G216">
            <v>-445245.48</v>
          </cell>
        </row>
        <row r="217">
          <cell r="A217">
            <v>1812024</v>
          </cell>
          <cell r="B217" t="str">
            <v>UNAMT DEBT EXP-5.9% DUE 2033</v>
          </cell>
          <cell r="C217">
            <v>2310208.94</v>
          </cell>
          <cell r="D217">
            <v>0</v>
          </cell>
          <cell r="E217">
            <v>99721.2</v>
          </cell>
          <cell r="F217">
            <v>2210487.7400000002</v>
          </cell>
          <cell r="G217">
            <v>-99721.2</v>
          </cell>
        </row>
        <row r="218">
          <cell r="A218">
            <v>1812025</v>
          </cell>
          <cell r="B218" t="str">
            <v>UNAMT DEBT-5.1% DUE 12/1/15</v>
          </cell>
          <cell r="C218">
            <v>1716751.18</v>
          </cell>
          <cell r="D218">
            <v>0</v>
          </cell>
          <cell r="E218">
            <v>290155.2</v>
          </cell>
          <cell r="F218">
            <v>1426595.98</v>
          </cell>
          <cell r="G218">
            <v>-290155.2</v>
          </cell>
        </row>
        <row r="219">
          <cell r="A219">
            <v>1812026</v>
          </cell>
          <cell r="B219" t="str">
            <v>UNAMT DEBT EXP-CRED AGREE</v>
          </cell>
          <cell r="C219">
            <v>172273.39</v>
          </cell>
          <cell r="D219">
            <v>3768106.1</v>
          </cell>
          <cell r="E219">
            <v>428205</v>
          </cell>
          <cell r="F219">
            <v>3512174.49</v>
          </cell>
          <cell r="G219">
            <v>3339901.1</v>
          </cell>
        </row>
        <row r="220">
          <cell r="A220">
            <v>1812027</v>
          </cell>
          <cell r="B220" t="str">
            <v>UNAMT DEBT-FIRST MORTGAGE BOND</v>
          </cell>
          <cell r="C220">
            <v>276372.31</v>
          </cell>
          <cell r="D220">
            <v>0.04</v>
          </cell>
          <cell r="E220">
            <v>276372.34999999998</v>
          </cell>
          <cell r="F220">
            <v>0</v>
          </cell>
          <cell r="G220">
            <v>-276372.31</v>
          </cell>
        </row>
        <row r="221">
          <cell r="A221">
            <v>1812029</v>
          </cell>
          <cell r="B221" t="str">
            <v>UNAMT DEBT 6.35% DUE09/15/2037</v>
          </cell>
          <cell r="C221">
            <v>6195710</v>
          </cell>
          <cell r="D221">
            <v>0</v>
          </cell>
          <cell r="E221">
            <v>223604.52</v>
          </cell>
          <cell r="F221">
            <v>5972105.4800000004</v>
          </cell>
          <cell r="G221">
            <v>-223604.52</v>
          </cell>
        </row>
        <row r="222">
          <cell r="A222">
            <v>1812030</v>
          </cell>
          <cell r="B222" t="str">
            <v>UNAMT DEBT 5.80% DUE09/15/2017</v>
          </cell>
          <cell r="C222">
            <v>2281263.54</v>
          </cell>
          <cell r="D222">
            <v>0</v>
          </cell>
          <cell r="E222">
            <v>295947.71999999997</v>
          </cell>
          <cell r="F222">
            <v>1985315.82</v>
          </cell>
          <cell r="G222">
            <v>-295947.71999999997</v>
          </cell>
        </row>
        <row r="223">
          <cell r="A223">
            <v>1812040</v>
          </cell>
          <cell r="B223" t="str">
            <v>UNAMT DEBT-5.65% DUE 06/15/18</v>
          </cell>
          <cell r="C223">
            <v>4702378.55</v>
          </cell>
          <cell r="D223">
            <v>0</v>
          </cell>
          <cell r="E223">
            <v>555946.19999999995</v>
          </cell>
          <cell r="F223">
            <v>4146432.35</v>
          </cell>
          <cell r="G223">
            <v>-555946.19999999995</v>
          </cell>
        </row>
        <row r="224">
          <cell r="A224">
            <v>1812041</v>
          </cell>
          <cell r="B224" t="str">
            <v>UNAMT DEBT-6.40% DUE 06/15/38</v>
          </cell>
          <cell r="C224">
            <v>12461388.76</v>
          </cell>
          <cell r="D224">
            <v>0</v>
          </cell>
          <cell r="E224">
            <v>437881.92</v>
          </cell>
          <cell r="F224">
            <v>12023506.84</v>
          </cell>
          <cell r="G224">
            <v>-437881.92</v>
          </cell>
        </row>
        <row r="225">
          <cell r="A225">
            <v>1812042</v>
          </cell>
          <cell r="B225" t="str">
            <v>UNAMT DEBT-4.55% DUE 04/1/20</v>
          </cell>
          <cell r="C225">
            <v>0</v>
          </cell>
          <cell r="D225">
            <v>2922197.33</v>
          </cell>
          <cell r="E225">
            <v>320573.52</v>
          </cell>
          <cell r="F225">
            <v>2601623.81</v>
          </cell>
          <cell r="G225">
            <v>2601623.81</v>
          </cell>
        </row>
        <row r="226">
          <cell r="A226">
            <v>1812043</v>
          </cell>
          <cell r="B226" t="str">
            <v>UNAMT DEBT-5.65% DUE 04/1/40</v>
          </cell>
          <cell r="C226">
            <v>0</v>
          </cell>
          <cell r="D226">
            <v>4791552.25</v>
          </cell>
          <cell r="E226">
            <v>222889.13</v>
          </cell>
          <cell r="F226">
            <v>4568663.12</v>
          </cell>
          <cell r="G226">
            <v>4568663.12</v>
          </cell>
        </row>
        <row r="227">
          <cell r="A227">
            <v>1812100</v>
          </cell>
          <cell r="B227" t="str">
            <v>UNAMORTIZED SHELF REGISTRATION</v>
          </cell>
          <cell r="C227">
            <v>223836.5</v>
          </cell>
          <cell r="D227">
            <v>2277397.9700000002</v>
          </cell>
          <cell r="E227">
            <v>2489369.42</v>
          </cell>
          <cell r="F227">
            <v>11865.05</v>
          </cell>
          <cell r="G227">
            <v>-211971.44999999972</v>
          </cell>
        </row>
        <row r="228">
          <cell r="A228">
            <v>1821050</v>
          </cell>
          <cell r="B228" t="str">
            <v>EXTRAORD PROP LOSS-STORM WHSLE</v>
          </cell>
          <cell r="C228">
            <v>2220484.94</v>
          </cell>
          <cell r="D228">
            <v>0</v>
          </cell>
          <cell r="E228">
            <v>65154.96</v>
          </cell>
          <cell r="F228">
            <v>2155329.98</v>
          </cell>
          <cell r="G228">
            <v>-65154.96</v>
          </cell>
        </row>
        <row r="229">
          <cell r="A229">
            <v>1821051</v>
          </cell>
          <cell r="B229" t="str">
            <v>EXTRAORDINARY PROP LOSS-TRANS</v>
          </cell>
          <cell r="C229">
            <v>8280875.4100000001</v>
          </cell>
          <cell r="D229">
            <v>609551.35</v>
          </cell>
          <cell r="E229">
            <v>5946778.5199999996</v>
          </cell>
          <cell r="F229">
            <v>2943648.24</v>
          </cell>
          <cell r="G229">
            <v>-5337227.17</v>
          </cell>
        </row>
        <row r="230">
          <cell r="A230">
            <v>1823015</v>
          </cell>
          <cell r="B230" t="str">
            <v>REG ASSET-DERIV MTM OIL</v>
          </cell>
          <cell r="C230">
            <v>347685055.86000001</v>
          </cell>
          <cell r="D230">
            <v>5130488104.4200001</v>
          </cell>
          <cell r="E230">
            <v>5094205374.6999998</v>
          </cell>
          <cell r="F230">
            <v>383967785.57999998</v>
          </cell>
          <cell r="G230">
            <v>36282729.720000267</v>
          </cell>
        </row>
        <row r="231">
          <cell r="A231">
            <v>1823050</v>
          </cell>
          <cell r="B231" t="str">
            <v>SFAS158 REGULATORY ASSET</v>
          </cell>
          <cell r="C231">
            <v>450694389.98000002</v>
          </cell>
          <cell r="D231">
            <v>142523889.38999999</v>
          </cell>
          <cell r="E231">
            <v>66477996.399999999</v>
          </cell>
          <cell r="F231">
            <v>526740282.97000003</v>
          </cell>
          <cell r="G231">
            <v>76045892.98999998</v>
          </cell>
        </row>
        <row r="232">
          <cell r="A232">
            <v>1823051</v>
          </cell>
          <cell r="B232" t="str">
            <v>SFAS158 REG ASSET-MEDC PT D</v>
          </cell>
          <cell r="C232">
            <v>-22052277</v>
          </cell>
          <cell r="D232">
            <v>22052277</v>
          </cell>
          <cell r="E232">
            <v>0</v>
          </cell>
          <cell r="F232">
            <v>0</v>
          </cell>
          <cell r="G232">
            <v>22052277</v>
          </cell>
        </row>
        <row r="233">
          <cell r="A233">
            <v>1823201</v>
          </cell>
          <cell r="B233" t="str">
            <v>DEFERRED FUEL EXP-CURRENT YEAR</v>
          </cell>
          <cell r="C233">
            <v>0</v>
          </cell>
          <cell r="D233">
            <v>349969318.81999999</v>
          </cell>
          <cell r="E233">
            <v>122577785.98999999</v>
          </cell>
          <cell r="F233">
            <v>227391532.83000001</v>
          </cell>
          <cell r="G233">
            <v>227391532.82999998</v>
          </cell>
        </row>
        <row r="234">
          <cell r="A234">
            <v>1823203</v>
          </cell>
          <cell r="B234" t="str">
            <v>DEF CAPACITY EXP-CURRENT YEAR</v>
          </cell>
          <cell r="C234">
            <v>45610685.640000001</v>
          </cell>
          <cell r="D234">
            <v>10753117.630000001</v>
          </cell>
          <cell r="E234">
            <v>56363803.270000003</v>
          </cell>
          <cell r="F234">
            <v>0</v>
          </cell>
          <cell r="G234">
            <v>-45610685.640000001</v>
          </cell>
        </row>
        <row r="235">
          <cell r="A235">
            <v>1823204</v>
          </cell>
          <cell r="B235" t="str">
            <v>DEF CAPACITY EXP - PRIOR YEAR</v>
          </cell>
          <cell r="C235">
            <v>0</v>
          </cell>
          <cell r="D235">
            <v>47718468.299999997</v>
          </cell>
          <cell r="E235">
            <v>47718468.299999997</v>
          </cell>
          <cell r="F235">
            <v>0</v>
          </cell>
          <cell r="G235">
            <v>0</v>
          </cell>
        </row>
        <row r="236">
          <cell r="A236">
            <v>1823205</v>
          </cell>
          <cell r="B236" t="str">
            <v>DEFERRED FUEL EXP - WHOLESALE</v>
          </cell>
          <cell r="C236">
            <v>5120765.4400000004</v>
          </cell>
          <cell r="D236">
            <v>12271389.380000001</v>
          </cell>
          <cell r="E236">
            <v>12345406.23</v>
          </cell>
          <cell r="F236">
            <v>5046748.59</v>
          </cell>
          <cell r="G236">
            <v>-74016.849999999627</v>
          </cell>
        </row>
        <row r="237">
          <cell r="A237">
            <v>1823206</v>
          </cell>
          <cell r="B237" t="str">
            <v>DEF LEVY NCR - CURRENT YEAR</v>
          </cell>
          <cell r="C237">
            <v>0</v>
          </cell>
          <cell r="D237">
            <v>21161490</v>
          </cell>
          <cell r="E237">
            <v>21161490</v>
          </cell>
          <cell r="F237">
            <v>0</v>
          </cell>
          <cell r="G237">
            <v>0</v>
          </cell>
        </row>
        <row r="238">
          <cell r="A238">
            <v>1823207</v>
          </cell>
          <cell r="B238" t="str">
            <v>DEF LEVY NCR - PRIOR YEAR</v>
          </cell>
          <cell r="C238">
            <v>1597887</v>
          </cell>
          <cell r="D238">
            <v>6182058</v>
          </cell>
          <cell r="E238">
            <v>1161652.72</v>
          </cell>
          <cell r="F238">
            <v>6618292.2800000003</v>
          </cell>
          <cell r="G238">
            <v>5020405.28</v>
          </cell>
        </row>
        <row r="239">
          <cell r="A239">
            <v>1823208</v>
          </cell>
          <cell r="B239" t="str">
            <v>DEF CR3 NCR - CURRENT YEAR</v>
          </cell>
          <cell r="C239">
            <v>778918</v>
          </cell>
          <cell r="D239">
            <v>7360689</v>
          </cell>
          <cell r="E239">
            <v>7994315</v>
          </cell>
          <cell r="F239">
            <v>145292</v>
          </cell>
          <cell r="G239">
            <v>-633626</v>
          </cell>
        </row>
        <row r="240">
          <cell r="A240">
            <v>1823209</v>
          </cell>
          <cell r="B240" t="str">
            <v>DEF CRE NCR - PRIOR YEAR</v>
          </cell>
          <cell r="C240">
            <v>0</v>
          </cell>
          <cell r="D240">
            <v>1212024</v>
          </cell>
          <cell r="E240">
            <v>1212024</v>
          </cell>
          <cell r="F240">
            <v>0</v>
          </cell>
          <cell r="G240">
            <v>0</v>
          </cell>
        </row>
        <row r="241">
          <cell r="A241">
            <v>1823260</v>
          </cell>
          <cell r="B241" t="str">
            <v>DEF LEVY - 2010 REG ASSET</v>
          </cell>
          <cell r="C241">
            <v>273889606</v>
          </cell>
          <cell r="D241">
            <v>32268788</v>
          </cell>
          <cell r="E241">
            <v>68886896</v>
          </cell>
          <cell r="F241">
            <v>237271498</v>
          </cell>
          <cell r="G241">
            <v>-36618108</v>
          </cell>
        </row>
        <row r="242">
          <cell r="A242">
            <v>1823310</v>
          </cell>
          <cell r="B242" t="str">
            <v>LOAD MANAGEMENT SWITCHES</v>
          </cell>
          <cell r="C242">
            <v>16394364.75</v>
          </cell>
          <cell r="D242">
            <v>3315741.77</v>
          </cell>
          <cell r="E242">
            <v>668443.15</v>
          </cell>
          <cell r="F242">
            <v>19041663.370000001</v>
          </cell>
          <cell r="G242">
            <v>2647298.62</v>
          </cell>
        </row>
        <row r="243">
          <cell r="A243">
            <v>1823320</v>
          </cell>
          <cell r="B243" t="str">
            <v>AMORT LOAD MANAGEMENT SWITCHES</v>
          </cell>
          <cell r="C243">
            <v>-5407588.5800000001</v>
          </cell>
          <cell r="D243">
            <v>656513.26</v>
          </cell>
          <cell r="E243">
            <v>3583722.8</v>
          </cell>
          <cell r="F243">
            <v>-8334798.1200000001</v>
          </cell>
          <cell r="G243">
            <v>-2927209.54</v>
          </cell>
        </row>
        <row r="244">
          <cell r="A244">
            <v>1823413</v>
          </cell>
          <cell r="B244" t="str">
            <v>SFAS 143 - ASBESTOS-REG. ASSET</v>
          </cell>
          <cell r="C244">
            <v>1562099.06</v>
          </cell>
          <cell r="D244">
            <v>4523684.6500000004</v>
          </cell>
          <cell r="E244">
            <v>1543873.47</v>
          </cell>
          <cell r="F244">
            <v>4541910.24</v>
          </cell>
          <cell r="G244">
            <v>2979811.1800000006</v>
          </cell>
        </row>
        <row r="245">
          <cell r="A245">
            <v>1823414</v>
          </cell>
          <cell r="B245" t="str">
            <v>SFAS 143-LANDFILL-REG ASSETS</v>
          </cell>
          <cell r="C245">
            <v>5424648.6200000001</v>
          </cell>
          <cell r="D245">
            <v>492467.67</v>
          </cell>
          <cell r="E245">
            <v>37370.94</v>
          </cell>
          <cell r="F245">
            <v>5879745.3499999996</v>
          </cell>
          <cell r="G245">
            <v>455096.73</v>
          </cell>
        </row>
        <row r="246">
          <cell r="A246">
            <v>1823420</v>
          </cell>
          <cell r="B246" t="str">
            <v>ACCRUED ENVIRONMENTAL RECOVERY</v>
          </cell>
          <cell r="C246">
            <v>19302000.710000001</v>
          </cell>
          <cell r="D246">
            <v>10770051</v>
          </cell>
          <cell r="E246">
            <v>16714258</v>
          </cell>
          <cell r="F246">
            <v>13357793.710000001</v>
          </cell>
          <cell r="G246">
            <v>-5944207</v>
          </cell>
        </row>
        <row r="247">
          <cell r="A247">
            <v>1823440</v>
          </cell>
          <cell r="B247" t="str">
            <v>2010 BASE RATE REG ASSET</v>
          </cell>
          <cell r="C247">
            <v>1436902</v>
          </cell>
          <cell r="D247">
            <v>0</v>
          </cell>
          <cell r="E247">
            <v>1436902</v>
          </cell>
          <cell r="F247">
            <v>0</v>
          </cell>
          <cell r="G247">
            <v>-1436902</v>
          </cell>
        </row>
        <row r="248">
          <cell r="A248">
            <v>1823500</v>
          </cell>
          <cell r="B248" t="str">
            <v>RATE CASE EXP-REGULATORY ASSET</v>
          </cell>
          <cell r="C248">
            <v>0</v>
          </cell>
          <cell r="D248">
            <v>2599736.62</v>
          </cell>
          <cell r="E248">
            <v>649934.16</v>
          </cell>
          <cell r="F248">
            <v>1949802.46</v>
          </cell>
          <cell r="G248">
            <v>1949802.46</v>
          </cell>
        </row>
        <row r="249">
          <cell r="A249">
            <v>1823600</v>
          </cell>
          <cell r="B249" t="str">
            <v>INTEREST ON TAX DEFICIENCIES</v>
          </cell>
          <cell r="C249">
            <v>2614335.98</v>
          </cell>
          <cell r="D249">
            <v>4365903</v>
          </cell>
          <cell r="E249">
            <v>1827226.5</v>
          </cell>
          <cell r="F249">
            <v>5153012.4800000004</v>
          </cell>
          <cell r="G249">
            <v>2538676.5</v>
          </cell>
        </row>
        <row r="250">
          <cell r="A250">
            <v>1823700</v>
          </cell>
          <cell r="B250" t="str">
            <v>SFAS 109 REGULATORY ASSETS</v>
          </cell>
          <cell r="C250">
            <v>213121181.5</v>
          </cell>
          <cell r="D250">
            <v>28440594.91</v>
          </cell>
          <cell r="E250">
            <v>20405414</v>
          </cell>
          <cell r="F250">
            <v>221156362.41</v>
          </cell>
          <cell r="G250">
            <v>8035180.9100000001</v>
          </cell>
        </row>
        <row r="251">
          <cell r="A251">
            <v>1823810</v>
          </cell>
          <cell r="B251" t="str">
            <v>2009 PENSION REGULATORY ASSET</v>
          </cell>
          <cell r="C251">
            <v>33805589</v>
          </cell>
          <cell r="D251">
            <v>1277350.97</v>
          </cell>
          <cell r="E251">
            <v>1277350.97</v>
          </cell>
          <cell r="F251">
            <v>33805589</v>
          </cell>
          <cell r="G251">
            <v>0</v>
          </cell>
        </row>
        <row r="252">
          <cell r="A252">
            <v>1830200</v>
          </cell>
          <cell r="B252" t="str">
            <v>NUC FIRE PROT ANALYSIS</v>
          </cell>
          <cell r="C252">
            <v>6882227.7300000004</v>
          </cell>
          <cell r="D252">
            <v>2655878.5499999998</v>
          </cell>
          <cell r="E252">
            <v>9647</v>
          </cell>
          <cell r="F252">
            <v>9528459.2799999993</v>
          </cell>
          <cell r="G252">
            <v>2646231.5499999998</v>
          </cell>
        </row>
        <row r="253">
          <cell r="A253">
            <v>1830300</v>
          </cell>
          <cell r="B253" t="str">
            <v>NGPP-FEASIBILITY STUDY COSTS</v>
          </cell>
          <cell r="C253">
            <v>445968.59</v>
          </cell>
          <cell r="D253">
            <v>1910612.2</v>
          </cell>
          <cell r="E253">
            <v>1083415.8799999999</v>
          </cell>
          <cell r="F253">
            <v>1273164.9099999999</v>
          </cell>
          <cell r="G253">
            <v>827196.32000000007</v>
          </cell>
        </row>
        <row r="254">
          <cell r="A254">
            <v>1830400</v>
          </cell>
          <cell r="B254" t="str">
            <v>SMARTGRID FEASIBILITY COSTS</v>
          </cell>
          <cell r="C254">
            <v>1670530.02</v>
          </cell>
          <cell r="D254">
            <v>-1545040.26</v>
          </cell>
          <cell r="E254">
            <v>66471</v>
          </cell>
          <cell r="F254">
            <v>59018.76</v>
          </cell>
          <cell r="G254">
            <v>-1611511.26</v>
          </cell>
        </row>
        <row r="255">
          <cell r="A255" t="str">
            <v>18400AJ</v>
          </cell>
          <cell r="B255" t="str">
            <v>ORACLE PROJECTS ADJUSTMENTS</v>
          </cell>
          <cell r="C255">
            <v>0</v>
          </cell>
          <cell r="D255">
            <v>2522353.37</v>
          </cell>
          <cell r="E255">
            <v>2522353.37</v>
          </cell>
          <cell r="F255">
            <v>0</v>
          </cell>
          <cell r="G255">
            <v>0</v>
          </cell>
        </row>
        <row r="256">
          <cell r="A256" t="str">
            <v>18400EX</v>
          </cell>
          <cell r="B256" t="str">
            <v>EXCEPTIONAL HOURS POOL</v>
          </cell>
          <cell r="C256">
            <v>0</v>
          </cell>
          <cell r="D256">
            <v>44077837.340000004</v>
          </cell>
          <cell r="E256">
            <v>44077837.340000004</v>
          </cell>
          <cell r="F256">
            <v>0</v>
          </cell>
          <cell r="G256">
            <v>0</v>
          </cell>
        </row>
        <row r="257">
          <cell r="A257" t="str">
            <v>18400FU</v>
          </cell>
          <cell r="B257" t="str">
            <v>POWERPLANT AFUDC CLEARING</v>
          </cell>
          <cell r="C257">
            <v>0</v>
          </cell>
          <cell r="D257">
            <v>105054887.5</v>
          </cell>
          <cell r="E257">
            <v>105054887.5</v>
          </cell>
          <cell r="F257">
            <v>0</v>
          </cell>
          <cell r="G257">
            <v>0</v>
          </cell>
        </row>
        <row r="258">
          <cell r="A258" t="str">
            <v>18400PN</v>
          </cell>
          <cell r="B258" t="str">
            <v>PENSION BURDEN OFFSET</v>
          </cell>
          <cell r="C258">
            <v>0</v>
          </cell>
          <cell r="D258">
            <v>38565541.640000001</v>
          </cell>
          <cell r="E258">
            <v>38565541.640000001</v>
          </cell>
          <cell r="F258">
            <v>0</v>
          </cell>
          <cell r="G258">
            <v>0</v>
          </cell>
        </row>
        <row r="259">
          <cell r="A259" t="str">
            <v>18400PP</v>
          </cell>
          <cell r="B259" t="str">
            <v>PASSPORT CLEARING</v>
          </cell>
          <cell r="C259">
            <v>0</v>
          </cell>
          <cell r="D259">
            <v>346878433.85000002</v>
          </cell>
          <cell r="E259">
            <v>346878433.85000002</v>
          </cell>
          <cell r="F259">
            <v>0</v>
          </cell>
          <cell r="G259">
            <v>0</v>
          </cell>
        </row>
        <row r="260">
          <cell r="A260" t="str">
            <v>18400TA</v>
          </cell>
          <cell r="B260" t="str">
            <v>TAXWARE CLEARING</v>
          </cell>
          <cell r="C260">
            <v>0</v>
          </cell>
          <cell r="D260">
            <v>3161033.02</v>
          </cell>
          <cell r="E260">
            <v>3161033.02</v>
          </cell>
          <cell r="F260">
            <v>0</v>
          </cell>
          <cell r="G260">
            <v>0</v>
          </cell>
        </row>
        <row r="261">
          <cell r="A261" t="str">
            <v>18400WA</v>
          </cell>
          <cell r="B261" t="str">
            <v>BENEFITS BURDEN OFFSET</v>
          </cell>
          <cell r="C261">
            <v>0</v>
          </cell>
          <cell r="D261">
            <v>81060833.049999997</v>
          </cell>
          <cell r="E261">
            <v>81060833.049999997</v>
          </cell>
          <cell r="F261">
            <v>0</v>
          </cell>
          <cell r="G261">
            <v>0</v>
          </cell>
        </row>
        <row r="262">
          <cell r="A262" t="str">
            <v>18400WK</v>
          </cell>
          <cell r="B262" t="str">
            <v>NUCLEAR MANAGEMENT</v>
          </cell>
          <cell r="C262">
            <v>0</v>
          </cell>
          <cell r="D262">
            <v>453.79</v>
          </cell>
          <cell r="E262">
            <v>453.79</v>
          </cell>
          <cell r="F262">
            <v>0</v>
          </cell>
          <cell r="G262">
            <v>0</v>
          </cell>
        </row>
        <row r="263">
          <cell r="A263" t="str">
            <v>18400YE</v>
          </cell>
          <cell r="B263" t="str">
            <v>FLEET TRANSPORTATION CLEARING</v>
          </cell>
          <cell r="C263">
            <v>0</v>
          </cell>
          <cell r="D263">
            <v>35117834.939999998</v>
          </cell>
          <cell r="E263">
            <v>35117834.939999998</v>
          </cell>
          <cell r="F263">
            <v>0</v>
          </cell>
          <cell r="G263">
            <v>0</v>
          </cell>
        </row>
        <row r="264">
          <cell r="A264" t="str">
            <v>18400YH</v>
          </cell>
          <cell r="B264" t="str">
            <v>ACTIVE HEALTHCARE CLEARING</v>
          </cell>
          <cell r="C264">
            <v>0</v>
          </cell>
          <cell r="D264">
            <v>34434023.350000001</v>
          </cell>
          <cell r="E264">
            <v>34434023.350000001</v>
          </cell>
          <cell r="F264">
            <v>0</v>
          </cell>
          <cell r="G264">
            <v>0</v>
          </cell>
        </row>
        <row r="265">
          <cell r="A265" t="str">
            <v>18400YJ</v>
          </cell>
          <cell r="B265" t="str">
            <v>RETIREE HEALTH/LIFE CLEARING</v>
          </cell>
          <cell r="C265">
            <v>0</v>
          </cell>
          <cell r="D265">
            <v>45689558.649999999</v>
          </cell>
          <cell r="E265">
            <v>45689558.649999999</v>
          </cell>
          <cell r="F265">
            <v>0</v>
          </cell>
          <cell r="G265">
            <v>0</v>
          </cell>
        </row>
        <row r="266">
          <cell r="A266" t="str">
            <v>18400YK</v>
          </cell>
          <cell r="B266" t="str">
            <v>ACTIVE LIFE/AD&amp;D CLEARING</v>
          </cell>
          <cell r="C266">
            <v>0</v>
          </cell>
          <cell r="D266">
            <v>3170371.84</v>
          </cell>
          <cell r="E266">
            <v>3170371.84</v>
          </cell>
          <cell r="F266">
            <v>0</v>
          </cell>
          <cell r="G266">
            <v>0</v>
          </cell>
        </row>
        <row r="267">
          <cell r="A267" t="str">
            <v>18400YL</v>
          </cell>
          <cell r="B267" t="str">
            <v>WELLNESS CLEARING</v>
          </cell>
          <cell r="C267">
            <v>0</v>
          </cell>
          <cell r="D267">
            <v>938540.5</v>
          </cell>
          <cell r="E267">
            <v>938540.5</v>
          </cell>
          <cell r="F267">
            <v>0</v>
          </cell>
          <cell r="G267">
            <v>0</v>
          </cell>
        </row>
        <row r="268">
          <cell r="A268" t="str">
            <v>18400YM</v>
          </cell>
          <cell r="B268" t="str">
            <v>PENSION CLEARING</v>
          </cell>
          <cell r="C268">
            <v>0</v>
          </cell>
          <cell r="D268">
            <v>40950490.270000003</v>
          </cell>
          <cell r="E268">
            <v>40950490.270000003</v>
          </cell>
          <cell r="F268">
            <v>0</v>
          </cell>
          <cell r="G268">
            <v>0</v>
          </cell>
        </row>
        <row r="269">
          <cell r="A269" t="str">
            <v>18400YN</v>
          </cell>
          <cell r="B269" t="str">
            <v>401K CLEARING</v>
          </cell>
          <cell r="C269">
            <v>0</v>
          </cell>
          <cell r="D269">
            <v>40915072.310000002</v>
          </cell>
          <cell r="E269">
            <v>40915072.310000002</v>
          </cell>
          <cell r="F269">
            <v>0</v>
          </cell>
          <cell r="G269">
            <v>0</v>
          </cell>
        </row>
        <row r="270">
          <cell r="A270" t="str">
            <v>18400YP</v>
          </cell>
          <cell r="B270" t="str">
            <v>ADMINISTER EMPLOYEE BENEFITS</v>
          </cell>
          <cell r="C270">
            <v>0</v>
          </cell>
          <cell r="D270">
            <v>943594.31</v>
          </cell>
          <cell r="E270">
            <v>943594.31</v>
          </cell>
          <cell r="F270">
            <v>0</v>
          </cell>
          <cell r="G270">
            <v>0</v>
          </cell>
        </row>
        <row r="271">
          <cell r="A271" t="str">
            <v>18400YU</v>
          </cell>
          <cell r="B271" t="str">
            <v>FAS112 LTD HLTH/LIFE CLEARING</v>
          </cell>
          <cell r="C271">
            <v>0</v>
          </cell>
          <cell r="D271">
            <v>1411516.01</v>
          </cell>
          <cell r="E271">
            <v>1411516.01</v>
          </cell>
          <cell r="F271">
            <v>0</v>
          </cell>
          <cell r="G271">
            <v>0</v>
          </cell>
        </row>
        <row r="272">
          <cell r="A272" t="str">
            <v>18400YV</v>
          </cell>
          <cell r="B272" t="str">
            <v>FAS112 LTD SALRY CONT CLEARING</v>
          </cell>
          <cell r="C272">
            <v>0</v>
          </cell>
          <cell r="D272">
            <v>1522164.01</v>
          </cell>
          <cell r="E272">
            <v>1522164.01</v>
          </cell>
          <cell r="F272">
            <v>0</v>
          </cell>
          <cell r="G272">
            <v>0</v>
          </cell>
        </row>
        <row r="273">
          <cell r="A273" t="str">
            <v>1840DAM</v>
          </cell>
          <cell r="B273" t="str">
            <v>DAMAGE CLAIM CLEARING</v>
          </cell>
          <cell r="C273">
            <v>0</v>
          </cell>
          <cell r="D273">
            <v>40021.35</v>
          </cell>
          <cell r="E273">
            <v>40021.35</v>
          </cell>
          <cell r="F273">
            <v>0</v>
          </cell>
          <cell r="G273">
            <v>0</v>
          </cell>
        </row>
        <row r="274">
          <cell r="A274" t="str">
            <v>1840ETF</v>
          </cell>
          <cell r="B274" t="str">
            <v>ENV SVCS-FLORIDA SUPPLY</v>
          </cell>
          <cell r="C274">
            <v>0</v>
          </cell>
          <cell r="D274">
            <v>2272279.64</v>
          </cell>
          <cell r="E274">
            <v>2272279.64</v>
          </cell>
          <cell r="F274">
            <v>0</v>
          </cell>
          <cell r="G274">
            <v>0</v>
          </cell>
        </row>
        <row r="275">
          <cell r="A275" t="str">
            <v>1840FCT</v>
          </cell>
          <cell r="B275" t="str">
            <v>FPC CT INDIRECTS</v>
          </cell>
          <cell r="C275">
            <v>0</v>
          </cell>
          <cell r="D275">
            <v>1359860.53</v>
          </cell>
          <cell r="E275">
            <v>1359860.53</v>
          </cell>
          <cell r="F275">
            <v>0</v>
          </cell>
          <cell r="G275">
            <v>0</v>
          </cell>
        </row>
        <row r="276">
          <cell r="A276" t="str">
            <v>1840FPC</v>
          </cell>
          <cell r="B276" t="str">
            <v>RCO FPC TERM CONTRACTS</v>
          </cell>
          <cell r="C276">
            <v>0</v>
          </cell>
          <cell r="D276">
            <v>1681353.23</v>
          </cell>
          <cell r="E276">
            <v>1681353.23</v>
          </cell>
          <cell r="F276">
            <v>0</v>
          </cell>
          <cell r="G276">
            <v>0</v>
          </cell>
        </row>
        <row r="277">
          <cell r="A277" t="str">
            <v>1840FST</v>
          </cell>
          <cell r="B277" t="str">
            <v>FPC FOSSIL STEAM INDIRECTS</v>
          </cell>
          <cell r="C277">
            <v>0</v>
          </cell>
          <cell r="D277">
            <v>13804.66</v>
          </cell>
          <cell r="E277">
            <v>13804.66</v>
          </cell>
          <cell r="F277">
            <v>0</v>
          </cell>
          <cell r="G277">
            <v>0</v>
          </cell>
        </row>
        <row r="278">
          <cell r="A278" t="str">
            <v>1840PFF</v>
          </cell>
          <cell r="B278" t="str">
            <v>PEF POG FINANCE</v>
          </cell>
          <cell r="C278">
            <v>0</v>
          </cell>
          <cell r="D278">
            <v>746044.67</v>
          </cell>
          <cell r="E278">
            <v>746044.67</v>
          </cell>
          <cell r="F278">
            <v>0</v>
          </cell>
          <cell r="G278">
            <v>0</v>
          </cell>
        </row>
        <row r="279">
          <cell r="A279" t="str">
            <v>1840PGF</v>
          </cell>
          <cell r="B279" t="str">
            <v>POWER GENERATION-PEF CLEARING</v>
          </cell>
          <cell r="C279">
            <v>0</v>
          </cell>
          <cell r="D279">
            <v>6833738.0899999999</v>
          </cell>
          <cell r="E279">
            <v>6833738.0899999999</v>
          </cell>
          <cell r="F279">
            <v>0</v>
          </cell>
          <cell r="G279">
            <v>0</v>
          </cell>
        </row>
        <row r="280">
          <cell r="A280" t="str">
            <v>1840WMS</v>
          </cell>
          <cell r="B280" t="str">
            <v>WMS PREREQUISITE PROJECTS</v>
          </cell>
          <cell r="C280">
            <v>0</v>
          </cell>
          <cell r="D280">
            <v>146</v>
          </cell>
          <cell r="E280">
            <v>146</v>
          </cell>
          <cell r="F280">
            <v>0</v>
          </cell>
          <cell r="G280">
            <v>0</v>
          </cell>
        </row>
        <row r="281">
          <cell r="A281" t="str">
            <v>184PGBF</v>
          </cell>
          <cell r="B281" t="str">
            <v>CBE FLORIDA INDIRECT COST</v>
          </cell>
          <cell r="C281">
            <v>0</v>
          </cell>
          <cell r="D281">
            <v>82624.899999999994</v>
          </cell>
          <cell r="E281">
            <v>82624.899999999994</v>
          </cell>
          <cell r="F281">
            <v>0</v>
          </cell>
          <cell r="G281">
            <v>0</v>
          </cell>
        </row>
        <row r="282">
          <cell r="A282" t="str">
            <v>184S92F</v>
          </cell>
          <cell r="B282" t="str">
            <v>ED CSC S92 FL ITT</v>
          </cell>
          <cell r="C282">
            <v>0</v>
          </cell>
          <cell r="D282">
            <v>2228131.48</v>
          </cell>
          <cell r="E282">
            <v>2228131.48</v>
          </cell>
          <cell r="F282">
            <v>0</v>
          </cell>
          <cell r="G282">
            <v>0</v>
          </cell>
        </row>
        <row r="283">
          <cell r="A283" t="str">
            <v>184SETF</v>
          </cell>
          <cell r="B283" t="str">
            <v>IT ENV SVCS-FLORIDA SUPPLY</v>
          </cell>
          <cell r="C283">
            <v>0</v>
          </cell>
          <cell r="D283">
            <v>38290.050000000003</v>
          </cell>
          <cell r="E283">
            <v>38290.050000000003</v>
          </cell>
          <cell r="F283">
            <v>0</v>
          </cell>
          <cell r="G283">
            <v>0</v>
          </cell>
        </row>
        <row r="284">
          <cell r="A284" t="str">
            <v>184SFOL</v>
          </cell>
          <cell r="B284" t="str">
            <v>IT ENV SVCS-FLORIDA SUPPLY</v>
          </cell>
          <cell r="C284">
            <v>0</v>
          </cell>
          <cell r="D284">
            <v>1118.18</v>
          </cell>
          <cell r="E284">
            <v>1118.18</v>
          </cell>
          <cell r="F284">
            <v>0</v>
          </cell>
          <cell r="G284">
            <v>0</v>
          </cell>
        </row>
        <row r="285">
          <cell r="A285" t="str">
            <v>184SFSD</v>
          </cell>
          <cell r="B285" t="str">
            <v>IT TECH SVCS STAFF-PEF</v>
          </cell>
          <cell r="C285">
            <v>0</v>
          </cell>
          <cell r="D285">
            <v>120281.1</v>
          </cell>
          <cell r="E285">
            <v>120281.1</v>
          </cell>
          <cell r="F285">
            <v>0</v>
          </cell>
          <cell r="G285">
            <v>0</v>
          </cell>
        </row>
        <row r="286">
          <cell r="A286" t="str">
            <v>184SPGF</v>
          </cell>
          <cell r="B286" t="str">
            <v>SVC CO PWR GEN PEF CLEARING</v>
          </cell>
          <cell r="C286">
            <v>0</v>
          </cell>
          <cell r="D286">
            <v>595191.63</v>
          </cell>
          <cell r="E286">
            <v>595191.63</v>
          </cell>
          <cell r="F286">
            <v>0</v>
          </cell>
          <cell r="G286">
            <v>0</v>
          </cell>
        </row>
        <row r="287">
          <cell r="A287" t="str">
            <v>184SSCF</v>
          </cell>
          <cell r="B287" t="str">
            <v>ED CSC ITT PC FL</v>
          </cell>
          <cell r="C287">
            <v>0</v>
          </cell>
          <cell r="D287">
            <v>385446.05</v>
          </cell>
          <cell r="E287">
            <v>385446.05</v>
          </cell>
          <cell r="F287">
            <v>0</v>
          </cell>
          <cell r="G287">
            <v>0</v>
          </cell>
        </row>
        <row r="288">
          <cell r="A288" t="str">
            <v>18600SC</v>
          </cell>
          <cell r="B288" t="str">
            <v>CORP LAND SALES DEFERRED DEBIT</v>
          </cell>
          <cell r="C288">
            <v>1680.5</v>
          </cell>
          <cell r="D288">
            <v>9942128.4100000001</v>
          </cell>
          <cell r="E288">
            <v>9901525.25</v>
          </cell>
          <cell r="F288">
            <v>42283.66</v>
          </cell>
          <cell r="G288">
            <v>40603.160000000149</v>
          </cell>
        </row>
        <row r="289">
          <cell r="A289">
            <v>1861900</v>
          </cell>
          <cell r="B289" t="str">
            <v>JOB ORDERS WORK IN PROGRESS</v>
          </cell>
          <cell r="C289">
            <v>4203279.9800000004</v>
          </cell>
          <cell r="D289">
            <v>2761758.2</v>
          </cell>
          <cell r="E289">
            <v>5022669</v>
          </cell>
          <cell r="F289">
            <v>1942369.18</v>
          </cell>
          <cell r="G289">
            <v>-2260910.7999999998</v>
          </cell>
        </row>
        <row r="290">
          <cell r="A290">
            <v>1861940</v>
          </cell>
          <cell r="B290" t="str">
            <v>SECI-INTERCONNECT UPGRADE</v>
          </cell>
          <cell r="C290">
            <v>1126147.7</v>
          </cell>
          <cell r="D290">
            <v>8337895.75</v>
          </cell>
          <cell r="E290">
            <v>0</v>
          </cell>
          <cell r="F290">
            <v>9464043.4499999993</v>
          </cell>
          <cell r="G290">
            <v>8337895.75</v>
          </cell>
        </row>
        <row r="291">
          <cell r="A291">
            <v>1862500</v>
          </cell>
          <cell r="B291" t="str">
            <v>DEFERRED VACATION PAY ACCRUAL</v>
          </cell>
          <cell r="C291">
            <v>2709335.03</v>
          </cell>
          <cell r="D291">
            <v>2577333</v>
          </cell>
          <cell r="E291">
            <v>2709335</v>
          </cell>
          <cell r="F291">
            <v>2577333.0299999998</v>
          </cell>
          <cell r="G291">
            <v>-132002</v>
          </cell>
        </row>
        <row r="292">
          <cell r="A292" t="str">
            <v>18630SG</v>
          </cell>
          <cell r="B292" t="str">
            <v>SMART GRID DEFERRED COSTS</v>
          </cell>
          <cell r="C292">
            <v>0</v>
          </cell>
          <cell r="D292">
            <v>6954191.9100000001</v>
          </cell>
          <cell r="E292">
            <v>947481.77</v>
          </cell>
          <cell r="F292">
            <v>6006710.1399999997</v>
          </cell>
          <cell r="G292">
            <v>6006710.1400000006</v>
          </cell>
        </row>
        <row r="293">
          <cell r="A293" t="str">
            <v>18630SR</v>
          </cell>
          <cell r="B293" t="str">
            <v>SMART GRID REIMBURSEMENT</v>
          </cell>
          <cell r="C293">
            <v>0</v>
          </cell>
          <cell r="D293">
            <v>594784.31999999995</v>
          </cell>
          <cell r="E293">
            <v>6567546.0199999996</v>
          </cell>
          <cell r="F293">
            <v>-5972761.7000000002</v>
          </cell>
          <cell r="G293">
            <v>-5972761.6999999993</v>
          </cell>
        </row>
        <row r="294">
          <cell r="A294" t="str">
            <v>18660AP</v>
          </cell>
          <cell r="B294" t="str">
            <v>ORACLE DEF - AP</v>
          </cell>
          <cell r="C294">
            <v>0</v>
          </cell>
          <cell r="D294">
            <v>2310491.7400000002</v>
          </cell>
          <cell r="E294">
            <v>2310491.7400000002</v>
          </cell>
          <cell r="F294">
            <v>0</v>
          </cell>
          <cell r="G294">
            <v>0</v>
          </cell>
        </row>
        <row r="295">
          <cell r="A295" t="str">
            <v>18660AR</v>
          </cell>
          <cell r="B295" t="str">
            <v>ORACLE DEF - AR</v>
          </cell>
          <cell r="C295">
            <v>0</v>
          </cell>
          <cell r="D295">
            <v>11144651.6</v>
          </cell>
          <cell r="E295">
            <v>11144651.6</v>
          </cell>
          <cell r="F295">
            <v>0</v>
          </cell>
          <cell r="G295">
            <v>0</v>
          </cell>
        </row>
        <row r="296">
          <cell r="A296" t="str">
            <v>18660FA</v>
          </cell>
          <cell r="B296" t="str">
            <v>POWER PLANT SYSTEM DEFAULT</v>
          </cell>
          <cell r="C296">
            <v>0</v>
          </cell>
          <cell r="D296">
            <v>461049.04</v>
          </cell>
          <cell r="E296">
            <v>461049.04</v>
          </cell>
          <cell r="F296">
            <v>0</v>
          </cell>
          <cell r="G296">
            <v>0</v>
          </cell>
        </row>
        <row r="297">
          <cell r="A297" t="str">
            <v>18660FM</v>
          </cell>
          <cell r="B297" t="str">
            <v>FMS SYSTEM DEFAULT</v>
          </cell>
          <cell r="C297">
            <v>0</v>
          </cell>
          <cell r="D297">
            <v>243229.55</v>
          </cell>
          <cell r="E297">
            <v>243229.55</v>
          </cell>
          <cell r="F297">
            <v>0</v>
          </cell>
          <cell r="G297">
            <v>0</v>
          </cell>
        </row>
        <row r="298">
          <cell r="A298" t="str">
            <v>18660LV</v>
          </cell>
          <cell r="B298" t="str">
            <v>LABOR &amp; VEHICLE DEFAULT  ACK</v>
          </cell>
          <cell r="C298">
            <v>0</v>
          </cell>
          <cell r="D298">
            <v>569748.55000000005</v>
          </cell>
          <cell r="E298">
            <v>569748.55000000005</v>
          </cell>
          <cell r="F298">
            <v>0</v>
          </cell>
          <cell r="G298">
            <v>0</v>
          </cell>
        </row>
        <row r="299">
          <cell r="A299" t="str">
            <v>18660MC</v>
          </cell>
          <cell r="B299" t="str">
            <v>MISC DEF DEBIT</v>
          </cell>
          <cell r="C299">
            <v>5240743.51</v>
          </cell>
          <cell r="D299">
            <v>59357735.630000003</v>
          </cell>
          <cell r="E299">
            <v>59752347.710000001</v>
          </cell>
          <cell r="F299">
            <v>4846131.43</v>
          </cell>
          <cell r="G299">
            <v>-394612.07999999821</v>
          </cell>
        </row>
        <row r="300">
          <cell r="A300" t="str">
            <v>18660PP</v>
          </cell>
          <cell r="B300" t="str">
            <v>PASSPORT DEFAULT</v>
          </cell>
          <cell r="C300">
            <v>0</v>
          </cell>
          <cell r="D300">
            <v>3525.58</v>
          </cell>
          <cell r="E300">
            <v>3525.58</v>
          </cell>
          <cell r="F300">
            <v>0</v>
          </cell>
          <cell r="G300">
            <v>0</v>
          </cell>
        </row>
        <row r="301">
          <cell r="A301" t="str">
            <v>18660PR</v>
          </cell>
          <cell r="B301" t="str">
            <v>PAYROLL DEFLT ACK</v>
          </cell>
          <cell r="C301">
            <v>0</v>
          </cell>
          <cell r="D301">
            <v>8037.58</v>
          </cell>
          <cell r="E301">
            <v>8037.58</v>
          </cell>
          <cell r="F301">
            <v>0</v>
          </cell>
          <cell r="G301">
            <v>0</v>
          </cell>
        </row>
        <row r="302">
          <cell r="A302" t="str">
            <v>18660WC</v>
          </cell>
          <cell r="B302" t="str">
            <v>MISC DEFER DEBIT WORKERS COMP</v>
          </cell>
          <cell r="C302">
            <v>1536480.87</v>
          </cell>
          <cell r="D302">
            <v>21461709.02</v>
          </cell>
          <cell r="E302">
            <v>361274.57</v>
          </cell>
          <cell r="F302">
            <v>22636915.32</v>
          </cell>
          <cell r="G302">
            <v>21100434.449999999</v>
          </cell>
        </row>
        <row r="303">
          <cell r="A303">
            <v>1866180</v>
          </cell>
          <cell r="B303" t="str">
            <v>INT ON TAX DEFICIENCY-LT ASSET</v>
          </cell>
          <cell r="C303">
            <v>4046631</v>
          </cell>
          <cell r="D303">
            <v>97343.33</v>
          </cell>
          <cell r="E303">
            <v>1217355.33</v>
          </cell>
          <cell r="F303">
            <v>2926619</v>
          </cell>
          <cell r="G303">
            <v>-1120012</v>
          </cell>
        </row>
        <row r="304">
          <cell r="A304" t="str">
            <v>1866CMS</v>
          </cell>
          <cell r="B304" t="str">
            <v>OTHER MISC DB COAL MINE SAFETY</v>
          </cell>
          <cell r="C304">
            <v>576237.96</v>
          </cell>
          <cell r="D304">
            <v>161133.87</v>
          </cell>
          <cell r="E304">
            <v>373110.61</v>
          </cell>
          <cell r="F304">
            <v>364261.22</v>
          </cell>
          <cell r="G304">
            <v>-211976.74</v>
          </cell>
        </row>
        <row r="305">
          <cell r="A305">
            <v>1891216</v>
          </cell>
          <cell r="B305" t="str">
            <v>ULR DEBT - 8-5/8% DUE 11/01/21</v>
          </cell>
          <cell r="C305">
            <v>6268566.4800000004</v>
          </cell>
          <cell r="D305">
            <v>0</v>
          </cell>
          <cell r="E305">
            <v>346648.92</v>
          </cell>
          <cell r="F305">
            <v>5921917.5599999996</v>
          </cell>
          <cell r="G305">
            <v>-346648.92</v>
          </cell>
        </row>
        <row r="306">
          <cell r="A306">
            <v>1891217</v>
          </cell>
          <cell r="B306" t="str">
            <v>ULR DEBT-POLLCON 2002A 1/1/27</v>
          </cell>
          <cell r="C306">
            <v>2800872.61</v>
          </cell>
          <cell r="D306">
            <v>0</v>
          </cell>
          <cell r="E306">
            <v>166496.64000000001</v>
          </cell>
          <cell r="F306">
            <v>2634375.9700000002</v>
          </cell>
          <cell r="G306">
            <v>-166496.64000000001</v>
          </cell>
        </row>
        <row r="307">
          <cell r="A307">
            <v>1891218</v>
          </cell>
          <cell r="B307" t="str">
            <v>ULR DEBT-POLLCON 2002B 1/1/22</v>
          </cell>
          <cell r="C307">
            <v>2844401.97</v>
          </cell>
          <cell r="D307">
            <v>0</v>
          </cell>
          <cell r="E307">
            <v>242235.72</v>
          </cell>
          <cell r="F307">
            <v>2602166.25</v>
          </cell>
          <cell r="G307">
            <v>-242235.72</v>
          </cell>
        </row>
        <row r="308">
          <cell r="A308">
            <v>1891219</v>
          </cell>
          <cell r="B308" t="str">
            <v>ULR DEBT-8% DUE 12/01/22</v>
          </cell>
          <cell r="C308">
            <v>5367301.58</v>
          </cell>
          <cell r="D308">
            <v>0</v>
          </cell>
          <cell r="E308">
            <v>230169.48</v>
          </cell>
          <cell r="F308">
            <v>5137132.0999999996</v>
          </cell>
          <cell r="G308">
            <v>-230169.48</v>
          </cell>
        </row>
        <row r="309">
          <cell r="A309">
            <v>1891220</v>
          </cell>
          <cell r="B309" t="str">
            <v>URL DEBT-7% DUE 12/01/23</v>
          </cell>
          <cell r="C309">
            <v>2102623.2000000002</v>
          </cell>
          <cell r="D309">
            <v>0</v>
          </cell>
          <cell r="E309">
            <v>351708.48</v>
          </cell>
          <cell r="F309">
            <v>1750914.72</v>
          </cell>
          <cell r="G309">
            <v>-351708.48</v>
          </cell>
        </row>
        <row r="310">
          <cell r="A310">
            <v>1891222</v>
          </cell>
          <cell r="B310" t="str">
            <v>ULR DEB-SERIES A FLOATING RATE</v>
          </cell>
          <cell r="C310">
            <v>222953.01</v>
          </cell>
          <cell r="D310">
            <v>0</v>
          </cell>
          <cell r="E310">
            <v>25849.68</v>
          </cell>
          <cell r="F310">
            <v>197103.33</v>
          </cell>
          <cell r="G310">
            <v>-25849.68</v>
          </cell>
        </row>
        <row r="311">
          <cell r="A311" t="str">
            <v>19010FE</v>
          </cell>
          <cell r="B311" t="str">
            <v>CURRENT DTA - FED</v>
          </cell>
          <cell r="C311">
            <v>127005995</v>
          </cell>
          <cell r="D311">
            <v>99998038</v>
          </cell>
          <cell r="E311">
            <v>64332703</v>
          </cell>
          <cell r="F311">
            <v>162671330</v>
          </cell>
          <cell r="G311">
            <v>35665335</v>
          </cell>
        </row>
        <row r="312">
          <cell r="A312" t="str">
            <v>19010FL</v>
          </cell>
          <cell r="B312" t="str">
            <v>CURRENT DTA - FL</v>
          </cell>
          <cell r="C312">
            <v>20662879</v>
          </cell>
          <cell r="D312">
            <v>16628548</v>
          </cell>
          <cell r="E312">
            <v>10697804</v>
          </cell>
          <cell r="F312">
            <v>26593623</v>
          </cell>
          <cell r="G312">
            <v>5930744</v>
          </cell>
        </row>
        <row r="313">
          <cell r="A313" t="str">
            <v>19011FE</v>
          </cell>
          <cell r="B313" t="str">
            <v>LONG TERM DTA - FED</v>
          </cell>
          <cell r="C313">
            <v>338076611</v>
          </cell>
          <cell r="D313">
            <v>111472718</v>
          </cell>
          <cell r="E313">
            <v>86197094</v>
          </cell>
          <cell r="F313">
            <v>363352235</v>
          </cell>
          <cell r="G313">
            <v>25275624</v>
          </cell>
        </row>
        <row r="314">
          <cell r="A314" t="str">
            <v>19011FL</v>
          </cell>
          <cell r="B314" t="str">
            <v>LONG TERM DTA - FL</v>
          </cell>
          <cell r="C314">
            <v>56067209</v>
          </cell>
          <cell r="D314">
            <v>25225714</v>
          </cell>
          <cell r="E314">
            <v>14333602</v>
          </cell>
          <cell r="F314">
            <v>66959321</v>
          </cell>
          <cell r="G314">
            <v>10892112</v>
          </cell>
        </row>
        <row r="315">
          <cell r="A315" t="str">
            <v>19014FE</v>
          </cell>
          <cell r="B315" t="str">
            <v>ST FIN48 NONCURRENT DTA-FED</v>
          </cell>
          <cell r="C315">
            <v>-1848946</v>
          </cell>
          <cell r="D315">
            <v>0</v>
          </cell>
          <cell r="E315">
            <v>0</v>
          </cell>
          <cell r="F315">
            <v>-1848946</v>
          </cell>
          <cell r="G315">
            <v>0</v>
          </cell>
        </row>
        <row r="316">
          <cell r="A316" t="str">
            <v>19015FE</v>
          </cell>
          <cell r="B316" t="str">
            <v>LT FIN48 NONCURRENT DTA-FED</v>
          </cell>
          <cell r="C316">
            <v>1084315</v>
          </cell>
          <cell r="D316">
            <v>0</v>
          </cell>
          <cell r="E316">
            <v>0</v>
          </cell>
          <cell r="F316">
            <v>1084315</v>
          </cell>
          <cell r="G316">
            <v>0</v>
          </cell>
        </row>
        <row r="317">
          <cell r="A317" t="str">
            <v>19015FL</v>
          </cell>
          <cell r="B317" t="str">
            <v>LT FIN48 NONCURRENT DTA-FL</v>
          </cell>
          <cell r="C317">
            <v>-1</v>
          </cell>
          <cell r="D317">
            <v>0</v>
          </cell>
          <cell r="E317">
            <v>0</v>
          </cell>
          <cell r="F317">
            <v>-1</v>
          </cell>
          <cell r="G317">
            <v>0</v>
          </cell>
        </row>
        <row r="318">
          <cell r="A318">
            <v>2013001</v>
          </cell>
          <cell r="B318" t="str">
            <v>COMMON STOCK</v>
          </cell>
          <cell r="C318">
            <v>-354405315.12</v>
          </cell>
          <cell r="D318">
            <v>0</v>
          </cell>
          <cell r="E318">
            <v>0</v>
          </cell>
          <cell r="F318">
            <v>-354405315.12</v>
          </cell>
          <cell r="G318">
            <v>0</v>
          </cell>
        </row>
        <row r="319">
          <cell r="A319">
            <v>2040004</v>
          </cell>
          <cell r="B319" t="str">
            <v>PREF STK ISS - 4.00% SERIES</v>
          </cell>
          <cell r="C319">
            <v>-3998000</v>
          </cell>
          <cell r="D319">
            <v>0</v>
          </cell>
          <cell r="E319">
            <v>0</v>
          </cell>
          <cell r="F319">
            <v>-3998000</v>
          </cell>
          <cell r="G319">
            <v>0</v>
          </cell>
        </row>
        <row r="320">
          <cell r="A320">
            <v>2040005</v>
          </cell>
          <cell r="B320" t="str">
            <v>PREF STK ISS - 4.60% SERIES</v>
          </cell>
          <cell r="C320">
            <v>-3999700</v>
          </cell>
          <cell r="D320">
            <v>0</v>
          </cell>
          <cell r="E320">
            <v>0</v>
          </cell>
          <cell r="F320">
            <v>-3999700</v>
          </cell>
          <cell r="G320">
            <v>0</v>
          </cell>
        </row>
        <row r="321">
          <cell r="A321">
            <v>2040006</v>
          </cell>
          <cell r="B321" t="str">
            <v>PREF STK ISS - 4.75% SERIES</v>
          </cell>
          <cell r="C321">
            <v>-8000000</v>
          </cell>
          <cell r="D321">
            <v>0</v>
          </cell>
          <cell r="E321">
            <v>0</v>
          </cell>
          <cell r="F321">
            <v>-8000000</v>
          </cell>
          <cell r="G321">
            <v>0</v>
          </cell>
        </row>
        <row r="322">
          <cell r="A322">
            <v>2040007</v>
          </cell>
          <cell r="B322" t="str">
            <v>PREF STK ISS - 4.40% SERIES</v>
          </cell>
          <cell r="C322">
            <v>-7500000</v>
          </cell>
          <cell r="D322">
            <v>0</v>
          </cell>
          <cell r="E322">
            <v>0</v>
          </cell>
          <cell r="F322">
            <v>-7500000</v>
          </cell>
          <cell r="G322">
            <v>0</v>
          </cell>
        </row>
        <row r="323">
          <cell r="A323">
            <v>2040008</v>
          </cell>
          <cell r="B323" t="str">
            <v>PREF STK ISS - 4.58% SERIES</v>
          </cell>
          <cell r="C323">
            <v>-9999000</v>
          </cell>
          <cell r="D323">
            <v>0</v>
          </cell>
          <cell r="E323">
            <v>0</v>
          </cell>
          <cell r="F323">
            <v>-9999000</v>
          </cell>
          <cell r="G323">
            <v>0</v>
          </cell>
        </row>
        <row r="324">
          <cell r="A324">
            <v>2073002</v>
          </cell>
          <cell r="B324" t="str">
            <v>PREM ON CAP STK-CUM PREF 4.00%</v>
          </cell>
          <cell r="C324">
            <v>-7076.46</v>
          </cell>
          <cell r="D324">
            <v>0</v>
          </cell>
          <cell r="E324">
            <v>0</v>
          </cell>
          <cell r="F324">
            <v>-7076.46</v>
          </cell>
          <cell r="G324">
            <v>0</v>
          </cell>
        </row>
        <row r="325">
          <cell r="A325">
            <v>2073003</v>
          </cell>
          <cell r="B325" t="str">
            <v>PREM ON CAP STK-CUM PREF 4.60%</v>
          </cell>
          <cell r="C325">
            <v>-24038.2</v>
          </cell>
          <cell r="D325">
            <v>0</v>
          </cell>
          <cell r="E325">
            <v>0</v>
          </cell>
          <cell r="F325">
            <v>-24038.2</v>
          </cell>
          <cell r="G325">
            <v>0</v>
          </cell>
        </row>
        <row r="326">
          <cell r="A326">
            <v>2113002</v>
          </cell>
          <cell r="B326" t="str">
            <v>MISCELLANEOUS PAID-IN CAPITAL</v>
          </cell>
          <cell r="C326">
            <v>-1360616025.53</v>
          </cell>
          <cell r="D326">
            <v>0</v>
          </cell>
          <cell r="E326">
            <v>0</v>
          </cell>
          <cell r="F326">
            <v>-1360616025.53</v>
          </cell>
          <cell r="G326">
            <v>0</v>
          </cell>
        </row>
        <row r="327">
          <cell r="A327">
            <v>2113003</v>
          </cell>
          <cell r="B327" t="str">
            <v>DON REC FROM STOCKHOLDERS</v>
          </cell>
          <cell r="C327">
            <v>-419213.02</v>
          </cell>
          <cell r="D327">
            <v>0</v>
          </cell>
          <cell r="E327">
            <v>0</v>
          </cell>
          <cell r="F327">
            <v>-419213.02</v>
          </cell>
          <cell r="G327">
            <v>0</v>
          </cell>
        </row>
        <row r="328">
          <cell r="A328">
            <v>2113004</v>
          </cell>
          <cell r="B328" t="str">
            <v>RED IN PAR OF COMMON STOCK</v>
          </cell>
          <cell r="C328">
            <v>-326031.84000000003</v>
          </cell>
          <cell r="D328">
            <v>0</v>
          </cell>
          <cell r="E328">
            <v>0</v>
          </cell>
          <cell r="F328">
            <v>-326031.84000000003</v>
          </cell>
          <cell r="G328">
            <v>0</v>
          </cell>
        </row>
        <row r="329">
          <cell r="A329">
            <v>2113062</v>
          </cell>
          <cell r="B329" t="str">
            <v>MISC PAID-IN CAP-STK OPTIONS</v>
          </cell>
          <cell r="C329">
            <v>-655780.26</v>
          </cell>
          <cell r="D329">
            <v>0</v>
          </cell>
          <cell r="E329">
            <v>0</v>
          </cell>
          <cell r="F329">
            <v>-655780.26</v>
          </cell>
          <cell r="G329">
            <v>0</v>
          </cell>
        </row>
        <row r="330">
          <cell r="A330">
            <v>2113063</v>
          </cell>
          <cell r="B330" t="str">
            <v>MISC PAID IN CAP - PSSP</v>
          </cell>
          <cell r="C330">
            <v>-12129793.279999999</v>
          </cell>
          <cell r="D330">
            <v>333760.5</v>
          </cell>
          <cell r="E330">
            <v>1594267.95</v>
          </cell>
          <cell r="F330">
            <v>-13390300.73</v>
          </cell>
          <cell r="G330">
            <v>-1260507.45</v>
          </cell>
        </row>
        <row r="331">
          <cell r="A331">
            <v>2113064</v>
          </cell>
          <cell r="B331" t="str">
            <v>MISC PAID IN CAP - RSU</v>
          </cell>
          <cell r="C331">
            <v>-14053825.23</v>
          </cell>
          <cell r="D331">
            <v>0</v>
          </cell>
          <cell r="E331">
            <v>5172071.97</v>
          </cell>
          <cell r="F331">
            <v>-19225897.199999999</v>
          </cell>
          <cell r="G331">
            <v>-5172071.97</v>
          </cell>
        </row>
        <row r="332">
          <cell r="A332">
            <v>2113070</v>
          </cell>
          <cell r="B332" t="str">
            <v>MISC PIC-STOCK OPT INCOME TAX</v>
          </cell>
          <cell r="C332">
            <v>-1260482.21</v>
          </cell>
          <cell r="D332">
            <v>0</v>
          </cell>
          <cell r="E332">
            <v>73797</v>
          </cell>
          <cell r="F332">
            <v>-1334279.21</v>
          </cell>
          <cell r="G332">
            <v>-73797</v>
          </cell>
        </row>
        <row r="333">
          <cell r="A333">
            <v>2163001</v>
          </cell>
          <cell r="B333" t="str">
            <v>UNAPPROP R/E</v>
          </cell>
          <cell r="C333">
            <v>-2743646364.5799999</v>
          </cell>
          <cell r="D333">
            <v>3294588</v>
          </cell>
          <cell r="E333">
            <v>2083050</v>
          </cell>
          <cell r="F333">
            <v>-2742434826.5799999</v>
          </cell>
          <cell r="G333">
            <v>1211538</v>
          </cell>
        </row>
        <row r="334">
          <cell r="A334">
            <v>2193200</v>
          </cell>
          <cell r="B334" t="str">
            <v>AOCI-HEDGES-PRETAX-BEG BAL</v>
          </cell>
          <cell r="C334">
            <v>977765.62</v>
          </cell>
          <cell r="D334">
            <v>0</v>
          </cell>
          <cell r="E334">
            <v>5839387.96</v>
          </cell>
          <cell r="F334">
            <v>-4861622.34</v>
          </cell>
          <cell r="G334">
            <v>-5839387.96</v>
          </cell>
        </row>
        <row r="335">
          <cell r="A335">
            <v>2193202</v>
          </cell>
          <cell r="B335" t="str">
            <v>AOCI-HEDGES-TAX-BEG BAL</v>
          </cell>
          <cell r="C335">
            <v>-376443.29</v>
          </cell>
          <cell r="D335">
            <v>2252516</v>
          </cell>
          <cell r="E335">
            <v>0</v>
          </cell>
          <cell r="F335">
            <v>1876072.71</v>
          </cell>
          <cell r="G335">
            <v>2252516</v>
          </cell>
        </row>
        <row r="336">
          <cell r="A336">
            <v>2193204</v>
          </cell>
          <cell r="B336" t="str">
            <v>AOCI-HEDGES-PRE-TAX-URGL</v>
          </cell>
          <cell r="C336">
            <v>-5368462.63</v>
          </cell>
          <cell r="D336">
            <v>34790869.909999996</v>
          </cell>
          <cell r="E336">
            <v>18254067.879999999</v>
          </cell>
          <cell r="F336">
            <v>11168339.4</v>
          </cell>
          <cell r="G336">
            <v>16536802.029999997</v>
          </cell>
        </row>
        <row r="337">
          <cell r="A337">
            <v>2193206</v>
          </cell>
          <cell r="B337" t="str">
            <v>AOCI-HEDGES-TAX-URGL</v>
          </cell>
          <cell r="C337">
            <v>2070884</v>
          </cell>
          <cell r="D337">
            <v>7004080</v>
          </cell>
          <cell r="E337">
            <v>13383180</v>
          </cell>
          <cell r="F337">
            <v>-4308216</v>
          </cell>
          <cell r="G337">
            <v>-6379100</v>
          </cell>
        </row>
        <row r="338">
          <cell r="A338">
            <v>2193208</v>
          </cell>
          <cell r="B338" t="str">
            <v>AOCI-HEDGES-PRE-TAX-RELCASS</v>
          </cell>
          <cell r="C338">
            <v>-470925.33</v>
          </cell>
          <cell r="D338">
            <v>1709833.65</v>
          </cell>
          <cell r="E338">
            <v>1053805.3799999999</v>
          </cell>
          <cell r="F338">
            <v>185102.94</v>
          </cell>
          <cell r="G338">
            <v>656028.27</v>
          </cell>
        </row>
        <row r="339">
          <cell r="A339">
            <v>2193210</v>
          </cell>
          <cell r="B339" t="str">
            <v>AOCI-HEDGES-TAX-RECLASS</v>
          </cell>
          <cell r="C339">
            <v>181632</v>
          </cell>
          <cell r="D339">
            <v>213372</v>
          </cell>
          <cell r="E339">
            <v>466408</v>
          </cell>
          <cell r="F339">
            <v>-71404</v>
          </cell>
          <cell r="G339">
            <v>-253036</v>
          </cell>
        </row>
        <row r="340">
          <cell r="A340">
            <v>2212010</v>
          </cell>
          <cell r="B340" t="str">
            <v>BONDS 6.65% DUE 7/15/11</v>
          </cell>
          <cell r="C340">
            <v>-300000000</v>
          </cell>
          <cell r="D340">
            <v>0</v>
          </cell>
          <cell r="E340">
            <v>0</v>
          </cell>
          <cell r="F340">
            <v>-300000000</v>
          </cell>
          <cell r="G340">
            <v>0</v>
          </cell>
        </row>
        <row r="341">
          <cell r="A341">
            <v>2212011</v>
          </cell>
          <cell r="B341" t="str">
            <v>BONDS-CITRUS PC 2002A 01/01/27</v>
          </cell>
          <cell r="C341">
            <v>-108550000</v>
          </cell>
          <cell r="D341">
            <v>0</v>
          </cell>
          <cell r="E341">
            <v>0</v>
          </cell>
          <cell r="F341">
            <v>-108550000</v>
          </cell>
          <cell r="G341">
            <v>0</v>
          </cell>
        </row>
        <row r="342">
          <cell r="A342">
            <v>2212012</v>
          </cell>
          <cell r="B342" t="str">
            <v>BONDS-CITRUS PC 2002B 01/01/22</v>
          </cell>
          <cell r="C342">
            <v>-100115000</v>
          </cell>
          <cell r="D342">
            <v>0</v>
          </cell>
          <cell r="E342">
            <v>0</v>
          </cell>
          <cell r="F342">
            <v>-100115000</v>
          </cell>
          <cell r="G342">
            <v>0</v>
          </cell>
        </row>
        <row r="343">
          <cell r="A343">
            <v>2212013</v>
          </cell>
          <cell r="B343" t="str">
            <v>BONDS-CITRUS PC 2002C 01/01/18</v>
          </cell>
          <cell r="C343">
            <v>-32200000</v>
          </cell>
          <cell r="D343">
            <v>0</v>
          </cell>
          <cell r="E343">
            <v>0</v>
          </cell>
          <cell r="F343">
            <v>-32200000</v>
          </cell>
          <cell r="G343">
            <v>0</v>
          </cell>
        </row>
        <row r="344">
          <cell r="A344">
            <v>2212014</v>
          </cell>
          <cell r="B344" t="str">
            <v>BONDS -  4.8% DUE 03/01/13</v>
          </cell>
          <cell r="C344">
            <v>-425000000</v>
          </cell>
          <cell r="D344">
            <v>0</v>
          </cell>
          <cell r="E344">
            <v>0</v>
          </cell>
          <cell r="F344">
            <v>-425000000</v>
          </cell>
          <cell r="G344">
            <v>0</v>
          </cell>
        </row>
        <row r="345">
          <cell r="A345">
            <v>2212015</v>
          </cell>
          <cell r="B345" t="str">
            <v>BONDS- 5.9% DUE 03/01/33</v>
          </cell>
          <cell r="C345">
            <v>-225000000</v>
          </cell>
          <cell r="D345">
            <v>0</v>
          </cell>
          <cell r="E345">
            <v>0</v>
          </cell>
          <cell r="F345">
            <v>-225000000</v>
          </cell>
          <cell r="G345">
            <v>0</v>
          </cell>
        </row>
        <row r="346">
          <cell r="A346">
            <v>2212016</v>
          </cell>
          <cell r="B346" t="str">
            <v>BONDS-5.1% DUE 12/1/15</v>
          </cell>
          <cell r="C346">
            <v>-300000000</v>
          </cell>
          <cell r="D346">
            <v>0</v>
          </cell>
          <cell r="E346">
            <v>0</v>
          </cell>
          <cell r="F346">
            <v>-300000000</v>
          </cell>
          <cell r="G346">
            <v>0</v>
          </cell>
        </row>
        <row r="347">
          <cell r="A347">
            <v>2212017</v>
          </cell>
          <cell r="B347" t="str">
            <v>BONDS-4.50% DUE 06/01/10</v>
          </cell>
          <cell r="C347">
            <v>-300000000</v>
          </cell>
          <cell r="D347">
            <v>300000000</v>
          </cell>
          <cell r="E347">
            <v>0</v>
          </cell>
          <cell r="F347">
            <v>0</v>
          </cell>
          <cell r="G347">
            <v>300000000</v>
          </cell>
        </row>
        <row r="348">
          <cell r="A348">
            <v>2212018</v>
          </cell>
          <cell r="B348" t="str">
            <v>BONDS 6.35% DUE 9/15/2037</v>
          </cell>
          <cell r="C348">
            <v>-500000000</v>
          </cell>
          <cell r="D348">
            <v>0</v>
          </cell>
          <cell r="E348">
            <v>0</v>
          </cell>
          <cell r="F348">
            <v>-500000000</v>
          </cell>
          <cell r="G348">
            <v>0</v>
          </cell>
        </row>
        <row r="349">
          <cell r="A349">
            <v>2212019</v>
          </cell>
          <cell r="B349" t="str">
            <v>BONDS 5.80% DUE 9/15/2017</v>
          </cell>
          <cell r="C349">
            <v>-250000000</v>
          </cell>
          <cell r="D349">
            <v>0</v>
          </cell>
          <cell r="E349">
            <v>0</v>
          </cell>
          <cell r="F349">
            <v>-250000000</v>
          </cell>
          <cell r="G349">
            <v>0</v>
          </cell>
        </row>
        <row r="350">
          <cell r="A350">
            <v>2212040</v>
          </cell>
          <cell r="B350" t="str">
            <v>BONDS - 5.65% DUE 06/15/18</v>
          </cell>
          <cell r="C350">
            <v>-500000000</v>
          </cell>
          <cell r="D350">
            <v>0</v>
          </cell>
          <cell r="E350">
            <v>0</v>
          </cell>
          <cell r="F350">
            <v>-500000000</v>
          </cell>
          <cell r="G350">
            <v>0</v>
          </cell>
        </row>
        <row r="351">
          <cell r="A351">
            <v>2212041</v>
          </cell>
          <cell r="B351" t="str">
            <v>BONDS - 6.40% DUE 06/15/38</v>
          </cell>
          <cell r="C351">
            <v>-1000000000</v>
          </cell>
          <cell r="D351">
            <v>0</v>
          </cell>
          <cell r="E351">
            <v>0</v>
          </cell>
          <cell r="F351">
            <v>-1000000000</v>
          </cell>
          <cell r="G351">
            <v>0</v>
          </cell>
        </row>
        <row r="352">
          <cell r="A352">
            <v>2212042</v>
          </cell>
          <cell r="B352" t="str">
            <v>BONDS - 4.55% DUE 04/01/20</v>
          </cell>
          <cell r="C352">
            <v>0</v>
          </cell>
          <cell r="D352">
            <v>0</v>
          </cell>
          <cell r="E352">
            <v>250000000</v>
          </cell>
          <cell r="F352">
            <v>-250000000</v>
          </cell>
          <cell r="G352">
            <v>-250000000</v>
          </cell>
        </row>
        <row r="353">
          <cell r="A353">
            <v>2212043</v>
          </cell>
          <cell r="B353" t="str">
            <v>BONDS - 5.65% DUE 04/01/40</v>
          </cell>
          <cell r="C353">
            <v>0</v>
          </cell>
          <cell r="D353">
            <v>0</v>
          </cell>
          <cell r="E353">
            <v>350000000</v>
          </cell>
          <cell r="F353">
            <v>-350000000</v>
          </cell>
          <cell r="G353">
            <v>-350000000</v>
          </cell>
        </row>
        <row r="354">
          <cell r="A354">
            <v>2246008</v>
          </cell>
          <cell r="B354" t="str">
            <v>OTH LTD - 6.75% DUE 02/01/28</v>
          </cell>
          <cell r="C354">
            <v>-150000000</v>
          </cell>
          <cell r="D354">
            <v>0</v>
          </cell>
          <cell r="E354">
            <v>0</v>
          </cell>
          <cell r="F354">
            <v>-150000000</v>
          </cell>
          <cell r="G354">
            <v>0</v>
          </cell>
        </row>
        <row r="355">
          <cell r="A355">
            <v>2262101</v>
          </cell>
          <cell r="B355" t="str">
            <v>UNAMT DIS LTD-6.75 DUE 2/01/28</v>
          </cell>
          <cell r="C355">
            <v>264325</v>
          </cell>
          <cell r="D355">
            <v>0</v>
          </cell>
          <cell r="E355">
            <v>14550</v>
          </cell>
          <cell r="F355">
            <v>249775</v>
          </cell>
          <cell r="G355">
            <v>-14550</v>
          </cell>
        </row>
        <row r="356">
          <cell r="A356">
            <v>2262110</v>
          </cell>
          <cell r="B356" t="str">
            <v>UNAMT DIS LTD-6.65% 7/15/11</v>
          </cell>
          <cell r="C356">
            <v>66137.5</v>
          </cell>
          <cell r="D356">
            <v>0</v>
          </cell>
          <cell r="E356">
            <v>42900</v>
          </cell>
          <cell r="F356">
            <v>23237.5</v>
          </cell>
          <cell r="G356">
            <v>-42900</v>
          </cell>
        </row>
        <row r="357">
          <cell r="A357">
            <v>2262111</v>
          </cell>
          <cell r="B357" t="str">
            <v>UNAMT DIS LTD 4.8 DUE 03/01/13</v>
          </cell>
          <cell r="C357">
            <v>474916.33</v>
          </cell>
          <cell r="D357">
            <v>0</v>
          </cell>
          <cell r="E357">
            <v>151299.6</v>
          </cell>
          <cell r="F357">
            <v>323616.73</v>
          </cell>
          <cell r="G357">
            <v>-151299.6</v>
          </cell>
        </row>
        <row r="358">
          <cell r="A358">
            <v>2262112</v>
          </cell>
          <cell r="B358" t="str">
            <v>UNAMT DIS LTD-5.9 DUE 03/01/33</v>
          </cell>
          <cell r="C358">
            <v>440795.86</v>
          </cell>
          <cell r="D358">
            <v>0</v>
          </cell>
          <cell r="E358">
            <v>19050</v>
          </cell>
          <cell r="F358">
            <v>421745.86</v>
          </cell>
          <cell r="G358">
            <v>-19050</v>
          </cell>
        </row>
        <row r="359">
          <cell r="A359">
            <v>2262113</v>
          </cell>
          <cell r="B359" t="str">
            <v>UNAMT DIS LTD-5.1% DUE 12/1/15</v>
          </cell>
          <cell r="C359">
            <v>290441.15999999997</v>
          </cell>
          <cell r="D359">
            <v>0</v>
          </cell>
          <cell r="E359">
            <v>49436.76</v>
          </cell>
          <cell r="F359">
            <v>241004.4</v>
          </cell>
          <cell r="G359">
            <v>-49436.76</v>
          </cell>
        </row>
        <row r="360">
          <cell r="A360">
            <v>2262114</v>
          </cell>
          <cell r="B360" t="str">
            <v>UNAMT DIS LTD-4.50% 06/01/10</v>
          </cell>
          <cell r="C360">
            <v>26250</v>
          </cell>
          <cell r="D360">
            <v>0</v>
          </cell>
          <cell r="E360">
            <v>26250</v>
          </cell>
          <cell r="F360">
            <v>0</v>
          </cell>
          <cell r="G360">
            <v>-26250</v>
          </cell>
        </row>
        <row r="361">
          <cell r="A361">
            <v>2262116</v>
          </cell>
          <cell r="B361" t="str">
            <v>UNAMT DISLTD6.35%DUE09/15/2037</v>
          </cell>
          <cell r="C361">
            <v>609583.42000000004</v>
          </cell>
          <cell r="D361">
            <v>0</v>
          </cell>
          <cell r="E361">
            <v>21999.96</v>
          </cell>
          <cell r="F361">
            <v>587583.46</v>
          </cell>
          <cell r="G361">
            <v>-21999.96</v>
          </cell>
        </row>
        <row r="362">
          <cell r="A362">
            <v>2262117</v>
          </cell>
          <cell r="B362" t="str">
            <v>UNAMT DISLTD5.80%DUE09/15/2017</v>
          </cell>
          <cell r="C362">
            <v>518385.32</v>
          </cell>
          <cell r="D362">
            <v>0</v>
          </cell>
          <cell r="E362">
            <v>67250.039999999994</v>
          </cell>
          <cell r="F362">
            <v>451135.28</v>
          </cell>
          <cell r="G362">
            <v>-67250.039999999994</v>
          </cell>
        </row>
        <row r="363">
          <cell r="A363">
            <v>2262140</v>
          </cell>
          <cell r="B363" t="str">
            <v>UNAMT DIS LTD-5.65% 6/15/18</v>
          </cell>
          <cell r="C363">
            <v>1526729.11</v>
          </cell>
          <cell r="D363">
            <v>0</v>
          </cell>
          <cell r="E363">
            <v>180500.04</v>
          </cell>
          <cell r="F363">
            <v>1346229.07</v>
          </cell>
          <cell r="G363">
            <v>-180500.04</v>
          </cell>
        </row>
        <row r="364">
          <cell r="A364">
            <v>2262141</v>
          </cell>
          <cell r="B364" t="str">
            <v>UNAMT DIS LTD-6.40% 6/15/38</v>
          </cell>
          <cell r="C364">
            <v>4003138.93</v>
          </cell>
          <cell r="D364">
            <v>0</v>
          </cell>
          <cell r="E364">
            <v>140666.64000000001</v>
          </cell>
          <cell r="F364">
            <v>3862472.29</v>
          </cell>
          <cell r="G364">
            <v>-140666.64000000001</v>
          </cell>
        </row>
        <row r="365">
          <cell r="A365">
            <v>2262142</v>
          </cell>
          <cell r="B365" t="str">
            <v>UNAMT DIS LTD-4.55% 04/01/20</v>
          </cell>
          <cell r="C365">
            <v>0</v>
          </cell>
          <cell r="D365">
            <v>142500</v>
          </cell>
          <cell r="E365">
            <v>11070.56</v>
          </cell>
          <cell r="F365">
            <v>131429.44</v>
          </cell>
          <cell r="G365">
            <v>131429.44</v>
          </cell>
        </row>
        <row r="366">
          <cell r="A366">
            <v>2262143</v>
          </cell>
          <cell r="B366" t="str">
            <v>UNAMT DIS LTD-5.65% 04/01/40</v>
          </cell>
          <cell r="C366">
            <v>0</v>
          </cell>
          <cell r="D366">
            <v>1459500</v>
          </cell>
          <cell r="E366">
            <v>37795.33</v>
          </cell>
          <cell r="F366">
            <v>1421704.67</v>
          </cell>
          <cell r="G366">
            <v>1421704.67</v>
          </cell>
        </row>
        <row r="367">
          <cell r="A367">
            <v>2270400</v>
          </cell>
          <cell r="B367" t="str">
            <v>CAP LEASE OBLIG NONCURR-SPHQ</v>
          </cell>
          <cell r="C367">
            <v>-47995828.090000004</v>
          </cell>
          <cell r="D367">
            <v>1599636.58</v>
          </cell>
          <cell r="E367">
            <v>0</v>
          </cell>
          <cell r="F367">
            <v>-46396191.509999998</v>
          </cell>
          <cell r="G367">
            <v>1599636.58</v>
          </cell>
        </row>
        <row r="368">
          <cell r="A368">
            <v>2270500</v>
          </cell>
          <cell r="B368" t="str">
            <v>CAP LEASE OBLIG NONC-SH</v>
          </cell>
          <cell r="C368">
            <v>-159660781.74000001</v>
          </cell>
          <cell r="D368">
            <v>8242127.6600000001</v>
          </cell>
          <cell r="E368">
            <v>974536.83</v>
          </cell>
          <cell r="F368">
            <v>-152393190.91</v>
          </cell>
          <cell r="G368">
            <v>7267590.8300000001</v>
          </cell>
        </row>
        <row r="369">
          <cell r="A369">
            <v>2281300</v>
          </cell>
          <cell r="B369" t="str">
            <v>RETAIL UNFD STORM DAMAGE</v>
          </cell>
          <cell r="C369">
            <v>-135959312.31</v>
          </cell>
          <cell r="D369">
            <v>324.31</v>
          </cell>
          <cell r="E369">
            <v>2994.19</v>
          </cell>
          <cell r="F369">
            <v>-135961982.19</v>
          </cell>
          <cell r="G369">
            <v>-2669.88</v>
          </cell>
        </row>
        <row r="370">
          <cell r="A370">
            <v>2282200</v>
          </cell>
          <cell r="B370" t="str">
            <v>WORKERS COMP</v>
          </cell>
          <cell r="C370">
            <v>-17071780.329999998</v>
          </cell>
          <cell r="D370">
            <v>3130336.47</v>
          </cell>
          <cell r="E370">
            <v>29097949.350000001</v>
          </cell>
          <cell r="F370">
            <v>-43039393.210000001</v>
          </cell>
          <cell r="G370">
            <v>-25967612.880000003</v>
          </cell>
        </row>
        <row r="371">
          <cell r="A371">
            <v>2282600</v>
          </cell>
          <cell r="B371" t="str">
            <v>CLAIM RESERVE</v>
          </cell>
          <cell r="C371">
            <v>-2499118.9</v>
          </cell>
          <cell r="D371">
            <v>1764022.53</v>
          </cell>
          <cell r="E371">
            <v>211181.9</v>
          </cell>
          <cell r="F371">
            <v>-946278.27</v>
          </cell>
          <cell r="G371">
            <v>1552840.6300000001</v>
          </cell>
        </row>
        <row r="372">
          <cell r="A372">
            <v>2283141</v>
          </cell>
          <cell r="B372" t="str">
            <v>MED/LIFE RES POSTEMP RETAIL</v>
          </cell>
          <cell r="C372">
            <v>-235942341.69999999</v>
          </cell>
          <cell r="D372">
            <v>60555764.140000001</v>
          </cell>
          <cell r="E372">
            <v>118301589.37</v>
          </cell>
          <cell r="F372">
            <v>-293688166.93000001</v>
          </cell>
          <cell r="G372">
            <v>-57745825.230000004</v>
          </cell>
        </row>
        <row r="373">
          <cell r="A373">
            <v>2283142</v>
          </cell>
          <cell r="B373" t="str">
            <v>MED/LIFE RES POSTEMP-W</v>
          </cell>
          <cell r="C373">
            <v>10813312.33</v>
          </cell>
          <cell r="D373">
            <v>2969832.41</v>
          </cell>
          <cell r="E373">
            <v>124450</v>
          </cell>
          <cell r="F373">
            <v>13658694.74</v>
          </cell>
          <cell r="G373">
            <v>2845382.41</v>
          </cell>
        </row>
        <row r="374">
          <cell r="A374">
            <v>2283143</v>
          </cell>
          <cell r="B374" t="str">
            <v>FUNDED MED/LIFE RES POSTEMP-W</v>
          </cell>
          <cell r="C374">
            <v>-8380796.2000000002</v>
          </cell>
          <cell r="D374">
            <v>4532732.26</v>
          </cell>
          <cell r="E374">
            <v>13918056.970000001</v>
          </cell>
          <cell r="F374">
            <v>-17766120.91</v>
          </cell>
          <cell r="G374">
            <v>-9385324.7100000009</v>
          </cell>
        </row>
        <row r="375">
          <cell r="A375">
            <v>2283146</v>
          </cell>
          <cell r="B375" t="str">
            <v>OPEB-MEDICARE PT D CONTRA-RETL</v>
          </cell>
          <cell r="C375">
            <v>42835474.990000002</v>
          </cell>
          <cell r="D375">
            <v>698925.53</v>
          </cell>
          <cell r="E375">
            <v>39607114</v>
          </cell>
          <cell r="F375">
            <v>3927286.52</v>
          </cell>
          <cell r="G375">
            <v>-38908188.469999999</v>
          </cell>
        </row>
        <row r="376">
          <cell r="A376">
            <v>2283147</v>
          </cell>
          <cell r="B376" t="str">
            <v>OPEB-MEDICARE PT D CONTRA-WHSL</v>
          </cell>
          <cell r="C376">
            <v>3892435.01</v>
          </cell>
          <cell r="D376">
            <v>98106.72</v>
          </cell>
          <cell r="E376">
            <v>3439277</v>
          </cell>
          <cell r="F376">
            <v>551264.73</v>
          </cell>
          <cell r="G376">
            <v>-3341170.28</v>
          </cell>
        </row>
        <row r="377">
          <cell r="A377">
            <v>2283153</v>
          </cell>
          <cell r="B377" t="str">
            <v>PENSION RESERVE</v>
          </cell>
          <cell r="C377">
            <v>-155905599.53</v>
          </cell>
          <cell r="D377">
            <v>33924030.649999999</v>
          </cell>
          <cell r="E377">
            <v>50328686.649999999</v>
          </cell>
          <cell r="F377">
            <v>-172310255.53</v>
          </cell>
          <cell r="G377">
            <v>-16404656</v>
          </cell>
        </row>
        <row r="378">
          <cell r="A378">
            <v>2283160</v>
          </cell>
          <cell r="B378" t="str">
            <v>SERP</v>
          </cell>
          <cell r="C378">
            <v>-8156649</v>
          </cell>
          <cell r="D378">
            <v>269810</v>
          </cell>
          <cell r="E378">
            <v>1659589</v>
          </cell>
          <cell r="F378">
            <v>-9546428</v>
          </cell>
          <cell r="G378">
            <v>-1389779</v>
          </cell>
        </row>
        <row r="379">
          <cell r="A379">
            <v>2283170</v>
          </cell>
          <cell r="B379" t="str">
            <v>PENSION RESTORATION</v>
          </cell>
          <cell r="C379">
            <v>-88058.97</v>
          </cell>
          <cell r="D379">
            <v>4853.5200000000004</v>
          </cell>
          <cell r="E379">
            <v>21502</v>
          </cell>
          <cell r="F379">
            <v>-104707.45</v>
          </cell>
          <cell r="G379">
            <v>-16648.48</v>
          </cell>
        </row>
        <row r="380">
          <cell r="A380">
            <v>2283180</v>
          </cell>
          <cell r="B380" t="str">
            <v>BENEFIT RESERVE-CURRENT CONTRA</v>
          </cell>
          <cell r="C380">
            <v>3381492</v>
          </cell>
          <cell r="D380">
            <v>155509</v>
          </cell>
          <cell r="E380">
            <v>169160</v>
          </cell>
          <cell r="F380">
            <v>3367841</v>
          </cell>
          <cell r="G380">
            <v>-13651</v>
          </cell>
        </row>
        <row r="381">
          <cell r="A381">
            <v>2283510</v>
          </cell>
          <cell r="B381" t="str">
            <v>SALARY CONTINUATION</v>
          </cell>
          <cell r="C381">
            <v>917121.31</v>
          </cell>
          <cell r="D381">
            <v>279647.26</v>
          </cell>
          <cell r="E381">
            <v>1953.83</v>
          </cell>
          <cell r="F381">
            <v>1194814.74</v>
          </cell>
          <cell r="G381">
            <v>277693.43</v>
          </cell>
        </row>
        <row r="382">
          <cell r="A382">
            <v>2283520</v>
          </cell>
          <cell r="B382" t="str">
            <v>MEDICAL/DENTAL/LIFE</v>
          </cell>
          <cell r="C382">
            <v>652108.38</v>
          </cell>
          <cell r="D382">
            <v>355503.86</v>
          </cell>
          <cell r="E382">
            <v>27010.71</v>
          </cell>
          <cell r="F382">
            <v>980601.53</v>
          </cell>
          <cell r="G382">
            <v>328493.14999999997</v>
          </cell>
        </row>
        <row r="383">
          <cell r="A383">
            <v>2283540</v>
          </cell>
          <cell r="B383" t="str">
            <v>SALARY CONTINUATION LOADING</v>
          </cell>
          <cell r="C383">
            <v>-2697952.98</v>
          </cell>
          <cell r="D383">
            <v>0.01</v>
          </cell>
          <cell r="E383">
            <v>1680497.01</v>
          </cell>
          <cell r="F383">
            <v>-4378449.9800000004</v>
          </cell>
          <cell r="G383">
            <v>-1680497</v>
          </cell>
        </row>
        <row r="384">
          <cell r="A384">
            <v>2283550</v>
          </cell>
          <cell r="B384" t="str">
            <v>HEALTH &amp; LIFE LOADING</v>
          </cell>
          <cell r="C384">
            <v>-2644250.0099999998</v>
          </cell>
          <cell r="D384">
            <v>0.01</v>
          </cell>
          <cell r="E384">
            <v>1689626.01</v>
          </cell>
          <cell r="F384">
            <v>-4333876.01</v>
          </cell>
          <cell r="G384">
            <v>-1689626</v>
          </cell>
        </row>
        <row r="385">
          <cell r="A385">
            <v>2283560</v>
          </cell>
          <cell r="B385" t="str">
            <v>FPC LONG TERM DISABILITY PLAN</v>
          </cell>
          <cell r="C385">
            <v>-5568845</v>
          </cell>
          <cell r="D385">
            <v>4675948</v>
          </cell>
          <cell r="E385">
            <v>3351896</v>
          </cell>
          <cell r="F385">
            <v>-4244793</v>
          </cell>
          <cell r="G385">
            <v>1324052</v>
          </cell>
        </row>
        <row r="386">
          <cell r="A386">
            <v>2284021</v>
          </cell>
          <cell r="B386" t="str">
            <v>LAST CORE NUCLEAR FUEL</v>
          </cell>
          <cell r="C386">
            <v>-9900036</v>
          </cell>
          <cell r="D386">
            <v>0</v>
          </cell>
          <cell r="E386">
            <v>1200000</v>
          </cell>
          <cell r="F386">
            <v>-11100036</v>
          </cell>
          <cell r="G386">
            <v>-1200000</v>
          </cell>
        </row>
        <row r="387">
          <cell r="A387">
            <v>2284022</v>
          </cell>
          <cell r="B387" t="str">
            <v>EOL NUCLEAR M&amp;S</v>
          </cell>
          <cell r="C387">
            <v>-13500000</v>
          </cell>
          <cell r="D387">
            <v>0</v>
          </cell>
          <cell r="E387">
            <v>1100004</v>
          </cell>
          <cell r="F387">
            <v>-14600004</v>
          </cell>
          <cell r="G387">
            <v>-1100004</v>
          </cell>
        </row>
        <row r="388">
          <cell r="A388">
            <v>2284025</v>
          </cell>
          <cell r="B388" t="str">
            <v>NUCLEAR REFUEL OUTAGE #16</v>
          </cell>
          <cell r="C388">
            <v>-3000000</v>
          </cell>
          <cell r="D388">
            <v>4471935</v>
          </cell>
          <cell r="E388">
            <v>3509415.99</v>
          </cell>
          <cell r="F388">
            <v>-2037480.99</v>
          </cell>
          <cell r="G388">
            <v>962519.00999999978</v>
          </cell>
        </row>
        <row r="389">
          <cell r="A389">
            <v>2284026</v>
          </cell>
          <cell r="B389" t="str">
            <v>NUCLEAR REFUEL OUTAGE #17</v>
          </cell>
          <cell r="C389">
            <v>-2233314</v>
          </cell>
          <cell r="D389">
            <v>421507.24</v>
          </cell>
          <cell r="E389">
            <v>10937158.24</v>
          </cell>
          <cell r="F389">
            <v>-12748965</v>
          </cell>
          <cell r="G389">
            <v>-10515651</v>
          </cell>
        </row>
        <row r="390">
          <cell r="A390">
            <v>2284101</v>
          </cell>
          <cell r="B390" t="str">
            <v>DEFERRED SERP-ACTIVE EMPL</v>
          </cell>
          <cell r="C390">
            <v>-34057273.979999997</v>
          </cell>
          <cell r="D390">
            <v>3145875.96</v>
          </cell>
          <cell r="E390">
            <v>3537119</v>
          </cell>
          <cell r="F390">
            <v>-34448517.020000003</v>
          </cell>
          <cell r="G390">
            <v>-391243.04000000004</v>
          </cell>
        </row>
        <row r="391">
          <cell r="A391">
            <v>2284400</v>
          </cell>
          <cell r="B391" t="str">
            <v>DEFERRED COMP</v>
          </cell>
          <cell r="C391">
            <v>-261305.51</v>
          </cell>
          <cell r="D391">
            <v>79219.63</v>
          </cell>
          <cell r="E391">
            <v>51895.74</v>
          </cell>
          <cell r="F391">
            <v>-233981.62</v>
          </cell>
          <cell r="G391">
            <v>27323.890000000007</v>
          </cell>
        </row>
        <row r="392">
          <cell r="A392">
            <v>2284405</v>
          </cell>
          <cell r="B392" t="str">
            <v>2000 CLASS DEFERRED COMPENSAT</v>
          </cell>
          <cell r="C392">
            <v>-1093802.81</v>
          </cell>
          <cell r="D392">
            <v>133682.64000000001</v>
          </cell>
          <cell r="E392">
            <v>379207.91</v>
          </cell>
          <cell r="F392">
            <v>-1339328.08</v>
          </cell>
          <cell r="G392">
            <v>-245525.26999999996</v>
          </cell>
        </row>
        <row r="393">
          <cell r="A393">
            <v>2284701</v>
          </cell>
          <cell r="B393" t="str">
            <v>PERF SHARE SUB PLAN</v>
          </cell>
          <cell r="C393">
            <v>-599942.07999999996</v>
          </cell>
          <cell r="D393">
            <v>20121.47</v>
          </cell>
          <cell r="E393">
            <v>94989.42</v>
          </cell>
          <cell r="F393">
            <v>-674810.03</v>
          </cell>
          <cell r="G393">
            <v>-74867.95</v>
          </cell>
        </row>
        <row r="394">
          <cell r="A394">
            <v>2284800</v>
          </cell>
          <cell r="B394" t="str">
            <v>ENVIRONMENTAL</v>
          </cell>
          <cell r="C394">
            <v>-29196899.219999999</v>
          </cell>
          <cell r="D394">
            <v>26787779.879999999</v>
          </cell>
          <cell r="E394">
            <v>20521939.059999999</v>
          </cell>
          <cell r="F394">
            <v>-22931058.399999999</v>
          </cell>
          <cell r="G394">
            <v>6265840.8200000003</v>
          </cell>
        </row>
        <row r="395">
          <cell r="A395">
            <v>2284900</v>
          </cell>
          <cell r="B395" t="str">
            <v>MNGMNT INCNTV AWARD DEF</v>
          </cell>
          <cell r="C395">
            <v>-2457761.9300000002</v>
          </cell>
          <cell r="D395">
            <v>317997.64</v>
          </cell>
          <cell r="E395">
            <v>601842.80000000005</v>
          </cell>
          <cell r="F395">
            <v>-2741607.09</v>
          </cell>
          <cell r="G395">
            <v>-283845.16000000003</v>
          </cell>
        </row>
        <row r="396">
          <cell r="A396">
            <v>2290100</v>
          </cell>
          <cell r="B396" t="str">
            <v>WHOLESALE - QF ENERGY</v>
          </cell>
          <cell r="C396">
            <v>-134448.57999999999</v>
          </cell>
          <cell r="D396">
            <v>134448.57999999999</v>
          </cell>
          <cell r="E396">
            <v>237126.85</v>
          </cell>
          <cell r="F396">
            <v>-237126.85</v>
          </cell>
          <cell r="G396">
            <v>-102678.27000000002</v>
          </cell>
        </row>
        <row r="397">
          <cell r="A397">
            <v>2300001</v>
          </cell>
          <cell r="B397" t="str">
            <v>FAS 143 - ARO LIABILITY</v>
          </cell>
          <cell r="C397">
            <v>-368964610.89999998</v>
          </cell>
          <cell r="D397">
            <v>44112561.799999997</v>
          </cell>
          <cell r="E397">
            <v>25750592.739999998</v>
          </cell>
          <cell r="F397">
            <v>-350602641.83999997</v>
          </cell>
          <cell r="G397">
            <v>18361969.059999999</v>
          </cell>
        </row>
        <row r="398">
          <cell r="A398" t="str">
            <v>23200PP</v>
          </cell>
          <cell r="B398" t="str">
            <v>PASSPORT INVEN AP ACCRUAL</v>
          </cell>
          <cell r="C398">
            <v>-18549938.199999999</v>
          </cell>
          <cell r="D398">
            <v>226041811.41999999</v>
          </cell>
          <cell r="E398">
            <v>225950727.56</v>
          </cell>
          <cell r="F398">
            <v>-18458854.34</v>
          </cell>
          <cell r="G398">
            <v>91083.859999984503</v>
          </cell>
        </row>
        <row r="399">
          <cell r="A399">
            <v>2320101</v>
          </cell>
          <cell r="B399" t="str">
            <v>A/P-MISCELLANEOUS</v>
          </cell>
          <cell r="C399">
            <v>-10414488.130000001</v>
          </cell>
          <cell r="D399">
            <v>156077134.66999999</v>
          </cell>
          <cell r="E399">
            <v>158163781.15000001</v>
          </cell>
          <cell r="F399">
            <v>-12501134.609999999</v>
          </cell>
          <cell r="G399">
            <v>-2086646.4800000191</v>
          </cell>
        </row>
        <row r="400">
          <cell r="A400">
            <v>2320123</v>
          </cell>
          <cell r="B400" t="str">
            <v>A/P-ENERGY DELIVERY ACCR EXP</v>
          </cell>
          <cell r="C400">
            <v>-13706189.66</v>
          </cell>
          <cell r="D400">
            <v>156048071.38999999</v>
          </cell>
          <cell r="E400">
            <v>156445321.36000001</v>
          </cell>
          <cell r="F400">
            <v>-14103439.630000001</v>
          </cell>
          <cell r="G400">
            <v>-397249.97000002861</v>
          </cell>
        </row>
        <row r="401">
          <cell r="A401" t="str">
            <v>23201AC</v>
          </cell>
          <cell r="B401" t="str">
            <v>ACCRUAL REVERSAL OFFSET</v>
          </cell>
          <cell r="C401">
            <v>-135249647.44</v>
          </cell>
          <cell r="D401">
            <v>43551032.460000001</v>
          </cell>
          <cell r="E401">
            <v>2158153.44</v>
          </cell>
          <cell r="F401">
            <v>-93856768.420000002</v>
          </cell>
          <cell r="G401">
            <v>41392879.020000003</v>
          </cell>
        </row>
        <row r="402">
          <cell r="A402" t="str">
            <v>23201AP</v>
          </cell>
          <cell r="B402" t="str">
            <v>A/P - CASH COLLECTIONS</v>
          </cell>
          <cell r="C402">
            <v>-1553.63</v>
          </cell>
          <cell r="D402">
            <v>57333.59</v>
          </cell>
          <cell r="E402">
            <v>31254.95</v>
          </cell>
          <cell r="F402">
            <v>24525.01</v>
          </cell>
          <cell r="G402">
            <v>26078.639999999996</v>
          </cell>
        </row>
        <row r="403">
          <cell r="A403">
            <v>2320201</v>
          </cell>
          <cell r="B403" t="str">
            <v>A/P-MISC PURCHASED PWR</v>
          </cell>
          <cell r="C403">
            <v>0</v>
          </cell>
          <cell r="D403">
            <v>948344</v>
          </cell>
          <cell r="E403">
            <v>948344</v>
          </cell>
          <cell r="F403">
            <v>0</v>
          </cell>
          <cell r="G403">
            <v>0</v>
          </cell>
        </row>
        <row r="404">
          <cell r="A404" t="str">
            <v>23202AU</v>
          </cell>
          <cell r="B404" t="str">
            <v>AP-BP ENERGY COMPANY</v>
          </cell>
          <cell r="C404">
            <v>-9884274.1500000004</v>
          </cell>
          <cell r="D404">
            <v>269065957.13</v>
          </cell>
          <cell r="E404">
            <v>264036916.80000001</v>
          </cell>
          <cell r="F404">
            <v>-4855233.82</v>
          </cell>
          <cell r="G404">
            <v>5029040.3299999833</v>
          </cell>
        </row>
        <row r="405">
          <cell r="A405" t="str">
            <v>23202BA</v>
          </cell>
          <cell r="B405" t="str">
            <v>AP-CHERVON TEXACO</v>
          </cell>
          <cell r="C405">
            <v>-12467333.34</v>
          </cell>
          <cell r="D405">
            <v>235163156.34999999</v>
          </cell>
          <cell r="E405">
            <v>231081478.00999999</v>
          </cell>
          <cell r="F405">
            <v>-8385655</v>
          </cell>
          <cell r="G405">
            <v>4081678.3400000036</v>
          </cell>
        </row>
        <row r="406">
          <cell r="A406" t="str">
            <v>23202BG</v>
          </cell>
          <cell r="B406" t="str">
            <v>AP-CONOCO INC</v>
          </cell>
          <cell r="C406">
            <v>0</v>
          </cell>
          <cell r="D406">
            <v>862684.86</v>
          </cell>
          <cell r="E406">
            <v>862684.86</v>
          </cell>
          <cell r="F406">
            <v>0</v>
          </cell>
          <cell r="G406">
            <v>0</v>
          </cell>
        </row>
        <row r="407">
          <cell r="A407" t="str">
            <v>23202BH</v>
          </cell>
          <cell r="B407" t="str">
            <v>AP-COOK INLET ENERGY SUPPLY</v>
          </cell>
          <cell r="C407">
            <v>-44300</v>
          </cell>
          <cell r="D407">
            <v>1290979.2</v>
          </cell>
          <cell r="E407">
            <v>1246679.2</v>
          </cell>
          <cell r="F407">
            <v>0</v>
          </cell>
          <cell r="G407">
            <v>44300</v>
          </cell>
        </row>
        <row r="408">
          <cell r="A408" t="str">
            <v>23202BI</v>
          </cell>
          <cell r="B408" t="str">
            <v>AP-CORAL ENERGY RESOURCES</v>
          </cell>
          <cell r="C408">
            <v>-472800</v>
          </cell>
          <cell r="D408">
            <v>5549777.6399999997</v>
          </cell>
          <cell r="E408">
            <v>5076977.6399999997</v>
          </cell>
          <cell r="F408">
            <v>0</v>
          </cell>
          <cell r="G408">
            <v>472800</v>
          </cell>
        </row>
        <row r="409">
          <cell r="A409" t="str">
            <v>23202BP</v>
          </cell>
          <cell r="B409" t="str">
            <v>AP-EXXONMOBIL GAS MARKETING</v>
          </cell>
          <cell r="C409">
            <v>0</v>
          </cell>
          <cell r="D409">
            <v>21039566.280000001</v>
          </cell>
          <cell r="E409">
            <v>21039566.280000001</v>
          </cell>
          <cell r="F409">
            <v>0</v>
          </cell>
          <cell r="G409">
            <v>0</v>
          </cell>
        </row>
        <row r="410">
          <cell r="A410" t="str">
            <v>23202BQ</v>
          </cell>
          <cell r="B410" t="str">
            <v>AP-FGT(FLORIDA GAS TRANSM)</v>
          </cell>
          <cell r="C410">
            <v>-1742984.54</v>
          </cell>
          <cell r="D410">
            <v>80081593.409999996</v>
          </cell>
          <cell r="E410">
            <v>80552584.670000002</v>
          </cell>
          <cell r="F410">
            <v>-2213975.7999999998</v>
          </cell>
          <cell r="G410">
            <v>-470991.26000000536</v>
          </cell>
        </row>
        <row r="411">
          <cell r="A411" t="str">
            <v>23202BS</v>
          </cell>
          <cell r="B411" t="str">
            <v>AP-FLORIDA GAS UTILITIES</v>
          </cell>
          <cell r="C411">
            <v>-173680</v>
          </cell>
          <cell r="D411">
            <v>12092553.609999999</v>
          </cell>
          <cell r="E411">
            <v>13420773.609999999</v>
          </cell>
          <cell r="F411">
            <v>-1501900</v>
          </cell>
          <cell r="G411">
            <v>-1328220</v>
          </cell>
        </row>
        <row r="412">
          <cell r="A412" t="str">
            <v>23202BW</v>
          </cell>
          <cell r="B412" t="str">
            <v>AP-GNGS (GULFSTREAM)</v>
          </cell>
          <cell r="C412">
            <v>-5556524.2199999997</v>
          </cell>
          <cell r="D412">
            <v>139862111.69</v>
          </cell>
          <cell r="E412">
            <v>140871817.47</v>
          </cell>
          <cell r="F412">
            <v>-6566230</v>
          </cell>
          <cell r="G412">
            <v>-1009705.7800000012</v>
          </cell>
        </row>
        <row r="413">
          <cell r="A413" t="str">
            <v>23202BY</v>
          </cell>
          <cell r="B413" t="str">
            <v>AP-GRU(GAINSVILLE REGNL UTLTY</v>
          </cell>
          <cell r="C413">
            <v>-10978</v>
          </cell>
          <cell r="D413">
            <v>672018.38</v>
          </cell>
          <cell r="E413">
            <v>697609.48</v>
          </cell>
          <cell r="F413">
            <v>-36569.1</v>
          </cell>
          <cell r="G413">
            <v>-25591.099999999977</v>
          </cell>
        </row>
        <row r="414">
          <cell r="A414" t="str">
            <v>23202CD</v>
          </cell>
          <cell r="B414" t="str">
            <v>A/P-CCOBB ELEC MEMBERSHIP CORP</v>
          </cell>
          <cell r="C414">
            <v>-25201.46</v>
          </cell>
          <cell r="D414">
            <v>2714546.46</v>
          </cell>
          <cell r="E414">
            <v>2689345</v>
          </cell>
          <cell r="F414">
            <v>0</v>
          </cell>
          <cell r="G414">
            <v>25201.459999999963</v>
          </cell>
        </row>
        <row r="415">
          <cell r="A415" t="str">
            <v>23202CK</v>
          </cell>
          <cell r="B415" t="str">
            <v>A/P-CALPINE ENERGY SERVICES</v>
          </cell>
          <cell r="C415">
            <v>0</v>
          </cell>
          <cell r="D415">
            <v>1070337.5</v>
          </cell>
          <cell r="E415">
            <v>2549423.5</v>
          </cell>
          <cell r="F415">
            <v>-1479086</v>
          </cell>
          <cell r="G415">
            <v>-1479086</v>
          </cell>
        </row>
        <row r="416">
          <cell r="A416" t="str">
            <v>23202CS</v>
          </cell>
          <cell r="B416" t="str">
            <v>A/P-CARGILL INVESTOR SERVICES</v>
          </cell>
          <cell r="C416">
            <v>0</v>
          </cell>
          <cell r="D416">
            <v>13299591.75</v>
          </cell>
          <cell r="E416">
            <v>15108201.75</v>
          </cell>
          <cell r="F416">
            <v>-1808610</v>
          </cell>
          <cell r="G416">
            <v>-1808610</v>
          </cell>
        </row>
        <row r="417">
          <cell r="A417" t="str">
            <v>23202CT</v>
          </cell>
          <cell r="B417" t="str">
            <v>A/P-CONSTELLATION POWER SOURCE</v>
          </cell>
          <cell r="C417">
            <v>-19000</v>
          </cell>
          <cell r="D417">
            <v>8163169.25</v>
          </cell>
          <cell r="E417">
            <v>9042210.25</v>
          </cell>
          <cell r="F417">
            <v>-898041</v>
          </cell>
          <cell r="G417">
            <v>-879041</v>
          </cell>
        </row>
        <row r="418">
          <cell r="A418" t="str">
            <v>23202DI</v>
          </cell>
          <cell r="B418" t="str">
            <v>AP-NOBLE GAS MARKETING</v>
          </cell>
          <cell r="C418">
            <v>-688703.75</v>
          </cell>
          <cell r="D418">
            <v>17181190.140000001</v>
          </cell>
          <cell r="E418">
            <v>17157048.890000001</v>
          </cell>
          <cell r="F418">
            <v>-664562.5</v>
          </cell>
          <cell r="G418">
            <v>24141.25</v>
          </cell>
        </row>
        <row r="419">
          <cell r="A419" t="str">
            <v>23202DO</v>
          </cell>
          <cell r="B419" t="str">
            <v>A/P-DUKE POWER</v>
          </cell>
          <cell r="C419">
            <v>-10164.799999999999</v>
          </cell>
          <cell r="D419">
            <v>1554062.92</v>
          </cell>
          <cell r="E419">
            <v>1606204.16</v>
          </cell>
          <cell r="F419">
            <v>-62306.04</v>
          </cell>
          <cell r="G419">
            <v>-52141.239999999991</v>
          </cell>
        </row>
        <row r="420">
          <cell r="A420" t="str">
            <v>23202EB</v>
          </cell>
          <cell r="B420" t="str">
            <v>AP-SEQUENT ENERGY MGMT</v>
          </cell>
          <cell r="C420">
            <v>-390000</v>
          </cell>
          <cell r="D420">
            <v>31739291.690000001</v>
          </cell>
          <cell r="E420">
            <v>31950136.190000001</v>
          </cell>
          <cell r="F420">
            <v>-600844.5</v>
          </cell>
          <cell r="G420">
            <v>-210844.5</v>
          </cell>
        </row>
        <row r="421">
          <cell r="A421" t="str">
            <v>23202EJ</v>
          </cell>
          <cell r="B421" t="str">
            <v>AP-SONAT</v>
          </cell>
          <cell r="C421">
            <v>-560619.15</v>
          </cell>
          <cell r="D421">
            <v>22949756.030000001</v>
          </cell>
          <cell r="E421">
            <v>22976688.390000001</v>
          </cell>
          <cell r="F421">
            <v>-587551.51</v>
          </cell>
          <cell r="G421">
            <v>-26932.359999999404</v>
          </cell>
        </row>
        <row r="422">
          <cell r="A422" t="str">
            <v>23202ET</v>
          </cell>
          <cell r="B422" t="str">
            <v>AP-TECO/PEOPLES GAS SYSTEM</v>
          </cell>
          <cell r="C422">
            <v>-453080</v>
          </cell>
          <cell r="D422">
            <v>22619053.969999999</v>
          </cell>
          <cell r="E422">
            <v>23308773.969999999</v>
          </cell>
          <cell r="F422">
            <v>-1142800</v>
          </cell>
          <cell r="G422">
            <v>-689720</v>
          </cell>
        </row>
        <row r="423">
          <cell r="A423" t="str">
            <v>23202FF</v>
          </cell>
          <cell r="B423" t="str">
            <v>AP-VIRGINIA PWR ENRGY MKTG</v>
          </cell>
          <cell r="C423">
            <v>-2003397.44</v>
          </cell>
          <cell r="D423">
            <v>102044262.15000001</v>
          </cell>
          <cell r="E423">
            <v>105378623.08</v>
          </cell>
          <cell r="F423">
            <v>-5337758.37</v>
          </cell>
          <cell r="G423">
            <v>-3334360.9299999923</v>
          </cell>
        </row>
        <row r="424">
          <cell r="A424" t="str">
            <v>23202FH</v>
          </cell>
          <cell r="B424" t="str">
            <v>AP-FUEL FINANCIAL HEDGE</v>
          </cell>
          <cell r="C424">
            <v>-12701397.5</v>
          </cell>
          <cell r="D424">
            <v>788393216.63999999</v>
          </cell>
          <cell r="E424">
            <v>788370819.13999999</v>
          </cell>
          <cell r="F424">
            <v>-12679000</v>
          </cell>
          <cell r="G424">
            <v>22397.5</v>
          </cell>
        </row>
        <row r="425">
          <cell r="A425" t="str">
            <v>23202FM</v>
          </cell>
          <cell r="B425" t="str">
            <v>A/P-FLORIDA MUNICIPL PWR AGNCY</v>
          </cell>
          <cell r="C425">
            <v>0</v>
          </cell>
          <cell r="D425">
            <v>9911.91</v>
          </cell>
          <cell r="E425">
            <v>9911.91</v>
          </cell>
          <cell r="F425">
            <v>0</v>
          </cell>
          <cell r="G425">
            <v>0</v>
          </cell>
        </row>
        <row r="426">
          <cell r="A426" t="str">
            <v>23202FP</v>
          </cell>
          <cell r="B426" t="str">
            <v>A/P-FLORIDA POWER &amp; LIGHT</v>
          </cell>
          <cell r="C426">
            <v>-88314.94</v>
          </cell>
          <cell r="D426">
            <v>1330160.1499999999</v>
          </cell>
          <cell r="E426">
            <v>1634815.45</v>
          </cell>
          <cell r="F426">
            <v>-392970.23999999999</v>
          </cell>
          <cell r="G426">
            <v>-304655.30000000005</v>
          </cell>
        </row>
        <row r="427">
          <cell r="A427" t="str">
            <v>23202FX</v>
          </cell>
          <cell r="B427" t="str">
            <v>A/P-NEW HOPE PWR PARTNERSHIP</v>
          </cell>
          <cell r="C427">
            <v>0</v>
          </cell>
          <cell r="D427">
            <v>195065</v>
          </cell>
          <cell r="E427">
            <v>195065</v>
          </cell>
          <cell r="F427">
            <v>0</v>
          </cell>
          <cell r="G427">
            <v>0</v>
          </cell>
        </row>
        <row r="428">
          <cell r="A428" t="str">
            <v>23202FZ</v>
          </cell>
          <cell r="B428" t="str">
            <v>AP-EDF ENERGY TRADING N AMER</v>
          </cell>
          <cell r="C428">
            <v>0</v>
          </cell>
          <cell r="D428">
            <v>38399</v>
          </cell>
          <cell r="E428">
            <v>751229</v>
          </cell>
          <cell r="F428">
            <v>-712830</v>
          </cell>
          <cell r="G428">
            <v>-712830</v>
          </cell>
        </row>
        <row r="429">
          <cell r="A429" t="str">
            <v>23202GR</v>
          </cell>
          <cell r="B429" t="str">
            <v>A/P GAS TRADING REGULATED</v>
          </cell>
          <cell r="C429">
            <v>-21661643.16</v>
          </cell>
          <cell r="D429">
            <v>1141788749.99</v>
          </cell>
          <cell r="E429">
            <v>1199522486.1600001</v>
          </cell>
          <cell r="F429">
            <v>-79395379.329999998</v>
          </cell>
          <cell r="G429">
            <v>-57733736.170000076</v>
          </cell>
        </row>
        <row r="430">
          <cell r="A430" t="str">
            <v>23202GT</v>
          </cell>
          <cell r="B430" t="str">
            <v>A/P-GEORGIA TRANSMISSION CORP</v>
          </cell>
          <cell r="C430">
            <v>0</v>
          </cell>
          <cell r="D430">
            <v>122816.04</v>
          </cell>
          <cell r="E430">
            <v>126143.52</v>
          </cell>
          <cell r="F430">
            <v>-3327.48</v>
          </cell>
          <cell r="G430">
            <v>-3327.4800000000105</v>
          </cell>
        </row>
        <row r="431">
          <cell r="A431" t="str">
            <v>23202HM</v>
          </cell>
          <cell r="B431" t="str">
            <v>A/P-HOMESTEAD, CITY OF</v>
          </cell>
          <cell r="C431">
            <v>0</v>
          </cell>
          <cell r="D431">
            <v>0</v>
          </cell>
          <cell r="E431">
            <v>799.85</v>
          </cell>
          <cell r="F431">
            <v>-799.85</v>
          </cell>
          <cell r="G431">
            <v>-799.85</v>
          </cell>
        </row>
        <row r="432">
          <cell r="A432" t="str">
            <v>23202HN</v>
          </cell>
          <cell r="B432" t="str">
            <v>A/P-CHATTAHOOCHEE, CITY OF</v>
          </cell>
          <cell r="C432">
            <v>-16935.53</v>
          </cell>
          <cell r="D432">
            <v>169150</v>
          </cell>
          <cell r="E432">
            <v>156650</v>
          </cell>
          <cell r="F432">
            <v>-4435.53</v>
          </cell>
          <cell r="G432">
            <v>12500</v>
          </cell>
        </row>
        <row r="433">
          <cell r="A433" t="str">
            <v>23202JP</v>
          </cell>
          <cell r="B433" t="str">
            <v>A/P-JP MORGAN VENTURES ENERGY</v>
          </cell>
          <cell r="C433">
            <v>0</v>
          </cell>
          <cell r="D433">
            <v>9319416</v>
          </cell>
          <cell r="E433">
            <v>10791266</v>
          </cell>
          <cell r="F433">
            <v>-1471850</v>
          </cell>
          <cell r="G433">
            <v>-1471850</v>
          </cell>
        </row>
        <row r="434">
          <cell r="A434" t="str">
            <v>23202JX</v>
          </cell>
          <cell r="B434" t="str">
            <v>A/P-JACKSONVILLE ELECTRIC AUTH</v>
          </cell>
          <cell r="C434">
            <v>-140786.14000000001</v>
          </cell>
          <cell r="D434">
            <v>2931420.94</v>
          </cell>
          <cell r="E434">
            <v>3003720.36</v>
          </cell>
          <cell r="F434">
            <v>-213085.56</v>
          </cell>
          <cell r="G434">
            <v>-72299.419999999925</v>
          </cell>
        </row>
        <row r="435">
          <cell r="A435" t="str">
            <v>23202LK</v>
          </cell>
          <cell r="B435" t="str">
            <v>A/P-LAKELAND,  CITY OF</v>
          </cell>
          <cell r="C435">
            <v>0</v>
          </cell>
          <cell r="D435">
            <v>7072.6</v>
          </cell>
          <cell r="E435">
            <v>7072.6</v>
          </cell>
          <cell r="F435">
            <v>0</v>
          </cell>
          <cell r="G435">
            <v>0</v>
          </cell>
        </row>
        <row r="436">
          <cell r="A436" t="str">
            <v>23202LS</v>
          </cell>
          <cell r="B436" t="str">
            <v>A/P-LOUIS DREYFUS</v>
          </cell>
          <cell r="C436">
            <v>-6071700.0099999998</v>
          </cell>
          <cell r="D436">
            <v>53290994.719999999</v>
          </cell>
          <cell r="E436">
            <v>48323832.210000001</v>
          </cell>
          <cell r="F436">
            <v>-1104537.5</v>
          </cell>
          <cell r="G436">
            <v>4967162.5099999979</v>
          </cell>
        </row>
        <row r="437">
          <cell r="A437" t="str">
            <v>23202MA</v>
          </cell>
          <cell r="B437" t="str">
            <v>A/P-MUNICIPAL ELECT AUTH OF GA</v>
          </cell>
          <cell r="C437">
            <v>-12199.66</v>
          </cell>
          <cell r="D437">
            <v>12199.66</v>
          </cell>
          <cell r="E437">
            <v>967.2</v>
          </cell>
          <cell r="F437">
            <v>-967.2</v>
          </cell>
          <cell r="G437">
            <v>11232.46</v>
          </cell>
        </row>
        <row r="438">
          <cell r="A438" t="str">
            <v>23202OL</v>
          </cell>
          <cell r="B438" t="str">
            <v>A/P-OGLETHORPE POWER COMPANY</v>
          </cell>
          <cell r="C438">
            <v>-0.49</v>
          </cell>
          <cell r="D438">
            <v>0.49</v>
          </cell>
          <cell r="E438">
            <v>0</v>
          </cell>
          <cell r="F438">
            <v>0</v>
          </cell>
          <cell r="G438">
            <v>0.49</v>
          </cell>
        </row>
        <row r="439">
          <cell r="A439" t="str">
            <v>23202OR</v>
          </cell>
          <cell r="B439" t="str">
            <v>A/P-ORLANDO UTILITIES COMM</v>
          </cell>
          <cell r="C439">
            <v>0</v>
          </cell>
          <cell r="D439">
            <v>332061.88</v>
          </cell>
          <cell r="E439">
            <v>332061.88</v>
          </cell>
          <cell r="F439">
            <v>0</v>
          </cell>
          <cell r="G439">
            <v>0</v>
          </cell>
        </row>
        <row r="440">
          <cell r="A440" t="str">
            <v>23202PJ</v>
          </cell>
          <cell r="B440" t="str">
            <v>A/P-PJM INTERCONNECTION, INC.</v>
          </cell>
          <cell r="C440">
            <v>0</v>
          </cell>
          <cell r="D440">
            <v>91353.99</v>
          </cell>
          <cell r="E440">
            <v>91369.79</v>
          </cell>
          <cell r="F440">
            <v>-15.8</v>
          </cell>
          <cell r="G440">
            <v>-15.799999999988358</v>
          </cell>
        </row>
        <row r="441">
          <cell r="A441" t="str">
            <v>23202RA</v>
          </cell>
          <cell r="B441" t="str">
            <v>A/P-RAINBOW ENERGY</v>
          </cell>
          <cell r="C441">
            <v>-3527.4</v>
          </cell>
          <cell r="D441">
            <v>184653.14</v>
          </cell>
          <cell r="E441">
            <v>353421.49</v>
          </cell>
          <cell r="F441">
            <v>-172295.75</v>
          </cell>
          <cell r="G441">
            <v>-168768.34999999998</v>
          </cell>
        </row>
        <row r="442">
          <cell r="A442" t="str">
            <v>23202RC</v>
          </cell>
          <cell r="B442" t="str">
            <v>A/P-REEDY CREEK UTILITIES</v>
          </cell>
          <cell r="C442">
            <v>0</v>
          </cell>
          <cell r="D442">
            <v>1338586.2</v>
          </cell>
          <cell r="E442">
            <v>1540627.29</v>
          </cell>
          <cell r="F442">
            <v>-202041.09</v>
          </cell>
          <cell r="G442">
            <v>-202041.09000000008</v>
          </cell>
        </row>
        <row r="443">
          <cell r="A443" t="str">
            <v>23202RE</v>
          </cell>
          <cell r="B443" t="str">
            <v>A/P-RELIANT ENERGY SERVICES</v>
          </cell>
          <cell r="C443">
            <v>-16.97</v>
          </cell>
          <cell r="D443">
            <v>55107786.219999999</v>
          </cell>
          <cell r="E443">
            <v>57772358.240000002</v>
          </cell>
          <cell r="F443">
            <v>-2664588.9900000002</v>
          </cell>
          <cell r="G443">
            <v>-2664572.0200000033</v>
          </cell>
        </row>
        <row r="444">
          <cell r="A444" t="str">
            <v>23202SA</v>
          </cell>
          <cell r="B444" t="str">
            <v>A/P-SOUTHEASTERN POWER ADMIN</v>
          </cell>
          <cell r="C444">
            <v>0</v>
          </cell>
          <cell r="D444">
            <v>626802.37</v>
          </cell>
          <cell r="E444">
            <v>626802.34</v>
          </cell>
          <cell r="F444">
            <v>0.03</v>
          </cell>
          <cell r="G444">
            <v>3.0000000027939677E-2</v>
          </cell>
        </row>
        <row r="445">
          <cell r="A445" t="str">
            <v>23202SC</v>
          </cell>
          <cell r="B445" t="str">
            <v>A/P-SOUTHERN COMPANY SERVICES</v>
          </cell>
          <cell r="C445">
            <v>-5528720.7000000002</v>
          </cell>
          <cell r="D445">
            <v>154685690.69</v>
          </cell>
          <cell r="E445">
            <v>163132411.25999999</v>
          </cell>
          <cell r="F445">
            <v>-13975441.27</v>
          </cell>
          <cell r="G445">
            <v>-8446720.5699999928</v>
          </cell>
        </row>
        <row r="446">
          <cell r="A446" t="str">
            <v>23202SH</v>
          </cell>
          <cell r="B446" t="str">
            <v>A/P - SHADY HILLS</v>
          </cell>
          <cell r="C446">
            <v>-2255699.41</v>
          </cell>
          <cell r="D446">
            <v>113535062.25</v>
          </cell>
          <cell r="E446">
            <v>113865944.5</v>
          </cell>
          <cell r="F446">
            <v>-2586581.66</v>
          </cell>
          <cell r="G446">
            <v>-330882.25</v>
          </cell>
        </row>
        <row r="447">
          <cell r="A447" t="str">
            <v>23202SX</v>
          </cell>
          <cell r="B447" t="str">
            <v>A/P-SEMINOLE ELECTRIC CO-OP</v>
          </cell>
          <cell r="C447">
            <v>-1100</v>
          </cell>
          <cell r="D447">
            <v>2840215.04</v>
          </cell>
          <cell r="E447">
            <v>3156147.33</v>
          </cell>
          <cell r="F447">
            <v>-317032.28999999998</v>
          </cell>
          <cell r="G447">
            <v>-315932.29000000004</v>
          </cell>
        </row>
        <row r="448">
          <cell r="A448" t="str">
            <v>23202TA</v>
          </cell>
          <cell r="B448" t="str">
            <v>A/P-TALLAHASSEE, CITY OF</v>
          </cell>
          <cell r="C448">
            <v>-2412</v>
          </cell>
          <cell r="D448">
            <v>265683</v>
          </cell>
          <cell r="E448">
            <v>289580.56</v>
          </cell>
          <cell r="F448">
            <v>-26309.56</v>
          </cell>
          <cell r="G448">
            <v>-23897.559999999998</v>
          </cell>
        </row>
        <row r="449">
          <cell r="A449" t="str">
            <v>23202TD</v>
          </cell>
          <cell r="B449" t="str">
            <v>OIL FINANCIAL HEDGE PAYABLE</v>
          </cell>
          <cell r="C449">
            <v>-717558</v>
          </cell>
          <cell r="D449">
            <v>7582321.2000000002</v>
          </cell>
          <cell r="E449">
            <v>6936226.4299999997</v>
          </cell>
          <cell r="F449">
            <v>-71463.23</v>
          </cell>
          <cell r="G449">
            <v>646094.77000000048</v>
          </cell>
        </row>
        <row r="450">
          <cell r="A450" t="str">
            <v>23202TE</v>
          </cell>
          <cell r="B450" t="str">
            <v>A/P-THE ENERGY AUTHORITY</v>
          </cell>
          <cell r="C450">
            <v>-109733</v>
          </cell>
          <cell r="D450">
            <v>3902902.99</v>
          </cell>
          <cell r="E450">
            <v>4505931.08</v>
          </cell>
          <cell r="F450">
            <v>-712761.09</v>
          </cell>
          <cell r="G450">
            <v>-603028.08999999985</v>
          </cell>
        </row>
        <row r="451">
          <cell r="A451" t="str">
            <v>23202TP</v>
          </cell>
          <cell r="B451" t="str">
            <v>AP-TAMPA ELECTRIC CO</v>
          </cell>
          <cell r="C451">
            <v>-880265.42</v>
          </cell>
          <cell r="D451">
            <v>16660336.43</v>
          </cell>
          <cell r="E451">
            <v>17800662.640000001</v>
          </cell>
          <cell r="F451">
            <v>-2020591.63</v>
          </cell>
          <cell r="G451">
            <v>-1140326.2100000009</v>
          </cell>
        </row>
        <row r="452">
          <cell r="A452">
            <v>2320340</v>
          </cell>
          <cell r="B452" t="str">
            <v>A/P - AUBURNDALE AUBRDLAS</v>
          </cell>
          <cell r="C452">
            <v>-16485.02</v>
          </cell>
          <cell r="D452">
            <v>1281321.53</v>
          </cell>
          <cell r="E452">
            <v>1419260.32</v>
          </cell>
          <cell r="F452">
            <v>-154423.81</v>
          </cell>
          <cell r="G452">
            <v>-137938.79000000004</v>
          </cell>
        </row>
        <row r="453">
          <cell r="A453">
            <v>2320341</v>
          </cell>
          <cell r="B453" t="str">
            <v>A/P - AUBURNDALE AUBRDLFC</v>
          </cell>
          <cell r="C453">
            <v>-880050.9</v>
          </cell>
          <cell r="D453">
            <v>11374974.439999999</v>
          </cell>
          <cell r="E453">
            <v>11408989.689999999</v>
          </cell>
          <cell r="F453">
            <v>-914066.15</v>
          </cell>
          <cell r="G453">
            <v>-34015.25</v>
          </cell>
        </row>
        <row r="454">
          <cell r="A454">
            <v>2320342</v>
          </cell>
          <cell r="B454" t="str">
            <v>A/P - AUBURNDALE AUBSET</v>
          </cell>
          <cell r="C454">
            <v>-5616426.0899999999</v>
          </cell>
          <cell r="D454">
            <v>69689001.840000004</v>
          </cell>
          <cell r="E454">
            <v>69975921.439999998</v>
          </cell>
          <cell r="F454">
            <v>-5903345.6900000004</v>
          </cell>
          <cell r="G454">
            <v>-286919.59999999404</v>
          </cell>
        </row>
        <row r="455">
          <cell r="A455">
            <v>2320345</v>
          </cell>
          <cell r="B455" t="str">
            <v>A/P - CENTRAL PWR &amp; L FLACRUSH</v>
          </cell>
          <cell r="C455">
            <v>-1542219.07</v>
          </cell>
          <cell r="D455">
            <v>16515603.66</v>
          </cell>
          <cell r="E455">
            <v>14973384.59</v>
          </cell>
          <cell r="F455">
            <v>0</v>
          </cell>
          <cell r="G455">
            <v>1542219.0700000003</v>
          </cell>
        </row>
        <row r="456">
          <cell r="A456">
            <v>2320346</v>
          </cell>
          <cell r="B456" t="str">
            <v>A/P - CITRUS WORLD CITRUS</v>
          </cell>
          <cell r="C456">
            <v>-3056.9</v>
          </cell>
          <cell r="D456">
            <v>41434.29</v>
          </cell>
          <cell r="E456">
            <v>39244.69</v>
          </cell>
          <cell r="F456">
            <v>-867.3</v>
          </cell>
          <cell r="G456">
            <v>2189.5999999999985</v>
          </cell>
        </row>
        <row r="457">
          <cell r="A457">
            <v>2320348</v>
          </cell>
          <cell r="B457" t="str">
            <v>A/P - LAKE COUNTY NRG LAKCOUNT</v>
          </cell>
          <cell r="C457">
            <v>-801929.2</v>
          </cell>
          <cell r="D457">
            <v>11017141.449999999</v>
          </cell>
          <cell r="E457">
            <v>11101190.67</v>
          </cell>
          <cell r="F457">
            <v>-885978.42</v>
          </cell>
          <cell r="G457">
            <v>-84049.220000000671</v>
          </cell>
        </row>
        <row r="458">
          <cell r="A458">
            <v>2320349</v>
          </cell>
          <cell r="B458" t="str">
            <v>A/P - LAKE ORDER COG LAKORDER</v>
          </cell>
          <cell r="C458">
            <v>-4804130.6399999997</v>
          </cell>
          <cell r="D458">
            <v>82999638.379999995</v>
          </cell>
          <cell r="E458">
            <v>83881702.549999997</v>
          </cell>
          <cell r="F458">
            <v>-5686194.8099999996</v>
          </cell>
          <cell r="G458">
            <v>-882064.17000000179</v>
          </cell>
        </row>
        <row r="459">
          <cell r="A459">
            <v>2320350</v>
          </cell>
          <cell r="B459" t="str">
            <v>A/P - METRO-DADE CNTY METRDADE</v>
          </cell>
          <cell r="C459">
            <v>-1837486.42</v>
          </cell>
          <cell r="D459">
            <v>29340522.420000002</v>
          </cell>
          <cell r="E459">
            <v>29994875.16</v>
          </cell>
          <cell r="F459">
            <v>-2491839.16</v>
          </cell>
          <cell r="G459">
            <v>-654352.73999999836</v>
          </cell>
        </row>
        <row r="460">
          <cell r="A460">
            <v>2320351</v>
          </cell>
          <cell r="B460" t="str">
            <v>A/P - METRO-DADE CNTY METRDDAS</v>
          </cell>
          <cell r="C460">
            <v>0</v>
          </cell>
          <cell r="D460">
            <v>399488.52</v>
          </cell>
          <cell r="E460">
            <v>513618.92</v>
          </cell>
          <cell r="F460">
            <v>-114130.4</v>
          </cell>
          <cell r="G460">
            <v>-114130.39999999997</v>
          </cell>
        </row>
        <row r="461">
          <cell r="A461">
            <v>2320352</v>
          </cell>
          <cell r="B461" t="str">
            <v>A/P - ORANGE COGEN ORANGEAS</v>
          </cell>
          <cell r="C461">
            <v>-154866.88</v>
          </cell>
          <cell r="D461">
            <v>2037553.15</v>
          </cell>
          <cell r="E461">
            <v>2126760.9700000002</v>
          </cell>
          <cell r="F461">
            <v>-244074.7</v>
          </cell>
          <cell r="G461">
            <v>-89207.820000000298</v>
          </cell>
        </row>
        <row r="462">
          <cell r="A462">
            <v>2320353</v>
          </cell>
          <cell r="B462" t="str">
            <v>A/P - ORANGE COGEN ORANGECO</v>
          </cell>
          <cell r="C462">
            <v>-3420550.96</v>
          </cell>
          <cell r="D462">
            <v>47344862.740000002</v>
          </cell>
          <cell r="E462">
            <v>47322732.049999997</v>
          </cell>
          <cell r="F462">
            <v>-3398420.27</v>
          </cell>
          <cell r="G462">
            <v>22130.690000005066</v>
          </cell>
        </row>
        <row r="463">
          <cell r="A463">
            <v>2320354</v>
          </cell>
          <cell r="B463" t="str">
            <v>A/P - ORLANDO COG LIM ORLACOGL</v>
          </cell>
          <cell r="C463">
            <v>-5358263.1399999997</v>
          </cell>
          <cell r="D463">
            <v>69594215.430000007</v>
          </cell>
          <cell r="E463">
            <v>69610045.769999996</v>
          </cell>
          <cell r="F463">
            <v>-5374093.4800000004</v>
          </cell>
          <cell r="G463">
            <v>-15830.339999988675</v>
          </cell>
        </row>
        <row r="464">
          <cell r="A464">
            <v>2320355</v>
          </cell>
          <cell r="B464" t="str">
            <v>A/P - ORLANDO COG LIM ORLCOGAS</v>
          </cell>
          <cell r="C464">
            <v>-26428.52</v>
          </cell>
          <cell r="D464">
            <v>489346.1</v>
          </cell>
          <cell r="E464">
            <v>482807.19</v>
          </cell>
          <cell r="F464">
            <v>-19889.61</v>
          </cell>
          <cell r="G464">
            <v>6538.9099999999744</v>
          </cell>
        </row>
        <row r="465">
          <cell r="A465">
            <v>2320357</v>
          </cell>
          <cell r="B465" t="str">
            <v>A/P - PASCO CNTY R R PASCOUNT</v>
          </cell>
          <cell r="C465">
            <v>-1618671.46</v>
          </cell>
          <cell r="D465">
            <v>21147028.210000001</v>
          </cell>
          <cell r="E465">
            <v>21176162.75</v>
          </cell>
          <cell r="F465">
            <v>-1647806</v>
          </cell>
          <cell r="G465">
            <v>-29134.539999999106</v>
          </cell>
        </row>
        <row r="466">
          <cell r="A466">
            <v>2320358</v>
          </cell>
          <cell r="B466" t="str">
            <v>A/P - PCS PHOSPHATE OCSWFCRK</v>
          </cell>
          <cell r="C466">
            <v>-346.35</v>
          </cell>
          <cell r="D466">
            <v>75504.92</v>
          </cell>
          <cell r="E466">
            <v>91842.19</v>
          </cell>
          <cell r="F466">
            <v>-16683.62</v>
          </cell>
          <cell r="G466">
            <v>-16337.270000000004</v>
          </cell>
        </row>
        <row r="467">
          <cell r="A467">
            <v>2320359</v>
          </cell>
          <cell r="B467" t="str">
            <v>A/P - PCS PHOSPHATE OCWHSPRS</v>
          </cell>
          <cell r="C467">
            <v>-601.21</v>
          </cell>
          <cell r="D467">
            <v>79134.53</v>
          </cell>
          <cell r="E467">
            <v>82321.25</v>
          </cell>
          <cell r="F467">
            <v>-3787.93</v>
          </cell>
          <cell r="G467">
            <v>-3186.7200000000012</v>
          </cell>
        </row>
        <row r="468">
          <cell r="A468">
            <v>2320361</v>
          </cell>
          <cell r="B468" t="str">
            <v>A/P - PINELLAS CNT RR PINCOUNT</v>
          </cell>
          <cell r="C468">
            <v>-2784834.71</v>
          </cell>
          <cell r="D468">
            <v>48154419.609999999</v>
          </cell>
          <cell r="E468">
            <v>49185845.840000004</v>
          </cell>
          <cell r="F468">
            <v>-3816260.94</v>
          </cell>
          <cell r="G468">
            <v>-1031426.2300000042</v>
          </cell>
        </row>
        <row r="469">
          <cell r="A469">
            <v>2320362</v>
          </cell>
          <cell r="B469" t="str">
            <v>A/P - POLK PWR PRTNRS MULBERRY</v>
          </cell>
          <cell r="C469">
            <v>-5845970.5899999999</v>
          </cell>
          <cell r="D469">
            <v>82035236.370000005</v>
          </cell>
          <cell r="E469">
            <v>82430418.269999996</v>
          </cell>
          <cell r="F469">
            <v>-6241152.4900000002</v>
          </cell>
          <cell r="G469">
            <v>-395181.89999999106</v>
          </cell>
        </row>
        <row r="470">
          <cell r="A470">
            <v>2320367</v>
          </cell>
          <cell r="B470" t="str">
            <v>A/P - WHEELABRATOR RIDGEGEN</v>
          </cell>
          <cell r="C470">
            <v>-1636982.99</v>
          </cell>
          <cell r="D470">
            <v>18923053.989999998</v>
          </cell>
          <cell r="E470">
            <v>19137987.530000001</v>
          </cell>
          <cell r="F470">
            <v>-1851916.53</v>
          </cell>
          <cell r="G470">
            <v>-214933.54000000283</v>
          </cell>
        </row>
        <row r="471">
          <cell r="A471">
            <v>2320402</v>
          </cell>
          <cell r="B471" t="str">
            <v>A/P-CONSTR CONTR RETEN - A</v>
          </cell>
          <cell r="C471">
            <v>-63286278.789999999</v>
          </cell>
          <cell r="D471">
            <v>43302711.350000001</v>
          </cell>
          <cell r="E471">
            <v>9096298.9000000004</v>
          </cell>
          <cell r="F471">
            <v>-29079866.34</v>
          </cell>
          <cell r="G471">
            <v>34206412.450000003</v>
          </cell>
        </row>
        <row r="472">
          <cell r="A472">
            <v>2320502</v>
          </cell>
          <cell r="B472" t="str">
            <v>A/P-O&amp;M RETENTIONS-A</v>
          </cell>
          <cell r="C472">
            <v>-6698.6</v>
          </cell>
          <cell r="D472">
            <v>15829.7</v>
          </cell>
          <cell r="E472">
            <v>107631.1</v>
          </cell>
          <cell r="F472">
            <v>-98500</v>
          </cell>
          <cell r="G472">
            <v>-91801.400000000009</v>
          </cell>
        </row>
        <row r="473">
          <cell r="A473">
            <v>2320601</v>
          </cell>
          <cell r="B473" t="str">
            <v>ACCOUNTS PAYABLES-MAS AP SYSTM</v>
          </cell>
          <cell r="C473">
            <v>-21292901.449999999</v>
          </cell>
          <cell r="D473">
            <v>6713949801.8599997</v>
          </cell>
          <cell r="E473">
            <v>6719013251.1899996</v>
          </cell>
          <cell r="F473">
            <v>-26356350.780000001</v>
          </cell>
          <cell r="G473">
            <v>-5063449.3299999237</v>
          </cell>
        </row>
        <row r="474">
          <cell r="A474">
            <v>2320910</v>
          </cell>
          <cell r="B474" t="str">
            <v>A/P-ENERGY IMBALANCE PURCH</v>
          </cell>
          <cell r="C474">
            <v>0</v>
          </cell>
          <cell r="D474">
            <v>329.78</v>
          </cell>
          <cell r="E474">
            <v>330.1</v>
          </cell>
          <cell r="F474">
            <v>-0.32</v>
          </cell>
          <cell r="G474">
            <v>-0.32000000000005002</v>
          </cell>
        </row>
        <row r="475">
          <cell r="A475" t="str">
            <v>2320AMM</v>
          </cell>
          <cell r="B475" t="str">
            <v>A/P-AMMONIA/UREA</v>
          </cell>
          <cell r="C475">
            <v>-167566.5</v>
          </cell>
          <cell r="D475">
            <v>52051494.600000001</v>
          </cell>
          <cell r="E475">
            <v>52388594.5</v>
          </cell>
          <cell r="F475">
            <v>-504666.4</v>
          </cell>
          <cell r="G475">
            <v>-337099.89999999851</v>
          </cell>
        </row>
        <row r="476">
          <cell r="A476" t="str">
            <v>2320BPR</v>
          </cell>
          <cell r="B476" t="str">
            <v>A/P BYPRODUCTS - ASH</v>
          </cell>
          <cell r="C476">
            <v>-38528.36</v>
          </cell>
          <cell r="D476">
            <v>5301579.2</v>
          </cell>
          <cell r="E476">
            <v>5443181.3899999997</v>
          </cell>
          <cell r="F476">
            <v>-180130.55</v>
          </cell>
          <cell r="G476">
            <v>-141602.18999999948</v>
          </cell>
        </row>
        <row r="477">
          <cell r="A477" t="str">
            <v>2320LIM</v>
          </cell>
          <cell r="B477" t="str">
            <v>A/P- LIMESTONE/LIME</v>
          </cell>
          <cell r="C477">
            <v>-26894.73</v>
          </cell>
          <cell r="D477">
            <v>1978026.15</v>
          </cell>
          <cell r="E477">
            <v>2380768.4</v>
          </cell>
          <cell r="F477">
            <v>-429636.98</v>
          </cell>
          <cell r="G477">
            <v>-402742.25</v>
          </cell>
        </row>
        <row r="478">
          <cell r="A478" t="str">
            <v>2320RGT</v>
          </cell>
          <cell r="B478" t="str">
            <v>REAGENT ACCOUNTS PAYABLE</v>
          </cell>
          <cell r="C478">
            <v>0</v>
          </cell>
          <cell r="D478">
            <v>42210.239999999998</v>
          </cell>
          <cell r="E478">
            <v>42210.239999999998</v>
          </cell>
          <cell r="F478">
            <v>0</v>
          </cell>
          <cell r="G478">
            <v>0</v>
          </cell>
        </row>
        <row r="479">
          <cell r="A479">
            <v>2321101</v>
          </cell>
          <cell r="B479" t="str">
            <v>A/P-EMPL CHAR CONT</v>
          </cell>
          <cell r="C479">
            <v>-36260.39</v>
          </cell>
          <cell r="D479">
            <v>579345.63</v>
          </cell>
          <cell r="E479">
            <v>543154.31999999995</v>
          </cell>
          <cell r="F479">
            <v>-69.08</v>
          </cell>
          <cell r="G479">
            <v>36191.310000000056</v>
          </cell>
        </row>
        <row r="480">
          <cell r="A480">
            <v>2321102</v>
          </cell>
          <cell r="B480" t="str">
            <v>A/P - ENERGY NEIGHBOR FUND</v>
          </cell>
          <cell r="C480">
            <v>-15345.2</v>
          </cell>
          <cell r="D480">
            <v>178675.08</v>
          </cell>
          <cell r="E480">
            <v>183488.92</v>
          </cell>
          <cell r="F480">
            <v>-20159.04</v>
          </cell>
          <cell r="G480">
            <v>-4813.8400000000256</v>
          </cell>
        </row>
        <row r="481">
          <cell r="A481">
            <v>2321103</v>
          </cell>
          <cell r="B481" t="str">
            <v>A/P - EMPLOYEE RELATED</v>
          </cell>
          <cell r="C481">
            <v>-103875.42</v>
          </cell>
          <cell r="D481">
            <v>468984.02</v>
          </cell>
          <cell r="E481">
            <v>474877.37</v>
          </cell>
          <cell r="F481">
            <v>-109768.77</v>
          </cell>
          <cell r="G481">
            <v>-5893.3499999999767</v>
          </cell>
        </row>
        <row r="482">
          <cell r="A482">
            <v>2321106</v>
          </cell>
          <cell r="B482" t="str">
            <v>PHOTOVOLTAIC FUND</v>
          </cell>
          <cell r="C482">
            <v>-19901.32</v>
          </cell>
          <cell r="D482">
            <v>112.37</v>
          </cell>
          <cell r="E482">
            <v>65601.69</v>
          </cell>
          <cell r="F482">
            <v>-85390.64</v>
          </cell>
          <cell r="G482">
            <v>-65489.32</v>
          </cell>
        </row>
        <row r="483">
          <cell r="A483">
            <v>2321107</v>
          </cell>
          <cell r="B483" t="str">
            <v>A/P-HOME SERVICE USA</v>
          </cell>
          <cell r="C483">
            <v>-378204.01</v>
          </cell>
          <cell r="D483">
            <v>3732386.94</v>
          </cell>
          <cell r="E483">
            <v>3920844.71</v>
          </cell>
          <cell r="F483">
            <v>-566661.78</v>
          </cell>
          <cell r="G483">
            <v>-188457.77000000002</v>
          </cell>
        </row>
        <row r="484">
          <cell r="A484">
            <v>2321201</v>
          </cell>
          <cell r="B484" t="str">
            <v>A/P-GARNISHMENTS</v>
          </cell>
          <cell r="C484">
            <v>-2916.42</v>
          </cell>
          <cell r="D484">
            <v>2939284.84</v>
          </cell>
          <cell r="E484">
            <v>2939826.48</v>
          </cell>
          <cell r="F484">
            <v>-3458.06</v>
          </cell>
          <cell r="G484">
            <v>-541.64000000013039</v>
          </cell>
        </row>
        <row r="485">
          <cell r="A485">
            <v>2321301</v>
          </cell>
          <cell r="B485" t="str">
            <v>A/P-FLEXCARE</v>
          </cell>
          <cell r="C485">
            <v>0.01</v>
          </cell>
          <cell r="D485">
            <v>1199764.48</v>
          </cell>
          <cell r="E485">
            <v>1199764.49</v>
          </cell>
          <cell r="F485">
            <v>0</v>
          </cell>
          <cell r="G485">
            <v>-1.0000000009313226E-2</v>
          </cell>
        </row>
        <row r="486">
          <cell r="A486">
            <v>2321403</v>
          </cell>
          <cell r="B486" t="str">
            <v>ENERGY NEIGHBOR FUND - FL</v>
          </cell>
          <cell r="C486">
            <v>-1643.08</v>
          </cell>
          <cell r="D486">
            <v>26580.89</v>
          </cell>
          <cell r="E486">
            <v>26331.89</v>
          </cell>
          <cell r="F486">
            <v>-1394.08</v>
          </cell>
          <cell r="G486">
            <v>249</v>
          </cell>
        </row>
        <row r="487">
          <cell r="A487">
            <v>2321501</v>
          </cell>
          <cell r="B487" t="str">
            <v>A/P-STOCK LOAN REPAY</v>
          </cell>
          <cell r="C487">
            <v>-118.41</v>
          </cell>
          <cell r="D487">
            <v>7891883.7000000002</v>
          </cell>
          <cell r="E487">
            <v>7891311.9500000002</v>
          </cell>
          <cell r="F487">
            <v>453.34</v>
          </cell>
          <cell r="G487">
            <v>571.75</v>
          </cell>
        </row>
        <row r="488">
          <cell r="A488">
            <v>2321701</v>
          </cell>
          <cell r="B488" t="str">
            <v>A/P-POLITICAL ACT COMMITTEE</v>
          </cell>
          <cell r="C488">
            <v>0</v>
          </cell>
          <cell r="D488">
            <v>183526.52</v>
          </cell>
          <cell r="E488">
            <v>183526.52</v>
          </cell>
          <cell r="F488">
            <v>0</v>
          </cell>
          <cell r="G488">
            <v>0</v>
          </cell>
        </row>
        <row r="489">
          <cell r="A489">
            <v>2321901</v>
          </cell>
          <cell r="B489" t="str">
            <v>A/P-VARIOUS COAL SUPPLIERS</v>
          </cell>
          <cell r="C489">
            <v>-23455341.02</v>
          </cell>
          <cell r="D489">
            <v>482322732.93000001</v>
          </cell>
          <cell r="E489">
            <v>472658755.79000002</v>
          </cell>
          <cell r="F489">
            <v>-13791363.880000001</v>
          </cell>
          <cell r="G489">
            <v>9663977.1399999857</v>
          </cell>
        </row>
        <row r="490">
          <cell r="A490">
            <v>2322001</v>
          </cell>
          <cell r="B490" t="str">
            <v>A/P-VARIOUS FUEL SUPPLIERS</v>
          </cell>
          <cell r="C490">
            <v>-9205931.3000000007</v>
          </cell>
          <cell r="D490">
            <v>300255936.23000002</v>
          </cell>
          <cell r="E490">
            <v>295861020.42000002</v>
          </cell>
          <cell r="F490">
            <v>-4811015.49</v>
          </cell>
          <cell r="G490">
            <v>4394915.8100000024</v>
          </cell>
        </row>
        <row r="491">
          <cell r="A491">
            <v>2322101</v>
          </cell>
          <cell r="B491" t="str">
            <v>A/P-VARIOUS RAILROAD</v>
          </cell>
          <cell r="C491">
            <v>-19448746.219999999</v>
          </cell>
          <cell r="D491">
            <v>247739810.49000001</v>
          </cell>
          <cell r="E491">
            <v>242225394.84999999</v>
          </cell>
          <cell r="F491">
            <v>-13934330.58</v>
          </cell>
          <cell r="G491">
            <v>5514415.6400000155</v>
          </cell>
        </row>
        <row r="492">
          <cell r="A492">
            <v>2322301</v>
          </cell>
          <cell r="B492" t="str">
            <v>EMPLOYEE PRKG REIMBURSEMNT-W/H</v>
          </cell>
          <cell r="C492">
            <v>-1515.05</v>
          </cell>
          <cell r="D492">
            <v>15890.52</v>
          </cell>
          <cell r="E492">
            <v>15281.77</v>
          </cell>
          <cell r="F492">
            <v>-906.3</v>
          </cell>
          <cell r="G492">
            <v>608.75</v>
          </cell>
        </row>
        <row r="493">
          <cell r="A493">
            <v>2322302</v>
          </cell>
          <cell r="B493" t="str">
            <v>EMPLOYER PRKG REIMBURSEMNT MCH</v>
          </cell>
          <cell r="C493">
            <v>-14741</v>
          </cell>
          <cell r="D493">
            <v>143203.23000000001</v>
          </cell>
          <cell r="E493">
            <v>146385.57999999999</v>
          </cell>
          <cell r="F493">
            <v>-17923.349999999999</v>
          </cell>
          <cell r="G493">
            <v>-3182.3499999999767</v>
          </cell>
        </row>
        <row r="494">
          <cell r="A494">
            <v>2323301</v>
          </cell>
          <cell r="B494" t="str">
            <v>HSA EMPLOYEE CONTRIBUTION</v>
          </cell>
          <cell r="C494">
            <v>0</v>
          </cell>
          <cell r="D494">
            <v>1547735.61</v>
          </cell>
          <cell r="E494">
            <v>1547735.61</v>
          </cell>
          <cell r="F494">
            <v>0</v>
          </cell>
          <cell r="G494">
            <v>0</v>
          </cell>
        </row>
        <row r="495">
          <cell r="A495">
            <v>2323302</v>
          </cell>
          <cell r="B495" t="str">
            <v>HSA COMPANY CONTRIBUTIONS</v>
          </cell>
          <cell r="C495">
            <v>0</v>
          </cell>
          <cell r="D495">
            <v>497990</v>
          </cell>
          <cell r="E495">
            <v>497990</v>
          </cell>
          <cell r="F495">
            <v>0</v>
          </cell>
          <cell r="G495">
            <v>0</v>
          </cell>
        </row>
        <row r="496">
          <cell r="A496">
            <v>2331010</v>
          </cell>
          <cell r="B496" t="str">
            <v>MONEYPOOL NOTES PAYABLE</v>
          </cell>
          <cell r="C496">
            <v>-220995632.44</v>
          </cell>
          <cell r="D496">
            <v>1209291305.0899999</v>
          </cell>
          <cell r="E496">
            <v>996856579.05999994</v>
          </cell>
          <cell r="F496">
            <v>-8560906.4100000001</v>
          </cell>
          <cell r="G496">
            <v>212434726.02999997</v>
          </cell>
        </row>
        <row r="497">
          <cell r="A497">
            <v>2331020</v>
          </cell>
          <cell r="B497" t="str">
            <v>MONEY POOL INTEREST PAYABLE</v>
          </cell>
          <cell r="C497">
            <v>-29192.39</v>
          </cell>
          <cell r="D497">
            <v>203837.41</v>
          </cell>
          <cell r="E497">
            <v>178683.01</v>
          </cell>
          <cell r="F497">
            <v>-4037.99</v>
          </cell>
          <cell r="G497">
            <v>25154.399999999994</v>
          </cell>
        </row>
        <row r="498">
          <cell r="A498">
            <v>2340001</v>
          </cell>
          <cell r="B498" t="str">
            <v>IC PAYABLE TO CP&amp;L</v>
          </cell>
          <cell r="C498">
            <v>-16610011.09</v>
          </cell>
          <cell r="D498">
            <v>105433942.17</v>
          </cell>
          <cell r="E498">
            <v>101999505.5</v>
          </cell>
          <cell r="F498">
            <v>-13175574.42</v>
          </cell>
          <cell r="G498">
            <v>3434436.6700000018</v>
          </cell>
        </row>
        <row r="499">
          <cell r="A499">
            <v>2340040</v>
          </cell>
          <cell r="B499" t="str">
            <v>IC PAY-PROGRESS FUELS CORP</v>
          </cell>
          <cell r="C499">
            <v>0</v>
          </cell>
          <cell r="D499">
            <v>45886.92</v>
          </cell>
          <cell r="E499">
            <v>45886.92</v>
          </cell>
          <cell r="F499">
            <v>0</v>
          </cell>
          <cell r="G499">
            <v>0</v>
          </cell>
        </row>
        <row r="500">
          <cell r="A500">
            <v>2340062</v>
          </cell>
          <cell r="B500" t="str">
            <v>IC PAY TO PROGRESS TELECOM</v>
          </cell>
          <cell r="C500">
            <v>0</v>
          </cell>
          <cell r="D500">
            <v>491400</v>
          </cell>
          <cell r="E500">
            <v>491400</v>
          </cell>
          <cell r="F500">
            <v>0</v>
          </cell>
          <cell r="G500">
            <v>0</v>
          </cell>
        </row>
        <row r="501">
          <cell r="A501">
            <v>2340063</v>
          </cell>
          <cell r="B501" t="str">
            <v>IC PAY TO FLORIDA PROGRESS</v>
          </cell>
          <cell r="C501">
            <v>0</v>
          </cell>
          <cell r="D501">
            <v>72631918.870000005</v>
          </cell>
          <cell r="E501">
            <v>72631918.870000005</v>
          </cell>
          <cell r="F501">
            <v>0</v>
          </cell>
          <cell r="G501">
            <v>0</v>
          </cell>
        </row>
        <row r="502">
          <cell r="A502">
            <v>2340071</v>
          </cell>
          <cell r="B502" t="str">
            <v>IC PAY TO PT HOLDINGS</v>
          </cell>
          <cell r="C502">
            <v>0</v>
          </cell>
          <cell r="D502">
            <v>587.94000000000005</v>
          </cell>
          <cell r="E502">
            <v>587.94000000000005</v>
          </cell>
          <cell r="F502">
            <v>0</v>
          </cell>
          <cell r="G502">
            <v>0</v>
          </cell>
        </row>
        <row r="503">
          <cell r="A503">
            <v>2340073</v>
          </cell>
          <cell r="B503" t="str">
            <v>IC PAY TO PVI (CCO)</v>
          </cell>
          <cell r="C503">
            <v>-1</v>
          </cell>
          <cell r="D503">
            <v>1</v>
          </cell>
          <cell r="E503">
            <v>0</v>
          </cell>
          <cell r="F503">
            <v>0</v>
          </cell>
          <cell r="G503">
            <v>1</v>
          </cell>
        </row>
        <row r="504">
          <cell r="A504">
            <v>2340098</v>
          </cell>
          <cell r="B504" t="str">
            <v>IC PAYABLE TO SHARED SERVICES</v>
          </cell>
          <cell r="C504">
            <v>-45165393.93</v>
          </cell>
          <cell r="D504">
            <v>6557206610.5</v>
          </cell>
          <cell r="E504">
            <v>6558447195.9399996</v>
          </cell>
          <cell r="F504">
            <v>-46405979.369999997</v>
          </cell>
          <cell r="G504">
            <v>-1240585.4399995804</v>
          </cell>
        </row>
        <row r="505">
          <cell r="A505">
            <v>2340099</v>
          </cell>
          <cell r="B505" t="str">
            <v>IC PAYABLE TO PGN HOLDINGS</v>
          </cell>
          <cell r="C505">
            <v>-38168.44</v>
          </cell>
          <cell r="D505">
            <v>340446.68</v>
          </cell>
          <cell r="E505">
            <v>315398.15999999997</v>
          </cell>
          <cell r="F505">
            <v>-13119.92</v>
          </cell>
          <cell r="G505">
            <v>25048.520000000019</v>
          </cell>
        </row>
        <row r="506">
          <cell r="A506" t="str">
            <v>23400ZZ</v>
          </cell>
          <cell r="B506" t="str">
            <v>IC PAYABLE SUSPENSE COMPANY</v>
          </cell>
          <cell r="C506">
            <v>0</v>
          </cell>
          <cell r="D506">
            <v>15839.87</v>
          </cell>
          <cell r="E506">
            <v>15839.87</v>
          </cell>
          <cell r="F506">
            <v>0</v>
          </cell>
          <cell r="G506">
            <v>0</v>
          </cell>
        </row>
        <row r="507">
          <cell r="A507">
            <v>2353010</v>
          </cell>
          <cell r="B507" t="str">
            <v>C/D ACTIVE</v>
          </cell>
          <cell r="C507">
            <v>-203147883.02000001</v>
          </cell>
          <cell r="D507">
            <v>107258106.89</v>
          </cell>
          <cell r="E507">
            <v>121193431.95</v>
          </cell>
          <cell r="F507">
            <v>-217083208.08000001</v>
          </cell>
          <cell r="G507">
            <v>-13935325.060000002</v>
          </cell>
        </row>
        <row r="508">
          <cell r="A508">
            <v>2353013</v>
          </cell>
          <cell r="B508" t="str">
            <v>C/D INACTIVE</v>
          </cell>
          <cell r="C508">
            <v>-1461697.61</v>
          </cell>
          <cell r="D508">
            <v>767066.09</v>
          </cell>
          <cell r="E508">
            <v>694011.27</v>
          </cell>
          <cell r="F508">
            <v>-1388642.79</v>
          </cell>
          <cell r="G508">
            <v>73054.819999999949</v>
          </cell>
        </row>
        <row r="509">
          <cell r="A509">
            <v>2361103</v>
          </cell>
          <cell r="B509" t="str">
            <v>FL SALES USE TAX 7%</v>
          </cell>
          <cell r="C509">
            <v>-84880.83</v>
          </cell>
          <cell r="D509">
            <v>74631.92</v>
          </cell>
          <cell r="E509">
            <v>27081.38</v>
          </cell>
          <cell r="F509">
            <v>-37330.29</v>
          </cell>
          <cell r="G509">
            <v>47550.539999999994</v>
          </cell>
        </row>
        <row r="510">
          <cell r="A510">
            <v>2361104</v>
          </cell>
          <cell r="B510" t="str">
            <v>FL SALES USE TAX 6%</v>
          </cell>
          <cell r="C510">
            <v>-278086.03000000003</v>
          </cell>
          <cell r="D510">
            <v>3193433.65</v>
          </cell>
          <cell r="E510">
            <v>3076691.64</v>
          </cell>
          <cell r="F510">
            <v>-161344.01999999999</v>
          </cell>
          <cell r="G510">
            <v>116742.00999999978</v>
          </cell>
        </row>
        <row r="511">
          <cell r="A511">
            <v>2361105</v>
          </cell>
          <cell r="B511" t="str">
            <v>CNTY SALES TAX 1%</v>
          </cell>
          <cell r="C511">
            <v>-29974.9</v>
          </cell>
          <cell r="D511">
            <v>228854.02</v>
          </cell>
          <cell r="E511">
            <v>213201.28</v>
          </cell>
          <cell r="F511">
            <v>-14322.16</v>
          </cell>
          <cell r="G511">
            <v>15652.739999999991</v>
          </cell>
        </row>
        <row r="512">
          <cell r="A512" t="str">
            <v>236120A</v>
          </cell>
          <cell r="B512" t="str">
            <v>PAYROLL TAX ACCRUAL OTHER</v>
          </cell>
          <cell r="C512">
            <v>-2393711.58</v>
          </cell>
          <cell r="D512">
            <v>12454800.08</v>
          </cell>
          <cell r="E512">
            <v>12050792.4</v>
          </cell>
          <cell r="F512">
            <v>-1989703.9</v>
          </cell>
          <cell r="G512">
            <v>404007.6799999997</v>
          </cell>
        </row>
        <row r="513">
          <cell r="A513" t="str">
            <v>236123J</v>
          </cell>
          <cell r="B513" t="str">
            <v>FL PROPERTY TAX ACCRUAL</v>
          </cell>
          <cell r="C513">
            <v>579.72</v>
          </cell>
          <cell r="D513">
            <v>111992921.56999999</v>
          </cell>
          <cell r="E513">
            <v>112837290.94</v>
          </cell>
          <cell r="F513">
            <v>-843789.65</v>
          </cell>
          <cell r="G513">
            <v>-844369.37000000477</v>
          </cell>
        </row>
        <row r="514">
          <cell r="A514" t="str">
            <v>236125J</v>
          </cell>
          <cell r="B514" t="str">
            <v>FL GROSS RECEIPTS TAX ACCRUAL</v>
          </cell>
          <cell r="C514">
            <v>-7743402.6799999997</v>
          </cell>
          <cell r="D514">
            <v>114455909.98999999</v>
          </cell>
          <cell r="E514">
            <v>115286817.23999999</v>
          </cell>
          <cell r="F514">
            <v>-8574309.9299999997</v>
          </cell>
          <cell r="G514">
            <v>-830907.25</v>
          </cell>
        </row>
        <row r="515">
          <cell r="A515" t="str">
            <v>23612FE</v>
          </cell>
          <cell r="B515" t="str">
            <v>FED INCOME TAX ACCRUAL</v>
          </cell>
          <cell r="C515">
            <v>104948421.87</v>
          </cell>
          <cell r="D515">
            <v>228919777</v>
          </cell>
          <cell r="E515">
            <v>273939401</v>
          </cell>
          <cell r="F515">
            <v>59928797.869999997</v>
          </cell>
          <cell r="G515">
            <v>-45019624</v>
          </cell>
        </row>
        <row r="516">
          <cell r="A516" t="str">
            <v>23612FL</v>
          </cell>
          <cell r="B516" t="str">
            <v>FLA INCOME TAX ACCRUAL</v>
          </cell>
          <cell r="C516">
            <v>16861742.5</v>
          </cell>
          <cell r="D516">
            <v>47911301</v>
          </cell>
          <cell r="E516">
            <v>53256002</v>
          </cell>
          <cell r="F516">
            <v>11517041.5</v>
          </cell>
          <cell r="G516">
            <v>-5344701</v>
          </cell>
        </row>
        <row r="517">
          <cell r="A517" t="str">
            <v>23612GA</v>
          </cell>
          <cell r="B517" t="str">
            <v>GA INCOME TAX ACCRUAL</v>
          </cell>
          <cell r="C517">
            <v>27971</v>
          </cell>
          <cell r="D517">
            <v>0</v>
          </cell>
          <cell r="E517">
            <v>27972</v>
          </cell>
          <cell r="F517">
            <v>-1</v>
          </cell>
          <cell r="G517">
            <v>-27972</v>
          </cell>
        </row>
        <row r="518">
          <cell r="A518" t="str">
            <v>236131J</v>
          </cell>
          <cell r="B518" t="str">
            <v>FL FRANCHISE TX ACCRUAL</v>
          </cell>
          <cell r="C518">
            <v>-7302974.8700000001</v>
          </cell>
          <cell r="D518">
            <v>108771742.66</v>
          </cell>
          <cell r="E518">
            <v>109790096.58</v>
          </cell>
          <cell r="F518">
            <v>-8321328.79</v>
          </cell>
          <cell r="G518">
            <v>-1018353.9200000018</v>
          </cell>
        </row>
        <row r="519">
          <cell r="A519" t="str">
            <v>236135J</v>
          </cell>
          <cell r="B519" t="str">
            <v>FL REG ASSESS TAX ACCRUAL</v>
          </cell>
          <cell r="C519">
            <v>-1802982.03</v>
          </cell>
          <cell r="D519">
            <v>3485944.82</v>
          </cell>
          <cell r="E519">
            <v>3469724.72</v>
          </cell>
          <cell r="F519">
            <v>-1786761.93</v>
          </cell>
          <cell r="G519">
            <v>16220.099999999627</v>
          </cell>
        </row>
        <row r="520">
          <cell r="A520" t="str">
            <v>23615FE</v>
          </cell>
          <cell r="B520" t="str">
            <v>LT FIN 48 PERM ACCRUAL - FED</v>
          </cell>
          <cell r="C520">
            <v>-2728592</v>
          </cell>
          <cell r="D520">
            <v>690850</v>
          </cell>
          <cell r="E520">
            <v>210055</v>
          </cell>
          <cell r="F520">
            <v>-2247797</v>
          </cell>
          <cell r="G520">
            <v>480795</v>
          </cell>
        </row>
        <row r="521">
          <cell r="A521" t="str">
            <v>23615FL</v>
          </cell>
          <cell r="B521" t="str">
            <v>LT FIN 48 PERM ACCRUAL - FL</v>
          </cell>
          <cell r="C521">
            <v>-242198</v>
          </cell>
          <cell r="D521">
            <v>108562</v>
          </cell>
          <cell r="E521">
            <v>20054</v>
          </cell>
          <cell r="F521">
            <v>-153690</v>
          </cell>
          <cell r="G521">
            <v>88508</v>
          </cell>
        </row>
        <row r="522">
          <cell r="A522" t="str">
            <v>236221F</v>
          </cell>
          <cell r="B522" t="str">
            <v>FED FICA TAXES</v>
          </cell>
          <cell r="C522">
            <v>-8688.2199999999993</v>
          </cell>
          <cell r="D522">
            <v>4485451.51</v>
          </cell>
          <cell r="E522">
            <v>4476763.29</v>
          </cell>
          <cell r="F522">
            <v>0</v>
          </cell>
          <cell r="G522">
            <v>8688.2199999997392</v>
          </cell>
        </row>
        <row r="523">
          <cell r="A523" t="str">
            <v>236222F</v>
          </cell>
          <cell r="B523" t="str">
            <v>FED UNEMPLOYMENT TAXES</v>
          </cell>
          <cell r="C523">
            <v>-14312.4</v>
          </cell>
          <cell r="D523">
            <v>25600454.219999999</v>
          </cell>
          <cell r="E523">
            <v>25598639.449999999</v>
          </cell>
          <cell r="F523">
            <v>-12497.63</v>
          </cell>
          <cell r="G523">
            <v>1814.769999999553</v>
          </cell>
        </row>
        <row r="524">
          <cell r="A524" t="str">
            <v>236222J</v>
          </cell>
          <cell r="B524" t="str">
            <v>FLA UNEMPLOYMENT TAXES</v>
          </cell>
          <cell r="C524">
            <v>-36461.699999999997</v>
          </cell>
          <cell r="D524">
            <v>36592.43</v>
          </cell>
          <cell r="E524">
            <v>130.72999999999999</v>
          </cell>
          <cell r="F524">
            <v>0</v>
          </cell>
          <cell r="G524">
            <v>36461.699999999997</v>
          </cell>
        </row>
        <row r="525">
          <cell r="A525" t="str">
            <v>236222N</v>
          </cell>
          <cell r="B525" t="str">
            <v>NC UNEMPLOYMENT TAXES</v>
          </cell>
          <cell r="C525">
            <v>0</v>
          </cell>
          <cell r="D525">
            <v>1677057.85</v>
          </cell>
          <cell r="E525">
            <v>1692459.45</v>
          </cell>
          <cell r="F525">
            <v>-15401.6</v>
          </cell>
          <cell r="G525">
            <v>-15401.59999999986</v>
          </cell>
        </row>
        <row r="526">
          <cell r="A526">
            <v>2370300</v>
          </cell>
          <cell r="B526" t="str">
            <v>CUST DEP - FLA</v>
          </cell>
          <cell r="C526">
            <v>-6506630.9400000004</v>
          </cell>
          <cell r="D526">
            <v>12214739.359999999</v>
          </cell>
          <cell r="E526">
            <v>12711059.52</v>
          </cell>
          <cell r="F526">
            <v>-7002951.0999999996</v>
          </cell>
          <cell r="G526">
            <v>-496320.16000000015</v>
          </cell>
        </row>
        <row r="527">
          <cell r="A527">
            <v>2372008</v>
          </cell>
          <cell r="B527" t="str">
            <v>6.75% DUE 02/01/28</v>
          </cell>
          <cell r="C527">
            <v>-4218750</v>
          </cell>
          <cell r="D527">
            <v>10125000</v>
          </cell>
          <cell r="E527">
            <v>10125000</v>
          </cell>
          <cell r="F527">
            <v>-4218750</v>
          </cell>
          <cell r="G527">
            <v>0</v>
          </cell>
        </row>
        <row r="528">
          <cell r="A528">
            <v>2372018</v>
          </cell>
          <cell r="B528" t="str">
            <v>6.65% DUE 7/15/11</v>
          </cell>
          <cell r="C528">
            <v>-9143750</v>
          </cell>
          <cell r="D528">
            <v>19950000</v>
          </cell>
          <cell r="E528">
            <v>19950000</v>
          </cell>
          <cell r="F528">
            <v>-9143750</v>
          </cell>
          <cell r="G528">
            <v>0</v>
          </cell>
        </row>
        <row r="529">
          <cell r="A529">
            <v>2372099</v>
          </cell>
          <cell r="B529" t="str">
            <v>INT ON TAX DEFICIENCY-ST LIAB</v>
          </cell>
          <cell r="C529">
            <v>-20871038</v>
          </cell>
          <cell r="D529">
            <v>0</v>
          </cell>
          <cell r="E529">
            <v>3234587</v>
          </cell>
          <cell r="F529">
            <v>-24105625</v>
          </cell>
          <cell r="G529">
            <v>-3234587</v>
          </cell>
        </row>
        <row r="530">
          <cell r="A530">
            <v>2372101</v>
          </cell>
          <cell r="B530" t="str">
            <v>INT-CITRUS PC 2002C -01/01/18</v>
          </cell>
          <cell r="C530">
            <v>-826.47</v>
          </cell>
          <cell r="D530">
            <v>111302.9</v>
          </cell>
          <cell r="E530">
            <v>117932.52</v>
          </cell>
          <cell r="F530">
            <v>-7456.09</v>
          </cell>
          <cell r="G530">
            <v>-6629.6200000000099</v>
          </cell>
        </row>
        <row r="531">
          <cell r="A531">
            <v>2372102</v>
          </cell>
          <cell r="B531" t="str">
            <v>INT-CITRUS PC 2002A -01/01/27</v>
          </cell>
          <cell r="C531">
            <v>-41010.79</v>
          </cell>
          <cell r="D531">
            <v>359457.3</v>
          </cell>
          <cell r="E531">
            <v>332585.15000000002</v>
          </cell>
          <cell r="F531">
            <v>-14138.64</v>
          </cell>
          <cell r="G531">
            <v>26872.149999999965</v>
          </cell>
        </row>
        <row r="532">
          <cell r="A532">
            <v>2372103</v>
          </cell>
          <cell r="B532" t="str">
            <v>4.8% - DUE 03/01/13</v>
          </cell>
          <cell r="C532">
            <v>-6800000</v>
          </cell>
          <cell r="D532">
            <v>20400000</v>
          </cell>
          <cell r="E532">
            <v>20400000</v>
          </cell>
          <cell r="F532">
            <v>-6800000</v>
          </cell>
          <cell r="G532">
            <v>0</v>
          </cell>
        </row>
        <row r="533">
          <cell r="A533">
            <v>2372104</v>
          </cell>
          <cell r="B533" t="str">
            <v>5.9% - DUE 03/01/33</v>
          </cell>
          <cell r="C533">
            <v>-4425000</v>
          </cell>
          <cell r="D533">
            <v>13275000</v>
          </cell>
          <cell r="E533">
            <v>13275000</v>
          </cell>
          <cell r="F533">
            <v>-4425000</v>
          </cell>
          <cell r="G533">
            <v>0</v>
          </cell>
        </row>
        <row r="534">
          <cell r="A534">
            <v>2372105</v>
          </cell>
          <cell r="B534" t="str">
            <v>5.1% DUE 12/1/15</v>
          </cell>
          <cell r="C534">
            <v>-1275000</v>
          </cell>
          <cell r="D534">
            <v>15300000</v>
          </cell>
          <cell r="E534">
            <v>15300000</v>
          </cell>
          <cell r="F534">
            <v>-1275000</v>
          </cell>
          <cell r="G534">
            <v>0</v>
          </cell>
        </row>
        <row r="535">
          <cell r="A535">
            <v>2372106</v>
          </cell>
          <cell r="B535" t="str">
            <v>4.50% DUE 06/01/10</v>
          </cell>
          <cell r="C535">
            <v>-1125000</v>
          </cell>
          <cell r="D535">
            <v>6750000</v>
          </cell>
          <cell r="E535">
            <v>5625000</v>
          </cell>
          <cell r="F535">
            <v>0</v>
          </cell>
          <cell r="G535">
            <v>1125000</v>
          </cell>
        </row>
        <row r="536">
          <cell r="A536">
            <v>2372108</v>
          </cell>
          <cell r="B536" t="str">
            <v>INT ACC 6.35% DUE 9/15/2037</v>
          </cell>
          <cell r="C536">
            <v>-9524873.2699999996</v>
          </cell>
          <cell r="D536">
            <v>31750000</v>
          </cell>
          <cell r="E536">
            <v>31749999.960000001</v>
          </cell>
          <cell r="F536">
            <v>-9524873.2300000004</v>
          </cell>
          <cell r="G536">
            <v>3.9999999105930328E-2</v>
          </cell>
        </row>
        <row r="537">
          <cell r="A537">
            <v>2372109</v>
          </cell>
          <cell r="B537" t="str">
            <v>INT ACC 5.80% DUE 09/15/2017</v>
          </cell>
          <cell r="C537">
            <v>-4350063.2699999996</v>
          </cell>
          <cell r="D537">
            <v>14500000</v>
          </cell>
          <cell r="E537">
            <v>14499999.960000001</v>
          </cell>
          <cell r="F537">
            <v>-4350063.2300000004</v>
          </cell>
          <cell r="G537">
            <v>3.9999999105930328E-2</v>
          </cell>
        </row>
        <row r="538">
          <cell r="A538">
            <v>2372110</v>
          </cell>
          <cell r="B538" t="str">
            <v>INT - CITRUS PC 2002B 01/01/22</v>
          </cell>
          <cell r="C538">
            <v>-1284.81</v>
          </cell>
          <cell r="D538">
            <v>62118.57</v>
          </cell>
          <cell r="E538">
            <v>63731.53</v>
          </cell>
          <cell r="F538">
            <v>-2897.77</v>
          </cell>
          <cell r="G538">
            <v>-1612.9599999999991</v>
          </cell>
        </row>
        <row r="539">
          <cell r="A539">
            <v>2372140</v>
          </cell>
          <cell r="B539" t="str">
            <v>INC ACC-5.65% DUE 06/15/2018</v>
          </cell>
          <cell r="C539">
            <v>-1255552.72</v>
          </cell>
          <cell r="D539">
            <v>28250000</v>
          </cell>
          <cell r="E539">
            <v>28250000.039999999</v>
          </cell>
          <cell r="F539">
            <v>-1255552.76</v>
          </cell>
          <cell r="G539">
            <v>-3.9999999105930328E-2</v>
          </cell>
        </row>
        <row r="540">
          <cell r="A540">
            <v>2372141</v>
          </cell>
          <cell r="B540" t="str">
            <v>INC ACC-6.40% DUE 06/15/2038</v>
          </cell>
          <cell r="C540">
            <v>-2844447.27</v>
          </cell>
          <cell r="D540">
            <v>64000000</v>
          </cell>
          <cell r="E540">
            <v>63999999.960000001</v>
          </cell>
          <cell r="F540">
            <v>-2844447.23</v>
          </cell>
          <cell r="G540">
            <v>3.9999999105930328E-2</v>
          </cell>
        </row>
        <row r="541">
          <cell r="A541">
            <v>2372142</v>
          </cell>
          <cell r="B541" t="str">
            <v>INT ACC-4.55% DUE 04/01/20</v>
          </cell>
          <cell r="C541">
            <v>0</v>
          </cell>
          <cell r="D541">
            <v>5877083.3300000001</v>
          </cell>
          <cell r="E541">
            <v>8847222.25</v>
          </cell>
          <cell r="F541">
            <v>-2970138.92</v>
          </cell>
          <cell r="G541">
            <v>-2970138.92</v>
          </cell>
        </row>
        <row r="542">
          <cell r="A542">
            <v>2372143</v>
          </cell>
          <cell r="B542" t="str">
            <v>INT ACC-5.65% DUE 04/01/40</v>
          </cell>
          <cell r="C542">
            <v>0</v>
          </cell>
          <cell r="D542">
            <v>10217083.33</v>
          </cell>
          <cell r="E542">
            <v>15380555.59</v>
          </cell>
          <cell r="F542">
            <v>-5163472.26</v>
          </cell>
          <cell r="G542">
            <v>-5163472.26</v>
          </cell>
        </row>
        <row r="543">
          <cell r="A543" t="str">
            <v>241141J</v>
          </cell>
          <cell r="B543" t="str">
            <v>STATE SALES TAX-OPER RV</v>
          </cell>
          <cell r="C543">
            <v>-223643.01</v>
          </cell>
          <cell r="D543">
            <v>2806628.09</v>
          </cell>
          <cell r="E543">
            <v>2808269.46</v>
          </cell>
          <cell r="F543">
            <v>-225284.38</v>
          </cell>
          <cell r="G543">
            <v>-1641.3700000001118</v>
          </cell>
        </row>
        <row r="544">
          <cell r="A544" t="str">
            <v>241142J</v>
          </cell>
          <cell r="B544" t="str">
            <v>ST SALES TAX SERV-REV 7%</v>
          </cell>
          <cell r="C544">
            <v>-2832029.98</v>
          </cell>
          <cell r="D544">
            <v>78400008.689999998</v>
          </cell>
          <cell r="E544">
            <v>77397613.680000007</v>
          </cell>
          <cell r="F544">
            <v>-1829634.97</v>
          </cell>
          <cell r="G544">
            <v>1002395.0099999905</v>
          </cell>
        </row>
        <row r="545">
          <cell r="A545" t="str">
            <v>241300G</v>
          </cell>
          <cell r="B545" t="str">
            <v>TX COL PAY-GA INC TAX W/H</v>
          </cell>
          <cell r="C545">
            <v>-2693.91</v>
          </cell>
          <cell r="D545">
            <v>2693.91</v>
          </cell>
          <cell r="E545">
            <v>0</v>
          </cell>
          <cell r="F545">
            <v>0</v>
          </cell>
          <cell r="G545">
            <v>2693.91</v>
          </cell>
        </row>
        <row r="546">
          <cell r="A546" t="str">
            <v>241300N</v>
          </cell>
          <cell r="B546" t="str">
            <v>TX COL PAY-NC EMP INC TX W/H</v>
          </cell>
          <cell r="C546">
            <v>532</v>
          </cell>
          <cell r="D546">
            <v>61751.81</v>
          </cell>
          <cell r="E546">
            <v>65509.57</v>
          </cell>
          <cell r="F546">
            <v>-3225.76</v>
          </cell>
          <cell r="G546">
            <v>-3757.760000000002</v>
          </cell>
        </row>
        <row r="547">
          <cell r="A547">
            <v>2413100</v>
          </cell>
          <cell r="B547" t="str">
            <v>TX COL EMPLOY INC TX/FICA W/H</v>
          </cell>
          <cell r="C547">
            <v>-18248.47</v>
          </cell>
          <cell r="D547">
            <v>76510606.319999993</v>
          </cell>
          <cell r="E547">
            <v>76496824.519999996</v>
          </cell>
          <cell r="F547">
            <v>-4466.67</v>
          </cell>
          <cell r="G547">
            <v>13781.79999999702</v>
          </cell>
        </row>
        <row r="548">
          <cell r="A548" t="str">
            <v>241390C</v>
          </cell>
          <cell r="B548" t="str">
            <v>TX COL PAY-SC EMP INC TX W/H</v>
          </cell>
          <cell r="C548">
            <v>-1203</v>
          </cell>
          <cell r="D548">
            <v>7359</v>
          </cell>
          <cell r="E548">
            <v>6156</v>
          </cell>
          <cell r="F548">
            <v>0</v>
          </cell>
          <cell r="G548">
            <v>1203</v>
          </cell>
        </row>
        <row r="549">
          <cell r="A549" t="str">
            <v>241500J</v>
          </cell>
          <cell r="B549" t="str">
            <v>CNTY SALES TAX-MISC SALES</v>
          </cell>
          <cell r="C549">
            <v>-487181.2</v>
          </cell>
          <cell r="D549">
            <v>6337127.5899999999</v>
          </cell>
          <cell r="E549">
            <v>6323420.1500000004</v>
          </cell>
          <cell r="F549">
            <v>-473473.76</v>
          </cell>
          <cell r="G549">
            <v>13707.439999999478</v>
          </cell>
        </row>
        <row r="550">
          <cell r="A550" t="str">
            <v>24161AR</v>
          </cell>
          <cell r="B550" t="str">
            <v>AR SALES TAX DEFAULT</v>
          </cell>
          <cell r="C550">
            <v>0</v>
          </cell>
          <cell r="D550">
            <v>13294.16</v>
          </cell>
          <cell r="E550">
            <v>13294.16</v>
          </cell>
          <cell r="F550">
            <v>0</v>
          </cell>
          <cell r="G550">
            <v>0</v>
          </cell>
        </row>
        <row r="551">
          <cell r="A551" t="str">
            <v>241800J</v>
          </cell>
          <cell r="B551" t="str">
            <v>UTILITY TAX-COUNTY</v>
          </cell>
          <cell r="C551">
            <v>-4420737.9400000004</v>
          </cell>
          <cell r="D551">
            <v>79660919.060000002</v>
          </cell>
          <cell r="E551">
            <v>80669456.239999995</v>
          </cell>
          <cell r="F551">
            <v>-5429275.1200000001</v>
          </cell>
          <cell r="G551">
            <v>-1008537.1799999923</v>
          </cell>
        </row>
        <row r="552">
          <cell r="A552" t="str">
            <v>241900J</v>
          </cell>
          <cell r="B552" t="str">
            <v>TX COL PAY-FL MUNI UTILITY TAX</v>
          </cell>
          <cell r="C552">
            <v>-6801835.8099999996</v>
          </cell>
          <cell r="D552">
            <v>113634528.19</v>
          </cell>
          <cell r="E552">
            <v>115380731.79000001</v>
          </cell>
          <cell r="F552">
            <v>-8548039.4100000001</v>
          </cell>
          <cell r="G552">
            <v>-1746203.6000000089</v>
          </cell>
        </row>
        <row r="553">
          <cell r="A553">
            <v>2420102</v>
          </cell>
          <cell r="B553" t="str">
            <v>DERIVATIVE COLLATERAL PAYABLE</v>
          </cell>
          <cell r="C553">
            <v>-5800000</v>
          </cell>
          <cell r="D553">
            <v>19750000</v>
          </cell>
          <cell r="E553">
            <v>14450000</v>
          </cell>
          <cell r="F553">
            <v>-500000</v>
          </cell>
          <cell r="G553">
            <v>5300000</v>
          </cell>
        </row>
        <row r="554">
          <cell r="A554">
            <v>2421000</v>
          </cell>
          <cell r="B554" t="str">
            <v>CURR&amp;ACCR LIAB MISC</v>
          </cell>
          <cell r="C554">
            <v>-4005187.42</v>
          </cell>
          <cell r="D554">
            <v>27367691.68</v>
          </cell>
          <cell r="E554">
            <v>28635272.109999999</v>
          </cell>
          <cell r="F554">
            <v>-5272767.8499999996</v>
          </cell>
          <cell r="G554">
            <v>-1267580.4299999997</v>
          </cell>
        </row>
        <row r="555">
          <cell r="A555">
            <v>2421005</v>
          </cell>
          <cell r="B555" t="str">
            <v>CURR&amp;ACCR LIAB-FPC LTD</v>
          </cell>
          <cell r="C555">
            <v>-708750</v>
          </cell>
          <cell r="D555">
            <v>30780</v>
          </cell>
          <cell r="E555">
            <v>61560</v>
          </cell>
          <cell r="F555">
            <v>-739530</v>
          </cell>
          <cell r="G555">
            <v>-30780</v>
          </cell>
        </row>
        <row r="556">
          <cell r="A556">
            <v>2421550</v>
          </cell>
          <cell r="B556" t="str">
            <v>CUR&amp;ACCR LIAB-FL CUST UNCLM AR</v>
          </cell>
          <cell r="C556">
            <v>-714254.74</v>
          </cell>
          <cell r="D556">
            <v>473992.4</v>
          </cell>
          <cell r="E556">
            <v>748258.73</v>
          </cell>
          <cell r="F556">
            <v>-988521.07</v>
          </cell>
          <cell r="G556">
            <v>-274266.32999999996</v>
          </cell>
        </row>
        <row r="557">
          <cell r="A557">
            <v>2422001</v>
          </cell>
          <cell r="B557" t="str">
            <v>CUR&amp;ACCR LIAB UNP SAL OTHER</v>
          </cell>
          <cell r="C557">
            <v>0</v>
          </cell>
          <cell r="D557">
            <v>365457437.13</v>
          </cell>
          <cell r="E557">
            <v>365457437.13</v>
          </cell>
          <cell r="F557">
            <v>0</v>
          </cell>
          <cell r="G557">
            <v>0</v>
          </cell>
        </row>
        <row r="558">
          <cell r="A558">
            <v>2422003</v>
          </cell>
          <cell r="B558" t="str">
            <v>CURR&amp;ACCR LIA - 4% PREFERRED</v>
          </cell>
          <cell r="C558">
            <v>-19983.8</v>
          </cell>
          <cell r="D558">
            <v>159920</v>
          </cell>
          <cell r="E558">
            <v>159919.32</v>
          </cell>
          <cell r="F558">
            <v>-19983.12</v>
          </cell>
          <cell r="G558">
            <v>0.67999999999301508</v>
          </cell>
        </row>
        <row r="559">
          <cell r="A559">
            <v>2422004</v>
          </cell>
          <cell r="B559" t="str">
            <v>CURR&amp;ACCR LIA-4.60% PREFERRED</v>
          </cell>
          <cell r="C559">
            <v>-22993.4</v>
          </cell>
          <cell r="D559">
            <v>183986.2</v>
          </cell>
          <cell r="E559">
            <v>183985.68</v>
          </cell>
          <cell r="F559">
            <v>-22992.880000000001</v>
          </cell>
          <cell r="G559">
            <v>0.52000000001862645</v>
          </cell>
        </row>
        <row r="560">
          <cell r="A560">
            <v>2422005</v>
          </cell>
          <cell r="B560" t="str">
            <v>CURR&amp;ACCR LIA-4.75% PREFERRED</v>
          </cell>
          <cell r="C560">
            <v>-47488.32</v>
          </cell>
          <cell r="D560">
            <v>380000</v>
          </cell>
          <cell r="E560">
            <v>379998.71999999997</v>
          </cell>
          <cell r="F560">
            <v>-47487.040000000001</v>
          </cell>
          <cell r="G560">
            <v>1.2800000000279397</v>
          </cell>
        </row>
        <row r="561">
          <cell r="A561">
            <v>2422006</v>
          </cell>
          <cell r="B561" t="str">
            <v>CURR&amp;ACCR LIA-4.40% PREFERRED</v>
          </cell>
          <cell r="C561">
            <v>-41264.239999999998</v>
          </cell>
          <cell r="D561">
            <v>330000</v>
          </cell>
          <cell r="E561">
            <v>330001.56</v>
          </cell>
          <cell r="F561">
            <v>-41265.800000000003</v>
          </cell>
          <cell r="G561">
            <v>-1.5599999999976717</v>
          </cell>
        </row>
        <row r="562">
          <cell r="A562">
            <v>2422007</v>
          </cell>
          <cell r="B562" t="str">
            <v>CURR&amp;ACCR LIA-4.58% PREFERRED</v>
          </cell>
          <cell r="C562">
            <v>-57252.41</v>
          </cell>
          <cell r="D562">
            <v>457954.28</v>
          </cell>
          <cell r="E562">
            <v>457955.16</v>
          </cell>
          <cell r="F562">
            <v>-57253.29</v>
          </cell>
          <cell r="G562">
            <v>-0.87999999994644895</v>
          </cell>
        </row>
        <row r="563">
          <cell r="A563">
            <v>2422010</v>
          </cell>
          <cell r="B563" t="str">
            <v>CURR &amp; ACCR LIAB LABOR ACCRUAL</v>
          </cell>
          <cell r="C563">
            <v>-12960426.34</v>
          </cell>
          <cell r="D563">
            <v>152458432.59999999</v>
          </cell>
          <cell r="E563">
            <v>152344623.12</v>
          </cell>
          <cell r="F563">
            <v>-12846616.859999999</v>
          </cell>
          <cell r="G563">
            <v>113809.47999998927</v>
          </cell>
        </row>
        <row r="564">
          <cell r="A564">
            <v>2422013</v>
          </cell>
          <cell r="B564" t="str">
            <v>CURR&amp;ACCR LIAB-SEVERANCE</v>
          </cell>
          <cell r="C564">
            <v>-545548.73</v>
          </cell>
          <cell r="D564">
            <v>559433.17000000004</v>
          </cell>
          <cell r="E564">
            <v>13884.44</v>
          </cell>
          <cell r="F564">
            <v>0</v>
          </cell>
          <cell r="G564">
            <v>545548.7300000001</v>
          </cell>
        </row>
        <row r="565">
          <cell r="A565">
            <v>2422100</v>
          </cell>
          <cell r="B565" t="str">
            <v>CUR&amp;ACCR LIAB MED/DTL INS ACT</v>
          </cell>
          <cell r="C565">
            <v>-1759825.93</v>
          </cell>
          <cell r="D565">
            <v>399492.93</v>
          </cell>
          <cell r="E565">
            <v>0</v>
          </cell>
          <cell r="F565">
            <v>-1360333</v>
          </cell>
          <cell r="G565">
            <v>399492.93</v>
          </cell>
        </row>
        <row r="566">
          <cell r="A566" t="str">
            <v>242210R</v>
          </cell>
          <cell r="B566" t="str">
            <v>CUR&amp;ACCR LIAB MEDICAL INS RET</v>
          </cell>
          <cell r="C566">
            <v>0</v>
          </cell>
          <cell r="D566">
            <v>24526041.41</v>
          </cell>
          <cell r="E566">
            <v>24526041.41</v>
          </cell>
          <cell r="F566">
            <v>0</v>
          </cell>
          <cell r="G566">
            <v>0</v>
          </cell>
        </row>
        <row r="567">
          <cell r="A567" t="str">
            <v>24221BD</v>
          </cell>
          <cell r="B567" t="str">
            <v>BARGAINING UNIT DENTAL RESERVE</v>
          </cell>
          <cell r="C567">
            <v>-470255</v>
          </cell>
          <cell r="D567">
            <v>98217</v>
          </cell>
          <cell r="E567">
            <v>0</v>
          </cell>
          <cell r="F567">
            <v>-372038</v>
          </cell>
          <cell r="G567">
            <v>98217</v>
          </cell>
        </row>
        <row r="568">
          <cell r="A568">
            <v>2422202</v>
          </cell>
          <cell r="B568" t="str">
            <v>CURR&amp;ACCR LIAB-WORKERS COMP</v>
          </cell>
          <cell r="C568">
            <v>-2441656</v>
          </cell>
          <cell r="D568">
            <v>0</v>
          </cell>
          <cell r="E568">
            <v>924381</v>
          </cell>
          <cell r="F568">
            <v>-3366037</v>
          </cell>
          <cell r="G568">
            <v>-924381</v>
          </cell>
        </row>
        <row r="569">
          <cell r="A569">
            <v>2423500</v>
          </cell>
          <cell r="B569" t="str">
            <v>IRU INDEMNIFICATION -ST</v>
          </cell>
          <cell r="C569">
            <v>-694260</v>
          </cell>
          <cell r="D569">
            <v>105276</v>
          </cell>
          <cell r="E569">
            <v>28058</v>
          </cell>
          <cell r="F569">
            <v>-617042</v>
          </cell>
          <cell r="G569">
            <v>77218</v>
          </cell>
        </row>
        <row r="570">
          <cell r="A570">
            <v>2425010</v>
          </cell>
          <cell r="B570" t="str">
            <v>MISC C&amp;A LIAB - BENEFITS</v>
          </cell>
          <cell r="C570">
            <v>-3381492</v>
          </cell>
          <cell r="D570">
            <v>169160</v>
          </cell>
          <cell r="E570">
            <v>155509</v>
          </cell>
          <cell r="F570">
            <v>-3367841</v>
          </cell>
          <cell r="G570">
            <v>13651</v>
          </cell>
        </row>
        <row r="571">
          <cell r="A571">
            <v>2425037</v>
          </cell>
          <cell r="B571" t="str">
            <v>MISC C&amp;A LIAB DEF VACATION</v>
          </cell>
          <cell r="C571">
            <v>-7952226.3099999996</v>
          </cell>
          <cell r="D571">
            <v>7978594.0199999996</v>
          </cell>
          <cell r="E571">
            <v>9294000.6600000001</v>
          </cell>
          <cell r="F571">
            <v>-9267632.9499999993</v>
          </cell>
          <cell r="G571">
            <v>-1315406.6400000006</v>
          </cell>
        </row>
        <row r="572">
          <cell r="A572">
            <v>2425075</v>
          </cell>
          <cell r="B572" t="str">
            <v>MISC C&amp;A LIAB MICP</v>
          </cell>
          <cell r="C572">
            <v>-9584477.1899999995</v>
          </cell>
          <cell r="D572">
            <v>4304714.8899999997</v>
          </cell>
          <cell r="E572">
            <v>2247394.21</v>
          </cell>
          <cell r="F572">
            <v>-7527156.5099999998</v>
          </cell>
          <cell r="G572">
            <v>2057320.6799999997</v>
          </cell>
        </row>
        <row r="573">
          <cell r="A573">
            <v>2425076</v>
          </cell>
          <cell r="B573" t="str">
            <v>MISC C&amp;A LIAB ECIP</v>
          </cell>
          <cell r="C573">
            <v>-15771628.720000001</v>
          </cell>
          <cell r="D573">
            <v>7531939.54</v>
          </cell>
          <cell r="E573">
            <v>3496202.25</v>
          </cell>
          <cell r="F573">
            <v>-11735891.43</v>
          </cell>
          <cell r="G573">
            <v>4035737.29</v>
          </cell>
        </row>
        <row r="574">
          <cell r="A574">
            <v>2430250</v>
          </cell>
          <cell r="B574" t="str">
            <v>CAP LEASE OBLIG CURRENT-SPHQ</v>
          </cell>
          <cell r="C574">
            <v>-1487204.55</v>
          </cell>
          <cell r="D574">
            <v>0</v>
          </cell>
          <cell r="E574">
            <v>112432.03</v>
          </cell>
          <cell r="F574">
            <v>-1599636.58</v>
          </cell>
          <cell r="G574">
            <v>-112432.03</v>
          </cell>
        </row>
        <row r="575">
          <cell r="A575">
            <v>2430350</v>
          </cell>
          <cell r="B575" t="str">
            <v>CAP LEASE OBLIG CUR-SH</v>
          </cell>
          <cell r="C575">
            <v>-6752117.3200000003</v>
          </cell>
          <cell r="D575">
            <v>0</v>
          </cell>
          <cell r="E575">
            <v>515473.51</v>
          </cell>
          <cell r="F575">
            <v>-7267590.8300000001</v>
          </cell>
          <cell r="G575">
            <v>-515473.51</v>
          </cell>
        </row>
        <row r="576">
          <cell r="A576">
            <v>2453012</v>
          </cell>
          <cell r="B576" t="str">
            <v>DERIV LIAB-HEDGE TOTAL S-T</v>
          </cell>
          <cell r="C576">
            <v>0</v>
          </cell>
          <cell r="D576">
            <v>11983691.279999999</v>
          </cell>
          <cell r="E576">
            <v>18451740.280000001</v>
          </cell>
          <cell r="F576">
            <v>-6468049</v>
          </cell>
          <cell r="G576">
            <v>-6468049.0000000019</v>
          </cell>
        </row>
        <row r="577">
          <cell r="A577">
            <v>2453015</v>
          </cell>
          <cell r="B577" t="str">
            <v>DERIV LIAB-PEF-STERM MTM OIL</v>
          </cell>
          <cell r="C577">
            <v>-160548180.37</v>
          </cell>
          <cell r="D577">
            <v>2347547474.1300001</v>
          </cell>
          <cell r="E577">
            <v>2368159840.6700001</v>
          </cell>
          <cell r="F577">
            <v>-181160546.91</v>
          </cell>
          <cell r="G577">
            <v>-20612366.539999962</v>
          </cell>
        </row>
        <row r="578">
          <cell r="A578">
            <v>2453017</v>
          </cell>
          <cell r="B578" t="str">
            <v>DERIV LIAB-PEF-LTERM MTM OIL</v>
          </cell>
          <cell r="C578">
            <v>-174435478.99000001</v>
          </cell>
          <cell r="D578">
            <v>2542020074.8400002</v>
          </cell>
          <cell r="E578">
            <v>2557712833.9000001</v>
          </cell>
          <cell r="F578">
            <v>-190128238.05000001</v>
          </cell>
          <cell r="G578">
            <v>-15692759.059999943</v>
          </cell>
        </row>
        <row r="579">
          <cell r="A579">
            <v>2453099</v>
          </cell>
          <cell r="B579" t="str">
            <v>DERIV LIABILITIES-LONG TERM</v>
          </cell>
          <cell r="C579">
            <v>0</v>
          </cell>
          <cell r="D579">
            <v>14015979</v>
          </cell>
          <cell r="E579">
            <v>14015979</v>
          </cell>
          <cell r="F579">
            <v>0</v>
          </cell>
          <cell r="G579">
            <v>0</v>
          </cell>
        </row>
        <row r="580">
          <cell r="A580" t="str">
            <v>2453ILT</v>
          </cell>
          <cell r="B580" t="str">
            <v>INTERCO DERIVATIVE LIAB L-T</v>
          </cell>
          <cell r="C580">
            <v>0</v>
          </cell>
          <cell r="D580">
            <v>36627.17</v>
          </cell>
          <cell r="E580">
            <v>36627.17</v>
          </cell>
          <cell r="F580">
            <v>0</v>
          </cell>
          <cell r="G580">
            <v>0</v>
          </cell>
        </row>
        <row r="581">
          <cell r="A581" t="str">
            <v>2453IST</v>
          </cell>
          <cell r="B581" t="str">
            <v>INTERCO DERIVATIVE LIAB S-T</v>
          </cell>
          <cell r="C581">
            <v>-13649.6</v>
          </cell>
          <cell r="D581">
            <v>118084</v>
          </cell>
          <cell r="E581">
            <v>104434.4</v>
          </cell>
          <cell r="F581">
            <v>0</v>
          </cell>
          <cell r="G581">
            <v>13649.600000000006</v>
          </cell>
        </row>
        <row r="582">
          <cell r="A582">
            <v>2520010</v>
          </cell>
          <cell r="B582" t="str">
            <v>CUST ADV FOR CONSTRUCTION</v>
          </cell>
          <cell r="C582">
            <v>-1632136.65</v>
          </cell>
          <cell r="D582">
            <v>87540.24</v>
          </cell>
          <cell r="E582">
            <v>0</v>
          </cell>
          <cell r="F582">
            <v>-1544596.41</v>
          </cell>
          <cell r="G582">
            <v>87540.24</v>
          </cell>
        </row>
        <row r="583">
          <cell r="A583">
            <v>2531000</v>
          </cell>
          <cell r="B583" t="str">
            <v>OTH DEFER CR CASH COLLECTIONS</v>
          </cell>
          <cell r="C583">
            <v>0</v>
          </cell>
          <cell r="D583">
            <v>77812.679999999993</v>
          </cell>
          <cell r="E583">
            <v>77812.679999999993</v>
          </cell>
          <cell r="F583">
            <v>0</v>
          </cell>
          <cell r="G583">
            <v>0</v>
          </cell>
        </row>
        <row r="584">
          <cell r="A584">
            <v>2533000</v>
          </cell>
          <cell r="B584" t="str">
            <v>OTH DEFER CR MISCELLANEOUS</v>
          </cell>
          <cell r="C584">
            <v>-10086410.199999999</v>
          </cell>
          <cell r="D584">
            <v>21068688.879999999</v>
          </cell>
          <cell r="E584">
            <v>20533468.300000001</v>
          </cell>
          <cell r="F584">
            <v>-9551189.6199999992</v>
          </cell>
          <cell r="G584">
            <v>535220.57999999821</v>
          </cell>
        </row>
        <row r="585">
          <cell r="A585">
            <v>2533001</v>
          </cell>
          <cell r="B585" t="str">
            <v>OTH DEFER-ADV WHLESLE BILLINGS</v>
          </cell>
          <cell r="C585">
            <v>-6727498.6699999999</v>
          </cell>
          <cell r="D585">
            <v>3110193.99</v>
          </cell>
          <cell r="E585">
            <v>80000</v>
          </cell>
          <cell r="F585">
            <v>-3697304.68</v>
          </cell>
          <cell r="G585">
            <v>3030193.99</v>
          </cell>
        </row>
        <row r="586">
          <cell r="A586">
            <v>2533008</v>
          </cell>
          <cell r="B586" t="str">
            <v>OTH DEFER CR STRANDED COST WP</v>
          </cell>
          <cell r="C586">
            <v>-788972</v>
          </cell>
          <cell r="D586">
            <v>6595874</v>
          </cell>
          <cell r="E586">
            <v>5806902</v>
          </cell>
          <cell r="F586">
            <v>0</v>
          </cell>
          <cell r="G586">
            <v>788972</v>
          </cell>
        </row>
        <row r="587">
          <cell r="A587" t="str">
            <v>25330SG</v>
          </cell>
          <cell r="B587" t="str">
            <v>DEF CREDIT - SMART GRID</v>
          </cell>
          <cell r="C587">
            <v>0</v>
          </cell>
          <cell r="D587">
            <v>23933878.23</v>
          </cell>
          <cell r="E587">
            <v>23933878.23</v>
          </cell>
          <cell r="F587">
            <v>0</v>
          </cell>
          <cell r="G587">
            <v>0</v>
          </cell>
        </row>
        <row r="588">
          <cell r="A588">
            <v>2533110</v>
          </cell>
          <cell r="B588" t="str">
            <v>OTHER DEFERRED CREDIT-CATV POLE</v>
          </cell>
          <cell r="C588">
            <v>-0.01</v>
          </cell>
          <cell r="D588">
            <v>0</v>
          </cell>
          <cell r="E588">
            <v>0</v>
          </cell>
          <cell r="F588">
            <v>-0.01</v>
          </cell>
          <cell r="G588">
            <v>0</v>
          </cell>
        </row>
        <row r="589">
          <cell r="A589">
            <v>2533500</v>
          </cell>
          <cell r="B589" t="str">
            <v>IRU INDEMNIFICATION -LT</v>
          </cell>
          <cell r="C589">
            <v>-6764084.5099999998</v>
          </cell>
          <cell r="D589">
            <v>1006684.05</v>
          </cell>
          <cell r="E589">
            <v>105276</v>
          </cell>
          <cell r="F589">
            <v>-5862676.46</v>
          </cell>
          <cell r="G589">
            <v>901408.05</v>
          </cell>
        </row>
        <row r="590">
          <cell r="A590">
            <v>2534400</v>
          </cell>
          <cell r="B590" t="str">
            <v>INT ON TAX DEFICIENCY-LT LIAB</v>
          </cell>
          <cell r="C590">
            <v>0</v>
          </cell>
          <cell r="D590">
            <v>44075.33</v>
          </cell>
          <cell r="E590">
            <v>44075.33</v>
          </cell>
          <cell r="F590">
            <v>0</v>
          </cell>
          <cell r="G590">
            <v>0</v>
          </cell>
        </row>
        <row r="591">
          <cell r="A591" t="str">
            <v>253740A</v>
          </cell>
          <cell r="B591" t="str">
            <v>CR3 JOA O&amp;M-JANUARY</v>
          </cell>
          <cell r="C591">
            <v>-895339.24</v>
          </cell>
          <cell r="D591">
            <v>1063455.21</v>
          </cell>
          <cell r="E591">
            <v>918382.8</v>
          </cell>
          <cell r="F591">
            <v>-750266.83</v>
          </cell>
          <cell r="G591">
            <v>145072.40999999992</v>
          </cell>
        </row>
        <row r="592">
          <cell r="A592" t="str">
            <v>253740B</v>
          </cell>
          <cell r="B592" t="str">
            <v>CR3 JOA O&amp;M-FEBRUARY</v>
          </cell>
          <cell r="C592">
            <v>0</v>
          </cell>
          <cell r="D592">
            <v>936595.64</v>
          </cell>
          <cell r="E592">
            <v>936595.64</v>
          </cell>
          <cell r="F592">
            <v>0</v>
          </cell>
          <cell r="G592">
            <v>0</v>
          </cell>
        </row>
        <row r="593">
          <cell r="A593" t="str">
            <v>253740C</v>
          </cell>
          <cell r="B593" t="str">
            <v>CR3 JOA O&amp;M-MARCH</v>
          </cell>
          <cell r="C593">
            <v>0</v>
          </cell>
          <cell r="D593">
            <v>869394</v>
          </cell>
          <cell r="E593">
            <v>869394</v>
          </cell>
          <cell r="F593">
            <v>0</v>
          </cell>
          <cell r="G593">
            <v>0</v>
          </cell>
        </row>
        <row r="594">
          <cell r="A594" t="str">
            <v>253740D</v>
          </cell>
          <cell r="B594" t="str">
            <v>CR3 JOA O&amp;M-APRIL</v>
          </cell>
          <cell r="C594">
            <v>0</v>
          </cell>
          <cell r="D594">
            <v>1387750.26</v>
          </cell>
          <cell r="E594">
            <v>1387750.26</v>
          </cell>
          <cell r="F594">
            <v>0</v>
          </cell>
          <cell r="G594">
            <v>0</v>
          </cell>
        </row>
        <row r="595">
          <cell r="A595" t="str">
            <v>253740E</v>
          </cell>
          <cell r="B595" t="str">
            <v>CR3 JOA O&amp;M-MAY</v>
          </cell>
          <cell r="C595">
            <v>0</v>
          </cell>
          <cell r="D595">
            <v>864857.92</v>
          </cell>
          <cell r="E595">
            <v>864857.92</v>
          </cell>
          <cell r="F595">
            <v>0</v>
          </cell>
          <cell r="G595">
            <v>0</v>
          </cell>
        </row>
        <row r="596">
          <cell r="A596" t="str">
            <v>253740F</v>
          </cell>
          <cell r="B596" t="str">
            <v>CR3 JOA O&amp;M-JUNE</v>
          </cell>
          <cell r="C596">
            <v>0</v>
          </cell>
          <cell r="D596">
            <v>886855.79</v>
          </cell>
          <cell r="E596">
            <v>886855.79</v>
          </cell>
          <cell r="F596">
            <v>0</v>
          </cell>
          <cell r="G596">
            <v>0</v>
          </cell>
        </row>
        <row r="597">
          <cell r="A597" t="str">
            <v>253740G</v>
          </cell>
          <cell r="B597" t="str">
            <v>CR3 JOA O&amp;M-JULY</v>
          </cell>
          <cell r="C597">
            <v>0</v>
          </cell>
          <cell r="D597">
            <v>1174049.24</v>
          </cell>
          <cell r="E597">
            <v>1174049.24</v>
          </cell>
          <cell r="F597">
            <v>0</v>
          </cell>
          <cell r="G597">
            <v>0</v>
          </cell>
        </row>
        <row r="598">
          <cell r="A598" t="str">
            <v>253740H</v>
          </cell>
          <cell r="B598" t="str">
            <v>CR3 JOA O&amp;M-AUGUST</v>
          </cell>
          <cell r="C598">
            <v>0</v>
          </cell>
          <cell r="D598">
            <v>1188120.07</v>
          </cell>
          <cell r="E598">
            <v>1188120.07</v>
          </cell>
          <cell r="F598">
            <v>0</v>
          </cell>
          <cell r="G598">
            <v>0</v>
          </cell>
        </row>
        <row r="599">
          <cell r="A599" t="str">
            <v>253740J</v>
          </cell>
          <cell r="B599" t="str">
            <v>CR3 JOA O&amp;M-SEPTEMBER</v>
          </cell>
          <cell r="C599">
            <v>0</v>
          </cell>
          <cell r="D599">
            <v>2987157.48</v>
          </cell>
          <cell r="E599">
            <v>2987157.48</v>
          </cell>
          <cell r="F599">
            <v>0</v>
          </cell>
          <cell r="G599">
            <v>0</v>
          </cell>
        </row>
        <row r="600">
          <cell r="A600" t="str">
            <v>253740K</v>
          </cell>
          <cell r="B600" t="str">
            <v>CR3 JOA O&amp;M-OCTOBER</v>
          </cell>
          <cell r="C600">
            <v>0</v>
          </cell>
          <cell r="D600">
            <v>1473811.54</v>
          </cell>
          <cell r="E600">
            <v>1473811.54</v>
          </cell>
          <cell r="F600">
            <v>0</v>
          </cell>
          <cell r="G600">
            <v>0</v>
          </cell>
        </row>
        <row r="601">
          <cell r="A601" t="str">
            <v>253740L</v>
          </cell>
          <cell r="B601" t="str">
            <v>CR3 JOA O&amp;M-NOVEMBER</v>
          </cell>
          <cell r="C601">
            <v>0</v>
          </cell>
          <cell r="D601">
            <v>1673967.62</v>
          </cell>
          <cell r="E601">
            <v>1673967.62</v>
          </cell>
          <cell r="F601">
            <v>0</v>
          </cell>
          <cell r="G601">
            <v>0</v>
          </cell>
        </row>
        <row r="602">
          <cell r="A602" t="str">
            <v>253740M</v>
          </cell>
          <cell r="B602" t="str">
            <v>CR3 JOA O&amp;M-DECEMBER</v>
          </cell>
          <cell r="C602">
            <v>-461595.65</v>
          </cell>
          <cell r="D602">
            <v>2523042.0099999998</v>
          </cell>
          <cell r="E602">
            <v>1884379.49</v>
          </cell>
          <cell r="F602">
            <v>177066.87</v>
          </cell>
          <cell r="G602">
            <v>638662.51999999979</v>
          </cell>
        </row>
        <row r="603">
          <cell r="A603" t="str">
            <v>253741A</v>
          </cell>
          <cell r="B603" t="str">
            <v>CR3 JOA FUEL JANUARY</v>
          </cell>
          <cell r="C603">
            <v>0</v>
          </cell>
          <cell r="D603">
            <v>25904.6</v>
          </cell>
          <cell r="E603">
            <v>25904.6</v>
          </cell>
          <cell r="F603">
            <v>0</v>
          </cell>
          <cell r="G603">
            <v>0</v>
          </cell>
        </row>
        <row r="604">
          <cell r="A604" t="str">
            <v>253741B</v>
          </cell>
          <cell r="B604" t="str">
            <v>CR3 JOA FUEL FEBRUARY</v>
          </cell>
          <cell r="C604">
            <v>0</v>
          </cell>
          <cell r="D604">
            <v>454007.74</v>
          </cell>
          <cell r="E604">
            <v>454007.74</v>
          </cell>
          <cell r="F604">
            <v>0</v>
          </cell>
          <cell r="G604">
            <v>0</v>
          </cell>
        </row>
        <row r="605">
          <cell r="A605" t="str">
            <v>253741C</v>
          </cell>
          <cell r="B605" t="str">
            <v>CR3 JOA FUEL MARCH</v>
          </cell>
          <cell r="C605">
            <v>0</v>
          </cell>
          <cell r="D605">
            <v>8239.7199999999993</v>
          </cell>
          <cell r="E605">
            <v>8239.73</v>
          </cell>
          <cell r="F605">
            <v>-0.01</v>
          </cell>
          <cell r="G605">
            <v>-1.0000000000218279E-2</v>
          </cell>
        </row>
        <row r="606">
          <cell r="A606" t="str">
            <v>253741D</v>
          </cell>
          <cell r="B606" t="str">
            <v>CR3 JOA FUEL APRIL</v>
          </cell>
          <cell r="C606">
            <v>0</v>
          </cell>
          <cell r="D606">
            <v>869055.36</v>
          </cell>
          <cell r="E606">
            <v>869055.36</v>
          </cell>
          <cell r="F606">
            <v>0</v>
          </cell>
          <cell r="G606">
            <v>0</v>
          </cell>
        </row>
        <row r="607">
          <cell r="A607" t="str">
            <v>253741E</v>
          </cell>
          <cell r="B607" t="str">
            <v>CR3 JOA FUEL MAY</v>
          </cell>
          <cell r="C607">
            <v>0</v>
          </cell>
          <cell r="D607">
            <v>25513.96</v>
          </cell>
          <cell r="E607">
            <v>25513.96</v>
          </cell>
          <cell r="F607">
            <v>0</v>
          </cell>
          <cell r="G607">
            <v>0</v>
          </cell>
        </row>
        <row r="608">
          <cell r="A608" t="str">
            <v>253741F</v>
          </cell>
          <cell r="B608" t="str">
            <v>CR3 JOA FUEL JUNE</v>
          </cell>
          <cell r="C608">
            <v>0</v>
          </cell>
          <cell r="D608">
            <v>59367.27</v>
          </cell>
          <cell r="E608">
            <v>59367.27</v>
          </cell>
          <cell r="F608">
            <v>0</v>
          </cell>
          <cell r="G608">
            <v>0</v>
          </cell>
        </row>
        <row r="609">
          <cell r="A609" t="str">
            <v>253741G</v>
          </cell>
          <cell r="B609" t="str">
            <v>CR3 JOA FUEL JULY</v>
          </cell>
          <cell r="C609">
            <v>0</v>
          </cell>
          <cell r="D609">
            <v>506861.41</v>
          </cell>
          <cell r="E609">
            <v>506861.43</v>
          </cell>
          <cell r="F609">
            <v>-0.02</v>
          </cell>
          <cell r="G609">
            <v>-2.0000000018626451E-2</v>
          </cell>
        </row>
        <row r="610">
          <cell r="A610" t="str">
            <v>253741H</v>
          </cell>
          <cell r="B610" t="str">
            <v>CR3 JOA FUEL AUGUST</v>
          </cell>
          <cell r="C610">
            <v>0</v>
          </cell>
          <cell r="D610">
            <v>1648140.63</v>
          </cell>
          <cell r="E610">
            <v>1648140.64</v>
          </cell>
          <cell r="F610">
            <v>-0.01</v>
          </cell>
          <cell r="G610">
            <v>-1.0000000009313226E-2</v>
          </cell>
        </row>
        <row r="611">
          <cell r="A611" t="str">
            <v>253741J</v>
          </cell>
          <cell r="B611" t="str">
            <v>CR3 JOA FUEL SEPTEMBER</v>
          </cell>
          <cell r="C611">
            <v>0</v>
          </cell>
          <cell r="D611">
            <v>1689692.57</v>
          </cell>
          <cell r="E611">
            <v>1689692.57</v>
          </cell>
          <cell r="F611">
            <v>0</v>
          </cell>
          <cell r="G611">
            <v>0</v>
          </cell>
        </row>
        <row r="612">
          <cell r="A612" t="str">
            <v>253741K</v>
          </cell>
          <cell r="B612" t="str">
            <v>CR3 JOA FUEL OCTOBER</v>
          </cell>
          <cell r="C612">
            <v>0</v>
          </cell>
          <cell r="D612">
            <v>529013.82999999996</v>
          </cell>
          <cell r="E612">
            <v>529013.82999999996</v>
          </cell>
          <cell r="F612">
            <v>0</v>
          </cell>
          <cell r="G612">
            <v>0</v>
          </cell>
        </row>
        <row r="613">
          <cell r="A613" t="str">
            <v>253741L</v>
          </cell>
          <cell r="B613" t="str">
            <v>CR3 JOA FUEL NOVEMBER</v>
          </cell>
          <cell r="C613">
            <v>-0.01</v>
          </cell>
          <cell r="D613">
            <v>8289.15</v>
          </cell>
          <cell r="E613">
            <v>8289.1299999999992</v>
          </cell>
          <cell r="F613">
            <v>0.01</v>
          </cell>
          <cell r="G613">
            <v>2.0000000000436557E-2</v>
          </cell>
        </row>
        <row r="614">
          <cell r="A614" t="str">
            <v>253741M</v>
          </cell>
          <cell r="B614" t="str">
            <v>CR3 JOA FUEL DECEMBER</v>
          </cell>
          <cell r="C614">
            <v>241474.86</v>
          </cell>
          <cell r="D614">
            <v>107828.12</v>
          </cell>
          <cell r="E614">
            <v>244618.79</v>
          </cell>
          <cell r="F614">
            <v>104684.19</v>
          </cell>
          <cell r="G614">
            <v>-136790.67000000001</v>
          </cell>
        </row>
        <row r="615">
          <cell r="A615" t="str">
            <v>253742A</v>
          </cell>
          <cell r="B615" t="str">
            <v>CR3 JOA CAP JANUARY</v>
          </cell>
          <cell r="C615">
            <v>0</v>
          </cell>
          <cell r="D615">
            <v>670021.98</v>
          </cell>
          <cell r="E615">
            <v>670021.99</v>
          </cell>
          <cell r="F615">
            <v>-0.01</v>
          </cell>
          <cell r="G615">
            <v>-1.0000000009313226E-2</v>
          </cell>
        </row>
        <row r="616">
          <cell r="A616" t="str">
            <v>253742B</v>
          </cell>
          <cell r="B616" t="str">
            <v>CR3 JOA CAP FEBRUARY</v>
          </cell>
          <cell r="C616">
            <v>0</v>
          </cell>
          <cell r="D616">
            <v>575896.15</v>
          </cell>
          <cell r="E616">
            <v>575896.15</v>
          </cell>
          <cell r="F616">
            <v>0</v>
          </cell>
          <cell r="G616">
            <v>0</v>
          </cell>
        </row>
        <row r="617">
          <cell r="A617" t="str">
            <v>253742C</v>
          </cell>
          <cell r="B617" t="str">
            <v>CR3 JOA CAP MARCH</v>
          </cell>
          <cell r="C617">
            <v>0</v>
          </cell>
          <cell r="D617">
            <v>964008.01</v>
          </cell>
          <cell r="E617">
            <v>964008.01</v>
          </cell>
          <cell r="F617">
            <v>0</v>
          </cell>
          <cell r="G617">
            <v>0</v>
          </cell>
        </row>
        <row r="618">
          <cell r="A618" t="str">
            <v>253742D</v>
          </cell>
          <cell r="B618" t="str">
            <v>CR3 JOAL CAP APRIL</v>
          </cell>
          <cell r="C618">
            <v>0</v>
          </cell>
          <cell r="D618">
            <v>841587.31</v>
          </cell>
          <cell r="E618">
            <v>841587.31</v>
          </cell>
          <cell r="F618">
            <v>0</v>
          </cell>
          <cell r="G618">
            <v>0</v>
          </cell>
        </row>
        <row r="619">
          <cell r="A619" t="str">
            <v>253742E</v>
          </cell>
          <cell r="B619" t="str">
            <v>CR3 JOA CAP MAY</v>
          </cell>
          <cell r="C619">
            <v>0</v>
          </cell>
          <cell r="D619">
            <v>638774.11</v>
          </cell>
          <cell r="E619">
            <v>638774.11</v>
          </cell>
          <cell r="F619">
            <v>0</v>
          </cell>
          <cell r="G619">
            <v>0</v>
          </cell>
        </row>
        <row r="620">
          <cell r="A620" t="str">
            <v>253742F</v>
          </cell>
          <cell r="B620" t="str">
            <v>CR3 JOA CAP JUNE</v>
          </cell>
          <cell r="C620">
            <v>0</v>
          </cell>
          <cell r="D620">
            <v>811590.3</v>
          </cell>
          <cell r="E620">
            <v>811590.3</v>
          </cell>
          <cell r="F620">
            <v>0</v>
          </cell>
          <cell r="G620">
            <v>0</v>
          </cell>
        </row>
        <row r="621">
          <cell r="A621" t="str">
            <v>253742G</v>
          </cell>
          <cell r="B621" t="str">
            <v>CR3 JOA CAP JULY</v>
          </cell>
          <cell r="C621">
            <v>0</v>
          </cell>
          <cell r="D621">
            <v>759341.06</v>
          </cell>
          <cell r="E621">
            <v>759341.06</v>
          </cell>
          <cell r="F621">
            <v>0</v>
          </cell>
          <cell r="G621">
            <v>0</v>
          </cell>
        </row>
        <row r="622">
          <cell r="A622" t="str">
            <v>253742H</v>
          </cell>
          <cell r="B622" t="str">
            <v>CR3 JOA CAP AUGUST</v>
          </cell>
          <cell r="C622">
            <v>0</v>
          </cell>
          <cell r="D622">
            <v>644790.62</v>
          </cell>
          <cell r="E622">
            <v>644790.62</v>
          </cell>
          <cell r="F622">
            <v>0</v>
          </cell>
          <cell r="G622">
            <v>0</v>
          </cell>
        </row>
        <row r="623">
          <cell r="A623" t="str">
            <v>253742J</v>
          </cell>
          <cell r="B623" t="str">
            <v>CR3 JOA CAP SEPTEMBER</v>
          </cell>
          <cell r="C623">
            <v>0</v>
          </cell>
          <cell r="D623">
            <v>1198843.0900000001</v>
          </cell>
          <cell r="E623">
            <v>1198843.0900000001</v>
          </cell>
          <cell r="F623">
            <v>0</v>
          </cell>
          <cell r="G623">
            <v>0</v>
          </cell>
        </row>
        <row r="624">
          <cell r="A624" t="str">
            <v>253742K</v>
          </cell>
          <cell r="B624" t="str">
            <v>CR3 JOA CAP OCTOBER</v>
          </cell>
          <cell r="C624">
            <v>0</v>
          </cell>
          <cell r="D624">
            <v>557192.56000000006</v>
          </cell>
          <cell r="E624">
            <v>557192.56000000006</v>
          </cell>
          <cell r="F624">
            <v>0</v>
          </cell>
          <cell r="G624">
            <v>0</v>
          </cell>
        </row>
        <row r="625">
          <cell r="A625" t="str">
            <v>253742L</v>
          </cell>
          <cell r="B625" t="str">
            <v>CR3 JOA CAP NOVEMBER</v>
          </cell>
          <cell r="C625">
            <v>0</v>
          </cell>
          <cell r="D625">
            <v>1077417.3999999999</v>
          </cell>
          <cell r="E625">
            <v>1077417.3999999999</v>
          </cell>
          <cell r="F625">
            <v>0</v>
          </cell>
          <cell r="G625">
            <v>0</v>
          </cell>
        </row>
        <row r="626">
          <cell r="A626" t="str">
            <v>253742M</v>
          </cell>
          <cell r="B626" t="str">
            <v>CR JOA CAP DECEMBER</v>
          </cell>
          <cell r="C626">
            <v>1356370.24</v>
          </cell>
          <cell r="D626">
            <v>1051631.81</v>
          </cell>
          <cell r="E626">
            <v>1880317.97</v>
          </cell>
          <cell r="F626">
            <v>527684.07999999996</v>
          </cell>
          <cell r="G626">
            <v>-828686.15999999992</v>
          </cell>
        </row>
        <row r="627">
          <cell r="A627" t="str">
            <v>253750A</v>
          </cell>
          <cell r="B627" t="str">
            <v>GP JOA O&amp;M-JANUARY</v>
          </cell>
          <cell r="C627">
            <v>0</v>
          </cell>
          <cell r="D627">
            <v>29243.47</v>
          </cell>
          <cell r="E627">
            <v>29243.47</v>
          </cell>
          <cell r="F627">
            <v>0</v>
          </cell>
          <cell r="G627">
            <v>0</v>
          </cell>
        </row>
        <row r="628">
          <cell r="A628" t="str">
            <v>253750B</v>
          </cell>
          <cell r="B628" t="str">
            <v>GP JOA O&amp;M-FEBRUARY</v>
          </cell>
          <cell r="C628">
            <v>0</v>
          </cell>
          <cell r="D628">
            <v>35215.47</v>
          </cell>
          <cell r="E628">
            <v>35215.47</v>
          </cell>
          <cell r="F628">
            <v>0</v>
          </cell>
          <cell r="G628">
            <v>0</v>
          </cell>
        </row>
        <row r="629">
          <cell r="A629" t="str">
            <v>253750C</v>
          </cell>
          <cell r="B629" t="str">
            <v>GP JOA O&amp;M-MARCH</v>
          </cell>
          <cell r="C629">
            <v>0</v>
          </cell>
          <cell r="D629">
            <v>29245.77</v>
          </cell>
          <cell r="E629">
            <v>29245.77</v>
          </cell>
          <cell r="F629">
            <v>0</v>
          </cell>
          <cell r="G629">
            <v>0</v>
          </cell>
        </row>
        <row r="630">
          <cell r="A630" t="str">
            <v>253750D</v>
          </cell>
          <cell r="B630" t="str">
            <v>GP JOA O&amp;M-APRIL</v>
          </cell>
          <cell r="C630">
            <v>0</v>
          </cell>
          <cell r="D630">
            <v>31581.87</v>
          </cell>
          <cell r="E630">
            <v>31581.87</v>
          </cell>
          <cell r="F630">
            <v>0</v>
          </cell>
          <cell r="G630">
            <v>0</v>
          </cell>
        </row>
        <row r="631">
          <cell r="A631" t="str">
            <v>253750E</v>
          </cell>
          <cell r="B631" t="str">
            <v>GP JOA O&amp;M-MAY</v>
          </cell>
          <cell r="C631">
            <v>0</v>
          </cell>
          <cell r="D631">
            <v>30615.06</v>
          </cell>
          <cell r="E631">
            <v>30615.06</v>
          </cell>
          <cell r="F631">
            <v>0</v>
          </cell>
          <cell r="G631">
            <v>0</v>
          </cell>
        </row>
        <row r="632">
          <cell r="A632" t="str">
            <v>253750F</v>
          </cell>
          <cell r="B632" t="str">
            <v>GP JOA O&amp;M-JUNE</v>
          </cell>
          <cell r="C632">
            <v>0</v>
          </cell>
          <cell r="D632">
            <v>55900.12</v>
          </cell>
          <cell r="E632">
            <v>55900.12</v>
          </cell>
          <cell r="F632">
            <v>0</v>
          </cell>
          <cell r="G632">
            <v>0</v>
          </cell>
        </row>
        <row r="633">
          <cell r="A633" t="str">
            <v>253750G</v>
          </cell>
          <cell r="B633" t="str">
            <v>GP JOA O&amp;M-JULY</v>
          </cell>
          <cell r="C633">
            <v>0</v>
          </cell>
          <cell r="D633">
            <v>118118.07</v>
          </cell>
          <cell r="E633">
            <v>118118.07</v>
          </cell>
          <cell r="F633">
            <v>0</v>
          </cell>
          <cell r="G633">
            <v>0</v>
          </cell>
        </row>
        <row r="634">
          <cell r="A634" t="str">
            <v>253750H</v>
          </cell>
          <cell r="B634" t="str">
            <v>GP JOA O&amp;M-AUGUST</v>
          </cell>
          <cell r="C634">
            <v>0</v>
          </cell>
          <cell r="D634">
            <v>58251.88</v>
          </cell>
          <cell r="E634">
            <v>58251.88</v>
          </cell>
          <cell r="F634">
            <v>0</v>
          </cell>
          <cell r="G634">
            <v>0</v>
          </cell>
        </row>
        <row r="635">
          <cell r="A635" t="str">
            <v>253750J</v>
          </cell>
          <cell r="B635" t="str">
            <v>GP JOA O&amp;M-SEPTEMBER</v>
          </cell>
          <cell r="C635">
            <v>0</v>
          </cell>
          <cell r="D635">
            <v>54682.879999999997</v>
          </cell>
          <cell r="E635">
            <v>54682.879999999997</v>
          </cell>
          <cell r="F635">
            <v>0</v>
          </cell>
          <cell r="G635">
            <v>0</v>
          </cell>
        </row>
        <row r="636">
          <cell r="A636" t="str">
            <v>253750K</v>
          </cell>
          <cell r="B636" t="str">
            <v>GP JOA O&amp;M-OCTOBER</v>
          </cell>
          <cell r="C636">
            <v>0</v>
          </cell>
          <cell r="D636">
            <v>89987.1</v>
          </cell>
          <cell r="E636">
            <v>89987.11</v>
          </cell>
          <cell r="F636">
            <v>-0.01</v>
          </cell>
          <cell r="G636">
            <v>-9.9999999947613105E-3</v>
          </cell>
        </row>
        <row r="637">
          <cell r="A637" t="str">
            <v>253750L</v>
          </cell>
          <cell r="B637" t="str">
            <v>GP JOA O&amp;M-NOVEMBER</v>
          </cell>
          <cell r="C637">
            <v>0</v>
          </cell>
          <cell r="D637">
            <v>26960.49</v>
          </cell>
          <cell r="E637">
            <v>26960.49</v>
          </cell>
          <cell r="F637">
            <v>0</v>
          </cell>
          <cell r="G637">
            <v>0</v>
          </cell>
        </row>
        <row r="638">
          <cell r="A638" t="str">
            <v>253750M</v>
          </cell>
          <cell r="B638" t="str">
            <v>GP JOA O&amp;M-DECEMBER</v>
          </cell>
          <cell r="C638">
            <v>16686.79</v>
          </cell>
          <cell r="D638">
            <v>33840.449999999997</v>
          </cell>
          <cell r="E638">
            <v>35792.03</v>
          </cell>
          <cell r="F638">
            <v>14735.21</v>
          </cell>
          <cell r="G638">
            <v>-1951.5800000000017</v>
          </cell>
        </row>
        <row r="639">
          <cell r="A639" t="str">
            <v>253752D</v>
          </cell>
          <cell r="B639" t="str">
            <v>GP JOA CAP APRIL</v>
          </cell>
          <cell r="C639">
            <v>0</v>
          </cell>
          <cell r="D639">
            <v>26791.57</v>
          </cell>
          <cell r="E639">
            <v>26791.57</v>
          </cell>
          <cell r="F639">
            <v>0</v>
          </cell>
          <cell r="G639">
            <v>0</v>
          </cell>
        </row>
        <row r="640">
          <cell r="A640" t="str">
            <v>253752J</v>
          </cell>
          <cell r="B640" t="str">
            <v>GP JOA CAP SEPTEMBER</v>
          </cell>
          <cell r="C640">
            <v>0</v>
          </cell>
          <cell r="D640">
            <v>7915.34</v>
          </cell>
          <cell r="E640">
            <v>7915.34</v>
          </cell>
          <cell r="F640">
            <v>0</v>
          </cell>
          <cell r="G640">
            <v>0</v>
          </cell>
        </row>
        <row r="641">
          <cell r="A641" t="str">
            <v>25401FL</v>
          </cell>
          <cell r="B641" t="str">
            <v>AUCTIONED S02 ALLOWANCE</v>
          </cell>
          <cell r="C641">
            <v>-1921713.96</v>
          </cell>
          <cell r="D641">
            <v>213619.58</v>
          </cell>
          <cell r="E641">
            <v>68472.67</v>
          </cell>
          <cell r="F641">
            <v>-1776567.05</v>
          </cell>
          <cell r="G641">
            <v>145146.90999999997</v>
          </cell>
        </row>
        <row r="642">
          <cell r="A642">
            <v>2540300</v>
          </cell>
          <cell r="B642" t="str">
            <v>REG LIAB-DEF TAXES-FAS 109</v>
          </cell>
          <cell r="C642">
            <v>-25260579.100000001</v>
          </cell>
          <cell r="D642">
            <v>3844092</v>
          </cell>
          <cell r="E642">
            <v>436087</v>
          </cell>
          <cell r="F642">
            <v>-21852574.100000001</v>
          </cell>
          <cell r="G642">
            <v>3408005</v>
          </cell>
        </row>
        <row r="643">
          <cell r="A643">
            <v>2540912</v>
          </cell>
          <cell r="B643" t="str">
            <v>SFAS 143-NUC DECOM-REG. LIAB.</v>
          </cell>
          <cell r="C643">
            <v>-26374573.82</v>
          </cell>
          <cell r="D643">
            <v>18150020.399999999</v>
          </cell>
          <cell r="E643">
            <v>36638707.979999997</v>
          </cell>
          <cell r="F643">
            <v>-44863261.399999999</v>
          </cell>
          <cell r="G643">
            <v>-18488687.579999998</v>
          </cell>
        </row>
        <row r="644">
          <cell r="A644">
            <v>2540913</v>
          </cell>
          <cell r="B644" t="str">
            <v>SFAS 143 - ASBESTOS-REG. LIAB</v>
          </cell>
          <cell r="C644">
            <v>-3448462.69</v>
          </cell>
          <cell r="D644">
            <v>176770.17</v>
          </cell>
          <cell r="E644">
            <v>64483.88</v>
          </cell>
          <cell r="F644">
            <v>-3336176.4</v>
          </cell>
          <cell r="G644">
            <v>112286.29000000001</v>
          </cell>
        </row>
        <row r="645">
          <cell r="A645">
            <v>2540914</v>
          </cell>
          <cell r="B645" t="str">
            <v>NDT - QUAL - UNREAL GAINS</v>
          </cell>
          <cell r="C645">
            <v>-114225766.47</v>
          </cell>
          <cell r="D645">
            <v>71990295.629999995</v>
          </cell>
          <cell r="E645">
            <v>111923426.06999999</v>
          </cell>
          <cell r="F645">
            <v>-154158896.91</v>
          </cell>
          <cell r="G645">
            <v>-39933130.439999998</v>
          </cell>
        </row>
        <row r="646">
          <cell r="A646">
            <v>2540950</v>
          </cell>
          <cell r="B646" t="str">
            <v>REG LIAB - FUEL</v>
          </cell>
          <cell r="C646">
            <v>-8666233.8900000006</v>
          </cell>
          <cell r="D646">
            <v>159606308.43000001</v>
          </cell>
          <cell r="E646">
            <v>210074079.06</v>
          </cell>
          <cell r="F646">
            <v>-59134004.520000003</v>
          </cell>
          <cell r="G646">
            <v>-50467770.629999995</v>
          </cell>
        </row>
        <row r="647">
          <cell r="A647">
            <v>2543015</v>
          </cell>
          <cell r="B647" t="str">
            <v>REG LIAB-DERIV MTM OIL</v>
          </cell>
          <cell r="C647">
            <v>-19705798.140000001</v>
          </cell>
          <cell r="D647">
            <v>175910780</v>
          </cell>
          <cell r="E647">
            <v>169398283.28</v>
          </cell>
          <cell r="F647">
            <v>-13193301.42</v>
          </cell>
          <cell r="G647">
            <v>6512496.7199999988</v>
          </cell>
        </row>
        <row r="648">
          <cell r="A648">
            <v>2543200</v>
          </cell>
          <cell r="B648" t="str">
            <v>DEFERRED GPIF - REG LIABILITY</v>
          </cell>
          <cell r="C648">
            <v>-531150</v>
          </cell>
          <cell r="D648">
            <v>531150</v>
          </cell>
          <cell r="E648">
            <v>3009296</v>
          </cell>
          <cell r="F648">
            <v>-3009296</v>
          </cell>
          <cell r="G648">
            <v>-2478146</v>
          </cell>
        </row>
        <row r="649">
          <cell r="A649">
            <v>2543201</v>
          </cell>
          <cell r="B649" t="str">
            <v>DEFERRED FUEL REV-CURRENT YEAR</v>
          </cell>
          <cell r="C649">
            <v>-21449722.579999998</v>
          </cell>
          <cell r="D649">
            <v>21449722.579999998</v>
          </cell>
          <cell r="E649">
            <v>0</v>
          </cell>
          <cell r="F649">
            <v>0</v>
          </cell>
          <cell r="G649">
            <v>21449722.579999998</v>
          </cell>
        </row>
        <row r="650">
          <cell r="A650">
            <v>2543202</v>
          </cell>
          <cell r="B650" t="str">
            <v>DEFERRED FUEL REV - PRIOR YEAR</v>
          </cell>
          <cell r="C650">
            <v>-870657.77</v>
          </cell>
          <cell r="D650">
            <v>14255732</v>
          </cell>
          <cell r="E650">
            <v>21449721.579999998</v>
          </cell>
          <cell r="F650">
            <v>-8064647.3499999996</v>
          </cell>
          <cell r="G650">
            <v>-7193989.5799999982</v>
          </cell>
        </row>
        <row r="651">
          <cell r="A651">
            <v>2543203</v>
          </cell>
          <cell r="B651" t="str">
            <v>DEF CAPACITY REV-CURRENT YEAR</v>
          </cell>
          <cell r="C651">
            <v>0</v>
          </cell>
          <cell r="D651">
            <v>7012803.6299999999</v>
          </cell>
          <cell r="E651">
            <v>59826763.719999999</v>
          </cell>
          <cell r="F651">
            <v>-52813960.090000004</v>
          </cell>
          <cell r="G651">
            <v>-52813960.089999996</v>
          </cell>
        </row>
        <row r="652">
          <cell r="A652">
            <v>2543204</v>
          </cell>
          <cell r="B652" t="str">
            <v>DEF CAPACITY REV-PRIOR YEAR</v>
          </cell>
          <cell r="C652">
            <v>-2529652.5699999998</v>
          </cell>
          <cell r="D652">
            <v>2529652.5699999998</v>
          </cell>
          <cell r="E652">
            <v>14181128.93</v>
          </cell>
          <cell r="F652">
            <v>-14181128.93</v>
          </cell>
          <cell r="G652">
            <v>-11651476.359999999</v>
          </cell>
        </row>
        <row r="653">
          <cell r="A653">
            <v>2543206</v>
          </cell>
          <cell r="B653" t="str">
            <v>DEF LEVY NCR - CURRENT YEAR</v>
          </cell>
          <cell r="C653">
            <v>-1017689</v>
          </cell>
          <cell r="D653">
            <v>4223597.3600000003</v>
          </cell>
          <cell r="E653">
            <v>61963608.799999997</v>
          </cell>
          <cell r="F653">
            <v>-58757700.439999998</v>
          </cell>
          <cell r="G653">
            <v>-57740011.439999998</v>
          </cell>
        </row>
        <row r="654">
          <cell r="A654">
            <v>2543208</v>
          </cell>
          <cell r="B654" t="str">
            <v>DEF CR3 NCR - CURRENT YEAR</v>
          </cell>
          <cell r="C654">
            <v>0</v>
          </cell>
          <cell r="D654">
            <v>420822</v>
          </cell>
          <cell r="E654">
            <v>420822</v>
          </cell>
          <cell r="F654">
            <v>0</v>
          </cell>
          <cell r="G654">
            <v>0</v>
          </cell>
        </row>
        <row r="655">
          <cell r="A655">
            <v>2543209</v>
          </cell>
          <cell r="B655" t="str">
            <v>DEF CR3 NCR - PRIOR YEAR</v>
          </cell>
          <cell r="C655">
            <v>-11102</v>
          </cell>
          <cell r="D655">
            <v>11102</v>
          </cell>
          <cell r="E655">
            <v>208937</v>
          </cell>
          <cell r="F655">
            <v>-208937</v>
          </cell>
          <cell r="G655">
            <v>-197835</v>
          </cell>
        </row>
        <row r="656">
          <cell r="A656">
            <v>2543300</v>
          </cell>
          <cell r="B656" t="str">
            <v>DEFERRED ENERGY CONSERVATION</v>
          </cell>
          <cell r="C656">
            <v>-1958432.93</v>
          </cell>
          <cell r="D656">
            <v>1791001.04</v>
          </cell>
          <cell r="E656">
            <v>11122730.390000001</v>
          </cell>
          <cell r="F656">
            <v>-11290162.279999999</v>
          </cell>
          <cell r="G656">
            <v>-9331729.3500000015</v>
          </cell>
        </row>
        <row r="657">
          <cell r="A657">
            <v>2543400</v>
          </cell>
          <cell r="B657" t="str">
            <v>DEF ENVIRONMENTAL COST RECOVRY</v>
          </cell>
          <cell r="C657">
            <v>-24268910</v>
          </cell>
          <cell r="D657">
            <v>5883841</v>
          </cell>
          <cell r="E657">
            <v>26730207</v>
          </cell>
          <cell r="F657">
            <v>-45115276</v>
          </cell>
          <cell r="G657">
            <v>-20846366</v>
          </cell>
        </row>
        <row r="658">
          <cell r="A658">
            <v>2543600</v>
          </cell>
          <cell r="B658" t="str">
            <v>REG LIAB - GAINS &amp; LOSSES</v>
          </cell>
          <cell r="C658">
            <v>0</v>
          </cell>
          <cell r="D658">
            <v>714387</v>
          </cell>
          <cell r="E658">
            <v>6216460</v>
          </cell>
          <cell r="F658">
            <v>-5502073</v>
          </cell>
          <cell r="G658">
            <v>-5502073</v>
          </cell>
        </row>
        <row r="659">
          <cell r="A659">
            <v>2551000</v>
          </cell>
          <cell r="B659" t="str">
            <v>ACCUMULATED DEFERRED ITC</v>
          </cell>
          <cell r="C659">
            <v>-6960511.5199999996</v>
          </cell>
          <cell r="D659">
            <v>1657417</v>
          </cell>
          <cell r="E659">
            <v>111421</v>
          </cell>
          <cell r="F659">
            <v>-5414515.5199999996</v>
          </cell>
          <cell r="G659">
            <v>1545996</v>
          </cell>
        </row>
        <row r="660">
          <cell r="A660" t="str">
            <v>28110FE</v>
          </cell>
          <cell r="B660" t="str">
            <v>LT DTL ACCEL AMZ - FED</v>
          </cell>
          <cell r="C660">
            <v>-3221835</v>
          </cell>
          <cell r="D660">
            <v>0</v>
          </cell>
          <cell r="E660">
            <v>0</v>
          </cell>
          <cell r="F660">
            <v>-3221835</v>
          </cell>
          <cell r="G660">
            <v>0</v>
          </cell>
        </row>
        <row r="661">
          <cell r="A661" t="str">
            <v>28110FL</v>
          </cell>
          <cell r="B661" t="str">
            <v>LT DTL ACCEL AMZ - FL</v>
          </cell>
          <cell r="C661">
            <v>-535755</v>
          </cell>
          <cell r="D661">
            <v>0</v>
          </cell>
          <cell r="E661">
            <v>0</v>
          </cell>
          <cell r="F661">
            <v>-535755</v>
          </cell>
          <cell r="G661">
            <v>0</v>
          </cell>
        </row>
        <row r="662">
          <cell r="A662" t="str">
            <v>28210FE</v>
          </cell>
          <cell r="B662" t="str">
            <v>LT DTL PROP - FED</v>
          </cell>
          <cell r="C662">
            <v>-489356993</v>
          </cell>
          <cell r="D662">
            <v>16689963</v>
          </cell>
          <cell r="E662">
            <v>277534235</v>
          </cell>
          <cell r="F662">
            <v>-750201265</v>
          </cell>
          <cell r="G662">
            <v>-260844272</v>
          </cell>
        </row>
        <row r="663">
          <cell r="A663" t="str">
            <v>28210FL</v>
          </cell>
          <cell r="B663" t="str">
            <v>LT DTL PROP - FL</v>
          </cell>
          <cell r="C663">
            <v>-76414584</v>
          </cell>
          <cell r="D663">
            <v>2774735</v>
          </cell>
          <cell r="E663">
            <v>44169719</v>
          </cell>
          <cell r="F663">
            <v>-117809568</v>
          </cell>
          <cell r="G663">
            <v>-41394984</v>
          </cell>
        </row>
        <row r="664">
          <cell r="A664" t="str">
            <v>28214FE</v>
          </cell>
          <cell r="B664" t="str">
            <v>ST FIN48 NONCUR PROP DTL-FED</v>
          </cell>
          <cell r="C664">
            <v>-51468623</v>
          </cell>
          <cell r="D664">
            <v>0</v>
          </cell>
          <cell r="E664">
            <v>0</v>
          </cell>
          <cell r="F664">
            <v>-51468623</v>
          </cell>
          <cell r="G664">
            <v>0</v>
          </cell>
        </row>
        <row r="665">
          <cell r="A665" t="str">
            <v>28214FL</v>
          </cell>
          <cell r="B665" t="str">
            <v>ST FIN48 NONCUR PROP DTL-FL</v>
          </cell>
          <cell r="C665">
            <v>-7848426</v>
          </cell>
          <cell r="D665">
            <v>0</v>
          </cell>
          <cell r="E665">
            <v>0</v>
          </cell>
          <cell r="F665">
            <v>-7848426</v>
          </cell>
          <cell r="G665">
            <v>0</v>
          </cell>
        </row>
        <row r="666">
          <cell r="A666" t="str">
            <v>28215FE</v>
          </cell>
          <cell r="B666" t="str">
            <v>LT FIN48 NONCUR PROP DTL-FED</v>
          </cell>
          <cell r="C666">
            <v>-30328866</v>
          </cell>
          <cell r="D666">
            <v>6934904</v>
          </cell>
          <cell r="E666">
            <v>8417256</v>
          </cell>
          <cell r="F666">
            <v>-31811218</v>
          </cell>
          <cell r="G666">
            <v>-1482352</v>
          </cell>
        </row>
        <row r="667">
          <cell r="A667" t="str">
            <v>28215FL</v>
          </cell>
          <cell r="B667" t="str">
            <v>LT FIN48 NONCUR PROP DTL-FL</v>
          </cell>
          <cell r="C667">
            <v>-4765965</v>
          </cell>
          <cell r="D667">
            <v>1089817</v>
          </cell>
          <cell r="E667">
            <v>1322757</v>
          </cell>
          <cell r="F667">
            <v>-4998905</v>
          </cell>
          <cell r="G667">
            <v>-232940</v>
          </cell>
        </row>
        <row r="668">
          <cell r="A668" t="str">
            <v>28310FE</v>
          </cell>
          <cell r="B668" t="str">
            <v>CURRENT DTL - FED</v>
          </cell>
          <cell r="C668">
            <v>-28168440</v>
          </cell>
          <cell r="D668">
            <v>37441115</v>
          </cell>
          <cell r="E668">
            <v>105664262</v>
          </cell>
          <cell r="F668">
            <v>-96391587</v>
          </cell>
          <cell r="G668">
            <v>-68223147</v>
          </cell>
        </row>
        <row r="669">
          <cell r="A669" t="str">
            <v>28310FL</v>
          </cell>
          <cell r="B669" t="str">
            <v>CURRENT DTL - FL</v>
          </cell>
          <cell r="C669">
            <v>-4684094</v>
          </cell>
          <cell r="D669">
            <v>6226036</v>
          </cell>
          <cell r="E669">
            <v>17570776</v>
          </cell>
          <cell r="F669">
            <v>-16028834</v>
          </cell>
          <cell r="G669">
            <v>-11344740</v>
          </cell>
        </row>
        <row r="670">
          <cell r="A670" t="str">
            <v>28311FE</v>
          </cell>
          <cell r="B670" t="str">
            <v>LT DTL OTHER -FED</v>
          </cell>
          <cell r="C670">
            <v>-475732583</v>
          </cell>
          <cell r="D670">
            <v>89057887</v>
          </cell>
          <cell r="E670">
            <v>115087501</v>
          </cell>
          <cell r="F670">
            <v>-501762197</v>
          </cell>
          <cell r="G670">
            <v>-26029614</v>
          </cell>
        </row>
        <row r="671">
          <cell r="A671" t="str">
            <v>28311FL</v>
          </cell>
          <cell r="B671" t="str">
            <v>LT DTL OTHER - FL</v>
          </cell>
          <cell r="C671">
            <v>-79061240</v>
          </cell>
          <cell r="D671">
            <v>14809323</v>
          </cell>
          <cell r="E671">
            <v>19137756</v>
          </cell>
          <cell r="F671">
            <v>-83389673</v>
          </cell>
          <cell r="G671">
            <v>-4328433</v>
          </cell>
        </row>
        <row r="672">
          <cell r="A672">
            <v>4030050</v>
          </cell>
          <cell r="B672" t="str">
            <v>CONTRA DEPR-OATT</v>
          </cell>
          <cell r="C672">
            <v>0</v>
          </cell>
          <cell r="D672">
            <v>5434</v>
          </cell>
          <cell r="E672">
            <v>34493</v>
          </cell>
          <cell r="F672">
            <v>-29059</v>
          </cell>
          <cell r="G672">
            <v>-29059</v>
          </cell>
        </row>
        <row r="673">
          <cell r="A673">
            <v>4030100</v>
          </cell>
          <cell r="B673" t="str">
            <v>DEPRECIATION EXPENSES</v>
          </cell>
          <cell r="C673">
            <v>0</v>
          </cell>
          <cell r="D673">
            <v>608756898.87</v>
          </cell>
          <cell r="E673">
            <v>347987881.63</v>
          </cell>
          <cell r="F673">
            <v>260769017.24000001</v>
          </cell>
          <cell r="G673">
            <v>260769017.24000001</v>
          </cell>
        </row>
        <row r="674">
          <cell r="A674">
            <v>4031001</v>
          </cell>
          <cell r="B674" t="str">
            <v>FAS 143 - DEPR EXPENSE</v>
          </cell>
          <cell r="C674">
            <v>0</v>
          </cell>
          <cell r="D674">
            <v>3563818.9</v>
          </cell>
          <cell r="E674">
            <v>1510651.8</v>
          </cell>
          <cell r="F674">
            <v>2053167.1</v>
          </cell>
          <cell r="G674">
            <v>2053167.0999999999</v>
          </cell>
        </row>
        <row r="675">
          <cell r="A675">
            <v>4034010</v>
          </cell>
          <cell r="B675" t="str">
            <v>DEPN EXP-CREDIT-RETAIL 09</v>
          </cell>
          <cell r="C675">
            <v>0</v>
          </cell>
          <cell r="D675">
            <v>3407024.25</v>
          </cell>
          <cell r="E675">
            <v>3407024.25</v>
          </cell>
          <cell r="F675">
            <v>0</v>
          </cell>
          <cell r="G675">
            <v>0</v>
          </cell>
        </row>
        <row r="676">
          <cell r="A676">
            <v>4044000</v>
          </cell>
          <cell r="B676" t="str">
            <v>AMORT OF ECCR PLANT</v>
          </cell>
          <cell r="C676">
            <v>0</v>
          </cell>
          <cell r="D676">
            <v>324600.76</v>
          </cell>
          <cell r="E676">
            <v>24645.75</v>
          </cell>
          <cell r="F676">
            <v>299955.01</v>
          </cell>
          <cell r="G676">
            <v>299955.01</v>
          </cell>
        </row>
        <row r="677">
          <cell r="A677">
            <v>4044001</v>
          </cell>
          <cell r="B677" t="str">
            <v>AMORT OF LTD PLANT-FL</v>
          </cell>
          <cell r="C677">
            <v>0</v>
          </cell>
          <cell r="D677">
            <v>3092795.64</v>
          </cell>
          <cell r="E677">
            <v>248225.43</v>
          </cell>
          <cell r="F677">
            <v>2844570.21</v>
          </cell>
          <cell r="G677">
            <v>2844570.21</v>
          </cell>
        </row>
        <row r="678">
          <cell r="A678">
            <v>4060001</v>
          </cell>
          <cell r="B678" t="str">
            <v>AMORT OF ACQ. ADJ.</v>
          </cell>
          <cell r="C678">
            <v>0</v>
          </cell>
          <cell r="D678">
            <v>138582.07</v>
          </cell>
          <cell r="E678">
            <v>415021.94</v>
          </cell>
          <cell r="F678">
            <v>-276439.87</v>
          </cell>
          <cell r="G678">
            <v>-276439.87</v>
          </cell>
        </row>
        <row r="679">
          <cell r="A679">
            <v>4073002</v>
          </cell>
          <cell r="B679" t="str">
            <v>SFAS 143 - REG. DEBIT</v>
          </cell>
          <cell r="C679">
            <v>0</v>
          </cell>
          <cell r="D679">
            <v>64483.88</v>
          </cell>
          <cell r="E679">
            <v>17911631.739999998</v>
          </cell>
          <cell r="F679">
            <v>-17847147.859999999</v>
          </cell>
          <cell r="G679">
            <v>-17847147.859999999</v>
          </cell>
        </row>
        <row r="680">
          <cell r="A680">
            <v>4073005</v>
          </cell>
          <cell r="B680" t="str">
            <v>REG DEBIT-NUCL COST RECOVERY</v>
          </cell>
          <cell r="C680">
            <v>0</v>
          </cell>
          <cell r="D680">
            <v>154862528</v>
          </cell>
          <cell r="E680">
            <v>417873</v>
          </cell>
          <cell r="F680">
            <v>154444655</v>
          </cell>
          <cell r="G680">
            <v>154444655</v>
          </cell>
        </row>
        <row r="681">
          <cell r="A681">
            <v>4073006</v>
          </cell>
          <cell r="B681" t="str">
            <v>REG DEBIT-ECRC O&amp;M DEF</v>
          </cell>
          <cell r="C681">
            <v>0</v>
          </cell>
          <cell r="D681">
            <v>225643702</v>
          </cell>
          <cell r="E681">
            <v>0</v>
          </cell>
          <cell r="F681">
            <v>225643702</v>
          </cell>
          <cell r="G681">
            <v>225643702</v>
          </cell>
        </row>
        <row r="682">
          <cell r="A682">
            <v>4073100</v>
          </cell>
          <cell r="B682" t="str">
            <v>REG DEBIT - FUEL</v>
          </cell>
          <cell r="C682">
            <v>0</v>
          </cell>
          <cell r="D682">
            <v>0</v>
          </cell>
          <cell r="E682">
            <v>360118.93</v>
          </cell>
          <cell r="F682">
            <v>-360118.93</v>
          </cell>
          <cell r="G682">
            <v>-360118.93</v>
          </cell>
        </row>
        <row r="683">
          <cell r="A683">
            <v>4073701</v>
          </cell>
          <cell r="B683" t="str">
            <v>AMORTIZATION-STORM EXP-WHSLE</v>
          </cell>
          <cell r="C683">
            <v>0</v>
          </cell>
          <cell r="D683">
            <v>6011933.4800000004</v>
          </cell>
          <cell r="E683">
            <v>609551.35</v>
          </cell>
          <cell r="F683">
            <v>5402382.1299999999</v>
          </cell>
          <cell r="G683">
            <v>5402382.1300000008</v>
          </cell>
        </row>
        <row r="684">
          <cell r="A684">
            <v>4073702</v>
          </cell>
          <cell r="B684" t="str">
            <v>AMORTIZATION RATE CASE EXP</v>
          </cell>
          <cell r="C684">
            <v>0</v>
          </cell>
          <cell r="D684">
            <v>649934.16</v>
          </cell>
          <cell r="E684">
            <v>0</v>
          </cell>
          <cell r="F684">
            <v>649934.16</v>
          </cell>
          <cell r="G684">
            <v>649934.16</v>
          </cell>
        </row>
        <row r="685">
          <cell r="A685">
            <v>4074002</v>
          </cell>
          <cell r="B685" t="str">
            <v>SFAS 143 - REG. CREDIT</v>
          </cell>
          <cell r="C685">
            <v>0</v>
          </cell>
          <cell r="D685">
            <v>1570658.89</v>
          </cell>
          <cell r="E685">
            <v>5016152.32</v>
          </cell>
          <cell r="F685">
            <v>-3445493.43</v>
          </cell>
          <cell r="G685">
            <v>-3445493.4300000006</v>
          </cell>
        </row>
        <row r="686">
          <cell r="A686">
            <v>4074004</v>
          </cell>
          <cell r="B686" t="str">
            <v>FL EMISS AUC PROC AMORT</v>
          </cell>
          <cell r="C686">
            <v>0</v>
          </cell>
          <cell r="D686">
            <v>0</v>
          </cell>
          <cell r="E686">
            <v>213619.58</v>
          </cell>
          <cell r="F686">
            <v>-213619.58</v>
          </cell>
          <cell r="G686">
            <v>-213619.58</v>
          </cell>
        </row>
        <row r="687">
          <cell r="A687">
            <v>4074005</v>
          </cell>
          <cell r="B687" t="str">
            <v>REG CREDIT-NUCL COST RECO</v>
          </cell>
          <cell r="C687">
            <v>0</v>
          </cell>
          <cell r="D687">
            <v>494515</v>
          </cell>
          <cell r="E687">
            <v>4025037</v>
          </cell>
          <cell r="F687">
            <v>-3530522</v>
          </cell>
          <cell r="G687">
            <v>-3530522</v>
          </cell>
        </row>
        <row r="688">
          <cell r="A688">
            <v>4074017</v>
          </cell>
          <cell r="B688" t="str">
            <v>REG CREDIT - ECRC O&amp;M DEF</v>
          </cell>
          <cell r="C688">
            <v>0</v>
          </cell>
          <cell r="D688">
            <v>2732801</v>
          </cell>
          <cell r="E688">
            <v>207621491</v>
          </cell>
          <cell r="F688">
            <v>-204888690</v>
          </cell>
          <cell r="G688">
            <v>-204888690</v>
          </cell>
        </row>
        <row r="689">
          <cell r="A689">
            <v>4081101</v>
          </cell>
          <cell r="B689" t="str">
            <v>PAYROLL TAX</v>
          </cell>
          <cell r="C689">
            <v>0</v>
          </cell>
          <cell r="D689">
            <v>60217257.100000001</v>
          </cell>
          <cell r="E689">
            <v>39112147.409999996</v>
          </cell>
          <cell r="F689">
            <v>21105109.690000001</v>
          </cell>
          <cell r="G689">
            <v>21105109.690000005</v>
          </cell>
        </row>
        <row r="690">
          <cell r="A690" t="str">
            <v>408113J</v>
          </cell>
          <cell r="B690" t="str">
            <v>FL REGULATORY ASSESSMENT FEE</v>
          </cell>
          <cell r="C690">
            <v>0</v>
          </cell>
          <cell r="D690">
            <v>3469724.72</v>
          </cell>
          <cell r="E690">
            <v>33743.449999999997</v>
          </cell>
          <cell r="F690">
            <v>3435981.27</v>
          </cell>
          <cell r="G690">
            <v>3435981.27</v>
          </cell>
        </row>
        <row r="691">
          <cell r="A691" t="str">
            <v>408123J</v>
          </cell>
          <cell r="B691" t="str">
            <v>FL PROPERTY TAX</v>
          </cell>
          <cell r="C691">
            <v>0</v>
          </cell>
          <cell r="D691">
            <v>112618227.51000001</v>
          </cell>
          <cell r="E691">
            <v>1914683.27</v>
          </cell>
          <cell r="F691">
            <v>110703544.23999999</v>
          </cell>
          <cell r="G691">
            <v>110703544.24000001</v>
          </cell>
        </row>
        <row r="692">
          <cell r="A692" t="str">
            <v>408125J</v>
          </cell>
          <cell r="B692" t="str">
            <v>GROSS RECEIPTS</v>
          </cell>
          <cell r="C692">
            <v>0</v>
          </cell>
          <cell r="D692">
            <v>115286817.23999999</v>
          </cell>
          <cell r="E692">
            <v>74593.429999999993</v>
          </cell>
          <cell r="F692">
            <v>115212223.81</v>
          </cell>
          <cell r="G692">
            <v>115212223.80999999</v>
          </cell>
        </row>
        <row r="693">
          <cell r="A693" t="str">
            <v>408126J</v>
          </cell>
          <cell r="B693" t="str">
            <v>FL KWH ELECTRIC POWER TAX</v>
          </cell>
          <cell r="C693">
            <v>0</v>
          </cell>
          <cell r="D693">
            <v>241690.4</v>
          </cell>
          <cell r="E693">
            <v>50407.5</v>
          </cell>
          <cell r="F693">
            <v>191282.9</v>
          </cell>
          <cell r="G693">
            <v>191282.9</v>
          </cell>
        </row>
        <row r="694">
          <cell r="A694" t="str">
            <v>408130F</v>
          </cell>
          <cell r="B694" t="str">
            <v>HIGHWAY USE</v>
          </cell>
          <cell r="C694">
            <v>0</v>
          </cell>
          <cell r="D694">
            <v>86860.75</v>
          </cell>
          <cell r="E694">
            <v>43393.96</v>
          </cell>
          <cell r="F694">
            <v>43466.79</v>
          </cell>
          <cell r="G694">
            <v>43466.79</v>
          </cell>
        </row>
        <row r="695">
          <cell r="A695" t="str">
            <v>408131J</v>
          </cell>
          <cell r="B695" t="str">
            <v>FRANCHISE TAX</v>
          </cell>
          <cell r="C695">
            <v>0</v>
          </cell>
          <cell r="D695">
            <v>111484670.54000001</v>
          </cell>
          <cell r="E695">
            <v>477595.73</v>
          </cell>
          <cell r="F695">
            <v>111007074.81</v>
          </cell>
          <cell r="G695">
            <v>111007074.81</v>
          </cell>
        </row>
        <row r="696">
          <cell r="A696" t="str">
            <v>4081REC</v>
          </cell>
          <cell r="B696" t="str">
            <v>PAYROLL TAX - PROJECT SUPT NCR</v>
          </cell>
          <cell r="C696">
            <v>0</v>
          </cell>
          <cell r="D696">
            <v>77969.5</v>
          </cell>
          <cell r="E696">
            <v>-2219.23</v>
          </cell>
          <cell r="F696">
            <v>80188.73</v>
          </cell>
          <cell r="G696">
            <v>80188.73</v>
          </cell>
        </row>
        <row r="697">
          <cell r="A697" t="str">
            <v>408223J</v>
          </cell>
          <cell r="B697" t="str">
            <v>FL PROPERTY TAX NONUTILITY</v>
          </cell>
          <cell r="C697">
            <v>0</v>
          </cell>
          <cell r="D697">
            <v>53328.22</v>
          </cell>
          <cell r="E697">
            <v>898</v>
          </cell>
          <cell r="F697">
            <v>52430.22</v>
          </cell>
          <cell r="G697">
            <v>52430.22</v>
          </cell>
        </row>
        <row r="698">
          <cell r="A698" t="str">
            <v>409120F</v>
          </cell>
          <cell r="B698" t="str">
            <v>INCOME TAXES, OPERATING - FED</v>
          </cell>
          <cell r="C698">
            <v>0</v>
          </cell>
          <cell r="D698">
            <v>130751063</v>
          </cell>
          <cell r="E698">
            <v>174548259</v>
          </cell>
          <cell r="F698">
            <v>-43797196</v>
          </cell>
          <cell r="G698">
            <v>-43797196</v>
          </cell>
        </row>
        <row r="699">
          <cell r="A699" t="str">
            <v>409120J</v>
          </cell>
          <cell r="B699" t="str">
            <v>INCOME TAXES, OPERATING-FLA</v>
          </cell>
          <cell r="C699">
            <v>0</v>
          </cell>
          <cell r="D699">
            <v>25297173</v>
          </cell>
          <cell r="E699">
            <v>29587769</v>
          </cell>
          <cell r="F699">
            <v>-4290596</v>
          </cell>
          <cell r="G699">
            <v>-4290596</v>
          </cell>
        </row>
        <row r="700">
          <cell r="A700" t="str">
            <v>409220F</v>
          </cell>
          <cell r="B700" t="str">
            <v>INCOME TAXES, NONOPERATING FED</v>
          </cell>
          <cell r="C700">
            <v>0</v>
          </cell>
          <cell r="D700">
            <v>7412408</v>
          </cell>
          <cell r="E700">
            <v>7195250</v>
          </cell>
          <cell r="F700">
            <v>217158</v>
          </cell>
          <cell r="G700">
            <v>217158</v>
          </cell>
        </row>
        <row r="701">
          <cell r="A701" t="str">
            <v>409220J</v>
          </cell>
          <cell r="B701" t="str">
            <v>INCOME TAXES, NONOPERATING-FLA</v>
          </cell>
          <cell r="C701">
            <v>0</v>
          </cell>
          <cell r="D701">
            <v>6190249</v>
          </cell>
          <cell r="E701">
            <v>5851041</v>
          </cell>
          <cell r="F701">
            <v>339208</v>
          </cell>
          <cell r="G701">
            <v>339208</v>
          </cell>
        </row>
        <row r="702">
          <cell r="A702" t="str">
            <v>40922EL</v>
          </cell>
          <cell r="B702" t="str">
            <v>INCTAX NOP-FED-ETR LEVEL</v>
          </cell>
          <cell r="C702">
            <v>0</v>
          </cell>
          <cell r="D702">
            <v>3300000</v>
          </cell>
          <cell r="E702">
            <v>3300000</v>
          </cell>
          <cell r="F702">
            <v>0</v>
          </cell>
          <cell r="G702">
            <v>0</v>
          </cell>
        </row>
        <row r="703">
          <cell r="A703" t="str">
            <v>410100F</v>
          </cell>
          <cell r="B703" t="str">
            <v>PROV DIT-OPER INC FED</v>
          </cell>
          <cell r="C703">
            <v>0</v>
          </cell>
          <cell r="D703">
            <v>335870232</v>
          </cell>
          <cell r="E703">
            <v>28126995</v>
          </cell>
          <cell r="F703">
            <v>307743237</v>
          </cell>
          <cell r="G703">
            <v>307743237</v>
          </cell>
        </row>
        <row r="704">
          <cell r="A704" t="str">
            <v>410100J</v>
          </cell>
          <cell r="B704" t="str">
            <v>PROV DIT-OPER INC FL</v>
          </cell>
          <cell r="C704">
            <v>0</v>
          </cell>
          <cell r="D704">
            <v>54345733</v>
          </cell>
          <cell r="E704">
            <v>4948944</v>
          </cell>
          <cell r="F704">
            <v>49396789</v>
          </cell>
          <cell r="G704">
            <v>49396789</v>
          </cell>
        </row>
        <row r="705">
          <cell r="A705" t="str">
            <v>410200F</v>
          </cell>
          <cell r="B705" t="str">
            <v>PROV DIT-NONOPER INC FED</v>
          </cell>
          <cell r="C705">
            <v>0</v>
          </cell>
          <cell r="D705">
            <v>18049000</v>
          </cell>
          <cell r="E705">
            <v>2789686</v>
          </cell>
          <cell r="F705">
            <v>15259314</v>
          </cell>
          <cell r="G705">
            <v>15259314</v>
          </cell>
        </row>
        <row r="706">
          <cell r="A706" t="str">
            <v>410200J</v>
          </cell>
          <cell r="B706" t="str">
            <v>PROV DIT-NONOPER INC FL</v>
          </cell>
          <cell r="C706">
            <v>0</v>
          </cell>
          <cell r="D706">
            <v>3001348</v>
          </cell>
          <cell r="E706">
            <v>463894</v>
          </cell>
          <cell r="F706">
            <v>2537454</v>
          </cell>
          <cell r="G706">
            <v>2537454</v>
          </cell>
        </row>
        <row r="707">
          <cell r="A707">
            <v>4110101</v>
          </cell>
          <cell r="B707" t="str">
            <v>FAS 143 - ACCRETION EXPENSE</v>
          </cell>
          <cell r="C707">
            <v>0</v>
          </cell>
          <cell r="D707">
            <v>22545640.739999998</v>
          </cell>
          <cell r="E707">
            <v>3210890.47</v>
          </cell>
          <cell r="F707">
            <v>19334750.27</v>
          </cell>
          <cell r="G707">
            <v>19334750.27</v>
          </cell>
        </row>
        <row r="708">
          <cell r="A708" t="str">
            <v>411100F</v>
          </cell>
          <cell r="B708" t="str">
            <v>PROV DIT-CR- OPER INC FED</v>
          </cell>
          <cell r="C708">
            <v>0</v>
          </cell>
          <cell r="D708">
            <v>104942889</v>
          </cell>
          <cell r="E708">
            <v>125096804</v>
          </cell>
          <cell r="F708">
            <v>-20153915</v>
          </cell>
          <cell r="G708">
            <v>-20153915</v>
          </cell>
        </row>
        <row r="709">
          <cell r="A709" t="str">
            <v>411100J</v>
          </cell>
          <cell r="B709" t="str">
            <v>PROV DIT-CR-OPER INC FL</v>
          </cell>
          <cell r="C709">
            <v>0</v>
          </cell>
          <cell r="D709">
            <v>17452115</v>
          </cell>
          <cell r="E709">
            <v>22225896</v>
          </cell>
          <cell r="F709">
            <v>-4773781</v>
          </cell>
          <cell r="G709">
            <v>-4773781</v>
          </cell>
        </row>
        <row r="710">
          <cell r="A710" t="str">
            <v>411200F</v>
          </cell>
          <cell r="B710" t="str">
            <v>PROV DIT-CR- NONOPER INC FED</v>
          </cell>
          <cell r="C710">
            <v>0</v>
          </cell>
          <cell r="D710">
            <v>3755863</v>
          </cell>
          <cell r="E710">
            <v>20094507</v>
          </cell>
          <cell r="F710">
            <v>-16338644</v>
          </cell>
          <cell r="G710">
            <v>-16338644</v>
          </cell>
        </row>
        <row r="711">
          <cell r="A711" t="str">
            <v>411200J</v>
          </cell>
          <cell r="B711" t="str">
            <v>PROV DIT-CR- NONOPER INC FL</v>
          </cell>
          <cell r="C711">
            <v>0</v>
          </cell>
          <cell r="D711">
            <v>302096</v>
          </cell>
          <cell r="E711">
            <v>8310035</v>
          </cell>
          <cell r="F711">
            <v>-8007939</v>
          </cell>
          <cell r="G711">
            <v>-8007939</v>
          </cell>
        </row>
        <row r="712">
          <cell r="A712">
            <v>4114001</v>
          </cell>
          <cell r="B712" t="str">
            <v>ITC ADJ, UTILITY OPERATIONS</v>
          </cell>
          <cell r="C712">
            <v>0</v>
          </cell>
          <cell r="D712">
            <v>111421</v>
          </cell>
          <cell r="E712">
            <v>1657417</v>
          </cell>
          <cell r="F712">
            <v>-1545996</v>
          </cell>
          <cell r="G712">
            <v>-1545996</v>
          </cell>
        </row>
        <row r="713">
          <cell r="A713">
            <v>4118002</v>
          </cell>
          <cell r="B713" t="str">
            <v>NOX GAIN ON DISP OF ALLOWANCES</v>
          </cell>
          <cell r="C713">
            <v>0</v>
          </cell>
          <cell r="D713">
            <v>480000</v>
          </cell>
          <cell r="E713">
            <v>480000</v>
          </cell>
          <cell r="F713">
            <v>0</v>
          </cell>
          <cell r="G713">
            <v>0</v>
          </cell>
        </row>
        <row r="714">
          <cell r="A714">
            <v>4170001</v>
          </cell>
          <cell r="B714" t="str">
            <v>REV NUTIL</v>
          </cell>
          <cell r="C714">
            <v>0</v>
          </cell>
          <cell r="D714">
            <v>4056837.71</v>
          </cell>
          <cell r="E714">
            <v>25779839.809999999</v>
          </cell>
          <cell r="F714">
            <v>-21723002.100000001</v>
          </cell>
          <cell r="G714">
            <v>-21723002.099999998</v>
          </cell>
        </row>
        <row r="715">
          <cell r="A715">
            <v>4171001</v>
          </cell>
          <cell r="B715" t="str">
            <v>EXPENSES OF NONUTILITY OPER</v>
          </cell>
          <cell r="C715">
            <v>0</v>
          </cell>
          <cell r="D715">
            <v>14235866.84</v>
          </cell>
          <cell r="E715">
            <v>2973119.68</v>
          </cell>
          <cell r="F715">
            <v>11262747.16</v>
          </cell>
          <cell r="G715">
            <v>11262747.16</v>
          </cell>
        </row>
        <row r="716">
          <cell r="A716">
            <v>4180001</v>
          </cell>
          <cell r="B716" t="str">
            <v>NONOPERATING RENTAL INCOME</v>
          </cell>
          <cell r="C716">
            <v>0</v>
          </cell>
          <cell r="D716">
            <v>860431.63</v>
          </cell>
          <cell r="E716">
            <v>65002.05</v>
          </cell>
          <cell r="F716">
            <v>795429.58</v>
          </cell>
          <cell r="G716">
            <v>795429.58</v>
          </cell>
        </row>
        <row r="717">
          <cell r="A717" t="str">
            <v>418020N</v>
          </cell>
          <cell r="B717" t="str">
            <v>NONOPERATING RENTAL INCOME NC</v>
          </cell>
          <cell r="C717">
            <v>0</v>
          </cell>
          <cell r="D717">
            <v>146771.93</v>
          </cell>
          <cell r="E717">
            <v>149681.31</v>
          </cell>
          <cell r="F717">
            <v>-2909.38</v>
          </cell>
          <cell r="G717">
            <v>-2909.3800000000047</v>
          </cell>
        </row>
        <row r="718">
          <cell r="A718">
            <v>4181119</v>
          </cell>
          <cell r="B718" t="str">
            <v>EQUITY IN EARNINGS OF PEET</v>
          </cell>
          <cell r="C718">
            <v>0</v>
          </cell>
          <cell r="D718">
            <v>0.5</v>
          </cell>
          <cell r="E718">
            <v>220</v>
          </cell>
          <cell r="F718">
            <v>-219.5</v>
          </cell>
          <cell r="G718">
            <v>-219.5</v>
          </cell>
        </row>
        <row r="719">
          <cell r="A719">
            <v>4190010</v>
          </cell>
          <cell r="B719" t="str">
            <v>INTEREST NATURAL GAS DELINQ</v>
          </cell>
          <cell r="C719">
            <v>0</v>
          </cell>
          <cell r="D719">
            <v>0</v>
          </cell>
          <cell r="E719">
            <v>175.88</v>
          </cell>
          <cell r="F719">
            <v>-175.88</v>
          </cell>
          <cell r="G719">
            <v>-175.88</v>
          </cell>
        </row>
        <row r="720">
          <cell r="A720">
            <v>4190100</v>
          </cell>
          <cell r="B720" t="str">
            <v>MISC INT/DIV</v>
          </cell>
          <cell r="C720">
            <v>0</v>
          </cell>
          <cell r="D720">
            <v>518729.81</v>
          </cell>
          <cell r="E720">
            <v>18432571.710000001</v>
          </cell>
          <cell r="F720">
            <v>-17913841.899999999</v>
          </cell>
          <cell r="G720">
            <v>-17913841.900000002</v>
          </cell>
        </row>
        <row r="721">
          <cell r="A721">
            <v>4190200</v>
          </cell>
          <cell r="B721" t="str">
            <v>INT/TEMP INV</v>
          </cell>
          <cell r="C721">
            <v>0</v>
          </cell>
          <cell r="D721">
            <v>86150.8</v>
          </cell>
          <cell r="E721">
            <v>270493.7</v>
          </cell>
          <cell r="F721">
            <v>-184342.9</v>
          </cell>
          <cell r="G721">
            <v>-184342.90000000002</v>
          </cell>
        </row>
        <row r="722">
          <cell r="A722">
            <v>4190300</v>
          </cell>
          <cell r="B722" t="str">
            <v>CONTRA -DEC TRST</v>
          </cell>
          <cell r="C722">
            <v>0</v>
          </cell>
          <cell r="D722">
            <v>17916143.329999998</v>
          </cell>
          <cell r="E722">
            <v>415158.83</v>
          </cell>
          <cell r="F722">
            <v>17500984.5</v>
          </cell>
          <cell r="G722">
            <v>17500984.5</v>
          </cell>
        </row>
        <row r="723">
          <cell r="A723">
            <v>4191200</v>
          </cell>
          <cell r="B723" t="str">
            <v>ALLOW FUNDS USED DUR CONS-CWIP</v>
          </cell>
          <cell r="C723">
            <v>0</v>
          </cell>
          <cell r="D723">
            <v>62591073.219999999</v>
          </cell>
          <cell r="E723">
            <v>91079066.75</v>
          </cell>
          <cell r="F723">
            <v>-28487993.530000001</v>
          </cell>
          <cell r="G723">
            <v>-28487993.530000001</v>
          </cell>
        </row>
        <row r="724">
          <cell r="A724">
            <v>4191400</v>
          </cell>
          <cell r="B724" t="str">
            <v>CONTRA AFUDC EQUITY - OATT</v>
          </cell>
          <cell r="C724">
            <v>0</v>
          </cell>
          <cell r="D724">
            <v>1330109.47</v>
          </cell>
          <cell r="E724">
            <v>1140552.68</v>
          </cell>
          <cell r="F724">
            <v>189556.79</v>
          </cell>
          <cell r="G724">
            <v>189556.79000000004</v>
          </cell>
        </row>
        <row r="725">
          <cell r="A725">
            <v>4199010</v>
          </cell>
          <cell r="B725" t="str">
            <v>INTEREST INCOME-MONEY POOL</v>
          </cell>
          <cell r="C725">
            <v>0</v>
          </cell>
          <cell r="D725">
            <v>3028.07</v>
          </cell>
          <cell r="E725">
            <v>3028.07</v>
          </cell>
          <cell r="F725">
            <v>0</v>
          </cell>
          <cell r="G725">
            <v>0</v>
          </cell>
        </row>
        <row r="726">
          <cell r="A726">
            <v>4210001</v>
          </cell>
          <cell r="B726" t="str">
            <v>MISC. NONOP INCOME</v>
          </cell>
          <cell r="C726">
            <v>0</v>
          </cell>
          <cell r="D726">
            <v>-6438.61</v>
          </cell>
          <cell r="E726">
            <v>208938.62</v>
          </cell>
          <cell r="F726">
            <v>-215377.23</v>
          </cell>
          <cell r="G726">
            <v>-215377.22999999998</v>
          </cell>
        </row>
        <row r="727">
          <cell r="A727">
            <v>4210016</v>
          </cell>
          <cell r="B727" t="str">
            <v>DERIV INSTR GAIN-FLEET</v>
          </cell>
          <cell r="C727">
            <v>0</v>
          </cell>
          <cell r="D727">
            <v>5165.96</v>
          </cell>
          <cell r="E727">
            <v>10125.69</v>
          </cell>
          <cell r="F727">
            <v>-4959.7299999999996</v>
          </cell>
          <cell r="G727">
            <v>-4959.7300000000005</v>
          </cell>
        </row>
        <row r="728">
          <cell r="A728">
            <v>4210017</v>
          </cell>
          <cell r="B728" t="str">
            <v>MISC NONOP INCOME-NUCLEAR</v>
          </cell>
          <cell r="C728">
            <v>0</v>
          </cell>
          <cell r="D728">
            <v>27402579</v>
          </cell>
          <cell r="E728">
            <v>27369667</v>
          </cell>
          <cell r="F728">
            <v>32912</v>
          </cell>
          <cell r="G728">
            <v>32912</v>
          </cell>
        </row>
        <row r="729">
          <cell r="A729">
            <v>4210121</v>
          </cell>
          <cell r="B729" t="str">
            <v>EQUITY EARNINGS-NUSTART</v>
          </cell>
          <cell r="C729">
            <v>0</v>
          </cell>
          <cell r="D729">
            <v>292947.15999999997</v>
          </cell>
          <cell r="E729">
            <v>291398.83</v>
          </cell>
          <cell r="F729">
            <v>1548.33</v>
          </cell>
          <cell r="G729">
            <v>1548.3299999999581</v>
          </cell>
        </row>
        <row r="730">
          <cell r="A730">
            <v>4210701</v>
          </cell>
          <cell r="B730" t="str">
            <v>MNI-OTHER ENERGY SERVICES-MISC</v>
          </cell>
          <cell r="C730">
            <v>0</v>
          </cell>
          <cell r="D730">
            <v>71538.850000000006</v>
          </cell>
          <cell r="E730">
            <v>7661.51</v>
          </cell>
          <cell r="F730">
            <v>63877.34</v>
          </cell>
          <cell r="G730">
            <v>63877.340000000004</v>
          </cell>
        </row>
        <row r="731">
          <cell r="A731">
            <v>4210703</v>
          </cell>
          <cell r="B731" t="str">
            <v>MNI-REVENUE</v>
          </cell>
          <cell r="C731">
            <v>0</v>
          </cell>
          <cell r="D731">
            <v>484178.23</v>
          </cell>
          <cell r="E731">
            <v>0</v>
          </cell>
          <cell r="F731">
            <v>484178.23</v>
          </cell>
          <cell r="G731">
            <v>484178.23</v>
          </cell>
        </row>
        <row r="732">
          <cell r="A732">
            <v>4210708</v>
          </cell>
          <cell r="B732" t="str">
            <v>PT HOLDINGS INVOICES</v>
          </cell>
          <cell r="C732">
            <v>0</v>
          </cell>
          <cell r="D732">
            <v>11663.44</v>
          </cell>
          <cell r="E732">
            <v>644755.56000000006</v>
          </cell>
          <cell r="F732">
            <v>-633092.12</v>
          </cell>
          <cell r="G732">
            <v>-633092.12000000011</v>
          </cell>
        </row>
        <row r="733">
          <cell r="A733">
            <v>4211001</v>
          </cell>
          <cell r="B733" t="str">
            <v>GAIN ON DISPOSTION OF PROPERTY</v>
          </cell>
          <cell r="C733">
            <v>0</v>
          </cell>
          <cell r="D733">
            <v>15467000.42</v>
          </cell>
          <cell r="E733">
            <v>10374781.550000001</v>
          </cell>
          <cell r="F733">
            <v>5092218.87</v>
          </cell>
          <cell r="G733">
            <v>5092218.8699999992</v>
          </cell>
        </row>
        <row r="734">
          <cell r="A734">
            <v>4212001</v>
          </cell>
          <cell r="B734" t="str">
            <v>LOSS ON DISPOSTION OF PROPERTY</v>
          </cell>
          <cell r="C734">
            <v>0</v>
          </cell>
          <cell r="D734">
            <v>2104878.41</v>
          </cell>
          <cell r="E734">
            <v>2095945.07</v>
          </cell>
          <cell r="F734">
            <v>8933.34</v>
          </cell>
          <cell r="G734">
            <v>8933.3400000000838</v>
          </cell>
        </row>
        <row r="735">
          <cell r="A735">
            <v>4212002</v>
          </cell>
          <cell r="B735" t="str">
            <v>LOSS ON EARLY LEASE TERMINATE</v>
          </cell>
          <cell r="C735">
            <v>0</v>
          </cell>
          <cell r="D735">
            <v>3967908.08</v>
          </cell>
          <cell r="E735">
            <v>3967908.08</v>
          </cell>
          <cell r="F735">
            <v>0</v>
          </cell>
          <cell r="G735">
            <v>0</v>
          </cell>
        </row>
        <row r="736">
          <cell r="A736">
            <v>4213000</v>
          </cell>
          <cell r="B736" t="str">
            <v>INTEREST INC RECOVERY CLAUSES</v>
          </cell>
          <cell r="C736">
            <v>0</v>
          </cell>
          <cell r="D736">
            <v>111874.17</v>
          </cell>
          <cell r="E736">
            <v>739445.96</v>
          </cell>
          <cell r="F736">
            <v>-627571.79</v>
          </cell>
          <cell r="G736">
            <v>-627571.78999999992</v>
          </cell>
        </row>
        <row r="737">
          <cell r="A737">
            <v>4214010</v>
          </cell>
          <cell r="B737" t="str">
            <v>MISC NONOP-COLI DEATH GN/LS</v>
          </cell>
          <cell r="C737">
            <v>0</v>
          </cell>
          <cell r="D737">
            <v>180869.03</v>
          </cell>
          <cell r="E737">
            <v>1232952.76</v>
          </cell>
          <cell r="F737">
            <v>-1052083.73</v>
          </cell>
          <cell r="G737">
            <v>-1052083.73</v>
          </cell>
        </row>
        <row r="738">
          <cell r="A738">
            <v>4250100</v>
          </cell>
          <cell r="B738" t="str">
            <v>MISC AMORTIZAT-ACQUIS</v>
          </cell>
          <cell r="C738">
            <v>0</v>
          </cell>
          <cell r="D738">
            <v>807642.93</v>
          </cell>
          <cell r="E738">
            <v>21796.62</v>
          </cell>
          <cell r="F738">
            <v>785846.31</v>
          </cell>
          <cell r="G738">
            <v>785846.31</v>
          </cell>
        </row>
        <row r="739">
          <cell r="A739" t="str">
            <v>426100F</v>
          </cell>
          <cell r="B739" t="str">
            <v>CONTRIBUTION-CIVIC &amp; COMMUNITY</v>
          </cell>
          <cell r="C739">
            <v>0</v>
          </cell>
          <cell r="D739">
            <v>969892.22</v>
          </cell>
          <cell r="E739">
            <v>148485.88</v>
          </cell>
          <cell r="F739">
            <v>821406.34</v>
          </cell>
          <cell r="G739">
            <v>821406.34</v>
          </cell>
        </row>
        <row r="740">
          <cell r="A740">
            <v>4261013</v>
          </cell>
          <cell r="B740" t="str">
            <v>DONATIONS-UNITED WAY</v>
          </cell>
          <cell r="C740">
            <v>0</v>
          </cell>
          <cell r="D740">
            <v>200</v>
          </cell>
          <cell r="E740">
            <v>0</v>
          </cell>
          <cell r="F740">
            <v>200</v>
          </cell>
          <cell r="G740">
            <v>200</v>
          </cell>
        </row>
        <row r="741">
          <cell r="A741">
            <v>4261014</v>
          </cell>
          <cell r="B741" t="str">
            <v>DONATIONS-CIVIC &amp; COMMUNITY</v>
          </cell>
          <cell r="C741">
            <v>0</v>
          </cell>
          <cell r="D741">
            <v>8334792.46</v>
          </cell>
          <cell r="E741">
            <v>168923.7</v>
          </cell>
          <cell r="F741">
            <v>8165868.7599999998</v>
          </cell>
          <cell r="G741">
            <v>8165868.7599999998</v>
          </cell>
        </row>
        <row r="742">
          <cell r="A742" t="str">
            <v>426180T</v>
          </cell>
          <cell r="B742" t="str">
            <v>OTHER DONATIONS</v>
          </cell>
          <cell r="C742">
            <v>0</v>
          </cell>
          <cell r="D742">
            <v>204860.78</v>
          </cell>
          <cell r="E742">
            <v>515.17999999999995</v>
          </cell>
          <cell r="F742">
            <v>204345.60000000001</v>
          </cell>
          <cell r="G742">
            <v>204345.60000000001</v>
          </cell>
        </row>
        <row r="743">
          <cell r="A743">
            <v>4262016</v>
          </cell>
          <cell r="B743" t="str">
            <v>EXEC COLI INCOME/EXPENSE</v>
          </cell>
          <cell r="C743">
            <v>0</v>
          </cell>
          <cell r="D743">
            <v>3469407.61</v>
          </cell>
          <cell r="E743">
            <v>6190330.0899999999</v>
          </cell>
          <cell r="F743">
            <v>-2720922.48</v>
          </cell>
          <cell r="G743">
            <v>-2720922.48</v>
          </cell>
        </row>
        <row r="744">
          <cell r="A744">
            <v>4263001</v>
          </cell>
          <cell r="B744" t="str">
            <v>PENALTIES</v>
          </cell>
          <cell r="C744">
            <v>0</v>
          </cell>
          <cell r="D744">
            <v>163.33000000000001</v>
          </cell>
          <cell r="E744">
            <v>676968</v>
          </cell>
          <cell r="F744">
            <v>-676804.67</v>
          </cell>
          <cell r="G744">
            <v>-676804.67</v>
          </cell>
        </row>
        <row r="745">
          <cell r="A745">
            <v>4264200</v>
          </cell>
          <cell r="B745" t="str">
            <v>EXP CIV/POL&amp;REL ACT OTH FEES</v>
          </cell>
          <cell r="C745">
            <v>0</v>
          </cell>
          <cell r="D745">
            <v>4504484.24</v>
          </cell>
          <cell r="E745">
            <v>950400.3</v>
          </cell>
          <cell r="F745">
            <v>3554083.94</v>
          </cell>
          <cell r="G745">
            <v>3554083.9400000004</v>
          </cell>
        </row>
        <row r="746">
          <cell r="A746">
            <v>4265001</v>
          </cell>
          <cell r="B746" t="str">
            <v>OTH DEDU OTHER DEDUCTIONS</v>
          </cell>
          <cell r="C746">
            <v>0</v>
          </cell>
          <cell r="D746">
            <v>1911710.5</v>
          </cell>
          <cell r="E746">
            <v>113182.65</v>
          </cell>
          <cell r="F746">
            <v>1798527.85</v>
          </cell>
          <cell r="G746">
            <v>1798527.85</v>
          </cell>
        </row>
        <row r="747">
          <cell r="A747">
            <v>4265007</v>
          </cell>
          <cell r="B747" t="str">
            <v>DERIV INSTR LOSS-FLEET</v>
          </cell>
          <cell r="C747">
            <v>0</v>
          </cell>
          <cell r="D747">
            <v>28977.47</v>
          </cell>
          <cell r="E747">
            <v>9108.26</v>
          </cell>
          <cell r="F747">
            <v>19869.21</v>
          </cell>
          <cell r="G747">
            <v>19869.21</v>
          </cell>
        </row>
        <row r="748">
          <cell r="A748">
            <v>4271014</v>
          </cell>
          <cell r="B748" t="str">
            <v>INT-6.75% DUE 02/01/28</v>
          </cell>
          <cell r="C748">
            <v>0</v>
          </cell>
          <cell r="D748">
            <v>10125000</v>
          </cell>
          <cell r="E748">
            <v>0</v>
          </cell>
          <cell r="F748">
            <v>10125000</v>
          </cell>
          <cell r="G748">
            <v>10125000</v>
          </cell>
        </row>
        <row r="749">
          <cell r="A749">
            <v>4271025</v>
          </cell>
          <cell r="B749" t="str">
            <v>INT 6.65% DUE 7/15/11</v>
          </cell>
          <cell r="C749">
            <v>0</v>
          </cell>
          <cell r="D749">
            <v>19950000</v>
          </cell>
          <cell r="E749">
            <v>0</v>
          </cell>
          <cell r="F749">
            <v>19950000</v>
          </cell>
          <cell r="G749">
            <v>19950000</v>
          </cell>
        </row>
        <row r="750">
          <cell r="A750">
            <v>4271026</v>
          </cell>
          <cell r="B750" t="str">
            <v>INT-CITRUS PC 2002A 01/01/27</v>
          </cell>
          <cell r="C750">
            <v>0</v>
          </cell>
          <cell r="D750">
            <v>1031647.13</v>
          </cell>
          <cell r="E750">
            <v>434175.88</v>
          </cell>
          <cell r="F750">
            <v>597471.25</v>
          </cell>
          <cell r="G750">
            <v>597471.25</v>
          </cell>
        </row>
        <row r="751">
          <cell r="A751">
            <v>4271027</v>
          </cell>
          <cell r="B751" t="str">
            <v>INT-CITRUS PC 2002B 01/01/22</v>
          </cell>
          <cell r="C751">
            <v>0</v>
          </cell>
          <cell r="D751">
            <v>615929.73</v>
          </cell>
          <cell r="E751">
            <v>62118.57</v>
          </cell>
          <cell r="F751">
            <v>553811.16</v>
          </cell>
          <cell r="G751">
            <v>553811.16</v>
          </cell>
        </row>
        <row r="752">
          <cell r="A752">
            <v>4271028</v>
          </cell>
          <cell r="B752" t="str">
            <v>INT-CITRUS PC 2002C 01/01/18</v>
          </cell>
          <cell r="C752">
            <v>0</v>
          </cell>
          <cell r="D752">
            <v>288359.99</v>
          </cell>
          <cell r="E752">
            <v>111302.9</v>
          </cell>
          <cell r="F752">
            <v>177057.09</v>
          </cell>
          <cell r="G752">
            <v>177057.09</v>
          </cell>
        </row>
        <row r="753">
          <cell r="A753">
            <v>4271031</v>
          </cell>
          <cell r="B753" t="str">
            <v>INT - 4.8% DUE 03/01/13</v>
          </cell>
          <cell r="C753">
            <v>0</v>
          </cell>
          <cell r="D753">
            <v>20400000</v>
          </cell>
          <cell r="E753">
            <v>0</v>
          </cell>
          <cell r="F753">
            <v>20400000</v>
          </cell>
          <cell r="G753">
            <v>20400000</v>
          </cell>
        </row>
        <row r="754">
          <cell r="A754">
            <v>4271032</v>
          </cell>
          <cell r="B754" t="str">
            <v>INT - 5.9% DUE 03/01/33</v>
          </cell>
          <cell r="C754">
            <v>0</v>
          </cell>
          <cell r="D754">
            <v>13275000</v>
          </cell>
          <cell r="E754">
            <v>0</v>
          </cell>
          <cell r="F754">
            <v>13275000</v>
          </cell>
          <cell r="G754">
            <v>13275000</v>
          </cell>
        </row>
        <row r="755">
          <cell r="A755">
            <v>4271033</v>
          </cell>
          <cell r="B755" t="str">
            <v>INT-1ST MORT  TLOCK</v>
          </cell>
          <cell r="C755">
            <v>0</v>
          </cell>
          <cell r="D755">
            <v>24457.35</v>
          </cell>
          <cell r="E755">
            <v>2711.68</v>
          </cell>
          <cell r="F755">
            <v>21745.67</v>
          </cell>
          <cell r="G755">
            <v>21745.67</v>
          </cell>
        </row>
        <row r="756">
          <cell r="A756">
            <v>4271034</v>
          </cell>
          <cell r="B756" t="str">
            <v>INT-5.1% DUE 12/1/15</v>
          </cell>
          <cell r="C756">
            <v>0</v>
          </cell>
          <cell r="D756">
            <v>15300000</v>
          </cell>
          <cell r="E756">
            <v>0</v>
          </cell>
          <cell r="F756">
            <v>15300000</v>
          </cell>
          <cell r="G756">
            <v>15300000</v>
          </cell>
        </row>
        <row r="757">
          <cell r="A757">
            <v>4271035</v>
          </cell>
          <cell r="B757" t="str">
            <v>INT - 4.5% DUE 06/01/10</v>
          </cell>
          <cell r="C757">
            <v>0</v>
          </cell>
          <cell r="D757">
            <v>5625000</v>
          </cell>
          <cell r="E757">
            <v>0</v>
          </cell>
          <cell r="F757">
            <v>5625000</v>
          </cell>
          <cell r="G757">
            <v>5625000</v>
          </cell>
        </row>
        <row r="758">
          <cell r="A758">
            <v>4271038</v>
          </cell>
          <cell r="B758" t="str">
            <v>INT 6.35% DUE 09/15/2037</v>
          </cell>
          <cell r="C758">
            <v>0</v>
          </cell>
          <cell r="D758">
            <v>32095181.289999999</v>
          </cell>
          <cell r="E758">
            <v>26552.41</v>
          </cell>
          <cell r="F758">
            <v>32068628.879999999</v>
          </cell>
          <cell r="G758">
            <v>32068628.879999999</v>
          </cell>
        </row>
        <row r="759">
          <cell r="A759">
            <v>4271039</v>
          </cell>
          <cell r="B759" t="str">
            <v>INT 5.80% DUE 09/15/2017</v>
          </cell>
          <cell r="C759">
            <v>0</v>
          </cell>
          <cell r="D759">
            <v>14950330.1</v>
          </cell>
          <cell r="E759">
            <v>34640.78</v>
          </cell>
          <cell r="F759">
            <v>14915689.32</v>
          </cell>
          <cell r="G759">
            <v>14915689.32</v>
          </cell>
        </row>
        <row r="760">
          <cell r="A760">
            <v>4271040</v>
          </cell>
          <cell r="B760" t="str">
            <v>INT-5.65% DUE 06/14/18</v>
          </cell>
          <cell r="C760">
            <v>0</v>
          </cell>
          <cell r="D760">
            <v>28287392.32</v>
          </cell>
          <cell r="E760">
            <v>486099.64</v>
          </cell>
          <cell r="F760">
            <v>27801292.68</v>
          </cell>
          <cell r="G760">
            <v>27801292.68</v>
          </cell>
        </row>
        <row r="761">
          <cell r="A761">
            <v>4271041</v>
          </cell>
          <cell r="B761" t="str">
            <v>INT-6.40% DUE 06/15/38</v>
          </cell>
          <cell r="C761">
            <v>0</v>
          </cell>
          <cell r="D761">
            <v>64024171.109999999</v>
          </cell>
          <cell r="E761">
            <v>314224.95</v>
          </cell>
          <cell r="F761">
            <v>63709946.159999996</v>
          </cell>
          <cell r="G761">
            <v>63709946.159999996</v>
          </cell>
        </row>
        <row r="762">
          <cell r="A762">
            <v>4271042</v>
          </cell>
          <cell r="B762" t="str">
            <v>INT-4.55% DUE 04/01/20</v>
          </cell>
          <cell r="C762">
            <v>0</v>
          </cell>
          <cell r="D762">
            <v>9136855.5800000001</v>
          </cell>
          <cell r="E762">
            <v>478802.01</v>
          </cell>
          <cell r="F762">
            <v>8658053.5700000003</v>
          </cell>
          <cell r="G762">
            <v>8658053.5700000003</v>
          </cell>
        </row>
        <row r="763">
          <cell r="A763">
            <v>4271043</v>
          </cell>
          <cell r="B763" t="str">
            <v>INT-5.65% DUE 04/01/40</v>
          </cell>
          <cell r="C763">
            <v>0</v>
          </cell>
          <cell r="D763">
            <v>15380555.59</v>
          </cell>
          <cell r="E763">
            <v>0</v>
          </cell>
          <cell r="F763">
            <v>15380555.59</v>
          </cell>
          <cell r="G763">
            <v>15380555.59</v>
          </cell>
        </row>
        <row r="764">
          <cell r="A764">
            <v>4280001</v>
          </cell>
          <cell r="B764" t="str">
            <v>AMORT OF DEBT DISCOUNT &amp;  EXP</v>
          </cell>
          <cell r="C764">
            <v>0</v>
          </cell>
          <cell r="D764">
            <v>5398285.4800000004</v>
          </cell>
          <cell r="E764">
            <v>0.04</v>
          </cell>
          <cell r="F764">
            <v>5398285.4400000004</v>
          </cell>
          <cell r="G764">
            <v>5398285.4400000004</v>
          </cell>
        </row>
        <row r="765">
          <cell r="A765">
            <v>4281001</v>
          </cell>
          <cell r="B765" t="str">
            <v>AMORT OF REACQUIRED DEBT</v>
          </cell>
          <cell r="C765">
            <v>0</v>
          </cell>
          <cell r="D765">
            <v>1363108.92</v>
          </cell>
          <cell r="E765">
            <v>0</v>
          </cell>
          <cell r="F765">
            <v>1363108.92</v>
          </cell>
          <cell r="G765">
            <v>1363108.92</v>
          </cell>
        </row>
        <row r="766">
          <cell r="A766">
            <v>4301010</v>
          </cell>
          <cell r="B766" t="str">
            <v>INT EXP-MONEY POOL</v>
          </cell>
          <cell r="C766">
            <v>0</v>
          </cell>
          <cell r="D766">
            <v>178683.01</v>
          </cell>
          <cell r="E766">
            <v>2.56</v>
          </cell>
          <cell r="F766">
            <v>178680.45</v>
          </cell>
          <cell r="G766">
            <v>178680.45</v>
          </cell>
        </row>
        <row r="767">
          <cell r="A767">
            <v>4310001</v>
          </cell>
          <cell r="B767" t="str">
            <v>OTHER INTEREST EXPENSE</v>
          </cell>
          <cell r="C767">
            <v>0</v>
          </cell>
          <cell r="D767">
            <v>88587.41</v>
          </cell>
          <cell r="E767">
            <v>43930</v>
          </cell>
          <cell r="F767">
            <v>44657.41</v>
          </cell>
          <cell r="G767">
            <v>44657.41</v>
          </cell>
        </row>
        <row r="768">
          <cell r="A768">
            <v>4310003</v>
          </cell>
          <cell r="B768" t="str">
            <v>OTHER INT EXP-NUCLEAR</v>
          </cell>
          <cell r="C768">
            <v>0</v>
          </cell>
          <cell r="D768">
            <v>6932639</v>
          </cell>
          <cell r="E768">
            <v>6926373</v>
          </cell>
          <cell r="F768">
            <v>6266</v>
          </cell>
          <cell r="G768">
            <v>6266</v>
          </cell>
        </row>
        <row r="769">
          <cell r="A769">
            <v>4310010</v>
          </cell>
          <cell r="B769" t="str">
            <v>OTH INT EXP-COMMITMENT FEES</v>
          </cell>
          <cell r="C769">
            <v>0</v>
          </cell>
          <cell r="D769">
            <v>657531.98</v>
          </cell>
          <cell r="E769">
            <v>2394.27</v>
          </cell>
          <cell r="F769">
            <v>655137.71</v>
          </cell>
          <cell r="G769">
            <v>655137.71</v>
          </cell>
        </row>
        <row r="770">
          <cell r="A770">
            <v>4310011</v>
          </cell>
          <cell r="B770" t="str">
            <v>OTHER INT EXP-MISC</v>
          </cell>
          <cell r="C770">
            <v>0</v>
          </cell>
          <cell r="D770">
            <v>206332.08</v>
          </cell>
          <cell r="E770">
            <v>2646.53</v>
          </cell>
          <cell r="F770">
            <v>203685.55</v>
          </cell>
          <cell r="G770">
            <v>203685.55</v>
          </cell>
        </row>
        <row r="771">
          <cell r="A771">
            <v>4310012</v>
          </cell>
          <cell r="B771" t="str">
            <v>OTH INT EXP-CUST DEPOSIT</v>
          </cell>
          <cell r="C771">
            <v>0</v>
          </cell>
          <cell r="D771">
            <v>12711059.52</v>
          </cell>
          <cell r="E771">
            <v>0</v>
          </cell>
          <cell r="F771">
            <v>12711059.52</v>
          </cell>
          <cell r="G771">
            <v>12711059.52</v>
          </cell>
        </row>
        <row r="772">
          <cell r="A772">
            <v>4310024</v>
          </cell>
          <cell r="B772" t="str">
            <v>OTH INT EXP-TAX DEFIC-FIT</v>
          </cell>
          <cell r="C772">
            <v>0</v>
          </cell>
          <cell r="D772">
            <v>1827226.5</v>
          </cell>
          <cell r="E772">
            <v>0</v>
          </cell>
          <cell r="F772">
            <v>1827226.5</v>
          </cell>
          <cell r="G772">
            <v>1827226.5</v>
          </cell>
        </row>
        <row r="773">
          <cell r="A773">
            <v>4313000</v>
          </cell>
          <cell r="B773" t="str">
            <v>INTEREST EXP RECOVERY CLAUSES</v>
          </cell>
          <cell r="C773">
            <v>0</v>
          </cell>
          <cell r="D773">
            <v>114864.2</v>
          </cell>
          <cell r="E773">
            <v>16476.82</v>
          </cell>
          <cell r="F773">
            <v>98387.38</v>
          </cell>
          <cell r="G773">
            <v>98387.38</v>
          </cell>
        </row>
        <row r="774">
          <cell r="A774">
            <v>4321200</v>
          </cell>
          <cell r="B774" t="str">
            <v>ALLOW B FND DURING CONSTR-CWIP</v>
          </cell>
          <cell r="C774">
            <v>0</v>
          </cell>
          <cell r="D774">
            <v>25979565.789999999</v>
          </cell>
          <cell r="E774">
            <v>39530247.420000002</v>
          </cell>
          <cell r="F774">
            <v>-13550681.630000001</v>
          </cell>
          <cell r="G774">
            <v>-13550681.630000003</v>
          </cell>
        </row>
        <row r="775">
          <cell r="A775">
            <v>4321201</v>
          </cell>
          <cell r="B775" t="str">
            <v>CONTRA AFUDC DEBT-OATT</v>
          </cell>
          <cell r="C775">
            <v>0</v>
          </cell>
          <cell r="D775">
            <v>459419.41</v>
          </cell>
          <cell r="E775">
            <v>396360.8</v>
          </cell>
          <cell r="F775">
            <v>63058.61</v>
          </cell>
          <cell r="G775">
            <v>63058.609999999986</v>
          </cell>
        </row>
        <row r="776">
          <cell r="A776">
            <v>4371001</v>
          </cell>
          <cell r="B776" t="str">
            <v>PREFERRED STOCK - 4.00% SERIES</v>
          </cell>
          <cell r="C776">
            <v>0</v>
          </cell>
          <cell r="D776">
            <v>159919.32</v>
          </cell>
          <cell r="E776">
            <v>0</v>
          </cell>
          <cell r="F776">
            <v>159919.32</v>
          </cell>
          <cell r="G776">
            <v>159919.32</v>
          </cell>
        </row>
        <row r="777">
          <cell r="A777">
            <v>4371002</v>
          </cell>
          <cell r="B777" t="str">
            <v>PREFERRED STOCK - 4.60% SERIES</v>
          </cell>
          <cell r="C777">
            <v>0</v>
          </cell>
          <cell r="D777">
            <v>183985.68</v>
          </cell>
          <cell r="E777">
            <v>0</v>
          </cell>
          <cell r="F777">
            <v>183985.68</v>
          </cell>
          <cell r="G777">
            <v>183985.68</v>
          </cell>
        </row>
        <row r="778">
          <cell r="A778">
            <v>4371003</v>
          </cell>
          <cell r="B778" t="str">
            <v>PREFERRED STOCK - 4.75% SERIES</v>
          </cell>
          <cell r="C778">
            <v>0</v>
          </cell>
          <cell r="D778">
            <v>379998.71999999997</v>
          </cell>
          <cell r="E778">
            <v>0</v>
          </cell>
          <cell r="F778">
            <v>379998.71999999997</v>
          </cell>
          <cell r="G778">
            <v>379998.71999999997</v>
          </cell>
        </row>
        <row r="779">
          <cell r="A779">
            <v>4371004</v>
          </cell>
          <cell r="B779" t="str">
            <v>PREFERRED STOCK - 4.40% SERIES</v>
          </cell>
          <cell r="C779">
            <v>0</v>
          </cell>
          <cell r="D779">
            <v>330001.56</v>
          </cell>
          <cell r="E779">
            <v>0</v>
          </cell>
          <cell r="F779">
            <v>330001.56</v>
          </cell>
          <cell r="G779">
            <v>330001.56</v>
          </cell>
        </row>
        <row r="780">
          <cell r="A780">
            <v>4371005</v>
          </cell>
          <cell r="B780" t="str">
            <v>PREFERRED STOCK - 4.58% SERIES</v>
          </cell>
          <cell r="C780">
            <v>0</v>
          </cell>
          <cell r="D780">
            <v>457955.16</v>
          </cell>
          <cell r="E780">
            <v>0</v>
          </cell>
          <cell r="F780">
            <v>457955.16</v>
          </cell>
          <cell r="G780">
            <v>457955.16</v>
          </cell>
        </row>
        <row r="781">
          <cell r="A781">
            <v>4383001</v>
          </cell>
          <cell r="B781" t="str">
            <v>DIVIDENDS DECL-COM STK</v>
          </cell>
          <cell r="C781">
            <v>0</v>
          </cell>
          <cell r="D781">
            <v>50000000</v>
          </cell>
          <cell r="E781">
            <v>0</v>
          </cell>
          <cell r="F781">
            <v>50000000</v>
          </cell>
          <cell r="G781">
            <v>50000000</v>
          </cell>
        </row>
        <row r="782">
          <cell r="A782">
            <v>4401000</v>
          </cell>
          <cell r="B782" t="str">
            <v>RESIDENTIAL SALES</v>
          </cell>
          <cell r="C782">
            <v>0</v>
          </cell>
          <cell r="D782">
            <v>20435756.59</v>
          </cell>
          <cell r="E782">
            <v>2805546943.3400002</v>
          </cell>
          <cell r="F782">
            <v>-2785111186.75</v>
          </cell>
          <cell r="G782">
            <v>-2785111186.75</v>
          </cell>
        </row>
        <row r="783">
          <cell r="A783">
            <v>4421000</v>
          </cell>
          <cell r="B783" t="str">
            <v>COMMERCIAL SALES</v>
          </cell>
          <cell r="C783">
            <v>0</v>
          </cell>
          <cell r="D783">
            <v>29906712.719999999</v>
          </cell>
          <cell r="E783">
            <v>1282234804.5899999</v>
          </cell>
          <cell r="F783">
            <v>-1252328091.8699999</v>
          </cell>
          <cell r="G783">
            <v>-1252328091.8699999</v>
          </cell>
        </row>
        <row r="784">
          <cell r="A784">
            <v>4431000</v>
          </cell>
          <cell r="B784" t="str">
            <v>INDUSTRIAL SALES</v>
          </cell>
          <cell r="C784">
            <v>0</v>
          </cell>
          <cell r="D784">
            <v>12458373.75</v>
          </cell>
          <cell r="E784">
            <v>312716347.69999999</v>
          </cell>
          <cell r="F784">
            <v>-300257973.94999999</v>
          </cell>
          <cell r="G784">
            <v>-300257973.94999999</v>
          </cell>
        </row>
        <row r="785">
          <cell r="A785">
            <v>4441000</v>
          </cell>
          <cell r="B785" t="str">
            <v>PUBLIC STREET/HIGHWAY LIGHTING</v>
          </cell>
          <cell r="C785">
            <v>0</v>
          </cell>
          <cell r="D785">
            <v>81247.86</v>
          </cell>
          <cell r="E785">
            <v>2065140.68</v>
          </cell>
          <cell r="F785">
            <v>-1983892.82</v>
          </cell>
          <cell r="G785">
            <v>-1983892.8199999998</v>
          </cell>
        </row>
        <row r="786">
          <cell r="A786">
            <v>4451000</v>
          </cell>
          <cell r="B786" t="str">
            <v>SALES TO PUBLIC AUTHORITIES</v>
          </cell>
          <cell r="C786">
            <v>0</v>
          </cell>
          <cell r="D786">
            <v>25246056.59</v>
          </cell>
          <cell r="E786">
            <v>355204503.38</v>
          </cell>
          <cell r="F786">
            <v>-329958446.79000002</v>
          </cell>
          <cell r="G786">
            <v>-329958446.79000002</v>
          </cell>
        </row>
        <row r="787">
          <cell r="A787" t="str">
            <v>447100E</v>
          </cell>
          <cell r="B787" t="str">
            <v>INTERCHGE SALES-ENERGY/DEMAND</v>
          </cell>
          <cell r="C787">
            <v>0</v>
          </cell>
          <cell r="D787">
            <v>62527.56</v>
          </cell>
          <cell r="E787">
            <v>8415431.3399999999</v>
          </cell>
          <cell r="F787">
            <v>-8352903.7800000003</v>
          </cell>
          <cell r="G787">
            <v>-8352903.7800000003</v>
          </cell>
        </row>
        <row r="788">
          <cell r="A788">
            <v>4477000</v>
          </cell>
          <cell r="B788" t="str">
            <v>REVENUE - OTHER</v>
          </cell>
          <cell r="C788">
            <v>0</v>
          </cell>
          <cell r="D788">
            <v>22598120.34</v>
          </cell>
          <cell r="E788">
            <v>362846524.39999998</v>
          </cell>
          <cell r="F788">
            <v>-340248404.06</v>
          </cell>
          <cell r="G788">
            <v>-340248404.06</v>
          </cell>
        </row>
        <row r="789">
          <cell r="A789">
            <v>4491470</v>
          </cell>
          <cell r="B789" t="str">
            <v>PROV FOR RATE REFUND-RESALE</v>
          </cell>
          <cell r="C789">
            <v>0</v>
          </cell>
          <cell r="D789">
            <v>237126.85</v>
          </cell>
          <cell r="E789">
            <v>48303.9</v>
          </cell>
          <cell r="F789">
            <v>188822.95</v>
          </cell>
          <cell r="G789">
            <v>188822.95</v>
          </cell>
        </row>
        <row r="790">
          <cell r="A790">
            <v>4500001</v>
          </cell>
          <cell r="B790" t="str">
            <v>LATE PAYMENT CHARGE-RETAIL</v>
          </cell>
          <cell r="C790">
            <v>0</v>
          </cell>
          <cell r="D790">
            <v>482761.14</v>
          </cell>
          <cell r="E790">
            <v>24070579.800000001</v>
          </cell>
          <cell r="F790">
            <v>-23587818.66</v>
          </cell>
          <cell r="G790">
            <v>-23587818.66</v>
          </cell>
        </row>
        <row r="791">
          <cell r="A791">
            <v>4510001</v>
          </cell>
          <cell r="B791" t="str">
            <v>MISCELLANEOUS SERVICE REVENUES</v>
          </cell>
          <cell r="C791">
            <v>0</v>
          </cell>
          <cell r="D791">
            <v>434469.73</v>
          </cell>
          <cell r="E791">
            <v>23635637.07</v>
          </cell>
          <cell r="F791">
            <v>-23201167.34</v>
          </cell>
          <cell r="G791">
            <v>-23201167.34</v>
          </cell>
        </row>
        <row r="792">
          <cell r="A792">
            <v>4540001</v>
          </cell>
          <cell r="B792" t="str">
            <v>RENT FROM ELECTRIC PROPERTY</v>
          </cell>
          <cell r="C792">
            <v>0</v>
          </cell>
          <cell r="D792">
            <v>744973.62</v>
          </cell>
          <cell r="E792">
            <v>2206389.1</v>
          </cell>
          <cell r="F792">
            <v>-1461415.48</v>
          </cell>
          <cell r="G792">
            <v>-1461415.48</v>
          </cell>
        </row>
        <row r="793">
          <cell r="A793">
            <v>4540002</v>
          </cell>
          <cell r="B793" t="str">
            <v>RENT FROM ELEC PROP-NUCLEAR</v>
          </cell>
          <cell r="C793">
            <v>0</v>
          </cell>
          <cell r="D793">
            <v>1732.58</v>
          </cell>
          <cell r="E793">
            <v>1006076.85</v>
          </cell>
          <cell r="F793">
            <v>-1004344.27</v>
          </cell>
          <cell r="G793">
            <v>-1004344.27</v>
          </cell>
        </row>
        <row r="794">
          <cell r="A794">
            <v>4540004</v>
          </cell>
          <cell r="B794" t="str">
            <v>PT HOLDINGS IRU/REV SHARING</v>
          </cell>
          <cell r="C794">
            <v>0</v>
          </cell>
          <cell r="D794">
            <v>0</v>
          </cell>
          <cell r="E794">
            <v>1684456</v>
          </cell>
          <cell r="F794">
            <v>-1684456</v>
          </cell>
          <cell r="G794">
            <v>-1684456</v>
          </cell>
        </row>
        <row r="795">
          <cell r="A795">
            <v>4540005</v>
          </cell>
          <cell r="B795" t="str">
            <v>RENT-LIGHTING EQUIP</v>
          </cell>
          <cell r="C795">
            <v>0</v>
          </cell>
          <cell r="D795">
            <v>22535816.109999999</v>
          </cell>
          <cell r="E795">
            <v>88283421.260000005</v>
          </cell>
          <cell r="F795">
            <v>-65747605.149999999</v>
          </cell>
          <cell r="G795">
            <v>-65747605.150000006</v>
          </cell>
        </row>
        <row r="796">
          <cell r="A796">
            <v>4540006</v>
          </cell>
          <cell r="B796" t="str">
            <v>RENT-NON LIGHTING EQUIP</v>
          </cell>
          <cell r="C796">
            <v>0</v>
          </cell>
          <cell r="D796">
            <v>140267.29999999999</v>
          </cell>
          <cell r="E796">
            <v>6925987.9000000004</v>
          </cell>
          <cell r="F796">
            <v>-6785720.5999999996</v>
          </cell>
          <cell r="G796">
            <v>-6785720.6000000006</v>
          </cell>
        </row>
        <row r="797">
          <cell r="A797">
            <v>4540007</v>
          </cell>
          <cell r="B797" t="str">
            <v>RENT-JOINT USE</v>
          </cell>
          <cell r="C797">
            <v>0</v>
          </cell>
          <cell r="D797">
            <v>-9833376.3000000007</v>
          </cell>
          <cell r="E797">
            <v>0</v>
          </cell>
          <cell r="F797">
            <v>-9833376.3000000007</v>
          </cell>
          <cell r="G797">
            <v>-9833376.3000000007</v>
          </cell>
        </row>
        <row r="798">
          <cell r="A798">
            <v>4540008</v>
          </cell>
          <cell r="B798" t="str">
            <v>RENT-TRANSMISSION</v>
          </cell>
          <cell r="C798">
            <v>0</v>
          </cell>
          <cell r="D798">
            <v>-139640.29999999999</v>
          </cell>
          <cell r="E798">
            <v>7766640.2599999998</v>
          </cell>
          <cell r="F798">
            <v>-7906280.5599999996</v>
          </cell>
          <cell r="G798">
            <v>-7906280.5599999996</v>
          </cell>
        </row>
        <row r="799">
          <cell r="A799">
            <v>4560001</v>
          </cell>
          <cell r="B799" t="str">
            <v>OTHER ELECTRIC REVENUES</v>
          </cell>
          <cell r="C799">
            <v>0</v>
          </cell>
          <cell r="D799">
            <v>123772.71</v>
          </cell>
          <cell r="E799">
            <v>1115334.99</v>
          </cell>
          <cell r="F799">
            <v>-991562.28</v>
          </cell>
          <cell r="G799">
            <v>-991562.28</v>
          </cell>
        </row>
        <row r="800">
          <cell r="A800" t="str">
            <v>456000T</v>
          </cell>
          <cell r="B800" t="str">
            <v>WHEELING - TRANSMISSION</v>
          </cell>
          <cell r="C800">
            <v>0</v>
          </cell>
          <cell r="D800">
            <v>5592628.9100000001</v>
          </cell>
          <cell r="E800">
            <v>72766867.510000005</v>
          </cell>
          <cell r="F800">
            <v>-67174238.599999994</v>
          </cell>
          <cell r="G800">
            <v>-67174238.600000009</v>
          </cell>
        </row>
        <row r="801">
          <cell r="A801">
            <v>4560020</v>
          </cell>
          <cell r="B801" t="str">
            <v>STATE SALES TAX COLL COMM COLL</v>
          </cell>
          <cell r="C801">
            <v>0</v>
          </cell>
          <cell r="D801">
            <v>0</v>
          </cell>
          <cell r="E801">
            <v>10656.01</v>
          </cell>
          <cell r="F801">
            <v>-10656.01</v>
          </cell>
          <cell r="G801">
            <v>-10656.01</v>
          </cell>
        </row>
        <row r="802">
          <cell r="A802">
            <v>4560021</v>
          </cell>
          <cell r="B802" t="str">
            <v>OTH ELEC REV INTERCHANGE SALES</v>
          </cell>
          <cell r="C802">
            <v>0</v>
          </cell>
          <cell r="D802">
            <v>0</v>
          </cell>
          <cell r="E802">
            <v>20257.23</v>
          </cell>
          <cell r="F802">
            <v>-20257.23</v>
          </cell>
          <cell r="G802">
            <v>-20257.23</v>
          </cell>
        </row>
        <row r="803">
          <cell r="A803">
            <v>4560022</v>
          </cell>
          <cell r="B803" t="str">
            <v>MUNI CO TAX COLL-COMMISSIONS</v>
          </cell>
          <cell r="C803">
            <v>0</v>
          </cell>
          <cell r="D803">
            <v>0</v>
          </cell>
          <cell r="E803">
            <v>227705.83</v>
          </cell>
          <cell r="F803">
            <v>-227705.83</v>
          </cell>
          <cell r="G803">
            <v>-227705.83</v>
          </cell>
        </row>
        <row r="804">
          <cell r="A804">
            <v>4560030</v>
          </cell>
          <cell r="B804" t="str">
            <v>RETAIL UNBILLED REVENUE</v>
          </cell>
          <cell r="C804">
            <v>0</v>
          </cell>
          <cell r="D804">
            <v>986779711</v>
          </cell>
          <cell r="E804">
            <v>1003435553</v>
          </cell>
          <cell r="F804">
            <v>-16655842</v>
          </cell>
          <cell r="G804">
            <v>-16655842</v>
          </cell>
        </row>
        <row r="805">
          <cell r="A805">
            <v>4560033</v>
          </cell>
          <cell r="B805" t="str">
            <v>WHOLESALE UNBILLED REVENUE</v>
          </cell>
          <cell r="C805">
            <v>0</v>
          </cell>
          <cell r="D805">
            <v>198785875</v>
          </cell>
          <cell r="E805">
            <v>202037820</v>
          </cell>
          <cell r="F805">
            <v>-3251945</v>
          </cell>
          <cell r="G805">
            <v>-3251945</v>
          </cell>
        </row>
        <row r="806">
          <cell r="A806">
            <v>4560096</v>
          </cell>
          <cell r="B806" t="str">
            <v>GEN PERF INCENTIVE FACTOR</v>
          </cell>
          <cell r="C806">
            <v>0</v>
          </cell>
          <cell r="D806">
            <v>3009296</v>
          </cell>
          <cell r="E806">
            <v>531150</v>
          </cell>
          <cell r="F806">
            <v>2478146</v>
          </cell>
          <cell r="G806">
            <v>2478146</v>
          </cell>
        </row>
        <row r="807">
          <cell r="A807" t="str">
            <v>45600TP</v>
          </cell>
          <cell r="B807" t="str">
            <v>WHEELING PROD ANCILLARY SERV</v>
          </cell>
          <cell r="C807">
            <v>0</v>
          </cell>
          <cell r="D807">
            <v>35211.379999999997</v>
          </cell>
          <cell r="E807">
            <v>8670338.2899999991</v>
          </cell>
          <cell r="F807">
            <v>-8635126.9100000001</v>
          </cell>
          <cell r="G807">
            <v>-8635126.9099999983</v>
          </cell>
        </row>
        <row r="808">
          <cell r="A808" t="str">
            <v>45600TR</v>
          </cell>
          <cell r="B808" t="str">
            <v>WHEELING TARIFF RETAILCCR</v>
          </cell>
          <cell r="C808">
            <v>0</v>
          </cell>
          <cell r="D808">
            <v>0</v>
          </cell>
          <cell r="E808">
            <v>228550.23</v>
          </cell>
          <cell r="F808">
            <v>-228550.23</v>
          </cell>
          <cell r="G808">
            <v>-228550.23</v>
          </cell>
        </row>
        <row r="809">
          <cell r="A809" t="str">
            <v>4560BPR</v>
          </cell>
          <cell r="B809" t="str">
            <v>OTHER ELE REV-BYPRODUCTS-ASH</v>
          </cell>
          <cell r="C809">
            <v>0</v>
          </cell>
          <cell r="D809">
            <v>551690.78</v>
          </cell>
          <cell r="E809">
            <v>551690.78</v>
          </cell>
          <cell r="F809">
            <v>0</v>
          </cell>
          <cell r="G809">
            <v>0</v>
          </cell>
        </row>
        <row r="810">
          <cell r="A810">
            <v>5000000</v>
          </cell>
          <cell r="B810" t="str">
            <v>FOS OPER SUPER AND ENGINEER</v>
          </cell>
          <cell r="C810">
            <v>0</v>
          </cell>
          <cell r="D810">
            <v>11921375.689999999</v>
          </cell>
          <cell r="E810">
            <v>2587948.46</v>
          </cell>
          <cell r="F810">
            <v>9333427.2300000004</v>
          </cell>
          <cell r="G810">
            <v>9333427.2300000004</v>
          </cell>
        </row>
        <row r="811">
          <cell r="A811">
            <v>5000001</v>
          </cell>
          <cell r="B811" t="str">
            <v>FOS OPER SUPER&amp;ENGINEER-REC</v>
          </cell>
          <cell r="C811">
            <v>0</v>
          </cell>
          <cell r="D811">
            <v>1084758.43</v>
          </cell>
          <cell r="E811">
            <v>274244.98</v>
          </cell>
          <cell r="F811">
            <v>810513.45</v>
          </cell>
          <cell r="G811">
            <v>810513.45</v>
          </cell>
        </row>
        <row r="812">
          <cell r="A812">
            <v>5012000</v>
          </cell>
          <cell r="B812" t="str">
            <v>FOSSIL STEAM FUEL</v>
          </cell>
          <cell r="C812">
            <v>0</v>
          </cell>
          <cell r="D812">
            <v>14842980.57</v>
          </cell>
          <cell r="E812">
            <v>9921474.9600000009</v>
          </cell>
          <cell r="F812">
            <v>4921505.6100000003</v>
          </cell>
          <cell r="G812">
            <v>4921505.6099999994</v>
          </cell>
        </row>
        <row r="813">
          <cell r="A813">
            <v>5013000</v>
          </cell>
          <cell r="B813" t="str">
            <v>FOSSIL STEAM FUEL FMS</v>
          </cell>
          <cell r="C813">
            <v>0</v>
          </cell>
          <cell r="D813">
            <v>879136031.80999994</v>
          </cell>
          <cell r="E813">
            <v>152514675.24000001</v>
          </cell>
          <cell r="F813">
            <v>726621356.57000005</v>
          </cell>
          <cell r="G813">
            <v>726621356.56999993</v>
          </cell>
        </row>
        <row r="814">
          <cell r="A814" t="str">
            <v>501300A</v>
          </cell>
          <cell r="B814" t="str">
            <v>FOSSIL STEAM FUEL-ASH SALES</v>
          </cell>
          <cell r="C814">
            <v>0</v>
          </cell>
          <cell r="D814">
            <v>10117</v>
          </cell>
          <cell r="E814">
            <v>10117</v>
          </cell>
          <cell r="F814">
            <v>0</v>
          </cell>
          <cell r="G814">
            <v>0</v>
          </cell>
        </row>
        <row r="815">
          <cell r="A815">
            <v>5020000</v>
          </cell>
          <cell r="B815" t="str">
            <v>FOS STEAM EXPENSES</v>
          </cell>
          <cell r="C815">
            <v>0</v>
          </cell>
          <cell r="D815">
            <v>9268486.9800000004</v>
          </cell>
          <cell r="E815">
            <v>2237375.52</v>
          </cell>
          <cell r="F815">
            <v>7031111.46</v>
          </cell>
          <cell r="G815">
            <v>7031111.4600000009</v>
          </cell>
        </row>
        <row r="816">
          <cell r="A816">
            <v>5020003</v>
          </cell>
          <cell r="B816" t="str">
            <v>STEAM OPER-GYPSUM DISPOSAL/SLE</v>
          </cell>
          <cell r="C816">
            <v>0</v>
          </cell>
          <cell r="D816">
            <v>5720694.9500000002</v>
          </cell>
          <cell r="E816">
            <v>2991668.58</v>
          </cell>
          <cell r="F816">
            <v>2729026.37</v>
          </cell>
          <cell r="G816">
            <v>2729026.37</v>
          </cell>
        </row>
        <row r="817">
          <cell r="A817">
            <v>5020004</v>
          </cell>
          <cell r="B817" t="str">
            <v>FOS STEAM EXPENSES - REC</v>
          </cell>
          <cell r="C817">
            <v>0</v>
          </cell>
          <cell r="D817">
            <v>7260583.8899999997</v>
          </cell>
          <cell r="E817">
            <v>3859154.24</v>
          </cell>
          <cell r="F817">
            <v>3401429.65</v>
          </cell>
          <cell r="G817">
            <v>3401429.6499999994</v>
          </cell>
        </row>
        <row r="818">
          <cell r="A818">
            <v>5020011</v>
          </cell>
          <cell r="B818" t="str">
            <v>STEAM OPER - AMMONIA-FL</v>
          </cell>
          <cell r="C818">
            <v>0</v>
          </cell>
          <cell r="D818">
            <v>3280843.66</v>
          </cell>
          <cell r="E818">
            <v>133315.48000000001</v>
          </cell>
          <cell r="F818">
            <v>3147528.18</v>
          </cell>
          <cell r="G818">
            <v>3147528.18</v>
          </cell>
        </row>
        <row r="819">
          <cell r="A819">
            <v>5020012</v>
          </cell>
          <cell r="B819" t="str">
            <v>STEAM OPER - LIMESTONE-FL</v>
          </cell>
          <cell r="C819">
            <v>0</v>
          </cell>
          <cell r="D819">
            <v>2449261.44</v>
          </cell>
          <cell r="E819">
            <v>29153.18</v>
          </cell>
          <cell r="F819">
            <v>2420108.2599999998</v>
          </cell>
          <cell r="G819">
            <v>2420108.2599999998</v>
          </cell>
        </row>
        <row r="820">
          <cell r="A820">
            <v>5020013</v>
          </cell>
          <cell r="B820" t="str">
            <v>STEAM OPER-DIBASIC ACID - REC</v>
          </cell>
          <cell r="C820">
            <v>0</v>
          </cell>
          <cell r="D820">
            <v>10024.450000000001</v>
          </cell>
          <cell r="E820">
            <v>0</v>
          </cell>
          <cell r="F820">
            <v>10024.450000000001</v>
          </cell>
          <cell r="G820">
            <v>10024.450000000001</v>
          </cell>
        </row>
        <row r="821">
          <cell r="A821">
            <v>5050000</v>
          </cell>
          <cell r="B821" t="str">
            <v>FOS ELECTRIC EXPENSES</v>
          </cell>
          <cell r="C821">
            <v>0</v>
          </cell>
          <cell r="D821">
            <v>1457</v>
          </cell>
          <cell r="E821">
            <v>176.8</v>
          </cell>
          <cell r="F821">
            <v>1280.2</v>
          </cell>
          <cell r="G821">
            <v>1280.2</v>
          </cell>
        </row>
        <row r="822">
          <cell r="A822">
            <v>5060000</v>
          </cell>
          <cell r="B822" t="str">
            <v>FOS MISC STEAM POWER EXP</v>
          </cell>
          <cell r="C822">
            <v>0</v>
          </cell>
          <cell r="D822">
            <v>13958953.939999999</v>
          </cell>
          <cell r="E822">
            <v>3066547.95</v>
          </cell>
          <cell r="F822">
            <v>10892405.99</v>
          </cell>
          <cell r="G822">
            <v>10892405.989999998</v>
          </cell>
        </row>
        <row r="823">
          <cell r="A823">
            <v>5060001</v>
          </cell>
          <cell r="B823" t="str">
            <v>FOS MISC STEAM POWER EXP-RECOV</v>
          </cell>
          <cell r="C823">
            <v>0</v>
          </cell>
          <cell r="D823">
            <v>318191.53999999998</v>
          </cell>
          <cell r="E823">
            <v>326703.78999999998</v>
          </cell>
          <cell r="F823">
            <v>-8512.25</v>
          </cell>
          <cell r="G823">
            <v>-8512.25</v>
          </cell>
        </row>
        <row r="824">
          <cell r="A824">
            <v>5060002</v>
          </cell>
          <cell r="B824" t="str">
            <v>FOS MISC STEAM PWR EXPS-REC</v>
          </cell>
          <cell r="C824">
            <v>0</v>
          </cell>
          <cell r="D824">
            <v>654176.6</v>
          </cell>
          <cell r="E824">
            <v>123204.69</v>
          </cell>
          <cell r="F824">
            <v>530971.91</v>
          </cell>
          <cell r="G824">
            <v>530971.90999999992</v>
          </cell>
        </row>
        <row r="825">
          <cell r="A825">
            <v>5090001</v>
          </cell>
          <cell r="B825" t="str">
            <v>SULFUR DIOXIDE ALLOW-RECOV</v>
          </cell>
          <cell r="C825">
            <v>0</v>
          </cell>
          <cell r="D825">
            <v>2324985.09</v>
          </cell>
          <cell r="E825">
            <v>686931.79</v>
          </cell>
          <cell r="F825">
            <v>1638053.3</v>
          </cell>
          <cell r="G825">
            <v>1638053.2999999998</v>
          </cell>
        </row>
        <row r="826">
          <cell r="A826">
            <v>5090003</v>
          </cell>
          <cell r="B826" t="str">
            <v>NOX EMISSION ALLOW-FL</v>
          </cell>
          <cell r="C826">
            <v>0</v>
          </cell>
          <cell r="D826">
            <v>15446123.130000001</v>
          </cell>
          <cell r="E826">
            <v>4645817.8899999997</v>
          </cell>
          <cell r="F826">
            <v>10800305.24</v>
          </cell>
          <cell r="G826">
            <v>10800305.240000002</v>
          </cell>
        </row>
        <row r="827">
          <cell r="A827">
            <v>5100000</v>
          </cell>
          <cell r="B827" t="str">
            <v>FOS MAIN SUPER AND ENGINEER</v>
          </cell>
          <cell r="C827">
            <v>0</v>
          </cell>
          <cell r="D827">
            <v>5648406.5700000003</v>
          </cell>
          <cell r="E827">
            <v>1447686.77</v>
          </cell>
          <cell r="F827">
            <v>4200719.8</v>
          </cell>
          <cell r="G827">
            <v>4200719.8000000007</v>
          </cell>
        </row>
        <row r="828">
          <cell r="A828">
            <v>5100001</v>
          </cell>
          <cell r="B828" t="str">
            <v>FOS MAINT SUPER&amp;ENGINEER - REC</v>
          </cell>
          <cell r="C828">
            <v>0</v>
          </cell>
          <cell r="D828">
            <v>2258374.19</v>
          </cell>
          <cell r="E828">
            <v>798180.08</v>
          </cell>
          <cell r="F828">
            <v>1460194.11</v>
          </cell>
          <cell r="G828">
            <v>1460194.1099999999</v>
          </cell>
        </row>
        <row r="829">
          <cell r="A829">
            <v>5110000</v>
          </cell>
          <cell r="B829" t="str">
            <v>FOS MAINT OF STRUCT</v>
          </cell>
          <cell r="C829">
            <v>0</v>
          </cell>
          <cell r="D829">
            <v>2601822.2599999998</v>
          </cell>
          <cell r="E829">
            <v>855948.22</v>
          </cell>
          <cell r="F829">
            <v>1745874.04</v>
          </cell>
          <cell r="G829">
            <v>1745874.0399999998</v>
          </cell>
        </row>
        <row r="830">
          <cell r="A830">
            <v>5120000</v>
          </cell>
          <cell r="B830" t="str">
            <v>FOS MAINT OF BOILER PLANT</v>
          </cell>
          <cell r="C830">
            <v>0</v>
          </cell>
          <cell r="D830">
            <v>22408855.559999999</v>
          </cell>
          <cell r="E830">
            <v>3653494.68</v>
          </cell>
          <cell r="F830">
            <v>18755360.879999999</v>
          </cell>
          <cell r="G830">
            <v>18755360.879999999</v>
          </cell>
        </row>
        <row r="831">
          <cell r="A831">
            <v>5120001</v>
          </cell>
          <cell r="B831" t="str">
            <v>FOS MAINT OF BOILER PLANT-REC</v>
          </cell>
          <cell r="C831">
            <v>0</v>
          </cell>
          <cell r="D831">
            <v>4697879.18</v>
          </cell>
          <cell r="E831">
            <v>2091357.01</v>
          </cell>
          <cell r="F831">
            <v>2606522.17</v>
          </cell>
          <cell r="G831">
            <v>2606522.17</v>
          </cell>
        </row>
        <row r="832">
          <cell r="A832">
            <v>5130000</v>
          </cell>
          <cell r="B832" t="str">
            <v>FOS MAINT OF ELECTRIC PLANT</v>
          </cell>
          <cell r="C832">
            <v>0</v>
          </cell>
          <cell r="D832">
            <v>10564268.58</v>
          </cell>
          <cell r="E832">
            <v>2131934.5</v>
          </cell>
          <cell r="F832">
            <v>8432334.0800000001</v>
          </cell>
          <cell r="G832">
            <v>8432334.0800000001</v>
          </cell>
        </row>
        <row r="833">
          <cell r="A833">
            <v>5130001</v>
          </cell>
          <cell r="B833" t="str">
            <v>FOS MAINT OF ELECT PLANT - REC</v>
          </cell>
          <cell r="C833">
            <v>0</v>
          </cell>
          <cell r="D833">
            <v>1337129.77</v>
          </cell>
          <cell r="E833">
            <v>429322.95</v>
          </cell>
          <cell r="F833">
            <v>907806.82</v>
          </cell>
          <cell r="G833">
            <v>907806.82000000007</v>
          </cell>
        </row>
        <row r="834">
          <cell r="A834">
            <v>5140000</v>
          </cell>
          <cell r="B834" t="str">
            <v>FOS MAINT OF MISC STEAM PLANT</v>
          </cell>
          <cell r="C834">
            <v>0</v>
          </cell>
          <cell r="D834">
            <v>11500863.529999999</v>
          </cell>
          <cell r="E834">
            <v>2701401.66</v>
          </cell>
          <cell r="F834">
            <v>8799461.8699999992</v>
          </cell>
          <cell r="G834">
            <v>8799461.8699999992</v>
          </cell>
        </row>
        <row r="835">
          <cell r="A835">
            <v>5140001</v>
          </cell>
          <cell r="B835" t="str">
            <v>FOS MAINT OF MISC STEAM PT-REC</v>
          </cell>
          <cell r="C835">
            <v>0</v>
          </cell>
          <cell r="D835">
            <v>6471187.5999999996</v>
          </cell>
          <cell r="E835">
            <v>1581217.59</v>
          </cell>
          <cell r="F835">
            <v>4889970.01</v>
          </cell>
          <cell r="G835">
            <v>4889970.01</v>
          </cell>
        </row>
        <row r="836">
          <cell r="A836">
            <v>5170000</v>
          </cell>
          <cell r="B836" t="str">
            <v>NUC OPER SUPER AND ENGINEER</v>
          </cell>
          <cell r="C836">
            <v>0</v>
          </cell>
          <cell r="D836">
            <v>3600292.29</v>
          </cell>
          <cell r="E836">
            <v>1602862.48</v>
          </cell>
          <cell r="F836">
            <v>1997429.81</v>
          </cell>
          <cell r="G836">
            <v>1997429.81</v>
          </cell>
        </row>
        <row r="837">
          <cell r="A837" t="str">
            <v>5170REC</v>
          </cell>
          <cell r="B837" t="str">
            <v>NUC OP SUPER &amp; ENG - RECOVER</v>
          </cell>
          <cell r="C837">
            <v>0</v>
          </cell>
          <cell r="D837">
            <v>210290.68</v>
          </cell>
          <cell r="E837">
            <v>79283.679999999993</v>
          </cell>
          <cell r="F837">
            <v>131007</v>
          </cell>
          <cell r="G837">
            <v>131007</v>
          </cell>
        </row>
        <row r="838">
          <cell r="A838">
            <v>5182300</v>
          </cell>
          <cell r="B838" t="str">
            <v>NUCLEAR FUEL - MISC &amp; LABOR</v>
          </cell>
          <cell r="C838">
            <v>0</v>
          </cell>
          <cell r="D838">
            <v>1945846.08</v>
          </cell>
          <cell r="E838">
            <v>219459.89</v>
          </cell>
          <cell r="F838">
            <v>1726386.19</v>
          </cell>
          <cell r="G838">
            <v>1726386.19</v>
          </cell>
        </row>
        <row r="839">
          <cell r="A839">
            <v>5183000</v>
          </cell>
          <cell r="B839" t="str">
            <v>NUCLEAR FUEL - OTHER CHARGES</v>
          </cell>
          <cell r="C839">
            <v>0</v>
          </cell>
          <cell r="D839">
            <v>45587.6</v>
          </cell>
          <cell r="E839">
            <v>7787.6</v>
          </cell>
          <cell r="F839">
            <v>37800</v>
          </cell>
          <cell r="G839">
            <v>37800</v>
          </cell>
        </row>
        <row r="840">
          <cell r="A840">
            <v>5190000</v>
          </cell>
          <cell r="B840" t="str">
            <v>NUC COOLANTS AND WATER</v>
          </cell>
          <cell r="C840">
            <v>0</v>
          </cell>
          <cell r="D840">
            <v>7762018.4199999999</v>
          </cell>
          <cell r="E840">
            <v>3017399.45</v>
          </cell>
          <cell r="F840">
            <v>4744618.97</v>
          </cell>
          <cell r="G840">
            <v>4744618.97</v>
          </cell>
        </row>
        <row r="841">
          <cell r="A841">
            <v>5200000</v>
          </cell>
          <cell r="B841" t="str">
            <v>NUC STEAM EXPENSES</v>
          </cell>
          <cell r="C841">
            <v>0</v>
          </cell>
          <cell r="D841">
            <v>15222385.6</v>
          </cell>
          <cell r="E841">
            <v>5269296.8099999996</v>
          </cell>
          <cell r="F841">
            <v>9953088.7899999991</v>
          </cell>
          <cell r="G841">
            <v>9953088.7899999991</v>
          </cell>
        </row>
        <row r="842">
          <cell r="A842">
            <v>5230000</v>
          </cell>
          <cell r="B842" t="str">
            <v>NUC ELECTRIC EXPENSES</v>
          </cell>
          <cell r="C842">
            <v>0</v>
          </cell>
          <cell r="D842">
            <v>1562573.87</v>
          </cell>
          <cell r="E842">
            <v>451025.63</v>
          </cell>
          <cell r="F842">
            <v>1111548.24</v>
          </cell>
          <cell r="G842">
            <v>1111548.2400000002</v>
          </cell>
        </row>
        <row r="843">
          <cell r="A843">
            <v>5240000</v>
          </cell>
          <cell r="B843" t="str">
            <v>NUC MISC NUCLEAR POWER EXP</v>
          </cell>
          <cell r="C843">
            <v>0</v>
          </cell>
          <cell r="D843">
            <v>61275763.039999999</v>
          </cell>
          <cell r="E843">
            <v>17711343.350000001</v>
          </cell>
          <cell r="F843">
            <v>43564419.689999998</v>
          </cell>
          <cell r="G843">
            <v>43564419.689999998</v>
          </cell>
        </row>
        <row r="844">
          <cell r="A844" t="str">
            <v>5240REC</v>
          </cell>
          <cell r="B844" t="str">
            <v>NUC MISC EXP-RECOVERABLE</v>
          </cell>
          <cell r="C844">
            <v>0</v>
          </cell>
          <cell r="D844">
            <v>1476284.43</v>
          </cell>
          <cell r="E844">
            <v>941049.67</v>
          </cell>
          <cell r="F844">
            <v>535234.76</v>
          </cell>
          <cell r="G844">
            <v>535234.75999999989</v>
          </cell>
        </row>
        <row r="845">
          <cell r="A845">
            <v>5280000</v>
          </cell>
          <cell r="B845" t="str">
            <v>NUC MAINT SUPER AND ENGIN</v>
          </cell>
          <cell r="C845">
            <v>0</v>
          </cell>
          <cell r="D845">
            <v>17433813.09</v>
          </cell>
          <cell r="E845">
            <v>5491301.5599999996</v>
          </cell>
          <cell r="F845">
            <v>11942511.529999999</v>
          </cell>
          <cell r="G845">
            <v>11942511.530000001</v>
          </cell>
        </row>
        <row r="846">
          <cell r="A846">
            <v>5290000</v>
          </cell>
          <cell r="B846" t="str">
            <v>NUC MAINT OF STRUCTURES</v>
          </cell>
          <cell r="C846">
            <v>0</v>
          </cell>
          <cell r="D846">
            <v>3642338.72</v>
          </cell>
          <cell r="E846">
            <v>826422.5</v>
          </cell>
          <cell r="F846">
            <v>2815916.22</v>
          </cell>
          <cell r="G846">
            <v>2815916.22</v>
          </cell>
        </row>
        <row r="847">
          <cell r="A847">
            <v>5300000</v>
          </cell>
          <cell r="B847" t="str">
            <v>NUC MAINT OF REAC PLANT EQUIP</v>
          </cell>
          <cell r="C847">
            <v>0</v>
          </cell>
          <cell r="D847">
            <v>16544473.27</v>
          </cell>
          <cell r="E847">
            <v>8202931.6500000004</v>
          </cell>
          <cell r="F847">
            <v>8341541.6200000001</v>
          </cell>
          <cell r="G847">
            <v>8341541.6199999992</v>
          </cell>
        </row>
        <row r="848">
          <cell r="A848">
            <v>5310000</v>
          </cell>
          <cell r="B848" t="str">
            <v>NUC MAINT OF ELECTRIC PLANT</v>
          </cell>
          <cell r="C848">
            <v>0</v>
          </cell>
          <cell r="D848">
            <v>11942672.09</v>
          </cell>
          <cell r="E848">
            <v>4347148.47</v>
          </cell>
          <cell r="F848">
            <v>7595523.6200000001</v>
          </cell>
          <cell r="G848">
            <v>7595523.6200000001</v>
          </cell>
        </row>
        <row r="849">
          <cell r="A849">
            <v>5320000</v>
          </cell>
          <cell r="B849" t="str">
            <v>NUC MAINT OF MISC NUC PLANT</v>
          </cell>
          <cell r="C849">
            <v>0</v>
          </cell>
          <cell r="D849">
            <v>5693293.9299999997</v>
          </cell>
          <cell r="E849">
            <v>1899580.94</v>
          </cell>
          <cell r="F849">
            <v>3793712.99</v>
          </cell>
          <cell r="G849">
            <v>3793712.9899999998</v>
          </cell>
        </row>
        <row r="850">
          <cell r="A850">
            <v>5460000</v>
          </cell>
          <cell r="B850" t="str">
            <v>CT OPER SUPER  AND ENGINEER</v>
          </cell>
          <cell r="C850">
            <v>0</v>
          </cell>
          <cell r="D850">
            <v>13757194.65</v>
          </cell>
          <cell r="E850">
            <v>3446345.49</v>
          </cell>
          <cell r="F850">
            <v>10310849.16</v>
          </cell>
          <cell r="G850">
            <v>10310849.16</v>
          </cell>
        </row>
        <row r="851">
          <cell r="A851">
            <v>5472000</v>
          </cell>
          <cell r="B851" t="str">
            <v>CT FUEL NP</v>
          </cell>
          <cell r="C851">
            <v>0</v>
          </cell>
          <cell r="D851">
            <v>1675330.73</v>
          </cell>
          <cell r="E851">
            <v>377766.29</v>
          </cell>
          <cell r="F851">
            <v>1297564.44</v>
          </cell>
          <cell r="G851">
            <v>1297564.44</v>
          </cell>
        </row>
        <row r="852">
          <cell r="A852">
            <v>5473000</v>
          </cell>
          <cell r="B852" t="str">
            <v>CT FUEL FMS</v>
          </cell>
          <cell r="C852">
            <v>0</v>
          </cell>
          <cell r="D852">
            <v>2523100427.1300001</v>
          </cell>
          <cell r="E852">
            <v>1275996868.28</v>
          </cell>
          <cell r="F852">
            <v>1247103558.8499999</v>
          </cell>
          <cell r="G852">
            <v>1247103558.8500001</v>
          </cell>
        </row>
        <row r="853">
          <cell r="A853">
            <v>5480000</v>
          </cell>
          <cell r="B853" t="str">
            <v>CT GENERATION EXPENSES</v>
          </cell>
          <cell r="C853">
            <v>0</v>
          </cell>
          <cell r="D853">
            <v>16042622.130000001</v>
          </cell>
          <cell r="E853">
            <v>4868879.32</v>
          </cell>
          <cell r="F853">
            <v>11173742.810000001</v>
          </cell>
          <cell r="G853">
            <v>11173742.810000001</v>
          </cell>
        </row>
        <row r="854">
          <cell r="A854">
            <v>5490000</v>
          </cell>
          <cell r="B854" t="str">
            <v>CT MISC OTHER POWER GEN EX</v>
          </cell>
          <cell r="C854">
            <v>0</v>
          </cell>
          <cell r="D854">
            <v>8877671.1899999995</v>
          </cell>
          <cell r="E854">
            <v>917094.16</v>
          </cell>
          <cell r="F854">
            <v>7960577.0300000003</v>
          </cell>
          <cell r="G854">
            <v>7960577.0299999993</v>
          </cell>
        </row>
        <row r="855">
          <cell r="A855">
            <v>5490001</v>
          </cell>
          <cell r="B855" t="str">
            <v>CT MISC POWER EXP-RECOV</v>
          </cell>
          <cell r="C855">
            <v>0</v>
          </cell>
          <cell r="D855">
            <v>32541.51</v>
          </cell>
          <cell r="E855">
            <v>32541.5</v>
          </cell>
          <cell r="F855">
            <v>0.01</v>
          </cell>
          <cell r="G855">
            <v>9.9999999983992893E-3</v>
          </cell>
        </row>
        <row r="856">
          <cell r="A856">
            <v>5510000</v>
          </cell>
          <cell r="B856" t="str">
            <v>CT MAINT SUPER AND ENGINEER</v>
          </cell>
          <cell r="C856">
            <v>0</v>
          </cell>
          <cell r="D856">
            <v>1311269.1100000001</v>
          </cell>
          <cell r="E856">
            <v>311354.09999999998</v>
          </cell>
          <cell r="F856">
            <v>999915.01</v>
          </cell>
          <cell r="G856">
            <v>999915.01000000013</v>
          </cell>
        </row>
        <row r="857">
          <cell r="A857">
            <v>5520000</v>
          </cell>
          <cell r="B857" t="str">
            <v>CT MAINT OF STRUCTURES</v>
          </cell>
          <cell r="C857">
            <v>0</v>
          </cell>
          <cell r="D857">
            <v>1084628.67</v>
          </cell>
          <cell r="E857">
            <v>98351.05</v>
          </cell>
          <cell r="F857">
            <v>986277.62</v>
          </cell>
          <cell r="G857">
            <v>986277.61999999988</v>
          </cell>
        </row>
        <row r="858">
          <cell r="A858">
            <v>5530000</v>
          </cell>
          <cell r="B858" t="str">
            <v>CT MAINT OF GEN AND ELEC PLANT</v>
          </cell>
          <cell r="C858">
            <v>0</v>
          </cell>
          <cell r="D858">
            <v>22796437.350000001</v>
          </cell>
          <cell r="E858">
            <v>5103795.0999999996</v>
          </cell>
          <cell r="F858">
            <v>17692642.25</v>
          </cell>
          <cell r="G858">
            <v>17692642.25</v>
          </cell>
        </row>
        <row r="859">
          <cell r="A859">
            <v>5530001</v>
          </cell>
          <cell r="B859" t="str">
            <v>CT MAINT OF GEN AND PLANT-REC</v>
          </cell>
          <cell r="C859">
            <v>0</v>
          </cell>
          <cell r="D859">
            <v>58783.71</v>
          </cell>
          <cell r="E859">
            <v>0</v>
          </cell>
          <cell r="F859">
            <v>58783.71</v>
          </cell>
          <cell r="G859">
            <v>58783.71</v>
          </cell>
        </row>
        <row r="860">
          <cell r="A860">
            <v>5540000</v>
          </cell>
          <cell r="B860" t="str">
            <v>CT MAINT MISC OTH PWR GEN PL</v>
          </cell>
          <cell r="C860">
            <v>0</v>
          </cell>
          <cell r="D860">
            <v>13474841.67</v>
          </cell>
          <cell r="E860">
            <v>1598613.22</v>
          </cell>
          <cell r="F860">
            <v>11876228.449999999</v>
          </cell>
          <cell r="G860">
            <v>11876228.449999999</v>
          </cell>
        </row>
        <row r="861">
          <cell r="A861">
            <v>5550704</v>
          </cell>
          <cell r="B861" t="str">
            <v>FIRM PURCH PWR - RTL - REC</v>
          </cell>
          <cell r="C861">
            <v>0</v>
          </cell>
          <cell r="D861">
            <v>180211802.09999999</v>
          </cell>
          <cell r="E861">
            <v>0</v>
          </cell>
          <cell r="F861">
            <v>180211802.09999999</v>
          </cell>
          <cell r="G861">
            <v>180211802.09999999</v>
          </cell>
        </row>
        <row r="862">
          <cell r="A862">
            <v>5550705</v>
          </cell>
          <cell r="B862" t="str">
            <v>FIRM PURCH PWR - WHL - REC</v>
          </cell>
          <cell r="C862">
            <v>0</v>
          </cell>
          <cell r="D862">
            <v>8187078.4199999999</v>
          </cell>
          <cell r="E862">
            <v>0</v>
          </cell>
          <cell r="F862">
            <v>8187078.4199999999</v>
          </cell>
          <cell r="G862">
            <v>8187078.4199999999</v>
          </cell>
        </row>
        <row r="863">
          <cell r="A863">
            <v>5550707</v>
          </cell>
          <cell r="B863" t="str">
            <v>INTERCHANGE RECEIVED</v>
          </cell>
          <cell r="C863">
            <v>0</v>
          </cell>
          <cell r="D863">
            <v>300951916.04000002</v>
          </cell>
          <cell r="E863">
            <v>0</v>
          </cell>
          <cell r="F863">
            <v>300951916.04000002</v>
          </cell>
          <cell r="G863">
            <v>300951916.04000002</v>
          </cell>
        </row>
        <row r="864">
          <cell r="A864">
            <v>5550708</v>
          </cell>
          <cell r="B864" t="str">
            <v>PURCH PWR - CAP RETAIL - REC</v>
          </cell>
          <cell r="C864">
            <v>0</v>
          </cell>
          <cell r="D864">
            <v>339318947.48000002</v>
          </cell>
          <cell r="E864">
            <v>0</v>
          </cell>
          <cell r="F864">
            <v>339318947.48000002</v>
          </cell>
          <cell r="G864">
            <v>339318947.48000002</v>
          </cell>
        </row>
        <row r="865">
          <cell r="A865">
            <v>5550709</v>
          </cell>
          <cell r="B865" t="str">
            <v>PURCH PWR - CAP WHL -BASE</v>
          </cell>
          <cell r="C865">
            <v>0</v>
          </cell>
          <cell r="D865">
            <v>71232324.870000005</v>
          </cell>
          <cell r="E865">
            <v>29102903</v>
          </cell>
          <cell r="F865">
            <v>42129421.869999997</v>
          </cell>
          <cell r="G865">
            <v>42129421.870000005</v>
          </cell>
        </row>
        <row r="866">
          <cell r="A866">
            <v>5560000</v>
          </cell>
          <cell r="B866" t="str">
            <v>SYS CONTROL AND LOAD DISPATCH</v>
          </cell>
          <cell r="C866">
            <v>0</v>
          </cell>
          <cell r="D866">
            <v>2973502.5</v>
          </cell>
          <cell r="E866">
            <v>757363.75</v>
          </cell>
          <cell r="F866">
            <v>2216138.75</v>
          </cell>
          <cell r="G866">
            <v>2216138.75</v>
          </cell>
        </row>
        <row r="867">
          <cell r="A867">
            <v>5570001</v>
          </cell>
          <cell r="B867" t="str">
            <v>OTHER POWER SUPPLY EXPENSES</v>
          </cell>
          <cell r="C867">
            <v>0</v>
          </cell>
          <cell r="D867">
            <v>79204.009999999995</v>
          </cell>
          <cell r="E867">
            <v>6658.08</v>
          </cell>
          <cell r="F867">
            <v>72545.929999999993</v>
          </cell>
          <cell r="G867">
            <v>72545.929999999993</v>
          </cell>
        </row>
        <row r="868">
          <cell r="A868">
            <v>5572001</v>
          </cell>
          <cell r="B868" t="str">
            <v>FL DEFERRED CAPACITY EXPENSE</v>
          </cell>
          <cell r="C868">
            <v>0</v>
          </cell>
          <cell r="D868">
            <v>123915527.17</v>
          </cell>
          <cell r="E868">
            <v>17243013.84</v>
          </cell>
          <cell r="F868">
            <v>106672513.33</v>
          </cell>
          <cell r="G868">
            <v>106672513.33</v>
          </cell>
        </row>
        <row r="869">
          <cell r="A869">
            <v>5572002</v>
          </cell>
          <cell r="B869" t="str">
            <v>FL DEFERRED FUEL EXPENSES</v>
          </cell>
          <cell r="C869">
            <v>0</v>
          </cell>
          <cell r="D869">
            <v>146790645.22</v>
          </cell>
          <cell r="E869">
            <v>506865688.10000002</v>
          </cell>
          <cell r="F869">
            <v>-360075042.88</v>
          </cell>
          <cell r="G869">
            <v>-360075042.88</v>
          </cell>
        </row>
        <row r="870">
          <cell r="A870">
            <v>5600000</v>
          </cell>
          <cell r="B870" t="str">
            <v>TRANS OPER SUPER AND ENGINEER</v>
          </cell>
          <cell r="C870">
            <v>0</v>
          </cell>
          <cell r="D870">
            <v>5967787.7599999998</v>
          </cell>
          <cell r="E870">
            <v>1253052.23</v>
          </cell>
          <cell r="F870">
            <v>4714735.53</v>
          </cell>
          <cell r="G870">
            <v>4714735.5299999993</v>
          </cell>
        </row>
        <row r="871">
          <cell r="A871">
            <v>5610000</v>
          </cell>
          <cell r="B871" t="str">
            <v>TRANS LOAD DISPATCHING</v>
          </cell>
          <cell r="C871">
            <v>0</v>
          </cell>
          <cell r="D871">
            <v>61842.39</v>
          </cell>
          <cell r="E871">
            <v>16703</v>
          </cell>
          <cell r="F871">
            <v>45139.39</v>
          </cell>
          <cell r="G871">
            <v>45139.39</v>
          </cell>
        </row>
        <row r="872">
          <cell r="A872">
            <v>5611000</v>
          </cell>
          <cell r="B872" t="str">
            <v>LOAD DISPATCH-RELIABILITY</v>
          </cell>
          <cell r="C872">
            <v>0</v>
          </cell>
          <cell r="D872">
            <v>1884118.09</v>
          </cell>
          <cell r="E872">
            <v>534366.80000000005</v>
          </cell>
          <cell r="F872">
            <v>1349751.29</v>
          </cell>
          <cell r="G872">
            <v>1349751.29</v>
          </cell>
        </row>
        <row r="873">
          <cell r="A873">
            <v>5612000</v>
          </cell>
          <cell r="B873" t="str">
            <v>LD DISPTCH-MONITOR&amp;OP TRNS SYS</v>
          </cell>
          <cell r="C873">
            <v>0</v>
          </cell>
          <cell r="D873">
            <v>1289713.5900000001</v>
          </cell>
          <cell r="E873">
            <v>371269.58</v>
          </cell>
          <cell r="F873">
            <v>918444.01</v>
          </cell>
          <cell r="G873">
            <v>918444.01</v>
          </cell>
        </row>
        <row r="874">
          <cell r="A874">
            <v>5613000</v>
          </cell>
          <cell r="B874" t="str">
            <v>LD DISPTCH-TRNS SVC &amp; SCHED</v>
          </cell>
          <cell r="C874">
            <v>0</v>
          </cell>
          <cell r="D874">
            <v>1723606.56</v>
          </cell>
          <cell r="E874">
            <v>486709.02</v>
          </cell>
          <cell r="F874">
            <v>1236897.54</v>
          </cell>
          <cell r="G874">
            <v>1236897.54</v>
          </cell>
        </row>
        <row r="875">
          <cell r="A875">
            <v>5615000</v>
          </cell>
          <cell r="B875" t="str">
            <v>RELIABILITY, PLAN &amp; STANDARDS</v>
          </cell>
          <cell r="C875">
            <v>0</v>
          </cell>
          <cell r="D875">
            <v>824015.49</v>
          </cell>
          <cell r="E875">
            <v>236782.1</v>
          </cell>
          <cell r="F875">
            <v>587233.39</v>
          </cell>
          <cell r="G875">
            <v>587233.39</v>
          </cell>
        </row>
        <row r="876">
          <cell r="A876">
            <v>5617000</v>
          </cell>
          <cell r="B876" t="str">
            <v>GEN INTERCONNECTION STUDIES</v>
          </cell>
          <cell r="C876">
            <v>0</v>
          </cell>
          <cell r="D876">
            <v>791782.68</v>
          </cell>
          <cell r="E876">
            <v>233630.02</v>
          </cell>
          <cell r="F876">
            <v>558152.66</v>
          </cell>
          <cell r="G876">
            <v>558152.66</v>
          </cell>
        </row>
        <row r="877">
          <cell r="A877">
            <v>5620000</v>
          </cell>
          <cell r="B877" t="str">
            <v>TRANS STATION EXPENSES</v>
          </cell>
          <cell r="C877">
            <v>0</v>
          </cell>
          <cell r="D877">
            <v>95063.65</v>
          </cell>
          <cell r="E877">
            <v>19407.38</v>
          </cell>
          <cell r="F877">
            <v>75656.27</v>
          </cell>
          <cell r="G877">
            <v>75656.26999999999</v>
          </cell>
        </row>
        <row r="878">
          <cell r="A878">
            <v>5630000</v>
          </cell>
          <cell r="B878" t="str">
            <v>TRANS OVERHEAD LINE EXPENSES</v>
          </cell>
          <cell r="C878">
            <v>0</v>
          </cell>
          <cell r="D878">
            <v>484669.28</v>
          </cell>
          <cell r="E878">
            <v>89192.7</v>
          </cell>
          <cell r="F878">
            <v>395476.58</v>
          </cell>
          <cell r="G878">
            <v>395476.58</v>
          </cell>
        </row>
        <row r="879">
          <cell r="A879">
            <v>5660000</v>
          </cell>
          <cell r="B879" t="str">
            <v>TRANS MISC EXPENSES</v>
          </cell>
          <cell r="C879">
            <v>0</v>
          </cell>
          <cell r="D879">
            <v>5365982.0199999996</v>
          </cell>
          <cell r="E879">
            <v>1146019.99</v>
          </cell>
          <cell r="F879">
            <v>4219962.03</v>
          </cell>
          <cell r="G879">
            <v>4219962.0299999993</v>
          </cell>
        </row>
        <row r="880">
          <cell r="A880" t="str">
            <v>5660REC</v>
          </cell>
          <cell r="B880" t="str">
            <v>TRANS MISC EXP-PROJ SUPT NCR</v>
          </cell>
          <cell r="C880">
            <v>0</v>
          </cell>
          <cell r="D880">
            <v>415422.83</v>
          </cell>
          <cell r="E880">
            <v>202888.36</v>
          </cell>
          <cell r="F880">
            <v>212534.47</v>
          </cell>
          <cell r="G880">
            <v>212534.47000000003</v>
          </cell>
        </row>
        <row r="881">
          <cell r="A881">
            <v>5680000</v>
          </cell>
          <cell r="B881" t="str">
            <v>TRANS MAINT SUPER AND ENGINEER</v>
          </cell>
          <cell r="C881">
            <v>0</v>
          </cell>
          <cell r="D881">
            <v>1930155.29</v>
          </cell>
          <cell r="E881">
            <v>381317.07</v>
          </cell>
          <cell r="F881">
            <v>1548838.22</v>
          </cell>
          <cell r="G881">
            <v>1548838.22</v>
          </cell>
        </row>
        <row r="882">
          <cell r="A882">
            <v>5691000</v>
          </cell>
          <cell r="B882" t="str">
            <v>MAINT OF COMPUTER HARDWARE</v>
          </cell>
          <cell r="C882">
            <v>0</v>
          </cell>
          <cell r="D882">
            <v>68404.350000000006</v>
          </cell>
          <cell r="E882">
            <v>19874.12</v>
          </cell>
          <cell r="F882">
            <v>48530.23</v>
          </cell>
          <cell r="G882">
            <v>48530.23000000001</v>
          </cell>
        </row>
        <row r="883">
          <cell r="A883">
            <v>5692000</v>
          </cell>
          <cell r="B883" t="str">
            <v>MAINT OF COMPUTER SOFTWARE</v>
          </cell>
          <cell r="C883">
            <v>0</v>
          </cell>
          <cell r="D883">
            <v>170608.73</v>
          </cell>
          <cell r="E883">
            <v>43923.040000000001</v>
          </cell>
          <cell r="F883">
            <v>126685.69</v>
          </cell>
          <cell r="G883">
            <v>126685.69</v>
          </cell>
        </row>
        <row r="884">
          <cell r="A884">
            <v>5693000</v>
          </cell>
          <cell r="B884" t="str">
            <v>MAINT OF COMMUNICATION EQUIP</v>
          </cell>
          <cell r="C884">
            <v>0</v>
          </cell>
          <cell r="D884">
            <v>94336.84</v>
          </cell>
          <cell r="E884">
            <v>27475.18</v>
          </cell>
          <cell r="F884">
            <v>66861.66</v>
          </cell>
          <cell r="G884">
            <v>66861.66</v>
          </cell>
        </row>
        <row r="885">
          <cell r="A885">
            <v>5700000</v>
          </cell>
          <cell r="B885" t="str">
            <v>TRANS MAINT OF STATION EQUIP</v>
          </cell>
          <cell r="C885">
            <v>0</v>
          </cell>
          <cell r="D885">
            <v>8052221.04</v>
          </cell>
          <cell r="E885">
            <v>2146420.35</v>
          </cell>
          <cell r="F885">
            <v>5905800.6900000004</v>
          </cell>
          <cell r="G885">
            <v>5905800.6899999995</v>
          </cell>
        </row>
        <row r="886">
          <cell r="A886">
            <v>5710000</v>
          </cell>
          <cell r="B886" t="str">
            <v>TRANS MAINT OF OVERHEAD LINES</v>
          </cell>
          <cell r="C886">
            <v>0</v>
          </cell>
          <cell r="D886">
            <v>9729692.5600000005</v>
          </cell>
          <cell r="E886">
            <v>2142404.31</v>
          </cell>
          <cell r="F886">
            <v>7587288.25</v>
          </cell>
          <cell r="G886">
            <v>7587288.25</v>
          </cell>
        </row>
        <row r="887">
          <cell r="A887">
            <v>5730000</v>
          </cell>
          <cell r="B887" t="str">
            <v>TRANS MAINT OF MISC EQPT</v>
          </cell>
          <cell r="C887">
            <v>0</v>
          </cell>
          <cell r="D887">
            <v>2100400.91</v>
          </cell>
          <cell r="E887">
            <v>235630.34</v>
          </cell>
          <cell r="F887">
            <v>1864770.57</v>
          </cell>
          <cell r="G887">
            <v>1864770.57</v>
          </cell>
        </row>
        <row r="888">
          <cell r="A888">
            <v>5730001</v>
          </cell>
          <cell r="B888" t="str">
            <v>TRANS MAINT-MISC TRANS PT-REC</v>
          </cell>
          <cell r="C888">
            <v>0</v>
          </cell>
          <cell r="D888">
            <v>12682181.439999999</v>
          </cell>
          <cell r="E888">
            <v>9006116.1799999997</v>
          </cell>
          <cell r="F888">
            <v>3676065.26</v>
          </cell>
          <cell r="G888">
            <v>3676065.26</v>
          </cell>
        </row>
        <row r="889">
          <cell r="A889">
            <v>5800000</v>
          </cell>
          <cell r="B889" t="str">
            <v>DIST OPER SUPER AND ENGINEER</v>
          </cell>
          <cell r="C889">
            <v>0</v>
          </cell>
          <cell r="D889">
            <v>24599492.43</v>
          </cell>
          <cell r="E889">
            <v>5854080.2400000002</v>
          </cell>
          <cell r="F889">
            <v>18745412.190000001</v>
          </cell>
          <cell r="G889">
            <v>18745412.189999998</v>
          </cell>
        </row>
        <row r="890">
          <cell r="A890">
            <v>5810000</v>
          </cell>
          <cell r="B890" t="str">
            <v>LOAD DISPATCHING</v>
          </cell>
          <cell r="C890">
            <v>0</v>
          </cell>
          <cell r="D890">
            <v>5654605.6200000001</v>
          </cell>
          <cell r="E890">
            <v>1684439.75</v>
          </cell>
          <cell r="F890">
            <v>3970165.87</v>
          </cell>
          <cell r="G890">
            <v>3970165.87</v>
          </cell>
        </row>
        <row r="891">
          <cell r="A891">
            <v>5820000</v>
          </cell>
          <cell r="B891" t="str">
            <v>DIST STATION EXPENSES</v>
          </cell>
          <cell r="C891">
            <v>0</v>
          </cell>
          <cell r="D891">
            <v>77121.09</v>
          </cell>
          <cell r="E891">
            <v>17320.830000000002</v>
          </cell>
          <cell r="F891">
            <v>59800.26</v>
          </cell>
          <cell r="G891">
            <v>59800.259999999995</v>
          </cell>
        </row>
        <row r="892">
          <cell r="A892">
            <v>5830000</v>
          </cell>
          <cell r="B892" t="str">
            <v>DIST OVERHEAD LINE EXPENSES</v>
          </cell>
          <cell r="C892">
            <v>0</v>
          </cell>
          <cell r="D892">
            <v>10396540.35</v>
          </cell>
          <cell r="E892">
            <v>6452005.5199999996</v>
          </cell>
          <cell r="F892">
            <v>3944534.83</v>
          </cell>
          <cell r="G892">
            <v>3944534.83</v>
          </cell>
        </row>
        <row r="893">
          <cell r="A893">
            <v>5840000</v>
          </cell>
          <cell r="B893" t="str">
            <v>DIST UNDER LINE EXPENSES</v>
          </cell>
          <cell r="C893">
            <v>0</v>
          </cell>
          <cell r="D893">
            <v>7599023.1900000004</v>
          </cell>
          <cell r="E893">
            <v>4346949.67</v>
          </cell>
          <cell r="F893">
            <v>3252073.52</v>
          </cell>
          <cell r="G893">
            <v>3252073.5200000005</v>
          </cell>
        </row>
        <row r="894">
          <cell r="A894">
            <v>5850000</v>
          </cell>
          <cell r="B894" t="str">
            <v>DIST ST LGT &amp; SIGNAL SYS EXP</v>
          </cell>
          <cell r="C894">
            <v>0</v>
          </cell>
          <cell r="D894">
            <v>6946436.6699999999</v>
          </cell>
          <cell r="E894">
            <v>1614847.12</v>
          </cell>
          <cell r="F894">
            <v>5331589.55</v>
          </cell>
          <cell r="G894">
            <v>5331589.55</v>
          </cell>
        </row>
        <row r="895">
          <cell r="A895">
            <v>5860000</v>
          </cell>
          <cell r="B895" t="str">
            <v>DIST METER EXPENSES</v>
          </cell>
          <cell r="C895">
            <v>0</v>
          </cell>
          <cell r="D895">
            <v>11582235.539999999</v>
          </cell>
          <cell r="E895">
            <v>2888887.03</v>
          </cell>
          <cell r="F895">
            <v>8693348.5099999998</v>
          </cell>
          <cell r="G895">
            <v>8693348.5099999998</v>
          </cell>
        </row>
        <row r="896">
          <cell r="A896">
            <v>5870000</v>
          </cell>
          <cell r="B896" t="str">
            <v>DIST CUST INSTALL EXPENSES</v>
          </cell>
          <cell r="C896">
            <v>0</v>
          </cell>
          <cell r="D896">
            <v>1664322.67</v>
          </cell>
          <cell r="E896">
            <v>432906.23999999999</v>
          </cell>
          <cell r="F896">
            <v>1231416.43</v>
          </cell>
          <cell r="G896">
            <v>1231416.43</v>
          </cell>
        </row>
        <row r="897">
          <cell r="A897">
            <v>5880000</v>
          </cell>
          <cell r="B897" t="str">
            <v>DIST MISC EXP</v>
          </cell>
          <cell r="C897">
            <v>0</v>
          </cell>
          <cell r="D897">
            <v>22819277.68</v>
          </cell>
          <cell r="E897">
            <v>4852372.1399999997</v>
          </cell>
          <cell r="F897">
            <v>17966905.539999999</v>
          </cell>
          <cell r="G897">
            <v>17966905.539999999</v>
          </cell>
        </row>
        <row r="898">
          <cell r="A898">
            <v>5890000</v>
          </cell>
          <cell r="B898" t="str">
            <v>DIST RENTS</v>
          </cell>
          <cell r="C898">
            <v>0</v>
          </cell>
          <cell r="D898">
            <v>2334723.98</v>
          </cell>
          <cell r="E898">
            <v>1340502.3799999999</v>
          </cell>
          <cell r="F898">
            <v>994221.6</v>
          </cell>
          <cell r="G898">
            <v>994221.60000000009</v>
          </cell>
        </row>
        <row r="899">
          <cell r="A899">
            <v>5900000</v>
          </cell>
          <cell r="B899" t="str">
            <v>DIST MAINT SUPER AND ENGINEER</v>
          </cell>
          <cell r="C899">
            <v>0</v>
          </cell>
          <cell r="D899">
            <v>4066351.88</v>
          </cell>
          <cell r="E899">
            <v>921076.48</v>
          </cell>
          <cell r="F899">
            <v>3145275.4</v>
          </cell>
          <cell r="G899">
            <v>3145275.4</v>
          </cell>
        </row>
        <row r="900">
          <cell r="A900">
            <v>5910000</v>
          </cell>
          <cell r="B900" t="str">
            <v>DIST MAINT OF STRUCTURES</v>
          </cell>
          <cell r="C900">
            <v>0</v>
          </cell>
          <cell r="D900">
            <v>7454.87</v>
          </cell>
          <cell r="E900">
            <v>802.95</v>
          </cell>
          <cell r="F900">
            <v>6651.92</v>
          </cell>
          <cell r="G900">
            <v>6651.92</v>
          </cell>
        </row>
        <row r="901">
          <cell r="A901">
            <v>5920000</v>
          </cell>
          <cell r="B901" t="str">
            <v>DIST MAINT OF STATION EQUIP</v>
          </cell>
          <cell r="C901">
            <v>0</v>
          </cell>
          <cell r="D901">
            <v>6165336.8799999999</v>
          </cell>
          <cell r="E901">
            <v>1542696.34</v>
          </cell>
          <cell r="F901">
            <v>4622640.54</v>
          </cell>
          <cell r="G901">
            <v>4622640.54</v>
          </cell>
        </row>
        <row r="902">
          <cell r="A902">
            <v>5930000</v>
          </cell>
          <cell r="B902" t="str">
            <v>DIST MAINT OF OVERHEAD LINES</v>
          </cell>
          <cell r="C902">
            <v>0</v>
          </cell>
          <cell r="D902">
            <v>68882543.420000002</v>
          </cell>
          <cell r="E902">
            <v>28806552.109999999</v>
          </cell>
          <cell r="F902">
            <v>40075991.310000002</v>
          </cell>
          <cell r="G902">
            <v>40075991.310000002</v>
          </cell>
        </row>
        <row r="903">
          <cell r="A903">
            <v>5940000</v>
          </cell>
          <cell r="B903" t="str">
            <v>DIST MAINT OF UNDER LINES</v>
          </cell>
          <cell r="C903">
            <v>0</v>
          </cell>
          <cell r="D903">
            <v>12526354.060000001</v>
          </cell>
          <cell r="E903">
            <v>4489404.66</v>
          </cell>
          <cell r="F903">
            <v>8036949.4000000004</v>
          </cell>
          <cell r="G903">
            <v>8036949.4000000004</v>
          </cell>
        </row>
        <row r="904">
          <cell r="A904">
            <v>5950000</v>
          </cell>
          <cell r="B904" t="str">
            <v>DIST MAIN OF LINE TRANSFORMERS</v>
          </cell>
          <cell r="C904">
            <v>0</v>
          </cell>
          <cell r="D904">
            <v>14353358.82</v>
          </cell>
          <cell r="E904">
            <v>8863019.6600000001</v>
          </cell>
          <cell r="F904">
            <v>5490339.1600000001</v>
          </cell>
          <cell r="G904">
            <v>5490339.1600000001</v>
          </cell>
        </row>
        <row r="905">
          <cell r="A905">
            <v>5960000</v>
          </cell>
          <cell r="B905" t="str">
            <v>DIST MAIN OF STR LGT &amp; SIGN SY</v>
          </cell>
          <cell r="C905">
            <v>0</v>
          </cell>
          <cell r="D905">
            <v>340962.64</v>
          </cell>
          <cell r="E905">
            <v>67538.55</v>
          </cell>
          <cell r="F905">
            <v>273424.09000000003</v>
          </cell>
          <cell r="G905">
            <v>273424.09000000003</v>
          </cell>
        </row>
        <row r="906">
          <cell r="A906">
            <v>5970000</v>
          </cell>
          <cell r="B906" t="str">
            <v>DIST MAINT OF METERS</v>
          </cell>
          <cell r="C906">
            <v>0</v>
          </cell>
          <cell r="D906">
            <v>1142626.99</v>
          </cell>
          <cell r="E906">
            <v>410874.79</v>
          </cell>
          <cell r="F906">
            <v>731752.2</v>
          </cell>
          <cell r="G906">
            <v>731752.2</v>
          </cell>
        </row>
        <row r="907">
          <cell r="A907">
            <v>5980000</v>
          </cell>
          <cell r="B907" t="str">
            <v>MAINT OF MISC DISTRIB PLANT</v>
          </cell>
          <cell r="C907">
            <v>0</v>
          </cell>
          <cell r="D907">
            <v>6034731.3799999999</v>
          </cell>
          <cell r="E907">
            <v>3282073.29</v>
          </cell>
          <cell r="F907">
            <v>2752658.09</v>
          </cell>
          <cell r="G907">
            <v>2752658.09</v>
          </cell>
        </row>
        <row r="908">
          <cell r="A908">
            <v>5980001</v>
          </cell>
          <cell r="B908" t="str">
            <v>DIST MAINT-MISC DISTR PLT-REC</v>
          </cell>
          <cell r="C908">
            <v>0</v>
          </cell>
          <cell r="D908">
            <v>37198929.149999999</v>
          </cell>
          <cell r="E908">
            <v>24160171.859999999</v>
          </cell>
          <cell r="F908">
            <v>13038757.289999999</v>
          </cell>
          <cell r="G908">
            <v>13038757.289999999</v>
          </cell>
        </row>
        <row r="909">
          <cell r="A909">
            <v>9010000</v>
          </cell>
          <cell r="B909" t="str">
            <v>CUST. ACCOUNTS SUPER.</v>
          </cell>
          <cell r="C909">
            <v>0</v>
          </cell>
          <cell r="D909">
            <v>3194994.56</v>
          </cell>
          <cell r="E909">
            <v>880758.56</v>
          </cell>
          <cell r="F909">
            <v>2314236</v>
          </cell>
          <cell r="G909">
            <v>2314236</v>
          </cell>
        </row>
        <row r="910">
          <cell r="A910">
            <v>9020000</v>
          </cell>
          <cell r="B910" t="str">
            <v>CUST  ACCOUNTS METER READ EXP</v>
          </cell>
          <cell r="C910">
            <v>0</v>
          </cell>
          <cell r="D910">
            <v>3898304.18</v>
          </cell>
          <cell r="E910">
            <v>983108.98</v>
          </cell>
          <cell r="F910">
            <v>2915195.2</v>
          </cell>
          <cell r="G910">
            <v>2915195.2</v>
          </cell>
        </row>
        <row r="911">
          <cell r="A911">
            <v>9030000</v>
          </cell>
          <cell r="B911" t="str">
            <v>CUST ACCTS RECORDS &amp; COLLEC EX</v>
          </cell>
          <cell r="C911">
            <v>0</v>
          </cell>
          <cell r="D911">
            <v>37793895.640000001</v>
          </cell>
          <cell r="E911">
            <v>10172046.789999999</v>
          </cell>
          <cell r="F911">
            <v>27621848.850000001</v>
          </cell>
          <cell r="G911">
            <v>27621848.850000001</v>
          </cell>
        </row>
        <row r="912">
          <cell r="A912">
            <v>9040000</v>
          </cell>
          <cell r="B912" t="str">
            <v>CUST ACCOUNTS UNCOLLECTIBLE</v>
          </cell>
          <cell r="C912">
            <v>0</v>
          </cell>
          <cell r="D912">
            <v>32838593.559999999</v>
          </cell>
          <cell r="E912">
            <v>17987773.25</v>
          </cell>
          <cell r="F912">
            <v>14850820.310000001</v>
          </cell>
          <cell r="G912">
            <v>14850820.309999999</v>
          </cell>
        </row>
        <row r="913">
          <cell r="A913">
            <v>9040010</v>
          </cell>
          <cell r="B913" t="str">
            <v>CUST ACCTS UNCOLLECTIBLE-WHSLE</v>
          </cell>
          <cell r="C913">
            <v>0</v>
          </cell>
          <cell r="D913">
            <v>583989</v>
          </cell>
          <cell r="E913">
            <v>628778</v>
          </cell>
          <cell r="F913">
            <v>-44789</v>
          </cell>
          <cell r="G913">
            <v>-44789</v>
          </cell>
        </row>
        <row r="914">
          <cell r="A914">
            <v>9050000</v>
          </cell>
          <cell r="B914" t="str">
            <v>CUST ACCOUNTS MISC EXP</v>
          </cell>
          <cell r="C914">
            <v>0</v>
          </cell>
          <cell r="D914">
            <v>1552559.2</v>
          </cell>
          <cell r="E914">
            <v>320854.88</v>
          </cell>
          <cell r="F914">
            <v>1231704.32</v>
          </cell>
          <cell r="G914">
            <v>1231704.3199999998</v>
          </cell>
        </row>
        <row r="915">
          <cell r="A915">
            <v>9080000</v>
          </cell>
          <cell r="B915" t="str">
            <v>CUSTOMER ASSIST EXPENSES</v>
          </cell>
          <cell r="C915">
            <v>0</v>
          </cell>
          <cell r="D915">
            <v>2211996.21</v>
          </cell>
          <cell r="E915">
            <v>616591.32999999996</v>
          </cell>
          <cell r="F915">
            <v>1595404.88</v>
          </cell>
          <cell r="G915">
            <v>1595404.88</v>
          </cell>
        </row>
        <row r="916">
          <cell r="A916">
            <v>9080100</v>
          </cell>
          <cell r="B916" t="str">
            <v>CUST ASST EXP-CONSERVATION PRG</v>
          </cell>
          <cell r="C916">
            <v>0</v>
          </cell>
          <cell r="D916">
            <v>95227061.140000001</v>
          </cell>
          <cell r="E916">
            <v>20093347.399999999</v>
          </cell>
          <cell r="F916">
            <v>75133713.739999995</v>
          </cell>
          <cell r="G916">
            <v>75133713.74000001</v>
          </cell>
        </row>
        <row r="917">
          <cell r="A917">
            <v>9080110</v>
          </cell>
          <cell r="B917" t="str">
            <v>CONSERVATION DEFERRAL</v>
          </cell>
          <cell r="C917">
            <v>0</v>
          </cell>
          <cell r="D917">
            <v>11110897.390000001</v>
          </cell>
          <cell r="E917">
            <v>1795218.04</v>
          </cell>
          <cell r="F917">
            <v>9315679.3499999996</v>
          </cell>
          <cell r="G917">
            <v>9315679.3500000015</v>
          </cell>
        </row>
        <row r="918">
          <cell r="A918">
            <v>9080120</v>
          </cell>
          <cell r="B918" t="str">
            <v>AMORT OF LOAD MGMT SWITCHES</v>
          </cell>
          <cell r="C918">
            <v>0</v>
          </cell>
          <cell r="D918">
            <v>3440067.7</v>
          </cell>
          <cell r="E918">
            <v>5853</v>
          </cell>
          <cell r="F918">
            <v>3434214.7</v>
          </cell>
          <cell r="G918">
            <v>3434214.7</v>
          </cell>
        </row>
        <row r="919">
          <cell r="A919">
            <v>9090100</v>
          </cell>
          <cell r="B919" t="str">
            <v>INFO&amp;INSTRUC ADJ-CONSERV PROG</v>
          </cell>
          <cell r="C919">
            <v>0</v>
          </cell>
          <cell r="D919">
            <v>5769522.1699999999</v>
          </cell>
          <cell r="E919">
            <v>539286.81999999995</v>
          </cell>
          <cell r="F919">
            <v>5230235.3499999996</v>
          </cell>
          <cell r="G919">
            <v>5230235.3499999996</v>
          </cell>
        </row>
        <row r="920">
          <cell r="A920">
            <v>9100000</v>
          </cell>
          <cell r="B920" t="str">
            <v>MISC CUST SERVICE AND INFO EXP</v>
          </cell>
          <cell r="C920">
            <v>0</v>
          </cell>
          <cell r="D920">
            <v>0</v>
          </cell>
          <cell r="E920">
            <v>111.94</v>
          </cell>
          <cell r="F920">
            <v>-111.94</v>
          </cell>
          <cell r="G920">
            <v>-111.94</v>
          </cell>
        </row>
        <row r="921">
          <cell r="A921">
            <v>9120000</v>
          </cell>
          <cell r="B921" t="str">
            <v>DEMONSTRATING AND SELLING</v>
          </cell>
          <cell r="C921">
            <v>0</v>
          </cell>
          <cell r="D921">
            <v>1514804.76</v>
          </cell>
          <cell r="E921">
            <v>369728.08</v>
          </cell>
          <cell r="F921">
            <v>1145076.68</v>
          </cell>
          <cell r="G921">
            <v>1145076.68</v>
          </cell>
        </row>
        <row r="922">
          <cell r="A922" t="str">
            <v>9120REC</v>
          </cell>
          <cell r="B922" t="str">
            <v>DEMONSTRAT&amp;SELL-PROJ SUPT NCR</v>
          </cell>
          <cell r="C922">
            <v>0</v>
          </cell>
          <cell r="D922">
            <v>308.17</v>
          </cell>
          <cell r="E922">
            <v>137.99</v>
          </cell>
          <cell r="F922">
            <v>170.18</v>
          </cell>
          <cell r="G922">
            <v>170.18</v>
          </cell>
        </row>
        <row r="923">
          <cell r="A923">
            <v>9130000</v>
          </cell>
          <cell r="B923" t="str">
            <v>ADVERTISING</v>
          </cell>
          <cell r="C923">
            <v>0</v>
          </cell>
          <cell r="D923">
            <v>21711.31</v>
          </cell>
          <cell r="E923">
            <v>7128.68</v>
          </cell>
          <cell r="F923">
            <v>14582.63</v>
          </cell>
          <cell r="G923">
            <v>14582.630000000001</v>
          </cell>
        </row>
        <row r="924">
          <cell r="A924">
            <v>9160000</v>
          </cell>
          <cell r="B924" t="str">
            <v>MISCELLANEOUS SALES EXPENSES</v>
          </cell>
          <cell r="C924">
            <v>0</v>
          </cell>
          <cell r="D924">
            <v>208206.18</v>
          </cell>
          <cell r="E924">
            <v>34551.96</v>
          </cell>
          <cell r="F924">
            <v>173654.22</v>
          </cell>
          <cell r="G924">
            <v>173654.22</v>
          </cell>
        </row>
        <row r="925">
          <cell r="A925">
            <v>9200000</v>
          </cell>
          <cell r="B925" t="str">
            <v>SALARIES AND WAGES</v>
          </cell>
          <cell r="C925">
            <v>0</v>
          </cell>
          <cell r="D925">
            <v>102375121.31</v>
          </cell>
          <cell r="E925">
            <v>40676382.880000003</v>
          </cell>
          <cell r="F925">
            <v>61698738.43</v>
          </cell>
          <cell r="G925">
            <v>61698738.43</v>
          </cell>
        </row>
        <row r="926">
          <cell r="A926">
            <v>9200026</v>
          </cell>
          <cell r="B926" t="str">
            <v>A&amp;G EXP -RELOCATION EXPENSES</v>
          </cell>
          <cell r="C926">
            <v>0</v>
          </cell>
          <cell r="D926">
            <v>0</v>
          </cell>
          <cell r="E926">
            <v>17600</v>
          </cell>
          <cell r="F926">
            <v>-17600</v>
          </cell>
          <cell r="G926">
            <v>-17600</v>
          </cell>
        </row>
        <row r="927">
          <cell r="A927" t="str">
            <v>9200REC</v>
          </cell>
          <cell r="B927" t="str">
            <v>SALARIES&amp;WAGES-PROJ SUPT NCR</v>
          </cell>
          <cell r="C927">
            <v>0</v>
          </cell>
          <cell r="D927">
            <v>393042.21</v>
          </cell>
          <cell r="E927">
            <v>-171100.38</v>
          </cell>
          <cell r="F927">
            <v>564142.59</v>
          </cell>
          <cell r="G927">
            <v>564142.59000000008</v>
          </cell>
        </row>
        <row r="928">
          <cell r="A928">
            <v>9210000</v>
          </cell>
          <cell r="B928" t="str">
            <v>A&amp;G OFF SUPPLIES AND EXPENSES</v>
          </cell>
          <cell r="C928">
            <v>0</v>
          </cell>
          <cell r="D928">
            <v>35066648.539999999</v>
          </cell>
          <cell r="E928">
            <v>12480565.35</v>
          </cell>
          <cell r="F928">
            <v>22586083.190000001</v>
          </cell>
          <cell r="G928">
            <v>22586083.189999998</v>
          </cell>
        </row>
        <row r="929">
          <cell r="A929" t="str">
            <v>9210REC</v>
          </cell>
          <cell r="B929" t="str">
            <v>OFF SUPPLIES&amp;EXP-PROJ SUPT NCR</v>
          </cell>
          <cell r="C929">
            <v>0</v>
          </cell>
          <cell r="D929">
            <v>85394.52</v>
          </cell>
          <cell r="E929">
            <v>-4502.33</v>
          </cell>
          <cell r="F929">
            <v>89896.85</v>
          </cell>
          <cell r="G929">
            <v>89896.85</v>
          </cell>
        </row>
        <row r="930">
          <cell r="A930">
            <v>9230000</v>
          </cell>
          <cell r="B930" t="str">
            <v>A&amp;G OUTSIDE SERVICES EMP</v>
          </cell>
          <cell r="C930">
            <v>0</v>
          </cell>
          <cell r="D930">
            <v>123783794.28</v>
          </cell>
          <cell r="E930">
            <v>65266518.880000003</v>
          </cell>
          <cell r="F930">
            <v>58517275.399999999</v>
          </cell>
          <cell r="G930">
            <v>58517275.399999999</v>
          </cell>
        </row>
        <row r="931">
          <cell r="A931" t="str">
            <v>9230REC</v>
          </cell>
          <cell r="B931" t="str">
            <v>OUTSIDE SVCS EMP-PROJ SUPT NCR</v>
          </cell>
          <cell r="C931">
            <v>0</v>
          </cell>
          <cell r="D931">
            <v>1025533.4399999999</v>
          </cell>
          <cell r="E931">
            <v>-854602.65</v>
          </cell>
          <cell r="F931">
            <v>1880136.09</v>
          </cell>
          <cell r="G931">
            <v>1880136.0899999999</v>
          </cell>
        </row>
        <row r="932">
          <cell r="A932">
            <v>9240000</v>
          </cell>
          <cell r="B932" t="str">
            <v>A&amp;G PROPERTY INSURANCE</v>
          </cell>
          <cell r="C932">
            <v>0</v>
          </cell>
          <cell r="D932">
            <v>16497265.48</v>
          </cell>
          <cell r="E932">
            <v>7435038.6399999997</v>
          </cell>
          <cell r="F932">
            <v>9062226.8399999999</v>
          </cell>
          <cell r="G932">
            <v>9062226.8399999999</v>
          </cell>
        </row>
        <row r="933">
          <cell r="A933">
            <v>9240001</v>
          </cell>
          <cell r="B933" t="str">
            <v>RECOVERABLE STORM DAMAGE RES</v>
          </cell>
          <cell r="C933">
            <v>0</v>
          </cell>
          <cell r="D933">
            <v>2994.19</v>
          </cell>
          <cell r="E933">
            <v>324.31</v>
          </cell>
          <cell r="F933">
            <v>2669.88</v>
          </cell>
          <cell r="G933">
            <v>2669.88</v>
          </cell>
        </row>
        <row r="934">
          <cell r="A934">
            <v>9250000</v>
          </cell>
          <cell r="B934" t="str">
            <v>A&amp;G INJURIES AND DAMAGES</v>
          </cell>
          <cell r="C934">
            <v>0</v>
          </cell>
          <cell r="D934">
            <v>21671381.27</v>
          </cell>
          <cell r="E934">
            <v>4278696.3899999997</v>
          </cell>
          <cell r="F934">
            <v>17392684.879999999</v>
          </cell>
          <cell r="G934">
            <v>17392684.879999999</v>
          </cell>
        </row>
        <row r="935">
          <cell r="A935">
            <v>9260001</v>
          </cell>
          <cell r="B935" t="str">
            <v>A&amp;G EMPLOYEE PENS AND BEN</v>
          </cell>
          <cell r="C935">
            <v>0</v>
          </cell>
          <cell r="D935">
            <v>130089823.5</v>
          </cell>
          <cell r="E935">
            <v>22627912.449999999</v>
          </cell>
          <cell r="F935">
            <v>107461911.05</v>
          </cell>
          <cell r="G935">
            <v>107461911.05</v>
          </cell>
        </row>
        <row r="936">
          <cell r="A936" t="str">
            <v>9260REC</v>
          </cell>
          <cell r="B936" t="str">
            <v>A&amp;G EMPL PENS&amp;BEN-PRJ SUPT NCR</v>
          </cell>
          <cell r="C936">
            <v>0</v>
          </cell>
          <cell r="D936">
            <v>335742.59</v>
          </cell>
          <cell r="E936">
            <v>5020.0200000000004</v>
          </cell>
          <cell r="F936">
            <v>330722.57</v>
          </cell>
          <cell r="G936">
            <v>330722.57</v>
          </cell>
        </row>
        <row r="937">
          <cell r="A937">
            <v>9280000</v>
          </cell>
          <cell r="B937" t="str">
            <v>REG COMMISSION EXPENSES</v>
          </cell>
          <cell r="C937">
            <v>0</v>
          </cell>
          <cell r="D937">
            <v>350069</v>
          </cell>
          <cell r="E937">
            <v>0</v>
          </cell>
          <cell r="F937">
            <v>350069</v>
          </cell>
          <cell r="G937">
            <v>350069</v>
          </cell>
        </row>
        <row r="938">
          <cell r="A938">
            <v>9290000</v>
          </cell>
          <cell r="B938" t="str">
            <v>DUPLICATE CHARGES - CR</v>
          </cell>
          <cell r="C938">
            <v>0</v>
          </cell>
          <cell r="D938">
            <v>12614.18</v>
          </cell>
          <cell r="E938">
            <v>1839536.8</v>
          </cell>
          <cell r="F938">
            <v>-1826922.62</v>
          </cell>
          <cell r="G938">
            <v>-1826922.62</v>
          </cell>
        </row>
        <row r="939">
          <cell r="A939">
            <v>9301000</v>
          </cell>
          <cell r="B939" t="str">
            <v>GEN ADVERTISING EXP</v>
          </cell>
          <cell r="C939">
            <v>0</v>
          </cell>
          <cell r="D939">
            <v>2666045.25</v>
          </cell>
          <cell r="E939">
            <v>1309628.18</v>
          </cell>
          <cell r="F939">
            <v>1356417.07</v>
          </cell>
          <cell r="G939">
            <v>1356417.07</v>
          </cell>
        </row>
        <row r="940">
          <cell r="A940">
            <v>9302000</v>
          </cell>
          <cell r="B940" t="str">
            <v>MISC GENERAL EXPENSES</v>
          </cell>
          <cell r="C940">
            <v>0</v>
          </cell>
          <cell r="D940">
            <v>19746881</v>
          </cell>
          <cell r="E940">
            <v>7848285.0499999998</v>
          </cell>
          <cell r="F940">
            <v>11898595.949999999</v>
          </cell>
          <cell r="G940">
            <v>11898595.949999999</v>
          </cell>
        </row>
        <row r="941">
          <cell r="A941">
            <v>9310000</v>
          </cell>
          <cell r="B941" t="str">
            <v>A&amp;G RENTS</v>
          </cell>
          <cell r="C941">
            <v>0</v>
          </cell>
          <cell r="D941">
            <v>11126708.449999999</v>
          </cell>
          <cell r="E941">
            <v>4045897.41</v>
          </cell>
          <cell r="F941">
            <v>7080811.04</v>
          </cell>
          <cell r="G941">
            <v>7080811.0399999991</v>
          </cell>
        </row>
        <row r="942">
          <cell r="A942">
            <v>9350000</v>
          </cell>
          <cell r="B942" t="str">
            <v>MAINT OF GENERAL PLANT</v>
          </cell>
          <cell r="C942">
            <v>0</v>
          </cell>
          <cell r="D942">
            <v>4096114.17</v>
          </cell>
          <cell r="E942">
            <v>748049.21</v>
          </cell>
          <cell r="F942">
            <v>3348064.96</v>
          </cell>
          <cell r="G942">
            <v>3348064.96</v>
          </cell>
        </row>
        <row r="943">
          <cell r="A943" t="str">
            <v>9350REC</v>
          </cell>
          <cell r="B943" t="str">
            <v>MAINT OF GEN PLT-PROJ SUPT NCR</v>
          </cell>
          <cell r="C943">
            <v>0</v>
          </cell>
          <cell r="D943">
            <v>1168.78</v>
          </cell>
          <cell r="E943">
            <v>248</v>
          </cell>
          <cell r="F943">
            <v>920.78</v>
          </cell>
          <cell r="G943">
            <v>920.78</v>
          </cell>
        </row>
        <row r="1223">
          <cell r="F1223" t="str">
            <v>Net Book (Income) / Loss per Trial Balance</v>
          </cell>
          <cell r="G1223">
            <v>3478392762.8300004</v>
          </cell>
        </row>
        <row r="1225">
          <cell r="F1225" t="str">
            <v>per IS-2</v>
          </cell>
          <cell r="G1225">
            <v>37111673.020000003</v>
          </cell>
        </row>
        <row r="1226">
          <cell r="G1226">
            <v>-3478392762.8300004</v>
          </cell>
        </row>
        <row r="1227">
          <cell r="E1227" t="str">
            <v xml:space="preserve">CM Activity - Acct #: </v>
          </cell>
          <cell r="G1227">
            <v>3515504435.8500004</v>
          </cell>
        </row>
        <row r="1228">
          <cell r="E1228">
            <v>4363001</v>
          </cell>
          <cell r="F1228">
            <v>0</v>
          </cell>
        </row>
        <row r="1229">
          <cell r="E1229">
            <v>4373001</v>
          </cell>
          <cell r="F1229">
            <v>0</v>
          </cell>
        </row>
        <row r="1230">
          <cell r="E1230">
            <v>4373002</v>
          </cell>
          <cell r="F1230">
            <v>0</v>
          </cell>
        </row>
        <row r="1231">
          <cell r="E1231">
            <v>4373003</v>
          </cell>
          <cell r="F1231">
            <v>0</v>
          </cell>
        </row>
        <row r="1232">
          <cell r="E1232">
            <v>4383001</v>
          </cell>
          <cell r="F1232">
            <v>0</v>
          </cell>
        </row>
        <row r="1233">
          <cell r="E1233">
            <v>4393001</v>
          </cell>
        </row>
        <row r="1234">
          <cell r="G1234">
            <v>0</v>
          </cell>
        </row>
        <row r="1235">
          <cell r="F1235" t="str">
            <v>check: should = $0</v>
          </cell>
          <cell r="G1235">
            <v>3515504435.8500004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
      <sheetName val="Gas Cost Summary"/>
      <sheetName val="MT"/>
      <sheetName val="MT Exh 3"/>
      <sheetName val="ND"/>
      <sheetName val="Margin Sharing"/>
      <sheetName val="ND Exh B"/>
      <sheetName val="SD"/>
      <sheetName val="SD Exh B"/>
      <sheetName val="ER"/>
      <sheetName val="ER Exh D"/>
      <sheetName val="WY"/>
      <sheetName val="WY Non-Core Rev Cr"/>
      <sheetName val="WY Exh 3"/>
      <sheetName val="WY Rate Sum"/>
      <sheetName val="Prepaid Dem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I-A"/>
      <sheetName val="I-A-1"/>
      <sheetName val="II-B"/>
      <sheetName val="II-B-1 Plant"/>
      <sheetName val="WP II-B-1"/>
      <sheetName val="II-B-2 General Plant"/>
      <sheetName val="WP II-B-2"/>
      <sheetName val="WP II-B-2 1"/>
      <sheetName val="II-B-3 Comm. Equip."/>
      <sheetName val="WP II-B-3"/>
      <sheetName val="II-B-4 CWIP"/>
      <sheetName val="WP II-B-4"/>
      <sheetName val="WP II-B-4 1"/>
      <sheetName val="II-B-5 Depreciation"/>
      <sheetName val="WP II-B-5"/>
      <sheetName val="II-B-6 Plant Future"/>
      <sheetName val="WP II-B-6"/>
      <sheetName val="II-B-7 Accum. Provisions"/>
      <sheetName val="II-B-8 M&amp;S (all)"/>
      <sheetName val="II-B-8 M&amp;S (TRAN)"/>
      <sheetName val="II-B-8 M&amp;S (DIST)"/>
      <sheetName val="II-B-8 M&amp;S (MET)"/>
      <sheetName val="II-B-8 M&amp;S (TBILL)"/>
      <sheetName val="II-B-8 M&amp;S (TDCS)"/>
      <sheetName val="II-B-9 CWCapital"/>
      <sheetName val="WP II-B-9"/>
      <sheetName val="WP II-B-9 1"/>
      <sheetName val="II-B-10 Prepayments (all)"/>
      <sheetName val="II-B-10 Prepayments (TRAN)"/>
      <sheetName val="II-B-10 Prepayments (DIST)"/>
      <sheetName val="II-B-10 Prepayments (MET)"/>
      <sheetName val="II-B-10 Prepayments (TBILL)"/>
      <sheetName val="II-B-10 Prepayments (TDCS)"/>
      <sheetName val="II-B-11 Rate Base Other"/>
      <sheetName val="WP II-B-11"/>
      <sheetName val="II-B-12 Reg. Assets"/>
      <sheetName val="II-C-1 ROR"/>
      <sheetName val="II-C-1.1 ROR Method"/>
      <sheetName val="II-C-2.1"/>
      <sheetName val="II-C-2.2"/>
      <sheetName val="II-C-2.2a"/>
      <sheetName val="II-C-2.3"/>
      <sheetName val="II-C-2.3a"/>
      <sheetName val="II-C-2.4"/>
      <sheetName val="II-C-2.4a"/>
      <sheetName val="II-C-2.5"/>
      <sheetName val="II-C-2.6 part 1"/>
      <sheetName val="II-C-2.6 part 2"/>
      <sheetName val="II-C-2.7"/>
      <sheetName val="II-C-2.8 Financial Ratios"/>
      <sheetName val="WP II-C-2.8"/>
      <sheetName val="WP II-C-2.8 1"/>
      <sheetName val="II-C-2.9"/>
      <sheetName val="II-C-2.10"/>
      <sheetName val="II-D-1 O&amp;M"/>
      <sheetName val="WP II-D-1"/>
      <sheetName val="WP II-D-1 1"/>
      <sheetName val="WP II-D-1 2"/>
      <sheetName val="WP II-D-1 3"/>
      <sheetName val="II-D-1.1 Mthly O&amp;M (all)"/>
      <sheetName val="II-D-1.1 Mthly O&amp;M (TRAN)"/>
      <sheetName val="II-D-1.1Mthly O&amp;M (DIST)"/>
      <sheetName val="II-D-1.1 Mthly O&amp;M (MET)"/>
      <sheetName val="II-D-1.1 Mthly O&amp;M (TBILL)"/>
      <sheetName val="II-D-1.1 Mthly O&amp;M (TDCS)"/>
      <sheetName val="II-D-2 A&amp;G"/>
      <sheetName val="WP II-D-2"/>
      <sheetName val="WP II-D-2 1"/>
      <sheetName val="WP II-D-2 2"/>
      <sheetName val="WP II-D-2 3"/>
      <sheetName val="WP II-D-2 4"/>
      <sheetName val="WP II-D-2 5"/>
      <sheetName val="WP II-D-2 6"/>
      <sheetName val="II-D-2.1 Mthly A&amp;G (all)"/>
      <sheetName val="II-D-2.1 Mthly A&amp;G (TRAN)"/>
      <sheetName val="II-D-2.1 Mthly A&amp;G (DIST)"/>
      <sheetName val="II-D-2.1 Mthly A&amp;G (MET)"/>
      <sheetName val="II-D-2.1 Mthly A&amp;G (TBILL)"/>
      <sheetName val="II-D-2.1 Mthly A&amp;G (TDCS)"/>
      <sheetName val="II D-2.2 Bad Debt part 1"/>
      <sheetName val="II-D-2.2 Bad Debt part 2"/>
      <sheetName val="II-D-2.3 Adv.Contr.&amp;Dues"/>
      <sheetName val="II-D-2.4 Advertising"/>
      <sheetName val="II-D-2.4a Advertising Capital"/>
      <sheetName val="II-D-2.5Contributions&amp;Donations"/>
      <sheetName val="WP II-D-2.5"/>
      <sheetName val="II-D-2.6 Dues Summary"/>
      <sheetName val="II-D-2.6a Industry"/>
      <sheetName val="II-D-2.6b Business Economic"/>
      <sheetName val="II-D-2.6c Professional"/>
      <sheetName val="II-D-2.7 Outside Services"/>
      <sheetName val="II-D-2.8 Factoring"/>
      <sheetName val="II-D-2.9 Rents &amp; Leases"/>
      <sheetName val="WP II-D-2.9"/>
      <sheetName val="II-D-3 Payroll"/>
      <sheetName val="WP II-D-3"/>
      <sheetName val="WP II-D-3 1"/>
      <sheetName val="WP II-D-3 2"/>
      <sheetName val="WP II-D-3 3"/>
      <sheetName val="II-D-3.1 Payroll Narrative"/>
      <sheetName val="II-D-3.2 Reg and Overtime"/>
      <sheetName val="II-D-3.3 Union"/>
      <sheetName val="II-D-3.4 Exp vs Capital"/>
      <sheetName val="II-D-3.5 No. of Employees"/>
      <sheetName val="II-D-3.6 Non Standard Pay"/>
      <sheetName val="II-D-3.7 Benefits part 1"/>
      <sheetName val="WP II-D-3.7 part 1"/>
      <sheetName val="II-D-3.7 Benefits part 2"/>
      <sheetName val="WP II-D-3.7 part 2"/>
      <sheetName val="II-D-3.7 Benefits part 3"/>
      <sheetName val="WP II-D-3.7 part 3"/>
      <sheetName val="II-D-3.7 Benefits part 4"/>
      <sheetName val="WP II-D-3.7 part 4"/>
      <sheetName val="II-D-3.7 Benefits part 5"/>
      <sheetName val="WP II-D-3.7 part 5"/>
      <sheetName val="II-D-3.7 Benefits part 6"/>
      <sheetName val="WP II-D-3.7 part 6"/>
      <sheetName val="II-D-3.7 Benefits part 7"/>
      <sheetName val="WP II-D-3.7 part 7"/>
      <sheetName val="II-D-3.7 Benefits part 8"/>
      <sheetName val="II-D-3.7 Benefits part 9"/>
      <sheetName val="WP II-D-3.7 part 9"/>
      <sheetName val="II-D-3.7 Benefits part 10"/>
      <sheetName val="WP II-D-3.7 part 10"/>
      <sheetName val="II-D-3.7 Benefits part 11"/>
      <sheetName val="WP II-D-3.7 part 11"/>
      <sheetName val="II-D-3.7 Benefits part 12"/>
      <sheetName val="WP II-D-3.7 part 12"/>
      <sheetName val="II-D-3.8 Pensions"/>
      <sheetName val="WP II-D-3.8"/>
      <sheetName val="WP II-D-3.8 1"/>
      <sheetName val="II-D-3.9 PostRetirement Benefit"/>
      <sheetName val="WP II-D-3.9"/>
      <sheetName val="II-D-3.10 Admin Fees"/>
      <sheetName val="WP II-D-3.10"/>
      <sheetName val="II-D-4 Exclusions"/>
      <sheetName val="II-E-1 Dep. Exp."/>
      <sheetName val="WP II-E-1"/>
      <sheetName val="WP II-E-1 1"/>
      <sheetName val="II-E-2 Taxes Other"/>
      <sheetName val="WP II-E-2"/>
      <sheetName val="WP II-E-2 1"/>
      <sheetName val="WP II-E-2 2"/>
      <sheetName val="WP II-E-2 3"/>
      <sheetName val="WP II-E-2 4"/>
      <sheetName val="WP II-E-2 5"/>
      <sheetName val="II-E-2.1 Ad Valorem"/>
      <sheetName val="WP II-E-2.1"/>
      <sheetName val="WP II-E-2.1 1"/>
      <sheetName val="WP II-E-2.1 2"/>
      <sheetName val="WP II-E-2.1 3"/>
      <sheetName val="WP II-E-2.1 4"/>
      <sheetName val="II-E-3 FIT"/>
      <sheetName val="II-E-3.1"/>
      <sheetName val="II-E-3.2"/>
      <sheetName val="II-E-3.3"/>
      <sheetName val="II-E-3.4"/>
      <sheetName val="II-E-3.5"/>
      <sheetName val="WP II-E-3.5"/>
      <sheetName val="II-E-3.6"/>
      <sheetName val="II-E-3.7 ADFIT"/>
      <sheetName val="II-E-3.8"/>
      <sheetName val="II-E-3.9"/>
      <sheetName val="II-E-3.10"/>
      <sheetName val="II-E-3.11"/>
      <sheetName val="II-E-3.12"/>
      <sheetName val="II-E-3.13"/>
      <sheetName val="II-E-3.14"/>
      <sheetName val="II-E-3.15"/>
      <sheetName val="II-E-3.16 Accum Def ITC"/>
      <sheetName val="II-E-3.17"/>
      <sheetName val="II-E-3.18"/>
      <sheetName val="II-E-3.19"/>
      <sheetName val="II-E-3.20"/>
      <sheetName val="II-E-3.21"/>
      <sheetName val="II-E-3.22"/>
      <sheetName val="II-E-3.23"/>
      <sheetName val="II-E-3.24"/>
      <sheetName val="II-E-3.25"/>
      <sheetName val="II-E-3.26"/>
      <sheetName val="II-E-4 Other Expenses"/>
      <sheetName val="II-E-4.1"/>
      <sheetName val="II-E-4.2"/>
      <sheetName val="II-E-4.3"/>
      <sheetName val="II-E-4.4 Reg Comm Exp"/>
      <sheetName val="WP II-E-4.4"/>
      <sheetName val="II E-4.5 Rate Case Expense"/>
      <sheetName val="II-E-5 Other Revenues"/>
      <sheetName val="II-F Alloc. Factor"/>
      <sheetName val="II-F Alloc. Data"/>
      <sheetName val="WP II-F"/>
      <sheetName val="WP II-F 1"/>
      <sheetName val="WP II-F 2"/>
      <sheetName val="WP II-F 3"/>
      <sheetName val="WP II-F 4"/>
      <sheetName val="WP II-F 5"/>
      <sheetName val="WP II-F 6"/>
      <sheetName val="WP II-F 7"/>
      <sheetName val="WP II-F 8"/>
      <sheetName val="WP II-F 9"/>
      <sheetName val="WP II-F 10"/>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10">
          <cell r="A10" t="str">
            <v>(1)</v>
          </cell>
          <cell r="B10" t="str">
            <v>Total Debt as a Percent of Total Capital</v>
          </cell>
          <cell r="C10" t="str">
            <v>[(d)+(e)+(f)+(g)] / [(d)+(e)+(f)+(g)+(h)+(i)+(j)]</v>
          </cell>
          <cell r="D10">
            <v>0.42463393168848718</v>
          </cell>
          <cell r="E10">
            <v>0.45519729577798784</v>
          </cell>
          <cell r="F10">
            <v>0.454164609880437</v>
          </cell>
          <cell r="G10">
            <v>0.68703740136326585</v>
          </cell>
          <cell r="H10">
            <v>0.63265059251349676</v>
          </cell>
        </row>
        <row r="13">
          <cell r="A13" t="str">
            <v>(2)</v>
          </cell>
          <cell r="B13" t="str">
            <v>Total CWIP as  percent of Net Plant</v>
          </cell>
          <cell r="C13" t="str">
            <v>[a] / [(a)+(b)-(c)]</v>
          </cell>
          <cell r="D13">
            <v>4.2422973625445108E-2</v>
          </cell>
          <cell r="E13">
            <v>2.2491450999312167E-2</v>
          </cell>
          <cell r="F13">
            <v>1.2118660326073116E-2</v>
          </cell>
          <cell r="G13">
            <v>7.4147030725513294E-3</v>
          </cell>
          <cell r="H13">
            <v>2.4463944949858402E-2</v>
          </cell>
        </row>
        <row r="16">
          <cell r="A16" t="str">
            <v>(3)</v>
          </cell>
          <cell r="B16" t="str">
            <v>Construction Expenditures as a Percent of Average Total Capital</v>
          </cell>
          <cell r="C16" t="str">
            <v xml:space="preserve">[(bb)] / {[(d)+(e)+(f)+(g)+(h)+(i)+(j)+(k)+(l)+(m)+(n)+(o)+(p)+(q)] / 2} </v>
          </cell>
          <cell r="D16">
            <v>5.0325688775810687E-2</v>
          </cell>
          <cell r="E16">
            <v>5.1238936388095242E-2</v>
          </cell>
          <cell r="F16">
            <v>6.00089836564534E-2</v>
          </cell>
          <cell r="G16">
            <v>6.8301011552983348E-2</v>
          </cell>
          <cell r="H16">
            <v>6.5074715906207073E-2</v>
          </cell>
        </row>
        <row r="19">
          <cell r="A19" t="str">
            <v>(4)</v>
          </cell>
          <cell r="B19" t="str">
            <v>Pre-Tax Interest Coverage</v>
          </cell>
          <cell r="C19" t="str">
            <v>[(r)+(s)+(t)-(u)+(v)+(w)] / [(w)]</v>
          </cell>
          <cell r="D19">
            <v>2.1385489510489513</v>
          </cell>
          <cell r="E19">
            <v>1.7790223328493397</v>
          </cell>
          <cell r="F19">
            <v>2.4869798178246114</v>
          </cell>
          <cell r="G19">
            <v>3.5176536196019659</v>
          </cell>
          <cell r="H19">
            <v>2.3144290657439446</v>
          </cell>
        </row>
        <row r="22">
          <cell r="A22" t="str">
            <v>(5)</v>
          </cell>
          <cell r="B22" t="str">
            <v>Funds Flow from Operations / Total Debt</v>
          </cell>
          <cell r="C22" t="str">
            <v>[(cc)-(gg)-(dd)-(ee)] / [(d)+(e)+(f)+(g)]</v>
          </cell>
          <cell r="D22">
            <v>0.13170884196376936</v>
          </cell>
          <cell r="E22">
            <v>9.1476773230258296E-2</v>
          </cell>
          <cell r="F22">
            <v>0.15737837369909394</v>
          </cell>
          <cell r="G22">
            <v>0.21364923755140541</v>
          </cell>
          <cell r="H22">
            <v>0.17150033284076049</v>
          </cell>
        </row>
        <row r="25">
          <cell r="A25" t="str">
            <v>(6)</v>
          </cell>
          <cell r="B25" t="str">
            <v>Fixed Charge Coverage</v>
          </cell>
          <cell r="C25" t="str">
            <v>[(r)+(s)+(t)-(u)+(v)+(w)+(1/3*(x))] / [(w)+(1/3*(x)]</v>
          </cell>
          <cell r="D25">
            <v>2.0917992811511739</v>
          </cell>
          <cell r="E25">
            <v>1.7722853715656597</v>
          </cell>
          <cell r="F25">
            <v>2.4625988171224455</v>
          </cell>
          <cell r="G25">
            <v>3.4858843908090806</v>
          </cell>
          <cell r="H25">
            <v>2.2994412770809576</v>
          </cell>
        </row>
        <row r="28">
          <cell r="A28" t="str">
            <v>(7)</v>
          </cell>
          <cell r="B28" t="str">
            <v>Fixed Charge Coverage Ratio (Including Distributions on Preferred Trust Securities)</v>
          </cell>
          <cell r="C28" t="str">
            <v>[(r)+(s)+(t)-(u)+(v)+(w)+(1/3*(x))+(ee)] / [(w)+(1/3*(x))+(ee)]</v>
          </cell>
          <cell r="D28">
            <v>2.0917992811511739</v>
          </cell>
          <cell r="E28">
            <v>1.7722853715656597</v>
          </cell>
          <cell r="F28">
            <v>2.4625988171224455</v>
          </cell>
          <cell r="G28">
            <v>3.4858843908090806</v>
          </cell>
          <cell r="H28">
            <v>2.2994412770809576</v>
          </cell>
        </row>
        <row r="31">
          <cell r="A31" t="str">
            <v>(8)</v>
          </cell>
          <cell r="B31" t="str">
            <v>Funds from Operations Interest Coverage</v>
          </cell>
          <cell r="C31" t="str">
            <v>[(cc)-(gg)-(dd)-(ee)+(ff)] / [(w)]</v>
          </cell>
          <cell r="D31">
            <v>2.6127622377622379</v>
          </cell>
          <cell r="E31">
            <v>2.2438636520777155</v>
          </cell>
          <cell r="F31">
            <v>2.7757456688694409</v>
          </cell>
          <cell r="G31">
            <v>4.0058206406190093</v>
          </cell>
          <cell r="H31">
            <v>3.4628373702422146</v>
          </cell>
        </row>
        <row r="34">
          <cell r="A34" t="str">
            <v>(9)</v>
          </cell>
          <cell r="B34" t="str">
            <v>Net Cash Flow / Capital Outlays</v>
          </cell>
          <cell r="C34" t="str">
            <v>[(cc)-(gg)-(dd)-(ee)-(z)-(aa)] / [(bb)]</v>
          </cell>
          <cell r="D34">
            <v>0.16695143358689293</v>
          </cell>
          <cell r="E34">
            <v>0.8253005728194045</v>
          </cell>
          <cell r="F34">
            <v>1.171514367753107</v>
          </cell>
          <cell r="G34">
            <v>1.9020770149802408</v>
          </cell>
          <cell r="H34">
            <v>1.0379898725671362</v>
          </cell>
        </row>
        <row r="37">
          <cell r="A37" t="str">
            <v>(10)</v>
          </cell>
          <cell r="B37" t="str">
            <v>Cash Coverage of Common Dividends</v>
          </cell>
          <cell r="C37" t="str">
            <v>[(cc)-(gg)-(dd)-(ee)-(z)] / [(aa)]</v>
          </cell>
          <cell r="D37">
            <v>1.2038</v>
          </cell>
          <cell r="E37" t="str">
            <v>---</v>
          </cell>
          <cell r="F37">
            <v>5.4539999999999997</v>
          </cell>
          <cell r="G37">
            <v>14.797666666666666</v>
          </cell>
          <cell r="H37">
            <v>2.471156462585034</v>
          </cell>
        </row>
        <row r="40">
          <cell r="A40" t="str">
            <v>(11)</v>
          </cell>
          <cell r="B40" t="str">
            <v>Return on Average Common Equity</v>
          </cell>
          <cell r="C40" t="str">
            <v>[(y)] / {[(q)+(j)] / 2}</v>
          </cell>
          <cell r="D40">
            <v>3.8832698532909597E-2</v>
          </cell>
          <cell r="E40">
            <v>3.0951585285428268E-2</v>
          </cell>
          <cell r="F40">
            <v>7.7520729757105583E-2</v>
          </cell>
          <cell r="G40">
            <v>-0.23521816941240256</v>
          </cell>
          <cell r="H40">
            <v>0.10174395792125528</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sheetName val="Budget"/>
      <sheetName val="Commentary"/>
      <sheetName val="RISK ANALYSIS"/>
      <sheetName val="Position Summary"/>
      <sheetName val="Liquidity Limits"/>
      <sheetName val="Gas Summary and Stress Test"/>
      <sheetName val="Gas Summary"/>
      <sheetName val="Oil Summary and Stress Test"/>
      <sheetName val="Oil Summary"/>
      <sheetName val="Limits"/>
      <sheetName val="ZN MTM"/>
      <sheetName val="VAR Prices &amp; EAR"/>
      <sheetName val="Data"/>
      <sheetName val="AFS MtM"/>
      <sheetName val="AFS Worksheet"/>
      <sheetName val="Physical Stress"/>
      <sheetName val="Stress Vol_Com Wksht"/>
      <sheetName val="Checks"/>
      <sheetName val="Permanents"/>
    </sheetNames>
    <sheetDataSet>
      <sheetData sheetId="0" refreshError="1"/>
      <sheetData sheetId="1" refreshError="1"/>
      <sheetData sheetId="2" refreshError="1"/>
      <sheetData sheetId="3" refreshError="1"/>
      <sheetData sheetId="4" refreshError="1"/>
      <sheetData sheetId="5" refreshError="1">
        <row r="1">
          <cell r="A1" t="str">
            <v>CHECK AGAINST INTERIM RISK MANAGEMENT LIMITS</v>
          </cell>
        </row>
        <row r="2">
          <cell r="A2">
            <v>38145</v>
          </cell>
        </row>
        <row r="3">
          <cell r="A3" t="str">
            <v xml:space="preserve"> 1. Liquidity Limits (1)</v>
          </cell>
        </row>
        <row r="5">
          <cell r="C5" t="str">
            <v>Current Wk + Next 2</v>
          </cell>
          <cell r="E5" t="str">
            <v>Week 4 – Month 4</v>
          </cell>
          <cell r="G5" t="str">
            <v>Month 5 – Month 12</v>
          </cell>
          <cell r="I5" t="str">
            <v>Month 13 – Month 24</v>
          </cell>
        </row>
        <row r="6">
          <cell r="C6" t="str">
            <v>(MWh/Day)</v>
          </cell>
          <cell r="E6" t="str">
            <v>(MWh/Day)</v>
          </cell>
          <cell r="G6" t="str">
            <v>(MWh/Month)</v>
          </cell>
          <cell r="I6" t="str">
            <v>(MWh/Month)</v>
          </cell>
        </row>
        <row r="7">
          <cell r="A7" t="str">
            <v>Location</v>
          </cell>
          <cell r="C7" t="str">
            <v>Spec</v>
          </cell>
          <cell r="D7" t="str">
            <v>Hedge</v>
          </cell>
          <cell r="E7" t="str">
            <v>Spec</v>
          </cell>
          <cell r="F7" t="str">
            <v>Hedge</v>
          </cell>
          <cell r="G7" t="str">
            <v>Spec</v>
          </cell>
          <cell r="H7" t="str">
            <v>Hedge</v>
          </cell>
          <cell r="I7" t="str">
            <v>Spec</v>
          </cell>
          <cell r="J7" t="str">
            <v>Hedge</v>
          </cell>
        </row>
        <row r="8">
          <cell r="A8" t="str">
            <v>Into Cinergy</v>
          </cell>
          <cell r="B8" t="str">
            <v>Limit</v>
          </cell>
          <cell r="C8">
            <v>11200</v>
          </cell>
          <cell r="D8">
            <v>11200</v>
          </cell>
          <cell r="E8">
            <v>8000</v>
          </cell>
          <cell r="F8">
            <v>8000</v>
          </cell>
          <cell r="G8">
            <v>73600</v>
          </cell>
          <cell r="H8">
            <v>184000</v>
          </cell>
          <cell r="I8">
            <v>0</v>
          </cell>
          <cell r="J8">
            <v>184000</v>
          </cell>
        </row>
        <row r="9">
          <cell r="B9" t="str">
            <v>Current Position</v>
          </cell>
          <cell r="C9">
            <v>0</v>
          </cell>
          <cell r="D9">
            <v>0</v>
          </cell>
          <cell r="E9">
            <v>0</v>
          </cell>
          <cell r="G9">
            <v>-33600</v>
          </cell>
          <cell r="H9">
            <v>0</v>
          </cell>
          <cell r="I9">
            <v>0</v>
          </cell>
          <cell r="J9">
            <v>0</v>
          </cell>
          <cell r="M9">
            <v>0</v>
          </cell>
          <cell r="N9">
            <v>0</v>
          </cell>
          <cell r="O9">
            <v>0</v>
          </cell>
          <cell r="P9">
            <v>0</v>
          </cell>
          <cell r="Q9">
            <v>-0.45652173913043476</v>
          </cell>
          <cell r="R9">
            <v>0</v>
          </cell>
          <cell r="S9" t="e">
            <v>#DIV/0!</v>
          </cell>
          <cell r="T9">
            <v>0</v>
          </cell>
        </row>
        <row r="10">
          <cell r="B10" t="str">
            <v>Status</v>
          </cell>
          <cell r="C10" t="str">
            <v>OK</v>
          </cell>
          <cell r="D10" t="str">
            <v>OK</v>
          </cell>
          <cell r="E10" t="str">
            <v>OK</v>
          </cell>
          <cell r="F10" t="str">
            <v>OK</v>
          </cell>
          <cell r="G10" t="str">
            <v>OK</v>
          </cell>
          <cell r="H10" t="str">
            <v>OK</v>
          </cell>
          <cell r="I10" t="str">
            <v>OK</v>
          </cell>
          <cell r="J10" t="str">
            <v>OK</v>
          </cell>
        </row>
        <row r="11">
          <cell r="A11" t="str">
            <v>PJM – Western Hub</v>
          </cell>
          <cell r="B11" t="str">
            <v>Limit</v>
          </cell>
          <cell r="C11">
            <v>11200</v>
          </cell>
          <cell r="D11">
            <v>11200</v>
          </cell>
          <cell r="E11">
            <v>8000</v>
          </cell>
          <cell r="F11">
            <v>8000</v>
          </cell>
          <cell r="G11">
            <v>73600</v>
          </cell>
          <cell r="H11">
            <v>184000</v>
          </cell>
          <cell r="I11">
            <v>0</v>
          </cell>
          <cell r="J11">
            <v>184000</v>
          </cell>
        </row>
        <row r="12">
          <cell r="B12" t="str">
            <v>Current Position</v>
          </cell>
          <cell r="C12">
            <v>0</v>
          </cell>
          <cell r="D12">
            <v>0</v>
          </cell>
          <cell r="E12">
            <v>0</v>
          </cell>
          <cell r="F12">
            <v>0</v>
          </cell>
          <cell r="G12">
            <v>0</v>
          </cell>
          <cell r="H12">
            <v>0</v>
          </cell>
          <cell r="I12">
            <v>0</v>
          </cell>
          <cell r="J12">
            <v>0</v>
          </cell>
          <cell r="M12">
            <v>0</v>
          </cell>
          <cell r="N12">
            <v>0</v>
          </cell>
          <cell r="O12">
            <v>0</v>
          </cell>
          <cell r="P12">
            <v>0</v>
          </cell>
          <cell r="Q12">
            <v>0</v>
          </cell>
          <cell r="R12">
            <v>0</v>
          </cell>
          <cell r="S12" t="e">
            <v>#DIV/0!</v>
          </cell>
          <cell r="T12">
            <v>0</v>
          </cell>
        </row>
        <row r="13">
          <cell r="B13" t="str">
            <v>Status</v>
          </cell>
          <cell r="C13" t="str">
            <v>OK</v>
          </cell>
          <cell r="D13" t="str">
            <v>OK</v>
          </cell>
          <cell r="E13" t="str">
            <v>OK</v>
          </cell>
          <cell r="F13" t="str">
            <v>OK</v>
          </cell>
          <cell r="G13" t="str">
            <v>OK</v>
          </cell>
          <cell r="H13" t="str">
            <v>OK</v>
          </cell>
          <cell r="I13" t="str">
            <v>OK</v>
          </cell>
          <cell r="J13" t="str">
            <v>OK</v>
          </cell>
        </row>
        <row r="14">
          <cell r="A14" t="str">
            <v>Into Entergy</v>
          </cell>
          <cell r="B14" t="str">
            <v>Limit</v>
          </cell>
          <cell r="C14">
            <v>1600</v>
          </cell>
          <cell r="D14">
            <v>1600</v>
          </cell>
          <cell r="E14">
            <v>1600</v>
          </cell>
          <cell r="F14">
            <v>1600</v>
          </cell>
          <cell r="G14">
            <v>0</v>
          </cell>
          <cell r="H14">
            <v>36800</v>
          </cell>
          <cell r="I14">
            <v>0</v>
          </cell>
          <cell r="J14">
            <v>36800</v>
          </cell>
        </row>
        <row r="15">
          <cell r="B15" t="str">
            <v>Current Position</v>
          </cell>
          <cell r="C15">
            <v>0</v>
          </cell>
          <cell r="D15">
            <v>0</v>
          </cell>
          <cell r="E15">
            <v>0</v>
          </cell>
          <cell r="F15">
            <v>0</v>
          </cell>
          <cell r="G15">
            <v>0</v>
          </cell>
          <cell r="H15">
            <v>0</v>
          </cell>
          <cell r="I15">
            <v>0</v>
          </cell>
          <cell r="J15">
            <v>0</v>
          </cell>
          <cell r="M15">
            <v>0</v>
          </cell>
          <cell r="N15">
            <v>0</v>
          </cell>
          <cell r="O15">
            <v>0</v>
          </cell>
          <cell r="P15">
            <v>0</v>
          </cell>
          <cell r="Q15" t="e">
            <v>#DIV/0!</v>
          </cell>
          <cell r="R15">
            <v>0</v>
          </cell>
          <cell r="S15" t="e">
            <v>#DIV/0!</v>
          </cell>
          <cell r="T15">
            <v>0</v>
          </cell>
        </row>
        <row r="16">
          <cell r="B16" t="str">
            <v>Status</v>
          </cell>
          <cell r="C16" t="str">
            <v>OK</v>
          </cell>
          <cell r="D16" t="str">
            <v>OK</v>
          </cell>
          <cell r="E16" t="str">
            <v>OK</v>
          </cell>
          <cell r="F16" t="str">
            <v>OK</v>
          </cell>
          <cell r="G16" t="str">
            <v>OK</v>
          </cell>
          <cell r="H16" t="str">
            <v>OK</v>
          </cell>
          <cell r="I16" t="str">
            <v>OK</v>
          </cell>
          <cell r="J16" t="str">
            <v>OK</v>
          </cell>
        </row>
        <row r="17">
          <cell r="A17" t="str">
            <v>Into Soco</v>
          </cell>
          <cell r="B17" t="str">
            <v>Limit</v>
          </cell>
          <cell r="C17">
            <v>1600</v>
          </cell>
          <cell r="D17">
            <v>1600</v>
          </cell>
          <cell r="E17">
            <v>1600</v>
          </cell>
          <cell r="F17">
            <v>1600</v>
          </cell>
          <cell r="G17">
            <v>0</v>
          </cell>
          <cell r="H17">
            <v>36800</v>
          </cell>
          <cell r="I17">
            <v>0</v>
          </cell>
          <cell r="J17">
            <v>36800</v>
          </cell>
        </row>
        <row r="18">
          <cell r="B18" t="str">
            <v>Current Position</v>
          </cell>
          <cell r="C18">
            <v>0</v>
          </cell>
          <cell r="D18">
            <v>0</v>
          </cell>
          <cell r="E18">
            <v>0</v>
          </cell>
          <cell r="F18">
            <v>0</v>
          </cell>
          <cell r="G18">
            <v>0</v>
          </cell>
          <cell r="H18">
            <v>0</v>
          </cell>
          <cell r="I18">
            <v>0</v>
          </cell>
          <cell r="J18">
            <v>0</v>
          </cell>
          <cell r="M18">
            <v>0</v>
          </cell>
          <cell r="N18">
            <v>0</v>
          </cell>
          <cell r="O18">
            <v>0</v>
          </cell>
          <cell r="P18">
            <v>0</v>
          </cell>
          <cell r="Q18" t="e">
            <v>#DIV/0!</v>
          </cell>
          <cell r="R18">
            <v>0</v>
          </cell>
          <cell r="S18" t="e">
            <v>#DIV/0!</v>
          </cell>
          <cell r="T18">
            <v>0</v>
          </cell>
        </row>
        <row r="19">
          <cell r="B19" t="str">
            <v>Status</v>
          </cell>
          <cell r="C19" t="str">
            <v>OK</v>
          </cell>
          <cell r="D19" t="str">
            <v>OK</v>
          </cell>
          <cell r="E19" t="str">
            <v>OK</v>
          </cell>
          <cell r="F19" t="str">
            <v>OK</v>
          </cell>
          <cell r="G19" t="str">
            <v>OK</v>
          </cell>
          <cell r="H19" t="str">
            <v>OK</v>
          </cell>
          <cell r="I19" t="str">
            <v>OK</v>
          </cell>
          <cell r="J19" t="str">
            <v>OK</v>
          </cell>
        </row>
        <row r="20">
          <cell r="A20" t="str">
            <v>Into FPC</v>
          </cell>
          <cell r="B20" t="str">
            <v>Limit</v>
          </cell>
          <cell r="C20">
            <v>1600</v>
          </cell>
          <cell r="D20">
            <v>1600</v>
          </cell>
          <cell r="E20">
            <v>1600</v>
          </cell>
          <cell r="F20">
            <v>1600</v>
          </cell>
          <cell r="G20">
            <v>0</v>
          </cell>
          <cell r="H20">
            <v>36800</v>
          </cell>
          <cell r="I20">
            <v>0</v>
          </cell>
          <cell r="J20">
            <v>36800</v>
          </cell>
        </row>
        <row r="21">
          <cell r="B21" t="str">
            <v>Current Position</v>
          </cell>
          <cell r="C21">
            <v>0</v>
          </cell>
          <cell r="D21">
            <v>0</v>
          </cell>
          <cell r="E21">
            <v>0</v>
          </cell>
          <cell r="F21">
            <v>0</v>
          </cell>
          <cell r="G21">
            <v>0</v>
          </cell>
          <cell r="H21">
            <v>36800</v>
          </cell>
          <cell r="I21">
            <v>0</v>
          </cell>
          <cell r="J21">
            <v>0</v>
          </cell>
          <cell r="M21">
            <v>0</v>
          </cell>
          <cell r="N21">
            <v>0</v>
          </cell>
          <cell r="O21">
            <v>0</v>
          </cell>
          <cell r="P21">
            <v>0</v>
          </cell>
          <cell r="Q21" t="e">
            <v>#DIV/0!</v>
          </cell>
          <cell r="R21">
            <v>1</v>
          </cell>
          <cell r="S21" t="e">
            <v>#DIV/0!</v>
          </cell>
          <cell r="T21">
            <v>0</v>
          </cell>
        </row>
        <row r="22">
          <cell r="B22" t="str">
            <v>Status</v>
          </cell>
          <cell r="C22" t="str">
            <v>OK</v>
          </cell>
          <cell r="D22" t="str">
            <v>OK</v>
          </cell>
          <cell r="E22" t="str">
            <v>OK</v>
          </cell>
          <cell r="F22" t="str">
            <v>OK</v>
          </cell>
          <cell r="G22" t="str">
            <v>OK</v>
          </cell>
          <cell r="H22" t="str">
            <v>OK</v>
          </cell>
          <cell r="I22" t="str">
            <v>OK</v>
          </cell>
          <cell r="J22" t="str">
            <v>OK</v>
          </cell>
        </row>
        <row r="23">
          <cell r="A23" t="str">
            <v>Into FPL</v>
          </cell>
          <cell r="B23" t="str">
            <v>Limit</v>
          </cell>
          <cell r="C23">
            <v>1600</v>
          </cell>
          <cell r="D23">
            <v>1600</v>
          </cell>
          <cell r="E23">
            <v>1600</v>
          </cell>
          <cell r="F23">
            <v>1600</v>
          </cell>
          <cell r="G23">
            <v>0</v>
          </cell>
          <cell r="H23">
            <v>36800</v>
          </cell>
          <cell r="I23">
            <v>0</v>
          </cell>
          <cell r="J23">
            <v>36800</v>
          </cell>
        </row>
        <row r="24">
          <cell r="B24" t="str">
            <v>Current Position</v>
          </cell>
          <cell r="C24">
            <v>0</v>
          </cell>
          <cell r="D24">
            <v>0</v>
          </cell>
          <cell r="E24">
            <v>0</v>
          </cell>
          <cell r="F24">
            <v>0</v>
          </cell>
          <cell r="G24">
            <v>0</v>
          </cell>
          <cell r="H24">
            <v>0</v>
          </cell>
          <cell r="I24">
            <v>0</v>
          </cell>
          <cell r="J24">
            <v>0</v>
          </cell>
          <cell r="M24">
            <v>0</v>
          </cell>
          <cell r="N24">
            <v>0</v>
          </cell>
          <cell r="O24">
            <v>0</v>
          </cell>
          <cell r="P24">
            <v>0</v>
          </cell>
          <cell r="Q24" t="e">
            <v>#DIV/0!</v>
          </cell>
          <cell r="R24">
            <v>0</v>
          </cell>
          <cell r="S24" t="e">
            <v>#DIV/0!</v>
          </cell>
          <cell r="T24">
            <v>0</v>
          </cell>
        </row>
        <row r="25">
          <cell r="B25" t="str">
            <v>Status</v>
          </cell>
          <cell r="C25" t="str">
            <v>OK</v>
          </cell>
          <cell r="D25" t="str">
            <v>OK</v>
          </cell>
          <cell r="E25" t="str">
            <v>OK</v>
          </cell>
          <cell r="F25" t="str">
            <v>OK</v>
          </cell>
          <cell r="G25" t="str">
            <v>OK</v>
          </cell>
          <cell r="H25" t="str">
            <v>OK</v>
          </cell>
          <cell r="I25" t="str">
            <v>OK</v>
          </cell>
          <cell r="J25" t="str">
            <v>OK</v>
          </cell>
        </row>
        <row r="26">
          <cell r="A26" t="str">
            <v>Into TVA</v>
          </cell>
          <cell r="B26" t="str">
            <v>Limit</v>
          </cell>
          <cell r="C26">
            <v>1600</v>
          </cell>
          <cell r="D26">
            <v>1600</v>
          </cell>
          <cell r="E26">
            <v>1600</v>
          </cell>
          <cell r="F26">
            <v>1600</v>
          </cell>
          <cell r="G26">
            <v>0</v>
          </cell>
          <cell r="H26">
            <v>36800</v>
          </cell>
          <cell r="I26">
            <v>0</v>
          </cell>
          <cell r="J26">
            <v>36800</v>
          </cell>
        </row>
        <row r="27">
          <cell r="B27" t="str">
            <v>Current Position</v>
          </cell>
          <cell r="C27">
            <v>0</v>
          </cell>
          <cell r="D27">
            <v>0</v>
          </cell>
          <cell r="E27">
            <v>0</v>
          </cell>
          <cell r="F27">
            <v>0</v>
          </cell>
          <cell r="G27">
            <v>0</v>
          </cell>
          <cell r="H27">
            <v>0</v>
          </cell>
          <cell r="I27">
            <v>0</v>
          </cell>
          <cell r="J27">
            <v>0</v>
          </cell>
          <cell r="M27">
            <v>0</v>
          </cell>
          <cell r="N27">
            <v>0</v>
          </cell>
          <cell r="O27">
            <v>0</v>
          </cell>
          <cell r="P27">
            <v>0</v>
          </cell>
          <cell r="Q27" t="e">
            <v>#DIV/0!</v>
          </cell>
          <cell r="R27">
            <v>0</v>
          </cell>
          <cell r="S27" t="e">
            <v>#DIV/0!</v>
          </cell>
          <cell r="T27">
            <v>0</v>
          </cell>
        </row>
        <row r="28">
          <cell r="B28" t="str">
            <v>Status</v>
          </cell>
          <cell r="C28" t="str">
            <v>OK</v>
          </cell>
          <cell r="D28" t="str">
            <v>OK</v>
          </cell>
          <cell r="E28" t="str">
            <v>OK</v>
          </cell>
          <cell r="F28" t="str">
            <v>OK</v>
          </cell>
          <cell r="G28" t="str">
            <v>OK</v>
          </cell>
          <cell r="H28" t="str">
            <v>OK</v>
          </cell>
          <cell r="I28" t="str">
            <v>OK</v>
          </cell>
          <cell r="J28" t="str">
            <v>OK</v>
          </cell>
        </row>
        <row r="29">
          <cell r="A29" t="str">
            <v>All Physical Markets</v>
          </cell>
          <cell r="B29" t="str">
            <v>Limit</v>
          </cell>
          <cell r="C29">
            <v>4800</v>
          </cell>
          <cell r="D29">
            <v>4800</v>
          </cell>
          <cell r="E29">
            <v>4800</v>
          </cell>
          <cell r="F29">
            <v>4800</v>
          </cell>
          <cell r="G29">
            <v>36800</v>
          </cell>
          <cell r="H29">
            <v>73600</v>
          </cell>
          <cell r="I29">
            <v>0</v>
          </cell>
          <cell r="J29">
            <v>73600</v>
          </cell>
        </row>
        <row r="30">
          <cell r="B30" t="str">
            <v>Current Position</v>
          </cell>
          <cell r="C30">
            <v>0</v>
          </cell>
          <cell r="D30">
            <v>0</v>
          </cell>
          <cell r="E30">
            <v>0</v>
          </cell>
          <cell r="F30">
            <v>0</v>
          </cell>
          <cell r="G30">
            <v>0</v>
          </cell>
          <cell r="H30">
            <v>0</v>
          </cell>
          <cell r="I30">
            <v>0</v>
          </cell>
          <cell r="J30">
            <v>0</v>
          </cell>
          <cell r="M30">
            <v>0</v>
          </cell>
          <cell r="N30">
            <v>0</v>
          </cell>
          <cell r="O30">
            <v>0</v>
          </cell>
          <cell r="P30">
            <v>0</v>
          </cell>
          <cell r="Q30">
            <v>0</v>
          </cell>
          <cell r="R30">
            <v>0</v>
          </cell>
          <cell r="S30" t="e">
            <v>#DIV/0!</v>
          </cell>
          <cell r="T30">
            <v>0</v>
          </cell>
        </row>
        <row r="31">
          <cell r="B31" t="str">
            <v>Status</v>
          </cell>
          <cell r="C31" t="str">
            <v>OK</v>
          </cell>
          <cell r="D31" t="str">
            <v>OK</v>
          </cell>
          <cell r="E31" t="str">
            <v>OK</v>
          </cell>
          <cell r="F31" t="str">
            <v>OK</v>
          </cell>
          <cell r="G31" t="str">
            <v>OK</v>
          </cell>
          <cell r="H31" t="str">
            <v>OK</v>
          </cell>
          <cell r="I31" t="str">
            <v>OK</v>
          </cell>
          <cell r="J31" t="str">
            <v>OK</v>
          </cell>
        </row>
        <row r="34">
          <cell r="A34" t="str">
            <v xml:space="preserve">(1) Current Position is all net open positions except System Reliability Purchases and Dump Power Sales. </v>
          </cell>
        </row>
        <row r="35">
          <cell r="A35" t="str">
            <v>(2) Hedge designations are based on the functional purpose of transaction at inception and not accounting definitions as defined in FAS 133</v>
          </cell>
        </row>
        <row r="54">
          <cell r="J54" t="str">
            <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11"/>
      <sheetName val="CIN-13"/>
      <sheetName val="CIN-14"/>
      <sheetName val="CIN-16"/>
      <sheetName val="CIN-17"/>
      <sheetName val="CIN-18"/>
      <sheetName val="Energy Merchant - 2"/>
      <sheetName val="Energy Merchant - 3"/>
      <sheetName val="Energy Merchant - 4"/>
      <sheetName val="Energy Merchant - 5"/>
      <sheetName val="Energy Merchant - 6"/>
      <sheetName val="Energy Merchant - 7"/>
      <sheetName val="Regulated Business - 2"/>
      <sheetName val="Regulated Business - 3"/>
      <sheetName val="Regulated Business - 4"/>
      <sheetName val="Regulated Business - 5"/>
      <sheetName val="Regulated Business - 6"/>
      <sheetName val="Regulated Business - 7"/>
      <sheetName val="Power Tech &amp; Infra Serv - 2"/>
      <sheetName val="Power Tech &amp; Infra Serv - 3"/>
      <sheetName val="Power Tech &amp; Infra Serv - 4"/>
      <sheetName val="Power Tech &amp; Infra Serv - 5"/>
      <sheetName val="Power Tech &amp; Infra Serv - 6"/>
      <sheetName val="Power Tech &amp; Infra Serv - 7"/>
      <sheetName val="CGR - 2"/>
      <sheetName val="CGR - 3"/>
      <sheetName val="CGR - 4"/>
      <sheetName val="CGR - 5"/>
      <sheetName val="CGR - 6"/>
      <sheetName val="CGR - 7"/>
      <sheetName val="ULHP-2"/>
      <sheetName val="ULHP-3"/>
      <sheetName val="ULHP-4"/>
      <sheetName val="ULHP-5"/>
      <sheetName val="ULHP-6"/>
      <sheetName val="ULHP-7"/>
      <sheetName val="NREC-2"/>
      <sheetName val="NREC-3"/>
      <sheetName val="NREC-4"/>
      <sheetName val="NREC-5"/>
      <sheetName val="NREC-6"/>
      <sheetName val="NREC-7"/>
      <sheetName val="HLM-2"/>
      <sheetName val="HLM-3"/>
      <sheetName val="HLM-4"/>
      <sheetName val="Ratios Summary"/>
      <sheetName val="Sheet1"/>
      <sheetName val="Cinergy Ratios"/>
      <sheetName val="ULHP Financial Ratios"/>
      <sheetName val="NREC Financial Ratios"/>
      <sheetName val="Energy Merchant - Ratios"/>
      <sheetName val="Regulated Business - Ratios"/>
      <sheetName val="Power Tech - Ratios"/>
      <sheetName val="CGR - Ratios"/>
      <sheetName val="CIN-IS"/>
      <sheetName val="CIN-BS"/>
      <sheetName val="CIN-CF"/>
      <sheetName val="Energy Merchant - IS"/>
      <sheetName val="Energy Merchant - BS"/>
      <sheetName val="Energy Merchant - CF"/>
      <sheetName val="ULHP-IS"/>
      <sheetName val="ULHP-BS"/>
      <sheetName val="ULHP-CS"/>
      <sheetName val="NREC-IS"/>
      <sheetName val="NREC-BS"/>
      <sheetName val="NREC-CS"/>
      <sheetName val="Regulated Business - IS"/>
      <sheetName val="Regulated Business - BS"/>
      <sheetName val="Regulated Business - CF"/>
      <sheetName val="Power Tech &amp; Infra Serv - IS"/>
      <sheetName val="Power Tech &amp; Infra Serv - BS"/>
      <sheetName val="Power Tech &amp; Infra Serv - CF"/>
      <sheetName val="CGR - IS"/>
      <sheetName val="CGR - BS"/>
      <sheetName val="CGR - CF"/>
      <sheetName val="Sheet2"/>
      <sheetName val="ULHP-3 Other"/>
      <sheetName val="NREC-3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tate Street Stmt"/>
      <sheetName val="NDT Activity- U-GL "/>
      <sheetName val="JE NDT"/>
      <sheetName val="Decomm Exp (COS)"/>
      <sheetName val="JE - Decom Exp"/>
      <sheetName val="NDT Activity- Contrib. &amp; Earn."/>
      <sheetName val="128 YTD Ledger"/>
      <sheetName val="Recon 128 to SS"/>
      <sheetName val="Recon 128 to SS (old)"/>
      <sheetName val="&quot;108&quot; Monthly Support"/>
      <sheetName val="&quot;108&quot; Regulatory Reserve Ledger"/>
      <sheetName val="108 Ledger-2004- NONRAD Expense"/>
      <sheetName val="Recon Reg Res to Books"/>
      <sheetName val="Recon 108 to 128"/>
      <sheetName val="ARO vs COS"/>
      <sheetName val="ARO vs COS (YTD)"/>
      <sheetName val="JE FAS 143"/>
      <sheetName val="FPC- 4350001 Rec"/>
      <sheetName val="FPC- 4340001 Rec "/>
      <sheetName val="FPC- 1823400 Rec"/>
      <sheetName val="FPC- 2540911 Rec"/>
      <sheetName val="10840F Rec"/>
      <sheetName val="Macro"/>
      <sheetName val="10840 Rec"/>
      <sheetName val="1289 Rec"/>
      <sheetName val="1823400 Rec"/>
      <sheetName val="1823410 Rec"/>
      <sheetName val="2540911 Rec"/>
      <sheetName val="2540912 Rec"/>
      <sheetName val="4036000 Rec"/>
      <sheetName val="4073002 Rec"/>
      <sheetName val="4074002 Rec"/>
      <sheetName val="4340001 Rec"/>
      <sheetName val="4350001 R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No Rate Code, Adj Details"/>
      <sheetName val="Adjustments"/>
      <sheetName val="Input - BKs"/>
      <sheetName val="BK-1P1"/>
      <sheetName val="BK-1P2"/>
      <sheetName val="BK-2P1"/>
      <sheetName val="BK-2P2"/>
      <sheetName val="BK-2FN"/>
      <sheetName val="BK-3P1"/>
      <sheetName val="BK-3P2"/>
      <sheetName val="BK-3FN"/>
      <sheetName val="BK-4P1"/>
      <sheetName val="BK-4P2"/>
      <sheetName val="Bk-4FN"/>
      <sheetName val="BK-5P1"/>
      <sheetName val="BK-5P2"/>
      <sheetName val="BK-6P1"/>
      <sheetName val="BK-6P2"/>
      <sheetName val="BK-6FN"/>
      <sheetName val="BK-7P1"/>
      <sheetName val="BK-7P2"/>
      <sheetName val="BK-7FN"/>
      <sheetName val="BK-9P1"/>
      <sheetName val="BK-9P2"/>
      <sheetName val="BK-9FN"/>
      <sheetName val="BK-10P1"/>
      <sheetName val="BK-10P2"/>
      <sheetName val="BK-10FN"/>
      <sheetName val="Output - BKs"/>
      <sheetName val="Sheet1"/>
    </sheetNames>
    <sheetDataSet>
      <sheetData sheetId="0"/>
      <sheetData sheetId="1"/>
      <sheetData sheetId="2">
        <row r="3">
          <cell r="C3" t="str">
            <v>for the Calendar Year 2020</v>
          </cell>
        </row>
      </sheetData>
      <sheetData sheetId="3"/>
      <sheetData sheetId="4"/>
      <sheetData sheetId="5">
        <row r="93">
          <cell r="L93">
            <v>11322586</v>
          </cell>
        </row>
      </sheetData>
      <sheetData sheetId="6"/>
      <sheetData sheetId="7"/>
      <sheetData sheetId="8">
        <row r="165">
          <cell r="I165">
            <v>1680373</v>
          </cell>
        </row>
      </sheetData>
      <sheetData sheetId="9"/>
      <sheetData sheetId="10"/>
      <sheetData sheetId="11">
        <row r="46">
          <cell r="G46">
            <v>46495</v>
          </cell>
        </row>
      </sheetData>
      <sheetData sheetId="12"/>
      <sheetData sheetId="13"/>
      <sheetData sheetId="14">
        <row r="17">
          <cell r="G17">
            <v>2916330</v>
          </cell>
        </row>
      </sheetData>
      <sheetData sheetId="15"/>
      <sheetData sheetId="16">
        <row r="37">
          <cell r="I37">
            <v>-8756</v>
          </cell>
        </row>
      </sheetData>
      <sheetData sheetId="17"/>
      <sheetData sheetId="18"/>
      <sheetData sheetId="19">
        <row r="29">
          <cell r="F29">
            <v>8931</v>
          </cell>
        </row>
      </sheetData>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DE TB"/>
      <sheetName val="BS"/>
      <sheetName val="IS"/>
      <sheetName val="CashFlow"/>
      <sheetName val="WCF"/>
      <sheetName val="Cap"/>
      <sheetName val="Equity"/>
      <sheetName val="Note C"/>
      <sheetName val="Note G"/>
      <sheetName val="Note H"/>
      <sheetName val="Note K"/>
      <sheetName val="Note L"/>
      <sheetName val="Note M"/>
      <sheetName val="Reg Assets"/>
      <sheetName val="Retained Earnings"/>
      <sheetName val="2005 top side entries"/>
      <sheetName val="2005 PWC SUD"/>
      <sheetName val="2004 top side entries"/>
      <sheetName val="JDE_TB"/>
      <sheetName val="Note_C"/>
      <sheetName val="Note_G"/>
      <sheetName val="Note_H"/>
      <sheetName val="Note_K"/>
      <sheetName val="Note_L"/>
      <sheetName val="Note_M"/>
      <sheetName val="Reg_Assets"/>
      <sheetName val="Retained_Earnings"/>
      <sheetName val="2005_top_side_entries"/>
      <sheetName val="2005_PWC_SUD"/>
      <sheetName val="2004_top_side_entries"/>
      <sheetName val="Raw-Hyp"/>
      <sheetName val="Regressions"/>
      <sheetName val="Op Revenue"/>
      <sheetName val="Tax allocation 3-21-06"/>
      <sheetName val="Income Taxes"/>
      <sheetName val="ValSummary"/>
      <sheetName val="CalculationR&am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ualty Data"/>
      <sheetName val="Property Data"/>
      <sheetName val="Casualty_Data"/>
      <sheetName val="Property_Data"/>
      <sheetName val="subcatlist"/>
      <sheetName val="ValSummary"/>
      <sheetName val="BS"/>
      <sheetName val="Labor wks"/>
      <sheetName val="Vehicle Input wks"/>
      <sheetName val="Casualty_Data1"/>
      <sheetName val="Property_Data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Near Maturities"/>
      <sheetName val="LTMats"/>
      <sheetName val="pivot"/>
      <sheetName val="Swapped"/>
      <sheetName val="Debt DURATION"/>
      <sheetName val="Coupons"/>
      <sheetName val="Summary"/>
      <sheetName val="CPL"/>
      <sheetName val="FPC"/>
      <sheetName val="PCH"/>
      <sheetName val="PGN"/>
      <sheetName val="Curve"/>
      <sheetName val="Asset Duration"/>
      <sheetName val="PCHMISC"/>
      <sheetName val="Retired"/>
    </sheetNames>
    <sheetDataSet>
      <sheetData sheetId="0"/>
      <sheetData sheetId="1" refreshError="1"/>
      <sheetData sheetId="2" refreshError="1"/>
      <sheetData sheetId="3"/>
      <sheetData sheetId="4">
        <row r="3">
          <cell r="R3">
            <v>2</v>
          </cell>
          <cell r="S3">
            <v>3.73</v>
          </cell>
        </row>
        <row r="4">
          <cell r="R4">
            <v>2.5</v>
          </cell>
          <cell r="S4">
            <v>4.1349999999999998</v>
          </cell>
        </row>
        <row r="5">
          <cell r="R5">
            <v>3</v>
          </cell>
          <cell r="S5">
            <v>4.54</v>
          </cell>
        </row>
        <row r="6">
          <cell r="R6">
            <v>6.5</v>
          </cell>
          <cell r="S6">
            <v>4.8049999999999997</v>
          </cell>
        </row>
        <row r="7">
          <cell r="R7">
            <v>4</v>
          </cell>
          <cell r="S7">
            <v>5.07</v>
          </cell>
        </row>
        <row r="8">
          <cell r="R8">
            <v>4.5</v>
          </cell>
          <cell r="S8">
            <v>5.24</v>
          </cell>
        </row>
        <row r="9">
          <cell r="R9">
            <v>5</v>
          </cell>
          <cell r="S9">
            <v>5.41</v>
          </cell>
        </row>
        <row r="10">
          <cell r="R10">
            <v>5.5</v>
          </cell>
          <cell r="S10">
            <v>5.52</v>
          </cell>
        </row>
        <row r="11">
          <cell r="R11">
            <v>6</v>
          </cell>
          <cell r="S11">
            <v>5.63</v>
          </cell>
        </row>
        <row r="12">
          <cell r="R12">
            <v>6.5</v>
          </cell>
          <cell r="S12">
            <v>5.7149999999999999</v>
          </cell>
        </row>
        <row r="13">
          <cell r="R13">
            <v>7</v>
          </cell>
          <cell r="S13">
            <v>5.8</v>
          </cell>
        </row>
        <row r="14">
          <cell r="R14">
            <v>7.5</v>
          </cell>
          <cell r="S14">
            <v>5.87</v>
          </cell>
        </row>
        <row r="15">
          <cell r="R15">
            <v>8</v>
          </cell>
          <cell r="S15">
            <v>5.94</v>
          </cell>
        </row>
        <row r="16">
          <cell r="R16">
            <v>8.5</v>
          </cell>
          <cell r="S16">
            <v>5.99</v>
          </cell>
        </row>
        <row r="17">
          <cell r="R17">
            <v>9</v>
          </cell>
          <cell r="S17">
            <v>6.04</v>
          </cell>
        </row>
        <row r="18">
          <cell r="R18">
            <v>9.5</v>
          </cell>
          <cell r="S18">
            <v>6.09</v>
          </cell>
        </row>
        <row r="19">
          <cell r="R19">
            <v>10</v>
          </cell>
          <cell r="S19">
            <v>6.14</v>
          </cell>
        </row>
        <row r="20">
          <cell r="R20">
            <v>12.5</v>
          </cell>
          <cell r="S20">
            <v>6.2750000000000004</v>
          </cell>
        </row>
        <row r="21">
          <cell r="R21">
            <v>15</v>
          </cell>
          <cell r="S21">
            <v>6.41</v>
          </cell>
        </row>
        <row r="22">
          <cell r="R22">
            <v>17.5</v>
          </cell>
          <cell r="S22">
            <v>6.45</v>
          </cell>
        </row>
        <row r="23">
          <cell r="R23">
            <v>20</v>
          </cell>
          <cell r="S23">
            <v>6.49</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IO"/>
      <sheetName val="TPACT"/>
      <sheetName val="Projection"/>
      <sheetName val="Lookups"/>
      <sheetName val="Output"/>
      <sheetName val="Casualty Data"/>
      <sheetName val="Summary"/>
      <sheetName val="CONTROL"/>
      <sheetName val="All Co's"/>
      <sheetName val="ValSummary"/>
      <sheetName val="subcatlist"/>
      <sheetName val="CF"/>
      <sheetName val="BS"/>
      <sheetName val="CostCentersEPI"/>
      <sheetName val="TB-EPI"/>
      <sheetName val="Casualty_Data"/>
      <sheetName val="RecItemList"/>
    </sheetNames>
    <sheetDataSet>
      <sheetData sheetId="0">
        <row r="2">
          <cell r="K2">
            <v>1</v>
          </cell>
        </row>
      </sheetData>
      <sheetData sheetId="1" refreshError="1">
        <row r="2">
          <cell r="K2">
            <v>1</v>
          </cell>
        </row>
      </sheetData>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IO"/>
      <sheetName val="TPACT"/>
      <sheetName val="Projection"/>
      <sheetName val="Lookups"/>
      <sheetName val="Output"/>
      <sheetName val="Casualty Data"/>
      <sheetName val="General"/>
    </sheetNames>
    <sheetDataSet>
      <sheetData sheetId="0">
        <row r="3">
          <cell r="C3">
            <v>38353</v>
          </cell>
        </row>
      </sheetData>
      <sheetData sheetId="1" refreshError="1">
        <row r="3">
          <cell r="C3">
            <v>38353</v>
          </cell>
        </row>
      </sheetData>
      <sheetData sheetId="2"/>
      <sheetData sheetId="3"/>
      <sheetData sheetId="4"/>
      <sheetData sheetId="5"/>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en. Info."/>
      <sheetName val="Co. Info."/>
      <sheetName val="Mngrs &amp; Offcrs"/>
      <sheetName val="Directors"/>
      <sheetName val="Long Term Debt"/>
      <sheetName val="Dividends"/>
      <sheetName val="Plant in 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O"/>
      <sheetName val="PRINT"/>
      <sheetName val="GOTO"/>
      <sheetName val="LINK to Separation Study"/>
      <sheetName val="INPUT TABLE"/>
      <sheetName val="DEM-ENERGY"/>
      <sheetName val="ACCTTABLE"/>
      <sheetName val="CAYUGA ACCTTABLE"/>
      <sheetName val="CAYUGA SCH_C2.1"/>
      <sheetName val="CAYUGA WPC-2.1a"/>
      <sheetName val="GIBSON 5 ACCTTABLE"/>
      <sheetName val="Gibson SCH_C2.1"/>
      <sheetName val="Gibson WPC-2.1a"/>
      <sheetName val="SCH_A1"/>
      <sheetName val="SCH_A2"/>
      <sheetName val="SCH_B1"/>
      <sheetName val="SCH B2"/>
      <sheetName val="WPB-2-1"/>
      <sheetName val="SCH B3"/>
      <sheetName val="SCH B4"/>
      <sheetName val="SCH B4-2"/>
      <sheetName val="SCH B4-3"/>
      <sheetName val="SCH B-5"/>
      <sheetName val="SCH B-6"/>
      <sheetName val="SCH_C1"/>
      <sheetName val="SCH_C2"/>
      <sheetName val="WPC-2.1a"/>
      <sheetName val="WPC-2.1b (AU)"/>
      <sheetName val="SCH C3"/>
      <sheetName val="SCH_C3.1"/>
      <sheetName val="SCH_C3.2"/>
      <sheetName val="SCH_C3.3"/>
      <sheetName val="SCH_C3.4"/>
      <sheetName val="SCH_C3.5"/>
      <sheetName val="SCH_C3.6"/>
      <sheetName val="SCH_C3.7"/>
      <sheetName val="SCH_C3.8"/>
      <sheetName val="SCH_C3.9"/>
      <sheetName val="SCH_C3.10"/>
      <sheetName val="SCH_C3.11"/>
      <sheetName val="SCH_C3.12"/>
      <sheetName val="SCH C3.13"/>
      <sheetName val="SCH_C3.14"/>
      <sheetName val="SCH_C3.15"/>
      <sheetName val="SCH_C3.16"/>
      <sheetName val="SCH_C3.17"/>
      <sheetName val="SCH_C3.18"/>
      <sheetName val="SCH_C3.19"/>
      <sheetName val="SCH_C3.20"/>
      <sheetName val="SCH_C3.21"/>
      <sheetName val="SCH_C3.22"/>
      <sheetName val="SCH_C3.23"/>
      <sheetName val="SCH_C3.24"/>
      <sheetName val="SCH_C3.25"/>
      <sheetName val="SCH_C3.26"/>
      <sheetName val="SCH_C3.27"/>
      <sheetName val="SCH_C3.28"/>
      <sheetName val="SCH_C3.29"/>
      <sheetName val="SCH_C3.30"/>
      <sheetName val="SCH_C3.31"/>
      <sheetName val="SCH_C3.32"/>
      <sheetName val="SCH_C3.33"/>
      <sheetName val="SCH_C3.34"/>
      <sheetName val="SCH_C3.35"/>
      <sheetName val="SCH_C3.36"/>
      <sheetName val="SCH_C3.37"/>
      <sheetName val="SCH C3.38"/>
      <sheetName val="SCH_C3.39"/>
      <sheetName val="SCH_C3.40"/>
      <sheetName val="SCH_C3.41"/>
      <sheetName val="SCH_C3.42"/>
      <sheetName val="SCH_C3.43"/>
      <sheetName val="SCH_C3.44"/>
      <sheetName val="SCH_C3.45"/>
      <sheetName val="SCH_C3.46"/>
      <sheetName val="SCH_C3.47"/>
      <sheetName val="SCH_C3.48"/>
      <sheetName val="SCH_C3.49"/>
      <sheetName val="SCH C4"/>
      <sheetName val="SCH_C4.1"/>
      <sheetName val="SCH_C10"/>
      <sheetName val="SCH D3"/>
      <sheetName val="SCH_D3.1"/>
      <sheetName val="SCH_E1"/>
    </sheetNames>
    <sheetDataSet>
      <sheetData sheetId="0"/>
      <sheetData sheetId="1"/>
      <sheetData sheetId="2"/>
      <sheetData sheetId="3"/>
      <sheetData sheetId="4">
        <row r="20">
          <cell r="F20">
            <v>410010</v>
          </cell>
          <cell r="G20" t="str">
            <v>FedD</v>
          </cell>
          <cell r="H20" t="str">
            <v>282010</v>
          </cell>
          <cell r="I20">
            <v>282</v>
          </cell>
          <cell r="J20">
            <v>35140</v>
          </cell>
          <cell r="K20" t="str">
            <v xml:space="preserve"> PROV DEF FIT-LIBER DEP UTY OPE</v>
          </cell>
        </row>
        <row r="21">
          <cell r="F21">
            <v>410020</v>
          </cell>
          <cell r="G21" t="str">
            <v>FedD</v>
          </cell>
          <cell r="H21" t="str">
            <v>281020</v>
          </cell>
          <cell r="I21">
            <v>281</v>
          </cell>
          <cell r="J21">
            <v>2847</v>
          </cell>
          <cell r="K21" t="str">
            <v xml:space="preserve"> PROV DEF FIT-POLLUTN FACIL</v>
          </cell>
        </row>
        <row r="22">
          <cell r="F22">
            <v>410030</v>
          </cell>
          <cell r="G22" t="str">
            <v xml:space="preserve"> 410.1</v>
          </cell>
          <cell r="I22" t="str">
            <v xml:space="preserve"> </v>
          </cell>
          <cell r="J22">
            <v>0</v>
          </cell>
          <cell r="K22" t="str">
            <v xml:space="preserve"> PROV DEF FIT-DISMANTLING COSTS</v>
          </cell>
        </row>
        <row r="23">
          <cell r="F23">
            <v>410040</v>
          </cell>
          <cell r="G23" t="str">
            <v xml:space="preserve"> 410.1</v>
          </cell>
          <cell r="H23">
            <v>0</v>
          </cell>
          <cell r="I23" t="str">
            <v xml:space="preserve"> </v>
          </cell>
          <cell r="J23">
            <v>0</v>
          </cell>
          <cell r="K23" t="str">
            <v xml:space="preserve"> PROV DEF FIT-SALES TAX CAPITAL</v>
          </cell>
        </row>
        <row r="24">
          <cell r="F24">
            <v>410041</v>
          </cell>
          <cell r="G24" t="str">
            <v>FedD</v>
          </cell>
          <cell r="H24" t="str">
            <v>283041</v>
          </cell>
          <cell r="I24">
            <v>283</v>
          </cell>
          <cell r="J24">
            <v>2294</v>
          </cell>
          <cell r="K24" t="str">
            <v xml:space="preserve"> DEF FIT - POWER TRACKER</v>
          </cell>
        </row>
        <row r="25">
          <cell r="F25">
            <v>410050</v>
          </cell>
          <cell r="G25" t="str">
            <v xml:space="preserve"> 410.1</v>
          </cell>
          <cell r="H25">
            <v>0</v>
          </cell>
          <cell r="I25" t="str">
            <v xml:space="preserve"> </v>
          </cell>
          <cell r="J25">
            <v>0</v>
          </cell>
          <cell r="K25" t="str">
            <v xml:space="preserve"> PROV DEF FIT-OVERHEADS CAPITAL</v>
          </cell>
        </row>
        <row r="26">
          <cell r="F26">
            <v>410070</v>
          </cell>
          <cell r="G26" t="str">
            <v xml:space="preserve"> 410.1</v>
          </cell>
          <cell r="H26">
            <v>0</v>
          </cell>
          <cell r="I26" t="str">
            <v xml:space="preserve"> </v>
          </cell>
          <cell r="J26">
            <v>0</v>
          </cell>
          <cell r="K26" t="str">
            <v xml:space="preserve"> PROV DEF FIT-SS TAXES CAPITALI</v>
          </cell>
        </row>
        <row r="27">
          <cell r="F27">
            <v>410080</v>
          </cell>
          <cell r="G27" t="str">
            <v xml:space="preserve"> 410.2</v>
          </cell>
          <cell r="H27">
            <v>0</v>
          </cell>
          <cell r="I27" t="str">
            <v xml:space="preserve"> </v>
          </cell>
          <cell r="J27">
            <v>0</v>
          </cell>
          <cell r="K27" t="str">
            <v xml:space="preserve"> PROV DEF FIT-LIBER DEP NONUTY</v>
          </cell>
        </row>
        <row r="28">
          <cell r="F28">
            <v>410090</v>
          </cell>
          <cell r="G28" t="str">
            <v xml:space="preserve"> 410.1</v>
          </cell>
          <cell r="H28">
            <v>0</v>
          </cell>
          <cell r="I28" t="str">
            <v xml:space="preserve"> </v>
          </cell>
          <cell r="J28">
            <v>0</v>
          </cell>
          <cell r="K28" t="str">
            <v xml:space="preserve"> PROV DEF FIT-AFUDC</v>
          </cell>
        </row>
        <row r="29">
          <cell r="F29">
            <v>410100</v>
          </cell>
          <cell r="G29" t="str">
            <v xml:space="preserve"> 410.1</v>
          </cell>
          <cell r="H29">
            <v>0</v>
          </cell>
          <cell r="I29" t="str">
            <v xml:space="preserve"> </v>
          </cell>
          <cell r="J29">
            <v>0</v>
          </cell>
          <cell r="K29" t="str">
            <v xml:space="preserve"> PROV DEF FIT-  REPAIR ALLOW-PR</v>
          </cell>
        </row>
        <row r="30">
          <cell r="F30">
            <v>410101</v>
          </cell>
          <cell r="G30" t="str">
            <v xml:space="preserve"> 410.1</v>
          </cell>
          <cell r="H30">
            <v>0</v>
          </cell>
          <cell r="I30" t="str">
            <v xml:space="preserve"> </v>
          </cell>
          <cell r="J30">
            <v>0</v>
          </cell>
          <cell r="K30" t="str">
            <v xml:space="preserve"> DEF FIT-NON CAASSH CONTRIBUTIO</v>
          </cell>
        </row>
        <row r="31">
          <cell r="F31">
            <v>410102</v>
          </cell>
          <cell r="G31" t="str">
            <v xml:space="preserve"> 411.1</v>
          </cell>
          <cell r="H31">
            <v>0</v>
          </cell>
          <cell r="I31" t="str">
            <v xml:space="preserve"> </v>
          </cell>
          <cell r="J31">
            <v>0</v>
          </cell>
          <cell r="K31" t="str">
            <v xml:space="preserve"> DEF FIT-SECTION 174 EXPENSES</v>
          </cell>
        </row>
        <row r="32">
          <cell r="F32">
            <v>410103</v>
          </cell>
          <cell r="G32" t="str">
            <v>FedD</v>
          </cell>
          <cell r="H32">
            <v>282450</v>
          </cell>
          <cell r="I32">
            <v>282</v>
          </cell>
          <cell r="J32">
            <v>61830</v>
          </cell>
          <cell r="K32" t="str">
            <v xml:space="preserve"> DEF FIT - 263a Adj</v>
          </cell>
        </row>
        <row r="33">
          <cell r="F33">
            <v>410104</v>
          </cell>
          <cell r="G33" t="str">
            <v>FedD</v>
          </cell>
          <cell r="H33">
            <v>282460</v>
          </cell>
          <cell r="I33">
            <v>282</v>
          </cell>
          <cell r="J33">
            <v>19</v>
          </cell>
          <cell r="K33" t="str">
            <v xml:space="preserve"> DEF FIT - ERC</v>
          </cell>
        </row>
        <row r="34">
          <cell r="F34">
            <v>410110</v>
          </cell>
          <cell r="G34" t="str">
            <v xml:space="preserve"> 410.1</v>
          </cell>
          <cell r="H34">
            <v>0</v>
          </cell>
          <cell r="I34" t="str">
            <v xml:space="preserve"> </v>
          </cell>
          <cell r="J34">
            <v>0</v>
          </cell>
          <cell r="K34" t="str">
            <v xml:space="preserve"> PROV DEF FIT-  REPAIR ALLOW-TR</v>
          </cell>
        </row>
        <row r="35">
          <cell r="F35">
            <v>410120</v>
          </cell>
          <cell r="G35" t="str">
            <v xml:space="preserve"> 410.1</v>
          </cell>
          <cell r="H35">
            <v>0</v>
          </cell>
          <cell r="I35" t="str">
            <v xml:space="preserve"> </v>
          </cell>
          <cell r="J35">
            <v>0</v>
          </cell>
          <cell r="K35" t="str">
            <v xml:space="preserve"> PROV DEF FIT-  REPAIR ALLOW-DI</v>
          </cell>
        </row>
        <row r="36">
          <cell r="F36">
            <v>410130</v>
          </cell>
          <cell r="G36" t="str">
            <v>FedD</v>
          </cell>
          <cell r="H36" t="str">
            <v>283130</v>
          </cell>
          <cell r="I36">
            <v>283</v>
          </cell>
          <cell r="J36">
            <v>-3720</v>
          </cell>
          <cell r="K36" t="str">
            <v xml:space="preserve"> PROV DEF FIT-DEFERRED FUEL</v>
          </cell>
        </row>
        <row r="37">
          <cell r="F37">
            <v>410140</v>
          </cell>
          <cell r="G37" t="str">
            <v xml:space="preserve"> 410.1</v>
          </cell>
          <cell r="H37">
            <v>0</v>
          </cell>
          <cell r="I37" t="str">
            <v xml:space="preserve"> </v>
          </cell>
          <cell r="J37">
            <v>0</v>
          </cell>
          <cell r="K37" t="str">
            <v xml:space="preserve"> FIT DEF PRIOR YRS-INJURIES&amp;DAM</v>
          </cell>
        </row>
        <row r="38">
          <cell r="F38">
            <v>410150</v>
          </cell>
          <cell r="G38" t="str">
            <v xml:space="preserve"> 410.1</v>
          </cell>
          <cell r="H38">
            <v>0</v>
          </cell>
          <cell r="I38" t="str">
            <v xml:space="preserve"> </v>
          </cell>
          <cell r="J38">
            <v>0</v>
          </cell>
          <cell r="K38" t="str">
            <v xml:space="preserve"> FIT DEF PRIOR YRS-MISC  BENEFI</v>
          </cell>
        </row>
        <row r="39">
          <cell r="F39">
            <v>410160</v>
          </cell>
          <cell r="G39" t="str">
            <v xml:space="preserve"> 410.1</v>
          </cell>
          <cell r="H39">
            <v>0</v>
          </cell>
          <cell r="I39" t="str">
            <v xml:space="preserve"> </v>
          </cell>
          <cell r="J39">
            <v>0</v>
          </cell>
          <cell r="K39" t="str">
            <v xml:space="preserve"> FIT DEF PRIOR YRS-GEN STA REPR</v>
          </cell>
        </row>
        <row r="40">
          <cell r="F40">
            <v>410170</v>
          </cell>
          <cell r="G40" t="str">
            <v xml:space="preserve"> 410.1</v>
          </cell>
          <cell r="H40">
            <v>0</v>
          </cell>
          <cell r="I40" t="str">
            <v xml:space="preserve"> </v>
          </cell>
          <cell r="J40">
            <v>0</v>
          </cell>
          <cell r="K40" t="str">
            <v xml:space="preserve"> FIT DEF PRIOR YRS-EXEC LIF INS</v>
          </cell>
        </row>
        <row r="41">
          <cell r="F41">
            <v>410180</v>
          </cell>
          <cell r="G41" t="str">
            <v xml:space="preserve"> 410.1</v>
          </cell>
          <cell r="H41">
            <v>0</v>
          </cell>
          <cell r="I41" t="str">
            <v xml:space="preserve"> </v>
          </cell>
          <cell r="J41">
            <v>0</v>
          </cell>
          <cell r="K41" t="str">
            <v xml:space="preserve"> FIT DEF PRIOR YRS-MAJ POW OUT</v>
          </cell>
        </row>
        <row r="42">
          <cell r="F42">
            <v>410190</v>
          </cell>
          <cell r="G42" t="str">
            <v xml:space="preserve"> 410.1</v>
          </cell>
          <cell r="H42">
            <v>0</v>
          </cell>
          <cell r="I42" t="str">
            <v xml:space="preserve"> </v>
          </cell>
          <cell r="J42">
            <v>0</v>
          </cell>
          <cell r="K42" t="str">
            <v xml:space="preserve"> FIT DEF PR YRS-MAJ POW OUT RES</v>
          </cell>
        </row>
        <row r="43">
          <cell r="F43">
            <v>410200</v>
          </cell>
          <cell r="G43" t="str">
            <v>FedD</v>
          </cell>
          <cell r="H43">
            <v>0</v>
          </cell>
          <cell r="I43" t="str">
            <v xml:space="preserve"> </v>
          </cell>
          <cell r="J43">
            <v>0</v>
          </cell>
          <cell r="K43" t="str">
            <v xml:space="preserve"> FIT DEF PR YR AMRT NOL CFWD PE</v>
          </cell>
        </row>
        <row r="44">
          <cell r="F44">
            <v>410210</v>
          </cell>
          <cell r="G44" t="str">
            <v xml:space="preserve"> 410.1</v>
          </cell>
          <cell r="H44">
            <v>0</v>
          </cell>
          <cell r="I44" t="str">
            <v xml:space="preserve"> </v>
          </cell>
          <cell r="J44">
            <v>0</v>
          </cell>
          <cell r="K44" t="str">
            <v xml:space="preserve"> FIT DEF PR YR-POST RETIRE MIN</v>
          </cell>
        </row>
        <row r="45">
          <cell r="F45">
            <v>410211</v>
          </cell>
          <cell r="G45" t="str">
            <v>FedD</v>
          </cell>
          <cell r="H45" t="str">
            <v>190211</v>
          </cell>
          <cell r="I45">
            <v>190</v>
          </cell>
          <cell r="J45">
            <v>173</v>
          </cell>
          <cell r="K45" t="str">
            <v xml:space="preserve"> DEF FIT - WORKFORCE REDUCTION</v>
          </cell>
        </row>
        <row r="46">
          <cell r="F46">
            <v>410212</v>
          </cell>
          <cell r="G46" t="str">
            <v xml:space="preserve"> 410.1</v>
          </cell>
          <cell r="H46">
            <v>0</v>
          </cell>
          <cell r="I46" t="str">
            <v xml:space="preserve"> </v>
          </cell>
          <cell r="J46">
            <v>0</v>
          </cell>
          <cell r="K46" t="str">
            <v xml:space="preserve"> DEF FIT - DIRECTORS PENSION</v>
          </cell>
        </row>
        <row r="47">
          <cell r="F47">
            <v>410213</v>
          </cell>
          <cell r="G47" t="str">
            <v xml:space="preserve"> 410.1</v>
          </cell>
          <cell r="H47">
            <v>0</v>
          </cell>
          <cell r="I47" t="str">
            <v xml:space="preserve"> </v>
          </cell>
          <cell r="J47">
            <v>0</v>
          </cell>
          <cell r="K47" t="str">
            <v xml:space="preserve"> DEF FIT - CNT PENSION PAYMENT</v>
          </cell>
        </row>
        <row r="48">
          <cell r="F48">
            <v>410214</v>
          </cell>
          <cell r="G48" t="str">
            <v xml:space="preserve"> 410.1</v>
          </cell>
          <cell r="H48">
            <v>0</v>
          </cell>
          <cell r="I48" t="str">
            <v xml:space="preserve"> </v>
          </cell>
          <cell r="J48">
            <v>0</v>
          </cell>
          <cell r="K48" t="str">
            <v xml:space="preserve"> DEF FIT - ENVRNT COMPLIANCE</v>
          </cell>
        </row>
        <row r="49">
          <cell r="F49">
            <v>410215</v>
          </cell>
          <cell r="G49" t="str">
            <v xml:space="preserve"> 410.1</v>
          </cell>
          <cell r="H49">
            <v>0</v>
          </cell>
          <cell r="I49" t="str">
            <v xml:space="preserve"> </v>
          </cell>
          <cell r="J49">
            <v>0</v>
          </cell>
          <cell r="K49" t="str">
            <v xml:space="preserve"> DEF FIT - REG COMMISSION EXP</v>
          </cell>
        </row>
        <row r="50">
          <cell r="F50">
            <v>410216</v>
          </cell>
          <cell r="G50" t="str">
            <v xml:space="preserve"> 410.1</v>
          </cell>
          <cell r="H50">
            <v>0</v>
          </cell>
          <cell r="I50" t="str">
            <v xml:space="preserve"> </v>
          </cell>
          <cell r="J50">
            <v>0</v>
          </cell>
          <cell r="K50" t="str">
            <v xml:space="preserve"> DEF FIT - RES ON TRADING LOSS</v>
          </cell>
        </row>
        <row r="51">
          <cell r="F51">
            <v>410217</v>
          </cell>
          <cell r="G51" t="str">
            <v>FedD</v>
          </cell>
          <cell r="H51" t="str">
            <v>190217</v>
          </cell>
          <cell r="I51">
            <v>190</v>
          </cell>
          <cell r="J51">
            <v>195</v>
          </cell>
          <cell r="K51" t="str">
            <v xml:space="preserve"> DEF FIT -  MGB HAZ CLEANUP</v>
          </cell>
        </row>
        <row r="52">
          <cell r="F52">
            <v>410218</v>
          </cell>
          <cell r="G52" t="str">
            <v xml:space="preserve"> 410.1</v>
          </cell>
          <cell r="H52">
            <v>0</v>
          </cell>
          <cell r="I52" t="str">
            <v xml:space="preserve"> </v>
          </cell>
          <cell r="J52">
            <v>0</v>
          </cell>
          <cell r="K52" t="str">
            <v xml:space="preserve"> DEF FIT - LONG TERM DISABLITLY</v>
          </cell>
        </row>
        <row r="53">
          <cell r="F53">
            <v>410219</v>
          </cell>
          <cell r="G53" t="str">
            <v xml:space="preserve"> 410.1</v>
          </cell>
          <cell r="H53">
            <v>0</v>
          </cell>
          <cell r="I53" t="str">
            <v xml:space="preserve"> </v>
          </cell>
          <cell r="J53">
            <v>0</v>
          </cell>
          <cell r="K53" t="str">
            <v xml:space="preserve"> DEF FIT -POST EMP BEN SFAS 112</v>
          </cell>
        </row>
        <row r="54">
          <cell r="F54">
            <v>410220</v>
          </cell>
          <cell r="G54" t="str">
            <v xml:space="preserve"> 410.1</v>
          </cell>
          <cell r="H54">
            <v>0</v>
          </cell>
          <cell r="I54" t="str">
            <v xml:space="preserve"> </v>
          </cell>
          <cell r="J54">
            <v>0</v>
          </cell>
          <cell r="K54" t="str">
            <v xml:space="preserve"> FIT DEF - 190 OPERATION SUBLED</v>
          </cell>
        </row>
        <row r="55">
          <cell r="F55">
            <v>410221</v>
          </cell>
          <cell r="G55" t="str">
            <v>FedD</v>
          </cell>
          <cell r="H55">
            <v>190221</v>
          </cell>
          <cell r="I55">
            <v>190</v>
          </cell>
          <cell r="J55">
            <v>-32</v>
          </cell>
          <cell r="K55" t="str">
            <v xml:space="preserve"> DEF FIT -  COMP CINERGY STOCK</v>
          </cell>
        </row>
        <row r="56">
          <cell r="F56">
            <v>410222</v>
          </cell>
          <cell r="G56" t="str">
            <v>FedD</v>
          </cell>
          <cell r="H56">
            <v>190222</v>
          </cell>
          <cell r="I56">
            <v>190</v>
          </cell>
          <cell r="J56">
            <v>940</v>
          </cell>
          <cell r="K56" t="str">
            <v xml:space="preserve"> DEF FIT -  FASB106</v>
          </cell>
        </row>
        <row r="57">
          <cell r="F57">
            <v>410223</v>
          </cell>
          <cell r="G57" t="str">
            <v>FedD</v>
          </cell>
          <cell r="H57">
            <v>190223</v>
          </cell>
          <cell r="I57">
            <v>190</v>
          </cell>
          <cell r="J57">
            <v>-17878</v>
          </cell>
          <cell r="K57" t="str">
            <v xml:space="preserve"> DEF FIT -  EMISSION ALLOWANCE</v>
          </cell>
        </row>
        <row r="58">
          <cell r="F58">
            <v>410225</v>
          </cell>
          <cell r="G58" t="str">
            <v xml:space="preserve"> 410.1</v>
          </cell>
          <cell r="H58">
            <v>0</v>
          </cell>
          <cell r="I58" t="str">
            <v xml:space="preserve"> </v>
          </cell>
          <cell r="J58">
            <v>0</v>
          </cell>
          <cell r="K58" t="str">
            <v xml:space="preserve"> DEF FIT -  START-UP COSTS</v>
          </cell>
        </row>
        <row r="59">
          <cell r="F59">
            <v>410226</v>
          </cell>
          <cell r="G59" t="str">
            <v xml:space="preserve"> 410.1</v>
          </cell>
          <cell r="H59">
            <v>0</v>
          </cell>
          <cell r="I59" t="str">
            <v xml:space="preserve"> </v>
          </cell>
          <cell r="J59">
            <v>0</v>
          </cell>
          <cell r="K59" t="str">
            <v xml:space="preserve"> DEF FIT -SUPP LIFE INS RESERVE</v>
          </cell>
        </row>
        <row r="60">
          <cell r="F60">
            <v>410227</v>
          </cell>
          <cell r="G60" t="str">
            <v xml:space="preserve"> 410.1</v>
          </cell>
          <cell r="H60">
            <v>0</v>
          </cell>
          <cell r="I60" t="str">
            <v xml:space="preserve"> </v>
          </cell>
          <cell r="J60">
            <v>0</v>
          </cell>
          <cell r="K60" t="str">
            <v xml:space="preserve"> DEF FIT - RESERVE MERGER COST</v>
          </cell>
        </row>
        <row r="61">
          <cell r="F61">
            <v>410228</v>
          </cell>
          <cell r="G61" t="str">
            <v xml:space="preserve"> 410.1</v>
          </cell>
          <cell r="H61">
            <v>0</v>
          </cell>
          <cell r="I61" t="str">
            <v xml:space="preserve"> </v>
          </cell>
          <cell r="J61">
            <v>0</v>
          </cell>
          <cell r="K61" t="str">
            <v xml:space="preserve"> DEF FIT -COST TO ACHIEVE SAVIN</v>
          </cell>
        </row>
        <row r="62">
          <cell r="F62">
            <v>410229</v>
          </cell>
          <cell r="G62" t="str">
            <v xml:space="preserve"> 410.1</v>
          </cell>
          <cell r="H62">
            <v>0</v>
          </cell>
          <cell r="I62" t="str">
            <v xml:space="preserve"> </v>
          </cell>
          <cell r="J62">
            <v>0</v>
          </cell>
          <cell r="K62" t="str">
            <v xml:space="preserve"> DEF FIT - RELOCATION</v>
          </cell>
        </row>
        <row r="63">
          <cell r="F63">
            <v>410230</v>
          </cell>
          <cell r="G63" t="str">
            <v xml:space="preserve"> 410.2</v>
          </cell>
          <cell r="H63">
            <v>0</v>
          </cell>
          <cell r="I63" t="str">
            <v xml:space="preserve"> </v>
          </cell>
          <cell r="J63">
            <v>0</v>
          </cell>
          <cell r="K63" t="str">
            <v xml:space="preserve"> FIT DEF - LIT  LOSS 1987 ORDER</v>
          </cell>
        </row>
        <row r="64">
          <cell r="F64">
            <v>410231</v>
          </cell>
          <cell r="G64" t="str">
            <v>FedD</v>
          </cell>
          <cell r="H64">
            <v>190231</v>
          </cell>
          <cell r="I64">
            <v>190</v>
          </cell>
          <cell r="J64">
            <v>-7530</v>
          </cell>
          <cell r="K64" t="str">
            <v xml:space="preserve"> DEF FIT - BLACK BEAUTY</v>
          </cell>
        </row>
        <row r="65">
          <cell r="F65">
            <v>410232</v>
          </cell>
          <cell r="G65" t="str">
            <v>FedD</v>
          </cell>
          <cell r="H65">
            <v>190232</v>
          </cell>
          <cell r="I65">
            <v>190</v>
          </cell>
          <cell r="J65">
            <v>-170</v>
          </cell>
          <cell r="K65" t="str">
            <v xml:space="preserve"> DEF FIT - DESTEC</v>
          </cell>
        </row>
        <row r="66">
          <cell r="F66">
            <v>410233</v>
          </cell>
          <cell r="G66" t="str">
            <v xml:space="preserve"> 410.1</v>
          </cell>
          <cell r="H66">
            <v>0</v>
          </cell>
          <cell r="I66" t="str">
            <v xml:space="preserve"> </v>
          </cell>
          <cell r="J66">
            <v>0</v>
          </cell>
          <cell r="K66" t="str">
            <v xml:space="preserve"> DEF FIT-LIQUID OF BKRP ASSETS</v>
          </cell>
        </row>
        <row r="67">
          <cell r="F67">
            <v>410234</v>
          </cell>
          <cell r="G67" t="str">
            <v xml:space="preserve"> 410.1</v>
          </cell>
          <cell r="H67">
            <v>0</v>
          </cell>
          <cell r="I67" t="str">
            <v xml:space="preserve"> </v>
          </cell>
          <cell r="J67">
            <v>0</v>
          </cell>
          <cell r="K67" t="str">
            <v xml:space="preserve"> DEF FIT-EXEC COMP DEDUCTION</v>
          </cell>
        </row>
        <row r="68">
          <cell r="F68">
            <v>410235</v>
          </cell>
          <cell r="G68" t="str">
            <v xml:space="preserve"> 410.1</v>
          </cell>
          <cell r="H68">
            <v>0</v>
          </cell>
          <cell r="I68" t="str">
            <v xml:space="preserve"> </v>
          </cell>
          <cell r="J68">
            <v>0</v>
          </cell>
          <cell r="K68" t="str">
            <v xml:space="preserve"> DEF FIT - MARABLE LAND SALE</v>
          </cell>
        </row>
        <row r="69">
          <cell r="F69">
            <v>410236</v>
          </cell>
          <cell r="G69" t="str">
            <v>FedD</v>
          </cell>
          <cell r="H69">
            <v>190236</v>
          </cell>
          <cell r="I69">
            <v>190</v>
          </cell>
          <cell r="J69">
            <v>235</v>
          </cell>
          <cell r="K69" t="str">
            <v xml:space="preserve"> DEF FIT - ELECT METERS &amp; TRANS</v>
          </cell>
        </row>
        <row r="70">
          <cell r="F70">
            <v>410240</v>
          </cell>
          <cell r="G70" t="str">
            <v xml:space="preserve"> 410.1</v>
          </cell>
          <cell r="H70">
            <v>0</v>
          </cell>
          <cell r="I70" t="str">
            <v xml:space="preserve"> </v>
          </cell>
          <cell r="J70">
            <v>0</v>
          </cell>
          <cell r="K70" t="str">
            <v xml:space="preserve"> FIT DEF - 283 OPERATION SUBLED</v>
          </cell>
        </row>
        <row r="71">
          <cell r="F71">
            <v>410250</v>
          </cell>
          <cell r="G71" t="str">
            <v xml:space="preserve"> 410.2</v>
          </cell>
          <cell r="H71">
            <v>0</v>
          </cell>
          <cell r="I71" t="str">
            <v xml:space="preserve"> </v>
          </cell>
          <cell r="J71">
            <v>0</v>
          </cell>
          <cell r="K71" t="str">
            <v xml:space="preserve"> FIT DEF - 283 NON-OPERTION SUB</v>
          </cell>
        </row>
        <row r="72">
          <cell r="F72">
            <v>410260</v>
          </cell>
          <cell r="G72" t="str">
            <v xml:space="preserve"> 410.1</v>
          </cell>
          <cell r="H72">
            <v>0</v>
          </cell>
          <cell r="I72" t="str">
            <v xml:space="preserve"> </v>
          </cell>
          <cell r="J72">
            <v>0</v>
          </cell>
          <cell r="K72" t="str">
            <v xml:space="preserve"> FIT DEF - HELICOPTER</v>
          </cell>
        </row>
        <row r="73">
          <cell r="F73">
            <v>410270</v>
          </cell>
          <cell r="G73" t="str">
            <v xml:space="preserve"> 410.1</v>
          </cell>
          <cell r="H73">
            <v>0</v>
          </cell>
          <cell r="I73" t="str">
            <v xml:space="preserve"> </v>
          </cell>
          <cell r="J73">
            <v>0</v>
          </cell>
          <cell r="K73" t="str">
            <v xml:space="preserve"> FIT DEF PR YRS-SUPP PENSION PL</v>
          </cell>
        </row>
        <row r="74">
          <cell r="F74">
            <v>410280</v>
          </cell>
          <cell r="G74" t="str">
            <v xml:space="preserve"> 410.2</v>
          </cell>
          <cell r="H74">
            <v>0</v>
          </cell>
          <cell r="I74" t="str">
            <v xml:space="preserve"> </v>
          </cell>
          <cell r="J74">
            <v>0</v>
          </cell>
          <cell r="K74" t="str">
            <v xml:space="preserve"> FIT DEF - DSM</v>
          </cell>
        </row>
        <row r="75">
          <cell r="F75">
            <v>410281</v>
          </cell>
          <cell r="G75" t="str">
            <v xml:space="preserve"> 410.2</v>
          </cell>
          <cell r="H75">
            <v>0</v>
          </cell>
          <cell r="I75" t="str">
            <v xml:space="preserve"> </v>
          </cell>
          <cell r="J75">
            <v>0</v>
          </cell>
          <cell r="K75" t="str">
            <v xml:space="preserve"> FIT DEF - DSM</v>
          </cell>
        </row>
        <row r="76">
          <cell r="F76">
            <v>410290</v>
          </cell>
          <cell r="G76" t="str">
            <v>FedD</v>
          </cell>
          <cell r="H76">
            <v>190290</v>
          </cell>
          <cell r="I76">
            <v>190</v>
          </cell>
          <cell r="J76">
            <v>-88</v>
          </cell>
          <cell r="K76" t="str">
            <v xml:space="preserve"> DEF FIT - WVPA CONTRACT RESERV</v>
          </cell>
        </row>
        <row r="77">
          <cell r="F77">
            <v>410300</v>
          </cell>
          <cell r="G77" t="str">
            <v>FedD</v>
          </cell>
          <cell r="H77">
            <v>190300</v>
          </cell>
          <cell r="I77">
            <v>190</v>
          </cell>
          <cell r="J77">
            <v>561</v>
          </cell>
          <cell r="K77" t="str">
            <v xml:space="preserve"> FIT DEF PRIOR YRS-BAD DEBTS</v>
          </cell>
        </row>
        <row r="78">
          <cell r="F78">
            <v>410310</v>
          </cell>
          <cell r="G78" t="str">
            <v>FedD</v>
          </cell>
          <cell r="H78">
            <v>190240</v>
          </cell>
          <cell r="I78">
            <v>190</v>
          </cell>
          <cell r="J78">
            <v>3582</v>
          </cell>
          <cell r="K78" t="str">
            <v xml:space="preserve"> DEF FIT - AVOIDED COST</v>
          </cell>
        </row>
        <row r="79">
          <cell r="F79">
            <v>410320</v>
          </cell>
          <cell r="G79" t="str">
            <v xml:space="preserve"> 410.1</v>
          </cell>
          <cell r="H79">
            <v>0</v>
          </cell>
          <cell r="I79" t="str">
            <v xml:space="preserve"> </v>
          </cell>
          <cell r="J79">
            <v>0</v>
          </cell>
          <cell r="K79" t="str">
            <v xml:space="preserve"> DEF FIT - AMT CREDIT UTILIZE</v>
          </cell>
        </row>
        <row r="80">
          <cell r="F80">
            <v>410330</v>
          </cell>
          <cell r="G80" t="str">
            <v>FedD</v>
          </cell>
          <cell r="H80">
            <v>190250</v>
          </cell>
          <cell r="I80">
            <v>190</v>
          </cell>
          <cell r="J80">
            <v>27</v>
          </cell>
          <cell r="K80" t="str">
            <v xml:space="preserve"> DEF FIT - TAXABLE INTEREST</v>
          </cell>
        </row>
        <row r="81">
          <cell r="F81">
            <v>410340</v>
          </cell>
          <cell r="G81" t="str">
            <v xml:space="preserve"> 410.1</v>
          </cell>
          <cell r="H81">
            <v>0</v>
          </cell>
          <cell r="I81" t="str">
            <v xml:space="preserve"> </v>
          </cell>
          <cell r="J81">
            <v>0</v>
          </cell>
          <cell r="K81" t="str">
            <v xml:space="preserve"> DEF FIT-ACCRUED REVENUES</v>
          </cell>
        </row>
        <row r="82">
          <cell r="F82">
            <v>410360</v>
          </cell>
          <cell r="G82" t="str">
            <v>FedD</v>
          </cell>
          <cell r="H82">
            <v>283360</v>
          </cell>
          <cell r="I82">
            <v>283</v>
          </cell>
          <cell r="J82">
            <v>205</v>
          </cell>
          <cell r="K82" t="str">
            <v xml:space="preserve"> PROV DEF FIT-ACCRD VACATION PA</v>
          </cell>
        </row>
        <row r="83">
          <cell r="F83">
            <v>410370</v>
          </cell>
          <cell r="G83" t="str">
            <v>FedD</v>
          </cell>
          <cell r="H83">
            <v>283370</v>
          </cell>
          <cell r="I83">
            <v>283</v>
          </cell>
          <cell r="J83">
            <v>0</v>
          </cell>
          <cell r="K83" t="str">
            <v xml:space="preserve"> PROV DEF FIT - UNAMORTIZED DEB</v>
          </cell>
        </row>
        <row r="84">
          <cell r="F84">
            <v>410371</v>
          </cell>
          <cell r="G84" t="str">
            <v>FedD</v>
          </cell>
          <cell r="H84">
            <v>283371</v>
          </cell>
          <cell r="I84">
            <v>283</v>
          </cell>
          <cell r="J84">
            <v>11</v>
          </cell>
          <cell r="K84" t="str">
            <v xml:space="preserve"> PROV DEF FIT - DEBT PREMIUM</v>
          </cell>
        </row>
        <row r="85">
          <cell r="F85">
            <v>410380</v>
          </cell>
          <cell r="G85" t="str">
            <v xml:space="preserve"> 410.1</v>
          </cell>
          <cell r="H85">
            <v>0</v>
          </cell>
          <cell r="I85" t="str">
            <v xml:space="preserve"> </v>
          </cell>
          <cell r="J85">
            <v>0</v>
          </cell>
          <cell r="K85" t="str">
            <v xml:space="preserve"> PROV DEF FIT - HEALTH PLAN</v>
          </cell>
        </row>
        <row r="86">
          <cell r="F86">
            <v>410390</v>
          </cell>
          <cell r="G86" t="str">
            <v xml:space="preserve"> 410.1</v>
          </cell>
          <cell r="H86">
            <v>0</v>
          </cell>
          <cell r="I86" t="str">
            <v xml:space="preserve"> </v>
          </cell>
          <cell r="J86">
            <v>0</v>
          </cell>
          <cell r="K86" t="str">
            <v xml:space="preserve"> PROV DEF FIT - DENTAL PLAN RS</v>
          </cell>
        </row>
        <row r="87">
          <cell r="F87">
            <v>410400</v>
          </cell>
          <cell r="G87" t="str">
            <v xml:space="preserve"> 410.1</v>
          </cell>
          <cell r="H87">
            <v>0</v>
          </cell>
          <cell r="I87" t="str">
            <v xml:space="preserve"> </v>
          </cell>
          <cell r="J87">
            <v>0</v>
          </cell>
          <cell r="K87" t="str">
            <v xml:space="preserve"> PROV DEF FIT-PROMOTIONAL PAYME</v>
          </cell>
        </row>
        <row r="88">
          <cell r="F88">
            <v>410410</v>
          </cell>
          <cell r="G88" t="str">
            <v xml:space="preserve"> 410.1</v>
          </cell>
          <cell r="H88">
            <v>0</v>
          </cell>
          <cell r="I88" t="str">
            <v xml:space="preserve"> </v>
          </cell>
          <cell r="J88">
            <v>0</v>
          </cell>
          <cell r="K88" t="str">
            <v xml:space="preserve"> FIT DEF IN PR YRS-DEF COMP  BO</v>
          </cell>
        </row>
        <row r="89">
          <cell r="F89">
            <v>410420</v>
          </cell>
          <cell r="G89" t="str">
            <v>FedD</v>
          </cell>
          <cell r="H89">
            <v>190420</v>
          </cell>
          <cell r="I89">
            <v>190</v>
          </cell>
          <cell r="J89">
            <v>137</v>
          </cell>
          <cell r="K89" t="str">
            <v xml:space="preserve"> PROV DEF FIT-CONTR IN AID OF C</v>
          </cell>
        </row>
        <row r="90">
          <cell r="F90">
            <v>410430</v>
          </cell>
          <cell r="G90" t="str">
            <v>FedD</v>
          </cell>
          <cell r="H90">
            <v>190430</v>
          </cell>
          <cell r="I90">
            <v>190</v>
          </cell>
          <cell r="J90">
            <v>0</v>
          </cell>
          <cell r="K90" t="str">
            <v xml:space="preserve"> FIT DEF IN PR YRS -SUPP RET PE</v>
          </cell>
        </row>
        <row r="91">
          <cell r="F91">
            <v>410440</v>
          </cell>
          <cell r="G91" t="str">
            <v xml:space="preserve"> 410.2</v>
          </cell>
          <cell r="H91">
            <v>0</v>
          </cell>
          <cell r="I91" t="str">
            <v xml:space="preserve"> </v>
          </cell>
          <cell r="J91">
            <v>0</v>
          </cell>
          <cell r="K91" t="str">
            <v xml:space="preserve"> PROV DEF FIT-LIT ON 1987 ORDER</v>
          </cell>
        </row>
        <row r="92">
          <cell r="F92">
            <v>410450</v>
          </cell>
          <cell r="G92" t="str">
            <v>FedD</v>
          </cell>
          <cell r="H92">
            <v>190450</v>
          </cell>
          <cell r="I92">
            <v>190</v>
          </cell>
          <cell r="J92">
            <v>-310</v>
          </cell>
          <cell r="K92" t="str">
            <v xml:space="preserve"> PROV DEF FIT - INCENTIVE PLAN</v>
          </cell>
        </row>
        <row r="93">
          <cell r="F93">
            <v>410460</v>
          </cell>
          <cell r="G93" t="str">
            <v xml:space="preserve"> 410.1</v>
          </cell>
          <cell r="H93">
            <v>0</v>
          </cell>
          <cell r="I93" t="str">
            <v xml:space="preserve"> </v>
          </cell>
          <cell r="J93">
            <v>0</v>
          </cell>
          <cell r="K93" t="str">
            <v xml:space="preserve"> FIT DEF IN PR YRS -PENSION EXP</v>
          </cell>
        </row>
        <row r="94">
          <cell r="F94">
            <v>410470</v>
          </cell>
          <cell r="G94" t="str">
            <v xml:space="preserve"> 410.1</v>
          </cell>
          <cell r="H94">
            <v>0</v>
          </cell>
          <cell r="I94" t="str">
            <v xml:space="preserve"> </v>
          </cell>
          <cell r="J94">
            <v>0</v>
          </cell>
          <cell r="K94" t="str">
            <v xml:space="preserve"> FIT DEF IN PR YRS -BENEFIT PLA</v>
          </cell>
        </row>
        <row r="95">
          <cell r="F95">
            <v>410480</v>
          </cell>
          <cell r="G95" t="str">
            <v xml:space="preserve"> 410.2</v>
          </cell>
          <cell r="H95">
            <v>0</v>
          </cell>
          <cell r="I95" t="str">
            <v xml:space="preserve"> </v>
          </cell>
          <cell r="J95">
            <v>0</v>
          </cell>
          <cell r="K95" t="str">
            <v xml:space="preserve"> FIT DEF IN PR YRS  - WVPA SETT</v>
          </cell>
        </row>
        <row r="96">
          <cell r="F96">
            <v>410481</v>
          </cell>
          <cell r="G96" t="str">
            <v>FedD</v>
          </cell>
          <cell r="H96">
            <v>190481</v>
          </cell>
          <cell r="I96">
            <v>190</v>
          </cell>
          <cell r="J96">
            <v>547</v>
          </cell>
          <cell r="K96" t="str">
            <v xml:space="preserve"> DEF FIT - LATTICE TOWERS</v>
          </cell>
        </row>
        <row r="97">
          <cell r="F97">
            <v>410482</v>
          </cell>
          <cell r="G97" t="str">
            <v>FedD</v>
          </cell>
          <cell r="H97">
            <v>283482</v>
          </cell>
          <cell r="I97">
            <v>283</v>
          </cell>
          <cell r="J97">
            <v>-2616</v>
          </cell>
          <cell r="K97" t="str">
            <v xml:space="preserve"> DEF FIT - DYNEGY BUYOUT</v>
          </cell>
        </row>
        <row r="98">
          <cell r="F98">
            <v>410490</v>
          </cell>
          <cell r="G98" t="str">
            <v xml:space="preserve"> 410.1</v>
          </cell>
          <cell r="H98">
            <v>0</v>
          </cell>
          <cell r="I98" t="str">
            <v xml:space="preserve"> </v>
          </cell>
          <cell r="J98">
            <v>0</v>
          </cell>
          <cell r="K98" t="str">
            <v xml:space="preserve"> FIT DEF PR YRS-RETRS DEATH BEN</v>
          </cell>
        </row>
        <row r="99">
          <cell r="F99">
            <v>410491</v>
          </cell>
          <cell r="G99" t="str">
            <v xml:space="preserve"> 410.1</v>
          </cell>
          <cell r="H99">
            <v>0</v>
          </cell>
          <cell r="I99" t="str">
            <v xml:space="preserve"> </v>
          </cell>
          <cell r="J99">
            <v>0</v>
          </cell>
          <cell r="K99" t="str">
            <v xml:space="preserve"> DEF FIT - PARTNERSHIP</v>
          </cell>
        </row>
        <row r="100">
          <cell r="F100">
            <v>410492</v>
          </cell>
          <cell r="G100" t="str">
            <v xml:space="preserve"> 410.1</v>
          </cell>
          <cell r="H100">
            <v>0</v>
          </cell>
          <cell r="I100" t="str">
            <v xml:space="preserve"> </v>
          </cell>
          <cell r="J100">
            <v>0</v>
          </cell>
          <cell r="K100" t="str">
            <v xml:space="preserve"> DEF FIT - SNIT</v>
          </cell>
        </row>
        <row r="101">
          <cell r="F101">
            <v>410493</v>
          </cell>
          <cell r="G101" t="str">
            <v xml:space="preserve"> 410.1</v>
          </cell>
          <cell r="H101">
            <v>0</v>
          </cell>
          <cell r="I101" t="str">
            <v xml:space="preserve"> </v>
          </cell>
          <cell r="J101">
            <v>0</v>
          </cell>
          <cell r="K101" t="str">
            <v xml:space="preserve"> DEF FIT - PROPERTY TAX</v>
          </cell>
        </row>
        <row r="102">
          <cell r="F102">
            <v>410495</v>
          </cell>
          <cell r="G102" t="str">
            <v xml:space="preserve"> 410.1</v>
          </cell>
          <cell r="H102">
            <v>0</v>
          </cell>
          <cell r="I102" t="str">
            <v xml:space="preserve"> </v>
          </cell>
          <cell r="J102">
            <v>0</v>
          </cell>
          <cell r="K102" t="str">
            <v xml:space="preserve"> DEF FIT - GROSS IN TAX</v>
          </cell>
        </row>
        <row r="103">
          <cell r="F103">
            <v>410496</v>
          </cell>
          <cell r="G103" t="str">
            <v xml:space="preserve"> 410.1</v>
          </cell>
          <cell r="H103">
            <v>0</v>
          </cell>
          <cell r="I103" t="str">
            <v xml:space="preserve"> </v>
          </cell>
          <cell r="J103">
            <v>0</v>
          </cell>
          <cell r="K103" t="str">
            <v xml:space="preserve"> DEF FIT - MISC</v>
          </cell>
        </row>
        <row r="104">
          <cell r="F104">
            <v>410497</v>
          </cell>
          <cell r="G104" t="str">
            <v>FedD</v>
          </cell>
          <cell r="H104">
            <v>283497</v>
          </cell>
          <cell r="I104">
            <v>283</v>
          </cell>
          <cell r="J104">
            <v>-1078</v>
          </cell>
          <cell r="K104" t="str">
            <v xml:space="preserve"> DEF FIT - MISO</v>
          </cell>
        </row>
        <row r="105">
          <cell r="F105">
            <v>410498</v>
          </cell>
          <cell r="G105" t="str">
            <v>FedD</v>
          </cell>
          <cell r="H105">
            <v>283498</v>
          </cell>
          <cell r="I105">
            <v>283</v>
          </cell>
          <cell r="J105">
            <v>1017</v>
          </cell>
          <cell r="K105" t="str">
            <v xml:space="preserve"> DEF FIT - CAP BEN ADJ</v>
          </cell>
        </row>
        <row r="106">
          <cell r="F106">
            <v>410500</v>
          </cell>
          <cell r="G106" t="str">
            <v>FedD</v>
          </cell>
          <cell r="H106">
            <v>284500</v>
          </cell>
          <cell r="I106">
            <v>284</v>
          </cell>
          <cell r="J106">
            <v>997</v>
          </cell>
          <cell r="K106" t="str">
            <v xml:space="preserve"> TAXES ALLOC FROM SERV CO - ELE</v>
          </cell>
        </row>
        <row r="107">
          <cell r="F107">
            <v>410510</v>
          </cell>
          <cell r="G107" t="str">
            <v>StateD</v>
          </cell>
          <cell r="H107">
            <v>282510</v>
          </cell>
          <cell r="I107">
            <v>282</v>
          </cell>
          <cell r="J107">
            <v>1500</v>
          </cell>
          <cell r="K107" t="str">
            <v xml:space="preserve"> PROV DEF SCNIT-LIBERALZD DEP-U</v>
          </cell>
        </row>
        <row r="108">
          <cell r="F108">
            <v>410520</v>
          </cell>
          <cell r="G108" t="str">
            <v>StateD</v>
          </cell>
          <cell r="H108">
            <v>281520</v>
          </cell>
          <cell r="I108">
            <v>281</v>
          </cell>
          <cell r="J108">
            <v>355</v>
          </cell>
          <cell r="K108" t="str">
            <v xml:space="preserve"> PROV DEF SCNIT-POLLUTN FACIL</v>
          </cell>
        </row>
        <row r="109">
          <cell r="F109">
            <v>410530</v>
          </cell>
          <cell r="G109" t="str">
            <v xml:space="preserve"> 410.1</v>
          </cell>
          <cell r="H109">
            <v>0</v>
          </cell>
          <cell r="I109" t="str">
            <v xml:space="preserve"> </v>
          </cell>
          <cell r="J109">
            <v>0</v>
          </cell>
          <cell r="K109" t="str">
            <v xml:space="preserve"> PROV DEF SCNIT-DISMANTLING COS</v>
          </cell>
        </row>
        <row r="110">
          <cell r="F110">
            <v>410540</v>
          </cell>
          <cell r="G110" t="str">
            <v xml:space="preserve"> 410.1</v>
          </cell>
          <cell r="H110">
            <v>0</v>
          </cell>
          <cell r="I110" t="str">
            <v xml:space="preserve"> </v>
          </cell>
          <cell r="J110">
            <v>0</v>
          </cell>
          <cell r="K110" t="str">
            <v xml:space="preserve"> PROV DEF SCNIT-SALES TAX CAPIT</v>
          </cell>
        </row>
        <row r="111">
          <cell r="F111">
            <v>410541</v>
          </cell>
          <cell r="G111" t="str">
            <v>StateD</v>
          </cell>
          <cell r="H111">
            <v>283541</v>
          </cell>
          <cell r="I111">
            <v>283</v>
          </cell>
          <cell r="J111">
            <v>-404</v>
          </cell>
          <cell r="K111" t="str">
            <v xml:space="preserve"> DEF SIT - POWER TRACKER</v>
          </cell>
        </row>
        <row r="112">
          <cell r="F112">
            <v>410550</v>
          </cell>
          <cell r="G112" t="str">
            <v>StateD</v>
          </cell>
          <cell r="H112">
            <v>282550</v>
          </cell>
          <cell r="I112">
            <v>282</v>
          </cell>
          <cell r="J112">
            <v>0</v>
          </cell>
          <cell r="K112" t="str">
            <v xml:space="preserve"> PROV DEF SCNIT-OVERHEADS CAPIT</v>
          </cell>
        </row>
        <row r="113">
          <cell r="F113">
            <v>410570</v>
          </cell>
          <cell r="G113" t="str">
            <v xml:space="preserve"> 410.1</v>
          </cell>
          <cell r="H113">
            <v>0</v>
          </cell>
          <cell r="I113" t="str">
            <v xml:space="preserve"> </v>
          </cell>
          <cell r="J113">
            <v>0</v>
          </cell>
          <cell r="K113" t="str">
            <v xml:space="preserve"> PROV DEF SCNIT-SS TAXES CAPITA</v>
          </cell>
        </row>
        <row r="114">
          <cell r="F114">
            <v>410580</v>
          </cell>
          <cell r="G114" t="str">
            <v xml:space="preserve"> 410.2</v>
          </cell>
          <cell r="H114">
            <v>0</v>
          </cell>
          <cell r="I114" t="str">
            <v xml:space="preserve"> </v>
          </cell>
          <cell r="J114">
            <v>0</v>
          </cell>
          <cell r="K114" t="str">
            <v xml:space="preserve"> PROV DEF SCNIT-LIBERALZD DEP-N</v>
          </cell>
        </row>
        <row r="115">
          <cell r="F115">
            <v>410590</v>
          </cell>
          <cell r="G115" t="str">
            <v xml:space="preserve"> 410.1</v>
          </cell>
          <cell r="H115">
            <v>0</v>
          </cell>
          <cell r="I115" t="str">
            <v xml:space="preserve"> </v>
          </cell>
          <cell r="J115">
            <v>0</v>
          </cell>
          <cell r="K115" t="str">
            <v xml:space="preserve"> PROV DEF SCNIT-AFUDC</v>
          </cell>
        </row>
        <row r="116">
          <cell r="F116">
            <v>410600</v>
          </cell>
          <cell r="G116" t="str">
            <v xml:space="preserve"> 410.1</v>
          </cell>
          <cell r="H116">
            <v>0</v>
          </cell>
          <cell r="I116" t="str">
            <v xml:space="preserve"> </v>
          </cell>
          <cell r="J116">
            <v>0</v>
          </cell>
          <cell r="K116" t="str">
            <v xml:space="preserve"> PROV DEF SCNIT-  REPAIR ALLOW-</v>
          </cell>
        </row>
        <row r="117">
          <cell r="F117">
            <v>410601</v>
          </cell>
          <cell r="G117" t="str">
            <v xml:space="preserve"> 410.1</v>
          </cell>
          <cell r="H117">
            <v>0</v>
          </cell>
          <cell r="I117" t="str">
            <v xml:space="preserve"> </v>
          </cell>
          <cell r="J117">
            <v>0</v>
          </cell>
          <cell r="K117" t="str">
            <v xml:space="preserve"> DEF  SCNIT-NON-CASH CONTRIBUTI</v>
          </cell>
        </row>
        <row r="118">
          <cell r="F118">
            <v>410602</v>
          </cell>
          <cell r="G118" t="str">
            <v xml:space="preserve"> 410.1</v>
          </cell>
          <cell r="H118">
            <v>0</v>
          </cell>
          <cell r="I118" t="str">
            <v xml:space="preserve"> </v>
          </cell>
          <cell r="J118">
            <v>0</v>
          </cell>
          <cell r="K118" t="str">
            <v xml:space="preserve"> DEF  SCNIT SECTION 174 EXPENSE</v>
          </cell>
        </row>
        <row r="119">
          <cell r="F119">
            <v>410603</v>
          </cell>
          <cell r="G119" t="str">
            <v>StateD</v>
          </cell>
          <cell r="H119">
            <v>282950</v>
          </cell>
          <cell r="I119">
            <v>282</v>
          </cell>
          <cell r="J119">
            <v>7611</v>
          </cell>
          <cell r="K119" t="str">
            <v xml:space="preserve"> DEF SIT - 263a Adj</v>
          </cell>
        </row>
        <row r="120">
          <cell r="F120">
            <v>410604</v>
          </cell>
          <cell r="G120" t="str">
            <v>StateD</v>
          </cell>
          <cell r="H120">
            <v>282960</v>
          </cell>
          <cell r="I120">
            <v>282</v>
          </cell>
          <cell r="J120">
            <v>2</v>
          </cell>
          <cell r="K120" t="str">
            <v xml:space="preserve"> DEF SIT - ERC</v>
          </cell>
        </row>
        <row r="121">
          <cell r="F121">
            <v>410610</v>
          </cell>
          <cell r="G121" t="str">
            <v xml:space="preserve"> 410.1</v>
          </cell>
          <cell r="H121">
            <v>0</v>
          </cell>
          <cell r="I121" t="str">
            <v xml:space="preserve"> </v>
          </cell>
          <cell r="J121">
            <v>0</v>
          </cell>
          <cell r="K121" t="str">
            <v xml:space="preserve"> PROV DEF SCNIT-  REPAIR ALLOW-</v>
          </cell>
        </row>
        <row r="122">
          <cell r="F122">
            <v>410620</v>
          </cell>
          <cell r="G122" t="str">
            <v xml:space="preserve"> 410.1</v>
          </cell>
          <cell r="H122">
            <v>0</v>
          </cell>
          <cell r="I122" t="str">
            <v xml:space="preserve"> </v>
          </cell>
          <cell r="J122">
            <v>0</v>
          </cell>
          <cell r="K122" t="str">
            <v xml:space="preserve"> PROV DEF SCNIT-  REPAIR ALLOW-</v>
          </cell>
        </row>
        <row r="123">
          <cell r="F123">
            <v>410630</v>
          </cell>
          <cell r="G123" t="str">
            <v>StateD</v>
          </cell>
          <cell r="H123">
            <v>283630</v>
          </cell>
          <cell r="I123">
            <v>283</v>
          </cell>
          <cell r="J123">
            <v>-484</v>
          </cell>
          <cell r="K123" t="str">
            <v xml:space="preserve"> PROV DEF SCNIT - DEFERRED FUEL</v>
          </cell>
        </row>
        <row r="124">
          <cell r="F124">
            <v>410640</v>
          </cell>
          <cell r="G124" t="str">
            <v xml:space="preserve"> 410.1</v>
          </cell>
          <cell r="H124">
            <v>0</v>
          </cell>
          <cell r="I124" t="str">
            <v xml:space="preserve"> </v>
          </cell>
          <cell r="J124">
            <v>0</v>
          </cell>
          <cell r="K124" t="str">
            <v xml:space="preserve"> SCNIT DEF PR YRS-I &amp; D</v>
          </cell>
        </row>
        <row r="125">
          <cell r="F125">
            <v>410650</v>
          </cell>
          <cell r="G125" t="str">
            <v xml:space="preserve"> 410.1</v>
          </cell>
          <cell r="H125">
            <v>0</v>
          </cell>
          <cell r="I125" t="str">
            <v xml:space="preserve"> </v>
          </cell>
          <cell r="J125">
            <v>0</v>
          </cell>
          <cell r="K125" t="str">
            <v xml:space="preserve"> SCNIT DEF PR YRS-MISC  BENEFIT</v>
          </cell>
        </row>
        <row r="126">
          <cell r="F126">
            <v>410660</v>
          </cell>
          <cell r="G126" t="str">
            <v xml:space="preserve"> 410.1</v>
          </cell>
          <cell r="H126">
            <v>0</v>
          </cell>
          <cell r="I126" t="str">
            <v xml:space="preserve"> </v>
          </cell>
          <cell r="J126">
            <v>0</v>
          </cell>
          <cell r="K126" t="str">
            <v xml:space="preserve"> SCNIT DEF PR YRS-GEN STA REPR</v>
          </cell>
        </row>
        <row r="127">
          <cell r="F127">
            <v>410670</v>
          </cell>
          <cell r="G127" t="str">
            <v xml:space="preserve"> 410.1</v>
          </cell>
          <cell r="H127">
            <v>0</v>
          </cell>
          <cell r="I127" t="str">
            <v xml:space="preserve"> </v>
          </cell>
          <cell r="J127">
            <v>0</v>
          </cell>
          <cell r="K127" t="str">
            <v xml:space="preserve"> SCNIT DEF PR YRS-EXEC  LIFE IN</v>
          </cell>
        </row>
        <row r="128">
          <cell r="F128">
            <v>410680</v>
          </cell>
          <cell r="G128" t="str">
            <v xml:space="preserve"> 410.1</v>
          </cell>
          <cell r="H128">
            <v>0</v>
          </cell>
          <cell r="I128" t="str">
            <v xml:space="preserve"> </v>
          </cell>
          <cell r="J128">
            <v>0</v>
          </cell>
          <cell r="K128" t="str">
            <v xml:space="preserve"> SCNIT DEF PR YRS MAJ POWER OUT</v>
          </cell>
        </row>
        <row r="129">
          <cell r="F129">
            <v>410690</v>
          </cell>
          <cell r="G129" t="str">
            <v xml:space="preserve"> 410.1</v>
          </cell>
          <cell r="H129">
            <v>0</v>
          </cell>
          <cell r="I129" t="str">
            <v xml:space="preserve"> </v>
          </cell>
          <cell r="J129">
            <v>0</v>
          </cell>
          <cell r="K129" t="str">
            <v xml:space="preserve"> SCNIT DEF PR YRS POWER OUT RES</v>
          </cell>
        </row>
        <row r="130">
          <cell r="F130">
            <v>410700</v>
          </cell>
          <cell r="G130" t="str">
            <v xml:space="preserve"> 410.2</v>
          </cell>
          <cell r="H130">
            <v>0</v>
          </cell>
          <cell r="I130" t="str">
            <v xml:space="preserve"> </v>
          </cell>
          <cell r="J130">
            <v>0</v>
          </cell>
          <cell r="K130" t="str">
            <v xml:space="preserve"> SCNIT DEF PR YRS-AMRT NOL CYFD</v>
          </cell>
        </row>
        <row r="131">
          <cell r="F131">
            <v>410710</v>
          </cell>
          <cell r="G131" t="str">
            <v xml:space="preserve"> 410.1</v>
          </cell>
          <cell r="H131">
            <v>0</v>
          </cell>
          <cell r="I131" t="str">
            <v xml:space="preserve"> </v>
          </cell>
          <cell r="J131">
            <v>0</v>
          </cell>
          <cell r="K131" t="str">
            <v xml:space="preserve"> SCNIT DEF PR YR-POST RETIR MIN</v>
          </cell>
        </row>
        <row r="132">
          <cell r="F132">
            <v>410711</v>
          </cell>
          <cell r="G132" t="str">
            <v>StateD</v>
          </cell>
          <cell r="H132">
            <v>190711</v>
          </cell>
          <cell r="I132">
            <v>190</v>
          </cell>
          <cell r="J132">
            <v>18</v>
          </cell>
          <cell r="K132" t="str">
            <v xml:space="preserve"> DEF SCNIT -WORKFORCE REDUCTION</v>
          </cell>
        </row>
        <row r="133">
          <cell r="F133">
            <v>410712</v>
          </cell>
          <cell r="G133" t="str">
            <v xml:space="preserve"> 410.1</v>
          </cell>
          <cell r="H133">
            <v>0</v>
          </cell>
          <cell r="I133" t="str">
            <v xml:space="preserve"> </v>
          </cell>
          <cell r="J133">
            <v>0</v>
          </cell>
          <cell r="K133" t="str">
            <v xml:space="preserve"> DEF SCNIT -DIRECTORS PENSION</v>
          </cell>
        </row>
        <row r="134">
          <cell r="F134">
            <v>410713</v>
          </cell>
          <cell r="G134" t="str">
            <v xml:space="preserve"> 410.1</v>
          </cell>
          <cell r="H134">
            <v>0</v>
          </cell>
          <cell r="I134" t="str">
            <v xml:space="preserve"> </v>
          </cell>
          <cell r="J134">
            <v>0</v>
          </cell>
          <cell r="K134" t="str">
            <v xml:space="preserve"> DEF SCNIT -CNT PENSION PAYMENT</v>
          </cell>
        </row>
        <row r="135">
          <cell r="F135">
            <v>410714</v>
          </cell>
          <cell r="G135" t="str">
            <v xml:space="preserve"> 410.1</v>
          </cell>
          <cell r="H135">
            <v>0</v>
          </cell>
          <cell r="I135" t="str">
            <v xml:space="preserve"> </v>
          </cell>
          <cell r="J135">
            <v>0</v>
          </cell>
          <cell r="K135" t="str">
            <v xml:space="preserve"> DEF SCNIT - ENVMTL COMPLIANCE</v>
          </cell>
        </row>
        <row r="136">
          <cell r="F136">
            <v>410715</v>
          </cell>
          <cell r="G136" t="str">
            <v xml:space="preserve"> 410.1</v>
          </cell>
          <cell r="H136">
            <v>0</v>
          </cell>
          <cell r="I136" t="str">
            <v xml:space="preserve"> </v>
          </cell>
          <cell r="J136">
            <v>0</v>
          </cell>
          <cell r="K136" t="str">
            <v xml:space="preserve"> DEF SCNIT - REG COMMISSION EXP</v>
          </cell>
        </row>
        <row r="137">
          <cell r="F137">
            <v>410716</v>
          </cell>
          <cell r="G137" t="str">
            <v xml:space="preserve"> 410.1</v>
          </cell>
          <cell r="H137">
            <v>0</v>
          </cell>
          <cell r="I137" t="str">
            <v xml:space="preserve"> </v>
          </cell>
          <cell r="J137">
            <v>0</v>
          </cell>
          <cell r="K137" t="str">
            <v xml:space="preserve"> DEF SCNIT - RSVE TRADING LOSS</v>
          </cell>
        </row>
        <row r="138">
          <cell r="F138">
            <v>410717</v>
          </cell>
          <cell r="G138" t="str">
            <v>StateD</v>
          </cell>
          <cell r="H138">
            <v>190717</v>
          </cell>
          <cell r="I138">
            <v>190</v>
          </cell>
          <cell r="J138">
            <v>24</v>
          </cell>
          <cell r="K138" t="str">
            <v xml:space="preserve"> DEF SCNIT - MGB HAZARD CLEANUP</v>
          </cell>
        </row>
        <row r="139">
          <cell r="F139">
            <v>410718</v>
          </cell>
          <cell r="G139" t="str">
            <v xml:space="preserve"> 410.1</v>
          </cell>
          <cell r="H139">
            <v>0</v>
          </cell>
          <cell r="I139" t="str">
            <v xml:space="preserve"> </v>
          </cell>
          <cell r="J139">
            <v>0</v>
          </cell>
          <cell r="K139" t="str">
            <v xml:space="preserve"> DEF SCNIT - LG TERM DISABLITY</v>
          </cell>
        </row>
        <row r="140">
          <cell r="F140">
            <v>410719</v>
          </cell>
          <cell r="G140" t="str">
            <v xml:space="preserve"> 410.1</v>
          </cell>
          <cell r="H140">
            <v>0</v>
          </cell>
          <cell r="I140" t="str">
            <v xml:space="preserve"> </v>
          </cell>
          <cell r="J140">
            <v>0</v>
          </cell>
          <cell r="K140" t="str">
            <v xml:space="preserve"> DEF SCNIT -POST EMP BENFT SFAS</v>
          </cell>
        </row>
        <row r="141">
          <cell r="F141">
            <v>410720</v>
          </cell>
          <cell r="G141" t="str">
            <v xml:space="preserve"> 410.1</v>
          </cell>
          <cell r="H141">
            <v>0</v>
          </cell>
          <cell r="I141" t="str">
            <v xml:space="preserve"> </v>
          </cell>
          <cell r="J141">
            <v>0</v>
          </cell>
          <cell r="K141" t="str">
            <v xml:space="preserve"> SCNIT DEF - 190 OPERATION SUBL</v>
          </cell>
        </row>
        <row r="142">
          <cell r="F142">
            <v>410721</v>
          </cell>
          <cell r="G142" t="str">
            <v>StateD</v>
          </cell>
          <cell r="H142">
            <v>190721</v>
          </cell>
          <cell r="I142">
            <v>190</v>
          </cell>
          <cell r="J142">
            <v>-4</v>
          </cell>
          <cell r="K142" t="str">
            <v xml:space="preserve"> DEF SCNIT -COMP CINERGY STOCK</v>
          </cell>
        </row>
        <row r="143">
          <cell r="F143">
            <v>410722</v>
          </cell>
          <cell r="G143" t="str">
            <v>StateD</v>
          </cell>
          <cell r="H143">
            <v>190722</v>
          </cell>
          <cell r="I143">
            <v>190</v>
          </cell>
          <cell r="J143">
            <v>127</v>
          </cell>
          <cell r="K143" t="str">
            <v xml:space="preserve"> DEF SCNIT - FASB106</v>
          </cell>
        </row>
        <row r="144">
          <cell r="F144">
            <v>410723</v>
          </cell>
          <cell r="G144" t="str">
            <v>StateD</v>
          </cell>
          <cell r="H144">
            <v>190723</v>
          </cell>
          <cell r="I144">
            <v>190</v>
          </cell>
          <cell r="J144">
            <v>-2289</v>
          </cell>
          <cell r="K144" t="str">
            <v xml:space="preserve"> DEF SCNIT -EMISSION ALLOWANCE</v>
          </cell>
        </row>
        <row r="145">
          <cell r="F145">
            <v>410724</v>
          </cell>
          <cell r="G145" t="str">
            <v xml:space="preserve"> 410.1</v>
          </cell>
          <cell r="H145">
            <v>0</v>
          </cell>
          <cell r="I145" t="str">
            <v xml:space="preserve"> </v>
          </cell>
          <cell r="J145">
            <v>0</v>
          </cell>
          <cell r="K145" t="str">
            <v xml:space="preserve"> DEF SCNIT - START-UP COSTS</v>
          </cell>
        </row>
        <row r="146">
          <cell r="F146">
            <v>410725</v>
          </cell>
          <cell r="G146" t="str">
            <v xml:space="preserve"> 410.1</v>
          </cell>
          <cell r="H146">
            <v>0</v>
          </cell>
          <cell r="I146" t="str">
            <v xml:space="preserve"> </v>
          </cell>
          <cell r="J146">
            <v>0</v>
          </cell>
          <cell r="K146" t="str">
            <v xml:space="preserve"> DEF SCNIT - START-UP COSTS</v>
          </cell>
        </row>
        <row r="147">
          <cell r="F147">
            <v>410726</v>
          </cell>
          <cell r="G147" t="str">
            <v xml:space="preserve"> 410.1</v>
          </cell>
          <cell r="H147">
            <v>0</v>
          </cell>
          <cell r="I147" t="str">
            <v xml:space="preserve"> </v>
          </cell>
          <cell r="J147">
            <v>0</v>
          </cell>
          <cell r="K147" t="str">
            <v xml:space="preserve"> DEF SCNIT -SUPP LIFE INS RSVE</v>
          </cell>
        </row>
        <row r="148">
          <cell r="F148">
            <v>410727</v>
          </cell>
          <cell r="G148" t="str">
            <v xml:space="preserve"> 410.1</v>
          </cell>
          <cell r="H148">
            <v>0</v>
          </cell>
          <cell r="I148" t="str">
            <v xml:space="preserve"> </v>
          </cell>
          <cell r="J148">
            <v>0</v>
          </cell>
          <cell r="K148" t="str">
            <v xml:space="preserve"> DEF SCNIT - RSVE MERGER COSTS</v>
          </cell>
        </row>
        <row r="149">
          <cell r="F149">
            <v>410728</v>
          </cell>
          <cell r="G149" t="str">
            <v xml:space="preserve"> 410.1</v>
          </cell>
          <cell r="H149">
            <v>0</v>
          </cell>
          <cell r="I149" t="str">
            <v xml:space="preserve"> </v>
          </cell>
          <cell r="J149">
            <v>0</v>
          </cell>
          <cell r="K149" t="str">
            <v xml:space="preserve"> DEF SCNIT -COST TO ACHIEVE SAV</v>
          </cell>
        </row>
        <row r="150">
          <cell r="F150">
            <v>410729</v>
          </cell>
          <cell r="G150" t="str">
            <v xml:space="preserve"> 410.1</v>
          </cell>
          <cell r="H150">
            <v>0</v>
          </cell>
          <cell r="I150" t="str">
            <v xml:space="preserve"> </v>
          </cell>
          <cell r="J150">
            <v>0</v>
          </cell>
          <cell r="K150" t="str">
            <v xml:space="preserve"> DEF SCNIT - RELOCATION</v>
          </cell>
        </row>
        <row r="151">
          <cell r="F151">
            <v>410730</v>
          </cell>
          <cell r="G151" t="str">
            <v xml:space="preserve"> 410.2</v>
          </cell>
          <cell r="H151">
            <v>0</v>
          </cell>
          <cell r="I151" t="str">
            <v xml:space="preserve"> </v>
          </cell>
          <cell r="J151">
            <v>0</v>
          </cell>
          <cell r="K151" t="str">
            <v xml:space="preserve"> SCNIT DEF-LIT LOSS 1987 ORDER</v>
          </cell>
        </row>
        <row r="152">
          <cell r="F152">
            <v>410731</v>
          </cell>
          <cell r="G152" t="str">
            <v>StateD</v>
          </cell>
          <cell r="H152">
            <v>190731</v>
          </cell>
          <cell r="I152">
            <v>190</v>
          </cell>
          <cell r="J152">
            <v>-1022</v>
          </cell>
          <cell r="K152" t="str">
            <v xml:space="preserve"> DEF SCNIT - BLACK BEAUTY</v>
          </cell>
        </row>
        <row r="153">
          <cell r="F153">
            <v>410732</v>
          </cell>
          <cell r="G153" t="str">
            <v>StateD</v>
          </cell>
          <cell r="H153">
            <v>190732</v>
          </cell>
          <cell r="I153">
            <v>190</v>
          </cell>
          <cell r="J153">
            <v>-21</v>
          </cell>
          <cell r="K153" t="str">
            <v xml:space="preserve"> DEF SCNIT - DESTEC</v>
          </cell>
        </row>
        <row r="154">
          <cell r="F154">
            <v>410733</v>
          </cell>
          <cell r="G154" t="str">
            <v xml:space="preserve"> 410.1</v>
          </cell>
          <cell r="H154">
            <v>0</v>
          </cell>
          <cell r="I154" t="str">
            <v xml:space="preserve"> </v>
          </cell>
          <cell r="J154">
            <v>0</v>
          </cell>
          <cell r="K154" t="str">
            <v xml:space="preserve"> DEF SCNIT - LIQ BKRP ASSETS</v>
          </cell>
        </row>
        <row r="155">
          <cell r="F155">
            <v>410734</v>
          </cell>
          <cell r="G155" t="str">
            <v xml:space="preserve"> 410.2</v>
          </cell>
          <cell r="H155">
            <v>0</v>
          </cell>
          <cell r="I155" t="str">
            <v xml:space="preserve"> </v>
          </cell>
          <cell r="J155">
            <v>0</v>
          </cell>
          <cell r="K155" t="str">
            <v xml:space="preserve"> DEF SCNIT-EXEC COMP DEDUCTION</v>
          </cell>
        </row>
        <row r="156">
          <cell r="F156">
            <v>410735</v>
          </cell>
          <cell r="G156" t="str">
            <v xml:space="preserve"> 410.1</v>
          </cell>
          <cell r="H156">
            <v>0</v>
          </cell>
          <cell r="I156" t="str">
            <v xml:space="preserve"> </v>
          </cell>
          <cell r="J156">
            <v>0</v>
          </cell>
          <cell r="K156" t="str">
            <v xml:space="preserve"> DEF SCNIT MARABLE HILL LAND SA</v>
          </cell>
        </row>
        <row r="157">
          <cell r="F157">
            <v>410736</v>
          </cell>
          <cell r="G157" t="str">
            <v>StateD</v>
          </cell>
          <cell r="H157">
            <v>190736</v>
          </cell>
          <cell r="I157">
            <v>190</v>
          </cell>
          <cell r="J157">
            <v>31</v>
          </cell>
          <cell r="K157" t="str">
            <v xml:space="preserve"> DEF SCNIT - ELEC METERS &amp; TRNF</v>
          </cell>
        </row>
        <row r="158">
          <cell r="F158">
            <v>410740</v>
          </cell>
          <cell r="G158" t="str">
            <v xml:space="preserve"> 410.1</v>
          </cell>
          <cell r="H158">
            <v>0</v>
          </cell>
          <cell r="I158" t="str">
            <v xml:space="preserve"> </v>
          </cell>
          <cell r="J158">
            <v>0</v>
          </cell>
          <cell r="K158" t="str">
            <v xml:space="preserve"> SCNIT DEF - 283 OPERATIONS SUB</v>
          </cell>
        </row>
        <row r="159">
          <cell r="F159">
            <v>410750</v>
          </cell>
          <cell r="G159" t="str">
            <v xml:space="preserve"> 410.1</v>
          </cell>
          <cell r="H159">
            <v>0</v>
          </cell>
          <cell r="I159" t="str">
            <v xml:space="preserve"> </v>
          </cell>
          <cell r="J159">
            <v>0</v>
          </cell>
          <cell r="K159" t="str">
            <v xml:space="preserve"> SCNIT DEF-283 NON-OPERATION SU</v>
          </cell>
        </row>
        <row r="160">
          <cell r="F160">
            <v>410760</v>
          </cell>
          <cell r="G160" t="str">
            <v xml:space="preserve"> 410.1</v>
          </cell>
          <cell r="H160">
            <v>0</v>
          </cell>
          <cell r="I160" t="str">
            <v xml:space="preserve"> </v>
          </cell>
          <cell r="J160">
            <v>0</v>
          </cell>
          <cell r="K160" t="str">
            <v xml:space="preserve"> SCNIT DEF - HELICOPTER</v>
          </cell>
        </row>
        <row r="161">
          <cell r="F161">
            <v>410770</v>
          </cell>
          <cell r="G161" t="str">
            <v xml:space="preserve"> 410.1</v>
          </cell>
          <cell r="H161">
            <v>0</v>
          </cell>
          <cell r="I161" t="str">
            <v xml:space="preserve"> </v>
          </cell>
          <cell r="J161">
            <v>0</v>
          </cell>
          <cell r="K161" t="str">
            <v xml:space="preserve"> SCNIT DEF PR YRS-SUPP PENSION</v>
          </cell>
        </row>
        <row r="162">
          <cell r="F162">
            <v>410780</v>
          </cell>
          <cell r="G162" t="str">
            <v xml:space="preserve"> 410.2</v>
          </cell>
          <cell r="H162">
            <v>0</v>
          </cell>
          <cell r="I162" t="str">
            <v xml:space="preserve"> </v>
          </cell>
          <cell r="J162">
            <v>0</v>
          </cell>
          <cell r="K162" t="str">
            <v xml:space="preserve"> DSM STATE DEF TAX EFFECTS</v>
          </cell>
        </row>
        <row r="163">
          <cell r="F163">
            <v>410790</v>
          </cell>
          <cell r="G163" t="str">
            <v>StateD</v>
          </cell>
          <cell r="H163">
            <v>190790</v>
          </cell>
          <cell r="I163">
            <v>190</v>
          </cell>
          <cell r="J163">
            <v>-18</v>
          </cell>
          <cell r="K163" t="str">
            <v xml:space="preserve"> DEF SIT - WVPA CONTRACT RESERV</v>
          </cell>
        </row>
        <row r="164">
          <cell r="F164">
            <v>410800</v>
          </cell>
          <cell r="G164" t="str">
            <v>StateD</v>
          </cell>
          <cell r="H164">
            <v>190800</v>
          </cell>
          <cell r="I164">
            <v>190</v>
          </cell>
          <cell r="J164">
            <v>72</v>
          </cell>
          <cell r="K164" t="str">
            <v xml:space="preserve"> SCNIT DEF PR YRS-BAD DEBTS</v>
          </cell>
        </row>
        <row r="165">
          <cell r="F165">
            <v>410810</v>
          </cell>
          <cell r="G165" t="str">
            <v>StateD</v>
          </cell>
          <cell r="H165">
            <v>190740</v>
          </cell>
          <cell r="I165">
            <v>190</v>
          </cell>
          <cell r="J165">
            <v>418</v>
          </cell>
          <cell r="K165" t="str">
            <v xml:space="preserve"> DEF SCNIT-AVOIDED COST</v>
          </cell>
        </row>
        <row r="166">
          <cell r="F166">
            <v>410820</v>
          </cell>
          <cell r="G166" t="str">
            <v xml:space="preserve"> 410.2</v>
          </cell>
          <cell r="H166">
            <v>0</v>
          </cell>
          <cell r="I166" t="str">
            <v xml:space="preserve"> </v>
          </cell>
          <cell r="J166">
            <v>0</v>
          </cell>
          <cell r="K166" t="str">
            <v xml:space="preserve"> DEF SCNIT - PROPERTY TAXES</v>
          </cell>
        </row>
        <row r="167">
          <cell r="F167">
            <v>410830</v>
          </cell>
          <cell r="G167" t="str">
            <v>StateD</v>
          </cell>
          <cell r="H167">
            <v>190750</v>
          </cell>
          <cell r="I167">
            <v>190</v>
          </cell>
          <cell r="J167">
            <v>2</v>
          </cell>
          <cell r="K167" t="str">
            <v xml:space="preserve"> DEF SCNIT- TAXABLE INTEREST</v>
          </cell>
        </row>
        <row r="168">
          <cell r="F168">
            <v>410840</v>
          </cell>
          <cell r="G168" t="str">
            <v xml:space="preserve"> 410.1</v>
          </cell>
          <cell r="H168">
            <v>0</v>
          </cell>
          <cell r="I168" t="str">
            <v xml:space="preserve"> </v>
          </cell>
          <cell r="J168">
            <v>0</v>
          </cell>
          <cell r="K168" t="str">
            <v xml:space="preserve"> DEF SCNIT-ACCRUED REVENUES</v>
          </cell>
        </row>
        <row r="169">
          <cell r="F169">
            <v>410860</v>
          </cell>
          <cell r="G169" t="str">
            <v>StateD</v>
          </cell>
          <cell r="H169">
            <v>283860</v>
          </cell>
          <cell r="I169">
            <v>283</v>
          </cell>
          <cell r="J169">
            <v>27</v>
          </cell>
          <cell r="K169" t="str">
            <v xml:space="preserve"> PROV DEF SCNIT-ACCRD VACATION</v>
          </cell>
        </row>
        <row r="170">
          <cell r="F170">
            <v>410870</v>
          </cell>
          <cell r="G170" t="str">
            <v>StateD</v>
          </cell>
          <cell r="H170">
            <v>283870</v>
          </cell>
          <cell r="I170">
            <v>283</v>
          </cell>
          <cell r="J170">
            <v>0</v>
          </cell>
          <cell r="K170" t="str">
            <v xml:space="preserve"> PROV-DEF SCNIT-UNAMORTIZED DEB</v>
          </cell>
        </row>
        <row r="171">
          <cell r="F171">
            <v>410871</v>
          </cell>
          <cell r="G171" t="str">
            <v>StateD</v>
          </cell>
          <cell r="H171">
            <v>283871</v>
          </cell>
          <cell r="I171">
            <v>283</v>
          </cell>
          <cell r="J171">
            <v>1</v>
          </cell>
          <cell r="K171" t="str">
            <v xml:space="preserve"> PROV DEF SCNIT - DEBT PREMIUM</v>
          </cell>
        </row>
        <row r="172">
          <cell r="F172">
            <v>410880</v>
          </cell>
          <cell r="G172" t="str">
            <v xml:space="preserve"> 410.1</v>
          </cell>
          <cell r="H172">
            <v>0</v>
          </cell>
          <cell r="I172" t="str">
            <v xml:space="preserve"> </v>
          </cell>
          <cell r="J172">
            <v>0</v>
          </cell>
          <cell r="K172" t="str">
            <v xml:space="preserve"> PROV DEF SCNIT - HEALTH PLAN</v>
          </cell>
        </row>
        <row r="173">
          <cell r="F173">
            <v>410890</v>
          </cell>
          <cell r="G173" t="str">
            <v xml:space="preserve"> 410.1</v>
          </cell>
          <cell r="H173">
            <v>0</v>
          </cell>
          <cell r="I173" t="str">
            <v xml:space="preserve"> </v>
          </cell>
          <cell r="J173">
            <v>0</v>
          </cell>
          <cell r="K173" t="str">
            <v xml:space="preserve"> PROV DEF SCNIT - DENTAL PLAN</v>
          </cell>
        </row>
        <row r="174">
          <cell r="F174">
            <v>410900</v>
          </cell>
          <cell r="G174" t="str">
            <v xml:space="preserve"> 410.1</v>
          </cell>
          <cell r="H174">
            <v>0</v>
          </cell>
          <cell r="I174" t="str">
            <v xml:space="preserve"> </v>
          </cell>
          <cell r="J174">
            <v>0</v>
          </cell>
          <cell r="K174" t="str">
            <v xml:space="preserve"> PROV DEF SCNIT-PROMOTIONAL PAY</v>
          </cell>
        </row>
        <row r="175">
          <cell r="F175">
            <v>410910</v>
          </cell>
          <cell r="G175" t="str">
            <v xml:space="preserve"> 411.1</v>
          </cell>
          <cell r="H175">
            <v>0</v>
          </cell>
          <cell r="I175" t="str">
            <v xml:space="preserve"> </v>
          </cell>
          <cell r="J175">
            <v>0</v>
          </cell>
          <cell r="K175" t="str">
            <v xml:space="preserve"> SCNIT DEF PR YR- DEF COMP  BOA</v>
          </cell>
        </row>
        <row r="176">
          <cell r="F176">
            <v>410920</v>
          </cell>
          <cell r="G176" t="str">
            <v>StateD</v>
          </cell>
          <cell r="H176">
            <v>190920</v>
          </cell>
          <cell r="I176">
            <v>190</v>
          </cell>
          <cell r="J176">
            <v>32</v>
          </cell>
          <cell r="K176" t="str">
            <v xml:space="preserve"> PROV DEF SCNIT-CONTR IN AID CO</v>
          </cell>
        </row>
        <row r="177">
          <cell r="F177">
            <v>410930</v>
          </cell>
          <cell r="G177" t="str">
            <v>StateD</v>
          </cell>
          <cell r="H177">
            <v>190930</v>
          </cell>
          <cell r="I177">
            <v>190</v>
          </cell>
          <cell r="J177">
            <v>0</v>
          </cell>
          <cell r="K177" t="str">
            <v xml:space="preserve"> SCNIT DEF PR YRS-SUPP REET PEN</v>
          </cell>
        </row>
        <row r="178">
          <cell r="F178">
            <v>410940</v>
          </cell>
          <cell r="G178" t="str">
            <v xml:space="preserve"> 410.2</v>
          </cell>
          <cell r="H178">
            <v>0</v>
          </cell>
          <cell r="I178" t="str">
            <v xml:space="preserve"> </v>
          </cell>
          <cell r="J178">
            <v>0</v>
          </cell>
          <cell r="K178" t="str">
            <v xml:space="preserve"> PROV DEF SCNIT-LIT ON 1987 ORD</v>
          </cell>
        </row>
        <row r="179">
          <cell r="F179">
            <v>410950</v>
          </cell>
          <cell r="G179" t="str">
            <v>StateD</v>
          </cell>
          <cell r="H179">
            <v>190950</v>
          </cell>
          <cell r="I179">
            <v>190</v>
          </cell>
          <cell r="J179">
            <v>-42</v>
          </cell>
          <cell r="K179" t="str">
            <v xml:space="preserve"> PROV DEF SCNIT-INCENTIVE PLAN</v>
          </cell>
        </row>
        <row r="180">
          <cell r="F180">
            <v>410960</v>
          </cell>
          <cell r="G180" t="str">
            <v xml:space="preserve"> 410.1</v>
          </cell>
          <cell r="H180">
            <v>0</v>
          </cell>
          <cell r="I180" t="str">
            <v xml:space="preserve"> </v>
          </cell>
          <cell r="J180">
            <v>0</v>
          </cell>
          <cell r="K180" t="str">
            <v xml:space="preserve"> SCNIT DEF PR YRS - PENSION EXP</v>
          </cell>
        </row>
        <row r="181">
          <cell r="F181">
            <v>410970</v>
          </cell>
          <cell r="G181" t="str">
            <v xml:space="preserve"> 410.1</v>
          </cell>
          <cell r="H181">
            <v>0</v>
          </cell>
          <cell r="I181" t="str">
            <v xml:space="preserve"> </v>
          </cell>
          <cell r="J181">
            <v>0</v>
          </cell>
          <cell r="K181" t="str">
            <v xml:space="preserve"> SCNIT DEF PR YRS -BENEFIT PLAN</v>
          </cell>
        </row>
        <row r="182">
          <cell r="F182">
            <v>410980</v>
          </cell>
          <cell r="G182" t="str">
            <v xml:space="preserve"> 410.2</v>
          </cell>
          <cell r="H182">
            <v>0</v>
          </cell>
          <cell r="I182" t="str">
            <v xml:space="preserve"> </v>
          </cell>
          <cell r="J182">
            <v>0</v>
          </cell>
          <cell r="K182" t="str">
            <v xml:space="preserve"> SCNIT DEF PR YRS - WVPA SETTLE</v>
          </cell>
        </row>
        <row r="183">
          <cell r="F183">
            <v>410981</v>
          </cell>
          <cell r="G183" t="str">
            <v>StateD</v>
          </cell>
          <cell r="H183">
            <v>190981</v>
          </cell>
          <cell r="I183">
            <v>190</v>
          </cell>
          <cell r="J183">
            <v>63</v>
          </cell>
          <cell r="K183" t="str">
            <v xml:space="preserve"> DEF SIT - LATTICE TOWERS</v>
          </cell>
        </row>
        <row r="184">
          <cell r="F184">
            <v>410982</v>
          </cell>
          <cell r="G184" t="str">
            <v>StateD</v>
          </cell>
          <cell r="H184">
            <v>283982</v>
          </cell>
          <cell r="I184">
            <v>283</v>
          </cell>
          <cell r="J184">
            <v>-292</v>
          </cell>
          <cell r="K184" t="str">
            <v xml:space="preserve"> DEF SIT - DYNEGY BUYOUT</v>
          </cell>
        </row>
        <row r="185">
          <cell r="F185">
            <v>410990</v>
          </cell>
          <cell r="G185" t="str">
            <v xml:space="preserve"> 410.1</v>
          </cell>
          <cell r="H185">
            <v>0</v>
          </cell>
          <cell r="I185" t="str">
            <v xml:space="preserve"> </v>
          </cell>
          <cell r="J185">
            <v>0</v>
          </cell>
          <cell r="K185" t="str">
            <v xml:space="preserve"> SCNIT DEF PR YR-RETR DEATH BEN</v>
          </cell>
        </row>
        <row r="186">
          <cell r="F186">
            <v>410991</v>
          </cell>
          <cell r="G186" t="str">
            <v xml:space="preserve"> 410.2</v>
          </cell>
          <cell r="H186">
            <v>0</v>
          </cell>
          <cell r="I186" t="str">
            <v xml:space="preserve"> </v>
          </cell>
          <cell r="J186">
            <v>0</v>
          </cell>
          <cell r="K186" t="str">
            <v xml:space="preserve"> DEF SIT - PARTNERSHIP</v>
          </cell>
        </row>
        <row r="187">
          <cell r="F187">
            <v>410992</v>
          </cell>
          <cell r="G187" t="str">
            <v xml:space="preserve"> 410.2</v>
          </cell>
          <cell r="H187">
            <v>0</v>
          </cell>
          <cell r="I187" t="str">
            <v xml:space="preserve"> </v>
          </cell>
          <cell r="J187">
            <v>0</v>
          </cell>
          <cell r="K187" t="str">
            <v xml:space="preserve"> DEF SIT - SNIT</v>
          </cell>
        </row>
        <row r="188">
          <cell r="F188">
            <v>410993</v>
          </cell>
          <cell r="G188" t="str">
            <v xml:space="preserve"> 410.2</v>
          </cell>
          <cell r="H188">
            <v>0</v>
          </cell>
          <cell r="I188" t="str">
            <v xml:space="preserve"> </v>
          </cell>
          <cell r="J188">
            <v>0</v>
          </cell>
          <cell r="K188" t="str">
            <v xml:space="preserve"> DEF SIT - PROPERTY TAX</v>
          </cell>
        </row>
        <row r="189">
          <cell r="F189">
            <v>410995</v>
          </cell>
          <cell r="G189" t="str">
            <v xml:space="preserve"> 410.2</v>
          </cell>
          <cell r="H189">
            <v>0</v>
          </cell>
          <cell r="I189" t="str">
            <v xml:space="preserve"> </v>
          </cell>
          <cell r="J189">
            <v>0</v>
          </cell>
          <cell r="K189" t="str">
            <v xml:space="preserve"> DEF SIT - GROSS IN TAX</v>
          </cell>
        </row>
        <row r="190">
          <cell r="F190">
            <v>410996</v>
          </cell>
          <cell r="G190" t="str">
            <v xml:space="preserve"> 410.2</v>
          </cell>
          <cell r="H190">
            <v>0</v>
          </cell>
          <cell r="I190" t="str">
            <v xml:space="preserve"> </v>
          </cell>
          <cell r="J190">
            <v>0</v>
          </cell>
          <cell r="K190" t="str">
            <v xml:space="preserve"> DEF SIT - MISC</v>
          </cell>
        </row>
        <row r="191">
          <cell r="F191">
            <v>410997</v>
          </cell>
          <cell r="G191" t="str">
            <v>StateD</v>
          </cell>
          <cell r="H191">
            <v>283997</v>
          </cell>
          <cell r="I191">
            <v>283</v>
          </cell>
          <cell r="J191">
            <v>-192</v>
          </cell>
          <cell r="K191" t="str">
            <v xml:space="preserve"> DEF SIT - MISO</v>
          </cell>
        </row>
        <row r="192">
          <cell r="F192">
            <v>410998</v>
          </cell>
          <cell r="G192" t="str">
            <v>StateD</v>
          </cell>
          <cell r="H192">
            <v>283998</v>
          </cell>
          <cell r="I192">
            <v>283</v>
          </cell>
          <cell r="J192">
            <v>137</v>
          </cell>
          <cell r="K192" t="str">
            <v xml:space="preserve"> DEF SIT - CAP BEN ADJ</v>
          </cell>
        </row>
        <row r="193">
          <cell r="F193">
            <v>411000</v>
          </cell>
          <cell r="G193" t="str">
            <v xml:space="preserve"> 411.1</v>
          </cell>
          <cell r="H193">
            <v>0</v>
          </cell>
          <cell r="I193" t="str">
            <v xml:space="preserve"> </v>
          </cell>
          <cell r="J193">
            <v>0</v>
          </cell>
          <cell r="K193" t="str">
            <v xml:space="preserve"> FIT DEF PR YR-CR-ACCL AMRT-UTY</v>
          </cell>
        </row>
        <row r="194">
          <cell r="F194">
            <v>411010</v>
          </cell>
          <cell r="G194" t="str">
            <v>FedW</v>
          </cell>
          <cell r="H194">
            <v>282010</v>
          </cell>
          <cell r="I194">
            <v>282</v>
          </cell>
          <cell r="J194">
            <v>-15222</v>
          </cell>
          <cell r="K194" t="str">
            <v xml:space="preserve"> FIT DEF PR YR-CR-LIBER DEP-UTY</v>
          </cell>
        </row>
        <row r="195">
          <cell r="F195">
            <v>411020</v>
          </cell>
          <cell r="G195" t="str">
            <v>FedW</v>
          </cell>
          <cell r="H195">
            <v>281020</v>
          </cell>
          <cell r="I195">
            <v>281</v>
          </cell>
          <cell r="J195">
            <v>-403</v>
          </cell>
          <cell r="K195" t="str">
            <v xml:space="preserve"> FIT DEF PR YR-CR-POLLUTN FACIL</v>
          </cell>
        </row>
        <row r="196">
          <cell r="F196">
            <v>411030</v>
          </cell>
          <cell r="G196" t="str">
            <v>FedW</v>
          </cell>
          <cell r="H196">
            <v>190250</v>
          </cell>
          <cell r="I196">
            <v>190</v>
          </cell>
          <cell r="J196">
            <v>-5</v>
          </cell>
          <cell r="K196" t="str">
            <v xml:space="preserve"> FIT DEF PR YR-CR-TAXABLE INTER</v>
          </cell>
        </row>
        <row r="197">
          <cell r="F197">
            <v>411040</v>
          </cell>
          <cell r="G197" t="str">
            <v>FedW</v>
          </cell>
          <cell r="H197">
            <v>282040</v>
          </cell>
          <cell r="I197">
            <v>282</v>
          </cell>
          <cell r="J197">
            <v>-4</v>
          </cell>
          <cell r="K197" t="str">
            <v xml:space="preserve"> FIT DEF PR YR-CR-SALES TAX CAP</v>
          </cell>
        </row>
        <row r="198">
          <cell r="F198">
            <v>411050</v>
          </cell>
          <cell r="G198" t="str">
            <v>FedW</v>
          </cell>
          <cell r="H198">
            <v>282050</v>
          </cell>
          <cell r="I198">
            <v>282</v>
          </cell>
          <cell r="J198">
            <v>-17</v>
          </cell>
          <cell r="K198" t="str">
            <v xml:space="preserve"> FIT DEF PR YR-CR-OVERHDS CAPIT</v>
          </cell>
        </row>
        <row r="199">
          <cell r="F199">
            <v>411060</v>
          </cell>
          <cell r="G199" t="str">
            <v>FedW</v>
          </cell>
          <cell r="H199">
            <v>282060</v>
          </cell>
          <cell r="I199">
            <v>282</v>
          </cell>
          <cell r="J199">
            <v>-1</v>
          </cell>
          <cell r="K199" t="str">
            <v xml:space="preserve"> FIT DEF PR YR-CR-RL EST&amp;PERS P</v>
          </cell>
        </row>
        <row r="200">
          <cell r="F200">
            <v>411070</v>
          </cell>
          <cell r="G200" t="str">
            <v>FedW</v>
          </cell>
          <cell r="H200">
            <v>282070</v>
          </cell>
          <cell r="I200">
            <v>282</v>
          </cell>
          <cell r="J200">
            <v>-2</v>
          </cell>
          <cell r="K200" t="str">
            <v xml:space="preserve"> FIT DEF PR YR-CR-SS TAXES CAPI</v>
          </cell>
        </row>
        <row r="201">
          <cell r="F201">
            <v>411080</v>
          </cell>
          <cell r="G201" t="str">
            <v xml:space="preserve"> 411.2</v>
          </cell>
          <cell r="H201">
            <v>0</v>
          </cell>
          <cell r="I201" t="str">
            <v xml:space="preserve"> </v>
          </cell>
          <cell r="J201">
            <v>0</v>
          </cell>
          <cell r="K201" t="str">
            <v xml:space="preserve"> FIT DEF PR YR-CR-LIBER DEP-NON</v>
          </cell>
        </row>
        <row r="202">
          <cell r="F202">
            <v>411090</v>
          </cell>
          <cell r="G202" t="str">
            <v>FedW</v>
          </cell>
          <cell r="H202">
            <v>282090</v>
          </cell>
          <cell r="I202">
            <v>282</v>
          </cell>
          <cell r="J202">
            <v>-48</v>
          </cell>
          <cell r="K202" t="str">
            <v xml:space="preserve"> FIT DEF PR YR-CR-AFUDC</v>
          </cell>
        </row>
        <row r="203">
          <cell r="F203">
            <v>411100</v>
          </cell>
          <cell r="G203" t="str">
            <v>FedW</v>
          </cell>
          <cell r="H203">
            <v>282100</v>
          </cell>
          <cell r="I203">
            <v>282</v>
          </cell>
          <cell r="J203">
            <v>-7</v>
          </cell>
          <cell r="K203" t="str">
            <v xml:space="preserve"> FIT DEF PR YR-CR-  REPR ALLOW-</v>
          </cell>
        </row>
        <row r="204">
          <cell r="F204">
            <v>411101</v>
          </cell>
          <cell r="G204" t="str">
            <v xml:space="preserve"> 411.1</v>
          </cell>
          <cell r="H204">
            <v>0</v>
          </cell>
          <cell r="I204" t="str">
            <v xml:space="preserve"> </v>
          </cell>
          <cell r="J204">
            <v>0</v>
          </cell>
          <cell r="K204" t="str">
            <v xml:space="preserve"> DEF FIT-NON-CASH CONTRIBUTIONS</v>
          </cell>
        </row>
        <row r="205">
          <cell r="F205">
            <v>411102</v>
          </cell>
          <cell r="G205" t="str">
            <v>FedW</v>
          </cell>
          <cell r="H205">
            <v>283102</v>
          </cell>
          <cell r="I205">
            <v>283</v>
          </cell>
          <cell r="J205">
            <v>12510</v>
          </cell>
          <cell r="K205" t="str">
            <v xml:space="preserve"> DEF FIT-SECTION 174 EXPENSES</v>
          </cell>
        </row>
        <row r="206">
          <cell r="F206">
            <v>411110</v>
          </cell>
          <cell r="G206" t="str">
            <v>FedW</v>
          </cell>
          <cell r="H206">
            <v>282110</v>
          </cell>
          <cell r="I206">
            <v>282</v>
          </cell>
          <cell r="J206">
            <v>-3</v>
          </cell>
          <cell r="K206" t="str">
            <v xml:space="preserve"> FIT DEF PR YR-CR-  REPR ALLOW-</v>
          </cell>
        </row>
        <row r="207">
          <cell r="F207">
            <v>411120</v>
          </cell>
          <cell r="G207" t="str">
            <v>FedW</v>
          </cell>
          <cell r="H207">
            <v>282120</v>
          </cell>
          <cell r="I207">
            <v>282</v>
          </cell>
          <cell r="J207">
            <v>-12</v>
          </cell>
          <cell r="K207" t="str">
            <v xml:space="preserve"> FIT DEF PR YR-CR-  REPR ALLOW-</v>
          </cell>
        </row>
        <row r="208">
          <cell r="F208">
            <v>411130</v>
          </cell>
          <cell r="G208" t="str">
            <v>FedW</v>
          </cell>
          <cell r="H208">
            <v>283130</v>
          </cell>
          <cell r="I208">
            <v>283</v>
          </cell>
          <cell r="J208">
            <v>-91</v>
          </cell>
          <cell r="K208" t="str">
            <v xml:space="preserve"> FIT DEF PR YR-CR-DEF FUEL COST</v>
          </cell>
        </row>
        <row r="209">
          <cell r="F209">
            <v>411140</v>
          </cell>
          <cell r="G209" t="str">
            <v>FedW</v>
          </cell>
          <cell r="H209">
            <v>190140</v>
          </cell>
          <cell r="I209">
            <v>190</v>
          </cell>
          <cell r="J209">
            <v>-1007</v>
          </cell>
          <cell r="K209" t="str">
            <v xml:space="preserve"> PROV DEF FIT-CR-I &amp; D</v>
          </cell>
        </row>
        <row r="210">
          <cell r="F210">
            <v>411150</v>
          </cell>
          <cell r="G210" t="str">
            <v xml:space="preserve"> 411.1</v>
          </cell>
          <cell r="H210">
            <v>0</v>
          </cell>
          <cell r="I210" t="str">
            <v xml:space="preserve"> </v>
          </cell>
          <cell r="J210">
            <v>0</v>
          </cell>
          <cell r="K210" t="str">
            <v xml:space="preserve"> PROV DEF FIT-CR-MISC  BENEFITS</v>
          </cell>
        </row>
        <row r="211">
          <cell r="F211">
            <v>411160</v>
          </cell>
          <cell r="G211" t="str">
            <v>FedW</v>
          </cell>
          <cell r="H211">
            <v>190160</v>
          </cell>
          <cell r="I211">
            <v>190</v>
          </cell>
          <cell r="J211">
            <v>167</v>
          </cell>
          <cell r="K211" t="str">
            <v xml:space="preserve"> PROV DEF FIT-CR-GEN STA REPR P</v>
          </cell>
        </row>
        <row r="212">
          <cell r="F212">
            <v>411170</v>
          </cell>
          <cell r="G212" t="str">
            <v>FedW</v>
          </cell>
          <cell r="H212">
            <v>190170</v>
          </cell>
          <cell r="I212">
            <v>190</v>
          </cell>
          <cell r="J212">
            <v>-61</v>
          </cell>
          <cell r="K212" t="str">
            <v xml:space="preserve"> PROV DEF FIT-CR-EXEC LIFE INS</v>
          </cell>
        </row>
        <row r="213">
          <cell r="F213">
            <v>411180</v>
          </cell>
          <cell r="G213" t="str">
            <v xml:space="preserve"> 411.1</v>
          </cell>
          <cell r="H213">
            <v>0</v>
          </cell>
          <cell r="I213" t="str">
            <v xml:space="preserve"> </v>
          </cell>
          <cell r="J213">
            <v>0</v>
          </cell>
          <cell r="K213" t="str">
            <v xml:space="preserve"> PROV DEF FIT-CR-MAJ POW OUT RE</v>
          </cell>
        </row>
        <row r="214">
          <cell r="F214">
            <v>411190</v>
          </cell>
          <cell r="G214" t="str">
            <v xml:space="preserve"> 411.1</v>
          </cell>
          <cell r="H214">
            <v>0</v>
          </cell>
          <cell r="I214" t="str">
            <v xml:space="preserve"> </v>
          </cell>
          <cell r="J214">
            <v>0</v>
          </cell>
          <cell r="K214" t="str">
            <v xml:space="preserve"> PROV DEF FIT-CR-MAJ POW OUT RE</v>
          </cell>
        </row>
        <row r="215">
          <cell r="F215">
            <v>411200</v>
          </cell>
          <cell r="G215" t="str">
            <v>FedW</v>
          </cell>
          <cell r="H215">
            <v>190240</v>
          </cell>
          <cell r="I215">
            <v>190</v>
          </cell>
          <cell r="J215">
            <v>-5738</v>
          </cell>
          <cell r="K215" t="str">
            <v xml:space="preserve"> FIT DEF -CR-AVOIDED COST</v>
          </cell>
        </row>
        <row r="216">
          <cell r="F216">
            <v>411201</v>
          </cell>
          <cell r="G216" t="str">
            <v>FedW</v>
          </cell>
          <cell r="H216">
            <v>190201</v>
          </cell>
          <cell r="I216">
            <v>190</v>
          </cell>
          <cell r="J216">
            <v>0</v>
          </cell>
          <cell r="K216" t="str">
            <v xml:space="preserve"> DEF FIT - POWER TRADING SUPER</v>
          </cell>
        </row>
        <row r="217">
          <cell r="F217">
            <v>411202</v>
          </cell>
          <cell r="G217" t="str">
            <v>FedW</v>
          </cell>
          <cell r="H217">
            <v>190202</v>
          </cell>
          <cell r="I217">
            <v>190</v>
          </cell>
          <cell r="J217">
            <v>559</v>
          </cell>
          <cell r="K217" t="str">
            <v xml:space="preserve"> DEF FIT - POWER TRADING UNCOLL</v>
          </cell>
        </row>
        <row r="218">
          <cell r="F218">
            <v>411210</v>
          </cell>
          <cell r="G218" t="str">
            <v xml:space="preserve"> 411.1</v>
          </cell>
          <cell r="H218">
            <v>0</v>
          </cell>
          <cell r="I218" t="str">
            <v xml:space="preserve"> </v>
          </cell>
          <cell r="J218">
            <v>0</v>
          </cell>
          <cell r="K218" t="str">
            <v xml:space="preserve"> FIT DEF - POSTRETIREMENT LIABI</v>
          </cell>
        </row>
        <row r="219">
          <cell r="F219">
            <v>411211</v>
          </cell>
          <cell r="G219" t="str">
            <v xml:space="preserve"> 411.1</v>
          </cell>
          <cell r="H219">
            <v>0</v>
          </cell>
          <cell r="I219" t="str">
            <v xml:space="preserve"> </v>
          </cell>
          <cell r="J219">
            <v>0</v>
          </cell>
          <cell r="K219" t="str">
            <v xml:space="preserve"> DEF FIT - WORKFORCE REDUCTION</v>
          </cell>
        </row>
        <row r="220">
          <cell r="F220">
            <v>411212</v>
          </cell>
          <cell r="G220" t="str">
            <v>FedW</v>
          </cell>
          <cell r="H220">
            <v>190212</v>
          </cell>
          <cell r="I220">
            <v>190</v>
          </cell>
          <cell r="J220">
            <v>-66</v>
          </cell>
          <cell r="K220" t="str">
            <v xml:space="preserve"> DEF FIT - DIRECTORS PENSION</v>
          </cell>
        </row>
        <row r="221">
          <cell r="F221">
            <v>411213</v>
          </cell>
          <cell r="G221" t="str">
            <v>FedW</v>
          </cell>
          <cell r="H221">
            <v>190213</v>
          </cell>
          <cell r="I221">
            <v>190</v>
          </cell>
          <cell r="J221">
            <v>-1</v>
          </cell>
          <cell r="K221" t="str">
            <v xml:space="preserve"> DEF FIT -CNTRT PENSION PAYMENT</v>
          </cell>
        </row>
        <row r="222">
          <cell r="F222">
            <v>411214</v>
          </cell>
          <cell r="G222" t="str">
            <v xml:space="preserve"> 411.1</v>
          </cell>
          <cell r="H222">
            <v>0</v>
          </cell>
          <cell r="I222" t="str">
            <v xml:space="preserve"> </v>
          </cell>
          <cell r="J222">
            <v>0</v>
          </cell>
          <cell r="K222" t="str">
            <v xml:space="preserve"> DEF FIT - ENVMENTAL COMPLIANCE</v>
          </cell>
        </row>
        <row r="223">
          <cell r="F223">
            <v>411215</v>
          </cell>
          <cell r="G223" t="str">
            <v xml:space="preserve"> 411.1</v>
          </cell>
          <cell r="H223">
            <v>0</v>
          </cell>
          <cell r="I223" t="str">
            <v xml:space="preserve"> </v>
          </cell>
          <cell r="J223">
            <v>0</v>
          </cell>
          <cell r="K223" t="str">
            <v xml:space="preserve"> DEF FIT - REG COMM EXPENSE</v>
          </cell>
        </row>
        <row r="224">
          <cell r="F224">
            <v>411216</v>
          </cell>
          <cell r="G224" t="str">
            <v>FedW</v>
          </cell>
          <cell r="H224">
            <v>190216</v>
          </cell>
          <cell r="I224">
            <v>190</v>
          </cell>
          <cell r="J224">
            <v>361</v>
          </cell>
          <cell r="K224" t="str">
            <v xml:space="preserve"> DEF FIT - RESERVE TRADING LOSS</v>
          </cell>
        </row>
        <row r="225">
          <cell r="F225">
            <v>411217</v>
          </cell>
          <cell r="G225" t="str">
            <v xml:space="preserve"> 411.1</v>
          </cell>
          <cell r="H225">
            <v>0</v>
          </cell>
          <cell r="I225" t="str">
            <v xml:space="preserve"> </v>
          </cell>
          <cell r="J225">
            <v>0</v>
          </cell>
          <cell r="K225" t="str">
            <v xml:space="preserve"> DEF FIT -MGB HAZARDOUS CLEANUP</v>
          </cell>
        </row>
        <row r="226">
          <cell r="F226">
            <v>411218</v>
          </cell>
          <cell r="G226" t="str">
            <v xml:space="preserve"> 411.1</v>
          </cell>
          <cell r="H226">
            <v>0</v>
          </cell>
          <cell r="I226" t="str">
            <v xml:space="preserve"> </v>
          </cell>
          <cell r="J226">
            <v>0</v>
          </cell>
          <cell r="K226" t="str">
            <v xml:space="preserve"> DEF FIT - LONG TERM DISABLITIY</v>
          </cell>
        </row>
        <row r="227">
          <cell r="F227">
            <v>411219</v>
          </cell>
          <cell r="G227" t="str">
            <v xml:space="preserve"> 411.1</v>
          </cell>
          <cell r="H227">
            <v>0</v>
          </cell>
          <cell r="I227" t="str">
            <v xml:space="preserve"> </v>
          </cell>
          <cell r="J227">
            <v>0</v>
          </cell>
          <cell r="K227" t="str">
            <v xml:space="preserve"> DEF FIT -POST EMP BENEFIT SPAS</v>
          </cell>
        </row>
        <row r="228">
          <cell r="F228">
            <v>411220</v>
          </cell>
          <cell r="G228" t="str">
            <v xml:space="preserve"> 411.1</v>
          </cell>
          <cell r="H228">
            <v>0</v>
          </cell>
          <cell r="I228" t="str">
            <v xml:space="preserve"> </v>
          </cell>
          <cell r="J228">
            <v>0</v>
          </cell>
          <cell r="K228" t="str">
            <v xml:space="preserve"> FIT DEF - 190 OPERATION SUBLED</v>
          </cell>
        </row>
        <row r="229">
          <cell r="F229">
            <v>411221</v>
          </cell>
          <cell r="G229" t="str">
            <v xml:space="preserve"> 411.1</v>
          </cell>
          <cell r="H229">
            <v>0</v>
          </cell>
          <cell r="I229" t="str">
            <v xml:space="preserve"> </v>
          </cell>
          <cell r="J229">
            <v>0</v>
          </cell>
          <cell r="K229" t="str">
            <v xml:space="preserve"> DEF FIT - COMP CINERGY STOCK</v>
          </cell>
        </row>
        <row r="230">
          <cell r="F230">
            <v>411222</v>
          </cell>
          <cell r="G230" t="str">
            <v>FedW</v>
          </cell>
          <cell r="H230">
            <v>190222</v>
          </cell>
          <cell r="I230">
            <v>190</v>
          </cell>
          <cell r="J230">
            <v>0</v>
          </cell>
          <cell r="K230" t="str">
            <v xml:space="preserve"> DEF FIT - FASB106</v>
          </cell>
        </row>
        <row r="231">
          <cell r="F231">
            <v>411223</v>
          </cell>
          <cell r="G231" t="str">
            <v>FedW</v>
          </cell>
          <cell r="H231">
            <v>190223</v>
          </cell>
          <cell r="I231">
            <v>190</v>
          </cell>
          <cell r="J231">
            <v>12921</v>
          </cell>
          <cell r="K231" t="str">
            <v xml:space="preserve"> DEF FIT - EMISSION ALLOWANCE</v>
          </cell>
        </row>
        <row r="232">
          <cell r="F232">
            <v>411225</v>
          </cell>
          <cell r="G232" t="str">
            <v xml:space="preserve"> 411.1</v>
          </cell>
          <cell r="H232">
            <v>0</v>
          </cell>
          <cell r="I232" t="str">
            <v xml:space="preserve"> </v>
          </cell>
          <cell r="J232">
            <v>0</v>
          </cell>
          <cell r="K232" t="str">
            <v xml:space="preserve"> DEF FIT - START-UP COSTS</v>
          </cell>
        </row>
        <row r="233">
          <cell r="F233">
            <v>411226</v>
          </cell>
          <cell r="G233" t="str">
            <v xml:space="preserve"> 411.1</v>
          </cell>
          <cell r="H233">
            <v>0</v>
          </cell>
          <cell r="I233" t="str">
            <v xml:space="preserve"> </v>
          </cell>
          <cell r="J233">
            <v>0</v>
          </cell>
          <cell r="K233" t="str">
            <v xml:space="preserve"> DEF FIT -SUPP LIFE INS RESERVE</v>
          </cell>
        </row>
        <row r="234">
          <cell r="F234">
            <v>411227</v>
          </cell>
          <cell r="G234" t="str">
            <v xml:space="preserve"> 411.1</v>
          </cell>
          <cell r="H234">
            <v>0</v>
          </cell>
          <cell r="I234" t="str">
            <v xml:space="preserve"> </v>
          </cell>
          <cell r="J234">
            <v>0</v>
          </cell>
          <cell r="K234" t="str">
            <v xml:space="preserve"> DEF FIT - REVERSE MERGER COSTS</v>
          </cell>
        </row>
        <row r="235">
          <cell r="F235">
            <v>411228</v>
          </cell>
          <cell r="G235" t="str">
            <v>FedW</v>
          </cell>
          <cell r="H235">
            <v>190228</v>
          </cell>
          <cell r="I235">
            <v>190</v>
          </cell>
          <cell r="J235">
            <v>-1647</v>
          </cell>
          <cell r="K235" t="str">
            <v xml:space="preserve"> DEF FIT-COST TO ACHIEVE SAVING</v>
          </cell>
        </row>
        <row r="236">
          <cell r="F236">
            <v>411229</v>
          </cell>
          <cell r="G236" t="str">
            <v xml:space="preserve"> 411.1</v>
          </cell>
          <cell r="H236">
            <v>0</v>
          </cell>
          <cell r="I236" t="str">
            <v xml:space="preserve"> </v>
          </cell>
          <cell r="J236">
            <v>0</v>
          </cell>
          <cell r="K236" t="str">
            <v xml:space="preserve"> DEF FIT - RELOCATION</v>
          </cell>
        </row>
        <row r="237">
          <cell r="F237">
            <v>411230</v>
          </cell>
          <cell r="G237" t="str">
            <v xml:space="preserve"> 411.2</v>
          </cell>
          <cell r="H237">
            <v>0</v>
          </cell>
          <cell r="I237" t="str">
            <v xml:space="preserve"> </v>
          </cell>
          <cell r="J237">
            <v>0</v>
          </cell>
          <cell r="K237" t="str">
            <v xml:space="preserve"> FIT DEF-CONSUMER LINE</v>
          </cell>
        </row>
        <row r="238">
          <cell r="F238">
            <v>411231</v>
          </cell>
          <cell r="G238" t="str">
            <v>FedW</v>
          </cell>
          <cell r="H238">
            <v>190231</v>
          </cell>
          <cell r="I238">
            <v>190</v>
          </cell>
          <cell r="J238">
            <v>-61</v>
          </cell>
          <cell r="K238" t="str">
            <v xml:space="preserve"> DEF FIT - BLACK BEAUTY</v>
          </cell>
        </row>
        <row r="239">
          <cell r="F239">
            <v>411232</v>
          </cell>
          <cell r="G239" t="str">
            <v>FedW</v>
          </cell>
          <cell r="H239">
            <v>190232</v>
          </cell>
          <cell r="I239">
            <v>190</v>
          </cell>
          <cell r="J239">
            <v>-1520</v>
          </cell>
          <cell r="K239" t="str">
            <v xml:space="preserve"> DEF FIT - DESTEC</v>
          </cell>
        </row>
        <row r="240">
          <cell r="F240">
            <v>411233</v>
          </cell>
          <cell r="G240" t="str">
            <v xml:space="preserve"> 411.1</v>
          </cell>
          <cell r="H240">
            <v>0</v>
          </cell>
          <cell r="I240" t="str">
            <v xml:space="preserve"> </v>
          </cell>
          <cell r="J240">
            <v>0</v>
          </cell>
          <cell r="K240" t="str">
            <v xml:space="preserve"> DEF FIT-LIQ OF BKRP ASSETS</v>
          </cell>
        </row>
        <row r="241">
          <cell r="F241">
            <v>411234</v>
          </cell>
          <cell r="G241" t="str">
            <v xml:space="preserve"> 411.1</v>
          </cell>
          <cell r="H241">
            <v>0</v>
          </cell>
          <cell r="I241" t="str">
            <v xml:space="preserve"> </v>
          </cell>
          <cell r="J241">
            <v>0</v>
          </cell>
          <cell r="K241" t="str">
            <v xml:space="preserve"> DEF FIT-EXEC COMP DEDUCTION</v>
          </cell>
        </row>
        <row r="242">
          <cell r="F242">
            <v>411235</v>
          </cell>
          <cell r="G242" t="str">
            <v xml:space="preserve"> 411.1</v>
          </cell>
          <cell r="H242">
            <v>0</v>
          </cell>
          <cell r="I242" t="str">
            <v xml:space="preserve"> </v>
          </cell>
          <cell r="J242">
            <v>0</v>
          </cell>
          <cell r="K242" t="str">
            <v xml:space="preserve"> DEF FIT-MARABLE HILL LAND SALE</v>
          </cell>
        </row>
        <row r="243">
          <cell r="F243">
            <v>411236</v>
          </cell>
          <cell r="G243" t="str">
            <v xml:space="preserve"> 411.1</v>
          </cell>
          <cell r="H243">
            <v>0</v>
          </cell>
          <cell r="I243" t="str">
            <v xml:space="preserve"> </v>
          </cell>
          <cell r="J243">
            <v>0</v>
          </cell>
          <cell r="K243" t="str">
            <v xml:space="preserve"> DEF FIT-ELECT METERS &amp; TRANSFO</v>
          </cell>
        </row>
        <row r="244">
          <cell r="F244">
            <v>411240</v>
          </cell>
          <cell r="G244" t="str">
            <v xml:space="preserve"> 411.1</v>
          </cell>
          <cell r="H244">
            <v>0</v>
          </cell>
          <cell r="I244" t="str">
            <v xml:space="preserve"> </v>
          </cell>
          <cell r="J244">
            <v>0</v>
          </cell>
          <cell r="K244" t="str">
            <v xml:space="preserve"> FIT DEF - 283 OPERATION SUBLED</v>
          </cell>
        </row>
        <row r="245">
          <cell r="F245">
            <v>411250</v>
          </cell>
          <cell r="G245" t="str">
            <v xml:space="preserve"> 411.2</v>
          </cell>
          <cell r="H245">
            <v>0</v>
          </cell>
          <cell r="I245" t="str">
            <v xml:space="preserve"> </v>
          </cell>
          <cell r="J245">
            <v>0</v>
          </cell>
          <cell r="K245" t="str">
            <v xml:space="preserve"> FIT DEF-283 NON-OPERATION SUBL</v>
          </cell>
        </row>
        <row r="246">
          <cell r="F246">
            <v>411260</v>
          </cell>
          <cell r="G246" t="str">
            <v xml:space="preserve"> 411.1</v>
          </cell>
          <cell r="H246">
            <v>0</v>
          </cell>
          <cell r="I246" t="str">
            <v xml:space="preserve"> </v>
          </cell>
          <cell r="J246">
            <v>0</v>
          </cell>
          <cell r="K246" t="str">
            <v xml:space="preserve"> PROV DEF FIT-CR-HELICOPTER</v>
          </cell>
        </row>
        <row r="247">
          <cell r="F247">
            <v>411270</v>
          </cell>
          <cell r="G247" t="str">
            <v>FedW</v>
          </cell>
          <cell r="H247">
            <v>190270</v>
          </cell>
          <cell r="I247">
            <v>190</v>
          </cell>
          <cell r="J247">
            <v>-1462</v>
          </cell>
          <cell r="K247" t="str">
            <v xml:space="preserve"> PROV DEF FIT-CR-SUPP PENSION P</v>
          </cell>
        </row>
        <row r="248">
          <cell r="F248">
            <v>411280</v>
          </cell>
          <cell r="G248" t="str">
            <v>FedW</v>
          </cell>
          <cell r="H248">
            <v>190220</v>
          </cell>
          <cell r="I248">
            <v>190</v>
          </cell>
          <cell r="J248">
            <v>-815</v>
          </cell>
          <cell r="K248" t="str">
            <v xml:space="preserve"> DEFERRED FIT - DSM</v>
          </cell>
        </row>
        <row r="249">
          <cell r="F249">
            <v>411281</v>
          </cell>
          <cell r="G249" t="str">
            <v xml:space="preserve"> 411.1</v>
          </cell>
          <cell r="H249">
            <v>0</v>
          </cell>
          <cell r="I249" t="str">
            <v xml:space="preserve"> </v>
          </cell>
          <cell r="J249">
            <v>0</v>
          </cell>
          <cell r="K249" t="str">
            <v xml:space="preserve"> DEFERRED FIT - DSM</v>
          </cell>
        </row>
        <row r="250">
          <cell r="F250">
            <v>411290</v>
          </cell>
          <cell r="G250" t="str">
            <v xml:space="preserve"> 411.1</v>
          </cell>
          <cell r="H250">
            <v>0</v>
          </cell>
          <cell r="I250" t="str">
            <v xml:space="preserve"> </v>
          </cell>
          <cell r="J250">
            <v>0</v>
          </cell>
          <cell r="K250" t="str">
            <v xml:space="preserve"> DEF FIT - WVPA CONTRACT RESERV</v>
          </cell>
        </row>
        <row r="251">
          <cell r="F251">
            <v>411300</v>
          </cell>
          <cell r="G251" t="str">
            <v xml:space="preserve"> 411.1</v>
          </cell>
          <cell r="H251">
            <v>0</v>
          </cell>
          <cell r="I251" t="str">
            <v xml:space="preserve"> </v>
          </cell>
          <cell r="J251">
            <v>0</v>
          </cell>
          <cell r="K251" t="str">
            <v xml:space="preserve"> PROV DEF FIT-CR-BAD DEBTS</v>
          </cell>
        </row>
        <row r="252">
          <cell r="F252">
            <v>411320</v>
          </cell>
          <cell r="G252" t="str">
            <v xml:space="preserve"> 411.1</v>
          </cell>
          <cell r="H252">
            <v>0</v>
          </cell>
          <cell r="I252" t="str">
            <v xml:space="preserve"> </v>
          </cell>
          <cell r="J252">
            <v>0</v>
          </cell>
          <cell r="K252" t="str">
            <v xml:space="preserve"> DEFERRED FIT OFFSET-AMT CREDIT</v>
          </cell>
        </row>
        <row r="253">
          <cell r="F253">
            <v>411340</v>
          </cell>
          <cell r="G253" t="str">
            <v xml:space="preserve"> 411.1</v>
          </cell>
          <cell r="H253">
            <v>0</v>
          </cell>
          <cell r="I253" t="str">
            <v xml:space="preserve"> </v>
          </cell>
          <cell r="J253">
            <v>0</v>
          </cell>
          <cell r="K253" t="str">
            <v xml:space="preserve"> FIT DEF PR YR-CR-ACCRUED REVEN</v>
          </cell>
        </row>
        <row r="254">
          <cell r="F254">
            <v>411350</v>
          </cell>
          <cell r="G254" t="str">
            <v xml:space="preserve"> 411.1</v>
          </cell>
          <cell r="H254">
            <v>0</v>
          </cell>
          <cell r="I254" t="str">
            <v xml:space="preserve"> </v>
          </cell>
          <cell r="J254">
            <v>0</v>
          </cell>
          <cell r="K254" t="str">
            <v xml:space="preserve"> FIT DEF PR YR-CR-BAD DEBTS RES</v>
          </cell>
        </row>
        <row r="255">
          <cell r="F255">
            <v>411360</v>
          </cell>
          <cell r="G255" t="str">
            <v xml:space="preserve"> 411.1</v>
          </cell>
          <cell r="H255">
            <v>0</v>
          </cell>
          <cell r="I255" t="str">
            <v xml:space="preserve"> </v>
          </cell>
          <cell r="J255">
            <v>0</v>
          </cell>
          <cell r="K255" t="str">
            <v xml:space="preserve"> FIT DEF PR YR-CR-ACCRD VACATIO</v>
          </cell>
        </row>
        <row r="256">
          <cell r="F256">
            <v>411370</v>
          </cell>
          <cell r="G256" t="str">
            <v>FedW</v>
          </cell>
          <cell r="H256">
            <v>283370</v>
          </cell>
          <cell r="I256">
            <v>283</v>
          </cell>
          <cell r="J256">
            <v>1929</v>
          </cell>
          <cell r="K256" t="str">
            <v xml:space="preserve"> FIT DEF PR YRS-CREDIT UNAM DEB</v>
          </cell>
        </row>
        <row r="257">
          <cell r="F257">
            <v>411371</v>
          </cell>
          <cell r="G257" t="str">
            <v>FedW</v>
          </cell>
          <cell r="H257">
            <v>283371</v>
          </cell>
          <cell r="I257">
            <v>283</v>
          </cell>
          <cell r="J257">
            <v>-145</v>
          </cell>
          <cell r="K257" t="str">
            <v xml:space="preserve"> PROV DEF FIT - DEBT PREMIUM</v>
          </cell>
        </row>
        <row r="258">
          <cell r="F258">
            <v>411380</v>
          </cell>
          <cell r="G258" t="str">
            <v>FedW</v>
          </cell>
          <cell r="H258">
            <v>190380</v>
          </cell>
          <cell r="I258">
            <v>190</v>
          </cell>
          <cell r="J258">
            <v>-284</v>
          </cell>
          <cell r="K258" t="str">
            <v xml:space="preserve"> PROV DEF FIT CR HEALTH PLAN</v>
          </cell>
        </row>
        <row r="259">
          <cell r="F259">
            <v>411390</v>
          </cell>
          <cell r="G259" t="str">
            <v>FedW</v>
          </cell>
          <cell r="H259">
            <v>190390</v>
          </cell>
          <cell r="I259">
            <v>190</v>
          </cell>
          <cell r="J259">
            <v>-86</v>
          </cell>
          <cell r="K259" t="str">
            <v xml:space="preserve"> PROV DEF FIT CR DENTAL PL RS</v>
          </cell>
        </row>
        <row r="260">
          <cell r="F260">
            <v>411400</v>
          </cell>
          <cell r="G260" t="str">
            <v xml:space="preserve"> 411.1</v>
          </cell>
          <cell r="H260">
            <v>0</v>
          </cell>
          <cell r="I260" t="str">
            <v xml:space="preserve"> </v>
          </cell>
          <cell r="J260">
            <v>0</v>
          </cell>
          <cell r="K260" t="str">
            <v xml:space="preserve"> PROV DEF FIT - PROM  PAYMENTS</v>
          </cell>
        </row>
        <row r="261">
          <cell r="F261">
            <v>411410</v>
          </cell>
          <cell r="G261" t="str">
            <v>FedW</v>
          </cell>
          <cell r="H261">
            <v>190410</v>
          </cell>
          <cell r="I261">
            <v>190</v>
          </cell>
          <cell r="J261">
            <v>-24</v>
          </cell>
          <cell r="K261" t="str">
            <v xml:space="preserve"> PROV DEF FIT-DEF COMP  BOARD</v>
          </cell>
        </row>
        <row r="262">
          <cell r="F262">
            <v>411415</v>
          </cell>
          <cell r="G262" t="str">
            <v>FedW</v>
          </cell>
          <cell r="H262">
            <v>190415</v>
          </cell>
          <cell r="I262">
            <v>190</v>
          </cell>
          <cell r="J262">
            <v>0</v>
          </cell>
          <cell r="K262" t="str">
            <v xml:space="preserve"> DEF FIT- ANTHEM GRANTOR TRUST</v>
          </cell>
        </row>
        <row r="263">
          <cell r="F263">
            <v>411420</v>
          </cell>
          <cell r="G263" t="str">
            <v>FedW</v>
          </cell>
          <cell r="H263">
            <v>190420</v>
          </cell>
          <cell r="I263">
            <v>190</v>
          </cell>
          <cell r="J263">
            <v>-3205</v>
          </cell>
          <cell r="K263" t="str">
            <v xml:space="preserve"> PROV DEF FIT-CONTR IN AID OF C</v>
          </cell>
        </row>
        <row r="264">
          <cell r="F264">
            <v>411430</v>
          </cell>
          <cell r="G264" t="str">
            <v xml:space="preserve"> 411.1</v>
          </cell>
          <cell r="H264">
            <v>0</v>
          </cell>
          <cell r="I264" t="str">
            <v xml:space="preserve"> </v>
          </cell>
          <cell r="J264">
            <v>0</v>
          </cell>
          <cell r="K264" t="str">
            <v xml:space="preserve"> FIT DEF-CR-DEF SUPP RET PENSIO</v>
          </cell>
        </row>
        <row r="265">
          <cell r="F265">
            <v>411440</v>
          </cell>
          <cell r="G265" t="str">
            <v xml:space="preserve"> 411.2</v>
          </cell>
          <cell r="H265">
            <v>0</v>
          </cell>
          <cell r="I265" t="str">
            <v xml:space="preserve"> </v>
          </cell>
          <cell r="J265">
            <v>0</v>
          </cell>
          <cell r="K265" t="str">
            <v xml:space="preserve"> PROV DEF FIT - LIT ON 6/87 ORD</v>
          </cell>
        </row>
        <row r="266">
          <cell r="F266">
            <v>411450</v>
          </cell>
          <cell r="G266" t="str">
            <v>FedW</v>
          </cell>
          <cell r="H266">
            <v>190450</v>
          </cell>
          <cell r="I266">
            <v>190</v>
          </cell>
          <cell r="J266">
            <v>-26</v>
          </cell>
          <cell r="K266" t="str">
            <v xml:space="preserve"> FIT DEF-CR-ANNUAL INCENTIVE PL</v>
          </cell>
        </row>
        <row r="267">
          <cell r="F267">
            <v>411460</v>
          </cell>
          <cell r="G267" t="str">
            <v>FedW</v>
          </cell>
          <cell r="H267">
            <v>190100</v>
          </cell>
          <cell r="I267">
            <v>190</v>
          </cell>
          <cell r="J267">
            <v>-705</v>
          </cell>
          <cell r="K267" t="str">
            <v xml:space="preserve"> FIT DEF-CR-PENSION EXPENSE</v>
          </cell>
        </row>
        <row r="268">
          <cell r="F268">
            <v>411470</v>
          </cell>
          <cell r="G268" t="str">
            <v xml:space="preserve"> 411.1</v>
          </cell>
          <cell r="H268">
            <v>0</v>
          </cell>
          <cell r="I268" t="str">
            <v xml:space="preserve"> </v>
          </cell>
          <cell r="J268">
            <v>0</v>
          </cell>
          <cell r="K268" t="str">
            <v xml:space="preserve"> PROV DEF FIT-CR-BENEFIT PLANS</v>
          </cell>
        </row>
        <row r="269">
          <cell r="F269">
            <v>411480</v>
          </cell>
          <cell r="G269" t="str">
            <v xml:space="preserve"> 411.1</v>
          </cell>
          <cell r="H269">
            <v>0</v>
          </cell>
          <cell r="I269" t="str">
            <v xml:space="preserve"> </v>
          </cell>
          <cell r="J269">
            <v>0</v>
          </cell>
          <cell r="K269" t="str">
            <v xml:space="preserve"> PROV DEF FIT-CR-WVPA SETTLEMEN</v>
          </cell>
        </row>
        <row r="270">
          <cell r="F270">
            <v>411481</v>
          </cell>
          <cell r="G270" t="str">
            <v xml:space="preserve"> 411.1</v>
          </cell>
          <cell r="H270">
            <v>0</v>
          </cell>
          <cell r="I270" t="str">
            <v xml:space="preserve"> </v>
          </cell>
          <cell r="J270">
            <v>0</v>
          </cell>
          <cell r="K270" t="str">
            <v xml:space="preserve"> DEF FIT - LATTICE TOWERS</v>
          </cell>
        </row>
        <row r="271">
          <cell r="F271">
            <v>411482</v>
          </cell>
          <cell r="G271" t="str">
            <v xml:space="preserve"> 411.1</v>
          </cell>
          <cell r="H271">
            <v>0</v>
          </cell>
          <cell r="I271" t="str">
            <v xml:space="preserve"> </v>
          </cell>
          <cell r="J271">
            <v>0</v>
          </cell>
          <cell r="K271" t="str">
            <v xml:space="preserve"> ACC DEF FIT - DYNEGY BUYOUT</v>
          </cell>
        </row>
        <row r="272">
          <cell r="F272">
            <v>411490</v>
          </cell>
          <cell r="G272" t="str">
            <v xml:space="preserve"> 411.1</v>
          </cell>
          <cell r="H272">
            <v>0</v>
          </cell>
          <cell r="I272" t="str">
            <v xml:space="preserve"> </v>
          </cell>
          <cell r="J272">
            <v>0</v>
          </cell>
          <cell r="K272" t="str">
            <v xml:space="preserve"> PROV DEF FIT-CR-RTRS DEATH BEN</v>
          </cell>
        </row>
        <row r="273">
          <cell r="F273">
            <v>411491</v>
          </cell>
          <cell r="G273" t="str">
            <v xml:space="preserve"> 411.1</v>
          </cell>
          <cell r="H273">
            <v>0</v>
          </cell>
          <cell r="I273" t="str">
            <v xml:space="preserve"> </v>
          </cell>
          <cell r="J273">
            <v>0</v>
          </cell>
          <cell r="K273" t="str">
            <v xml:space="preserve"> DEF FIT - PARTNERSHIP</v>
          </cell>
        </row>
        <row r="274">
          <cell r="F274">
            <v>411492</v>
          </cell>
          <cell r="G274" t="str">
            <v>FedW</v>
          </cell>
          <cell r="H274">
            <v>190492</v>
          </cell>
          <cell r="I274">
            <v>190</v>
          </cell>
          <cell r="J274">
            <v>-2555</v>
          </cell>
          <cell r="K274" t="str">
            <v xml:space="preserve"> DEF FIT - SNIT</v>
          </cell>
        </row>
        <row r="275">
          <cell r="F275">
            <v>411493</v>
          </cell>
          <cell r="G275" t="str">
            <v>FedW</v>
          </cell>
          <cell r="H275">
            <v>190493</v>
          </cell>
          <cell r="I275">
            <v>190</v>
          </cell>
          <cell r="J275">
            <v>-431</v>
          </cell>
          <cell r="K275" t="str">
            <v xml:space="preserve"> DEF FIT - PROPERTY TAX</v>
          </cell>
        </row>
        <row r="276">
          <cell r="F276">
            <v>411495</v>
          </cell>
          <cell r="G276" t="str">
            <v>FedW</v>
          </cell>
          <cell r="H276">
            <v>190495</v>
          </cell>
          <cell r="I276">
            <v>190</v>
          </cell>
          <cell r="J276">
            <v>325</v>
          </cell>
          <cell r="K276" t="str">
            <v xml:space="preserve"> DEF FIT - GROSS IN TAX</v>
          </cell>
        </row>
        <row r="277">
          <cell r="F277">
            <v>411497</v>
          </cell>
          <cell r="G277" t="str">
            <v>FedW</v>
          </cell>
          <cell r="H277">
            <v>190497</v>
          </cell>
          <cell r="I277">
            <v>190</v>
          </cell>
          <cell r="J277">
            <v>-10229</v>
          </cell>
          <cell r="K277" t="str">
            <v xml:space="preserve"> DEF FIT- BENEFITS</v>
          </cell>
        </row>
        <row r="278">
          <cell r="F278">
            <v>411498</v>
          </cell>
          <cell r="G278" t="str">
            <v>FedW</v>
          </cell>
          <cell r="H278">
            <v>190498</v>
          </cell>
          <cell r="I278">
            <v>190</v>
          </cell>
          <cell r="J278">
            <v>0</v>
          </cell>
          <cell r="K278" t="str">
            <v xml:space="preserve"> DEF FIT-TRADING RSRVE-MTM GAIN</v>
          </cell>
        </row>
        <row r="279">
          <cell r="F279">
            <v>411499</v>
          </cell>
          <cell r="G279" t="str">
            <v>FedW</v>
          </cell>
          <cell r="H279">
            <v>190499</v>
          </cell>
          <cell r="I279">
            <v>190</v>
          </cell>
          <cell r="J279">
            <v>0</v>
          </cell>
          <cell r="K279" t="str">
            <v xml:space="preserve"> DEF FIT-TRADING RSRVE-MTM LOSS</v>
          </cell>
        </row>
        <row r="280">
          <cell r="F280">
            <v>411500</v>
          </cell>
          <cell r="G280" t="str">
            <v xml:space="preserve"> 411.2</v>
          </cell>
          <cell r="H280">
            <v>0</v>
          </cell>
          <cell r="I280" t="str">
            <v xml:space="preserve"> </v>
          </cell>
          <cell r="J280">
            <v>0</v>
          </cell>
          <cell r="K280" t="str">
            <v xml:space="preserve"> FIT DEF-CR-PROPERTY TAXES</v>
          </cell>
        </row>
        <row r="281">
          <cell r="F281">
            <v>411510</v>
          </cell>
          <cell r="G281" t="str">
            <v>StateW</v>
          </cell>
          <cell r="H281">
            <v>282510</v>
          </cell>
          <cell r="I281">
            <v>282</v>
          </cell>
          <cell r="J281">
            <v>-1066</v>
          </cell>
          <cell r="K281" t="str">
            <v xml:space="preserve"> SCNIT DEF PR YR-CR-LIB DEP UTY</v>
          </cell>
        </row>
        <row r="282">
          <cell r="F282">
            <v>411520</v>
          </cell>
          <cell r="G282" t="str">
            <v>StateW</v>
          </cell>
          <cell r="H282">
            <v>281520</v>
          </cell>
          <cell r="I282">
            <v>281</v>
          </cell>
          <cell r="J282">
            <v>-34</v>
          </cell>
          <cell r="K282" t="str">
            <v xml:space="preserve"> SCNIT DEF PR YR-CR-POLLUTN FAC</v>
          </cell>
        </row>
        <row r="283">
          <cell r="F283">
            <v>411530</v>
          </cell>
          <cell r="G283" t="str">
            <v>StateW</v>
          </cell>
          <cell r="H283">
            <v>190750</v>
          </cell>
          <cell r="I283">
            <v>190</v>
          </cell>
          <cell r="J283">
            <v>0</v>
          </cell>
          <cell r="K283" t="str">
            <v xml:space="preserve"> SCNIT DEF PR YR-CR-TAXABLE INT</v>
          </cell>
        </row>
        <row r="284">
          <cell r="F284">
            <v>411540</v>
          </cell>
          <cell r="G284" t="str">
            <v>StateW</v>
          </cell>
          <cell r="H284">
            <v>282540</v>
          </cell>
          <cell r="I284">
            <v>282</v>
          </cell>
          <cell r="J284">
            <v>0</v>
          </cell>
          <cell r="K284" t="str">
            <v xml:space="preserve"> SCNIT DEF PR YR-CR-SALES TX CA</v>
          </cell>
        </row>
        <row r="285">
          <cell r="F285">
            <v>411550</v>
          </cell>
          <cell r="G285" t="str">
            <v>StateW</v>
          </cell>
          <cell r="H285">
            <v>282550</v>
          </cell>
          <cell r="I285">
            <v>282</v>
          </cell>
          <cell r="J285">
            <v>-1</v>
          </cell>
          <cell r="K285" t="str">
            <v xml:space="preserve"> SCNIT DEF PR YR-CR-OVERHD CAPI</v>
          </cell>
        </row>
        <row r="286">
          <cell r="F286">
            <v>411570</v>
          </cell>
          <cell r="G286" t="str">
            <v>StateW</v>
          </cell>
          <cell r="H286">
            <v>282570</v>
          </cell>
          <cell r="I286">
            <v>282</v>
          </cell>
          <cell r="J286">
            <v>0</v>
          </cell>
          <cell r="K286" t="str">
            <v xml:space="preserve"> SCNIT DEF PR YR-CR-SS TXS CAPI</v>
          </cell>
        </row>
        <row r="287">
          <cell r="F287">
            <v>411580</v>
          </cell>
          <cell r="G287" t="str">
            <v xml:space="preserve"> 411.2</v>
          </cell>
          <cell r="H287">
            <v>0</v>
          </cell>
          <cell r="I287" t="str">
            <v xml:space="preserve"> </v>
          </cell>
          <cell r="J287">
            <v>0</v>
          </cell>
          <cell r="K287" t="str">
            <v xml:space="preserve"> SCNIT DEF PR YR-CR-LIB DEP NON</v>
          </cell>
        </row>
        <row r="288">
          <cell r="F288">
            <v>411590</v>
          </cell>
          <cell r="G288" t="str">
            <v>StateW</v>
          </cell>
          <cell r="H288">
            <v>282590</v>
          </cell>
          <cell r="I288">
            <v>282</v>
          </cell>
          <cell r="J288">
            <v>-1</v>
          </cell>
          <cell r="K288" t="str">
            <v xml:space="preserve"> SCNIT DEF PR YR-CR-AFUDC</v>
          </cell>
        </row>
        <row r="289">
          <cell r="F289">
            <v>411600</v>
          </cell>
          <cell r="G289" t="str">
            <v>StateW</v>
          </cell>
          <cell r="H289">
            <v>282600</v>
          </cell>
          <cell r="I289">
            <v>282</v>
          </cell>
          <cell r="J289">
            <v>0</v>
          </cell>
          <cell r="K289" t="str">
            <v xml:space="preserve"> SCNIT DEF PR YR-CR-  REPR ALL-</v>
          </cell>
        </row>
        <row r="290">
          <cell r="F290">
            <v>411601</v>
          </cell>
          <cell r="G290" t="str">
            <v xml:space="preserve"> 411.1</v>
          </cell>
          <cell r="H290">
            <v>0</v>
          </cell>
          <cell r="I290" t="str">
            <v xml:space="preserve"> </v>
          </cell>
          <cell r="J290">
            <v>0</v>
          </cell>
          <cell r="K290" t="str">
            <v xml:space="preserve"> DEF SCNIT-NON-CASH CONTRIBUTIO</v>
          </cell>
        </row>
        <row r="291">
          <cell r="F291">
            <v>411602</v>
          </cell>
          <cell r="G291" t="str">
            <v>StateW</v>
          </cell>
          <cell r="H291">
            <v>283602</v>
          </cell>
          <cell r="I291">
            <v>283</v>
          </cell>
          <cell r="J291">
            <v>1587</v>
          </cell>
          <cell r="K291" t="str">
            <v xml:space="preserve"> DEF SCNIT-SECTION 174 EXPENSES</v>
          </cell>
        </row>
        <row r="292">
          <cell r="F292">
            <v>411610</v>
          </cell>
          <cell r="G292" t="str">
            <v>StateW</v>
          </cell>
          <cell r="H292">
            <v>282610</v>
          </cell>
          <cell r="I292">
            <v>282</v>
          </cell>
          <cell r="J292">
            <v>0</v>
          </cell>
          <cell r="K292" t="str">
            <v xml:space="preserve"> SCNIT DEF PR YR-CR-  REPR ALL-</v>
          </cell>
        </row>
        <row r="293">
          <cell r="F293">
            <v>411620</v>
          </cell>
          <cell r="G293" t="str">
            <v>StateW</v>
          </cell>
          <cell r="H293">
            <v>282620</v>
          </cell>
          <cell r="I293">
            <v>282</v>
          </cell>
          <cell r="J293">
            <v>-1</v>
          </cell>
          <cell r="K293" t="str">
            <v xml:space="preserve"> SCNIT DEF PR YR-CR-  REPR ALL-</v>
          </cell>
        </row>
        <row r="294">
          <cell r="F294">
            <v>411630</v>
          </cell>
          <cell r="G294" t="str">
            <v>StateW</v>
          </cell>
          <cell r="H294">
            <v>283630</v>
          </cell>
          <cell r="I294">
            <v>283</v>
          </cell>
          <cell r="J294">
            <v>1</v>
          </cell>
          <cell r="K294" t="str">
            <v xml:space="preserve"> SCNIT DEF PR YR-CR-DEF FUEL CS</v>
          </cell>
        </row>
        <row r="295">
          <cell r="F295">
            <v>411640</v>
          </cell>
          <cell r="G295" t="str">
            <v>StateW</v>
          </cell>
          <cell r="H295">
            <v>190640</v>
          </cell>
          <cell r="I295">
            <v>190</v>
          </cell>
          <cell r="J295">
            <v>-125</v>
          </cell>
          <cell r="K295" t="str">
            <v xml:space="preserve"> PROV DEF SCNIT-CR-I &amp; D</v>
          </cell>
        </row>
        <row r="296">
          <cell r="F296">
            <v>411650</v>
          </cell>
          <cell r="G296" t="str">
            <v xml:space="preserve"> 411.1</v>
          </cell>
          <cell r="H296">
            <v>0</v>
          </cell>
          <cell r="I296" t="str">
            <v xml:space="preserve"> </v>
          </cell>
          <cell r="J296">
            <v>0</v>
          </cell>
          <cell r="K296" t="str">
            <v xml:space="preserve"> PROV DEF SCNIT-CR-MISC  BENEFI</v>
          </cell>
        </row>
        <row r="297">
          <cell r="F297">
            <v>411660</v>
          </cell>
          <cell r="G297" t="str">
            <v>StateW</v>
          </cell>
          <cell r="H297">
            <v>190660</v>
          </cell>
          <cell r="I297">
            <v>190</v>
          </cell>
          <cell r="J297">
            <v>14</v>
          </cell>
          <cell r="K297" t="str">
            <v xml:space="preserve"> PROV DEF SCNIT-CR-GEN STA REPR</v>
          </cell>
        </row>
        <row r="298">
          <cell r="F298">
            <v>411670</v>
          </cell>
          <cell r="G298" t="str">
            <v>StateW</v>
          </cell>
          <cell r="H298">
            <v>190670</v>
          </cell>
          <cell r="I298">
            <v>190</v>
          </cell>
          <cell r="J298">
            <v>-8</v>
          </cell>
          <cell r="K298" t="str">
            <v xml:space="preserve"> PROV DEF SCNIT-CR-EXEC  LIFE</v>
          </cell>
        </row>
        <row r="299">
          <cell r="F299">
            <v>411680</v>
          </cell>
          <cell r="G299" t="str">
            <v xml:space="preserve"> 411.1</v>
          </cell>
          <cell r="H299">
            <v>0</v>
          </cell>
          <cell r="I299" t="str">
            <v xml:space="preserve"> </v>
          </cell>
          <cell r="J299">
            <v>0</v>
          </cell>
          <cell r="K299" t="str">
            <v xml:space="preserve"> PROV DEF SCNIT-CR-MAJ POWER OU</v>
          </cell>
        </row>
        <row r="300">
          <cell r="F300">
            <v>411690</v>
          </cell>
          <cell r="G300" t="str">
            <v xml:space="preserve"> 411.1</v>
          </cell>
          <cell r="H300">
            <v>0</v>
          </cell>
          <cell r="I300" t="str">
            <v xml:space="preserve"> </v>
          </cell>
          <cell r="J300">
            <v>0</v>
          </cell>
          <cell r="K300" t="str">
            <v xml:space="preserve"> PROV DEF SCNIT-CR-POW OUT RES-</v>
          </cell>
        </row>
        <row r="301">
          <cell r="F301">
            <v>411700</v>
          </cell>
          <cell r="G301" t="str">
            <v>StateW</v>
          </cell>
          <cell r="H301">
            <v>190740</v>
          </cell>
          <cell r="I301">
            <v>190</v>
          </cell>
          <cell r="J301">
            <v>-722</v>
          </cell>
          <cell r="K301" t="str">
            <v xml:space="preserve"> SCNIT DEF -CR-AVOIDED COST</v>
          </cell>
        </row>
        <row r="302">
          <cell r="F302">
            <v>411701</v>
          </cell>
          <cell r="G302" t="str">
            <v>StateW</v>
          </cell>
          <cell r="H302">
            <v>190701</v>
          </cell>
          <cell r="I302">
            <v>190</v>
          </cell>
          <cell r="J302">
            <v>0</v>
          </cell>
          <cell r="K302" t="str">
            <v xml:space="preserve"> DEF SCNIT-POWER TRADING SUPER</v>
          </cell>
        </row>
        <row r="303">
          <cell r="F303">
            <v>411702</v>
          </cell>
          <cell r="G303" t="str">
            <v>StateW</v>
          </cell>
          <cell r="H303">
            <v>190702</v>
          </cell>
          <cell r="I303">
            <v>190</v>
          </cell>
          <cell r="J303">
            <v>70</v>
          </cell>
          <cell r="K303" t="str">
            <v xml:space="preserve"> DEF SCNIT-POWER TRADING UNCOLL</v>
          </cell>
        </row>
        <row r="304">
          <cell r="F304">
            <v>411710</v>
          </cell>
          <cell r="G304" t="str">
            <v xml:space="preserve"> 411.1</v>
          </cell>
          <cell r="H304">
            <v>0</v>
          </cell>
          <cell r="I304" t="str">
            <v xml:space="preserve"> </v>
          </cell>
          <cell r="J304">
            <v>0</v>
          </cell>
          <cell r="K304" t="str">
            <v xml:space="preserve"> SCNIT DEF -POSTRETIREMENT LIAB</v>
          </cell>
        </row>
        <row r="305">
          <cell r="F305">
            <v>411711</v>
          </cell>
          <cell r="G305" t="str">
            <v xml:space="preserve"> 411.1</v>
          </cell>
          <cell r="H305">
            <v>0</v>
          </cell>
          <cell r="I305" t="str">
            <v xml:space="preserve"> </v>
          </cell>
          <cell r="J305">
            <v>0</v>
          </cell>
          <cell r="K305" t="str">
            <v xml:space="preserve"> DEF SCNIT -WORKFORCE REDUCTION</v>
          </cell>
        </row>
        <row r="306">
          <cell r="F306">
            <v>411712</v>
          </cell>
          <cell r="G306" t="str">
            <v>StateW</v>
          </cell>
          <cell r="H306">
            <v>190712</v>
          </cell>
          <cell r="I306">
            <v>190</v>
          </cell>
          <cell r="J306">
            <v>-9</v>
          </cell>
          <cell r="K306" t="str">
            <v xml:space="preserve"> DEF SCNIT - DIRECTORS PENSION</v>
          </cell>
        </row>
        <row r="307">
          <cell r="F307">
            <v>411713</v>
          </cell>
          <cell r="G307" t="str">
            <v>StateW</v>
          </cell>
          <cell r="H307">
            <v>190713</v>
          </cell>
          <cell r="I307">
            <v>190</v>
          </cell>
          <cell r="J307">
            <v>0</v>
          </cell>
          <cell r="K307" t="str">
            <v xml:space="preserve"> DEF SCNIT -CNT PENSION PAYMENT</v>
          </cell>
        </row>
        <row r="308">
          <cell r="F308">
            <v>411714</v>
          </cell>
          <cell r="G308" t="str">
            <v xml:space="preserve"> 411.1</v>
          </cell>
          <cell r="H308">
            <v>0</v>
          </cell>
          <cell r="I308" t="str">
            <v xml:space="preserve"> </v>
          </cell>
          <cell r="J308">
            <v>0</v>
          </cell>
          <cell r="K308" t="str">
            <v xml:space="preserve"> DEF SCNIT -ENVMNTL COMPLIANCE</v>
          </cell>
        </row>
        <row r="309">
          <cell r="F309">
            <v>411715</v>
          </cell>
          <cell r="G309" t="str">
            <v xml:space="preserve"> 411.1</v>
          </cell>
          <cell r="H309">
            <v>0</v>
          </cell>
          <cell r="I309" t="str">
            <v xml:space="preserve"> </v>
          </cell>
          <cell r="J309">
            <v>0</v>
          </cell>
          <cell r="K309" t="str">
            <v xml:space="preserve"> DEF SCNIT -REG COMM EXPENSE</v>
          </cell>
        </row>
        <row r="310">
          <cell r="F310">
            <v>411716</v>
          </cell>
          <cell r="G310" t="str">
            <v>StateW</v>
          </cell>
          <cell r="H310">
            <v>190716</v>
          </cell>
          <cell r="I310">
            <v>190</v>
          </cell>
          <cell r="J310">
            <v>44</v>
          </cell>
          <cell r="K310" t="str">
            <v xml:space="preserve"> DEF SCNIT -RSVE TRADING LOSS</v>
          </cell>
        </row>
        <row r="311">
          <cell r="F311">
            <v>411717</v>
          </cell>
          <cell r="G311" t="str">
            <v xml:space="preserve"> 411.1</v>
          </cell>
          <cell r="H311">
            <v>0</v>
          </cell>
          <cell r="I311" t="str">
            <v xml:space="preserve"> </v>
          </cell>
          <cell r="J311">
            <v>0</v>
          </cell>
          <cell r="K311" t="str">
            <v xml:space="preserve"> DEF SCNIT -MGB HAZARD WASTE</v>
          </cell>
        </row>
        <row r="312">
          <cell r="F312">
            <v>411718</v>
          </cell>
          <cell r="G312" t="str">
            <v xml:space="preserve"> 411.1</v>
          </cell>
          <cell r="H312">
            <v>0</v>
          </cell>
          <cell r="I312" t="str">
            <v xml:space="preserve"> </v>
          </cell>
          <cell r="J312">
            <v>0</v>
          </cell>
          <cell r="K312" t="str">
            <v xml:space="preserve"> DEF SCNIT -LG TERM DISABILITY</v>
          </cell>
        </row>
        <row r="313">
          <cell r="F313">
            <v>411719</v>
          </cell>
          <cell r="G313" t="str">
            <v xml:space="preserve"> 411.1</v>
          </cell>
          <cell r="H313">
            <v>0</v>
          </cell>
          <cell r="I313" t="str">
            <v xml:space="preserve"> </v>
          </cell>
          <cell r="J313">
            <v>0</v>
          </cell>
          <cell r="K313" t="str">
            <v xml:space="preserve"> DEF SCNIT -POST EMP BEN SFAS</v>
          </cell>
        </row>
        <row r="314">
          <cell r="F314">
            <v>411720</v>
          </cell>
          <cell r="G314" t="str">
            <v xml:space="preserve"> 411.1</v>
          </cell>
          <cell r="H314">
            <v>0</v>
          </cell>
          <cell r="I314" t="str">
            <v xml:space="preserve"> </v>
          </cell>
          <cell r="J314">
            <v>0</v>
          </cell>
          <cell r="K314" t="str">
            <v xml:space="preserve"> SCNIT DEF-190 OPERATION SUBLED</v>
          </cell>
        </row>
        <row r="315">
          <cell r="F315">
            <v>411721</v>
          </cell>
          <cell r="G315" t="str">
            <v xml:space="preserve"> 411.1</v>
          </cell>
          <cell r="H315">
            <v>0</v>
          </cell>
          <cell r="I315" t="str">
            <v xml:space="preserve"> </v>
          </cell>
          <cell r="J315">
            <v>0</v>
          </cell>
          <cell r="K315" t="str">
            <v xml:space="preserve"> DEF SCNIT - COMP CINERGY STOCK</v>
          </cell>
        </row>
        <row r="316">
          <cell r="F316">
            <v>411722</v>
          </cell>
          <cell r="G316" t="str">
            <v xml:space="preserve"> 411.1</v>
          </cell>
          <cell r="H316">
            <v>0</v>
          </cell>
          <cell r="I316" t="str">
            <v xml:space="preserve"> </v>
          </cell>
          <cell r="J316">
            <v>0</v>
          </cell>
          <cell r="K316" t="str">
            <v xml:space="preserve"> DEF SCNIT - FASB106</v>
          </cell>
        </row>
        <row r="317">
          <cell r="F317">
            <v>411723</v>
          </cell>
          <cell r="G317" t="str">
            <v>StateW</v>
          </cell>
          <cell r="H317">
            <v>190723</v>
          </cell>
          <cell r="I317">
            <v>190</v>
          </cell>
          <cell r="J317">
            <v>1740</v>
          </cell>
          <cell r="K317" t="str">
            <v xml:space="preserve"> DEF SCNIT - EMISSION ALLOWANCE</v>
          </cell>
        </row>
        <row r="318">
          <cell r="F318">
            <v>411725</v>
          </cell>
          <cell r="G318" t="str">
            <v xml:space="preserve"> 411.1</v>
          </cell>
          <cell r="H318">
            <v>0</v>
          </cell>
          <cell r="I318" t="str">
            <v xml:space="preserve"> </v>
          </cell>
          <cell r="J318">
            <v>0</v>
          </cell>
          <cell r="K318" t="str">
            <v xml:space="preserve"> DEF SCNIT - START-UP COSTS</v>
          </cell>
        </row>
        <row r="319">
          <cell r="F319">
            <v>411726</v>
          </cell>
          <cell r="G319" t="str">
            <v xml:space="preserve"> 411.1</v>
          </cell>
          <cell r="H319">
            <v>0</v>
          </cell>
          <cell r="I319" t="str">
            <v xml:space="preserve"> </v>
          </cell>
          <cell r="J319">
            <v>0</v>
          </cell>
          <cell r="K319" t="str">
            <v xml:space="preserve"> DEF SCNIT -SUPP LIFE INS RSVE</v>
          </cell>
        </row>
        <row r="320">
          <cell r="F320">
            <v>411727</v>
          </cell>
          <cell r="G320" t="str">
            <v xml:space="preserve"> 411.1</v>
          </cell>
          <cell r="H320">
            <v>0</v>
          </cell>
          <cell r="I320" t="str">
            <v xml:space="preserve"> </v>
          </cell>
          <cell r="J320">
            <v>0</v>
          </cell>
          <cell r="K320" t="str">
            <v xml:space="preserve"> DEF SCNIT -REVERSE MERGER COST</v>
          </cell>
        </row>
        <row r="321">
          <cell r="F321">
            <v>411728</v>
          </cell>
          <cell r="G321" t="str">
            <v>StateW</v>
          </cell>
          <cell r="H321">
            <v>190728</v>
          </cell>
          <cell r="I321">
            <v>190</v>
          </cell>
          <cell r="J321">
            <v>-190</v>
          </cell>
          <cell r="K321" t="str">
            <v xml:space="preserve"> DEF SCNIT -COST TO ACHIEVE SAV</v>
          </cell>
        </row>
        <row r="322">
          <cell r="F322">
            <v>411729</v>
          </cell>
          <cell r="G322" t="str">
            <v xml:space="preserve"> 411.1</v>
          </cell>
          <cell r="H322">
            <v>0</v>
          </cell>
          <cell r="I322" t="str">
            <v xml:space="preserve"> </v>
          </cell>
          <cell r="J322">
            <v>0</v>
          </cell>
          <cell r="K322" t="str">
            <v xml:space="preserve"> DEF SCNIT - RELOCATION</v>
          </cell>
        </row>
        <row r="323">
          <cell r="F323">
            <v>411730</v>
          </cell>
          <cell r="G323" t="str">
            <v xml:space="preserve"> 411.2</v>
          </cell>
          <cell r="H323">
            <v>0</v>
          </cell>
          <cell r="I323" t="str">
            <v xml:space="preserve"> </v>
          </cell>
          <cell r="J323">
            <v>0</v>
          </cell>
          <cell r="K323" t="str">
            <v xml:space="preserve"> SCNIT DEF-CONSUMER LINE</v>
          </cell>
        </row>
        <row r="324">
          <cell r="F324">
            <v>411731</v>
          </cell>
          <cell r="G324" t="str">
            <v>StateW</v>
          </cell>
          <cell r="H324">
            <v>190731</v>
          </cell>
          <cell r="I324">
            <v>190</v>
          </cell>
          <cell r="J324">
            <v>180</v>
          </cell>
          <cell r="K324" t="str">
            <v xml:space="preserve"> DEF SCNIT - BLACK BEAUTY</v>
          </cell>
        </row>
        <row r="325">
          <cell r="F325">
            <v>411732</v>
          </cell>
          <cell r="G325" t="str">
            <v>StateW</v>
          </cell>
          <cell r="H325">
            <v>190732</v>
          </cell>
          <cell r="I325">
            <v>190</v>
          </cell>
          <cell r="J325">
            <v>-177</v>
          </cell>
          <cell r="K325" t="str">
            <v xml:space="preserve"> DEF SCNIT - DESTEC</v>
          </cell>
        </row>
        <row r="326">
          <cell r="F326">
            <v>411733</v>
          </cell>
          <cell r="G326" t="str">
            <v xml:space="preserve"> 411.2</v>
          </cell>
          <cell r="H326">
            <v>0</v>
          </cell>
          <cell r="I326" t="str">
            <v xml:space="preserve"> </v>
          </cell>
          <cell r="J326">
            <v>0</v>
          </cell>
          <cell r="K326" t="str">
            <v xml:space="preserve"> DEF SCNIT-LIQ BKRP ASSETS</v>
          </cell>
        </row>
        <row r="327">
          <cell r="F327">
            <v>411734</v>
          </cell>
          <cell r="G327" t="str">
            <v xml:space="preserve"> 411.2</v>
          </cell>
          <cell r="H327">
            <v>0</v>
          </cell>
          <cell r="I327" t="str">
            <v xml:space="preserve"> </v>
          </cell>
          <cell r="J327">
            <v>0</v>
          </cell>
          <cell r="K327" t="str">
            <v xml:space="preserve"> DEF SCNIT-EXEC COMP DEDUCTION</v>
          </cell>
        </row>
        <row r="328">
          <cell r="F328">
            <v>411735</v>
          </cell>
          <cell r="G328" t="str">
            <v xml:space="preserve"> 411.1</v>
          </cell>
          <cell r="H328">
            <v>0</v>
          </cell>
          <cell r="I328" t="str">
            <v xml:space="preserve"> </v>
          </cell>
          <cell r="J328">
            <v>0</v>
          </cell>
          <cell r="K328" t="str">
            <v xml:space="preserve"> DEF SCNIT MARABLE HILL LAND SA</v>
          </cell>
        </row>
        <row r="329">
          <cell r="F329">
            <v>411736</v>
          </cell>
          <cell r="G329" t="str">
            <v xml:space="preserve"> 411.1</v>
          </cell>
          <cell r="H329">
            <v>0</v>
          </cell>
          <cell r="I329" t="str">
            <v xml:space="preserve"> </v>
          </cell>
          <cell r="J329">
            <v>0</v>
          </cell>
          <cell r="K329" t="str">
            <v xml:space="preserve"> DEF SCNIT ELECT METERS &amp;TRANSF</v>
          </cell>
        </row>
        <row r="330">
          <cell r="F330">
            <v>411740</v>
          </cell>
          <cell r="G330" t="str">
            <v xml:space="preserve"> 411.1</v>
          </cell>
          <cell r="H330">
            <v>0</v>
          </cell>
          <cell r="I330" t="str">
            <v xml:space="preserve"> </v>
          </cell>
          <cell r="J330">
            <v>0</v>
          </cell>
          <cell r="K330" t="str">
            <v xml:space="preserve"> SCNIT DEF-283 OPERATION SUBLED</v>
          </cell>
        </row>
        <row r="331">
          <cell r="F331">
            <v>411750</v>
          </cell>
          <cell r="G331" t="str">
            <v xml:space="preserve"> 411.2</v>
          </cell>
          <cell r="H331">
            <v>0</v>
          </cell>
          <cell r="I331" t="str">
            <v xml:space="preserve"> </v>
          </cell>
          <cell r="J331">
            <v>0</v>
          </cell>
          <cell r="K331" t="str">
            <v xml:space="preserve"> SCNIT DEF-283 NON-OPERATION SU</v>
          </cell>
        </row>
        <row r="332">
          <cell r="F332">
            <v>411760</v>
          </cell>
          <cell r="G332" t="str">
            <v xml:space="preserve"> 411.1</v>
          </cell>
          <cell r="H332">
            <v>0</v>
          </cell>
          <cell r="I332" t="str">
            <v xml:space="preserve"> </v>
          </cell>
          <cell r="J332">
            <v>0</v>
          </cell>
          <cell r="K332" t="str">
            <v xml:space="preserve"> PROV DEF SCNIT-CR-HELICOPTER</v>
          </cell>
        </row>
        <row r="333">
          <cell r="F333">
            <v>411770</v>
          </cell>
          <cell r="G333" t="str">
            <v>StateW</v>
          </cell>
          <cell r="H333">
            <v>190770</v>
          </cell>
          <cell r="I333">
            <v>190</v>
          </cell>
          <cell r="J333">
            <v>-197</v>
          </cell>
          <cell r="K333" t="str">
            <v xml:space="preserve"> PROV DEF SCNIT-CR-SUPP PENSION</v>
          </cell>
        </row>
        <row r="334">
          <cell r="F334">
            <v>411780</v>
          </cell>
          <cell r="G334" t="str">
            <v>StateW</v>
          </cell>
          <cell r="H334">
            <v>283870</v>
          </cell>
          <cell r="I334">
            <v>283</v>
          </cell>
          <cell r="J334">
            <v>-128</v>
          </cell>
          <cell r="K334" t="str">
            <v xml:space="preserve"> DEFERRED SIT - DSM</v>
          </cell>
        </row>
        <row r="335">
          <cell r="F335">
            <v>411790</v>
          </cell>
          <cell r="G335" t="str">
            <v xml:space="preserve"> 411.2</v>
          </cell>
          <cell r="H335">
            <v>0</v>
          </cell>
          <cell r="I335" t="str">
            <v xml:space="preserve"> </v>
          </cell>
          <cell r="J335">
            <v>0</v>
          </cell>
          <cell r="K335" t="str">
            <v xml:space="preserve"> PROV DEF SIT - WVPA CONTRACT R</v>
          </cell>
        </row>
        <row r="336">
          <cell r="F336">
            <v>411800</v>
          </cell>
          <cell r="G336" t="str">
            <v xml:space="preserve"> 411.1</v>
          </cell>
          <cell r="H336">
            <v>0</v>
          </cell>
          <cell r="I336" t="str">
            <v xml:space="preserve"> </v>
          </cell>
          <cell r="J336">
            <v>0</v>
          </cell>
          <cell r="K336" t="str">
            <v xml:space="preserve"> PROV DEF SCNIT-CR-BAD DEBTS</v>
          </cell>
        </row>
        <row r="337">
          <cell r="F337">
            <v>411810</v>
          </cell>
          <cell r="G337" t="str">
            <v xml:space="preserve"> 411.1</v>
          </cell>
          <cell r="H337">
            <v>0</v>
          </cell>
          <cell r="I337" t="str">
            <v xml:space="preserve"> </v>
          </cell>
          <cell r="J337">
            <v>0</v>
          </cell>
          <cell r="K337" t="str">
            <v xml:space="preserve"> PROV DEF ITC-UTIL OPERATIONS</v>
          </cell>
        </row>
        <row r="338">
          <cell r="F338">
            <v>411820</v>
          </cell>
          <cell r="G338" t="str">
            <v xml:space="preserve"> 411.2</v>
          </cell>
          <cell r="H338">
            <v>0</v>
          </cell>
          <cell r="I338" t="str">
            <v xml:space="preserve"> </v>
          </cell>
          <cell r="J338">
            <v>0</v>
          </cell>
          <cell r="K338" t="str">
            <v xml:space="preserve"> PROV DEF SCNIT-CR-PROPERTY TAX</v>
          </cell>
        </row>
        <row r="339">
          <cell r="F339">
            <v>411830</v>
          </cell>
          <cell r="G339" t="str">
            <v>StateW</v>
          </cell>
          <cell r="H339">
            <v>255110</v>
          </cell>
          <cell r="I339">
            <v>255</v>
          </cell>
          <cell r="J339">
            <v>-3179</v>
          </cell>
          <cell r="K339" t="str">
            <v xml:space="preserve"> INC TAX DEF PR YR-CR-ITC UTY O</v>
          </cell>
        </row>
        <row r="340">
          <cell r="F340">
            <v>411860</v>
          </cell>
          <cell r="G340" t="str">
            <v xml:space="preserve"> 411.1</v>
          </cell>
          <cell r="H340">
            <v>0</v>
          </cell>
          <cell r="I340" t="str">
            <v xml:space="preserve"> </v>
          </cell>
          <cell r="J340">
            <v>0</v>
          </cell>
          <cell r="K340" t="str">
            <v xml:space="preserve"> SCNIT DEF PR YR-CR-ACCRD VACAT</v>
          </cell>
        </row>
        <row r="341">
          <cell r="F341">
            <v>411870</v>
          </cell>
          <cell r="G341" t="str">
            <v>StateW</v>
          </cell>
          <cell r="H341">
            <v>283870</v>
          </cell>
          <cell r="I341">
            <v>283</v>
          </cell>
          <cell r="J341">
            <v>265</v>
          </cell>
          <cell r="K341" t="str">
            <v xml:space="preserve"> SCNIT DEF PR YRS-CR-UNAM DEBT</v>
          </cell>
        </row>
        <row r="342">
          <cell r="F342">
            <v>411871</v>
          </cell>
          <cell r="G342" t="str">
            <v>StateW</v>
          </cell>
          <cell r="H342">
            <v>283871</v>
          </cell>
          <cell r="I342">
            <v>283</v>
          </cell>
          <cell r="J342">
            <v>-13</v>
          </cell>
          <cell r="K342" t="str">
            <v xml:space="preserve"> PROV DEF SCNIT - DEBT PREMIUM</v>
          </cell>
        </row>
        <row r="343">
          <cell r="F343">
            <v>411880</v>
          </cell>
          <cell r="G343" t="str">
            <v>StateW</v>
          </cell>
          <cell r="H343">
            <v>190880</v>
          </cell>
          <cell r="I343">
            <v>190</v>
          </cell>
          <cell r="J343">
            <v>-38</v>
          </cell>
          <cell r="K343" t="str">
            <v xml:space="preserve"> PROV DEF SCNIT - HEALTH PLAN</v>
          </cell>
        </row>
        <row r="344">
          <cell r="F344">
            <v>411890</v>
          </cell>
          <cell r="G344" t="str">
            <v>StateW</v>
          </cell>
          <cell r="H344">
            <v>190890</v>
          </cell>
          <cell r="I344">
            <v>190</v>
          </cell>
          <cell r="J344">
            <v>-11</v>
          </cell>
          <cell r="K344" t="str">
            <v xml:space="preserve"> PROV DEF SCNIT - DENTAL PLAN</v>
          </cell>
        </row>
        <row r="345">
          <cell r="F345">
            <v>411900</v>
          </cell>
          <cell r="G345" t="str">
            <v xml:space="preserve"> 411.1</v>
          </cell>
          <cell r="H345">
            <v>0</v>
          </cell>
          <cell r="I345" t="str">
            <v xml:space="preserve"> </v>
          </cell>
          <cell r="J345">
            <v>0</v>
          </cell>
          <cell r="K345" t="str">
            <v xml:space="preserve"> PRO DEF SCNIT CR  PROM  PAYMEN</v>
          </cell>
        </row>
        <row r="346">
          <cell r="F346">
            <v>411910</v>
          </cell>
          <cell r="G346" t="str">
            <v>StateW</v>
          </cell>
          <cell r="H346">
            <v>190910</v>
          </cell>
          <cell r="I346">
            <v>190</v>
          </cell>
          <cell r="J346">
            <v>-3</v>
          </cell>
          <cell r="K346" t="str">
            <v xml:space="preserve"> PROV DEF SCNIT - DEF COMP  BOA</v>
          </cell>
        </row>
        <row r="347">
          <cell r="F347">
            <v>411915</v>
          </cell>
          <cell r="G347" t="str">
            <v>StateW</v>
          </cell>
          <cell r="H347">
            <v>190915</v>
          </cell>
          <cell r="I347">
            <v>190</v>
          </cell>
          <cell r="J347">
            <v>0</v>
          </cell>
          <cell r="K347" t="str">
            <v xml:space="preserve"> DEF SIT - ANTHEM GRANTOR TRUST</v>
          </cell>
        </row>
        <row r="348">
          <cell r="F348">
            <v>411920</v>
          </cell>
          <cell r="G348" t="str">
            <v>StateW</v>
          </cell>
          <cell r="H348">
            <v>190920</v>
          </cell>
          <cell r="I348">
            <v>190</v>
          </cell>
          <cell r="J348">
            <v>-388</v>
          </cell>
          <cell r="K348" t="str">
            <v xml:space="preserve"> PROV DEF SCNIT-CONTR IN AID CO</v>
          </cell>
        </row>
        <row r="349">
          <cell r="F349">
            <v>411930</v>
          </cell>
          <cell r="G349" t="str">
            <v xml:space="preserve"> 411.1</v>
          </cell>
          <cell r="H349">
            <v>0</v>
          </cell>
          <cell r="I349" t="str">
            <v xml:space="preserve"> </v>
          </cell>
          <cell r="J349">
            <v>0</v>
          </cell>
          <cell r="K349" t="str">
            <v xml:space="preserve"> PRO DEF SCNIT CR  SUPP RET PEN</v>
          </cell>
        </row>
        <row r="350">
          <cell r="F350">
            <v>411940</v>
          </cell>
          <cell r="G350" t="str">
            <v xml:space="preserve"> 411.2</v>
          </cell>
          <cell r="H350">
            <v>0</v>
          </cell>
          <cell r="I350" t="str">
            <v xml:space="preserve"> </v>
          </cell>
          <cell r="J350">
            <v>0</v>
          </cell>
          <cell r="K350" t="str">
            <v xml:space="preserve"> PROV DEF SCNIT - LIT ON 6/87 O</v>
          </cell>
        </row>
        <row r="351">
          <cell r="F351">
            <v>411950</v>
          </cell>
          <cell r="G351" t="str">
            <v>StateW</v>
          </cell>
          <cell r="H351">
            <v>190950</v>
          </cell>
          <cell r="I351">
            <v>190</v>
          </cell>
          <cell r="J351">
            <v>-3</v>
          </cell>
          <cell r="K351" t="str">
            <v xml:space="preserve"> SCNIT-CR-INCENTIVE PLAN</v>
          </cell>
        </row>
        <row r="352">
          <cell r="F352">
            <v>411960</v>
          </cell>
          <cell r="G352" t="str">
            <v>StateW</v>
          </cell>
          <cell r="H352">
            <v>190600</v>
          </cell>
          <cell r="I352">
            <v>190</v>
          </cell>
          <cell r="J352">
            <v>-95</v>
          </cell>
          <cell r="K352" t="str">
            <v xml:space="preserve"> SCNIT DEF-CR-PENSION EXPENSE</v>
          </cell>
        </row>
        <row r="353">
          <cell r="F353">
            <v>411970</v>
          </cell>
          <cell r="G353" t="str">
            <v xml:space="preserve"> 411.9</v>
          </cell>
          <cell r="H353">
            <v>0</v>
          </cell>
          <cell r="I353" t="str">
            <v xml:space="preserve"> </v>
          </cell>
          <cell r="J353">
            <v>0</v>
          </cell>
          <cell r="K353" t="str">
            <v xml:space="preserve"> LOSS ON DISPOSITION-EMIS ALLOW</v>
          </cell>
        </row>
        <row r="354">
          <cell r="F354">
            <v>411980</v>
          </cell>
          <cell r="G354" t="str">
            <v xml:space="preserve"> 411.9</v>
          </cell>
          <cell r="H354">
            <v>0</v>
          </cell>
          <cell r="I354" t="str">
            <v xml:space="preserve"> </v>
          </cell>
          <cell r="J354">
            <v>0</v>
          </cell>
          <cell r="K354" t="str">
            <v xml:space="preserve"> LOSS DISPOSITION-EMIS ALLOW WH</v>
          </cell>
        </row>
        <row r="355">
          <cell r="F355">
            <v>411981</v>
          </cell>
          <cell r="G355" t="str">
            <v xml:space="preserve"> 411.2</v>
          </cell>
          <cell r="H355">
            <v>0</v>
          </cell>
          <cell r="I355" t="str">
            <v xml:space="preserve"> </v>
          </cell>
          <cell r="J355">
            <v>0</v>
          </cell>
          <cell r="K355" t="str">
            <v xml:space="preserve"> DEF SIT - LATTICE TOWERS</v>
          </cell>
        </row>
        <row r="356">
          <cell r="F356">
            <v>411982</v>
          </cell>
          <cell r="G356" t="str">
            <v xml:space="preserve"> 411.2</v>
          </cell>
          <cell r="H356">
            <v>0</v>
          </cell>
          <cell r="I356" t="str">
            <v xml:space="preserve"> </v>
          </cell>
          <cell r="J356">
            <v>0</v>
          </cell>
          <cell r="K356" t="str">
            <v xml:space="preserve"> DEF SIT - DYNEGY BUYOUT</v>
          </cell>
        </row>
        <row r="357">
          <cell r="F357">
            <v>411990</v>
          </cell>
          <cell r="G357" t="str">
            <v xml:space="preserve"> 411.1</v>
          </cell>
          <cell r="H357">
            <v>0</v>
          </cell>
          <cell r="I357" t="str">
            <v xml:space="preserve"> </v>
          </cell>
          <cell r="J357">
            <v>0</v>
          </cell>
          <cell r="K357" t="str">
            <v xml:space="preserve"> PROV DEF SCNIT-CR-RET DEATH BE</v>
          </cell>
        </row>
        <row r="358">
          <cell r="F358">
            <v>411991</v>
          </cell>
          <cell r="G358" t="str">
            <v xml:space="preserve"> 411.2</v>
          </cell>
          <cell r="H358">
            <v>0</v>
          </cell>
          <cell r="I358" t="str">
            <v xml:space="preserve"> </v>
          </cell>
          <cell r="J358">
            <v>0</v>
          </cell>
          <cell r="K358" t="str">
            <v xml:space="preserve"> DEF SIT - PARTNERSHIP</v>
          </cell>
        </row>
        <row r="359">
          <cell r="F359">
            <v>411992</v>
          </cell>
          <cell r="G359" t="str">
            <v>StateW</v>
          </cell>
          <cell r="H359">
            <v>190992</v>
          </cell>
          <cell r="I359">
            <v>190</v>
          </cell>
          <cell r="J359">
            <v>-335</v>
          </cell>
          <cell r="K359" t="str">
            <v xml:space="preserve"> DEF SIT - SNIT</v>
          </cell>
        </row>
        <row r="360">
          <cell r="F360">
            <v>411993</v>
          </cell>
          <cell r="G360" t="str">
            <v>StateW</v>
          </cell>
          <cell r="H360">
            <v>190993</v>
          </cell>
          <cell r="I360">
            <v>190</v>
          </cell>
          <cell r="J360">
            <v>-52</v>
          </cell>
          <cell r="K360" t="str">
            <v xml:space="preserve"> DEF SIT - PROPERTY TAX</v>
          </cell>
        </row>
        <row r="361">
          <cell r="F361">
            <v>411995</v>
          </cell>
          <cell r="G361" t="str">
            <v>StateW</v>
          </cell>
          <cell r="H361">
            <v>190995</v>
          </cell>
          <cell r="I361">
            <v>190</v>
          </cell>
          <cell r="J361">
            <v>43</v>
          </cell>
          <cell r="K361" t="str">
            <v xml:space="preserve"> DEF SIT - GROSS IN TAX</v>
          </cell>
        </row>
        <row r="362">
          <cell r="F362">
            <v>411997</v>
          </cell>
          <cell r="G362" t="str">
            <v>StateW</v>
          </cell>
          <cell r="H362">
            <v>190997</v>
          </cell>
          <cell r="I362">
            <v>190</v>
          </cell>
          <cell r="J362">
            <v>-1258</v>
          </cell>
          <cell r="K362" t="str">
            <v xml:space="preserve"> DEF SIT - BENEFITS</v>
          </cell>
        </row>
        <row r="363">
          <cell r="F363">
            <v>411998</v>
          </cell>
          <cell r="G363" t="str">
            <v>StateW</v>
          </cell>
          <cell r="H363">
            <v>190998</v>
          </cell>
          <cell r="I363">
            <v>190</v>
          </cell>
          <cell r="J363">
            <v>0</v>
          </cell>
          <cell r="K363" t="str">
            <v xml:space="preserve"> DEF SIT-TRADING RSVE-MTM GAIN</v>
          </cell>
        </row>
        <row r="364">
          <cell r="F364">
            <v>411999</v>
          </cell>
          <cell r="G364" t="str">
            <v>StateW</v>
          </cell>
          <cell r="H364">
            <v>190999</v>
          </cell>
          <cell r="I364">
            <v>190</v>
          </cell>
          <cell r="J364">
            <v>0</v>
          </cell>
          <cell r="K364" t="str">
            <v xml:space="preserve"> DEF SIT-TRADING RSVE-MTM LOSS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ical SS Documentation"/>
      <sheetName val="TOC"/>
      <sheetName val="Monthly Notes"/>
      <sheetName val="TB - CM TB"/>
      <sheetName val="P1 - CM JE Summary"/>
      <sheetName val="P2 - CPL M's"/>
      <sheetName val="P3a - CM NC CSIT Calc"/>
      <sheetName val="P3b - CM SC CSIT Calc"/>
      <sheetName val="P3c - CM FL CSIT Calc"/>
      <sheetName val="P4 - IS GL Pull"/>
      <sheetName val="P4a - AFUDC Perm"/>
      <sheetName val="P4b - Med Sub Perm"/>
      <sheetName val="P5 - BS GL Pull"/>
      <sheetName val="P6 - Manual Adjs"/>
      <sheetName val="P7 - Tax Depr"/>
      <sheetName val="P8 - CPL Def.Fed"/>
      <sheetName val="P9 - CPL Def.NC"/>
      <sheetName val="P10 - CPL Def.SC"/>
      <sheetName val="P11 - CPL Def.Sum"/>
      <sheetName val="P12 - CPL Def.Recon"/>
      <sheetName val="P13 - ETR Recon"/>
      <sheetName val="P13a - 35% ETR"/>
      <sheetName val="P14 - ITC Provision"/>
      <sheetName val="P15 - ITC FAS 109"/>
      <sheetName val="P15a - ITC Juris Breakout"/>
      <sheetName val="P16 - Excess Prov DIT"/>
      <sheetName val="P17 - Excess FAS 109"/>
      <sheetName val="P18 - FAS 109 RA AFUDC"/>
      <sheetName val="P19 - FAS 109 Medicare Sub"/>
      <sheetName val="CPL IS Recon"/>
      <sheetName val="CPL BS Recon"/>
      <sheetName val="Roll Procedures"/>
      <sheetName val="Close Procedures"/>
      <sheetName val="Liquidity Limits"/>
      <sheetName val="P1-Rates"/>
      <sheetName val="A.1-Tot Exp Sum"/>
      <sheetName val="A.2-Manual JE Detail"/>
      <sheetName val="MISC.9 Fed NOL Deferral"/>
      <sheetName val="VLOOKUP PostTax TB"/>
      <sheetName val="MISC.9.1 NC NOL Deferral"/>
    </sheetNames>
    <sheetDataSet>
      <sheetData sheetId="0"/>
      <sheetData sheetId="1"/>
      <sheetData sheetId="2"/>
      <sheetData sheetId="3">
        <row r="1">
          <cell r="G1" t="str">
            <v>Nov 2008</v>
          </cell>
        </row>
        <row r="3">
          <cell r="A3" t="str">
            <v>Account</v>
          </cell>
          <cell r="B3" t="str">
            <v>Description</v>
          </cell>
          <cell r="C3" t="str">
            <v>Beginning Balance</v>
          </cell>
          <cell r="D3" t="str">
            <v>Debits</v>
          </cell>
          <cell r="E3" t="str">
            <v>Credits</v>
          </cell>
          <cell r="F3" t="str">
            <v>CM  Activity</v>
          </cell>
          <cell r="G3" t="str">
            <v>Ending Balance</v>
          </cell>
        </row>
        <row r="4">
          <cell r="A4">
            <v>1010100</v>
          </cell>
          <cell r="B4" t="str">
            <v>ELECTRIC PLANT IN SERVICE</v>
          </cell>
          <cell r="C4">
            <v>15890010757.33</v>
          </cell>
          <cell r="D4">
            <v>73999002.409999996</v>
          </cell>
          <cell r="E4">
            <v>7606041.4199999999</v>
          </cell>
          <cell r="F4">
            <v>66392960.989999995</v>
          </cell>
          <cell r="G4">
            <v>15956403718.32</v>
          </cell>
        </row>
        <row r="5">
          <cell r="A5">
            <v>1010150</v>
          </cell>
          <cell r="B5" t="str">
            <v>FAS 143 ARO ASSET</v>
          </cell>
          <cell r="C5">
            <v>122491536.13</v>
          </cell>
          <cell r="D5">
            <v>0</v>
          </cell>
          <cell r="E5">
            <v>0</v>
          </cell>
          <cell r="F5">
            <v>0</v>
          </cell>
          <cell r="G5">
            <v>122491536.13</v>
          </cell>
        </row>
        <row r="6">
          <cell r="A6">
            <v>1010160</v>
          </cell>
          <cell r="B6" t="str">
            <v>LEASEHOLD IMPROVEMENT</v>
          </cell>
          <cell r="C6">
            <v>2556552.5699999998</v>
          </cell>
          <cell r="D6">
            <v>130163.01</v>
          </cell>
          <cell r="E6">
            <v>0</v>
          </cell>
          <cell r="F6">
            <v>130163.01</v>
          </cell>
          <cell r="G6">
            <v>2686715.58</v>
          </cell>
        </row>
        <row r="7">
          <cell r="A7">
            <v>1010500</v>
          </cell>
          <cell r="B7" t="str">
            <v>EPIS-RECLASSIFICATION CONTRA</v>
          </cell>
          <cell r="C7">
            <v>417571550.89999998</v>
          </cell>
          <cell r="D7">
            <v>0</v>
          </cell>
          <cell r="E7">
            <v>76041.149999999994</v>
          </cell>
          <cell r="F7">
            <v>-76041.149999999994</v>
          </cell>
          <cell r="G7">
            <v>417495509.75</v>
          </cell>
        </row>
        <row r="8">
          <cell r="A8">
            <v>1010600</v>
          </cell>
          <cell r="B8" t="str">
            <v>EPIS-CONTRA AFUDC</v>
          </cell>
          <cell r="C8">
            <v>-417571550.89999998</v>
          </cell>
          <cell r="D8">
            <v>76041.149999999994</v>
          </cell>
          <cell r="E8">
            <v>0</v>
          </cell>
          <cell r="F8">
            <v>76041.149999999994</v>
          </cell>
          <cell r="G8">
            <v>-417495509.75</v>
          </cell>
        </row>
        <row r="9">
          <cell r="A9">
            <v>1011111</v>
          </cell>
          <cell r="B9" t="str">
            <v>CAP LEASE-CPB</v>
          </cell>
          <cell r="C9">
            <v>13761194.01</v>
          </cell>
          <cell r="D9">
            <v>0</v>
          </cell>
          <cell r="E9">
            <v>82416.95</v>
          </cell>
          <cell r="F9">
            <v>-82416.95</v>
          </cell>
          <cell r="G9">
            <v>13678777.060000001</v>
          </cell>
        </row>
        <row r="10">
          <cell r="A10">
            <v>1011113</v>
          </cell>
          <cell r="B10" t="str">
            <v>CAP LEASE- HAR E&amp;E</v>
          </cell>
          <cell r="C10">
            <v>2085638.74</v>
          </cell>
          <cell r="D10">
            <v>0</v>
          </cell>
          <cell r="E10">
            <v>1171.6199999999999</v>
          </cell>
          <cell r="F10">
            <v>-1171.6199999999999</v>
          </cell>
          <cell r="G10">
            <v>2084467.12</v>
          </cell>
        </row>
        <row r="11">
          <cell r="A11">
            <v>1013002</v>
          </cell>
          <cell r="B11" t="str">
            <v>FRANCHISE AND CONSENT</v>
          </cell>
          <cell r="C11">
            <v>30499564.899999999</v>
          </cell>
          <cell r="D11">
            <v>0</v>
          </cell>
          <cell r="E11">
            <v>0</v>
          </cell>
          <cell r="F11">
            <v>0</v>
          </cell>
          <cell r="G11">
            <v>30499564.899999999</v>
          </cell>
        </row>
        <row r="12">
          <cell r="A12">
            <v>1013010</v>
          </cell>
          <cell r="B12" t="str">
            <v>PLANT ORGANIZATION</v>
          </cell>
          <cell r="C12">
            <v>177329</v>
          </cell>
          <cell r="D12">
            <v>0</v>
          </cell>
          <cell r="E12">
            <v>0</v>
          </cell>
          <cell r="F12">
            <v>0</v>
          </cell>
          <cell r="G12">
            <v>177329</v>
          </cell>
        </row>
        <row r="13">
          <cell r="A13" t="str">
            <v>10130DN</v>
          </cell>
          <cell r="B13" t="str">
            <v>EPIS-HARRIS DSLW</v>
          </cell>
          <cell r="C13">
            <v>-551297290.65999997</v>
          </cell>
          <cell r="D13">
            <v>0</v>
          </cell>
          <cell r="E13">
            <v>0</v>
          </cell>
          <cell r="F13">
            <v>0</v>
          </cell>
          <cell r="G13">
            <v>-551297290.65999997</v>
          </cell>
        </row>
        <row r="14">
          <cell r="A14">
            <v>1050100</v>
          </cell>
          <cell r="B14" t="str">
            <v>ELEC PLANT PURCHASED OR SOLD</v>
          </cell>
          <cell r="C14">
            <v>633846.53</v>
          </cell>
          <cell r="D14">
            <v>0</v>
          </cell>
          <cell r="E14">
            <v>200</v>
          </cell>
          <cell r="F14">
            <v>-200</v>
          </cell>
          <cell r="G14">
            <v>633646.53</v>
          </cell>
        </row>
        <row r="15">
          <cell r="A15">
            <v>1050101</v>
          </cell>
          <cell r="B15" t="str">
            <v>ELEC PLANT HELD FOR FUTR USE-D</v>
          </cell>
          <cell r="C15">
            <v>2414978.5</v>
          </cell>
          <cell r="D15">
            <v>0</v>
          </cell>
          <cell r="E15">
            <v>80362.3</v>
          </cell>
          <cell r="F15">
            <v>-80362.3</v>
          </cell>
          <cell r="G15">
            <v>2334616.2000000002</v>
          </cell>
        </row>
        <row r="16">
          <cell r="A16">
            <v>1070160</v>
          </cell>
          <cell r="B16" t="str">
            <v>CWIP-LEASEHOLD IMPROVEMENT</v>
          </cell>
          <cell r="C16">
            <v>-688749.04</v>
          </cell>
          <cell r="D16">
            <v>0</v>
          </cell>
          <cell r="E16">
            <v>130163.01</v>
          </cell>
          <cell r="F16">
            <v>-130163.01</v>
          </cell>
          <cell r="G16">
            <v>-818912.05</v>
          </cell>
        </row>
        <row r="17">
          <cell r="A17">
            <v>1071000</v>
          </cell>
          <cell r="B17" t="str">
            <v>CWIP-CONST WORK IN PROGRESS</v>
          </cell>
          <cell r="C17">
            <v>730581933.04999995</v>
          </cell>
          <cell r="D17">
            <v>111200972.94</v>
          </cell>
          <cell r="E17">
            <v>119515981.23</v>
          </cell>
          <cell r="F17">
            <v>-8315008.2900000066</v>
          </cell>
          <cell r="G17">
            <v>722266924.75999999</v>
          </cell>
        </row>
        <row r="18">
          <cell r="A18">
            <v>1071140</v>
          </cell>
          <cell r="B18" t="str">
            <v>CONTRA CWIP-OATT</v>
          </cell>
          <cell r="C18">
            <v>-327038.46999999997</v>
          </cell>
          <cell r="D18">
            <v>0</v>
          </cell>
          <cell r="E18">
            <v>71269.69</v>
          </cell>
          <cell r="F18">
            <v>-71269.69</v>
          </cell>
          <cell r="G18">
            <v>-398308.16</v>
          </cell>
        </row>
        <row r="19">
          <cell r="A19">
            <v>1072000</v>
          </cell>
          <cell r="B19" t="str">
            <v>NON-REG CWIP</v>
          </cell>
          <cell r="C19">
            <v>-271270.81</v>
          </cell>
          <cell r="D19">
            <v>0</v>
          </cell>
          <cell r="E19">
            <v>0</v>
          </cell>
          <cell r="F19">
            <v>0</v>
          </cell>
          <cell r="G19">
            <v>-271270.81</v>
          </cell>
        </row>
        <row r="20">
          <cell r="A20" t="str">
            <v>10800DN</v>
          </cell>
          <cell r="B20" t="str">
            <v>ACC DEPR HARRIS DSLW</v>
          </cell>
          <cell r="C20">
            <v>285064199.08999997</v>
          </cell>
          <cell r="D20">
            <v>551894.53</v>
          </cell>
          <cell r="E20">
            <v>0</v>
          </cell>
          <cell r="F20">
            <v>551894.53</v>
          </cell>
          <cell r="G20">
            <v>285616093.62</v>
          </cell>
        </row>
        <row r="21">
          <cell r="A21">
            <v>1080100</v>
          </cell>
          <cell r="B21" t="str">
            <v>ACCUM PROV FOR DEPRECIATION</v>
          </cell>
          <cell r="C21">
            <v>-8022024121.0699997</v>
          </cell>
          <cell r="D21">
            <v>15125802.960000001</v>
          </cell>
          <cell r="E21">
            <v>33687011.149999999</v>
          </cell>
          <cell r="F21">
            <v>-18561208.189999998</v>
          </cell>
          <cell r="G21">
            <v>-8040585329.2600002</v>
          </cell>
        </row>
        <row r="22">
          <cell r="A22">
            <v>1080150</v>
          </cell>
          <cell r="B22" t="str">
            <v>FAS 143 ARO ACCUM DEPR</v>
          </cell>
          <cell r="C22">
            <v>-89398832.939999998</v>
          </cell>
          <cell r="D22">
            <v>0</v>
          </cell>
          <cell r="E22">
            <v>109100.49</v>
          </cell>
          <cell r="F22">
            <v>-109100.49</v>
          </cell>
          <cell r="G22">
            <v>-89507933.430000007</v>
          </cell>
        </row>
        <row r="23">
          <cell r="A23">
            <v>1080155</v>
          </cell>
          <cell r="B23" t="str">
            <v>FAS 143 COR CONTRA</v>
          </cell>
          <cell r="C23">
            <v>21646367.27</v>
          </cell>
          <cell r="D23">
            <v>108920.25</v>
          </cell>
          <cell r="E23">
            <v>0</v>
          </cell>
          <cell r="F23">
            <v>108920.25</v>
          </cell>
          <cell r="G23">
            <v>21755287.52</v>
          </cell>
        </row>
        <row r="24">
          <cell r="A24">
            <v>1080160</v>
          </cell>
          <cell r="B24" t="str">
            <v>ACCUM DEPR-LEASEHOLD IMPROVE</v>
          </cell>
          <cell r="C24">
            <v>-1873286.04</v>
          </cell>
          <cell r="D24">
            <v>0</v>
          </cell>
          <cell r="E24">
            <v>9144.93</v>
          </cell>
          <cell r="F24">
            <v>-9144.93</v>
          </cell>
          <cell r="G24">
            <v>-1882430.97</v>
          </cell>
        </row>
        <row r="25">
          <cell r="A25">
            <v>1082004</v>
          </cell>
          <cell r="B25" t="str">
            <v>RWIP UTILITY</v>
          </cell>
          <cell r="C25">
            <v>-2473159.42</v>
          </cell>
          <cell r="D25">
            <v>1389338.57</v>
          </cell>
          <cell r="E25">
            <v>66157.52</v>
          </cell>
          <cell r="F25">
            <v>1323181.05</v>
          </cell>
          <cell r="G25">
            <v>-1149978.3700000001</v>
          </cell>
        </row>
        <row r="26">
          <cell r="A26" t="str">
            <v>10840TB</v>
          </cell>
          <cell r="B26" t="str">
            <v>ACCUM DEPR-NUC DEMON</v>
          </cell>
          <cell r="C26">
            <v>-88363719.959999993</v>
          </cell>
          <cell r="D26">
            <v>0</v>
          </cell>
          <cell r="E26">
            <v>404689.82</v>
          </cell>
          <cell r="F26">
            <v>-404689.82</v>
          </cell>
          <cell r="G26">
            <v>-88768409.780000001</v>
          </cell>
        </row>
        <row r="27">
          <cell r="A27" t="str">
            <v>108600C</v>
          </cell>
          <cell r="B27" t="str">
            <v>ACC DEPR-CONTRA AFUDC</v>
          </cell>
          <cell r="C27">
            <v>224914238.43000001</v>
          </cell>
          <cell r="D27">
            <v>508565.49</v>
          </cell>
          <cell r="E27">
            <v>197.77</v>
          </cell>
          <cell r="F27">
            <v>508367.72</v>
          </cell>
          <cell r="G27">
            <v>225422606.15000001</v>
          </cell>
        </row>
        <row r="28">
          <cell r="A28">
            <v>1087000</v>
          </cell>
          <cell r="B28" t="str">
            <v>ACC DEPR RATE DIFF</v>
          </cell>
          <cell r="C28">
            <v>54258431.960000001</v>
          </cell>
          <cell r="D28">
            <v>0</v>
          </cell>
          <cell r="E28">
            <v>157774.31</v>
          </cell>
          <cell r="F28">
            <v>-157774.31</v>
          </cell>
          <cell r="G28">
            <v>54100657.649999999</v>
          </cell>
        </row>
        <row r="29">
          <cell r="A29">
            <v>1089100</v>
          </cell>
          <cell r="B29" t="str">
            <v>ACCELERATED DEPRECIATION NCUC</v>
          </cell>
          <cell r="C29">
            <v>-387981725.60000002</v>
          </cell>
          <cell r="D29">
            <v>0</v>
          </cell>
          <cell r="E29">
            <v>0</v>
          </cell>
          <cell r="F29">
            <v>0</v>
          </cell>
          <cell r="G29">
            <v>-387981725.60000002</v>
          </cell>
        </row>
        <row r="30">
          <cell r="A30">
            <v>1089200</v>
          </cell>
          <cell r="B30" t="str">
            <v>ACCELERATED DEPRECIATION SCPSC</v>
          </cell>
          <cell r="C30">
            <v>-76774665.480000004</v>
          </cell>
          <cell r="D30">
            <v>0</v>
          </cell>
          <cell r="E30">
            <v>0</v>
          </cell>
          <cell r="F30">
            <v>0</v>
          </cell>
          <cell r="G30">
            <v>-76774665.480000004</v>
          </cell>
        </row>
        <row r="31">
          <cell r="A31">
            <v>1111000</v>
          </cell>
          <cell r="B31" t="str">
            <v>ACCM AMORT-INTANGIBLE PLANT</v>
          </cell>
          <cell r="C31">
            <v>-163186817.22</v>
          </cell>
          <cell r="D31">
            <v>0</v>
          </cell>
          <cell r="E31">
            <v>226977.86</v>
          </cell>
          <cell r="F31">
            <v>-226977.86</v>
          </cell>
          <cell r="G31">
            <v>-163413795.08000001</v>
          </cell>
        </row>
        <row r="32">
          <cell r="A32">
            <v>1144000</v>
          </cell>
          <cell r="B32" t="str">
            <v>ACQUISITION ADJ</v>
          </cell>
          <cell r="C32">
            <v>122558.12</v>
          </cell>
          <cell r="D32">
            <v>0</v>
          </cell>
          <cell r="E32">
            <v>0</v>
          </cell>
          <cell r="F32">
            <v>0</v>
          </cell>
          <cell r="G32">
            <v>122558.12</v>
          </cell>
        </row>
        <row r="33">
          <cell r="A33">
            <v>1154000</v>
          </cell>
          <cell r="B33" t="str">
            <v>AMORT-ACQUISITION</v>
          </cell>
          <cell r="C33">
            <v>-122558.12</v>
          </cell>
          <cell r="D33">
            <v>0</v>
          </cell>
          <cell r="E33">
            <v>0</v>
          </cell>
          <cell r="F33">
            <v>0</v>
          </cell>
          <cell r="G33">
            <v>-122558.12</v>
          </cell>
        </row>
        <row r="34">
          <cell r="A34">
            <v>1201323</v>
          </cell>
          <cell r="B34" t="str">
            <v>NF IN PROCESS, BR2, B23</v>
          </cell>
          <cell r="C34">
            <v>59295862.780000001</v>
          </cell>
          <cell r="D34">
            <v>29173009.010000002</v>
          </cell>
          <cell r="E34">
            <v>28797198.34</v>
          </cell>
          <cell r="F34">
            <v>375810.67000000179</v>
          </cell>
          <cell r="G34">
            <v>59671673.450000003</v>
          </cell>
        </row>
        <row r="35">
          <cell r="A35">
            <v>1201418</v>
          </cell>
          <cell r="B35" t="str">
            <v>NF IN PROCESS H1, B18</v>
          </cell>
          <cell r="C35">
            <v>28769168.539999999</v>
          </cell>
          <cell r="D35">
            <v>271115.87</v>
          </cell>
          <cell r="E35">
            <v>43839.43</v>
          </cell>
          <cell r="F35">
            <v>227276.44</v>
          </cell>
          <cell r="G35">
            <v>28996444.98</v>
          </cell>
        </row>
        <row r="36">
          <cell r="A36" t="str">
            <v>12020CC</v>
          </cell>
          <cell r="B36" t="str">
            <v>NF CONVERTED FUEL (UF6) STOCK</v>
          </cell>
          <cell r="C36">
            <v>61479377.579999998</v>
          </cell>
          <cell r="D36">
            <v>11819896.039999999</v>
          </cell>
          <cell r="E36">
            <v>11819896.039999999</v>
          </cell>
          <cell r="F36">
            <v>0</v>
          </cell>
          <cell r="G36">
            <v>61479377.579999998</v>
          </cell>
        </row>
        <row r="37">
          <cell r="A37">
            <v>1202129</v>
          </cell>
          <cell r="B37" t="str">
            <v>NF STOCK R2, B29</v>
          </cell>
          <cell r="C37">
            <v>45426068.840000004</v>
          </cell>
          <cell r="D37">
            <v>0</v>
          </cell>
          <cell r="E37">
            <v>45426068.840000004</v>
          </cell>
          <cell r="F37">
            <v>-45426068.840000004</v>
          </cell>
          <cell r="G37">
            <v>0</v>
          </cell>
        </row>
        <row r="38">
          <cell r="A38">
            <v>1203125</v>
          </cell>
          <cell r="B38" t="str">
            <v>NF REACTOR R2, B25</v>
          </cell>
          <cell r="C38">
            <v>8830334.1799999997</v>
          </cell>
          <cell r="D38">
            <v>0</v>
          </cell>
          <cell r="E38">
            <v>4530145.38</v>
          </cell>
          <cell r="F38">
            <v>-4530145.38</v>
          </cell>
          <cell r="G38">
            <v>4300188.8</v>
          </cell>
        </row>
        <row r="39">
          <cell r="A39">
            <v>1203126</v>
          </cell>
          <cell r="B39" t="str">
            <v>NF REACTOR R2, B26</v>
          </cell>
          <cell r="C39">
            <v>11099473.810000001</v>
          </cell>
          <cell r="D39">
            <v>0</v>
          </cell>
          <cell r="E39">
            <v>11099473.810000001</v>
          </cell>
          <cell r="F39">
            <v>-11099473.810000001</v>
          </cell>
          <cell r="G39">
            <v>0</v>
          </cell>
        </row>
        <row r="40">
          <cell r="A40">
            <v>1203127</v>
          </cell>
          <cell r="B40" t="str">
            <v>NF REACTOR R2, B27</v>
          </cell>
          <cell r="C40">
            <v>26428575.719999999</v>
          </cell>
          <cell r="D40">
            <v>0</v>
          </cell>
          <cell r="E40">
            <v>16989798.68</v>
          </cell>
          <cell r="F40">
            <v>-16989798.68</v>
          </cell>
          <cell r="G40">
            <v>9438777.0399999991</v>
          </cell>
        </row>
        <row r="41">
          <cell r="A41">
            <v>1203128</v>
          </cell>
          <cell r="B41" t="str">
            <v>NF REACTOR R2, B28</v>
          </cell>
          <cell r="C41">
            <v>33629044.039999999</v>
          </cell>
          <cell r="D41">
            <v>0</v>
          </cell>
          <cell r="E41">
            <v>2359932.92</v>
          </cell>
          <cell r="F41">
            <v>-2359932.92</v>
          </cell>
          <cell r="G41">
            <v>31269111.120000001</v>
          </cell>
        </row>
        <row r="42">
          <cell r="A42">
            <v>1203129</v>
          </cell>
          <cell r="B42" t="str">
            <v>NF REACTOR R2, B29</v>
          </cell>
          <cell r="C42">
            <v>15407.09</v>
          </cell>
          <cell r="D42">
            <v>45549152.170000002</v>
          </cell>
          <cell r="E42">
            <v>0</v>
          </cell>
          <cell r="F42">
            <v>45549152.170000002</v>
          </cell>
          <cell r="G42">
            <v>45564559.259999998</v>
          </cell>
        </row>
        <row r="43">
          <cell r="A43">
            <v>1203217</v>
          </cell>
          <cell r="B43" t="str">
            <v>NUC FUEL REACTOR BR1 B17</v>
          </cell>
          <cell r="C43">
            <v>483309.49</v>
          </cell>
          <cell r="D43">
            <v>0</v>
          </cell>
          <cell r="E43">
            <v>0</v>
          </cell>
          <cell r="F43">
            <v>0</v>
          </cell>
          <cell r="G43">
            <v>483309.49</v>
          </cell>
        </row>
        <row r="44">
          <cell r="A44">
            <v>1203218</v>
          </cell>
          <cell r="B44" t="str">
            <v>NF REACTOR BR1, B18</v>
          </cell>
          <cell r="C44">
            <v>10050155.439999999</v>
          </cell>
          <cell r="D44">
            <v>0</v>
          </cell>
          <cell r="E44">
            <v>0</v>
          </cell>
          <cell r="F44">
            <v>0</v>
          </cell>
          <cell r="G44">
            <v>10050155.439999999</v>
          </cell>
        </row>
        <row r="45">
          <cell r="A45">
            <v>1203219</v>
          </cell>
          <cell r="B45" t="str">
            <v>NF REACTOR BR1, B19</v>
          </cell>
          <cell r="C45">
            <v>43862427.57</v>
          </cell>
          <cell r="D45">
            <v>0</v>
          </cell>
          <cell r="E45">
            <v>0</v>
          </cell>
          <cell r="F45">
            <v>0</v>
          </cell>
          <cell r="G45">
            <v>43862427.57</v>
          </cell>
        </row>
        <row r="46">
          <cell r="A46">
            <v>1203220</v>
          </cell>
          <cell r="B46" t="str">
            <v>NF REACTOR BR1, B20</v>
          </cell>
          <cell r="C46">
            <v>57261412.969999999</v>
          </cell>
          <cell r="D46">
            <v>0</v>
          </cell>
          <cell r="E46">
            <v>0</v>
          </cell>
          <cell r="F46">
            <v>0</v>
          </cell>
          <cell r="G46">
            <v>57261412.969999999</v>
          </cell>
        </row>
        <row r="47">
          <cell r="A47">
            <v>1203320</v>
          </cell>
          <cell r="B47" t="str">
            <v>NF REACTOR BR2, B20</v>
          </cell>
          <cell r="C47">
            <v>10433809.34</v>
          </cell>
          <cell r="D47">
            <v>0</v>
          </cell>
          <cell r="E47">
            <v>0</v>
          </cell>
          <cell r="F47">
            <v>0</v>
          </cell>
          <cell r="G47">
            <v>10433809.34</v>
          </cell>
        </row>
        <row r="48">
          <cell r="A48">
            <v>1203321</v>
          </cell>
          <cell r="B48" t="str">
            <v>NF REACTOR BR2, B21</v>
          </cell>
          <cell r="C48">
            <v>43923546.350000001</v>
          </cell>
          <cell r="D48">
            <v>0</v>
          </cell>
          <cell r="E48">
            <v>0</v>
          </cell>
          <cell r="F48">
            <v>0</v>
          </cell>
          <cell r="G48">
            <v>43923546.350000001</v>
          </cell>
        </row>
        <row r="49">
          <cell r="A49">
            <v>1203322</v>
          </cell>
          <cell r="B49" t="str">
            <v>NF REACTOR BR2, B22</v>
          </cell>
          <cell r="C49">
            <v>51985882.880000003</v>
          </cell>
          <cell r="D49">
            <v>0</v>
          </cell>
          <cell r="E49">
            <v>0</v>
          </cell>
          <cell r="F49">
            <v>0</v>
          </cell>
          <cell r="G49">
            <v>51985882.880000003</v>
          </cell>
        </row>
        <row r="50">
          <cell r="A50">
            <v>1203415</v>
          </cell>
          <cell r="B50" t="str">
            <v>NF REACTOR H1, B15</v>
          </cell>
          <cell r="C50">
            <v>10772842.869999999</v>
          </cell>
          <cell r="D50">
            <v>0</v>
          </cell>
          <cell r="E50">
            <v>0</v>
          </cell>
          <cell r="F50">
            <v>0</v>
          </cell>
          <cell r="G50">
            <v>10772842.869999999</v>
          </cell>
        </row>
        <row r="51">
          <cell r="A51">
            <v>1203416</v>
          </cell>
          <cell r="B51" t="str">
            <v>NF REACTOR H2, B16</v>
          </cell>
          <cell r="C51">
            <v>30332769.780000001</v>
          </cell>
          <cell r="D51">
            <v>0</v>
          </cell>
          <cell r="E51">
            <v>0</v>
          </cell>
          <cell r="F51">
            <v>0</v>
          </cell>
          <cell r="G51">
            <v>30332769.780000001</v>
          </cell>
        </row>
        <row r="52">
          <cell r="A52">
            <v>1203417</v>
          </cell>
          <cell r="B52" t="str">
            <v>NF REACTOR H1, B17</v>
          </cell>
          <cell r="C52">
            <v>39551328.460000001</v>
          </cell>
          <cell r="D52">
            <v>0</v>
          </cell>
          <cell r="E52">
            <v>0</v>
          </cell>
          <cell r="F52">
            <v>0</v>
          </cell>
          <cell r="G52">
            <v>39551328.460000001</v>
          </cell>
        </row>
        <row r="53">
          <cell r="A53">
            <v>1204125</v>
          </cell>
          <cell r="B53" t="str">
            <v>NF SPENT FUEL R2, B25</v>
          </cell>
          <cell r="C53">
            <v>0</v>
          </cell>
          <cell r="D53">
            <v>390926.24</v>
          </cell>
          <cell r="E53">
            <v>0</v>
          </cell>
          <cell r="F53">
            <v>390926.24</v>
          </cell>
          <cell r="G53">
            <v>390926.24</v>
          </cell>
        </row>
        <row r="54">
          <cell r="A54">
            <v>1204126</v>
          </cell>
          <cell r="B54" t="str">
            <v>NF SPENT FUEL R2, B26</v>
          </cell>
          <cell r="C54">
            <v>0</v>
          </cell>
          <cell r="D54">
            <v>11099473.810000001</v>
          </cell>
          <cell r="E54">
            <v>0</v>
          </cell>
          <cell r="F54">
            <v>11099473.810000001</v>
          </cell>
          <cell r="G54">
            <v>11099473.810000001</v>
          </cell>
        </row>
        <row r="55">
          <cell r="A55">
            <v>1204127</v>
          </cell>
          <cell r="B55" t="str">
            <v>NF SPENT FUEL R2, B27</v>
          </cell>
          <cell r="C55">
            <v>0</v>
          </cell>
          <cell r="D55">
            <v>16989798.68</v>
          </cell>
          <cell r="E55">
            <v>0</v>
          </cell>
          <cell r="F55">
            <v>16989798.68</v>
          </cell>
          <cell r="G55">
            <v>16989798.68</v>
          </cell>
        </row>
        <row r="56">
          <cell r="A56">
            <v>1204128</v>
          </cell>
          <cell r="B56" t="str">
            <v>NF SPENT FUEL R2, B28</v>
          </cell>
          <cell r="C56">
            <v>0</v>
          </cell>
          <cell r="D56">
            <v>2359932.92</v>
          </cell>
          <cell r="E56">
            <v>0</v>
          </cell>
          <cell r="F56">
            <v>2359932.92</v>
          </cell>
          <cell r="G56">
            <v>2359932.92</v>
          </cell>
        </row>
        <row r="57">
          <cell r="A57">
            <v>1205125</v>
          </cell>
          <cell r="B57" t="str">
            <v>AMORT OF NF R2, B25</v>
          </cell>
          <cell r="C57">
            <v>-8047529.7599999998</v>
          </cell>
          <cell r="D57">
            <v>4139219.14</v>
          </cell>
          <cell r="E57">
            <v>7363.96</v>
          </cell>
          <cell r="F57">
            <v>4131855.18</v>
          </cell>
          <cell r="G57">
            <v>-3915674.58</v>
          </cell>
        </row>
        <row r="58">
          <cell r="A58">
            <v>1205126</v>
          </cell>
          <cell r="B58" t="str">
            <v>AMORT OF NF R2, B26</v>
          </cell>
          <cell r="C58">
            <v>-11099473.810000001</v>
          </cell>
          <cell r="D58">
            <v>0</v>
          </cell>
          <cell r="E58">
            <v>27629.26</v>
          </cell>
          <cell r="F58">
            <v>-27629.26</v>
          </cell>
          <cell r="G58">
            <v>-11127103.07</v>
          </cell>
        </row>
        <row r="59">
          <cell r="A59">
            <v>1205127</v>
          </cell>
          <cell r="B59" t="str">
            <v>AMORT OF NF R2, B27</v>
          </cell>
          <cell r="C59">
            <v>-24843075.32</v>
          </cell>
          <cell r="D59">
            <v>0</v>
          </cell>
          <cell r="E59">
            <v>257806.18</v>
          </cell>
          <cell r="F59">
            <v>-257806.18</v>
          </cell>
          <cell r="G59">
            <v>-25100881.5</v>
          </cell>
        </row>
        <row r="60">
          <cell r="A60">
            <v>1205128</v>
          </cell>
          <cell r="B60" t="str">
            <v>AMORT OF NF R2, B28</v>
          </cell>
          <cell r="C60">
            <v>-16336527.73</v>
          </cell>
          <cell r="D60">
            <v>0</v>
          </cell>
          <cell r="E60">
            <v>400753.08</v>
          </cell>
          <cell r="F60">
            <v>-400753.08</v>
          </cell>
          <cell r="G60">
            <v>-16737280.810000001</v>
          </cell>
        </row>
        <row r="61">
          <cell r="A61" t="str">
            <v>12051DS</v>
          </cell>
          <cell r="B61" t="str">
            <v>AMORT OF NF-ROB DRY STORAGE</v>
          </cell>
          <cell r="C61">
            <v>2189476.4</v>
          </cell>
          <cell r="D61">
            <v>0</v>
          </cell>
          <cell r="E61">
            <v>65853</v>
          </cell>
          <cell r="F61">
            <v>-65853</v>
          </cell>
          <cell r="G61">
            <v>2123623.4</v>
          </cell>
        </row>
        <row r="62">
          <cell r="A62">
            <v>1205217</v>
          </cell>
          <cell r="B62" t="str">
            <v>NUC FUEL AMORT BR1 B17</v>
          </cell>
          <cell r="C62">
            <v>-410696.55</v>
          </cell>
          <cell r="D62">
            <v>694.6</v>
          </cell>
          <cell r="E62">
            <v>3789.46</v>
          </cell>
          <cell r="F62">
            <v>-3094.86</v>
          </cell>
          <cell r="G62">
            <v>-413791.41</v>
          </cell>
        </row>
        <row r="63">
          <cell r="A63">
            <v>1205218</v>
          </cell>
          <cell r="B63" t="str">
            <v>AMORT OF NF BR1, B18</v>
          </cell>
          <cell r="C63">
            <v>-7846291.5199999996</v>
          </cell>
          <cell r="D63">
            <v>21039.25</v>
          </cell>
          <cell r="E63">
            <v>114780.48</v>
          </cell>
          <cell r="F63">
            <v>-93741.23</v>
          </cell>
          <cell r="G63">
            <v>-7940032.75</v>
          </cell>
        </row>
        <row r="64">
          <cell r="A64">
            <v>1205219</v>
          </cell>
          <cell r="B64" t="str">
            <v>AMORT OF NF BR1, B19</v>
          </cell>
          <cell r="C64">
            <v>-27135525.34</v>
          </cell>
          <cell r="D64">
            <v>134713.72</v>
          </cell>
          <cell r="E64">
            <v>734935.74</v>
          </cell>
          <cell r="F64">
            <v>-600222.02</v>
          </cell>
          <cell r="G64">
            <v>-27735747.359999999</v>
          </cell>
        </row>
        <row r="65">
          <cell r="A65">
            <v>1205220</v>
          </cell>
          <cell r="B65" t="str">
            <v>AMORT OF NF BR1, B20</v>
          </cell>
          <cell r="C65">
            <v>-7872871.2000000002</v>
          </cell>
          <cell r="D65">
            <v>190025.63</v>
          </cell>
          <cell r="E65">
            <v>1036691.94</v>
          </cell>
          <cell r="F65">
            <v>-846666.30999999994</v>
          </cell>
          <cell r="G65">
            <v>-8719537.5099999998</v>
          </cell>
        </row>
        <row r="66">
          <cell r="A66" t="str">
            <v>12052DS</v>
          </cell>
          <cell r="B66" t="str">
            <v>AMORT OF NF-BR1 DRY STORAGE</v>
          </cell>
          <cell r="C66">
            <v>3212156.88</v>
          </cell>
          <cell r="D66">
            <v>1308000</v>
          </cell>
          <cell r="E66">
            <v>0</v>
          </cell>
          <cell r="F66">
            <v>1308000</v>
          </cell>
          <cell r="G66">
            <v>4520156.88</v>
          </cell>
        </row>
        <row r="67">
          <cell r="A67">
            <v>1205320</v>
          </cell>
          <cell r="B67" t="str">
            <v>AMORT OF NUC FUEL BR2, B20</v>
          </cell>
          <cell r="C67">
            <v>-9958150.4199999999</v>
          </cell>
          <cell r="D67">
            <v>19555.919999999998</v>
          </cell>
          <cell r="E67">
            <v>106688.04</v>
          </cell>
          <cell r="F67">
            <v>-87132.12</v>
          </cell>
          <cell r="G67">
            <v>-10045282.539999999</v>
          </cell>
        </row>
        <row r="68">
          <cell r="A68">
            <v>1205321</v>
          </cell>
          <cell r="B68" t="str">
            <v>AMORT OF NUC FUEL BR2, B21</v>
          </cell>
          <cell r="C68">
            <v>-37817261.409999996</v>
          </cell>
          <cell r="D68">
            <v>146153</v>
          </cell>
          <cell r="E68">
            <v>797343.12</v>
          </cell>
          <cell r="F68">
            <v>-651190.12</v>
          </cell>
          <cell r="G68">
            <v>-38468451.530000001</v>
          </cell>
        </row>
        <row r="69">
          <cell r="A69">
            <v>1205322</v>
          </cell>
          <cell r="B69" t="str">
            <v>AMORT OF NUC FUEL BR2, B22</v>
          </cell>
          <cell r="C69">
            <v>-22065347.420000002</v>
          </cell>
          <cell r="D69">
            <v>156420.92000000001</v>
          </cell>
          <cell r="E69">
            <v>853360.18</v>
          </cell>
          <cell r="F69">
            <v>-696939.26</v>
          </cell>
          <cell r="G69">
            <v>-22762286.68</v>
          </cell>
        </row>
        <row r="70">
          <cell r="A70">
            <v>1205415</v>
          </cell>
          <cell r="B70" t="str">
            <v>AMORT OF NF H1, B15</v>
          </cell>
          <cell r="C70">
            <v>-10091819.470000001</v>
          </cell>
          <cell r="D70">
            <v>11224.67</v>
          </cell>
          <cell r="E70">
            <v>69416.62</v>
          </cell>
          <cell r="F70">
            <v>-58191.95</v>
          </cell>
          <cell r="G70">
            <v>-10150011.42</v>
          </cell>
        </row>
        <row r="71">
          <cell r="A71">
            <v>1205416</v>
          </cell>
          <cell r="B71" t="str">
            <v>AMORT OF NF H2, B16</v>
          </cell>
          <cell r="C71">
            <v>-24982019.719999999</v>
          </cell>
          <cell r="D71">
            <v>154172.39000000001</v>
          </cell>
          <cell r="E71">
            <v>953447.05</v>
          </cell>
          <cell r="F71">
            <v>-799274.66</v>
          </cell>
          <cell r="G71">
            <v>-25781294.379999999</v>
          </cell>
        </row>
        <row r="72">
          <cell r="A72">
            <v>1205417</v>
          </cell>
          <cell r="B72" t="str">
            <v>AMORT OF NF H1, B17</v>
          </cell>
          <cell r="C72">
            <v>-14693759.98</v>
          </cell>
          <cell r="D72">
            <v>235723.02</v>
          </cell>
          <cell r="E72">
            <v>1457779.92</v>
          </cell>
          <cell r="F72">
            <v>-1222056.8999999999</v>
          </cell>
          <cell r="G72">
            <v>-15915816.880000001</v>
          </cell>
        </row>
        <row r="73">
          <cell r="A73">
            <v>1210100</v>
          </cell>
          <cell r="B73" t="str">
            <v>NONUTILITY PROPERTY</v>
          </cell>
          <cell r="C73">
            <v>31890016.859999999</v>
          </cell>
          <cell r="D73">
            <v>200795.47</v>
          </cell>
          <cell r="E73">
            <v>5300.45</v>
          </cell>
          <cell r="F73">
            <v>195495.02</v>
          </cell>
          <cell r="G73">
            <v>32085511.879999999</v>
          </cell>
        </row>
        <row r="74">
          <cell r="A74">
            <v>1212000</v>
          </cell>
          <cell r="B74" t="str">
            <v>NONREGULATED CAPITAL</v>
          </cell>
          <cell r="C74">
            <v>4427900.42</v>
          </cell>
          <cell r="D74">
            <v>0</v>
          </cell>
          <cell r="E74">
            <v>0</v>
          </cell>
          <cell r="F74">
            <v>0</v>
          </cell>
          <cell r="G74">
            <v>4427900.42</v>
          </cell>
        </row>
        <row r="75">
          <cell r="A75">
            <v>1220101</v>
          </cell>
          <cell r="B75" t="str">
            <v>A/D - NONUTIL</v>
          </cell>
          <cell r="C75">
            <v>-11139882.039999999</v>
          </cell>
          <cell r="D75">
            <v>29838.85</v>
          </cell>
          <cell r="E75">
            <v>66961.48</v>
          </cell>
          <cell r="F75">
            <v>-37122.629999999997</v>
          </cell>
          <cell r="G75">
            <v>-11177004.67</v>
          </cell>
        </row>
        <row r="76">
          <cell r="A76">
            <v>1220102</v>
          </cell>
          <cell r="B76" t="str">
            <v>ACC DEPR &amp; AMORT NON-REG PRP</v>
          </cell>
          <cell r="C76">
            <v>-2536448.2000000002</v>
          </cell>
          <cell r="D76">
            <v>0</v>
          </cell>
          <cell r="E76">
            <v>7254.55</v>
          </cell>
          <cell r="F76">
            <v>-7254.55</v>
          </cell>
          <cell r="G76">
            <v>-2543702.75</v>
          </cell>
        </row>
        <row r="77">
          <cell r="A77">
            <v>1231030</v>
          </cell>
          <cell r="B77" t="str">
            <v>INVEST. IN  SUBSID.-CAPITAN</v>
          </cell>
          <cell r="C77">
            <v>3206.06</v>
          </cell>
          <cell r="D77">
            <v>0</v>
          </cell>
          <cell r="E77">
            <v>0</v>
          </cell>
          <cell r="F77">
            <v>0</v>
          </cell>
          <cell r="G77">
            <v>3206.06</v>
          </cell>
        </row>
        <row r="78">
          <cell r="A78">
            <v>1232010</v>
          </cell>
          <cell r="B78" t="str">
            <v>INVEST. IN SUBSID.-CAROFUND</v>
          </cell>
          <cell r="C78">
            <v>1632911.6</v>
          </cell>
          <cell r="D78">
            <v>0</v>
          </cell>
          <cell r="E78">
            <v>0</v>
          </cell>
          <cell r="F78">
            <v>0</v>
          </cell>
          <cell r="G78">
            <v>1632911.6</v>
          </cell>
        </row>
        <row r="79">
          <cell r="A79" t="str">
            <v>123201I</v>
          </cell>
          <cell r="B79" t="str">
            <v>CAROFUND INCOME</v>
          </cell>
          <cell r="C79">
            <v>623760.97</v>
          </cell>
          <cell r="D79">
            <v>0</v>
          </cell>
          <cell r="E79">
            <v>440.36</v>
          </cell>
          <cell r="F79">
            <v>-440.36</v>
          </cell>
          <cell r="G79">
            <v>623320.61</v>
          </cell>
        </row>
        <row r="80">
          <cell r="A80">
            <v>1232020</v>
          </cell>
          <cell r="B80" t="str">
            <v>INVEST. IN SUBSID.-CAROHOME</v>
          </cell>
          <cell r="C80">
            <v>83147716.290000007</v>
          </cell>
          <cell r="D80">
            <v>0</v>
          </cell>
          <cell r="E80">
            <v>0</v>
          </cell>
          <cell r="F80">
            <v>0</v>
          </cell>
          <cell r="G80">
            <v>83147716.290000007</v>
          </cell>
        </row>
        <row r="81">
          <cell r="A81" t="str">
            <v>123202D</v>
          </cell>
          <cell r="B81" t="str">
            <v>CAROHOME DIVIDENDS</v>
          </cell>
          <cell r="C81">
            <v>-28454029.030000001</v>
          </cell>
          <cell r="D81">
            <v>0</v>
          </cell>
          <cell r="E81">
            <v>0</v>
          </cell>
          <cell r="F81">
            <v>0</v>
          </cell>
          <cell r="G81">
            <v>-28454029.030000001</v>
          </cell>
        </row>
        <row r="82">
          <cell r="A82" t="str">
            <v>123202I</v>
          </cell>
          <cell r="B82" t="str">
            <v>CAROHOME INCOME</v>
          </cell>
          <cell r="C82">
            <v>-49695354.899999999</v>
          </cell>
          <cell r="D82">
            <v>0</v>
          </cell>
          <cell r="E82">
            <v>67612.63</v>
          </cell>
          <cell r="F82">
            <v>-67612.63</v>
          </cell>
          <cell r="G82">
            <v>-49762967.530000001</v>
          </cell>
        </row>
        <row r="83">
          <cell r="A83">
            <v>1232500</v>
          </cell>
          <cell r="B83" t="str">
            <v>INVEST IN WNC INST-LTD PART</v>
          </cell>
          <cell r="C83">
            <v>2267223</v>
          </cell>
          <cell r="D83">
            <v>0</v>
          </cell>
          <cell r="E83">
            <v>0</v>
          </cell>
          <cell r="F83">
            <v>0</v>
          </cell>
          <cell r="G83">
            <v>2267223</v>
          </cell>
        </row>
        <row r="84">
          <cell r="A84">
            <v>1232501</v>
          </cell>
          <cell r="B84" t="str">
            <v>IMPAIRMENT WNC</v>
          </cell>
          <cell r="C84">
            <v>-2267223</v>
          </cell>
          <cell r="D84">
            <v>0</v>
          </cell>
          <cell r="E84">
            <v>0</v>
          </cell>
          <cell r="F84">
            <v>0</v>
          </cell>
          <cell r="G84">
            <v>-2267223</v>
          </cell>
        </row>
        <row r="85">
          <cell r="A85">
            <v>1234010</v>
          </cell>
          <cell r="B85" t="str">
            <v>CAROFINANCIAL</v>
          </cell>
          <cell r="C85">
            <v>188709568.37</v>
          </cell>
          <cell r="D85">
            <v>0</v>
          </cell>
          <cell r="E85">
            <v>0</v>
          </cell>
          <cell r="F85">
            <v>0</v>
          </cell>
          <cell r="G85">
            <v>188709568.37</v>
          </cell>
        </row>
        <row r="86">
          <cell r="A86" t="str">
            <v>123401D</v>
          </cell>
          <cell r="B86" t="str">
            <v>CAROFINANCIAL DIVIDENDS</v>
          </cell>
          <cell r="C86">
            <v>-207342355.75999999</v>
          </cell>
          <cell r="D86">
            <v>0</v>
          </cell>
          <cell r="E86">
            <v>4724642.21</v>
          </cell>
          <cell r="F86">
            <v>-4724642.21</v>
          </cell>
          <cell r="G86">
            <v>-212066997.97</v>
          </cell>
        </row>
        <row r="87">
          <cell r="A87" t="str">
            <v>123401I</v>
          </cell>
          <cell r="B87" t="str">
            <v>CAROFINANCIAL INCOME</v>
          </cell>
          <cell r="C87">
            <v>59131503.189999998</v>
          </cell>
          <cell r="D87">
            <v>118941.89</v>
          </cell>
          <cell r="E87">
            <v>0</v>
          </cell>
          <cell r="F87">
            <v>118941.89</v>
          </cell>
          <cell r="G87">
            <v>59250445.079999998</v>
          </cell>
        </row>
        <row r="88">
          <cell r="A88">
            <v>1235010</v>
          </cell>
          <cell r="B88" t="str">
            <v>POWERHOUSE</v>
          </cell>
          <cell r="C88">
            <v>3054401.39</v>
          </cell>
          <cell r="D88">
            <v>0</v>
          </cell>
          <cell r="E88">
            <v>0</v>
          </cell>
          <cell r="F88">
            <v>0</v>
          </cell>
          <cell r="G88">
            <v>3054401.39</v>
          </cell>
        </row>
        <row r="89">
          <cell r="A89" t="str">
            <v>123501I</v>
          </cell>
          <cell r="B89" t="str">
            <v>POWERHOUSE INCOME</v>
          </cell>
          <cell r="C89">
            <v>-668243.93000000005</v>
          </cell>
          <cell r="D89">
            <v>12960.69</v>
          </cell>
          <cell r="E89">
            <v>0</v>
          </cell>
          <cell r="F89">
            <v>12960.69</v>
          </cell>
          <cell r="G89">
            <v>-655283.24</v>
          </cell>
        </row>
        <row r="90">
          <cell r="A90">
            <v>1241108</v>
          </cell>
          <cell r="B90" t="str">
            <v>INV VARIOUS COST</v>
          </cell>
          <cell r="C90">
            <v>15257.63</v>
          </cell>
          <cell r="D90">
            <v>0</v>
          </cell>
          <cell r="E90">
            <v>0</v>
          </cell>
          <cell r="F90">
            <v>0</v>
          </cell>
          <cell r="G90">
            <v>15257.63</v>
          </cell>
        </row>
        <row r="91">
          <cell r="A91">
            <v>1241109</v>
          </cell>
          <cell r="B91" t="str">
            <v>INVESTMENT IN APOG LLC</v>
          </cell>
          <cell r="C91">
            <v>25000</v>
          </cell>
          <cell r="D91">
            <v>0</v>
          </cell>
          <cell r="E91">
            <v>0</v>
          </cell>
          <cell r="F91">
            <v>0</v>
          </cell>
          <cell r="G91">
            <v>25000</v>
          </cell>
        </row>
        <row r="92">
          <cell r="A92">
            <v>1241200</v>
          </cell>
          <cell r="B92" t="str">
            <v>NC ENTERPRISE FUND</v>
          </cell>
          <cell r="C92">
            <v>615192.38</v>
          </cell>
          <cell r="D92">
            <v>0</v>
          </cell>
          <cell r="E92">
            <v>0</v>
          </cell>
          <cell r="F92">
            <v>0</v>
          </cell>
          <cell r="G92">
            <v>615192.38</v>
          </cell>
        </row>
        <row r="93">
          <cell r="A93">
            <v>1241270</v>
          </cell>
          <cell r="B93" t="str">
            <v>CAROUSEL CAPITAL CO LLC</v>
          </cell>
          <cell r="C93">
            <v>742579.09</v>
          </cell>
          <cell r="D93">
            <v>0</v>
          </cell>
          <cell r="E93">
            <v>0</v>
          </cell>
          <cell r="F93">
            <v>0</v>
          </cell>
          <cell r="G93">
            <v>742579.09</v>
          </cell>
        </row>
        <row r="94">
          <cell r="A94">
            <v>1241280</v>
          </cell>
          <cell r="B94" t="str">
            <v>KINETIC VENTURES I (UCAF)</v>
          </cell>
          <cell r="C94">
            <v>1463019.34</v>
          </cell>
          <cell r="D94">
            <v>0</v>
          </cell>
          <cell r="E94">
            <v>0</v>
          </cell>
          <cell r="F94">
            <v>0</v>
          </cell>
          <cell r="G94">
            <v>1463019.34</v>
          </cell>
        </row>
        <row r="95">
          <cell r="A95">
            <v>1241281</v>
          </cell>
          <cell r="B95" t="str">
            <v>KINETIC VENTURES II (UCAF II)</v>
          </cell>
          <cell r="C95">
            <v>5872795.1100000003</v>
          </cell>
          <cell r="D95">
            <v>0</v>
          </cell>
          <cell r="E95">
            <v>0</v>
          </cell>
          <cell r="F95">
            <v>0</v>
          </cell>
          <cell r="G95">
            <v>5872795.1100000003</v>
          </cell>
        </row>
        <row r="96">
          <cell r="A96">
            <v>1241290</v>
          </cell>
          <cell r="B96" t="str">
            <v>SOUTH ATLANTIC PRIVATE EQUITY</v>
          </cell>
          <cell r="C96">
            <v>375198</v>
          </cell>
          <cell r="D96">
            <v>0</v>
          </cell>
          <cell r="E96">
            <v>0</v>
          </cell>
          <cell r="F96">
            <v>0</v>
          </cell>
          <cell r="G96">
            <v>375198</v>
          </cell>
        </row>
        <row r="97">
          <cell r="A97">
            <v>1241420</v>
          </cell>
          <cell r="B97" t="str">
            <v>MAXEY FLATS</v>
          </cell>
          <cell r="C97">
            <v>2232</v>
          </cell>
          <cell r="D97">
            <v>0</v>
          </cell>
          <cell r="E97">
            <v>0</v>
          </cell>
          <cell r="F97">
            <v>0</v>
          </cell>
          <cell r="G97">
            <v>2232</v>
          </cell>
        </row>
        <row r="98">
          <cell r="A98">
            <v>1241430</v>
          </cell>
          <cell r="B98" t="str">
            <v>INVEST IN MICROCELL</v>
          </cell>
          <cell r="C98">
            <v>1500000</v>
          </cell>
          <cell r="D98">
            <v>0</v>
          </cell>
          <cell r="E98">
            <v>0</v>
          </cell>
          <cell r="F98">
            <v>0</v>
          </cell>
          <cell r="G98">
            <v>1500000</v>
          </cell>
        </row>
        <row r="99">
          <cell r="A99">
            <v>1241440</v>
          </cell>
          <cell r="B99" t="str">
            <v>KERSHAW CTY SC SHELL BLDG INV</v>
          </cell>
          <cell r="C99">
            <v>400000</v>
          </cell>
          <cell r="D99">
            <v>0</v>
          </cell>
          <cell r="E99">
            <v>0</v>
          </cell>
          <cell r="F99">
            <v>0</v>
          </cell>
          <cell r="G99">
            <v>400000</v>
          </cell>
        </row>
        <row r="100">
          <cell r="A100">
            <v>1241936</v>
          </cell>
          <cell r="B100" t="str">
            <v>INVESTMENT IN PEET</v>
          </cell>
          <cell r="C100">
            <v>44375.5</v>
          </cell>
          <cell r="D100">
            <v>0</v>
          </cell>
          <cell r="E100">
            <v>0</v>
          </cell>
          <cell r="F100">
            <v>0</v>
          </cell>
          <cell r="G100">
            <v>44375.5</v>
          </cell>
        </row>
        <row r="101">
          <cell r="A101">
            <v>1243460</v>
          </cell>
          <cell r="B101" t="str">
            <v>CASH SURR VAL - DEF COMP 1992</v>
          </cell>
          <cell r="C101">
            <v>517971</v>
          </cell>
          <cell r="D101">
            <v>1960</v>
          </cell>
          <cell r="E101">
            <v>0</v>
          </cell>
          <cell r="F101">
            <v>1960</v>
          </cell>
          <cell r="G101">
            <v>519931</v>
          </cell>
        </row>
        <row r="102">
          <cell r="A102">
            <v>1243461</v>
          </cell>
          <cell r="B102" t="str">
            <v>CASH SURR VAL - DEF COMP 92WC</v>
          </cell>
          <cell r="C102">
            <v>1161728</v>
          </cell>
          <cell r="D102">
            <v>5962</v>
          </cell>
          <cell r="E102">
            <v>0</v>
          </cell>
          <cell r="F102">
            <v>5962</v>
          </cell>
          <cell r="G102">
            <v>1167690</v>
          </cell>
        </row>
        <row r="103">
          <cell r="A103">
            <v>1244210</v>
          </cell>
          <cell r="B103" t="str">
            <v>PPD PREM - COLI 1989</v>
          </cell>
          <cell r="C103">
            <v>146412</v>
          </cell>
          <cell r="D103">
            <v>0</v>
          </cell>
          <cell r="E103">
            <v>20916</v>
          </cell>
          <cell r="F103">
            <v>-20916</v>
          </cell>
          <cell r="G103">
            <v>125496</v>
          </cell>
        </row>
        <row r="104">
          <cell r="A104">
            <v>1244310</v>
          </cell>
          <cell r="B104" t="str">
            <v>POLICY LOAN - COLI 1989</v>
          </cell>
          <cell r="C104">
            <v>-59432858.5</v>
          </cell>
          <cell r="D104">
            <v>16844.740000000002</v>
          </cell>
          <cell r="E104">
            <v>0</v>
          </cell>
          <cell r="F104">
            <v>16844.740000000002</v>
          </cell>
          <cell r="G104">
            <v>-59416013.759999998</v>
          </cell>
        </row>
        <row r="105">
          <cell r="A105">
            <v>1244410</v>
          </cell>
          <cell r="B105" t="str">
            <v>CASH SURR VAL - COLI 1989</v>
          </cell>
          <cell r="C105">
            <v>75332379.069999993</v>
          </cell>
          <cell r="D105">
            <v>0</v>
          </cell>
          <cell r="E105">
            <v>22319.439999999999</v>
          </cell>
          <cell r="F105">
            <v>-22319.439999999999</v>
          </cell>
          <cell r="G105">
            <v>75310059.629999995</v>
          </cell>
        </row>
        <row r="106">
          <cell r="A106">
            <v>1244510</v>
          </cell>
          <cell r="B106" t="str">
            <v>INTEREST PAY - COLI 1989</v>
          </cell>
          <cell r="C106">
            <v>-1656414.3</v>
          </cell>
          <cell r="D106">
            <v>0</v>
          </cell>
          <cell r="E106">
            <v>325000</v>
          </cell>
          <cell r="F106">
            <v>-325000</v>
          </cell>
          <cell r="G106">
            <v>-1981414.3</v>
          </cell>
        </row>
        <row r="107">
          <cell r="A107">
            <v>1246110</v>
          </cell>
          <cell r="B107" t="str">
            <v>PREPD PREM - DIR EDUC CONTRIB</v>
          </cell>
          <cell r="C107">
            <v>32717.46</v>
          </cell>
          <cell r="D107">
            <v>0</v>
          </cell>
          <cell r="E107">
            <v>32717.46</v>
          </cell>
          <cell r="F107">
            <v>-32717.46</v>
          </cell>
          <cell r="G107">
            <v>0</v>
          </cell>
        </row>
        <row r="108">
          <cell r="A108">
            <v>1246210</v>
          </cell>
          <cell r="B108" t="str">
            <v>CASH SURR VAL - DIR EDUC CONTR</v>
          </cell>
          <cell r="C108">
            <v>10928511</v>
          </cell>
          <cell r="D108">
            <v>56012</v>
          </cell>
          <cell r="E108">
            <v>0</v>
          </cell>
          <cell r="F108">
            <v>56012</v>
          </cell>
          <cell r="G108">
            <v>10984523</v>
          </cell>
        </row>
        <row r="109">
          <cell r="A109">
            <v>1247100</v>
          </cell>
          <cell r="B109" t="str">
            <v>PREPAID PREMIUM</v>
          </cell>
          <cell r="C109">
            <v>0</v>
          </cell>
          <cell r="D109">
            <v>36187.75</v>
          </cell>
          <cell r="E109">
            <v>0</v>
          </cell>
          <cell r="F109">
            <v>36187.75</v>
          </cell>
          <cell r="G109">
            <v>36187.75</v>
          </cell>
        </row>
        <row r="110">
          <cell r="A110">
            <v>1248200</v>
          </cell>
          <cell r="B110" t="str">
            <v>CASH SURR VAL - EXEC EST PR 1</v>
          </cell>
          <cell r="C110">
            <v>6997678</v>
          </cell>
          <cell r="D110">
            <v>33521</v>
          </cell>
          <cell r="E110">
            <v>0</v>
          </cell>
          <cell r="F110">
            <v>33521</v>
          </cell>
          <cell r="G110">
            <v>7031199</v>
          </cell>
        </row>
        <row r="111">
          <cell r="A111">
            <v>1248400</v>
          </cell>
          <cell r="B111" t="str">
            <v>CASH SURR VAL - EXEC EST PR 2</v>
          </cell>
          <cell r="C111">
            <v>1491522</v>
          </cell>
          <cell r="D111">
            <v>7665</v>
          </cell>
          <cell r="E111">
            <v>0</v>
          </cell>
          <cell r="F111">
            <v>7665</v>
          </cell>
          <cell r="G111">
            <v>1499187</v>
          </cell>
        </row>
        <row r="112">
          <cell r="A112">
            <v>1280001</v>
          </cell>
          <cell r="B112" t="str">
            <v>MISC SPECIAL FUNDS - LT</v>
          </cell>
          <cell r="C112">
            <v>367583.9</v>
          </cell>
          <cell r="D112">
            <v>0</v>
          </cell>
          <cell r="E112">
            <v>0</v>
          </cell>
          <cell r="F112">
            <v>0</v>
          </cell>
          <cell r="G112">
            <v>367583.9</v>
          </cell>
        </row>
        <row r="113">
          <cell r="A113">
            <v>1288200</v>
          </cell>
          <cell r="B113" t="str">
            <v>RABBI TRUST</v>
          </cell>
          <cell r="C113">
            <v>2899636.6</v>
          </cell>
          <cell r="D113">
            <v>8018.74</v>
          </cell>
          <cell r="E113">
            <v>815774.45</v>
          </cell>
          <cell r="F113">
            <v>-807755.71</v>
          </cell>
          <cell r="G113">
            <v>2091880.89</v>
          </cell>
        </row>
        <row r="114">
          <cell r="A114">
            <v>1288210</v>
          </cell>
          <cell r="B114" t="str">
            <v>SERP PREPAID PREMIUM</v>
          </cell>
          <cell r="C114">
            <v>327459</v>
          </cell>
          <cell r="D114">
            <v>0</v>
          </cell>
          <cell r="E114">
            <v>29769</v>
          </cell>
          <cell r="F114">
            <v>-29769</v>
          </cell>
          <cell r="G114">
            <v>297690</v>
          </cell>
        </row>
        <row r="115">
          <cell r="A115">
            <v>1288220</v>
          </cell>
          <cell r="B115" t="str">
            <v>83 KEY MAN PLAN PREPAID PREM</v>
          </cell>
          <cell r="C115">
            <v>5263.73</v>
          </cell>
          <cell r="D115">
            <v>0</v>
          </cell>
          <cell r="E115">
            <v>2631.85</v>
          </cell>
          <cell r="F115">
            <v>-2631.85</v>
          </cell>
          <cell r="G115">
            <v>2631.88</v>
          </cell>
        </row>
        <row r="116">
          <cell r="A116">
            <v>1288230</v>
          </cell>
          <cell r="B116" t="str">
            <v>84 KEY MAN PLAN PREPAID PREM</v>
          </cell>
          <cell r="C116">
            <v>245421</v>
          </cell>
          <cell r="D116">
            <v>0</v>
          </cell>
          <cell r="E116">
            <v>22311</v>
          </cell>
          <cell r="F116">
            <v>-22311</v>
          </cell>
          <cell r="G116">
            <v>223110</v>
          </cell>
        </row>
        <row r="117">
          <cell r="A117">
            <v>1288270</v>
          </cell>
          <cell r="B117" t="str">
            <v>EMPLOYMENT INCENTIVE PRPD PREM</v>
          </cell>
          <cell r="C117">
            <v>1448.91</v>
          </cell>
          <cell r="D117">
            <v>0</v>
          </cell>
          <cell r="E117">
            <v>724.42</v>
          </cell>
          <cell r="F117">
            <v>-724.42</v>
          </cell>
          <cell r="G117">
            <v>724.49</v>
          </cell>
        </row>
        <row r="118">
          <cell r="A118">
            <v>1288280</v>
          </cell>
          <cell r="B118" t="str">
            <v>96 KEY MAN PLAN PREPAID PREM</v>
          </cell>
          <cell r="C118">
            <v>900.9</v>
          </cell>
          <cell r="D118">
            <v>0</v>
          </cell>
          <cell r="E118">
            <v>450.41</v>
          </cell>
          <cell r="F118">
            <v>-450.41</v>
          </cell>
          <cell r="G118">
            <v>450.49</v>
          </cell>
        </row>
        <row r="119">
          <cell r="A119">
            <v>1288410</v>
          </cell>
          <cell r="B119" t="str">
            <v>SERP CASH SURRENDER VALUE</v>
          </cell>
          <cell r="C119">
            <v>17126269</v>
          </cell>
          <cell r="D119">
            <v>72379</v>
          </cell>
          <cell r="E119">
            <v>0</v>
          </cell>
          <cell r="F119">
            <v>72379</v>
          </cell>
          <cell r="G119">
            <v>17198648</v>
          </cell>
        </row>
        <row r="120">
          <cell r="A120">
            <v>1288420</v>
          </cell>
          <cell r="B120" t="str">
            <v>83 KEY MAN PLAN CASH SURR. VAL</v>
          </cell>
          <cell r="C120">
            <v>2651492</v>
          </cell>
          <cell r="D120">
            <v>15164</v>
          </cell>
          <cell r="E120">
            <v>0</v>
          </cell>
          <cell r="F120">
            <v>15164</v>
          </cell>
          <cell r="G120">
            <v>2666656</v>
          </cell>
        </row>
        <row r="121">
          <cell r="A121">
            <v>1288430</v>
          </cell>
          <cell r="B121" t="str">
            <v>84 KEY MAN PLAN SURRENDER VAL</v>
          </cell>
          <cell r="C121">
            <v>20740432</v>
          </cell>
          <cell r="D121">
            <v>119504</v>
          </cell>
          <cell r="E121">
            <v>0</v>
          </cell>
          <cell r="F121">
            <v>119504</v>
          </cell>
          <cell r="G121">
            <v>20859936</v>
          </cell>
        </row>
        <row r="122">
          <cell r="A122">
            <v>1288440</v>
          </cell>
          <cell r="B122" t="str">
            <v>88 KEY MAN PLAN CASH SURR. VAL</v>
          </cell>
          <cell r="C122">
            <v>11791226</v>
          </cell>
          <cell r="D122">
            <v>53342</v>
          </cell>
          <cell r="E122">
            <v>0</v>
          </cell>
          <cell r="F122">
            <v>53342</v>
          </cell>
          <cell r="G122">
            <v>11844568</v>
          </cell>
        </row>
        <row r="123">
          <cell r="A123">
            <v>1288450</v>
          </cell>
          <cell r="B123" t="str">
            <v>DEF INCENTIVE CASH SURR. VAL</v>
          </cell>
          <cell r="C123">
            <v>3845890</v>
          </cell>
          <cell r="D123">
            <v>19682</v>
          </cell>
          <cell r="E123">
            <v>0</v>
          </cell>
          <cell r="F123">
            <v>19682</v>
          </cell>
          <cell r="G123">
            <v>3865572</v>
          </cell>
        </row>
        <row r="124">
          <cell r="A124">
            <v>1288460</v>
          </cell>
          <cell r="B124" t="str">
            <v>92 KEY MAN PLAN CASH SURR. VAL</v>
          </cell>
          <cell r="C124">
            <v>12469031</v>
          </cell>
          <cell r="D124">
            <v>64841</v>
          </cell>
          <cell r="E124">
            <v>0</v>
          </cell>
          <cell r="F124">
            <v>64841</v>
          </cell>
          <cell r="G124">
            <v>12533872</v>
          </cell>
        </row>
        <row r="125">
          <cell r="A125">
            <v>1288470</v>
          </cell>
          <cell r="B125" t="str">
            <v>DTL EMPLOYMT INCENTIVE CSV</v>
          </cell>
          <cell r="C125">
            <v>2660536</v>
          </cell>
          <cell r="D125">
            <v>14825</v>
          </cell>
          <cell r="E125">
            <v>0</v>
          </cell>
          <cell r="F125">
            <v>14825</v>
          </cell>
          <cell r="G125">
            <v>2675361</v>
          </cell>
        </row>
        <row r="126">
          <cell r="A126">
            <v>1288480</v>
          </cell>
          <cell r="B126" t="str">
            <v>96 KEY MAN PLAN CASH SURR. VAL</v>
          </cell>
          <cell r="C126">
            <v>9797419</v>
          </cell>
          <cell r="D126">
            <v>55741</v>
          </cell>
          <cell r="E126">
            <v>0</v>
          </cell>
          <cell r="F126">
            <v>55741</v>
          </cell>
          <cell r="G126">
            <v>9853160</v>
          </cell>
        </row>
        <row r="127">
          <cell r="A127">
            <v>1289110</v>
          </cell>
          <cell r="B127" t="str">
            <v>ROBINSON 2 QUALIFIED TRUST</v>
          </cell>
          <cell r="C127">
            <v>163300897.28999999</v>
          </cell>
          <cell r="D127">
            <v>934573.18</v>
          </cell>
          <cell r="E127">
            <v>21010664.059999999</v>
          </cell>
          <cell r="F127">
            <v>-20076090.879999999</v>
          </cell>
          <cell r="G127">
            <v>143224806.41</v>
          </cell>
        </row>
        <row r="128">
          <cell r="A128">
            <v>1289120</v>
          </cell>
          <cell r="B128" t="str">
            <v>ROBINSON 2 NONQUALIFIED TRUST</v>
          </cell>
          <cell r="C128">
            <v>50831128.810000002</v>
          </cell>
          <cell r="D128">
            <v>132152.38</v>
          </cell>
          <cell r="E128">
            <v>632902.61</v>
          </cell>
          <cell r="F128">
            <v>-500750.23</v>
          </cell>
          <cell r="G128">
            <v>50330378.579999998</v>
          </cell>
        </row>
        <row r="129">
          <cell r="A129">
            <v>1289130</v>
          </cell>
          <cell r="B129" t="str">
            <v>BRUNSWICK 1 QUALIFIED TRUST</v>
          </cell>
          <cell r="C129">
            <v>144566042.80000001</v>
          </cell>
          <cell r="D129">
            <v>199131.68</v>
          </cell>
          <cell r="E129">
            <v>17287879.809999999</v>
          </cell>
          <cell r="F129">
            <v>-17088748.129999999</v>
          </cell>
          <cell r="G129">
            <v>127477294.67</v>
          </cell>
        </row>
        <row r="130">
          <cell r="A130">
            <v>1289140</v>
          </cell>
          <cell r="B130" t="str">
            <v>BRUNSWICK 1 NONQUALIFIED TRUST</v>
          </cell>
          <cell r="C130">
            <v>24376343.41</v>
          </cell>
          <cell r="D130">
            <v>90562.31</v>
          </cell>
          <cell r="E130">
            <v>335849.56</v>
          </cell>
          <cell r="F130">
            <v>-245287.25</v>
          </cell>
          <cell r="G130">
            <v>24131056.16</v>
          </cell>
        </row>
        <row r="131">
          <cell r="A131">
            <v>1289150</v>
          </cell>
          <cell r="B131" t="str">
            <v>BRUNSWICK 2 QUALIFIED TRUST</v>
          </cell>
          <cell r="C131">
            <v>162459962.59</v>
          </cell>
          <cell r="D131">
            <v>198312.56</v>
          </cell>
          <cell r="E131">
            <v>19455588.93</v>
          </cell>
          <cell r="F131">
            <v>-19257276.370000001</v>
          </cell>
          <cell r="G131">
            <v>143202686.22</v>
          </cell>
        </row>
        <row r="132">
          <cell r="A132">
            <v>1289160</v>
          </cell>
          <cell r="B132" t="str">
            <v>BRUNSWICK 2 NONQUALIFIED TRUST</v>
          </cell>
          <cell r="C132">
            <v>21015848.789999999</v>
          </cell>
          <cell r="D132">
            <v>71907.77</v>
          </cell>
          <cell r="E132">
            <v>273405.11</v>
          </cell>
          <cell r="F132">
            <v>-201497.33999999997</v>
          </cell>
          <cell r="G132">
            <v>20814351.449999999</v>
          </cell>
        </row>
        <row r="133">
          <cell r="A133">
            <v>1289170</v>
          </cell>
          <cell r="B133" t="str">
            <v>HARRIS QUALIFIED TRUST</v>
          </cell>
          <cell r="C133">
            <v>130885050.95999999</v>
          </cell>
          <cell r="D133">
            <v>1239771.24</v>
          </cell>
          <cell r="E133">
            <v>17019755.59</v>
          </cell>
          <cell r="F133">
            <v>-15779984.35</v>
          </cell>
          <cell r="G133">
            <v>115105066.61</v>
          </cell>
        </row>
        <row r="134">
          <cell r="A134">
            <v>1289180</v>
          </cell>
          <cell r="B134" t="str">
            <v>HARRIS NONQUALIFIED TRUST</v>
          </cell>
          <cell r="C134">
            <v>27944331.579999998</v>
          </cell>
          <cell r="D134">
            <v>22946.49</v>
          </cell>
          <cell r="E134">
            <v>266550.65000000002</v>
          </cell>
          <cell r="F134">
            <v>-243604.16000000003</v>
          </cell>
          <cell r="G134">
            <v>27700727.420000002</v>
          </cell>
        </row>
        <row r="135">
          <cell r="A135">
            <v>1311200</v>
          </cell>
          <cell r="B135" t="str">
            <v>CASH CIM</v>
          </cell>
          <cell r="C135">
            <v>1725732.5</v>
          </cell>
          <cell r="D135">
            <v>255521665.16999999</v>
          </cell>
          <cell r="E135">
            <v>259289231.25999999</v>
          </cell>
          <cell r="F135">
            <v>-3767566.0900000036</v>
          </cell>
          <cell r="G135">
            <v>-2041833.59</v>
          </cell>
        </row>
        <row r="136">
          <cell r="A136">
            <v>1313080</v>
          </cell>
          <cell r="B136" t="str">
            <v>CASH-BANK OF AMERICA</v>
          </cell>
          <cell r="C136">
            <v>1394969.13</v>
          </cell>
          <cell r="D136">
            <v>5689113.6500000004</v>
          </cell>
          <cell r="E136">
            <v>7073937.1100000003</v>
          </cell>
          <cell r="F136">
            <v>-1384823.46</v>
          </cell>
          <cell r="G136">
            <v>10145.67</v>
          </cell>
        </row>
        <row r="137">
          <cell r="A137">
            <v>1313081</v>
          </cell>
          <cell r="B137" t="str">
            <v>MELLON BANK</v>
          </cell>
          <cell r="C137">
            <v>3425663.99</v>
          </cell>
          <cell r="D137">
            <v>23934512.73</v>
          </cell>
          <cell r="E137">
            <v>23007991.800000001</v>
          </cell>
          <cell r="F137">
            <v>926520.9299999997</v>
          </cell>
          <cell r="G137">
            <v>4352184.92</v>
          </cell>
        </row>
        <row r="138">
          <cell r="A138" t="str">
            <v>13130CC</v>
          </cell>
          <cell r="B138" t="str">
            <v>CASH WACHOVIA PEC CLAIMS</v>
          </cell>
          <cell r="C138">
            <v>-6618.15</v>
          </cell>
          <cell r="D138">
            <v>-4234.25</v>
          </cell>
          <cell r="E138">
            <v>0</v>
          </cell>
          <cell r="F138">
            <v>-4234.25</v>
          </cell>
          <cell r="G138">
            <v>-10852.4</v>
          </cell>
        </row>
        <row r="139">
          <cell r="A139" t="str">
            <v>13130CM</v>
          </cell>
          <cell r="B139" t="str">
            <v>CASH CHASE MANHATTAN</v>
          </cell>
          <cell r="C139">
            <v>0</v>
          </cell>
          <cell r="D139">
            <v>910.37</v>
          </cell>
          <cell r="E139">
            <v>910.37</v>
          </cell>
          <cell r="F139">
            <v>0</v>
          </cell>
          <cell r="G139">
            <v>0</v>
          </cell>
        </row>
        <row r="140">
          <cell r="A140" t="str">
            <v>13130FA</v>
          </cell>
          <cell r="B140" t="str">
            <v>CASH FIRST UNION AGENT</v>
          </cell>
          <cell r="C140">
            <v>13073.85</v>
          </cell>
          <cell r="D140">
            <v>15481.8</v>
          </cell>
          <cell r="E140">
            <v>24736.05</v>
          </cell>
          <cell r="F140">
            <v>-9254.25</v>
          </cell>
          <cell r="G140">
            <v>3819.6</v>
          </cell>
        </row>
        <row r="141">
          <cell r="A141" t="str">
            <v>13130RC</v>
          </cell>
          <cell r="B141" t="str">
            <v>WACHOVIA-CUSTOMER REFUND</v>
          </cell>
          <cell r="C141">
            <v>-948249.87</v>
          </cell>
          <cell r="D141">
            <v>1090631.07</v>
          </cell>
          <cell r="E141">
            <v>915095.15</v>
          </cell>
          <cell r="F141">
            <v>175535.92000000004</v>
          </cell>
          <cell r="G141">
            <v>-772713.95</v>
          </cell>
        </row>
        <row r="142">
          <cell r="A142" t="str">
            <v>13130WA</v>
          </cell>
          <cell r="B142" t="str">
            <v>CASH WACHOVIA</v>
          </cell>
          <cell r="C142">
            <v>6907977.8200000003</v>
          </cell>
          <cell r="D142">
            <v>616247064.5</v>
          </cell>
          <cell r="E142">
            <v>620323529.11000001</v>
          </cell>
          <cell r="F142">
            <v>-4076464.6100000143</v>
          </cell>
          <cell r="G142">
            <v>2831513.21</v>
          </cell>
        </row>
        <row r="143">
          <cell r="A143" t="str">
            <v>13130WR</v>
          </cell>
          <cell r="B143" t="str">
            <v>WACHOVIA RESERVES ACCOUNT</v>
          </cell>
          <cell r="C143">
            <v>1428.4</v>
          </cell>
          <cell r="D143">
            <v>0</v>
          </cell>
          <cell r="E143">
            <v>0</v>
          </cell>
          <cell r="F143">
            <v>0</v>
          </cell>
          <cell r="G143">
            <v>1428.4</v>
          </cell>
        </row>
        <row r="144">
          <cell r="A144">
            <v>1341001</v>
          </cell>
          <cell r="B144" t="str">
            <v>NEWEDGE</v>
          </cell>
          <cell r="C144">
            <v>696017.43</v>
          </cell>
          <cell r="D144">
            <v>165794.14000000001</v>
          </cell>
          <cell r="E144">
            <v>166632.37</v>
          </cell>
          <cell r="F144">
            <v>-838.22999999998137</v>
          </cell>
          <cell r="G144">
            <v>695179.2</v>
          </cell>
        </row>
        <row r="145">
          <cell r="A145">
            <v>1361000</v>
          </cell>
          <cell r="B145" t="str">
            <v>TEMPORARY CASH INVESTMENTS</v>
          </cell>
          <cell r="C145">
            <v>110026315.29000001</v>
          </cell>
          <cell r="D145">
            <v>144147700.38</v>
          </cell>
          <cell r="E145">
            <v>179400000</v>
          </cell>
          <cell r="F145">
            <v>-35252299.620000005</v>
          </cell>
          <cell r="G145">
            <v>74774015.670000002</v>
          </cell>
        </row>
        <row r="146">
          <cell r="A146">
            <v>1362000</v>
          </cell>
          <cell r="B146" t="str">
            <v>SHORT TERM INVESTMENTS</v>
          </cell>
          <cell r="C146">
            <v>500000</v>
          </cell>
          <cell r="D146">
            <v>0</v>
          </cell>
          <cell r="E146">
            <v>0</v>
          </cell>
          <cell r="F146">
            <v>0</v>
          </cell>
          <cell r="G146">
            <v>500000</v>
          </cell>
        </row>
        <row r="147">
          <cell r="A147">
            <v>1412000</v>
          </cell>
          <cell r="B147" t="str">
            <v>NOTES RECEIVABLE-MISC</v>
          </cell>
          <cell r="C147">
            <v>349338.44</v>
          </cell>
          <cell r="D147">
            <v>0</v>
          </cell>
          <cell r="E147">
            <v>0</v>
          </cell>
          <cell r="F147">
            <v>0</v>
          </cell>
          <cell r="G147">
            <v>349338.44</v>
          </cell>
        </row>
        <row r="148">
          <cell r="A148">
            <v>1412020</v>
          </cell>
          <cell r="B148" t="str">
            <v>NOTES RECEIVABLE-LAND</v>
          </cell>
          <cell r="C148">
            <v>94443.59</v>
          </cell>
          <cell r="D148">
            <v>179.53</v>
          </cell>
          <cell r="E148">
            <v>0</v>
          </cell>
          <cell r="F148">
            <v>179.53</v>
          </cell>
          <cell r="G148">
            <v>94623.12</v>
          </cell>
        </row>
        <row r="149">
          <cell r="A149">
            <v>1414010</v>
          </cell>
          <cell r="B149" t="str">
            <v>NOTES RECEIVABLE-WIL&amp;MT OLIVE</v>
          </cell>
          <cell r="C149">
            <v>450000</v>
          </cell>
          <cell r="D149">
            <v>0</v>
          </cell>
          <cell r="E149">
            <v>0</v>
          </cell>
          <cell r="F149">
            <v>0</v>
          </cell>
          <cell r="G149">
            <v>450000</v>
          </cell>
        </row>
        <row r="150">
          <cell r="A150">
            <v>1414011</v>
          </cell>
          <cell r="B150" t="str">
            <v>WIL &amp; MT OLIVE ALLOWANCE</v>
          </cell>
          <cell r="C150">
            <v>-450000</v>
          </cell>
          <cell r="D150">
            <v>0</v>
          </cell>
          <cell r="E150">
            <v>0</v>
          </cell>
          <cell r="F150">
            <v>0</v>
          </cell>
          <cell r="G150">
            <v>-450000</v>
          </cell>
        </row>
        <row r="151">
          <cell r="A151">
            <v>1420101</v>
          </cell>
          <cell r="B151" t="str">
            <v>ACCOUNTS REC NC</v>
          </cell>
          <cell r="C151">
            <v>165250970.25</v>
          </cell>
          <cell r="D151">
            <v>275091792.95999998</v>
          </cell>
          <cell r="E151">
            <v>255769604.02000001</v>
          </cell>
          <cell r="F151">
            <v>19322188.939999968</v>
          </cell>
          <cell r="G151">
            <v>184573159.19</v>
          </cell>
        </row>
        <row r="152">
          <cell r="A152">
            <v>1420102</v>
          </cell>
          <cell r="B152" t="str">
            <v>ACCOUNTS REC SC</v>
          </cell>
          <cell r="C152">
            <v>30638988.579999998</v>
          </cell>
          <cell r="D152">
            <v>46396513.899999999</v>
          </cell>
          <cell r="E152">
            <v>43836939.340000004</v>
          </cell>
          <cell r="F152">
            <v>2559574.5599999949</v>
          </cell>
          <cell r="G152">
            <v>33198563.140000001</v>
          </cell>
        </row>
        <row r="153">
          <cell r="A153">
            <v>1420103</v>
          </cell>
          <cell r="B153" t="str">
            <v>HM ENERGY LN NC</v>
          </cell>
          <cell r="C153">
            <v>1723.05</v>
          </cell>
          <cell r="D153">
            <v>2926.66</v>
          </cell>
          <cell r="E153">
            <v>2926.66</v>
          </cell>
          <cell r="F153">
            <v>0</v>
          </cell>
          <cell r="G153">
            <v>1723.05</v>
          </cell>
        </row>
        <row r="154">
          <cell r="A154">
            <v>1420105</v>
          </cell>
          <cell r="B154" t="str">
            <v>HM ENERGY LN SC</v>
          </cell>
          <cell r="C154">
            <v>290.08</v>
          </cell>
          <cell r="D154">
            <v>75</v>
          </cell>
          <cell r="E154">
            <v>75</v>
          </cell>
          <cell r="F154">
            <v>0</v>
          </cell>
          <cell r="G154">
            <v>290.08</v>
          </cell>
        </row>
        <row r="155">
          <cell r="A155">
            <v>1420107</v>
          </cell>
          <cell r="B155" t="str">
            <v>WATER HTR - NC</v>
          </cell>
          <cell r="C155">
            <v>0</v>
          </cell>
          <cell r="D155">
            <v>750000</v>
          </cell>
          <cell r="E155">
            <v>750000</v>
          </cell>
          <cell r="F155">
            <v>0</v>
          </cell>
          <cell r="G155">
            <v>0</v>
          </cell>
        </row>
        <row r="156">
          <cell r="A156">
            <v>1420110</v>
          </cell>
          <cell r="B156" t="str">
            <v>CIAC - NC</v>
          </cell>
          <cell r="C156">
            <v>1057432.6499999999</v>
          </cell>
          <cell r="D156">
            <v>1741363.12</v>
          </cell>
          <cell r="E156">
            <v>1766176.53</v>
          </cell>
          <cell r="F156">
            <v>-24813.409999999916</v>
          </cell>
          <cell r="G156">
            <v>1032619.24</v>
          </cell>
        </row>
        <row r="157">
          <cell r="A157">
            <v>1420111</v>
          </cell>
          <cell r="B157" t="str">
            <v>UNREG PROD SERV AR - NC</v>
          </cell>
          <cell r="C157">
            <v>877243.25</v>
          </cell>
          <cell r="D157">
            <v>389973.35</v>
          </cell>
          <cell r="E157">
            <v>365203.45</v>
          </cell>
          <cell r="F157">
            <v>24769.899999999965</v>
          </cell>
          <cell r="G157">
            <v>902013.15</v>
          </cell>
        </row>
        <row r="158">
          <cell r="A158">
            <v>1420112</v>
          </cell>
          <cell r="B158" t="str">
            <v>CIAC - SC</v>
          </cell>
          <cell r="C158">
            <v>61658.83</v>
          </cell>
          <cell r="D158">
            <v>53582.02</v>
          </cell>
          <cell r="E158">
            <v>63332.44</v>
          </cell>
          <cell r="F158">
            <v>-9750.4200000000055</v>
          </cell>
          <cell r="G158">
            <v>51908.41</v>
          </cell>
        </row>
        <row r="159">
          <cell r="A159">
            <v>1420113</v>
          </cell>
          <cell r="B159" t="str">
            <v>TTL PWR QLTY SOLUTIONS - SC</v>
          </cell>
          <cell r="C159">
            <v>259505.49</v>
          </cell>
          <cell r="D159">
            <v>83041.820000000007</v>
          </cell>
          <cell r="E159">
            <v>69247.149999999994</v>
          </cell>
          <cell r="F159">
            <v>13794.670000000013</v>
          </cell>
          <cell r="G159">
            <v>273300.15999999997</v>
          </cell>
        </row>
        <row r="160">
          <cell r="A160">
            <v>1420114</v>
          </cell>
          <cell r="B160" t="str">
            <v>LATE PYMT CHG NON-REG</v>
          </cell>
          <cell r="C160">
            <v>44752.38</v>
          </cell>
          <cell r="D160">
            <v>8579.15</v>
          </cell>
          <cell r="E160">
            <v>4894.37</v>
          </cell>
          <cell r="F160">
            <v>3684.7799999999997</v>
          </cell>
          <cell r="G160">
            <v>48437.16</v>
          </cell>
        </row>
        <row r="161">
          <cell r="A161">
            <v>1420115</v>
          </cell>
          <cell r="B161" t="str">
            <v>SURGE PROT - NC</v>
          </cell>
          <cell r="C161">
            <v>314399.59999999998</v>
          </cell>
          <cell r="D161">
            <v>198406.51</v>
          </cell>
          <cell r="E161">
            <v>196754.6</v>
          </cell>
          <cell r="F161">
            <v>1651.9100000000035</v>
          </cell>
          <cell r="G161">
            <v>316051.51</v>
          </cell>
        </row>
        <row r="162">
          <cell r="A162">
            <v>1420116</v>
          </cell>
          <cell r="B162" t="str">
            <v>SURGE  PROT - SC</v>
          </cell>
          <cell r="C162">
            <v>45472.66</v>
          </cell>
          <cell r="D162">
            <v>28848.52</v>
          </cell>
          <cell r="E162">
            <v>24912.93</v>
          </cell>
          <cell r="F162">
            <v>3935.59</v>
          </cell>
          <cell r="G162">
            <v>49408.25</v>
          </cell>
        </row>
        <row r="163">
          <cell r="A163">
            <v>1420125</v>
          </cell>
          <cell r="B163" t="str">
            <v>A/R NON-REG</v>
          </cell>
          <cell r="C163">
            <v>281966</v>
          </cell>
          <cell r="D163">
            <v>84482</v>
          </cell>
          <cell r="E163">
            <v>0</v>
          </cell>
          <cell r="F163">
            <v>84482</v>
          </cell>
          <cell r="G163">
            <v>366448</v>
          </cell>
        </row>
        <row r="164">
          <cell r="A164" t="str">
            <v>14203AH</v>
          </cell>
          <cell r="B164" t="str">
            <v>A/R-APCO</v>
          </cell>
          <cell r="C164">
            <v>-358</v>
          </cell>
          <cell r="D164">
            <v>9533.5</v>
          </cell>
          <cell r="E164">
            <v>0</v>
          </cell>
          <cell r="F164">
            <v>9533.5</v>
          </cell>
          <cell r="G164">
            <v>9175.5</v>
          </cell>
        </row>
        <row r="165">
          <cell r="A165" t="str">
            <v>14203BJ</v>
          </cell>
          <cell r="B165" t="str">
            <v>AR-COOK INLET ENERGY SUPPLY</v>
          </cell>
          <cell r="C165">
            <v>0</v>
          </cell>
          <cell r="D165">
            <v>23439.5</v>
          </cell>
          <cell r="E165">
            <v>0</v>
          </cell>
          <cell r="F165">
            <v>23439.5</v>
          </cell>
          <cell r="G165">
            <v>23439.5</v>
          </cell>
        </row>
        <row r="166">
          <cell r="A166" t="str">
            <v>14203CT</v>
          </cell>
          <cell r="B166" t="str">
            <v>A/R-CONSTELLATION POWER SOURCE</v>
          </cell>
          <cell r="C166">
            <v>0</v>
          </cell>
          <cell r="D166">
            <v>2405</v>
          </cell>
          <cell r="E166">
            <v>0</v>
          </cell>
          <cell r="F166">
            <v>2405</v>
          </cell>
          <cell r="G166">
            <v>2405</v>
          </cell>
        </row>
        <row r="167">
          <cell r="A167" t="str">
            <v>14203DK</v>
          </cell>
          <cell r="B167" t="str">
            <v>A/R-DUKE</v>
          </cell>
          <cell r="C167">
            <v>0</v>
          </cell>
          <cell r="D167">
            <v>30723</v>
          </cell>
          <cell r="E167">
            <v>0</v>
          </cell>
          <cell r="F167">
            <v>30723</v>
          </cell>
          <cell r="G167">
            <v>30723</v>
          </cell>
        </row>
        <row r="168">
          <cell r="A168" t="str">
            <v>14203FA</v>
          </cell>
          <cell r="B168" t="str">
            <v>A/R-FAYETTEVILLE</v>
          </cell>
          <cell r="C168">
            <v>6764381.5499999998</v>
          </cell>
          <cell r="D168">
            <v>7057677.3200000003</v>
          </cell>
          <cell r="E168">
            <v>0</v>
          </cell>
          <cell r="F168">
            <v>7057677.3200000003</v>
          </cell>
          <cell r="G168">
            <v>13822058.869999999</v>
          </cell>
        </row>
        <row r="169">
          <cell r="A169" t="str">
            <v>14203FH</v>
          </cell>
          <cell r="B169" t="str">
            <v>AR-TRANSCO ENERGY MARKETING</v>
          </cell>
          <cell r="C169">
            <v>0</v>
          </cell>
          <cell r="D169">
            <v>12122.5</v>
          </cell>
          <cell r="E169">
            <v>12122.5</v>
          </cell>
          <cell r="F169">
            <v>0</v>
          </cell>
          <cell r="G169">
            <v>0</v>
          </cell>
        </row>
        <row r="170">
          <cell r="A170" t="str">
            <v>14203FW</v>
          </cell>
          <cell r="B170" t="str">
            <v>AR-TEXAS EASTERN TRANSMISSION</v>
          </cell>
          <cell r="C170">
            <v>60506.6</v>
          </cell>
          <cell r="D170">
            <v>60506.6</v>
          </cell>
          <cell r="E170">
            <v>60506.6</v>
          </cell>
          <cell r="F170">
            <v>0</v>
          </cell>
          <cell r="G170">
            <v>60506.6</v>
          </cell>
        </row>
        <row r="171">
          <cell r="A171" t="str">
            <v>14203GR</v>
          </cell>
          <cell r="B171" t="str">
            <v>A/R-GAS TRADING REGULATED</v>
          </cell>
          <cell r="C171">
            <v>2714325</v>
          </cell>
          <cell r="D171">
            <v>7373846.5</v>
          </cell>
          <cell r="E171">
            <v>5453803.5</v>
          </cell>
          <cell r="F171">
            <v>1920043</v>
          </cell>
          <cell r="G171">
            <v>4634368</v>
          </cell>
        </row>
        <row r="172">
          <cell r="A172" t="str">
            <v>14203MI</v>
          </cell>
          <cell r="B172" t="str">
            <v>A/R-MIDWEST ISO</v>
          </cell>
          <cell r="C172">
            <v>260362.81</v>
          </cell>
          <cell r="D172">
            <v>543914.25</v>
          </cell>
          <cell r="E172">
            <v>260362.81</v>
          </cell>
          <cell r="F172">
            <v>283551.44</v>
          </cell>
          <cell r="G172">
            <v>543914.25</v>
          </cell>
        </row>
        <row r="173">
          <cell r="A173" t="str">
            <v>14203ML</v>
          </cell>
          <cell r="B173" t="str">
            <v>A/R - MERRILL LYNCH</v>
          </cell>
          <cell r="C173">
            <v>2116</v>
          </cell>
          <cell r="D173">
            <v>1028.5</v>
          </cell>
          <cell r="E173">
            <v>2116</v>
          </cell>
          <cell r="F173">
            <v>-1087.5</v>
          </cell>
          <cell r="G173">
            <v>1028.5</v>
          </cell>
        </row>
        <row r="174">
          <cell r="A174" t="str">
            <v>14203PJ</v>
          </cell>
          <cell r="B174" t="str">
            <v>A/R-PJM INTERCONNECTION, INC.</v>
          </cell>
          <cell r="C174">
            <v>1644500.07</v>
          </cell>
          <cell r="D174">
            <v>1596613.82</v>
          </cell>
          <cell r="E174">
            <v>1644500.07</v>
          </cell>
          <cell r="F174">
            <v>-47886.25</v>
          </cell>
          <cell r="G174">
            <v>1596613.82</v>
          </cell>
        </row>
        <row r="175">
          <cell r="A175" t="str">
            <v>14203SC</v>
          </cell>
          <cell r="B175" t="str">
            <v>A/R-SOUTHERN COMPANY SERVICES</v>
          </cell>
          <cell r="C175">
            <v>0</v>
          </cell>
          <cell r="D175">
            <v>78750</v>
          </cell>
          <cell r="E175">
            <v>0</v>
          </cell>
          <cell r="F175">
            <v>78750</v>
          </cell>
          <cell r="G175">
            <v>78750</v>
          </cell>
        </row>
        <row r="176">
          <cell r="A176" t="str">
            <v>14203SP</v>
          </cell>
          <cell r="B176" t="str">
            <v>A/R-SC PUBLIC SERVICE AUTHORTY</v>
          </cell>
          <cell r="C176">
            <v>0</v>
          </cell>
          <cell r="D176">
            <v>37951.199999999997</v>
          </cell>
          <cell r="E176">
            <v>0</v>
          </cell>
          <cell r="F176">
            <v>37951.199999999997</v>
          </cell>
          <cell r="G176">
            <v>37951.199999999997</v>
          </cell>
        </row>
        <row r="177">
          <cell r="A177" t="str">
            <v>14203TE</v>
          </cell>
          <cell r="B177" t="str">
            <v>A/R-THE ENERGY AUTHORITY</v>
          </cell>
          <cell r="C177">
            <v>69600</v>
          </cell>
          <cell r="D177">
            <v>36425</v>
          </cell>
          <cell r="E177">
            <v>69600</v>
          </cell>
          <cell r="F177">
            <v>-33175</v>
          </cell>
          <cell r="G177">
            <v>36425</v>
          </cell>
        </row>
        <row r="178">
          <cell r="A178" t="str">
            <v>14204AP</v>
          </cell>
          <cell r="B178" t="str">
            <v>A/R-APPALACHIAN POWER CO-TRANS</v>
          </cell>
          <cell r="C178">
            <v>2305.09</v>
          </cell>
          <cell r="D178">
            <v>0</v>
          </cell>
          <cell r="E178">
            <v>2305.09</v>
          </cell>
          <cell r="F178">
            <v>-2305.09</v>
          </cell>
          <cell r="G178">
            <v>0</v>
          </cell>
        </row>
        <row r="179">
          <cell r="A179" t="str">
            <v>14204BC</v>
          </cell>
          <cell r="B179" t="str">
            <v>TOWN OF BLACK CREEK</v>
          </cell>
          <cell r="C179">
            <v>2659.21</v>
          </cell>
          <cell r="D179">
            <v>2340.1799999999998</v>
          </cell>
          <cell r="E179">
            <v>2659.21</v>
          </cell>
          <cell r="F179">
            <v>-319.0300000000002</v>
          </cell>
          <cell r="G179">
            <v>2340.1799999999998</v>
          </cell>
        </row>
        <row r="180">
          <cell r="A180" t="str">
            <v>14204CA</v>
          </cell>
          <cell r="B180" t="str">
            <v>A/R-CARGILL-ALLIANT-TRANS</v>
          </cell>
          <cell r="C180">
            <v>4548.57</v>
          </cell>
          <cell r="D180">
            <v>6454.16</v>
          </cell>
          <cell r="E180">
            <v>4548.57</v>
          </cell>
          <cell r="F180">
            <v>1905.5900000000001</v>
          </cell>
          <cell r="G180">
            <v>6454.16</v>
          </cell>
        </row>
        <row r="181">
          <cell r="A181" t="str">
            <v>14204CC</v>
          </cell>
          <cell r="B181" t="str">
            <v>A/R-CITY OF CAMDEN-TRANS</v>
          </cell>
          <cell r="C181">
            <v>45630.44</v>
          </cell>
          <cell r="D181">
            <v>29043.8</v>
          </cell>
          <cell r="E181">
            <v>45630.44</v>
          </cell>
          <cell r="F181">
            <v>-16586.640000000003</v>
          </cell>
          <cell r="G181">
            <v>29043.8</v>
          </cell>
        </row>
        <row r="182">
          <cell r="A182" t="str">
            <v>14204CN</v>
          </cell>
          <cell r="B182" t="str">
            <v>A/R-CALPINE ENERGY-TRANS</v>
          </cell>
          <cell r="C182">
            <v>20730</v>
          </cell>
          <cell r="D182">
            <v>20730</v>
          </cell>
          <cell r="E182">
            <v>0</v>
          </cell>
          <cell r="F182">
            <v>20730</v>
          </cell>
          <cell r="G182">
            <v>41460</v>
          </cell>
        </row>
        <row r="183">
          <cell r="A183" t="str">
            <v>14204CR</v>
          </cell>
          <cell r="B183" t="str">
            <v>CRAVEN COUNTY WOOD GEN IMBAL</v>
          </cell>
          <cell r="C183">
            <v>20716.009999999998</v>
          </cell>
          <cell r="D183">
            <v>8399.1200000000008</v>
          </cell>
          <cell r="E183">
            <v>11272.76</v>
          </cell>
          <cell r="F183">
            <v>-2873.6399999999994</v>
          </cell>
          <cell r="G183">
            <v>17842.37</v>
          </cell>
        </row>
        <row r="184">
          <cell r="A184" t="str">
            <v>14204DK</v>
          </cell>
          <cell r="B184" t="str">
            <v>A/R-DUKE-TRANS</v>
          </cell>
          <cell r="C184">
            <v>0</v>
          </cell>
          <cell r="D184">
            <v>1240</v>
          </cell>
          <cell r="E184">
            <v>0</v>
          </cell>
          <cell r="F184">
            <v>1240</v>
          </cell>
          <cell r="G184">
            <v>1240</v>
          </cell>
        </row>
        <row r="185">
          <cell r="A185" t="str">
            <v>14204DT</v>
          </cell>
          <cell r="B185" t="str">
            <v>A/R-DTE ENERGY TRADING-TRANS</v>
          </cell>
          <cell r="C185">
            <v>65687.350000000006</v>
          </cell>
          <cell r="D185">
            <v>62555.35</v>
          </cell>
          <cell r="E185">
            <v>65687.350000000006</v>
          </cell>
          <cell r="F185">
            <v>-3132.0000000000073</v>
          </cell>
          <cell r="G185">
            <v>62555.35</v>
          </cell>
        </row>
        <row r="186">
          <cell r="A186" t="str">
            <v>14204EZ</v>
          </cell>
          <cell r="B186" t="str">
            <v>ELIZABETHTOWN GEN IMBAL</v>
          </cell>
          <cell r="C186">
            <v>196585.91</v>
          </cell>
          <cell r="D186">
            <v>19153.43</v>
          </cell>
          <cell r="E186">
            <v>19138.7</v>
          </cell>
          <cell r="F186">
            <v>14.729999999999563</v>
          </cell>
          <cell r="G186">
            <v>196600.64</v>
          </cell>
        </row>
        <row r="187">
          <cell r="A187" t="str">
            <v>14204FA</v>
          </cell>
          <cell r="B187" t="str">
            <v>A/R-FAYETTEVILLE PWC-TRANS</v>
          </cell>
          <cell r="C187">
            <v>409025.3</v>
          </cell>
          <cell r="D187">
            <v>233416.16</v>
          </cell>
          <cell r="E187">
            <v>409025.3</v>
          </cell>
          <cell r="F187">
            <v>-175609.13999999998</v>
          </cell>
          <cell r="G187">
            <v>233416.16</v>
          </cell>
        </row>
        <row r="188">
          <cell r="A188" t="str">
            <v>14204FB</v>
          </cell>
          <cell r="B188" t="str">
            <v>A/R-FRENCH BROAD EMC-TRANS</v>
          </cell>
          <cell r="C188">
            <v>88488.17</v>
          </cell>
          <cell r="D188">
            <v>123992.38</v>
          </cell>
          <cell r="E188">
            <v>88488.17</v>
          </cell>
          <cell r="F188">
            <v>35504.210000000006</v>
          </cell>
          <cell r="G188">
            <v>123992.38</v>
          </cell>
        </row>
        <row r="189">
          <cell r="A189" t="str">
            <v>14204FT</v>
          </cell>
          <cell r="B189" t="str">
            <v>FORTIS ENERGY MARKETG&amp;TRADING</v>
          </cell>
          <cell r="C189">
            <v>2690.65</v>
          </cell>
          <cell r="D189">
            <v>4587.8</v>
          </cell>
          <cell r="E189">
            <v>2690.65</v>
          </cell>
          <cell r="F189">
            <v>1897.15</v>
          </cell>
          <cell r="G189">
            <v>4587.8</v>
          </cell>
        </row>
        <row r="190">
          <cell r="A190" t="str">
            <v>14204IP</v>
          </cell>
          <cell r="B190" t="str">
            <v>INDUSTRAIL POWER GEN COMPANY</v>
          </cell>
          <cell r="C190">
            <v>1027</v>
          </cell>
          <cell r="D190">
            <v>1027</v>
          </cell>
          <cell r="E190">
            <v>1027</v>
          </cell>
          <cell r="F190">
            <v>0</v>
          </cell>
          <cell r="G190">
            <v>1027</v>
          </cell>
        </row>
        <row r="191">
          <cell r="A191" t="str">
            <v>14204LM</v>
          </cell>
          <cell r="B191" t="str">
            <v>LUMBERTON GEN IMBAL</v>
          </cell>
          <cell r="C191">
            <v>110156.53</v>
          </cell>
          <cell r="D191">
            <v>10852.38</v>
          </cell>
          <cell r="E191">
            <v>10460.65</v>
          </cell>
          <cell r="F191">
            <v>391.72999999999956</v>
          </cell>
          <cell r="G191">
            <v>110548.26</v>
          </cell>
        </row>
        <row r="192">
          <cell r="A192" t="str">
            <v>14204LU</v>
          </cell>
          <cell r="B192" t="str">
            <v>TOWN OF LUCAMA</v>
          </cell>
          <cell r="C192">
            <v>4645.7700000000004</v>
          </cell>
          <cell r="D192">
            <v>5682.04</v>
          </cell>
          <cell r="E192">
            <v>4645.7700000000004</v>
          </cell>
          <cell r="F192">
            <v>1036.2699999999995</v>
          </cell>
          <cell r="G192">
            <v>5682.04</v>
          </cell>
        </row>
        <row r="193">
          <cell r="A193" t="str">
            <v>14204NC</v>
          </cell>
          <cell r="B193" t="str">
            <v>A/RNCEMC-TRANS</v>
          </cell>
          <cell r="C193">
            <v>1650264.83</v>
          </cell>
          <cell r="D193">
            <v>1485631.31</v>
          </cell>
          <cell r="E193">
            <v>1650264.83</v>
          </cell>
          <cell r="F193">
            <v>-164633.52000000002</v>
          </cell>
          <cell r="G193">
            <v>1485631.31</v>
          </cell>
        </row>
        <row r="194">
          <cell r="A194" t="str">
            <v>14204PA</v>
          </cell>
          <cell r="B194" t="str">
            <v>A/R-NC MUNI PWR AGENCY 1-TRANS</v>
          </cell>
          <cell r="C194">
            <v>1280839.18</v>
          </cell>
          <cell r="D194">
            <v>666285.32999999996</v>
          </cell>
          <cell r="E194">
            <v>1280839.18</v>
          </cell>
          <cell r="F194">
            <v>-614553.85</v>
          </cell>
          <cell r="G194">
            <v>666285.32999999996</v>
          </cell>
        </row>
        <row r="195">
          <cell r="A195" t="str">
            <v>14204PD</v>
          </cell>
          <cell r="B195" t="str">
            <v>A/R-PIEDMONT EMC-TRANS</v>
          </cell>
          <cell r="C195">
            <v>30036.39</v>
          </cell>
          <cell r="D195">
            <v>31906.48</v>
          </cell>
          <cell r="E195">
            <v>30036.39</v>
          </cell>
          <cell r="F195">
            <v>1870.0900000000001</v>
          </cell>
          <cell r="G195">
            <v>31906.48</v>
          </cell>
        </row>
        <row r="196">
          <cell r="A196" t="str">
            <v>14204SA</v>
          </cell>
          <cell r="B196" t="str">
            <v>A/R-SOUTHEASTERN POWER ADMIN</v>
          </cell>
          <cell r="C196">
            <v>91151.94</v>
          </cell>
          <cell r="D196">
            <v>91151.94</v>
          </cell>
          <cell r="E196">
            <v>91151.94</v>
          </cell>
          <cell r="F196">
            <v>0</v>
          </cell>
          <cell r="G196">
            <v>91151.94</v>
          </cell>
        </row>
        <row r="197">
          <cell r="A197" t="str">
            <v>14204SB</v>
          </cell>
          <cell r="B197" t="str">
            <v>TOWN OF STANTONSBURG</v>
          </cell>
          <cell r="C197">
            <v>5391.41</v>
          </cell>
          <cell r="D197">
            <v>5153.83</v>
          </cell>
          <cell r="E197">
            <v>5391.41</v>
          </cell>
          <cell r="F197">
            <v>-237.57999999999993</v>
          </cell>
          <cell r="G197">
            <v>5153.83</v>
          </cell>
        </row>
        <row r="198">
          <cell r="A198" t="str">
            <v>14204SE</v>
          </cell>
          <cell r="B198" t="str">
            <v>A/R-SCANA ENERGY-TRANS</v>
          </cell>
          <cell r="C198">
            <v>5460.9</v>
          </cell>
          <cell r="D198">
            <v>310</v>
          </cell>
          <cell r="E198">
            <v>5460.9</v>
          </cell>
          <cell r="F198">
            <v>-5150.8999999999996</v>
          </cell>
          <cell r="G198">
            <v>310</v>
          </cell>
        </row>
        <row r="199">
          <cell r="A199" t="str">
            <v>14204SH</v>
          </cell>
          <cell r="B199" t="str">
            <v>TOWN OF SHARPSBURG</v>
          </cell>
          <cell r="C199">
            <v>4623.1400000000003</v>
          </cell>
          <cell r="D199">
            <v>3857.26</v>
          </cell>
          <cell r="E199">
            <v>4623.1400000000003</v>
          </cell>
          <cell r="F199">
            <v>-765.88000000000011</v>
          </cell>
          <cell r="G199">
            <v>3857.26</v>
          </cell>
        </row>
        <row r="200">
          <cell r="A200" t="str">
            <v>14204SL</v>
          </cell>
          <cell r="B200" t="str">
            <v>A/R SENECA LIGHT &amp; WATER-TRANS</v>
          </cell>
          <cell r="C200">
            <v>37452.22</v>
          </cell>
          <cell r="D200">
            <v>18833.259999999998</v>
          </cell>
          <cell r="E200">
            <v>37452.22</v>
          </cell>
          <cell r="F200">
            <v>-18618.960000000003</v>
          </cell>
          <cell r="G200">
            <v>18833.259999999998</v>
          </cell>
        </row>
        <row r="201">
          <cell r="A201" t="str">
            <v>14204TE</v>
          </cell>
          <cell r="B201" t="str">
            <v>A/R-THE ENERGY AUTH-TRANS</v>
          </cell>
          <cell r="C201">
            <v>76183.17</v>
          </cell>
          <cell r="D201">
            <v>19562.57</v>
          </cell>
          <cell r="E201">
            <v>76183.17</v>
          </cell>
          <cell r="F201">
            <v>-56620.6</v>
          </cell>
          <cell r="G201">
            <v>19562.57</v>
          </cell>
        </row>
        <row r="202">
          <cell r="A202" t="str">
            <v>14204WN</v>
          </cell>
          <cell r="B202" t="str">
            <v>A/R-TOWN OF WAYNESVILLE</v>
          </cell>
          <cell r="C202">
            <v>21728.98</v>
          </cell>
          <cell r="D202">
            <v>24406.01</v>
          </cell>
          <cell r="E202">
            <v>21728.98</v>
          </cell>
          <cell r="F202">
            <v>2677.0299999999988</v>
          </cell>
          <cell r="G202">
            <v>24406.01</v>
          </cell>
        </row>
        <row r="203">
          <cell r="A203" t="str">
            <v>14204WT</v>
          </cell>
          <cell r="B203" t="str">
            <v>A/R-TOWN OF WINTERVILLE</v>
          </cell>
          <cell r="C203">
            <v>12759.36</v>
          </cell>
          <cell r="D203">
            <v>10573.15</v>
          </cell>
          <cell r="E203">
            <v>12759.36</v>
          </cell>
          <cell r="F203">
            <v>-2186.2100000000009</v>
          </cell>
          <cell r="G203">
            <v>10573.15</v>
          </cell>
        </row>
        <row r="204">
          <cell r="A204" t="str">
            <v>1430BPR</v>
          </cell>
          <cell r="B204" t="str">
            <v>A/R-BYPRODUCTS &amp; REAGENTS</v>
          </cell>
          <cell r="C204">
            <v>51814.85</v>
          </cell>
          <cell r="D204">
            <v>40261.67</v>
          </cell>
          <cell r="E204">
            <v>51814.83</v>
          </cell>
          <cell r="F204">
            <v>-11553.160000000003</v>
          </cell>
          <cell r="G204">
            <v>40261.69</v>
          </cell>
        </row>
        <row r="205">
          <cell r="A205" t="str">
            <v>1430GSA</v>
          </cell>
          <cell r="B205" t="str">
            <v>A/R-GYPSUM STORAGE AREA</v>
          </cell>
          <cell r="C205">
            <v>298025.76</v>
          </cell>
          <cell r="D205">
            <v>953585.76</v>
          </cell>
          <cell r="E205">
            <v>0</v>
          </cell>
          <cell r="F205">
            <v>953585.76</v>
          </cell>
          <cell r="G205">
            <v>1251611.52</v>
          </cell>
        </row>
        <row r="206">
          <cell r="A206">
            <v>1433001</v>
          </cell>
          <cell r="B206" t="str">
            <v>A/R PAYROLL TAX RECEIVABLE</v>
          </cell>
          <cell r="C206">
            <v>17696.91</v>
          </cell>
          <cell r="D206">
            <v>0</v>
          </cell>
          <cell r="E206">
            <v>937.54</v>
          </cell>
          <cell r="F206">
            <v>-937.54</v>
          </cell>
          <cell r="G206">
            <v>16759.37</v>
          </cell>
        </row>
        <row r="207">
          <cell r="A207">
            <v>1433020</v>
          </cell>
          <cell r="B207" t="str">
            <v>JUMS MISC BILL</v>
          </cell>
          <cell r="C207">
            <v>1389756.16</v>
          </cell>
          <cell r="D207">
            <v>271609.53999999998</v>
          </cell>
          <cell r="E207">
            <v>44000</v>
          </cell>
          <cell r="F207">
            <v>227609.53999999998</v>
          </cell>
          <cell r="G207">
            <v>1617365.7</v>
          </cell>
        </row>
        <row r="208">
          <cell r="A208">
            <v>1433025</v>
          </cell>
          <cell r="B208" t="str">
            <v>A/R EMPLOYEE SERVICE CENTER</v>
          </cell>
          <cell r="C208">
            <v>2400.91</v>
          </cell>
          <cell r="D208">
            <v>845.4</v>
          </cell>
          <cell r="E208">
            <v>448.34</v>
          </cell>
          <cell r="F208">
            <v>397.06</v>
          </cell>
          <cell r="G208">
            <v>2797.97</v>
          </cell>
        </row>
        <row r="209">
          <cell r="A209">
            <v>1433055</v>
          </cell>
          <cell r="B209" t="str">
            <v>AR MISC</v>
          </cell>
          <cell r="C209">
            <v>534956.27</v>
          </cell>
          <cell r="D209">
            <v>262025.45</v>
          </cell>
          <cell r="E209">
            <v>921.88</v>
          </cell>
          <cell r="F209">
            <v>261103.57</v>
          </cell>
          <cell r="G209">
            <v>796059.84</v>
          </cell>
        </row>
        <row r="210">
          <cell r="A210">
            <v>1433056</v>
          </cell>
          <cell r="B210" t="str">
            <v>A/R LEVEL 3 COMMUNICATIONS</v>
          </cell>
          <cell r="C210">
            <v>15959.08</v>
          </cell>
          <cell r="D210">
            <v>0</v>
          </cell>
          <cell r="E210">
            <v>0</v>
          </cell>
          <cell r="F210">
            <v>0</v>
          </cell>
          <cell r="G210">
            <v>15959.08</v>
          </cell>
        </row>
        <row r="211">
          <cell r="A211">
            <v>1433065</v>
          </cell>
          <cell r="B211" t="str">
            <v>AR CATV</v>
          </cell>
          <cell r="C211">
            <v>417322.97</v>
          </cell>
          <cell r="D211">
            <v>36633.360000000001</v>
          </cell>
          <cell r="E211">
            <v>188655.46</v>
          </cell>
          <cell r="F211">
            <v>-152022.09999999998</v>
          </cell>
          <cell r="G211">
            <v>265300.87</v>
          </cell>
        </row>
        <row r="212">
          <cell r="A212">
            <v>1433070</v>
          </cell>
          <cell r="B212" t="str">
            <v>AR TELEPHONE</v>
          </cell>
          <cell r="C212">
            <v>4247214.9400000004</v>
          </cell>
          <cell r="D212">
            <v>423649.8</v>
          </cell>
          <cell r="E212">
            <v>5127.4399999999996</v>
          </cell>
          <cell r="F212">
            <v>418522.36</v>
          </cell>
          <cell r="G212">
            <v>4665737.3</v>
          </cell>
        </row>
        <row r="213">
          <cell r="A213" t="str">
            <v>14330DC</v>
          </cell>
          <cell r="B213" t="str">
            <v>DAMAGE CLAIMS</v>
          </cell>
          <cell r="C213">
            <v>906902.68</v>
          </cell>
          <cell r="D213">
            <v>197940.21</v>
          </cell>
          <cell r="E213">
            <v>148668.57999999999</v>
          </cell>
          <cell r="F213">
            <v>49271.630000000005</v>
          </cell>
          <cell r="G213">
            <v>956174.31</v>
          </cell>
        </row>
        <row r="214">
          <cell r="A214" t="str">
            <v>14330PS</v>
          </cell>
          <cell r="B214" t="str">
            <v>PWR SUS OP TRNG</v>
          </cell>
          <cell r="C214">
            <v>0</v>
          </cell>
          <cell r="D214">
            <v>37500</v>
          </cell>
          <cell r="E214">
            <v>0</v>
          </cell>
          <cell r="F214">
            <v>37500</v>
          </cell>
          <cell r="G214">
            <v>37500</v>
          </cell>
        </row>
        <row r="215">
          <cell r="A215" t="str">
            <v>14330SH</v>
          </cell>
          <cell r="B215" t="str">
            <v>A/R SHAW AFB</v>
          </cell>
          <cell r="C215">
            <v>0</v>
          </cell>
          <cell r="D215">
            <v>126914.48</v>
          </cell>
          <cell r="E215">
            <v>0</v>
          </cell>
          <cell r="F215">
            <v>126914.48</v>
          </cell>
          <cell r="G215">
            <v>126914.48</v>
          </cell>
        </row>
        <row r="216">
          <cell r="A216">
            <v>1433110</v>
          </cell>
          <cell r="B216" t="str">
            <v>A/R TRANSMISSION &amp;DISTRIBUTION</v>
          </cell>
          <cell r="C216">
            <v>964912.31</v>
          </cell>
          <cell r="D216">
            <v>372579.83</v>
          </cell>
          <cell r="E216">
            <v>732150.8</v>
          </cell>
          <cell r="F216">
            <v>-359570.97000000003</v>
          </cell>
          <cell r="G216">
            <v>605341.34</v>
          </cell>
        </row>
        <row r="217">
          <cell r="A217">
            <v>1433120</v>
          </cell>
          <cell r="B217" t="str">
            <v>A/R SALES &amp; SERVICE</v>
          </cell>
          <cell r="C217">
            <v>0</v>
          </cell>
          <cell r="D217">
            <v>89385.5</v>
          </cell>
          <cell r="E217">
            <v>89385.5</v>
          </cell>
          <cell r="F217">
            <v>0</v>
          </cell>
          <cell r="G217">
            <v>0</v>
          </cell>
        </row>
        <row r="218">
          <cell r="A218">
            <v>1433190</v>
          </cell>
          <cell r="B218" t="str">
            <v>A/R-HOME SERVICE USA</v>
          </cell>
          <cell r="C218">
            <v>30270.78</v>
          </cell>
          <cell r="D218">
            <v>51391.96</v>
          </cell>
          <cell r="E218">
            <v>9197.83</v>
          </cell>
          <cell r="F218">
            <v>42194.13</v>
          </cell>
          <cell r="G218">
            <v>72464.91</v>
          </cell>
        </row>
        <row r="219">
          <cell r="A219">
            <v>1433760</v>
          </cell>
          <cell r="B219" t="str">
            <v>LUMP SUM HWY CF</v>
          </cell>
          <cell r="C219">
            <v>5360267.7300000004</v>
          </cell>
          <cell r="D219">
            <v>782279.37</v>
          </cell>
          <cell r="E219">
            <v>534347.16</v>
          </cell>
          <cell r="F219">
            <v>247932.20999999996</v>
          </cell>
          <cell r="G219">
            <v>5608199.9400000004</v>
          </cell>
        </row>
        <row r="220">
          <cell r="A220">
            <v>1435001</v>
          </cell>
          <cell r="B220" t="str">
            <v>A/R-PCA-ALL</v>
          </cell>
          <cell r="C220">
            <v>9277833.7799999993</v>
          </cell>
          <cell r="D220">
            <v>9774514.6799999997</v>
          </cell>
          <cell r="E220">
            <v>6840702.9900000002</v>
          </cell>
          <cell r="F220">
            <v>2933811.6899999995</v>
          </cell>
          <cell r="G220">
            <v>12211645.470000001</v>
          </cell>
        </row>
        <row r="221">
          <cell r="A221">
            <v>1435201</v>
          </cell>
          <cell r="B221" t="str">
            <v>A/R-SALES-MISC</v>
          </cell>
          <cell r="C221">
            <v>2954083.2</v>
          </cell>
          <cell r="D221">
            <v>0</v>
          </cell>
          <cell r="E221">
            <v>83959.88</v>
          </cell>
          <cell r="F221">
            <v>-83959.88</v>
          </cell>
          <cell r="G221">
            <v>2870123.32</v>
          </cell>
        </row>
        <row r="222">
          <cell r="A222">
            <v>1435400</v>
          </cell>
          <cell r="B222" t="str">
            <v>A/R PA DEFERRAL</v>
          </cell>
          <cell r="C222">
            <v>7602412.21</v>
          </cell>
          <cell r="D222">
            <v>0</v>
          </cell>
          <cell r="E222">
            <v>1074193.97</v>
          </cell>
          <cell r="F222">
            <v>-1074193.97</v>
          </cell>
          <cell r="G222">
            <v>6528218.2400000002</v>
          </cell>
        </row>
        <row r="223">
          <cell r="A223">
            <v>1435510</v>
          </cell>
          <cell r="B223" t="str">
            <v>A/R PA PENSION</v>
          </cell>
          <cell r="C223">
            <v>0</v>
          </cell>
          <cell r="D223">
            <v>7280.92</v>
          </cell>
          <cell r="E223">
            <v>7280.92</v>
          </cell>
          <cell r="F223">
            <v>0</v>
          </cell>
          <cell r="G223">
            <v>0</v>
          </cell>
        </row>
        <row r="224">
          <cell r="A224">
            <v>1435600</v>
          </cell>
          <cell r="B224" t="str">
            <v>ACC ADJ-FUEL</v>
          </cell>
          <cell r="C224">
            <v>3335723.71</v>
          </cell>
          <cell r="D224">
            <v>144604.14000000001</v>
          </cell>
          <cell r="E224">
            <v>1537366.87</v>
          </cell>
          <cell r="F224">
            <v>-1392762.73</v>
          </cell>
          <cell r="G224">
            <v>1942960.98</v>
          </cell>
        </row>
        <row r="225">
          <cell r="A225">
            <v>1435900</v>
          </cell>
          <cell r="B225" t="str">
            <v>NUC FUEL DISPAC</v>
          </cell>
          <cell r="C225">
            <v>352079.07</v>
          </cell>
          <cell r="D225">
            <v>267232.17</v>
          </cell>
          <cell r="E225">
            <v>0</v>
          </cell>
          <cell r="F225">
            <v>267232.17</v>
          </cell>
          <cell r="G225">
            <v>619311.24</v>
          </cell>
        </row>
        <row r="226">
          <cell r="A226">
            <v>1436201</v>
          </cell>
          <cell r="B226" t="str">
            <v>SC TELEM SYS O&amp;M</v>
          </cell>
          <cell r="C226">
            <v>17112</v>
          </cell>
          <cell r="D226">
            <v>17112</v>
          </cell>
          <cell r="E226">
            <v>17112</v>
          </cell>
          <cell r="F226">
            <v>0</v>
          </cell>
          <cell r="G226">
            <v>17112</v>
          </cell>
        </row>
        <row r="227">
          <cell r="A227">
            <v>1437001</v>
          </cell>
          <cell r="B227" t="str">
            <v>A/R - NCEMC</v>
          </cell>
          <cell r="C227">
            <v>54587977.469999999</v>
          </cell>
          <cell r="D227">
            <v>31479569.890000001</v>
          </cell>
          <cell r="E227">
            <v>34087994.020000003</v>
          </cell>
          <cell r="F227">
            <v>-2608424.1300000027</v>
          </cell>
          <cell r="G227">
            <v>51979553.340000004</v>
          </cell>
        </row>
        <row r="228">
          <cell r="A228">
            <v>1437002</v>
          </cell>
          <cell r="B228" t="str">
            <v>A/R-FRENCH BROAD EMC</v>
          </cell>
          <cell r="C228">
            <v>2308089.7400000002</v>
          </cell>
          <cell r="D228">
            <v>2375086.9300000002</v>
          </cell>
          <cell r="E228">
            <v>2308089.7400000002</v>
          </cell>
          <cell r="F228">
            <v>66997.189999999944</v>
          </cell>
          <cell r="G228">
            <v>2375086.9300000002</v>
          </cell>
        </row>
        <row r="229">
          <cell r="A229">
            <v>1437003</v>
          </cell>
          <cell r="B229" t="str">
            <v>A/R-TOWN OF WAYNESVILLE</v>
          </cell>
          <cell r="C229">
            <v>478750.57</v>
          </cell>
          <cell r="D229">
            <v>437940.85</v>
          </cell>
          <cell r="E229">
            <v>478750.57</v>
          </cell>
          <cell r="F229">
            <v>-40809.72000000003</v>
          </cell>
          <cell r="G229">
            <v>437940.85</v>
          </cell>
        </row>
        <row r="230">
          <cell r="A230">
            <v>1437004</v>
          </cell>
          <cell r="B230" t="str">
            <v>A/R-TOWN OF WINTERVILLE</v>
          </cell>
          <cell r="C230">
            <v>208426.32</v>
          </cell>
          <cell r="D230">
            <v>273756.93</v>
          </cell>
          <cell r="E230">
            <v>208426.32</v>
          </cell>
          <cell r="F230">
            <v>65330.609999999986</v>
          </cell>
          <cell r="G230">
            <v>273756.93</v>
          </cell>
        </row>
        <row r="231">
          <cell r="A231">
            <v>1437005</v>
          </cell>
          <cell r="B231" t="str">
            <v>A/R-CITY OF CAMDEN</v>
          </cell>
          <cell r="C231">
            <v>532030.82999999996</v>
          </cell>
          <cell r="D231">
            <v>884524.29</v>
          </cell>
          <cell r="E231">
            <v>651733.55000000005</v>
          </cell>
          <cell r="F231">
            <v>232790.74</v>
          </cell>
          <cell r="G231">
            <v>764821.57</v>
          </cell>
        </row>
        <row r="232">
          <cell r="A232">
            <v>1437006</v>
          </cell>
          <cell r="B232" t="str">
            <v>A/R-CITY OF SENECA</v>
          </cell>
          <cell r="C232">
            <v>490248.86</v>
          </cell>
          <cell r="D232">
            <v>700118.07</v>
          </cell>
          <cell r="E232">
            <v>546933</v>
          </cell>
          <cell r="F232">
            <v>153185.06999999995</v>
          </cell>
          <cell r="G232">
            <v>643433.93000000005</v>
          </cell>
        </row>
        <row r="233">
          <cell r="A233">
            <v>1437007</v>
          </cell>
          <cell r="B233" t="str">
            <v>A/R - PIEDMONT EMC</v>
          </cell>
          <cell r="C233">
            <v>216216.03</v>
          </cell>
          <cell r="D233">
            <v>108546.78</v>
          </cell>
          <cell r="E233">
            <v>216216.03</v>
          </cell>
          <cell r="F233">
            <v>-107669.25</v>
          </cell>
          <cell r="G233">
            <v>108546.78</v>
          </cell>
        </row>
        <row r="234">
          <cell r="A234">
            <v>1437008</v>
          </cell>
          <cell r="B234" t="str">
            <v>A/R - TOWN OF SHARPSBURG</v>
          </cell>
          <cell r="C234">
            <v>98502.34</v>
          </cell>
          <cell r="D234">
            <v>129439.28</v>
          </cell>
          <cell r="E234">
            <v>98502.34</v>
          </cell>
          <cell r="F234">
            <v>30936.940000000002</v>
          </cell>
          <cell r="G234">
            <v>129439.28</v>
          </cell>
        </row>
        <row r="235">
          <cell r="A235">
            <v>1437009</v>
          </cell>
          <cell r="B235" t="str">
            <v>A/R - TOWN OF STANTONSBURG</v>
          </cell>
          <cell r="C235">
            <v>100170.31</v>
          </cell>
          <cell r="D235">
            <v>120001.24</v>
          </cell>
          <cell r="E235">
            <v>100170.31</v>
          </cell>
          <cell r="F235">
            <v>19830.930000000008</v>
          </cell>
          <cell r="G235">
            <v>120001.24</v>
          </cell>
        </row>
        <row r="236">
          <cell r="A236">
            <v>1437010</v>
          </cell>
          <cell r="B236" t="str">
            <v>A/R - TOWN OF BLACK CREEK</v>
          </cell>
          <cell r="C236">
            <v>56450.64</v>
          </cell>
          <cell r="D236">
            <v>75574.149999999994</v>
          </cell>
          <cell r="E236">
            <v>56450.64</v>
          </cell>
          <cell r="F236">
            <v>19123.509999999995</v>
          </cell>
          <cell r="G236">
            <v>75574.149999999994</v>
          </cell>
        </row>
        <row r="237">
          <cell r="A237">
            <v>1437011</v>
          </cell>
          <cell r="B237" t="str">
            <v>A/R - TOWN OF LUCAMA</v>
          </cell>
          <cell r="C237">
            <v>93286.19</v>
          </cell>
          <cell r="D237">
            <v>119781.38</v>
          </cell>
          <cell r="E237">
            <v>93286.19</v>
          </cell>
          <cell r="F237">
            <v>26495.190000000002</v>
          </cell>
          <cell r="G237">
            <v>119781.38</v>
          </cell>
        </row>
        <row r="238">
          <cell r="A238">
            <v>1441020</v>
          </cell>
          <cell r="B238" t="str">
            <v>ACC PROV UNCOLL CUST ACCT-NC</v>
          </cell>
          <cell r="C238">
            <v>-3914215.06</v>
          </cell>
          <cell r="D238">
            <v>0</v>
          </cell>
          <cell r="E238">
            <v>327270.95</v>
          </cell>
          <cell r="F238">
            <v>-327270.95</v>
          </cell>
          <cell r="G238">
            <v>-4241486.01</v>
          </cell>
        </row>
        <row r="239">
          <cell r="A239">
            <v>1441050</v>
          </cell>
          <cell r="B239" t="str">
            <v>ACC PROV UNCOLL NON ELEC</v>
          </cell>
          <cell r="C239">
            <v>-423892.25</v>
          </cell>
          <cell r="D239">
            <v>10720.56</v>
          </cell>
          <cell r="E239">
            <v>0</v>
          </cell>
          <cell r="F239">
            <v>10720.56</v>
          </cell>
          <cell r="G239">
            <v>-413171.69</v>
          </cell>
        </row>
        <row r="240">
          <cell r="A240">
            <v>1441055</v>
          </cell>
          <cell r="B240" t="str">
            <v>ACC PROV UNCOLL NON REG ACCTS</v>
          </cell>
          <cell r="C240">
            <v>-54360.86</v>
          </cell>
          <cell r="D240">
            <v>0</v>
          </cell>
          <cell r="E240">
            <v>0</v>
          </cell>
          <cell r="F240">
            <v>0</v>
          </cell>
          <cell r="G240">
            <v>-54360.86</v>
          </cell>
        </row>
        <row r="241">
          <cell r="A241">
            <v>1442020</v>
          </cell>
          <cell r="B241" t="str">
            <v>ACC PROV UNCOLL CUST ACCT-SC</v>
          </cell>
          <cell r="C241">
            <v>-546966.46</v>
          </cell>
          <cell r="D241">
            <v>0</v>
          </cell>
          <cell r="E241">
            <v>29763.73</v>
          </cell>
          <cell r="F241">
            <v>-29763.73</v>
          </cell>
          <cell r="G241">
            <v>-576730.18999999994</v>
          </cell>
        </row>
        <row r="242">
          <cell r="A242">
            <v>1453030</v>
          </cell>
          <cell r="B242" t="str">
            <v>GROVE ARCADE NOTE PRINCIP</v>
          </cell>
          <cell r="C242">
            <v>8514278.2200000007</v>
          </cell>
          <cell r="D242">
            <v>0</v>
          </cell>
          <cell r="E242">
            <v>0</v>
          </cell>
          <cell r="F242">
            <v>0</v>
          </cell>
          <cell r="G242">
            <v>8514278.2200000007</v>
          </cell>
        </row>
        <row r="243">
          <cell r="A243">
            <v>1453031</v>
          </cell>
          <cell r="B243" t="str">
            <v>GROVE ARCADE NOTE INTEREST</v>
          </cell>
          <cell r="C243">
            <v>1198064.43</v>
          </cell>
          <cell r="D243">
            <v>16999.400000000001</v>
          </cell>
          <cell r="E243">
            <v>0</v>
          </cell>
          <cell r="F243">
            <v>16999.400000000001</v>
          </cell>
          <cell r="G243">
            <v>1215063.83</v>
          </cell>
        </row>
        <row r="244">
          <cell r="A244">
            <v>1453041</v>
          </cell>
          <cell r="B244" t="str">
            <v>CAROHOME NOTE INTEREST</v>
          </cell>
          <cell r="C244">
            <v>198883.41</v>
          </cell>
          <cell r="D244">
            <v>3677.51</v>
          </cell>
          <cell r="E244">
            <v>0</v>
          </cell>
          <cell r="F244">
            <v>3677.51</v>
          </cell>
          <cell r="G244">
            <v>202560.92</v>
          </cell>
        </row>
        <row r="245">
          <cell r="A245">
            <v>1454010</v>
          </cell>
          <cell r="B245" t="str">
            <v>MONEY POOL NOTES RECEIVABLE</v>
          </cell>
          <cell r="C245">
            <v>0</v>
          </cell>
          <cell r="D245">
            <v>20804959.469999999</v>
          </cell>
          <cell r="E245">
            <v>0</v>
          </cell>
          <cell r="F245">
            <v>20804959.469999999</v>
          </cell>
          <cell r="G245">
            <v>20804959.469999999</v>
          </cell>
        </row>
        <row r="246">
          <cell r="A246">
            <v>1460060</v>
          </cell>
          <cell r="B246" t="str">
            <v>IC REC FROM FPC UTILITY CORP</v>
          </cell>
          <cell r="C246">
            <v>15072964.810000001</v>
          </cell>
          <cell r="D246">
            <v>15902275.439999999</v>
          </cell>
          <cell r="E246">
            <v>16338885.42</v>
          </cell>
          <cell r="F246">
            <v>-436609.98000000045</v>
          </cell>
          <cell r="G246">
            <v>14636354.83</v>
          </cell>
        </row>
        <row r="247">
          <cell r="A247">
            <v>1460071</v>
          </cell>
          <cell r="B247" t="str">
            <v>IC REC FROM PT HOLDINGS</v>
          </cell>
          <cell r="C247">
            <v>163673</v>
          </cell>
          <cell r="D247">
            <v>59439</v>
          </cell>
          <cell r="E247">
            <v>0</v>
          </cell>
          <cell r="F247">
            <v>59439</v>
          </cell>
          <cell r="G247">
            <v>223112</v>
          </cell>
        </row>
        <row r="248">
          <cell r="A248">
            <v>1460098</v>
          </cell>
          <cell r="B248" t="str">
            <v>IC RECEIV FROM SHARED SERVICES</v>
          </cell>
          <cell r="C248">
            <v>5696257.2800000003</v>
          </cell>
          <cell r="D248">
            <v>1256698.6299999999</v>
          </cell>
          <cell r="E248">
            <v>4603071.18</v>
          </cell>
          <cell r="F248">
            <v>-3346372.55</v>
          </cell>
          <cell r="G248">
            <v>2349884.73</v>
          </cell>
        </row>
        <row r="249">
          <cell r="A249">
            <v>1460099</v>
          </cell>
          <cell r="B249" t="str">
            <v>IC RECEIV FROM CPLC HOLDINGS</v>
          </cell>
          <cell r="C249">
            <v>0</v>
          </cell>
          <cell r="D249">
            <v>295058.11</v>
          </cell>
          <cell r="E249">
            <v>0</v>
          </cell>
          <cell r="F249">
            <v>295058.11</v>
          </cell>
          <cell r="G249">
            <v>295058.11</v>
          </cell>
        </row>
        <row r="250">
          <cell r="A250" t="str">
            <v>146SUSP</v>
          </cell>
          <cell r="B250" t="str">
            <v>I/C RECEIVABLE-SUSPENSE</v>
          </cell>
          <cell r="C250">
            <v>0</v>
          </cell>
          <cell r="D250">
            <v>51508.22</v>
          </cell>
          <cell r="E250">
            <v>51508.22</v>
          </cell>
          <cell r="F250">
            <v>0</v>
          </cell>
          <cell r="G250">
            <v>0</v>
          </cell>
        </row>
        <row r="251">
          <cell r="A251">
            <v>1511000</v>
          </cell>
          <cell r="B251" t="str">
            <v>OIL RECEIPTS</v>
          </cell>
          <cell r="C251">
            <v>70153565.409999996</v>
          </cell>
          <cell r="D251">
            <v>75683041.819999993</v>
          </cell>
          <cell r="E251">
            <v>77496569.609999999</v>
          </cell>
          <cell r="F251">
            <v>-1813527.7900000066</v>
          </cell>
          <cell r="G251">
            <v>68340037.620000005</v>
          </cell>
        </row>
        <row r="252">
          <cell r="A252">
            <v>1511001</v>
          </cell>
          <cell r="B252" t="str">
            <v>OIL IN TRANSIT INVENTORY</v>
          </cell>
          <cell r="C252">
            <v>-0.01</v>
          </cell>
          <cell r="D252">
            <v>2665637.66</v>
          </cell>
          <cell r="E252">
            <v>2665637.66</v>
          </cell>
          <cell r="F252">
            <v>0</v>
          </cell>
          <cell r="G252">
            <v>-0.01</v>
          </cell>
        </row>
        <row r="253">
          <cell r="A253">
            <v>1511005</v>
          </cell>
          <cell r="B253" t="str">
            <v>FUEL-TOLLING AGREEMENTS</v>
          </cell>
          <cell r="C253">
            <v>3685767.11</v>
          </cell>
          <cell r="D253">
            <v>0</v>
          </cell>
          <cell r="E253">
            <v>0</v>
          </cell>
          <cell r="F253">
            <v>0</v>
          </cell>
          <cell r="G253">
            <v>3685767.11</v>
          </cell>
        </row>
        <row r="254">
          <cell r="A254">
            <v>1511010</v>
          </cell>
          <cell r="B254" t="str">
            <v>COAL RECEIPTS</v>
          </cell>
          <cell r="C254">
            <v>190461536.68000001</v>
          </cell>
          <cell r="D254">
            <v>119992127.5</v>
          </cell>
          <cell r="E254">
            <v>103359587.26000001</v>
          </cell>
          <cell r="F254">
            <v>16632540.239999995</v>
          </cell>
          <cell r="G254">
            <v>207094076.91999999</v>
          </cell>
        </row>
        <row r="255">
          <cell r="A255">
            <v>1511013</v>
          </cell>
          <cell r="B255" t="str">
            <v>INVENTORY - GAS STORAGE</v>
          </cell>
          <cell r="C255">
            <v>1101982.5</v>
          </cell>
          <cell r="D255">
            <v>8211640.2599999998</v>
          </cell>
          <cell r="E255">
            <v>8749813.3699999992</v>
          </cell>
          <cell r="F255">
            <v>-538173.1099999994</v>
          </cell>
          <cell r="G255">
            <v>563809.39</v>
          </cell>
        </row>
        <row r="256">
          <cell r="A256">
            <v>1511026</v>
          </cell>
          <cell r="B256" t="str">
            <v>COAL IN TRANSIT INVENTORY</v>
          </cell>
          <cell r="C256">
            <v>11800348.93</v>
          </cell>
          <cell r="D256">
            <v>116955998.45</v>
          </cell>
          <cell r="E256">
            <v>118040150</v>
          </cell>
          <cell r="F256">
            <v>-1084151.549999997</v>
          </cell>
          <cell r="G256">
            <v>10716197.380000001</v>
          </cell>
        </row>
        <row r="257">
          <cell r="A257">
            <v>1540001</v>
          </cell>
          <cell r="B257" t="str">
            <v>INVENTORY-RESERVE</v>
          </cell>
          <cell r="C257">
            <v>-1441513.91</v>
          </cell>
          <cell r="D257">
            <v>161225.04</v>
          </cell>
          <cell r="E257">
            <v>0</v>
          </cell>
          <cell r="F257">
            <v>161225.04</v>
          </cell>
          <cell r="G257">
            <v>-1280288.8700000001</v>
          </cell>
        </row>
        <row r="258">
          <cell r="A258">
            <v>1540002</v>
          </cell>
          <cell r="B258" t="str">
            <v>INV RESERVE-ENERGY DELIVERY</v>
          </cell>
          <cell r="C258">
            <v>-2102657.61</v>
          </cell>
          <cell r="D258">
            <v>1533289.89</v>
          </cell>
          <cell r="E258">
            <v>1565928.92</v>
          </cell>
          <cell r="F258">
            <v>-32639.030000000028</v>
          </cell>
          <cell r="G258">
            <v>-2135296.64</v>
          </cell>
        </row>
        <row r="259">
          <cell r="A259">
            <v>1542003</v>
          </cell>
          <cell r="B259" t="str">
            <v>PART SHARE OF POWER AGENCY</v>
          </cell>
          <cell r="C259">
            <v>-21707942.300000001</v>
          </cell>
          <cell r="D259">
            <v>0</v>
          </cell>
          <cell r="E259">
            <v>638155.98</v>
          </cell>
          <cell r="F259">
            <v>-638155.98</v>
          </cell>
          <cell r="G259">
            <v>-22346098.280000001</v>
          </cell>
        </row>
        <row r="260">
          <cell r="A260" t="str">
            <v>15420PP</v>
          </cell>
          <cell r="B260" t="str">
            <v>INV PASSPORT VALUATION ACCOUNT</v>
          </cell>
          <cell r="C260">
            <v>319745166.67000002</v>
          </cell>
          <cell r="D260">
            <v>24599611.899999999</v>
          </cell>
          <cell r="E260">
            <v>23081180.52</v>
          </cell>
          <cell r="F260">
            <v>1518431.379999999</v>
          </cell>
          <cell r="G260">
            <v>321263598.05000001</v>
          </cell>
        </row>
        <row r="261">
          <cell r="A261">
            <v>1544000</v>
          </cell>
          <cell r="B261" t="str">
            <v>INVENTORY TRNSF.MISC FUEL</v>
          </cell>
          <cell r="C261">
            <v>723504.24</v>
          </cell>
          <cell r="D261">
            <v>17751.36</v>
          </cell>
          <cell r="E261">
            <v>18398.02</v>
          </cell>
          <cell r="F261">
            <v>-646.65999999999985</v>
          </cell>
          <cell r="G261">
            <v>722857.58</v>
          </cell>
        </row>
        <row r="262">
          <cell r="A262">
            <v>1544001</v>
          </cell>
          <cell r="B262" t="str">
            <v>AMMONIA INVENTORY</v>
          </cell>
          <cell r="C262">
            <v>316080.55</v>
          </cell>
          <cell r="D262">
            <v>527152</v>
          </cell>
          <cell r="E262">
            <v>559312.87</v>
          </cell>
          <cell r="F262">
            <v>-32160.869999999995</v>
          </cell>
          <cell r="G262">
            <v>283919.68</v>
          </cell>
        </row>
        <row r="263">
          <cell r="A263">
            <v>1544002</v>
          </cell>
          <cell r="B263" t="str">
            <v>AMMONIA IN TRANSIT INVENTORY</v>
          </cell>
          <cell r="C263">
            <v>48731.19</v>
          </cell>
          <cell r="D263">
            <v>233601.37</v>
          </cell>
          <cell r="E263">
            <v>241117.88</v>
          </cell>
          <cell r="F263">
            <v>-7516.5100000000093</v>
          </cell>
          <cell r="G263">
            <v>41214.68</v>
          </cell>
        </row>
        <row r="264">
          <cell r="A264">
            <v>1544004</v>
          </cell>
          <cell r="B264" t="str">
            <v>LIMESTONE INVENTORY</v>
          </cell>
          <cell r="C264">
            <v>1143435.98</v>
          </cell>
          <cell r="D264">
            <v>930741.12</v>
          </cell>
          <cell r="E264">
            <v>705353.15</v>
          </cell>
          <cell r="F264">
            <v>225387.96999999997</v>
          </cell>
          <cell r="G264">
            <v>1368823.95</v>
          </cell>
        </row>
        <row r="265">
          <cell r="A265">
            <v>1544005</v>
          </cell>
          <cell r="B265" t="str">
            <v>LIMESTONE IN TRANSIT INVENTORY</v>
          </cell>
          <cell r="C265">
            <v>208063.06</v>
          </cell>
          <cell r="D265">
            <v>555111.56999999995</v>
          </cell>
          <cell r="E265">
            <v>763174.64</v>
          </cell>
          <cell r="F265">
            <v>-208063.07000000007</v>
          </cell>
          <cell r="G265">
            <v>-0.01</v>
          </cell>
        </row>
        <row r="266">
          <cell r="A266" t="str">
            <v>15450PP</v>
          </cell>
          <cell r="B266" t="str">
            <v>INV PASSPORT PRICE VARIANCE</v>
          </cell>
          <cell r="C266">
            <v>-34583.589999999997</v>
          </cell>
          <cell r="D266">
            <v>523809.45</v>
          </cell>
          <cell r="E266">
            <v>537071.77</v>
          </cell>
          <cell r="F266">
            <v>-13262.320000000007</v>
          </cell>
          <cell r="G266">
            <v>-47845.91</v>
          </cell>
        </row>
        <row r="267">
          <cell r="A267">
            <v>1549132</v>
          </cell>
          <cell r="B267" t="str">
            <v>INVENTORY - RECS</v>
          </cell>
          <cell r="C267">
            <v>0</v>
          </cell>
          <cell r="D267">
            <v>750324.44</v>
          </cell>
          <cell r="E267">
            <v>145390.07</v>
          </cell>
          <cell r="F267">
            <v>604934.36999999988</v>
          </cell>
          <cell r="G267">
            <v>604934.37</v>
          </cell>
        </row>
        <row r="268">
          <cell r="A268">
            <v>1550210</v>
          </cell>
          <cell r="B268" t="str">
            <v>MDSE INVENTORY</v>
          </cell>
          <cell r="C268">
            <v>352520.51</v>
          </cell>
          <cell r="D268">
            <v>2029.6</v>
          </cell>
          <cell r="E268">
            <v>65294.97</v>
          </cell>
          <cell r="F268">
            <v>-63265.37</v>
          </cell>
          <cell r="G268">
            <v>289255.14</v>
          </cell>
        </row>
        <row r="269">
          <cell r="A269">
            <v>1581001</v>
          </cell>
          <cell r="B269" t="str">
            <v>S02 EMISSION ALLOWCE INVENTORY</v>
          </cell>
          <cell r="C269">
            <v>23732917.289999999</v>
          </cell>
          <cell r="D269">
            <v>49307.21</v>
          </cell>
          <cell r="E269">
            <v>1036225</v>
          </cell>
          <cell r="F269">
            <v>-986917.79</v>
          </cell>
          <cell r="G269">
            <v>22745999.5</v>
          </cell>
        </row>
        <row r="270">
          <cell r="A270">
            <v>1581002</v>
          </cell>
          <cell r="B270" t="str">
            <v>NOX EMISSION ALLOWCE INVENTORY</v>
          </cell>
          <cell r="C270">
            <v>73807.8</v>
          </cell>
          <cell r="D270">
            <v>0</v>
          </cell>
          <cell r="E270">
            <v>18398</v>
          </cell>
          <cell r="F270">
            <v>-18398</v>
          </cell>
          <cell r="G270">
            <v>55409.8</v>
          </cell>
        </row>
        <row r="271">
          <cell r="A271">
            <v>1630002</v>
          </cell>
          <cell r="B271" t="str">
            <v>CORPORATE BURDENING</v>
          </cell>
          <cell r="C271">
            <v>9187.14</v>
          </cell>
          <cell r="D271">
            <v>2670.85</v>
          </cell>
          <cell r="E271">
            <v>11857.99</v>
          </cell>
          <cell r="F271">
            <v>-9187.14</v>
          </cell>
          <cell r="G271">
            <v>0</v>
          </cell>
        </row>
        <row r="272">
          <cell r="A272">
            <v>1630003</v>
          </cell>
          <cell r="B272" t="str">
            <v>DISTRIBUTION COMMON BURDENING</v>
          </cell>
          <cell r="C272">
            <v>196211.17</v>
          </cell>
          <cell r="D272">
            <v>1200833.83</v>
          </cell>
          <cell r="E272">
            <v>799056.14</v>
          </cell>
          <cell r="F272">
            <v>401777.69000000006</v>
          </cell>
          <cell r="G272">
            <v>597988.86</v>
          </cell>
        </row>
        <row r="273">
          <cell r="A273">
            <v>1630004</v>
          </cell>
          <cell r="B273" t="str">
            <v>LOCATIONAL BURDENING</v>
          </cell>
          <cell r="C273">
            <v>-3797508.5</v>
          </cell>
          <cell r="D273">
            <v>1708807.89</v>
          </cell>
          <cell r="E273">
            <v>3713880.66</v>
          </cell>
          <cell r="F273">
            <v>-2005072.7700000003</v>
          </cell>
          <cell r="G273">
            <v>-5802581.2699999996</v>
          </cell>
        </row>
        <row r="274">
          <cell r="A274">
            <v>1630005</v>
          </cell>
          <cell r="B274" t="str">
            <v>CORPORATE UNDISTRIBUTED STORES</v>
          </cell>
          <cell r="C274">
            <v>18036728.079999998</v>
          </cell>
          <cell r="D274">
            <v>0</v>
          </cell>
          <cell r="E274">
            <v>0</v>
          </cell>
          <cell r="F274">
            <v>0</v>
          </cell>
          <cell r="G274">
            <v>18036728.079999998</v>
          </cell>
        </row>
        <row r="275">
          <cell r="A275">
            <v>1639001</v>
          </cell>
          <cell r="B275" t="str">
            <v>MISC STORES ADJUSTMENTS</v>
          </cell>
          <cell r="C275">
            <v>8771511.3499999996</v>
          </cell>
          <cell r="D275">
            <v>828027.74</v>
          </cell>
          <cell r="E275">
            <v>1222.32</v>
          </cell>
          <cell r="F275">
            <v>826805.42</v>
          </cell>
          <cell r="G275">
            <v>9598316.7699999996</v>
          </cell>
        </row>
        <row r="276">
          <cell r="A276" t="str">
            <v>165114N</v>
          </cell>
          <cell r="B276" t="str">
            <v>PREPAYMENTS NC PRIVILEGE LIC</v>
          </cell>
          <cell r="C276">
            <v>247121.88</v>
          </cell>
          <cell r="D276">
            <v>0</v>
          </cell>
          <cell r="E276">
            <v>35303.129999999997</v>
          </cell>
          <cell r="F276">
            <v>-35303.129999999997</v>
          </cell>
          <cell r="G276">
            <v>211818.75</v>
          </cell>
        </row>
        <row r="277">
          <cell r="A277" t="str">
            <v>165114Z</v>
          </cell>
          <cell r="B277" t="str">
            <v>PREPAYMENTS CA PRIVILEGE LIC</v>
          </cell>
          <cell r="C277">
            <v>3200</v>
          </cell>
          <cell r="D277">
            <v>0</v>
          </cell>
          <cell r="E277">
            <v>0</v>
          </cell>
          <cell r="F277">
            <v>0</v>
          </cell>
          <cell r="G277">
            <v>3200</v>
          </cell>
        </row>
        <row r="278">
          <cell r="A278" t="str">
            <v>165116G</v>
          </cell>
          <cell r="B278" t="str">
            <v>PREPAY GA PRIVILEGE LICENSE-AC</v>
          </cell>
          <cell r="C278">
            <v>875</v>
          </cell>
          <cell r="D278">
            <v>0</v>
          </cell>
          <cell r="E278">
            <v>0</v>
          </cell>
          <cell r="F278">
            <v>0</v>
          </cell>
          <cell r="G278">
            <v>875</v>
          </cell>
        </row>
        <row r="279">
          <cell r="A279" t="str">
            <v>16550PP</v>
          </cell>
          <cell r="B279" t="str">
            <v>PASSPORT INV PREPAY/PROGRESS</v>
          </cell>
          <cell r="C279">
            <v>182957.14</v>
          </cell>
          <cell r="D279">
            <v>93046.06</v>
          </cell>
          <cell r="E279">
            <v>97072.4</v>
          </cell>
          <cell r="F279">
            <v>-4026.3399999999965</v>
          </cell>
          <cell r="G279">
            <v>178930.8</v>
          </cell>
        </row>
        <row r="280">
          <cell r="A280">
            <v>1655300</v>
          </cell>
          <cell r="B280" t="str">
            <v>PREPAYMENTS MISC</v>
          </cell>
          <cell r="C280">
            <v>209095.64</v>
          </cell>
          <cell r="D280">
            <v>17424.64</v>
          </cell>
          <cell r="E280">
            <v>17424.64</v>
          </cell>
          <cell r="F280">
            <v>0</v>
          </cell>
          <cell r="G280">
            <v>209095.64</v>
          </cell>
        </row>
        <row r="281">
          <cell r="A281">
            <v>1710001</v>
          </cell>
          <cell r="B281" t="str">
            <v>INTEREST AND DIVIDENDS REC</v>
          </cell>
          <cell r="C281">
            <v>122186.39</v>
          </cell>
          <cell r="D281">
            <v>80326.509999999995</v>
          </cell>
          <cell r="E281">
            <v>122186.39</v>
          </cell>
          <cell r="F281">
            <v>-41859.880000000005</v>
          </cell>
          <cell r="G281">
            <v>80326.509999999995</v>
          </cell>
        </row>
        <row r="282">
          <cell r="A282">
            <v>1720010</v>
          </cell>
          <cell r="B282" t="str">
            <v>RENTS REC-REAL ESTATE</v>
          </cell>
          <cell r="C282">
            <v>53011.06</v>
          </cell>
          <cell r="D282">
            <v>11974.5</v>
          </cell>
          <cell r="E282">
            <v>31464.52</v>
          </cell>
          <cell r="F282">
            <v>-19490.02</v>
          </cell>
          <cell r="G282">
            <v>33521.040000000001</v>
          </cell>
        </row>
        <row r="283">
          <cell r="A283">
            <v>1730010</v>
          </cell>
          <cell r="B283" t="str">
            <v>CUST AR - UNBILLED REVENUE NC</v>
          </cell>
          <cell r="C283">
            <v>129731276.04000001</v>
          </cell>
          <cell r="D283">
            <v>118626949.42</v>
          </cell>
          <cell r="E283">
            <v>129731276.04000001</v>
          </cell>
          <cell r="F283">
            <v>-11104326.620000005</v>
          </cell>
          <cell r="G283">
            <v>118626949.42</v>
          </cell>
        </row>
        <row r="284">
          <cell r="A284">
            <v>1730020</v>
          </cell>
          <cell r="B284" t="str">
            <v>CUST AR - UNBILLED REVENUE SC</v>
          </cell>
          <cell r="C284">
            <v>22060003</v>
          </cell>
          <cell r="D284">
            <v>19771119</v>
          </cell>
          <cell r="E284">
            <v>22060003</v>
          </cell>
          <cell r="F284">
            <v>-2288884</v>
          </cell>
          <cell r="G284">
            <v>19771119</v>
          </cell>
        </row>
        <row r="285">
          <cell r="A285">
            <v>1740102</v>
          </cell>
          <cell r="B285" t="str">
            <v>DERIVATIVE COLLATERAL RECEIVEAB</v>
          </cell>
          <cell r="C285">
            <v>3010000</v>
          </cell>
          <cell r="D285">
            <v>11450000</v>
          </cell>
          <cell r="E285">
            <v>10660000</v>
          </cell>
          <cell r="F285">
            <v>790000</v>
          </cell>
          <cell r="G285">
            <v>3800000</v>
          </cell>
        </row>
        <row r="286">
          <cell r="A286">
            <v>1740103</v>
          </cell>
          <cell r="B286" t="str">
            <v>LAND EXCHANGE PROCEEDS</v>
          </cell>
          <cell r="C286">
            <v>1050000</v>
          </cell>
          <cell r="D286">
            <v>0</v>
          </cell>
          <cell r="E286">
            <v>1050000</v>
          </cell>
          <cell r="F286">
            <v>-1050000</v>
          </cell>
          <cell r="G286">
            <v>0</v>
          </cell>
        </row>
        <row r="287">
          <cell r="A287">
            <v>1763012</v>
          </cell>
          <cell r="B287" t="str">
            <v>DERIV ASSETS-HEDGE TOTAL S-T</v>
          </cell>
          <cell r="C287">
            <v>3431173</v>
          </cell>
          <cell r="D287">
            <v>0</v>
          </cell>
          <cell r="E287">
            <v>3431173</v>
          </cell>
          <cell r="F287">
            <v>-3431173</v>
          </cell>
          <cell r="G287">
            <v>0</v>
          </cell>
        </row>
        <row r="288">
          <cell r="A288">
            <v>1763015</v>
          </cell>
          <cell r="B288" t="str">
            <v>DERIV ASSET-PEF-STERM MTM OIL</v>
          </cell>
          <cell r="C288">
            <v>127680.4</v>
          </cell>
          <cell r="D288">
            <v>0</v>
          </cell>
          <cell r="E288">
            <v>127680.4</v>
          </cell>
          <cell r="F288">
            <v>-127680.4</v>
          </cell>
          <cell r="G288">
            <v>0</v>
          </cell>
        </row>
        <row r="289">
          <cell r="A289">
            <v>1763017</v>
          </cell>
          <cell r="B289" t="str">
            <v>DERIV ASSET-PEF-LTERM MTM OIL</v>
          </cell>
          <cell r="C289">
            <v>11479413.74</v>
          </cell>
          <cell r="D289">
            <v>7701951.75</v>
          </cell>
          <cell r="E289">
            <v>11479413.74</v>
          </cell>
          <cell r="F289">
            <v>-3777461.99</v>
          </cell>
          <cell r="G289">
            <v>7701951.75</v>
          </cell>
        </row>
        <row r="290">
          <cell r="A290" t="str">
            <v>1763IST</v>
          </cell>
          <cell r="B290" t="str">
            <v>INTERCO DERIVATIVE ASSET S-T</v>
          </cell>
          <cell r="C290">
            <v>0</v>
          </cell>
          <cell r="D290">
            <v>781.19</v>
          </cell>
          <cell r="E290">
            <v>0</v>
          </cell>
          <cell r="F290">
            <v>781.19</v>
          </cell>
          <cell r="G290">
            <v>781.19</v>
          </cell>
        </row>
        <row r="291">
          <cell r="A291">
            <v>1811000</v>
          </cell>
          <cell r="B291" t="str">
            <v>UNAMT DEBT EXP-PERSON 2000B</v>
          </cell>
          <cell r="C291">
            <v>366629.29</v>
          </cell>
          <cell r="D291">
            <v>0</v>
          </cell>
          <cell r="E291">
            <v>2195.38</v>
          </cell>
          <cell r="F291">
            <v>-2195.38</v>
          </cell>
          <cell r="G291">
            <v>364433.91</v>
          </cell>
        </row>
        <row r="292">
          <cell r="A292">
            <v>1811010</v>
          </cell>
          <cell r="B292" t="str">
            <v>UNAMT DEBT EXP-WAKE 2000C</v>
          </cell>
          <cell r="C292">
            <v>497425.35</v>
          </cell>
          <cell r="D292">
            <v>0</v>
          </cell>
          <cell r="E292">
            <v>2978.59</v>
          </cell>
          <cell r="F292">
            <v>-2978.59</v>
          </cell>
          <cell r="G292">
            <v>494446.76</v>
          </cell>
        </row>
        <row r="293">
          <cell r="A293">
            <v>1811020</v>
          </cell>
          <cell r="B293" t="str">
            <v>UNAMT DEBT - WAKE 2002 PCB</v>
          </cell>
          <cell r="C293">
            <v>483481.63</v>
          </cell>
          <cell r="D293">
            <v>0</v>
          </cell>
          <cell r="E293">
            <v>4883.6499999999996</v>
          </cell>
          <cell r="F293">
            <v>-4883.6499999999996</v>
          </cell>
          <cell r="G293">
            <v>478597.98</v>
          </cell>
        </row>
        <row r="294">
          <cell r="A294">
            <v>1812026</v>
          </cell>
          <cell r="B294" t="str">
            <v>UNAMT DEBT EXP-CRED AGREE</v>
          </cell>
          <cell r="C294">
            <v>327095.69</v>
          </cell>
          <cell r="D294">
            <v>0</v>
          </cell>
          <cell r="E294">
            <v>11640.41</v>
          </cell>
          <cell r="F294">
            <v>-11640.41</v>
          </cell>
          <cell r="G294">
            <v>315455.28000000003</v>
          </cell>
        </row>
        <row r="295">
          <cell r="A295">
            <v>1812100</v>
          </cell>
          <cell r="B295" t="str">
            <v>UNAMORTIZED SHELF REGISTRATION</v>
          </cell>
          <cell r="C295">
            <v>324711.21999999997</v>
          </cell>
          <cell r="D295">
            <v>0</v>
          </cell>
          <cell r="E295">
            <v>0</v>
          </cell>
          <cell r="F295">
            <v>0</v>
          </cell>
          <cell r="G295">
            <v>324711.21999999997</v>
          </cell>
        </row>
        <row r="296">
          <cell r="A296">
            <v>1815000</v>
          </cell>
          <cell r="B296" t="str">
            <v>UNAMT DEBT EXP-FMB 5.15% 2015</v>
          </cell>
          <cell r="C296">
            <v>1362879.56</v>
          </cell>
          <cell r="D296">
            <v>0</v>
          </cell>
          <cell r="E296">
            <v>17699.740000000002</v>
          </cell>
          <cell r="F296">
            <v>-17699.740000000002</v>
          </cell>
          <cell r="G296">
            <v>1345179.82</v>
          </cell>
        </row>
        <row r="297">
          <cell r="A297">
            <v>1815100</v>
          </cell>
          <cell r="B297" t="str">
            <v>UNAMT DEBT EXP-FMB 5.70% 2035</v>
          </cell>
          <cell r="C297">
            <v>1697007.87</v>
          </cell>
          <cell r="D297">
            <v>0</v>
          </cell>
          <cell r="E297">
            <v>5353.34</v>
          </cell>
          <cell r="F297">
            <v>-5353.34</v>
          </cell>
          <cell r="G297">
            <v>1691654.53</v>
          </cell>
        </row>
        <row r="298">
          <cell r="A298">
            <v>1815150</v>
          </cell>
          <cell r="B298" t="str">
            <v>UNAMT DEBT EXP-FMB 5.25% 2015</v>
          </cell>
          <cell r="C298">
            <v>2053253.03</v>
          </cell>
          <cell r="D298">
            <v>0</v>
          </cell>
          <cell r="E298">
            <v>24014.66</v>
          </cell>
          <cell r="F298">
            <v>-24014.66</v>
          </cell>
          <cell r="G298">
            <v>2029238.37</v>
          </cell>
        </row>
        <row r="299">
          <cell r="A299">
            <v>1815160</v>
          </cell>
          <cell r="B299" t="str">
            <v>UNAMT DEBT EXP-FMB 6.30% 2038</v>
          </cell>
          <cell r="C299">
            <v>2783715.25</v>
          </cell>
          <cell r="D299">
            <v>0</v>
          </cell>
          <cell r="E299">
            <v>7899.31</v>
          </cell>
          <cell r="F299">
            <v>-7899.31</v>
          </cell>
          <cell r="G299">
            <v>2775815.94</v>
          </cell>
        </row>
        <row r="300">
          <cell r="A300">
            <v>1815600</v>
          </cell>
          <cell r="B300" t="str">
            <v>UNAMT DEBT - 5.125% DUE 2013</v>
          </cell>
          <cell r="C300">
            <v>1384814.4</v>
          </cell>
          <cell r="D300">
            <v>0</v>
          </cell>
          <cell r="E300">
            <v>23672.04</v>
          </cell>
          <cell r="F300">
            <v>-23672.04</v>
          </cell>
          <cell r="G300">
            <v>1361142.36</v>
          </cell>
        </row>
        <row r="301">
          <cell r="A301">
            <v>1815700</v>
          </cell>
          <cell r="B301" t="str">
            <v>UNAMT DEBT - 6.125% DUE 2003</v>
          </cell>
          <cell r="C301">
            <v>1681970.64</v>
          </cell>
          <cell r="D301">
            <v>0</v>
          </cell>
          <cell r="E301">
            <v>5634.74</v>
          </cell>
          <cell r="F301">
            <v>-5634.74</v>
          </cell>
          <cell r="G301">
            <v>1676335.9</v>
          </cell>
        </row>
        <row r="302">
          <cell r="A302">
            <v>1817200</v>
          </cell>
          <cell r="B302" t="str">
            <v>UNAMT DEBT-8 5/8% DUE 09/15/21</v>
          </cell>
          <cell r="C302">
            <v>242430.78</v>
          </cell>
          <cell r="D302">
            <v>0</v>
          </cell>
          <cell r="E302">
            <v>1569.13</v>
          </cell>
          <cell r="F302">
            <v>-1569.13</v>
          </cell>
          <cell r="G302">
            <v>240861.65</v>
          </cell>
        </row>
        <row r="303">
          <cell r="A303">
            <v>1818600</v>
          </cell>
          <cell r="B303" t="str">
            <v>UNAMT DEBT-PCB WAKE  94A</v>
          </cell>
          <cell r="C303">
            <v>609305.32999999996</v>
          </cell>
          <cell r="D303">
            <v>0</v>
          </cell>
          <cell r="E303">
            <v>3275.84</v>
          </cell>
          <cell r="F303">
            <v>-3275.84</v>
          </cell>
          <cell r="G303">
            <v>606029.49</v>
          </cell>
        </row>
        <row r="304">
          <cell r="A304">
            <v>1818700</v>
          </cell>
          <cell r="B304" t="str">
            <v>UNAMT DEBT-PCB WAKE  94B</v>
          </cell>
          <cell r="C304">
            <v>580823.21</v>
          </cell>
          <cell r="D304">
            <v>0</v>
          </cell>
          <cell r="E304">
            <v>3122.71</v>
          </cell>
          <cell r="F304">
            <v>-3122.71</v>
          </cell>
          <cell r="G304">
            <v>577700.5</v>
          </cell>
        </row>
        <row r="305">
          <cell r="A305">
            <v>1819000</v>
          </cell>
          <cell r="B305" t="str">
            <v>UNAMT DEBT-5.95% DUE 3/1/09</v>
          </cell>
          <cell r="C305">
            <v>107874.29</v>
          </cell>
          <cell r="D305">
            <v>0</v>
          </cell>
          <cell r="E305">
            <v>26968.57</v>
          </cell>
          <cell r="F305">
            <v>-26968.57</v>
          </cell>
          <cell r="G305">
            <v>80905.72</v>
          </cell>
        </row>
        <row r="306">
          <cell r="A306">
            <v>1819110</v>
          </cell>
          <cell r="B306" t="str">
            <v>UNAMT DBT EXP $500M 6.5% NOTES</v>
          </cell>
          <cell r="C306">
            <v>1480857.12</v>
          </cell>
          <cell r="D306">
            <v>0</v>
          </cell>
          <cell r="E306">
            <v>33655.839999999997</v>
          </cell>
          <cell r="F306">
            <v>-33655.839999999997</v>
          </cell>
          <cell r="G306">
            <v>1447201.28</v>
          </cell>
        </row>
        <row r="307">
          <cell r="A307">
            <v>1819200</v>
          </cell>
          <cell r="B307" t="str">
            <v>UNAMT DEBT-WAKE 2000A</v>
          </cell>
          <cell r="C307">
            <v>702689.6</v>
          </cell>
          <cell r="D307">
            <v>0</v>
          </cell>
          <cell r="E307">
            <v>5904.95</v>
          </cell>
          <cell r="F307">
            <v>-5904.95</v>
          </cell>
          <cell r="G307">
            <v>696784.65</v>
          </cell>
        </row>
        <row r="308">
          <cell r="A308">
            <v>1819300</v>
          </cell>
          <cell r="B308" t="str">
            <v>UNAMT DEBT-PERS 2000A</v>
          </cell>
          <cell r="C308">
            <v>436610.81</v>
          </cell>
          <cell r="D308">
            <v>0</v>
          </cell>
          <cell r="E308">
            <v>3669</v>
          </cell>
          <cell r="F308">
            <v>-3669</v>
          </cell>
          <cell r="G308">
            <v>432941.81</v>
          </cell>
        </row>
        <row r="309">
          <cell r="A309">
            <v>1819400</v>
          </cell>
          <cell r="B309" t="str">
            <v>UNAMT DEBT-WAKE 2000B</v>
          </cell>
          <cell r="C309">
            <v>484745.08</v>
          </cell>
          <cell r="D309">
            <v>0</v>
          </cell>
          <cell r="E309">
            <v>2902.67</v>
          </cell>
          <cell r="F309">
            <v>-2902.67</v>
          </cell>
          <cell r="G309">
            <v>481842.41</v>
          </cell>
        </row>
        <row r="310">
          <cell r="A310">
            <v>1819600</v>
          </cell>
          <cell r="B310" t="str">
            <v>UNAMT DEBT-WAKE 2000D</v>
          </cell>
          <cell r="C310">
            <v>393905.39</v>
          </cell>
          <cell r="D310">
            <v>0</v>
          </cell>
          <cell r="E310">
            <v>2358.7199999999998</v>
          </cell>
          <cell r="F310">
            <v>-2358.7199999999998</v>
          </cell>
          <cell r="G310">
            <v>391546.67</v>
          </cell>
        </row>
        <row r="311">
          <cell r="A311">
            <v>1819700</v>
          </cell>
          <cell r="B311" t="str">
            <v>UNAMT DEBT-WAKE 2000E</v>
          </cell>
          <cell r="C311">
            <v>470884.41</v>
          </cell>
          <cell r="D311">
            <v>0</v>
          </cell>
          <cell r="E311">
            <v>2819.67</v>
          </cell>
          <cell r="F311">
            <v>-2819.67</v>
          </cell>
          <cell r="G311">
            <v>468064.74</v>
          </cell>
        </row>
        <row r="312">
          <cell r="A312">
            <v>1819800</v>
          </cell>
          <cell r="B312" t="str">
            <v>UNAMT DEBT-WAKE 2000F</v>
          </cell>
          <cell r="C312">
            <v>635956.86</v>
          </cell>
          <cell r="D312">
            <v>0</v>
          </cell>
          <cell r="E312">
            <v>3808.13</v>
          </cell>
          <cell r="F312">
            <v>-3808.13</v>
          </cell>
          <cell r="G312">
            <v>632148.73</v>
          </cell>
        </row>
        <row r="313">
          <cell r="A313">
            <v>1819900</v>
          </cell>
          <cell r="B313" t="str">
            <v>UNAMT DEBT-WAKE 2000G</v>
          </cell>
          <cell r="C313">
            <v>839122.98</v>
          </cell>
          <cell r="D313">
            <v>0</v>
          </cell>
          <cell r="E313">
            <v>5024.6899999999996</v>
          </cell>
          <cell r="F313">
            <v>-5024.6899999999996</v>
          </cell>
          <cell r="G313">
            <v>834098.29</v>
          </cell>
        </row>
        <row r="314">
          <cell r="A314">
            <v>1822079</v>
          </cell>
          <cell r="B314" t="str">
            <v>MAYO 2 AMORTIZATION-WH</v>
          </cell>
          <cell r="C314">
            <v>1049697.1000000001</v>
          </cell>
          <cell r="D314">
            <v>0</v>
          </cell>
          <cell r="E314">
            <v>5897.19</v>
          </cell>
          <cell r="F314">
            <v>-5897.19</v>
          </cell>
          <cell r="G314">
            <v>1043799.91</v>
          </cell>
        </row>
        <row r="315">
          <cell r="A315">
            <v>1822092</v>
          </cell>
          <cell r="B315" t="str">
            <v>BRUNS DESIGN BASIS DEFERRAL</v>
          </cell>
          <cell r="C315">
            <v>35107437.299999997</v>
          </cell>
          <cell r="D315">
            <v>0</v>
          </cell>
          <cell r="E315">
            <v>0</v>
          </cell>
          <cell r="F315">
            <v>0</v>
          </cell>
          <cell r="G315">
            <v>35107437.299999997</v>
          </cell>
        </row>
        <row r="316">
          <cell r="A316">
            <v>1822093</v>
          </cell>
          <cell r="B316" t="str">
            <v>BRUNS DESIGN BASIS DEF-AMORT</v>
          </cell>
          <cell r="C316">
            <v>-19873492.289999999</v>
          </cell>
          <cell r="D316">
            <v>0</v>
          </cell>
          <cell r="E316">
            <v>45610.62</v>
          </cell>
          <cell r="F316">
            <v>-45610.62</v>
          </cell>
          <cell r="G316">
            <v>-19919102.91</v>
          </cell>
        </row>
        <row r="317">
          <cell r="A317">
            <v>1822094</v>
          </cell>
          <cell r="B317" t="str">
            <v>ROB DESIGN BASIS DEFERRAL</v>
          </cell>
          <cell r="C317">
            <v>13982544.41</v>
          </cell>
          <cell r="D317">
            <v>0</v>
          </cell>
          <cell r="E317">
            <v>0</v>
          </cell>
          <cell r="F317">
            <v>0</v>
          </cell>
          <cell r="G317">
            <v>13982544.41</v>
          </cell>
        </row>
        <row r="318">
          <cell r="A318">
            <v>1822095</v>
          </cell>
          <cell r="B318" t="str">
            <v>ROB DESIGN BASIS DEF- AMORT</v>
          </cell>
          <cell r="C318">
            <v>-10198683.92</v>
          </cell>
          <cell r="D318">
            <v>0</v>
          </cell>
          <cell r="E318">
            <v>14497.55</v>
          </cell>
          <cell r="F318">
            <v>-14497.55</v>
          </cell>
          <cell r="G318">
            <v>-10213181.470000001</v>
          </cell>
        </row>
        <row r="319">
          <cell r="A319">
            <v>1823015</v>
          </cell>
          <cell r="B319" t="str">
            <v>REG ASSET-DERIV MTM OIL</v>
          </cell>
          <cell r="C319">
            <v>57629611.060000002</v>
          </cell>
          <cell r="D319">
            <v>65159460.159999996</v>
          </cell>
          <cell r="E319">
            <v>57629611.060000002</v>
          </cell>
          <cell r="F319">
            <v>7529849.099999994</v>
          </cell>
          <cell r="G319">
            <v>65159460.159999996</v>
          </cell>
        </row>
        <row r="320">
          <cell r="A320">
            <v>1823050</v>
          </cell>
          <cell r="B320" t="str">
            <v>SFAS158 REGULATORY ASSET</v>
          </cell>
          <cell r="C320">
            <v>117821135.17</v>
          </cell>
          <cell r="D320">
            <v>1617</v>
          </cell>
          <cell r="E320">
            <v>791005.58</v>
          </cell>
          <cell r="F320">
            <v>-789388.58</v>
          </cell>
          <cell r="G320">
            <v>117031746.59</v>
          </cell>
        </row>
        <row r="321">
          <cell r="A321">
            <v>1823101</v>
          </cell>
          <cell r="B321" t="str">
            <v>SC STORM DEFERRAL</v>
          </cell>
          <cell r="C321">
            <v>2117189.12</v>
          </cell>
          <cell r="D321">
            <v>0</v>
          </cell>
          <cell r="E321">
            <v>151227.78</v>
          </cell>
          <cell r="F321">
            <v>-151227.78</v>
          </cell>
          <cell r="G321">
            <v>1965961.34</v>
          </cell>
        </row>
        <row r="322">
          <cell r="A322">
            <v>1823103</v>
          </cell>
          <cell r="B322" t="str">
            <v>ENVIRON DEFERRAL NC</v>
          </cell>
          <cell r="C322">
            <v>7545881.2800000003</v>
          </cell>
          <cell r="D322">
            <v>0</v>
          </cell>
          <cell r="E322">
            <v>290226.2</v>
          </cell>
          <cell r="F322">
            <v>-290226.2</v>
          </cell>
          <cell r="G322">
            <v>7255655.0800000001</v>
          </cell>
        </row>
        <row r="323">
          <cell r="A323">
            <v>1823104</v>
          </cell>
          <cell r="B323" t="str">
            <v>ENVIRON DEFERRAL SC</v>
          </cell>
          <cell r="C323">
            <v>2040080.52</v>
          </cell>
          <cell r="D323">
            <v>0</v>
          </cell>
          <cell r="E323">
            <v>53686.33</v>
          </cell>
          <cell r="F323">
            <v>-53686.33</v>
          </cell>
          <cell r="G323">
            <v>1986394.19</v>
          </cell>
        </row>
        <row r="324">
          <cell r="A324">
            <v>1823105</v>
          </cell>
          <cell r="B324" t="str">
            <v>GRIDSOUTH - NC</v>
          </cell>
          <cell r="C324">
            <v>6704126.2300000004</v>
          </cell>
          <cell r="D324">
            <v>0</v>
          </cell>
          <cell r="E324">
            <v>155909.91</v>
          </cell>
          <cell r="F324">
            <v>-155909.91</v>
          </cell>
          <cell r="G324">
            <v>6548216.3200000003</v>
          </cell>
        </row>
        <row r="325">
          <cell r="A325">
            <v>1823106</v>
          </cell>
          <cell r="B325" t="str">
            <v>GRIDSOUTH-WHOLESALE</v>
          </cell>
          <cell r="C325">
            <v>9320791.1999999993</v>
          </cell>
          <cell r="D325">
            <v>0</v>
          </cell>
          <cell r="E325">
            <v>166442.70000000001</v>
          </cell>
          <cell r="F325">
            <v>-166442.70000000001</v>
          </cell>
          <cell r="G325">
            <v>9154348.5</v>
          </cell>
        </row>
        <row r="326">
          <cell r="A326">
            <v>1823107</v>
          </cell>
          <cell r="B326" t="str">
            <v>GRIDSOUTH - SC</v>
          </cell>
          <cell r="C326">
            <v>3676168.42</v>
          </cell>
          <cell r="D326">
            <v>0</v>
          </cell>
          <cell r="E326">
            <v>0</v>
          </cell>
          <cell r="F326">
            <v>0</v>
          </cell>
          <cell r="G326">
            <v>3676168.42</v>
          </cell>
        </row>
        <row r="327">
          <cell r="A327">
            <v>1823220</v>
          </cell>
          <cell r="B327" t="str">
            <v>SC RETAIL DEFER FUEL CLAUSE</v>
          </cell>
          <cell r="C327">
            <v>13433396.789999999</v>
          </cell>
          <cell r="D327">
            <v>4032707</v>
          </cell>
          <cell r="E327">
            <v>189093.44</v>
          </cell>
          <cell r="F327">
            <v>3843613.56</v>
          </cell>
          <cell r="G327">
            <v>17277010.350000001</v>
          </cell>
        </row>
        <row r="328">
          <cell r="A328">
            <v>1823230</v>
          </cell>
          <cell r="B328" t="str">
            <v>WHOLESALE DEFER FUEL CLAUSE</v>
          </cell>
          <cell r="C328">
            <v>351797.32</v>
          </cell>
          <cell r="D328">
            <v>1217978.95</v>
          </cell>
          <cell r="E328">
            <v>892014.87</v>
          </cell>
          <cell r="F328">
            <v>325964.07999999996</v>
          </cell>
          <cell r="G328">
            <v>677761.4</v>
          </cell>
        </row>
        <row r="329">
          <cell r="A329">
            <v>1823250</v>
          </cell>
          <cell r="B329" t="str">
            <v>NC RETAIL DEFER FUEL CLAUSE</v>
          </cell>
          <cell r="C329">
            <v>289011352.11000001</v>
          </cell>
          <cell r="D329">
            <v>33848529</v>
          </cell>
          <cell r="E329">
            <v>56130</v>
          </cell>
          <cell r="F329">
            <v>33792399</v>
          </cell>
          <cell r="G329">
            <v>322803751.11000001</v>
          </cell>
        </row>
        <row r="330">
          <cell r="A330">
            <v>1823252</v>
          </cell>
          <cell r="B330" t="str">
            <v>NC REPS DEFERRAL</v>
          </cell>
          <cell r="C330">
            <v>1054377.6499999999</v>
          </cell>
          <cell r="D330">
            <v>50538.57</v>
          </cell>
          <cell r="E330">
            <v>523292.71</v>
          </cell>
          <cell r="F330">
            <v>-472754.14</v>
          </cell>
          <cell r="G330">
            <v>581623.51</v>
          </cell>
        </row>
        <row r="331">
          <cell r="A331">
            <v>1823410</v>
          </cell>
          <cell r="B331" t="str">
            <v>SFAS 143-NUC DECOM-REG. ASSETS</v>
          </cell>
          <cell r="C331">
            <v>320418785.47000003</v>
          </cell>
          <cell r="D331">
            <v>9173756.9000000004</v>
          </cell>
          <cell r="E331">
            <v>0</v>
          </cell>
          <cell r="F331">
            <v>9173756.9000000004</v>
          </cell>
          <cell r="G331">
            <v>329592542.37</v>
          </cell>
        </row>
        <row r="332">
          <cell r="A332">
            <v>1823413</v>
          </cell>
          <cell r="B332" t="str">
            <v>SFAS 143 - ASBESTOS-REG. ASSET</v>
          </cell>
          <cell r="C332">
            <v>3013727.44</v>
          </cell>
          <cell r="D332">
            <v>102346.62</v>
          </cell>
          <cell r="E332">
            <v>0</v>
          </cell>
          <cell r="F332">
            <v>102346.62</v>
          </cell>
          <cell r="G332">
            <v>3116074.06</v>
          </cell>
        </row>
        <row r="333">
          <cell r="A333">
            <v>1823700</v>
          </cell>
          <cell r="B333" t="str">
            <v>SFAS 109 REGULATORY ASSETS</v>
          </cell>
          <cell r="C333">
            <v>144066559.75</v>
          </cell>
          <cell r="D333">
            <v>0</v>
          </cell>
          <cell r="E333">
            <v>0</v>
          </cell>
          <cell r="F333">
            <v>0</v>
          </cell>
          <cell r="G333">
            <v>144066559.75</v>
          </cell>
        </row>
        <row r="334">
          <cell r="A334">
            <v>1823906</v>
          </cell>
          <cell r="B334" t="str">
            <v>REG ASSET ACCRD VAC SC</v>
          </cell>
          <cell r="C334">
            <v>2993067</v>
          </cell>
          <cell r="D334">
            <v>0</v>
          </cell>
          <cell r="E334">
            <v>0</v>
          </cell>
          <cell r="F334">
            <v>0</v>
          </cell>
          <cell r="G334">
            <v>2993067</v>
          </cell>
        </row>
        <row r="335">
          <cell r="A335">
            <v>1823907</v>
          </cell>
          <cell r="B335" t="str">
            <v>REG ASSET-ACCRD VAC</v>
          </cell>
          <cell r="C335">
            <v>27634391</v>
          </cell>
          <cell r="D335">
            <v>0</v>
          </cell>
          <cell r="E335">
            <v>0</v>
          </cell>
          <cell r="F335">
            <v>0</v>
          </cell>
          <cell r="G335">
            <v>27634391</v>
          </cell>
        </row>
        <row r="336">
          <cell r="A336">
            <v>1823908</v>
          </cell>
          <cell r="B336" t="str">
            <v>REG ASSET PSNC PIPELINE</v>
          </cell>
          <cell r="C336">
            <v>950437.16</v>
          </cell>
          <cell r="D336">
            <v>0</v>
          </cell>
          <cell r="E336">
            <v>4547.54</v>
          </cell>
          <cell r="F336">
            <v>-4547.54</v>
          </cell>
          <cell r="G336">
            <v>945889.62</v>
          </cell>
        </row>
        <row r="337">
          <cell r="A337">
            <v>1823909</v>
          </cell>
          <cell r="B337" t="str">
            <v>DSM/EE DEFERRAL NC</v>
          </cell>
          <cell r="C337">
            <v>6654306.5499999998</v>
          </cell>
          <cell r="D337">
            <v>1108377.31</v>
          </cell>
          <cell r="E337">
            <v>0</v>
          </cell>
          <cell r="F337">
            <v>1108377.31</v>
          </cell>
          <cell r="G337">
            <v>7762683.8600000003</v>
          </cell>
        </row>
        <row r="338">
          <cell r="A338">
            <v>1823910</v>
          </cell>
          <cell r="B338" t="str">
            <v>DSM/EE DEFERRAL SC</v>
          </cell>
          <cell r="C338">
            <v>904303.36</v>
          </cell>
          <cell r="D338">
            <v>137082.54</v>
          </cell>
          <cell r="E338">
            <v>0</v>
          </cell>
          <cell r="F338">
            <v>137082.54</v>
          </cell>
          <cell r="G338">
            <v>1041385.9</v>
          </cell>
        </row>
        <row r="339">
          <cell r="A339">
            <v>1830100</v>
          </cell>
          <cell r="B339" t="str">
            <v>NUCLEAR COLA</v>
          </cell>
          <cell r="C339">
            <v>0</v>
          </cell>
          <cell r="D339">
            <v>72882.820000000007</v>
          </cell>
          <cell r="E339">
            <v>72882.8</v>
          </cell>
          <cell r="F339">
            <v>2.0000000004074536E-2</v>
          </cell>
          <cell r="G339">
            <v>0.02</v>
          </cell>
        </row>
        <row r="340">
          <cell r="A340">
            <v>1830200</v>
          </cell>
          <cell r="B340" t="str">
            <v>NUC FIRE PROT ANALYSIS</v>
          </cell>
          <cell r="C340">
            <v>5549341.29</v>
          </cell>
          <cell r="D340">
            <v>371435.89</v>
          </cell>
          <cell r="E340">
            <v>0</v>
          </cell>
          <cell r="F340">
            <v>371435.89</v>
          </cell>
          <cell r="G340">
            <v>5920777.1799999997</v>
          </cell>
        </row>
        <row r="341">
          <cell r="A341">
            <v>1830300</v>
          </cell>
          <cell r="B341" t="str">
            <v>POG-FEASIBILITY STUDY COSTS</v>
          </cell>
          <cell r="C341">
            <v>519378.63</v>
          </cell>
          <cell r="D341">
            <v>23.62</v>
          </cell>
          <cell r="E341">
            <v>0</v>
          </cell>
          <cell r="F341">
            <v>23.62</v>
          </cell>
          <cell r="G341">
            <v>519402.25</v>
          </cell>
        </row>
        <row r="342">
          <cell r="A342" t="str">
            <v>18400AJ</v>
          </cell>
          <cell r="B342" t="str">
            <v>ORACLE PROJECTS ADJUSTMENTS</v>
          </cell>
          <cell r="C342">
            <v>0</v>
          </cell>
          <cell r="D342">
            <v>244862.45</v>
          </cell>
          <cell r="E342">
            <v>244862.45</v>
          </cell>
          <cell r="F342">
            <v>0</v>
          </cell>
          <cell r="G342">
            <v>0</v>
          </cell>
        </row>
        <row r="343">
          <cell r="A343" t="str">
            <v>18400CC</v>
          </cell>
          <cell r="B343" t="str">
            <v>CT COMBINED CO CLEARING</v>
          </cell>
          <cell r="C343">
            <v>0</v>
          </cell>
          <cell r="D343">
            <v>329284.21999999997</v>
          </cell>
          <cell r="E343">
            <v>329284.21999999997</v>
          </cell>
          <cell r="F343">
            <v>0</v>
          </cell>
          <cell r="G343">
            <v>0</v>
          </cell>
        </row>
        <row r="344">
          <cell r="A344" t="str">
            <v>18400CT</v>
          </cell>
          <cell r="B344" t="str">
            <v>COMBUSTION TURBINE</v>
          </cell>
          <cell r="C344">
            <v>0</v>
          </cell>
          <cell r="D344">
            <v>115606.68</v>
          </cell>
          <cell r="E344">
            <v>115606.68</v>
          </cell>
          <cell r="F344">
            <v>0</v>
          </cell>
          <cell r="G344">
            <v>0</v>
          </cell>
        </row>
        <row r="345">
          <cell r="A345" t="str">
            <v>18400DB</v>
          </cell>
          <cell r="B345" t="str">
            <v>NON-STANDARD MISC BILLING-ACTY</v>
          </cell>
          <cell r="C345">
            <v>-3467.07</v>
          </cell>
          <cell r="D345">
            <v>100266.56</v>
          </cell>
          <cell r="E345">
            <v>100266.56</v>
          </cell>
          <cell r="F345">
            <v>0</v>
          </cell>
          <cell r="G345">
            <v>-3467.07</v>
          </cell>
        </row>
        <row r="346">
          <cell r="A346" t="str">
            <v>18400EB</v>
          </cell>
          <cell r="B346" t="str">
            <v>CIM CONTRIBUTION IN AID-ACTY</v>
          </cell>
          <cell r="C346">
            <v>-71362589.709999993</v>
          </cell>
          <cell r="D346">
            <v>834164.01</v>
          </cell>
          <cell r="E346">
            <v>1285059.07</v>
          </cell>
          <cell r="F346">
            <v>-450895.06000000006</v>
          </cell>
          <cell r="G346">
            <v>-71813484.769999996</v>
          </cell>
        </row>
        <row r="347">
          <cell r="A347" t="str">
            <v>18400ET</v>
          </cell>
          <cell r="B347" t="str">
            <v>EIT EMERGING TECH CLEARING</v>
          </cell>
          <cell r="C347">
            <v>0</v>
          </cell>
          <cell r="D347">
            <v>9610.26</v>
          </cell>
          <cell r="E347">
            <v>9610.26</v>
          </cell>
          <cell r="F347">
            <v>0</v>
          </cell>
          <cell r="G347">
            <v>0</v>
          </cell>
        </row>
        <row r="348">
          <cell r="A348" t="str">
            <v>18400EX</v>
          </cell>
          <cell r="B348" t="str">
            <v>EXCEPTIONAL HOURS POOL</v>
          </cell>
          <cell r="C348">
            <v>-1344444.75</v>
          </cell>
          <cell r="D348">
            <v>3251297.87</v>
          </cell>
          <cell r="E348">
            <v>7493954.9199999999</v>
          </cell>
          <cell r="F348">
            <v>-4242657.05</v>
          </cell>
          <cell r="G348">
            <v>-5587101.7999999998</v>
          </cell>
        </row>
        <row r="349">
          <cell r="A349" t="str">
            <v>18400FU</v>
          </cell>
          <cell r="B349" t="str">
            <v>POWERPLANT AFUDC CLEARING</v>
          </cell>
          <cell r="C349">
            <v>0</v>
          </cell>
          <cell r="D349">
            <v>3885914.37</v>
          </cell>
          <cell r="E349">
            <v>3885914.37</v>
          </cell>
          <cell r="F349">
            <v>0</v>
          </cell>
          <cell r="G349">
            <v>0</v>
          </cell>
        </row>
        <row r="350">
          <cell r="A350" t="str">
            <v>18400GB</v>
          </cell>
          <cell r="B350" t="str">
            <v>INTERNAL CIM TRF/RRT-CLEARING</v>
          </cell>
          <cell r="C350">
            <v>0</v>
          </cell>
          <cell r="D350">
            <v>848252.07</v>
          </cell>
          <cell r="E350">
            <v>848252.07</v>
          </cell>
          <cell r="F350">
            <v>0</v>
          </cell>
          <cell r="G350">
            <v>0</v>
          </cell>
        </row>
        <row r="351">
          <cell r="A351" t="str">
            <v>18400GS</v>
          </cell>
          <cell r="B351" t="str">
            <v>GAS SUPPLY &amp; TRANSPORTATION</v>
          </cell>
          <cell r="C351">
            <v>0</v>
          </cell>
          <cell r="D351">
            <v>166373.82</v>
          </cell>
          <cell r="E351">
            <v>166373.82</v>
          </cell>
          <cell r="F351">
            <v>0</v>
          </cell>
          <cell r="G351">
            <v>0</v>
          </cell>
        </row>
        <row r="352">
          <cell r="A352" t="str">
            <v>18400HB</v>
          </cell>
          <cell r="B352" t="str">
            <v>CIM CASH CLEARING</v>
          </cell>
          <cell r="C352">
            <v>70</v>
          </cell>
          <cell r="D352">
            <v>9120404.3800000008</v>
          </cell>
          <cell r="E352">
            <v>9120404.3800000008</v>
          </cell>
          <cell r="F352">
            <v>0</v>
          </cell>
          <cell r="G352">
            <v>70</v>
          </cell>
        </row>
        <row r="353">
          <cell r="A353" t="str">
            <v>18400KN</v>
          </cell>
          <cell r="B353" t="str">
            <v>GENERAL BANKS LEASE  A/R-NC</v>
          </cell>
          <cell r="C353">
            <v>5447.65</v>
          </cell>
          <cell r="D353">
            <v>5329.2</v>
          </cell>
          <cell r="E353">
            <v>8751.11</v>
          </cell>
          <cell r="F353">
            <v>-3421.9100000000008</v>
          </cell>
          <cell r="G353">
            <v>2025.74</v>
          </cell>
        </row>
        <row r="354">
          <cell r="A354" t="str">
            <v>18400KP</v>
          </cell>
          <cell r="B354" t="str">
            <v>GENERAL BANKS LEASE REVENUE</v>
          </cell>
          <cell r="C354">
            <v>-3105.58</v>
          </cell>
          <cell r="D354">
            <v>5224.32</v>
          </cell>
          <cell r="E354">
            <v>5329.2</v>
          </cell>
          <cell r="F354">
            <v>-104.88000000000011</v>
          </cell>
          <cell r="G354">
            <v>-3210.46</v>
          </cell>
        </row>
        <row r="355">
          <cell r="A355" t="str">
            <v>18400OL</v>
          </cell>
          <cell r="B355" t="str">
            <v>OIL ADMIN TO PLANTS</v>
          </cell>
          <cell r="C355">
            <v>0</v>
          </cell>
          <cell r="D355">
            <v>92910.51</v>
          </cell>
          <cell r="E355">
            <v>92910.51</v>
          </cell>
          <cell r="F355">
            <v>0</v>
          </cell>
          <cell r="G355">
            <v>0</v>
          </cell>
        </row>
        <row r="356">
          <cell r="A356" t="str">
            <v>18400PN</v>
          </cell>
          <cell r="B356" t="str">
            <v>PENSION BURDEN OFFSET</v>
          </cell>
          <cell r="C356">
            <v>-18349550.41</v>
          </cell>
          <cell r="D356">
            <v>704852</v>
          </cell>
          <cell r="E356">
            <v>1759391.29</v>
          </cell>
          <cell r="F356">
            <v>-1054539.29</v>
          </cell>
          <cell r="G356">
            <v>-19404089.699999999</v>
          </cell>
        </row>
        <row r="357">
          <cell r="A357" t="str">
            <v>18400PP</v>
          </cell>
          <cell r="B357" t="str">
            <v>PASSPORT CLEARING</v>
          </cell>
          <cell r="C357">
            <v>0</v>
          </cell>
          <cell r="D357">
            <v>30286825.190000001</v>
          </cell>
          <cell r="E357">
            <v>30286825.190000001</v>
          </cell>
          <cell r="F357">
            <v>0</v>
          </cell>
          <cell r="G357">
            <v>0</v>
          </cell>
        </row>
        <row r="358">
          <cell r="A358" t="str">
            <v>18400RE</v>
          </cell>
          <cell r="B358" t="str">
            <v>CIM CIAC</v>
          </cell>
          <cell r="C358">
            <v>71525069.810000002</v>
          </cell>
          <cell r="D358">
            <v>453887.46</v>
          </cell>
          <cell r="E358">
            <v>236050.68</v>
          </cell>
          <cell r="F358">
            <v>217836.78000000003</v>
          </cell>
          <cell r="G358">
            <v>71742906.590000004</v>
          </cell>
        </row>
        <row r="359">
          <cell r="A359" t="str">
            <v>18400RM</v>
          </cell>
          <cell r="B359" t="str">
            <v>CASH COLLECTIONS</v>
          </cell>
          <cell r="C359">
            <v>32476.9</v>
          </cell>
          <cell r="D359">
            <v>25186321.27</v>
          </cell>
          <cell r="E359">
            <v>25176773.5</v>
          </cell>
          <cell r="F359">
            <v>9547.769999999553</v>
          </cell>
          <cell r="G359">
            <v>42024.67</v>
          </cell>
        </row>
        <row r="360">
          <cell r="A360" t="str">
            <v>18400TA</v>
          </cell>
          <cell r="B360" t="str">
            <v>TAXWARE CLEARING</v>
          </cell>
          <cell r="C360">
            <v>10135.52</v>
          </cell>
          <cell r="D360">
            <v>1365335.88</v>
          </cell>
          <cell r="E360">
            <v>1366357.89</v>
          </cell>
          <cell r="F360">
            <v>-1022.0100000000093</v>
          </cell>
          <cell r="G360">
            <v>9113.51</v>
          </cell>
        </row>
        <row r="361">
          <cell r="A361" t="str">
            <v>18400TJ</v>
          </cell>
          <cell r="B361" t="str">
            <v>NES LABS/ANALYTICAL SRVS</v>
          </cell>
          <cell r="C361">
            <v>0</v>
          </cell>
          <cell r="D361">
            <v>196550.52</v>
          </cell>
          <cell r="E361">
            <v>196550.52</v>
          </cell>
          <cell r="F361">
            <v>0</v>
          </cell>
          <cell r="G361">
            <v>0</v>
          </cell>
        </row>
        <row r="362">
          <cell r="A362" t="str">
            <v>18400UB</v>
          </cell>
          <cell r="B362" t="str">
            <v>FEDERAL CONTRACTS UNBILLED REV</v>
          </cell>
          <cell r="C362">
            <v>50630.05</v>
          </cell>
          <cell r="D362">
            <v>216299.98</v>
          </cell>
          <cell r="E362">
            <v>216299.98</v>
          </cell>
          <cell r="F362">
            <v>0</v>
          </cell>
          <cell r="G362">
            <v>50630.05</v>
          </cell>
        </row>
        <row r="363">
          <cell r="A363" t="str">
            <v>18400WA</v>
          </cell>
          <cell r="B363" t="str">
            <v>BENEFITS BURDEN OFFSET</v>
          </cell>
          <cell r="C363">
            <v>-71986811.030000001</v>
          </cell>
          <cell r="D363">
            <v>9064358</v>
          </cell>
          <cell r="E363">
            <v>6902227.7199999997</v>
          </cell>
          <cell r="F363">
            <v>2162130.2800000003</v>
          </cell>
          <cell r="G363">
            <v>-69824680.75</v>
          </cell>
        </row>
        <row r="364">
          <cell r="A364" t="str">
            <v>18400WD</v>
          </cell>
          <cell r="B364" t="str">
            <v>NED MDC 520</v>
          </cell>
          <cell r="C364">
            <v>0</v>
          </cell>
          <cell r="D364">
            <v>94656.72</v>
          </cell>
          <cell r="E364">
            <v>94656.72</v>
          </cell>
          <cell r="F364">
            <v>0</v>
          </cell>
          <cell r="G364">
            <v>0</v>
          </cell>
        </row>
        <row r="365">
          <cell r="A365" t="str">
            <v>18400WE</v>
          </cell>
          <cell r="B365" t="str">
            <v>FGD INTERNAL INDIRECTS</v>
          </cell>
          <cell r="C365">
            <v>0</v>
          </cell>
          <cell r="D365">
            <v>324859.52000000002</v>
          </cell>
          <cell r="E365">
            <v>324859.52000000002</v>
          </cell>
          <cell r="F365">
            <v>0</v>
          </cell>
          <cell r="G365">
            <v>0</v>
          </cell>
        </row>
        <row r="366">
          <cell r="A366" t="str">
            <v>18400WF</v>
          </cell>
          <cell r="B366" t="str">
            <v>PERA SUPV INDIRECT COSTS</v>
          </cell>
          <cell r="C366">
            <v>0</v>
          </cell>
          <cell r="D366">
            <v>250592.84</v>
          </cell>
          <cell r="E366">
            <v>250592.84</v>
          </cell>
          <cell r="F366">
            <v>0</v>
          </cell>
          <cell r="G366">
            <v>0</v>
          </cell>
        </row>
        <row r="367">
          <cell r="A367" t="str">
            <v>18400WG</v>
          </cell>
          <cell r="B367" t="str">
            <v>NED SUPV INDIRECT COSTS</v>
          </cell>
          <cell r="C367">
            <v>0</v>
          </cell>
          <cell r="D367">
            <v>333115.37</v>
          </cell>
          <cell r="E367">
            <v>333115.37</v>
          </cell>
          <cell r="F367">
            <v>0</v>
          </cell>
          <cell r="G367">
            <v>0</v>
          </cell>
        </row>
        <row r="368">
          <cell r="A368" t="str">
            <v>18400WI</v>
          </cell>
          <cell r="B368" t="str">
            <v>POG FINANCE &amp; ADMIN SRVS</v>
          </cell>
          <cell r="C368">
            <v>0</v>
          </cell>
          <cell r="D368">
            <v>2417.48</v>
          </cell>
          <cell r="E368">
            <v>2417.48</v>
          </cell>
          <cell r="F368">
            <v>0</v>
          </cell>
          <cell r="G368">
            <v>0</v>
          </cell>
        </row>
        <row r="369">
          <cell r="A369" t="str">
            <v>18400WJ</v>
          </cell>
          <cell r="B369" t="str">
            <v>NGG FINANCE &amp; ADMIN SRVS</v>
          </cell>
          <cell r="C369">
            <v>0</v>
          </cell>
          <cell r="D369">
            <v>66069.02</v>
          </cell>
          <cell r="E369">
            <v>66069.02</v>
          </cell>
          <cell r="F369">
            <v>0</v>
          </cell>
          <cell r="G369">
            <v>0</v>
          </cell>
        </row>
        <row r="370">
          <cell r="A370" t="str">
            <v>18400WK</v>
          </cell>
          <cell r="B370" t="str">
            <v>NUCLEAR MANAGEMENT</v>
          </cell>
          <cell r="C370">
            <v>0</v>
          </cell>
          <cell r="D370">
            <v>213407.8</v>
          </cell>
          <cell r="E370">
            <v>213407.8</v>
          </cell>
          <cell r="F370">
            <v>0</v>
          </cell>
          <cell r="G370">
            <v>0</v>
          </cell>
        </row>
        <row r="371">
          <cell r="A371" t="str">
            <v>18400WL</v>
          </cell>
          <cell r="B371" t="str">
            <v>NIT SUPV INDIRECT COSTS</v>
          </cell>
          <cell r="C371">
            <v>0</v>
          </cell>
          <cell r="D371">
            <v>296700.59000000003</v>
          </cell>
          <cell r="E371">
            <v>296700.59000000003</v>
          </cell>
          <cell r="F371">
            <v>0</v>
          </cell>
          <cell r="G371">
            <v>0</v>
          </cell>
        </row>
        <row r="372">
          <cell r="A372" t="str">
            <v>18400WM</v>
          </cell>
          <cell r="B372" t="str">
            <v>NED-NUCLEAR FUEL ADMIN COSTS</v>
          </cell>
          <cell r="C372">
            <v>0</v>
          </cell>
          <cell r="D372">
            <v>275239.77</v>
          </cell>
          <cell r="E372">
            <v>275239.77</v>
          </cell>
          <cell r="F372">
            <v>0</v>
          </cell>
          <cell r="G372">
            <v>0</v>
          </cell>
        </row>
        <row r="373">
          <cell r="A373" t="str">
            <v>18400WV</v>
          </cell>
          <cell r="B373" t="str">
            <v>FOSSIL GEN DEPT-MAINT SUPPORT</v>
          </cell>
          <cell r="C373">
            <v>0</v>
          </cell>
          <cell r="D373">
            <v>101251.58</v>
          </cell>
          <cell r="E373">
            <v>101251.58</v>
          </cell>
          <cell r="F373">
            <v>0</v>
          </cell>
          <cell r="G373">
            <v>0</v>
          </cell>
        </row>
        <row r="374">
          <cell r="A374" t="str">
            <v>18400WY</v>
          </cell>
          <cell r="B374" t="str">
            <v>NES NUCLEAR MATERIAL CONTROL</v>
          </cell>
          <cell r="C374">
            <v>0</v>
          </cell>
          <cell r="D374">
            <v>362903.73</v>
          </cell>
          <cell r="E374">
            <v>362903.73</v>
          </cell>
          <cell r="F374">
            <v>0</v>
          </cell>
          <cell r="G374">
            <v>0</v>
          </cell>
        </row>
        <row r="375">
          <cell r="A375" t="str">
            <v>18400YD</v>
          </cell>
          <cell r="B375" t="str">
            <v>FOSSIL FUEL DEPT - ADMIN</v>
          </cell>
          <cell r="C375">
            <v>0</v>
          </cell>
          <cell r="D375">
            <v>266581.21999999997</v>
          </cell>
          <cell r="E375">
            <v>266581.21999999997</v>
          </cell>
          <cell r="F375">
            <v>0</v>
          </cell>
          <cell r="G375">
            <v>0</v>
          </cell>
        </row>
        <row r="376">
          <cell r="A376" t="str">
            <v>18400YE</v>
          </cell>
          <cell r="B376" t="str">
            <v>FLEET TRANSPORTATION CLEARING</v>
          </cell>
          <cell r="C376">
            <v>-324882.96000000002</v>
          </cell>
          <cell r="D376">
            <v>5338030.16</v>
          </cell>
          <cell r="E376">
            <v>5441630.7400000002</v>
          </cell>
          <cell r="F376">
            <v>-103600.58000000007</v>
          </cell>
          <cell r="G376">
            <v>-428483.54</v>
          </cell>
        </row>
        <row r="377">
          <cell r="A377" t="str">
            <v>18400YH</v>
          </cell>
          <cell r="B377" t="str">
            <v>ACTIVE HEALTHCARE CLEARING</v>
          </cell>
          <cell r="C377">
            <v>24873554.359999999</v>
          </cell>
          <cell r="D377">
            <v>3516054.68</v>
          </cell>
          <cell r="E377">
            <v>960158.44</v>
          </cell>
          <cell r="F377">
            <v>2555896.2400000002</v>
          </cell>
          <cell r="G377">
            <v>27429450.600000001</v>
          </cell>
        </row>
        <row r="378">
          <cell r="A378" t="str">
            <v>18400YJ</v>
          </cell>
          <cell r="B378" t="str">
            <v>RETIREE HEALTH/LIFE CLEARING</v>
          </cell>
          <cell r="C378">
            <v>14592065.17</v>
          </cell>
          <cell r="D378">
            <v>1608570.92</v>
          </cell>
          <cell r="E378">
            <v>0</v>
          </cell>
          <cell r="F378">
            <v>1608570.92</v>
          </cell>
          <cell r="G378">
            <v>16200636.09</v>
          </cell>
        </row>
        <row r="379">
          <cell r="A379" t="str">
            <v>18400YK</v>
          </cell>
          <cell r="B379" t="str">
            <v>ACTIVE LIFE/AD&amp;D CLEARING</v>
          </cell>
          <cell r="C379">
            <v>432379.66</v>
          </cell>
          <cell r="D379">
            <v>348245.57</v>
          </cell>
          <cell r="E379">
            <v>283201.65000000002</v>
          </cell>
          <cell r="F379">
            <v>65043.919999999984</v>
          </cell>
          <cell r="G379">
            <v>497423.58</v>
          </cell>
        </row>
        <row r="380">
          <cell r="A380" t="str">
            <v>18400YL</v>
          </cell>
          <cell r="B380" t="str">
            <v>WELLNESS CLEARING</v>
          </cell>
          <cell r="C380">
            <v>878408.23</v>
          </cell>
          <cell r="D380">
            <v>207835.85</v>
          </cell>
          <cell r="E380">
            <v>179424.7</v>
          </cell>
          <cell r="F380">
            <v>28411.149999999994</v>
          </cell>
          <cell r="G380">
            <v>906819.38</v>
          </cell>
        </row>
        <row r="381">
          <cell r="A381" t="str">
            <v>18400YM</v>
          </cell>
          <cell r="B381" t="str">
            <v>PENSION CLEARING</v>
          </cell>
          <cell r="C381">
            <v>17300815.870000001</v>
          </cell>
          <cell r="D381">
            <v>1709965.38</v>
          </cell>
          <cell r="E381">
            <v>300</v>
          </cell>
          <cell r="F381">
            <v>1709665.38</v>
          </cell>
          <cell r="G381">
            <v>19010481.25</v>
          </cell>
        </row>
        <row r="382">
          <cell r="A382" t="str">
            <v>18400YN</v>
          </cell>
          <cell r="B382" t="str">
            <v>401K/ESIP CLEARING</v>
          </cell>
          <cell r="C382">
            <v>18362332.449999999</v>
          </cell>
          <cell r="D382">
            <v>11199988.560000001</v>
          </cell>
          <cell r="E382">
            <v>9468756.25</v>
          </cell>
          <cell r="F382">
            <v>1731232.3100000005</v>
          </cell>
          <cell r="G382">
            <v>20093564.760000002</v>
          </cell>
        </row>
        <row r="383">
          <cell r="A383" t="str">
            <v>18400YU</v>
          </cell>
          <cell r="B383" t="str">
            <v>FAS112 LTD HLTH/LIFE CLEARING</v>
          </cell>
          <cell r="C383">
            <v>1052749.8600000001</v>
          </cell>
          <cell r="D383">
            <v>331397.59000000003</v>
          </cell>
          <cell r="E383">
            <v>1001610.5</v>
          </cell>
          <cell r="F383">
            <v>-670212.90999999992</v>
          </cell>
          <cell r="G383">
            <v>382536.95</v>
          </cell>
        </row>
        <row r="384">
          <cell r="A384" t="str">
            <v>18400YV</v>
          </cell>
          <cell r="B384" t="str">
            <v>FAS112 LTD SALRY CONT CLEARING</v>
          </cell>
          <cell r="C384">
            <v>2312250.64</v>
          </cell>
          <cell r="D384">
            <v>356424.66</v>
          </cell>
          <cell r="E384">
            <v>818270.75</v>
          </cell>
          <cell r="F384">
            <v>-461846.09</v>
          </cell>
          <cell r="G384">
            <v>1850404.55</v>
          </cell>
        </row>
        <row r="385">
          <cell r="A385" t="str">
            <v>18400YW</v>
          </cell>
          <cell r="B385" t="str">
            <v>NES RADIOLOGICAL SRVS</v>
          </cell>
          <cell r="C385">
            <v>0</v>
          </cell>
          <cell r="D385">
            <v>87592.13</v>
          </cell>
          <cell r="E385">
            <v>87592.13</v>
          </cell>
          <cell r="F385">
            <v>0</v>
          </cell>
          <cell r="G385">
            <v>0</v>
          </cell>
        </row>
        <row r="386">
          <cell r="A386" t="str">
            <v>18401CB</v>
          </cell>
          <cell r="B386" t="str">
            <v>INTERN CIM DEPOSIT PROC-ACTIV</v>
          </cell>
          <cell r="C386">
            <v>-3563714.51</v>
          </cell>
          <cell r="D386">
            <v>6202902.5899999999</v>
          </cell>
          <cell r="E386">
            <v>5715385.6100000003</v>
          </cell>
          <cell r="F386">
            <v>487516.97999999952</v>
          </cell>
          <cell r="G386">
            <v>-3076197.53</v>
          </cell>
        </row>
        <row r="387">
          <cell r="A387" t="str">
            <v>1840BSS</v>
          </cell>
          <cell r="B387" t="str">
            <v>BUSINESS SVCS SUPPORT</v>
          </cell>
          <cell r="C387">
            <v>0</v>
          </cell>
          <cell r="D387">
            <v>109700.35</v>
          </cell>
          <cell r="E387">
            <v>109700.35</v>
          </cell>
          <cell r="F387">
            <v>0</v>
          </cell>
          <cell r="G387">
            <v>0</v>
          </cell>
        </row>
        <row r="388">
          <cell r="A388" t="str">
            <v>1840CCP</v>
          </cell>
          <cell r="B388" t="str">
            <v>CAROLINA COAL PROCUREMENT</v>
          </cell>
          <cell r="C388">
            <v>0</v>
          </cell>
          <cell r="D388">
            <v>6555.78</v>
          </cell>
          <cell r="E388">
            <v>6555.78</v>
          </cell>
          <cell r="F388">
            <v>0</v>
          </cell>
          <cell r="G388">
            <v>0</v>
          </cell>
        </row>
        <row r="389">
          <cell r="A389" t="str">
            <v>1840CPL</v>
          </cell>
          <cell r="B389" t="str">
            <v>RCO CP&amp;L TERM CONTRACTS</v>
          </cell>
          <cell r="C389">
            <v>0</v>
          </cell>
          <cell r="D389">
            <v>136300.78</v>
          </cell>
          <cell r="E389">
            <v>136300.78</v>
          </cell>
          <cell r="F389">
            <v>0</v>
          </cell>
          <cell r="G389">
            <v>0</v>
          </cell>
        </row>
        <row r="390">
          <cell r="A390" t="str">
            <v>1840CSE</v>
          </cell>
          <cell r="B390" t="str">
            <v>STRATEGIC ENG - PEC REPS</v>
          </cell>
          <cell r="C390">
            <v>0</v>
          </cell>
          <cell r="D390">
            <v>1506.46</v>
          </cell>
          <cell r="E390">
            <v>1506.46</v>
          </cell>
          <cell r="F390">
            <v>0</v>
          </cell>
          <cell r="G390">
            <v>0</v>
          </cell>
        </row>
        <row r="391">
          <cell r="A391" t="str">
            <v>1840ETS</v>
          </cell>
          <cell r="B391" t="str">
            <v>ENV SVCS-CAROLINA SUPPLY</v>
          </cell>
          <cell r="C391">
            <v>0</v>
          </cell>
          <cell r="D391">
            <v>291521.23</v>
          </cell>
          <cell r="E391">
            <v>291521.23</v>
          </cell>
          <cell r="F391">
            <v>0</v>
          </cell>
          <cell r="G391">
            <v>0</v>
          </cell>
        </row>
        <row r="392">
          <cell r="A392" t="str">
            <v>1840FER</v>
          </cell>
          <cell r="B392" t="str">
            <v>FDG EAST REGION</v>
          </cell>
          <cell r="C392">
            <v>0</v>
          </cell>
          <cell r="D392">
            <v>118188.12</v>
          </cell>
          <cell r="E392">
            <v>118188.12</v>
          </cell>
          <cell r="F392">
            <v>0</v>
          </cell>
          <cell r="G392">
            <v>0</v>
          </cell>
        </row>
        <row r="393">
          <cell r="A393" t="str">
            <v>1840FGD</v>
          </cell>
          <cell r="B393" t="str">
            <v>FGD DEPT STAFF</v>
          </cell>
          <cell r="C393">
            <v>0</v>
          </cell>
          <cell r="D393">
            <v>2350.8000000000002</v>
          </cell>
          <cell r="E393">
            <v>2350.8000000000002</v>
          </cell>
          <cell r="F393">
            <v>0</v>
          </cell>
          <cell r="G393">
            <v>0</v>
          </cell>
        </row>
        <row r="394">
          <cell r="A394" t="str">
            <v>1840FGS</v>
          </cell>
          <cell r="B394" t="str">
            <v>FGD SERVICES ALLOCATION</v>
          </cell>
          <cell r="C394">
            <v>0</v>
          </cell>
          <cell r="D394">
            <v>849267.09</v>
          </cell>
          <cell r="E394">
            <v>849267.09</v>
          </cell>
          <cell r="F394">
            <v>0</v>
          </cell>
          <cell r="G394">
            <v>0</v>
          </cell>
        </row>
        <row r="395">
          <cell r="A395" t="str">
            <v>1840FPM</v>
          </cell>
          <cell r="B395" t="str">
            <v>FPO PORTFOLIO MANAGEMENT</v>
          </cell>
          <cell r="C395">
            <v>0</v>
          </cell>
          <cell r="D395">
            <v>137286.39000000001</v>
          </cell>
          <cell r="E395">
            <v>137286.39000000001</v>
          </cell>
          <cell r="F395">
            <v>0</v>
          </cell>
          <cell r="G395">
            <v>0</v>
          </cell>
        </row>
        <row r="396">
          <cell r="A396" t="str">
            <v>1840FWR</v>
          </cell>
          <cell r="B396" t="str">
            <v>FGD WEST REGION</v>
          </cell>
          <cell r="C396">
            <v>0</v>
          </cell>
          <cell r="D396">
            <v>298813.99</v>
          </cell>
          <cell r="E396">
            <v>298813.99</v>
          </cell>
          <cell r="F396">
            <v>0</v>
          </cell>
          <cell r="G396">
            <v>0</v>
          </cell>
        </row>
        <row r="397">
          <cell r="A397" t="str">
            <v>1840PGC</v>
          </cell>
          <cell r="B397" t="str">
            <v>POWER GENERATION-PEC CLEARING</v>
          </cell>
          <cell r="C397">
            <v>0</v>
          </cell>
          <cell r="D397">
            <v>389047.07</v>
          </cell>
          <cell r="E397">
            <v>389047.07</v>
          </cell>
          <cell r="F397">
            <v>0</v>
          </cell>
          <cell r="G397">
            <v>0</v>
          </cell>
        </row>
        <row r="398">
          <cell r="A398" t="str">
            <v>1840POE</v>
          </cell>
          <cell r="B398" t="str">
            <v>POWER OPERATIONS EXECUTIVE CLR</v>
          </cell>
          <cell r="C398">
            <v>0</v>
          </cell>
          <cell r="D398">
            <v>193998.46</v>
          </cell>
          <cell r="E398">
            <v>193998.46</v>
          </cell>
          <cell r="F398">
            <v>0</v>
          </cell>
          <cell r="G398">
            <v>0</v>
          </cell>
        </row>
        <row r="399">
          <cell r="A399" t="str">
            <v>1840PVS</v>
          </cell>
          <cell r="B399" t="str">
            <v>RCO SUPPORT SERVICES</v>
          </cell>
          <cell r="C399">
            <v>0</v>
          </cell>
          <cell r="D399">
            <v>15702.22</v>
          </cell>
          <cell r="E399">
            <v>15702.22</v>
          </cell>
          <cell r="F399">
            <v>0</v>
          </cell>
          <cell r="G399">
            <v>0</v>
          </cell>
        </row>
        <row r="400">
          <cell r="A400" t="str">
            <v>1840RCD</v>
          </cell>
          <cell r="B400" t="str">
            <v>RCO DEPARTMENT</v>
          </cell>
          <cell r="C400">
            <v>0</v>
          </cell>
          <cell r="D400">
            <v>40501.79</v>
          </cell>
          <cell r="E400">
            <v>40501.79</v>
          </cell>
          <cell r="F400">
            <v>0</v>
          </cell>
          <cell r="G400">
            <v>0</v>
          </cell>
        </row>
        <row r="401">
          <cell r="A401" t="str">
            <v>1840RCG</v>
          </cell>
          <cell r="B401" t="str">
            <v>GAS OPTIMIZATION</v>
          </cell>
          <cell r="C401">
            <v>0</v>
          </cell>
          <cell r="D401">
            <v>216608.81</v>
          </cell>
          <cell r="E401">
            <v>216608.81</v>
          </cell>
          <cell r="F401">
            <v>0</v>
          </cell>
          <cell r="G401">
            <v>0</v>
          </cell>
        </row>
        <row r="402">
          <cell r="A402" t="str">
            <v>1840RCM</v>
          </cell>
          <cell r="B402" t="str">
            <v>RCO MARKET ANALYSIS &amp; EVAL</v>
          </cell>
          <cell r="C402">
            <v>0</v>
          </cell>
          <cell r="D402">
            <v>67894.710000000006</v>
          </cell>
          <cell r="E402">
            <v>67894.710000000006</v>
          </cell>
          <cell r="F402">
            <v>0</v>
          </cell>
          <cell r="G402">
            <v>0</v>
          </cell>
        </row>
        <row r="403">
          <cell r="A403" t="str">
            <v>1840RCP</v>
          </cell>
          <cell r="B403" t="str">
            <v>RCO POWER TRADING</v>
          </cell>
          <cell r="C403">
            <v>0</v>
          </cell>
          <cell r="D403">
            <v>220718.46</v>
          </cell>
          <cell r="E403">
            <v>220718.46</v>
          </cell>
          <cell r="F403">
            <v>0</v>
          </cell>
          <cell r="G403">
            <v>0</v>
          </cell>
        </row>
        <row r="404">
          <cell r="A404" t="str">
            <v>1840RFS</v>
          </cell>
          <cell r="B404" t="str">
            <v>REGULATED FUELS SUPPORT ORG</v>
          </cell>
          <cell r="C404">
            <v>0</v>
          </cell>
          <cell r="D404">
            <v>33873.61</v>
          </cell>
          <cell r="E404">
            <v>33873.61</v>
          </cell>
          <cell r="F404">
            <v>0</v>
          </cell>
          <cell r="G404">
            <v>0</v>
          </cell>
        </row>
        <row r="405">
          <cell r="A405" t="str">
            <v>1840RGF</v>
          </cell>
          <cell r="B405" t="str">
            <v>REGULATED FUELS</v>
          </cell>
          <cell r="C405">
            <v>0</v>
          </cell>
          <cell r="D405">
            <v>44642.720000000001</v>
          </cell>
          <cell r="E405">
            <v>44642.720000000001</v>
          </cell>
          <cell r="F405">
            <v>0</v>
          </cell>
          <cell r="G405">
            <v>0</v>
          </cell>
        </row>
        <row r="406">
          <cell r="A406" t="str">
            <v>1840SEC</v>
          </cell>
          <cell r="B406" t="str">
            <v>NUCLEAR SECURITY INDIRECTS</v>
          </cell>
          <cell r="C406">
            <v>0</v>
          </cell>
          <cell r="D406">
            <v>315707.21000000002</v>
          </cell>
          <cell r="E406">
            <v>315707.21000000002</v>
          </cell>
          <cell r="F406">
            <v>0</v>
          </cell>
          <cell r="G406">
            <v>0</v>
          </cell>
        </row>
        <row r="407">
          <cell r="A407" t="str">
            <v>1840SWE</v>
          </cell>
          <cell r="B407" t="str">
            <v>SC FGD INTERNAL INDIRECTS</v>
          </cell>
          <cell r="C407">
            <v>0</v>
          </cell>
          <cell r="D407">
            <v>73343.06</v>
          </cell>
          <cell r="E407">
            <v>73343.06</v>
          </cell>
          <cell r="F407">
            <v>0</v>
          </cell>
          <cell r="G407">
            <v>0</v>
          </cell>
        </row>
        <row r="408">
          <cell r="A408" t="str">
            <v>1840SWG</v>
          </cell>
          <cell r="B408" t="str">
            <v>SC NED SUPV INDIRECT COSTS</v>
          </cell>
          <cell r="C408">
            <v>0</v>
          </cell>
          <cell r="D408">
            <v>216463.16</v>
          </cell>
          <cell r="E408">
            <v>216463.16</v>
          </cell>
          <cell r="F408">
            <v>0</v>
          </cell>
          <cell r="G408">
            <v>0</v>
          </cell>
        </row>
        <row r="409">
          <cell r="A409" t="str">
            <v>1840TSD</v>
          </cell>
          <cell r="B409" t="str">
            <v>TECHNICAL SERVICES DEPT</v>
          </cell>
          <cell r="C409">
            <v>0</v>
          </cell>
          <cell r="D409">
            <v>103292.55</v>
          </cell>
          <cell r="E409">
            <v>103292.55</v>
          </cell>
          <cell r="F409">
            <v>0</v>
          </cell>
          <cell r="G409">
            <v>0</v>
          </cell>
        </row>
        <row r="410">
          <cell r="A410" t="str">
            <v>1840WMS</v>
          </cell>
          <cell r="B410" t="str">
            <v>WMS PREREQUISITE PROJECTS</v>
          </cell>
          <cell r="C410">
            <v>0</v>
          </cell>
          <cell r="D410">
            <v>115707.45</v>
          </cell>
          <cell r="E410">
            <v>115707.45</v>
          </cell>
          <cell r="F410">
            <v>0</v>
          </cell>
          <cell r="G410">
            <v>0</v>
          </cell>
        </row>
        <row r="411">
          <cell r="A411" t="str">
            <v>184FFRS</v>
          </cell>
          <cell r="B411" t="str">
            <v>FUEL FORECASTING &amp; REG SUPPORT</v>
          </cell>
          <cell r="C411">
            <v>0</v>
          </cell>
          <cell r="D411">
            <v>64719.519999999997</v>
          </cell>
          <cell r="E411">
            <v>64719.519999999997</v>
          </cell>
          <cell r="F411">
            <v>0</v>
          </cell>
          <cell r="G411">
            <v>0</v>
          </cell>
        </row>
        <row r="412">
          <cell r="A412" t="str">
            <v>184FUPL</v>
          </cell>
          <cell r="B412" t="str">
            <v>FUEL PLANNING</v>
          </cell>
          <cell r="C412">
            <v>0</v>
          </cell>
          <cell r="D412">
            <v>3135.06</v>
          </cell>
          <cell r="E412">
            <v>3135.06</v>
          </cell>
          <cell r="F412">
            <v>0</v>
          </cell>
          <cell r="G412">
            <v>0</v>
          </cell>
        </row>
        <row r="413">
          <cell r="A413" t="str">
            <v>184NCOL</v>
          </cell>
          <cell r="B413" t="str">
            <v>NUCLEAR NEW PLANT COL</v>
          </cell>
          <cell r="C413">
            <v>0</v>
          </cell>
          <cell r="D413">
            <v>145980.72</v>
          </cell>
          <cell r="E413">
            <v>145980.72</v>
          </cell>
          <cell r="F413">
            <v>0</v>
          </cell>
          <cell r="G413">
            <v>0</v>
          </cell>
        </row>
        <row r="414">
          <cell r="A414" t="str">
            <v>184NOPS</v>
          </cell>
          <cell r="B414" t="str">
            <v>NGG VP NUC OPERS INDIRECT COST</v>
          </cell>
          <cell r="C414">
            <v>0</v>
          </cell>
          <cell r="D414">
            <v>127597.03</v>
          </cell>
          <cell r="E414">
            <v>127597.03</v>
          </cell>
          <cell r="F414">
            <v>0</v>
          </cell>
          <cell r="G414">
            <v>0</v>
          </cell>
        </row>
        <row r="415">
          <cell r="A415" t="str">
            <v>184S92C</v>
          </cell>
          <cell r="B415" t="str">
            <v>ED CSC S92 CAR ITT</v>
          </cell>
          <cell r="C415">
            <v>0</v>
          </cell>
          <cell r="D415">
            <v>288659.75</v>
          </cell>
          <cell r="E415">
            <v>288659.75</v>
          </cell>
          <cell r="F415">
            <v>0</v>
          </cell>
          <cell r="G415">
            <v>0</v>
          </cell>
        </row>
        <row r="416">
          <cell r="A416" t="str">
            <v>184SCRF</v>
          </cell>
          <cell r="B416" t="str">
            <v>SVC CO REG FUELS SUPPORT</v>
          </cell>
          <cell r="C416">
            <v>0</v>
          </cell>
          <cell r="D416">
            <v>10418.16</v>
          </cell>
          <cell r="E416">
            <v>10418.16</v>
          </cell>
          <cell r="F416">
            <v>0</v>
          </cell>
          <cell r="G416">
            <v>0</v>
          </cell>
        </row>
        <row r="417">
          <cell r="A417" t="str">
            <v>184SCSC</v>
          </cell>
          <cell r="B417" t="str">
            <v>CAR &amp; FL CSC SPLIT</v>
          </cell>
          <cell r="C417">
            <v>0</v>
          </cell>
          <cell r="D417">
            <v>42676.76</v>
          </cell>
          <cell r="E417">
            <v>42676.76</v>
          </cell>
          <cell r="F417">
            <v>0</v>
          </cell>
          <cell r="G417">
            <v>0</v>
          </cell>
        </row>
        <row r="418">
          <cell r="A418" t="str">
            <v>184SDST</v>
          </cell>
          <cell r="B418" t="str">
            <v>IT&amp;T MAINT APPL-FL &amp; CAR TRANS</v>
          </cell>
          <cell r="C418">
            <v>0</v>
          </cell>
          <cell r="D418">
            <v>84729.53</v>
          </cell>
          <cell r="E418">
            <v>84729.53</v>
          </cell>
          <cell r="F418">
            <v>0</v>
          </cell>
          <cell r="G418">
            <v>0</v>
          </cell>
        </row>
        <row r="419">
          <cell r="A419" t="str">
            <v>184SPVS</v>
          </cell>
          <cell r="B419" t="str">
            <v>SC PV SUPPORT ORGS</v>
          </cell>
          <cell r="C419">
            <v>0</v>
          </cell>
          <cell r="D419">
            <v>132469.66</v>
          </cell>
          <cell r="E419">
            <v>132469.66</v>
          </cell>
          <cell r="F419">
            <v>0</v>
          </cell>
          <cell r="G419">
            <v>0</v>
          </cell>
        </row>
        <row r="420">
          <cell r="A420" t="str">
            <v>184SSCC</v>
          </cell>
          <cell r="B420" t="str">
            <v>ED CSC ITT PC CAR</v>
          </cell>
          <cell r="C420">
            <v>0</v>
          </cell>
          <cell r="D420">
            <v>33579.78</v>
          </cell>
          <cell r="E420">
            <v>33579.78</v>
          </cell>
          <cell r="F420">
            <v>0</v>
          </cell>
          <cell r="G420">
            <v>0</v>
          </cell>
        </row>
        <row r="421">
          <cell r="A421">
            <v>1851000</v>
          </cell>
          <cell r="B421" t="str">
            <v>TEMPORARY FACILITIES - NC</v>
          </cell>
          <cell r="C421">
            <v>34219.79</v>
          </cell>
          <cell r="D421">
            <v>25355.02</v>
          </cell>
          <cell r="E421">
            <v>0</v>
          </cell>
          <cell r="F421">
            <v>25355.02</v>
          </cell>
          <cell r="G421">
            <v>59574.81</v>
          </cell>
        </row>
        <row r="422">
          <cell r="A422">
            <v>1852000</v>
          </cell>
          <cell r="B422" t="str">
            <v>TEMPORARY FACILITIES - SC</v>
          </cell>
          <cell r="C422">
            <v>1191.17</v>
          </cell>
          <cell r="D422">
            <v>1262.2</v>
          </cell>
          <cell r="E422">
            <v>0</v>
          </cell>
          <cell r="F422">
            <v>1262.2</v>
          </cell>
          <cell r="G422">
            <v>2453.37</v>
          </cell>
        </row>
        <row r="423">
          <cell r="A423" t="str">
            <v>18600SC</v>
          </cell>
          <cell r="B423" t="str">
            <v>CORP LAND SALES DEFERRED DEBIT</v>
          </cell>
          <cell r="C423">
            <v>306992.87</v>
          </cell>
          <cell r="D423">
            <v>996224.77</v>
          </cell>
          <cell r="E423">
            <v>981681.19</v>
          </cell>
          <cell r="F423">
            <v>14543.580000000075</v>
          </cell>
          <cell r="G423">
            <v>321536.45</v>
          </cell>
        </row>
        <row r="424">
          <cell r="A424">
            <v>1861101</v>
          </cell>
          <cell r="B424" t="str">
            <v>GAS PIPELINE CHARGES</v>
          </cell>
          <cell r="C424">
            <v>8376636.04</v>
          </cell>
          <cell r="D424">
            <v>4547.54</v>
          </cell>
          <cell r="E424">
            <v>44627.14</v>
          </cell>
          <cell r="F424">
            <v>-40079.599999999999</v>
          </cell>
          <cell r="G424">
            <v>8336556.4400000004</v>
          </cell>
        </row>
        <row r="425">
          <cell r="A425">
            <v>1861200</v>
          </cell>
          <cell r="B425" t="str">
            <v>PA DEFERRED SCRUBBER CHARGES</v>
          </cell>
          <cell r="C425">
            <v>26848367.539999999</v>
          </cell>
          <cell r="D425">
            <v>0</v>
          </cell>
          <cell r="E425">
            <v>0</v>
          </cell>
          <cell r="F425">
            <v>0</v>
          </cell>
          <cell r="G425">
            <v>26848367.539999999</v>
          </cell>
        </row>
        <row r="426">
          <cell r="A426">
            <v>1861924</v>
          </cell>
          <cell r="B426" t="str">
            <v>MISC DEF DEBIT OTHER ENTITIES</v>
          </cell>
          <cell r="C426">
            <v>5713165.79</v>
          </cell>
          <cell r="D426">
            <v>77051.06</v>
          </cell>
          <cell r="E426">
            <v>15857.01</v>
          </cell>
          <cell r="F426">
            <v>61194.049999999996</v>
          </cell>
          <cell r="G426">
            <v>5774359.8399999999</v>
          </cell>
        </row>
        <row r="427">
          <cell r="A427" t="str">
            <v>18660AP</v>
          </cell>
          <cell r="B427" t="str">
            <v>ORACLE DEF - AP</v>
          </cell>
          <cell r="C427">
            <v>1200</v>
          </cell>
          <cell r="D427">
            <v>7698.07</v>
          </cell>
          <cell r="E427">
            <v>3882.67</v>
          </cell>
          <cell r="F427">
            <v>3815.3999999999996</v>
          </cell>
          <cell r="G427">
            <v>5015.3999999999996</v>
          </cell>
        </row>
        <row r="428">
          <cell r="A428" t="str">
            <v>18660AR</v>
          </cell>
          <cell r="B428" t="str">
            <v>ORACLE DEF - AR</v>
          </cell>
          <cell r="C428">
            <v>0</v>
          </cell>
          <cell r="D428">
            <v>815258.2</v>
          </cell>
          <cell r="E428">
            <v>815258.2</v>
          </cell>
          <cell r="F428">
            <v>0</v>
          </cell>
          <cell r="G428">
            <v>0</v>
          </cell>
        </row>
        <row r="429">
          <cell r="A429" t="str">
            <v>18660FA</v>
          </cell>
          <cell r="B429" t="str">
            <v>POWER PLANT SYSTEM DEFAULT</v>
          </cell>
          <cell r="C429">
            <v>0</v>
          </cell>
          <cell r="D429">
            <v>2054.2600000000002</v>
          </cell>
          <cell r="E429">
            <v>2054.2600000000002</v>
          </cell>
          <cell r="F429">
            <v>0</v>
          </cell>
          <cell r="G429">
            <v>0</v>
          </cell>
        </row>
        <row r="430">
          <cell r="A430" t="str">
            <v>18660LV</v>
          </cell>
          <cell r="B430" t="str">
            <v>LABOR &amp; VEHICLE DEFAULT  ACK</v>
          </cell>
          <cell r="C430">
            <v>377.56</v>
          </cell>
          <cell r="D430">
            <v>426.78</v>
          </cell>
          <cell r="E430">
            <v>0</v>
          </cell>
          <cell r="F430">
            <v>426.78</v>
          </cell>
          <cell r="G430">
            <v>804.34</v>
          </cell>
        </row>
        <row r="431">
          <cell r="A431" t="str">
            <v>18660MC</v>
          </cell>
          <cell r="B431" t="str">
            <v>MISC DEF DEBIT</v>
          </cell>
          <cell r="C431">
            <v>1991662.28</v>
          </cell>
          <cell r="D431">
            <v>2750793</v>
          </cell>
          <cell r="E431">
            <v>1974237.64</v>
          </cell>
          <cell r="F431">
            <v>776555.3600000001</v>
          </cell>
          <cell r="G431">
            <v>2768217.64</v>
          </cell>
        </row>
        <row r="432">
          <cell r="A432" t="str">
            <v>18660PP</v>
          </cell>
          <cell r="B432" t="str">
            <v>PASSPORT DEFAULT</v>
          </cell>
          <cell r="C432">
            <v>-114.76</v>
          </cell>
          <cell r="D432">
            <v>114.76</v>
          </cell>
          <cell r="E432">
            <v>0</v>
          </cell>
          <cell r="F432">
            <v>114.76</v>
          </cell>
          <cell r="G432">
            <v>0</v>
          </cell>
        </row>
        <row r="433">
          <cell r="A433" t="str">
            <v>18660PR</v>
          </cell>
          <cell r="B433" t="str">
            <v>PAYROLL DEFLT ACK</v>
          </cell>
          <cell r="C433">
            <v>26992.52</v>
          </cell>
          <cell r="D433">
            <v>-6139.69</v>
          </cell>
          <cell r="E433">
            <v>0</v>
          </cell>
          <cell r="F433">
            <v>-6139.69</v>
          </cell>
          <cell r="G433">
            <v>20852.830000000002</v>
          </cell>
        </row>
        <row r="434">
          <cell r="A434" t="str">
            <v>18660TW</v>
          </cell>
          <cell r="B434" t="str">
            <v>TAXWARE SYSTEM DEFAULT</v>
          </cell>
          <cell r="C434">
            <v>-4355.9399999999996</v>
          </cell>
          <cell r="D434">
            <v>-22626.38</v>
          </cell>
          <cell r="E434">
            <v>0</v>
          </cell>
          <cell r="F434">
            <v>-22626.38</v>
          </cell>
          <cell r="G434">
            <v>-26982.32</v>
          </cell>
        </row>
        <row r="435">
          <cell r="A435" t="str">
            <v>1866CMS</v>
          </cell>
          <cell r="B435" t="str">
            <v>OTHER MISC DB COAL MINE SAFETY</v>
          </cell>
          <cell r="C435">
            <v>3371019.5</v>
          </cell>
          <cell r="D435">
            <v>130768.15</v>
          </cell>
          <cell r="E435">
            <v>1331855.1599999999</v>
          </cell>
          <cell r="F435">
            <v>-1201087.01</v>
          </cell>
          <cell r="G435">
            <v>2169932.4900000002</v>
          </cell>
        </row>
        <row r="436">
          <cell r="A436" t="str">
            <v>1866GOV</v>
          </cell>
          <cell r="B436" t="str">
            <v>OTHER MISC DEBIT-GOV IMPOSIT</v>
          </cell>
          <cell r="C436">
            <v>70103.259999999995</v>
          </cell>
          <cell r="D436">
            <v>22709.4</v>
          </cell>
          <cell r="E436">
            <v>939.58</v>
          </cell>
          <cell r="F436">
            <v>21769.82</v>
          </cell>
          <cell r="G436">
            <v>91873.08</v>
          </cell>
        </row>
        <row r="437">
          <cell r="A437">
            <v>1868100</v>
          </cell>
          <cell r="B437" t="str">
            <v>MISC DEFER DEBIT-AMERICAN ELEC</v>
          </cell>
          <cell r="C437">
            <v>271515.15999999997</v>
          </cell>
          <cell r="D437">
            <v>0</v>
          </cell>
          <cell r="E437">
            <v>19393.939999999999</v>
          </cell>
          <cell r="F437">
            <v>-19393.939999999999</v>
          </cell>
          <cell r="G437">
            <v>252121.22</v>
          </cell>
        </row>
        <row r="438">
          <cell r="A438">
            <v>1880100</v>
          </cell>
          <cell r="B438" t="str">
            <v>RESEARCH AND DEVELOPMENT</v>
          </cell>
          <cell r="C438">
            <v>0</v>
          </cell>
          <cell r="D438">
            <v>100803.33</v>
          </cell>
          <cell r="E438">
            <v>100803.33</v>
          </cell>
          <cell r="F438">
            <v>0</v>
          </cell>
          <cell r="G438">
            <v>0</v>
          </cell>
        </row>
        <row r="439">
          <cell r="A439">
            <v>1894100</v>
          </cell>
          <cell r="B439" t="str">
            <v>UNAMORT LOSS REACQ DEBT-TOTAL</v>
          </cell>
          <cell r="C439">
            <v>16366951.67</v>
          </cell>
          <cell r="D439">
            <v>0</v>
          </cell>
          <cell r="E439">
            <v>124409.67</v>
          </cell>
          <cell r="F439">
            <v>-124409.67</v>
          </cell>
          <cell r="G439">
            <v>16242542</v>
          </cell>
        </row>
        <row r="440">
          <cell r="A440" t="str">
            <v>19005FE</v>
          </cell>
          <cell r="B440" t="str">
            <v>LT FIN48 CURRENTDTA-FED</v>
          </cell>
          <cell r="C440">
            <v>1373225</v>
          </cell>
          <cell r="D440">
            <v>0</v>
          </cell>
          <cell r="E440">
            <v>0</v>
          </cell>
          <cell r="F440">
            <v>0</v>
          </cell>
          <cell r="G440">
            <v>1373225</v>
          </cell>
        </row>
        <row r="441">
          <cell r="A441" t="str">
            <v>19005ST</v>
          </cell>
          <cell r="B441" t="str">
            <v>LT FIN48 CURRENT DTA-STATE</v>
          </cell>
          <cell r="C441">
            <v>251082</v>
          </cell>
          <cell r="D441">
            <v>0</v>
          </cell>
          <cell r="E441">
            <v>0</v>
          </cell>
          <cell r="F441">
            <v>0</v>
          </cell>
          <cell r="G441">
            <v>251082</v>
          </cell>
        </row>
        <row r="442">
          <cell r="A442" t="str">
            <v>19010FE</v>
          </cell>
          <cell r="B442" t="str">
            <v>CURRENT DTA - FED</v>
          </cell>
          <cell r="C442">
            <v>27190852.050000001</v>
          </cell>
          <cell r="D442">
            <v>74868.149999999994</v>
          </cell>
          <cell r="E442">
            <v>0</v>
          </cell>
          <cell r="F442">
            <v>74868.149999999994</v>
          </cell>
          <cell r="G442">
            <v>27265720.199999999</v>
          </cell>
        </row>
        <row r="443">
          <cell r="A443" t="str">
            <v>19010NC</v>
          </cell>
          <cell r="B443" t="str">
            <v>CURRENT DTA - NC</v>
          </cell>
          <cell r="C443">
            <v>4758473.67</v>
          </cell>
          <cell r="D443">
            <v>13356.45</v>
          </cell>
          <cell r="E443">
            <v>0</v>
          </cell>
          <cell r="F443">
            <v>13356.45</v>
          </cell>
          <cell r="G443">
            <v>4771830.12</v>
          </cell>
        </row>
        <row r="444">
          <cell r="A444" t="str">
            <v>19010SC</v>
          </cell>
          <cell r="B444" t="str">
            <v>CURRENT DTA - SC</v>
          </cell>
          <cell r="C444">
            <v>541747.99</v>
          </cell>
          <cell r="D444">
            <v>1440.85</v>
          </cell>
          <cell r="E444">
            <v>0</v>
          </cell>
          <cell r="F444">
            <v>1440.85</v>
          </cell>
          <cell r="G444">
            <v>543188.84</v>
          </cell>
        </row>
        <row r="445">
          <cell r="A445" t="str">
            <v>19011FE</v>
          </cell>
          <cell r="B445" t="str">
            <v>LONG TERM DTA - FED</v>
          </cell>
          <cell r="C445">
            <v>496053112.75999999</v>
          </cell>
          <cell r="D445">
            <v>27291.27</v>
          </cell>
          <cell r="E445">
            <v>95008.36</v>
          </cell>
          <cell r="F445">
            <v>-67717.09</v>
          </cell>
          <cell r="G445">
            <v>495985395.67000002</v>
          </cell>
        </row>
        <row r="446">
          <cell r="A446" t="str">
            <v>19011NC</v>
          </cell>
          <cell r="B446" t="str">
            <v>LONG TERM DTA - NC</v>
          </cell>
          <cell r="C446">
            <v>88255775.519999996</v>
          </cell>
          <cell r="D446">
            <v>4868.75</v>
          </cell>
          <cell r="E446">
            <v>16947.419999999998</v>
          </cell>
          <cell r="F446">
            <v>-12078.669999999998</v>
          </cell>
          <cell r="G446">
            <v>88243696.849999994</v>
          </cell>
        </row>
        <row r="447">
          <cell r="A447" t="str">
            <v>19011SC</v>
          </cell>
          <cell r="B447" t="str">
            <v>LONG TERM DTA - SC</v>
          </cell>
          <cell r="C447">
            <v>9999269.6799999997</v>
          </cell>
          <cell r="D447">
            <v>525.22</v>
          </cell>
          <cell r="E447">
            <v>1829.34</v>
          </cell>
          <cell r="F447">
            <v>-1304.1199999999999</v>
          </cell>
          <cell r="G447">
            <v>9997965.5600000005</v>
          </cell>
        </row>
        <row r="448">
          <cell r="A448" t="str">
            <v>19015FE</v>
          </cell>
          <cell r="B448" t="str">
            <v>LT FIN48 NONCURRENT DTA-FED</v>
          </cell>
          <cell r="C448">
            <v>-32426</v>
          </cell>
          <cell r="D448">
            <v>0</v>
          </cell>
          <cell r="E448">
            <v>0</v>
          </cell>
          <cell r="F448">
            <v>0</v>
          </cell>
          <cell r="G448">
            <v>-32426</v>
          </cell>
        </row>
        <row r="449">
          <cell r="A449" t="str">
            <v>19015ST</v>
          </cell>
          <cell r="B449" t="str">
            <v>LT FIN48 NONCURRENT DTA-STATE</v>
          </cell>
          <cell r="C449">
            <v>-5992</v>
          </cell>
          <cell r="D449">
            <v>0</v>
          </cell>
          <cell r="E449">
            <v>0</v>
          </cell>
          <cell r="F449">
            <v>0</v>
          </cell>
          <cell r="G449">
            <v>-5992</v>
          </cell>
        </row>
        <row r="450">
          <cell r="A450">
            <v>2013001</v>
          </cell>
          <cell r="B450" t="str">
            <v>COMMON STOCK</v>
          </cell>
          <cell r="C450">
            <v>-1759809101.3699999</v>
          </cell>
          <cell r="D450">
            <v>0</v>
          </cell>
          <cell r="E450">
            <v>0</v>
          </cell>
          <cell r="F450">
            <v>0</v>
          </cell>
          <cell r="G450">
            <v>-1759809101.3699999</v>
          </cell>
        </row>
        <row r="451">
          <cell r="A451">
            <v>2040001</v>
          </cell>
          <cell r="B451" t="str">
            <v>PREF STK ISS-$5.00 SERIES</v>
          </cell>
          <cell r="C451">
            <v>-24348982.219999999</v>
          </cell>
          <cell r="D451">
            <v>0</v>
          </cell>
          <cell r="E451">
            <v>0</v>
          </cell>
          <cell r="F451">
            <v>0</v>
          </cell>
          <cell r="G451">
            <v>-24348982.219999999</v>
          </cell>
        </row>
        <row r="452">
          <cell r="A452">
            <v>2040002</v>
          </cell>
          <cell r="B452" t="str">
            <v>PREF STK ISS-SERIAL $4.20 SER.</v>
          </cell>
          <cell r="C452">
            <v>-10000000</v>
          </cell>
          <cell r="D452">
            <v>0</v>
          </cell>
          <cell r="E452">
            <v>0</v>
          </cell>
          <cell r="F452">
            <v>0</v>
          </cell>
          <cell r="G452">
            <v>-10000000</v>
          </cell>
        </row>
        <row r="453">
          <cell r="A453">
            <v>2040003</v>
          </cell>
          <cell r="B453" t="str">
            <v>PREF STK ISS-$5.44 SERIES</v>
          </cell>
          <cell r="C453">
            <v>-24985000</v>
          </cell>
          <cell r="D453">
            <v>0</v>
          </cell>
          <cell r="E453">
            <v>0</v>
          </cell>
          <cell r="F453">
            <v>0</v>
          </cell>
          <cell r="G453">
            <v>-24985000</v>
          </cell>
        </row>
        <row r="454">
          <cell r="A454">
            <v>2113001</v>
          </cell>
          <cell r="B454" t="str">
            <v>PAID-IN CAPITAL COMMON STOCK</v>
          </cell>
          <cell r="C454">
            <v>-165884986.38</v>
          </cell>
          <cell r="D454">
            <v>0</v>
          </cell>
          <cell r="E454">
            <v>687858.44</v>
          </cell>
          <cell r="F454">
            <v>-687858.44</v>
          </cell>
          <cell r="G454">
            <v>-166572844.81999999</v>
          </cell>
        </row>
        <row r="455">
          <cell r="A455">
            <v>2113002</v>
          </cell>
          <cell r="B455" t="str">
            <v>MISCELLANEOUS PAID-IN CAPITAL</v>
          </cell>
          <cell r="C455">
            <v>-105918450.61</v>
          </cell>
          <cell r="D455">
            <v>0</v>
          </cell>
          <cell r="E455">
            <v>0</v>
          </cell>
          <cell r="F455">
            <v>0</v>
          </cell>
          <cell r="G455">
            <v>-105918450.61</v>
          </cell>
        </row>
        <row r="456">
          <cell r="A456">
            <v>2113062</v>
          </cell>
          <cell r="B456" t="str">
            <v>MISC PAID-IN CAP-STK OPTIONS</v>
          </cell>
          <cell r="C456">
            <v>-1683494.25</v>
          </cell>
          <cell r="D456">
            <v>0</v>
          </cell>
          <cell r="E456">
            <v>0</v>
          </cell>
          <cell r="F456">
            <v>0</v>
          </cell>
          <cell r="G456">
            <v>-1683494.25</v>
          </cell>
        </row>
        <row r="457">
          <cell r="A457">
            <v>2113063</v>
          </cell>
          <cell r="B457" t="str">
            <v>MISC PAID IN CAP - PSSP</v>
          </cell>
          <cell r="C457">
            <v>-27013346.18</v>
          </cell>
          <cell r="D457">
            <v>0</v>
          </cell>
          <cell r="E457">
            <v>0</v>
          </cell>
          <cell r="F457">
            <v>0</v>
          </cell>
          <cell r="G457">
            <v>-27013346.18</v>
          </cell>
        </row>
        <row r="458">
          <cell r="A458">
            <v>2113064</v>
          </cell>
          <cell r="B458" t="str">
            <v>MISC PAID IN CAP - RSU</v>
          </cell>
          <cell r="C458">
            <v>-14158785.6</v>
          </cell>
          <cell r="D458">
            <v>0</v>
          </cell>
          <cell r="E458">
            <v>0</v>
          </cell>
          <cell r="F458">
            <v>0</v>
          </cell>
          <cell r="G458">
            <v>-14158785.6</v>
          </cell>
        </row>
        <row r="459">
          <cell r="A459">
            <v>2113070</v>
          </cell>
          <cell r="B459" t="str">
            <v>MISC PIC-STOCK OPT INCOME TAX</v>
          </cell>
          <cell r="C459">
            <v>-4766039.5599999996</v>
          </cell>
          <cell r="D459">
            <v>0</v>
          </cell>
          <cell r="E459">
            <v>0</v>
          </cell>
          <cell r="F459">
            <v>0</v>
          </cell>
          <cell r="G459">
            <v>-4766039.5599999996</v>
          </cell>
        </row>
        <row r="460">
          <cell r="A460">
            <v>2153001</v>
          </cell>
          <cell r="B460" t="str">
            <v>APPROP R/E AMORT RES FED</v>
          </cell>
          <cell r="C460">
            <v>-2460224</v>
          </cell>
          <cell r="D460">
            <v>0</v>
          </cell>
          <cell r="E460">
            <v>0</v>
          </cell>
          <cell r="F460">
            <v>0</v>
          </cell>
          <cell r="G460">
            <v>-2460224</v>
          </cell>
        </row>
        <row r="461">
          <cell r="A461">
            <v>2161301</v>
          </cell>
          <cell r="B461" t="str">
            <v>UNAPPROP SUBSID EARNINGS</v>
          </cell>
          <cell r="C461">
            <v>276819749.30000001</v>
          </cell>
          <cell r="D461">
            <v>0</v>
          </cell>
          <cell r="E461">
            <v>0</v>
          </cell>
          <cell r="F461">
            <v>0</v>
          </cell>
          <cell r="G461">
            <v>276819749.30000001</v>
          </cell>
        </row>
        <row r="462">
          <cell r="A462">
            <v>2163001</v>
          </cell>
          <cell r="B462" t="str">
            <v>UNAPPROP R/E</v>
          </cell>
          <cell r="C462">
            <v>-2048597975.5799999</v>
          </cell>
          <cell r="D462">
            <v>0</v>
          </cell>
          <cell r="E462">
            <v>0</v>
          </cell>
          <cell r="F462">
            <v>0</v>
          </cell>
          <cell r="G462">
            <v>-2048597975.5799999</v>
          </cell>
        </row>
        <row r="463">
          <cell r="A463">
            <v>2193200</v>
          </cell>
          <cell r="B463" t="str">
            <v>AOCI-HEDGES-PRETAX-BEG BAL</v>
          </cell>
          <cell r="C463">
            <v>17026917.780000001</v>
          </cell>
          <cell r="D463">
            <v>0</v>
          </cell>
          <cell r="E463">
            <v>0</v>
          </cell>
          <cell r="F463">
            <v>0</v>
          </cell>
          <cell r="G463">
            <v>17026917.780000001</v>
          </cell>
        </row>
        <row r="464">
          <cell r="A464">
            <v>2193202</v>
          </cell>
          <cell r="B464" t="str">
            <v>AOCI-HEDGES-TAX-BEG BAL</v>
          </cell>
          <cell r="C464">
            <v>-6666101.0800000001</v>
          </cell>
          <cell r="D464">
            <v>0</v>
          </cell>
          <cell r="E464">
            <v>0</v>
          </cell>
          <cell r="F464">
            <v>0</v>
          </cell>
          <cell r="G464">
            <v>-6666101.0800000001</v>
          </cell>
        </row>
        <row r="465">
          <cell r="A465">
            <v>2193204</v>
          </cell>
          <cell r="B465" t="str">
            <v>AOCI-HEDGES-PRE-TAX-URGL</v>
          </cell>
          <cell r="C465">
            <v>5705359.71</v>
          </cell>
          <cell r="D465">
            <v>24491851.32</v>
          </cell>
          <cell r="E465">
            <v>0</v>
          </cell>
          <cell r="F465">
            <v>24491851.32</v>
          </cell>
          <cell r="G465">
            <v>30197211.030000001</v>
          </cell>
        </row>
        <row r="466">
          <cell r="A466">
            <v>2193206</v>
          </cell>
          <cell r="B466" t="str">
            <v>AOCI-HEDGES-TAX-URGL</v>
          </cell>
          <cell r="C466">
            <v>-2233744.33</v>
          </cell>
          <cell r="D466">
            <v>0</v>
          </cell>
          <cell r="E466">
            <v>9602152.7699999996</v>
          </cell>
          <cell r="F466">
            <v>-9602152.7699999996</v>
          </cell>
          <cell r="G466">
            <v>-11835897.1</v>
          </cell>
        </row>
        <row r="467">
          <cell r="A467">
            <v>2193208</v>
          </cell>
          <cell r="B467" t="str">
            <v>AOCI-HEDGES-PRE-TAX-RELCASS</v>
          </cell>
          <cell r="C467">
            <v>-1383886.92</v>
          </cell>
          <cell r="D467">
            <v>130201.71</v>
          </cell>
          <cell r="E467">
            <v>290229.18</v>
          </cell>
          <cell r="F467">
            <v>-160027.46999999997</v>
          </cell>
          <cell r="G467">
            <v>-1543914.39</v>
          </cell>
        </row>
        <row r="468">
          <cell r="A468">
            <v>2193210</v>
          </cell>
          <cell r="B468" t="str">
            <v>AOCI-HEDGES-TAX-RECLASS</v>
          </cell>
          <cell r="C468">
            <v>542711.36</v>
          </cell>
          <cell r="D468">
            <v>113785.12</v>
          </cell>
          <cell r="E468">
            <v>51002.84</v>
          </cell>
          <cell r="F468">
            <v>62782.28</v>
          </cell>
          <cell r="G468">
            <v>605493.64</v>
          </cell>
        </row>
        <row r="469">
          <cell r="A469">
            <v>2193292</v>
          </cell>
          <cell r="B469" t="str">
            <v>AOCI-OTHER-PRETAX-BEG BAL</v>
          </cell>
          <cell r="C469">
            <v>-18849232.66</v>
          </cell>
          <cell r="D469">
            <v>0</v>
          </cell>
          <cell r="E469">
            <v>0</v>
          </cell>
          <cell r="F469">
            <v>0</v>
          </cell>
          <cell r="G469">
            <v>-18849232.66</v>
          </cell>
        </row>
        <row r="470">
          <cell r="A470">
            <v>2193294</v>
          </cell>
          <cell r="B470" t="str">
            <v>AOCI-OTHER-TAX-BEG BAL</v>
          </cell>
          <cell r="C470">
            <v>18849232.66</v>
          </cell>
          <cell r="D470">
            <v>0</v>
          </cell>
          <cell r="E470">
            <v>0</v>
          </cell>
          <cell r="F470">
            <v>0</v>
          </cell>
          <cell r="G470">
            <v>18849232.66</v>
          </cell>
        </row>
        <row r="471">
          <cell r="A471">
            <v>2215000</v>
          </cell>
          <cell r="B471" t="str">
            <v>FMB 5.15% DUE 4/1/2015</v>
          </cell>
          <cell r="C471">
            <v>-300000000</v>
          </cell>
          <cell r="D471">
            <v>0</v>
          </cell>
          <cell r="E471">
            <v>0</v>
          </cell>
          <cell r="F471">
            <v>0</v>
          </cell>
          <cell r="G471">
            <v>-300000000</v>
          </cell>
        </row>
        <row r="472">
          <cell r="A472">
            <v>2215100</v>
          </cell>
          <cell r="B472" t="str">
            <v>FMB 5.70% DUE 4/1/2035</v>
          </cell>
          <cell r="C472">
            <v>-200000000</v>
          </cell>
          <cell r="D472">
            <v>0</v>
          </cell>
          <cell r="E472">
            <v>0</v>
          </cell>
          <cell r="F472">
            <v>0</v>
          </cell>
          <cell r="G472">
            <v>-200000000</v>
          </cell>
        </row>
        <row r="473">
          <cell r="A473">
            <v>2215150</v>
          </cell>
          <cell r="B473" t="str">
            <v>FMB-5.25% SERIES DUE 11/15/15</v>
          </cell>
          <cell r="C473">
            <v>-400000000</v>
          </cell>
          <cell r="D473">
            <v>0</v>
          </cell>
          <cell r="E473">
            <v>0</v>
          </cell>
          <cell r="F473">
            <v>0</v>
          </cell>
          <cell r="G473">
            <v>-400000000</v>
          </cell>
        </row>
        <row r="474">
          <cell r="A474">
            <v>2215200</v>
          </cell>
          <cell r="B474" t="str">
            <v>FMB 6.30% DUE 4/1/2038</v>
          </cell>
          <cell r="C474">
            <v>-325000000</v>
          </cell>
          <cell r="D474">
            <v>0</v>
          </cell>
          <cell r="E474">
            <v>0</v>
          </cell>
          <cell r="F474">
            <v>0</v>
          </cell>
          <cell r="G474">
            <v>-325000000</v>
          </cell>
        </row>
        <row r="475">
          <cell r="A475">
            <v>2215300</v>
          </cell>
          <cell r="B475" t="str">
            <v>PEC - FMB 5.125% DUE 2013</v>
          </cell>
          <cell r="C475">
            <v>-400000000</v>
          </cell>
          <cell r="D475">
            <v>0</v>
          </cell>
          <cell r="E475">
            <v>0</v>
          </cell>
          <cell r="F475">
            <v>0</v>
          </cell>
          <cell r="G475">
            <v>-400000000</v>
          </cell>
        </row>
        <row r="476">
          <cell r="A476">
            <v>2215400</v>
          </cell>
          <cell r="B476" t="str">
            <v>PEC - FMB 6.125% DUE 2033</v>
          </cell>
          <cell r="C476">
            <v>-200000000</v>
          </cell>
          <cell r="D476">
            <v>0</v>
          </cell>
          <cell r="E476">
            <v>0</v>
          </cell>
          <cell r="F476">
            <v>0</v>
          </cell>
          <cell r="G476">
            <v>-200000000</v>
          </cell>
        </row>
        <row r="477">
          <cell r="A477">
            <v>2215500</v>
          </cell>
          <cell r="B477" t="str">
            <v>FMB-8 5/8% SERIES DUE 9/15/21</v>
          </cell>
          <cell r="C477">
            <v>-100000000</v>
          </cell>
          <cell r="D477">
            <v>0</v>
          </cell>
          <cell r="E477">
            <v>0</v>
          </cell>
          <cell r="F477">
            <v>0</v>
          </cell>
          <cell r="G477">
            <v>-100000000</v>
          </cell>
        </row>
        <row r="478">
          <cell r="A478">
            <v>2216700</v>
          </cell>
          <cell r="B478" t="str">
            <v>LT DEBT-WAKE COUNTY 1994A PCB</v>
          </cell>
          <cell r="C478">
            <v>-72600000</v>
          </cell>
          <cell r="D478">
            <v>0</v>
          </cell>
          <cell r="E478">
            <v>0</v>
          </cell>
          <cell r="F478">
            <v>0</v>
          </cell>
          <cell r="G478">
            <v>-72600000</v>
          </cell>
        </row>
        <row r="479">
          <cell r="A479">
            <v>2216800</v>
          </cell>
          <cell r="B479" t="str">
            <v>LT DEBT-WAKE COUNTY 1994B PCB</v>
          </cell>
          <cell r="C479">
            <v>-50000000</v>
          </cell>
          <cell r="D479">
            <v>0</v>
          </cell>
          <cell r="E479">
            <v>0</v>
          </cell>
          <cell r="F479">
            <v>0</v>
          </cell>
          <cell r="G479">
            <v>-50000000</v>
          </cell>
        </row>
        <row r="480">
          <cell r="A480">
            <v>2217000</v>
          </cell>
          <cell r="B480" t="str">
            <v>LIB-FMB-5.95% SR NT DUE 3/1/09</v>
          </cell>
          <cell r="C480">
            <v>-400000000</v>
          </cell>
          <cell r="D480">
            <v>0</v>
          </cell>
          <cell r="E480">
            <v>0</v>
          </cell>
          <cell r="F480">
            <v>0</v>
          </cell>
          <cell r="G480">
            <v>-400000000</v>
          </cell>
        </row>
        <row r="481">
          <cell r="A481">
            <v>2217200</v>
          </cell>
          <cell r="B481" t="str">
            <v>FMB-PC WAKE 2000A</v>
          </cell>
          <cell r="C481">
            <v>-67300000</v>
          </cell>
          <cell r="D481">
            <v>0</v>
          </cell>
          <cell r="E481">
            <v>0</v>
          </cell>
          <cell r="F481">
            <v>0</v>
          </cell>
          <cell r="G481">
            <v>-67300000</v>
          </cell>
        </row>
        <row r="482">
          <cell r="A482">
            <v>2217300</v>
          </cell>
          <cell r="B482" t="str">
            <v>FMB-PC PERS 2000A</v>
          </cell>
          <cell r="C482">
            <v>-55640000</v>
          </cell>
          <cell r="D482">
            <v>0</v>
          </cell>
          <cell r="E482">
            <v>0</v>
          </cell>
          <cell r="F482">
            <v>0</v>
          </cell>
          <cell r="G482">
            <v>-55640000</v>
          </cell>
        </row>
        <row r="483">
          <cell r="A483">
            <v>2217400</v>
          </cell>
          <cell r="B483" t="str">
            <v>FMB-WAKE 2000B</v>
          </cell>
          <cell r="C483">
            <v>-50000000</v>
          </cell>
          <cell r="D483">
            <v>0</v>
          </cell>
          <cell r="E483">
            <v>0</v>
          </cell>
          <cell r="F483">
            <v>0</v>
          </cell>
          <cell r="G483">
            <v>-50000000</v>
          </cell>
        </row>
        <row r="484">
          <cell r="A484">
            <v>2217500</v>
          </cell>
          <cell r="B484" t="str">
            <v>FMB-WAKE 2000C</v>
          </cell>
          <cell r="C484">
            <v>-50000000</v>
          </cell>
          <cell r="D484">
            <v>0</v>
          </cell>
          <cell r="E484">
            <v>0</v>
          </cell>
          <cell r="F484">
            <v>0</v>
          </cell>
          <cell r="G484">
            <v>-50000000</v>
          </cell>
        </row>
        <row r="485">
          <cell r="A485">
            <v>2217600</v>
          </cell>
          <cell r="B485" t="str">
            <v>FMB-WAKE 2000D</v>
          </cell>
          <cell r="C485">
            <v>-41700000</v>
          </cell>
          <cell r="D485">
            <v>0</v>
          </cell>
          <cell r="E485">
            <v>0</v>
          </cell>
          <cell r="F485">
            <v>0</v>
          </cell>
          <cell r="G485">
            <v>-41700000</v>
          </cell>
        </row>
        <row r="486">
          <cell r="A486">
            <v>2217700</v>
          </cell>
          <cell r="B486" t="str">
            <v>FMB-WAKE 2000E</v>
          </cell>
          <cell r="C486">
            <v>-50000000</v>
          </cell>
          <cell r="D486">
            <v>0</v>
          </cell>
          <cell r="E486">
            <v>0</v>
          </cell>
          <cell r="F486">
            <v>0</v>
          </cell>
          <cell r="G486">
            <v>-50000000</v>
          </cell>
        </row>
        <row r="487">
          <cell r="A487">
            <v>2217800</v>
          </cell>
          <cell r="B487" t="str">
            <v>FMB-WAKE 2000F</v>
          </cell>
          <cell r="C487">
            <v>-50000000</v>
          </cell>
          <cell r="D487">
            <v>0</v>
          </cell>
          <cell r="E487">
            <v>0</v>
          </cell>
          <cell r="F487">
            <v>0</v>
          </cell>
          <cell r="G487">
            <v>-50000000</v>
          </cell>
        </row>
        <row r="488">
          <cell r="A488">
            <v>2217900</v>
          </cell>
          <cell r="B488" t="str">
            <v>FMB-WAKE 2000G</v>
          </cell>
          <cell r="C488">
            <v>-87400000</v>
          </cell>
          <cell r="D488">
            <v>0</v>
          </cell>
          <cell r="E488">
            <v>0</v>
          </cell>
          <cell r="F488">
            <v>0</v>
          </cell>
          <cell r="G488">
            <v>-87400000</v>
          </cell>
        </row>
        <row r="489">
          <cell r="A489">
            <v>2218000</v>
          </cell>
          <cell r="B489" t="str">
            <v>FMB-PERS 2000B</v>
          </cell>
          <cell r="C489">
            <v>-45600000</v>
          </cell>
          <cell r="D489">
            <v>0</v>
          </cell>
          <cell r="E489">
            <v>0</v>
          </cell>
          <cell r="F489">
            <v>0</v>
          </cell>
          <cell r="G489">
            <v>-45600000</v>
          </cell>
        </row>
        <row r="490">
          <cell r="A490">
            <v>2218100</v>
          </cell>
          <cell r="B490" t="str">
            <v>FMB-WAKE 2002</v>
          </cell>
          <cell r="C490">
            <v>-48485000</v>
          </cell>
          <cell r="D490">
            <v>0</v>
          </cell>
          <cell r="E490">
            <v>0</v>
          </cell>
          <cell r="F490">
            <v>0</v>
          </cell>
          <cell r="G490">
            <v>-48485000</v>
          </cell>
        </row>
        <row r="491">
          <cell r="A491">
            <v>2245800</v>
          </cell>
          <cell r="B491" t="str">
            <v>COCHRANE NOTE</v>
          </cell>
          <cell r="C491">
            <v>-3500</v>
          </cell>
          <cell r="D491">
            <v>3500</v>
          </cell>
          <cell r="E491">
            <v>0</v>
          </cell>
          <cell r="F491">
            <v>3500</v>
          </cell>
          <cell r="G491">
            <v>0</v>
          </cell>
        </row>
        <row r="492">
          <cell r="A492">
            <v>2247700</v>
          </cell>
          <cell r="B492" t="str">
            <v>OTH LTD $500 M 6.5% NOTES</v>
          </cell>
          <cell r="C492">
            <v>-500000000</v>
          </cell>
          <cell r="D492">
            <v>0</v>
          </cell>
          <cell r="E492">
            <v>0</v>
          </cell>
          <cell r="F492">
            <v>0</v>
          </cell>
          <cell r="G492">
            <v>-500000000</v>
          </cell>
        </row>
        <row r="493">
          <cell r="A493">
            <v>2262000</v>
          </cell>
          <cell r="B493" t="str">
            <v>UNAMT DIS LTD-5.95% SR 3/1/09</v>
          </cell>
          <cell r="C493">
            <v>233524.29</v>
          </cell>
          <cell r="D493">
            <v>0</v>
          </cell>
          <cell r="E493">
            <v>58381.08</v>
          </cell>
          <cell r="F493">
            <v>-58381.08</v>
          </cell>
          <cell r="G493">
            <v>175143.21</v>
          </cell>
        </row>
        <row r="494">
          <cell r="A494">
            <v>2265000</v>
          </cell>
          <cell r="B494" t="str">
            <v>UNAMT DIS LTD-FMB 5.15% 2015</v>
          </cell>
          <cell r="C494">
            <v>180219.24</v>
          </cell>
          <cell r="D494">
            <v>0</v>
          </cell>
          <cell r="E494">
            <v>2371.31</v>
          </cell>
          <cell r="F494">
            <v>-2371.31</v>
          </cell>
          <cell r="G494">
            <v>177847.93</v>
          </cell>
        </row>
        <row r="495">
          <cell r="A495">
            <v>2265100</v>
          </cell>
          <cell r="B495" t="str">
            <v>UNAMT DIS LTD-FMB 5.70% 2035</v>
          </cell>
          <cell r="C495">
            <v>455202.19</v>
          </cell>
          <cell r="D495">
            <v>0</v>
          </cell>
          <cell r="E495">
            <v>1440.51</v>
          </cell>
          <cell r="F495">
            <v>-1440.51</v>
          </cell>
          <cell r="G495">
            <v>453761.68</v>
          </cell>
        </row>
        <row r="496">
          <cell r="A496">
            <v>2265150</v>
          </cell>
          <cell r="B496" t="str">
            <v>UNAMT DIS LTD-FMB 5.25% 2015</v>
          </cell>
          <cell r="C496">
            <v>970655.55</v>
          </cell>
          <cell r="D496">
            <v>0</v>
          </cell>
          <cell r="E496">
            <v>11352.7</v>
          </cell>
          <cell r="F496">
            <v>-11352.7</v>
          </cell>
          <cell r="G496">
            <v>959302.85</v>
          </cell>
        </row>
        <row r="497">
          <cell r="A497">
            <v>2265600</v>
          </cell>
          <cell r="B497" t="str">
            <v>UNAMT DIS LTD-FMB 5.125% 2013</v>
          </cell>
          <cell r="C497">
            <v>1746656.79</v>
          </cell>
          <cell r="D497">
            <v>0</v>
          </cell>
          <cell r="E497">
            <v>29857.38</v>
          </cell>
          <cell r="F497">
            <v>-29857.38</v>
          </cell>
          <cell r="G497">
            <v>1716799.41</v>
          </cell>
        </row>
        <row r="498">
          <cell r="A498">
            <v>2265700</v>
          </cell>
          <cell r="B498" t="str">
            <v>UNAMT DIS LTD-FMB 6.125% 2033</v>
          </cell>
          <cell r="C498">
            <v>2574270.73</v>
          </cell>
          <cell r="D498">
            <v>0</v>
          </cell>
          <cell r="E498">
            <v>8624.02</v>
          </cell>
          <cell r="F498">
            <v>-8624.02</v>
          </cell>
          <cell r="G498">
            <v>2565646.71</v>
          </cell>
        </row>
        <row r="499">
          <cell r="A499">
            <v>2265750</v>
          </cell>
          <cell r="B499" t="str">
            <v>UNAMT DIS LTD-FMB 6.30% 2038</v>
          </cell>
          <cell r="C499">
            <v>569468.63</v>
          </cell>
          <cell r="D499">
            <v>0</v>
          </cell>
          <cell r="E499">
            <v>1615.97</v>
          </cell>
          <cell r="F499">
            <v>-1615.97</v>
          </cell>
          <cell r="G499">
            <v>567852.66</v>
          </cell>
        </row>
        <row r="500">
          <cell r="A500">
            <v>2266000</v>
          </cell>
          <cell r="B500" t="str">
            <v>UNAMT DIS LTD-8 5/8% FMB 2021</v>
          </cell>
          <cell r="C500">
            <v>160937.24</v>
          </cell>
          <cell r="D500">
            <v>0</v>
          </cell>
          <cell r="E500">
            <v>1041.6600000000001</v>
          </cell>
          <cell r="F500">
            <v>-1041.6600000000001</v>
          </cell>
          <cell r="G500">
            <v>159895.57999999999</v>
          </cell>
        </row>
        <row r="501">
          <cell r="A501">
            <v>2267610</v>
          </cell>
          <cell r="B501" t="str">
            <v>UNAMT DEBT EXP $500M 6.5% NOTE</v>
          </cell>
          <cell r="C501">
            <v>59281.77</v>
          </cell>
          <cell r="D501">
            <v>0</v>
          </cell>
          <cell r="E501">
            <v>1347.31</v>
          </cell>
          <cell r="F501">
            <v>-1347.31</v>
          </cell>
          <cell r="G501">
            <v>57934.46</v>
          </cell>
        </row>
        <row r="502">
          <cell r="A502">
            <v>2270100</v>
          </cell>
          <cell r="B502" t="str">
            <v>CAPITAL LEASE CPB</v>
          </cell>
          <cell r="C502">
            <v>-12732711.359999999</v>
          </cell>
          <cell r="D502">
            <v>89701.85</v>
          </cell>
          <cell r="E502">
            <v>0</v>
          </cell>
          <cell r="F502">
            <v>89701.85</v>
          </cell>
          <cell r="G502">
            <v>-12643009.51</v>
          </cell>
        </row>
        <row r="503">
          <cell r="A503">
            <v>2270300</v>
          </cell>
          <cell r="B503" t="str">
            <v>CAPITAL LEASE HARRIS E&amp;E</v>
          </cell>
          <cell r="C503">
            <v>-2070990.32</v>
          </cell>
          <cell r="D503">
            <v>1280.45</v>
          </cell>
          <cell r="E503">
            <v>0</v>
          </cell>
          <cell r="F503">
            <v>1280.45</v>
          </cell>
          <cell r="G503">
            <v>-2069709.87</v>
          </cell>
        </row>
        <row r="504">
          <cell r="A504">
            <v>2282200</v>
          </cell>
          <cell r="B504" t="str">
            <v>WORKERS COMP</v>
          </cell>
          <cell r="C504">
            <v>-825874.57</v>
          </cell>
          <cell r="D504">
            <v>315552.46999999997</v>
          </cell>
          <cell r="E504">
            <v>186683.43</v>
          </cell>
          <cell r="F504">
            <v>128869.03999999998</v>
          </cell>
          <cell r="G504">
            <v>-697005.53</v>
          </cell>
        </row>
        <row r="505">
          <cell r="A505">
            <v>2282201</v>
          </cell>
          <cell r="B505" t="str">
            <v>ENERGY DELIVERY WORKERS COMP</v>
          </cell>
          <cell r="C505">
            <v>-2704422.76</v>
          </cell>
          <cell r="D505">
            <v>-27136.65</v>
          </cell>
          <cell r="E505">
            <v>0</v>
          </cell>
          <cell r="F505">
            <v>-27136.65</v>
          </cell>
          <cell r="G505">
            <v>-2731559.41</v>
          </cell>
        </row>
        <row r="506">
          <cell r="A506">
            <v>2282600</v>
          </cell>
          <cell r="B506" t="str">
            <v>CLAIM RESERVE</v>
          </cell>
          <cell r="C506">
            <v>-1010000</v>
          </cell>
          <cell r="D506">
            <v>0</v>
          </cell>
          <cell r="E506">
            <v>0</v>
          </cell>
          <cell r="F506">
            <v>0</v>
          </cell>
          <cell r="G506">
            <v>-1010000</v>
          </cell>
        </row>
        <row r="507">
          <cell r="A507">
            <v>2283110</v>
          </cell>
          <cell r="B507" t="str">
            <v>OPEB-FAYETTEVILLE</v>
          </cell>
          <cell r="C507">
            <v>-51746.080000000002</v>
          </cell>
          <cell r="D507">
            <v>1034.9100000000001</v>
          </cell>
          <cell r="E507">
            <v>0</v>
          </cell>
          <cell r="F507">
            <v>1034.9100000000001</v>
          </cell>
          <cell r="G507">
            <v>-50711.17</v>
          </cell>
        </row>
        <row r="508">
          <cell r="A508">
            <v>2283120</v>
          </cell>
          <cell r="B508" t="str">
            <v>OPEB-MUNICIPAL</v>
          </cell>
          <cell r="C508">
            <v>-15533.47</v>
          </cell>
          <cell r="D508">
            <v>310.64999999999998</v>
          </cell>
          <cell r="E508">
            <v>0</v>
          </cell>
          <cell r="F508">
            <v>310.64999999999998</v>
          </cell>
          <cell r="G508">
            <v>-15222.82</v>
          </cell>
        </row>
        <row r="509">
          <cell r="A509">
            <v>2283130</v>
          </cell>
          <cell r="B509" t="str">
            <v>OPEB-NCEMC</v>
          </cell>
          <cell r="C509">
            <v>-217595.24</v>
          </cell>
          <cell r="D509">
            <v>4351.92</v>
          </cell>
          <cell r="E509">
            <v>0</v>
          </cell>
          <cell r="F509">
            <v>4351.92</v>
          </cell>
          <cell r="G509">
            <v>-213243.32</v>
          </cell>
        </row>
        <row r="510">
          <cell r="A510">
            <v>2283140</v>
          </cell>
          <cell r="B510" t="str">
            <v>OPEB-RESERVE</v>
          </cell>
          <cell r="C510">
            <v>-216442658.81999999</v>
          </cell>
          <cell r="D510">
            <v>486305.17</v>
          </cell>
          <cell r="E510">
            <v>1492476.17</v>
          </cell>
          <cell r="F510">
            <v>-1006171</v>
          </cell>
          <cell r="G510">
            <v>-217448829.81999999</v>
          </cell>
        </row>
        <row r="511">
          <cell r="A511">
            <v>2283153</v>
          </cell>
          <cell r="B511" t="str">
            <v>PENSION RESERVE</v>
          </cell>
          <cell r="C511">
            <v>-124490808.77</v>
          </cell>
          <cell r="D511">
            <v>0</v>
          </cell>
          <cell r="E511">
            <v>1042685.33</v>
          </cell>
          <cell r="F511">
            <v>-1042685.33</v>
          </cell>
          <cell r="G511">
            <v>-125533494.09999999</v>
          </cell>
        </row>
        <row r="512">
          <cell r="A512">
            <v>2283160</v>
          </cell>
          <cell r="B512" t="str">
            <v>SERP</v>
          </cell>
          <cell r="C512">
            <v>-37248482.039999999</v>
          </cell>
          <cell r="D512">
            <v>176555.04</v>
          </cell>
          <cell r="E512">
            <v>193546</v>
          </cell>
          <cell r="F512">
            <v>-16990.959999999992</v>
          </cell>
          <cell r="G512">
            <v>-37265473</v>
          </cell>
        </row>
        <row r="513">
          <cell r="A513">
            <v>2283170</v>
          </cell>
          <cell r="B513" t="str">
            <v>PENSION RESTORATION</v>
          </cell>
          <cell r="C513">
            <v>-305083.46999999997</v>
          </cell>
          <cell r="D513">
            <v>1278.43</v>
          </cell>
          <cell r="E513">
            <v>4672</v>
          </cell>
          <cell r="F513">
            <v>-3393.5699999999997</v>
          </cell>
          <cell r="G513">
            <v>-308477.03999999998</v>
          </cell>
        </row>
        <row r="514">
          <cell r="A514">
            <v>2283180</v>
          </cell>
          <cell r="B514" t="str">
            <v>BENEFIT RESERVE-CURRENT CONTRA</v>
          </cell>
          <cell r="C514">
            <v>6764752</v>
          </cell>
          <cell r="D514">
            <v>0</v>
          </cell>
          <cell r="E514">
            <v>0</v>
          </cell>
          <cell r="F514">
            <v>0</v>
          </cell>
          <cell r="G514">
            <v>6764752</v>
          </cell>
        </row>
        <row r="515">
          <cell r="A515">
            <v>2283510</v>
          </cell>
          <cell r="B515" t="str">
            <v>SALARY CONTINUATION</v>
          </cell>
          <cell r="C515">
            <v>25922715.82</v>
          </cell>
          <cell r="D515">
            <v>188120.4</v>
          </cell>
          <cell r="E515">
            <v>1796.84</v>
          </cell>
          <cell r="F515">
            <v>186323.56</v>
          </cell>
          <cell r="G515">
            <v>26109039.379999999</v>
          </cell>
        </row>
        <row r="516">
          <cell r="A516">
            <v>2283520</v>
          </cell>
          <cell r="B516" t="str">
            <v>MEDICAL/DENTAL/LIFE</v>
          </cell>
          <cell r="C516">
            <v>23003953.93</v>
          </cell>
          <cell r="D516">
            <v>168962.7</v>
          </cell>
          <cell r="E516">
            <v>25135.63</v>
          </cell>
          <cell r="F516">
            <v>143827.07</v>
          </cell>
          <cell r="G516">
            <v>23147781</v>
          </cell>
        </row>
        <row r="517">
          <cell r="A517">
            <v>2283540</v>
          </cell>
          <cell r="B517" t="str">
            <v>SALARY CONTINUATION LOADING</v>
          </cell>
          <cell r="C517">
            <v>-47180548.659999996</v>
          </cell>
          <cell r="D517">
            <v>818270.75</v>
          </cell>
          <cell r="E517">
            <v>356424.66</v>
          </cell>
          <cell r="F517">
            <v>461846.09</v>
          </cell>
          <cell r="G517">
            <v>-46718702.57</v>
          </cell>
        </row>
        <row r="518">
          <cell r="A518">
            <v>2283550</v>
          </cell>
          <cell r="B518" t="str">
            <v>HEALTH &amp; LIFE LOADING</v>
          </cell>
          <cell r="C518">
            <v>-39987035.899999999</v>
          </cell>
          <cell r="D518">
            <v>1001610.5</v>
          </cell>
          <cell r="E518">
            <v>331397.59000000003</v>
          </cell>
          <cell r="F518">
            <v>670212.90999999992</v>
          </cell>
          <cell r="G518">
            <v>-39316822.990000002</v>
          </cell>
        </row>
        <row r="519">
          <cell r="A519">
            <v>2284002</v>
          </cell>
          <cell r="B519" t="str">
            <v>COAL MINES</v>
          </cell>
          <cell r="C519">
            <v>-5092252.5199999996</v>
          </cell>
          <cell r="D519">
            <v>0</v>
          </cell>
          <cell r="E519">
            <v>25036.91</v>
          </cell>
          <cell r="F519">
            <v>-25036.91</v>
          </cell>
          <cell r="G519">
            <v>-5117289.43</v>
          </cell>
        </row>
        <row r="520">
          <cell r="A520">
            <v>2284007</v>
          </cell>
          <cell r="B520" t="str">
            <v>EST EXCESS PA SCRUBBER CHARGES</v>
          </cell>
          <cell r="C520">
            <v>-13287249.060000001</v>
          </cell>
          <cell r="D520">
            <v>1497033.26</v>
          </cell>
          <cell r="E520">
            <v>0</v>
          </cell>
          <cell r="F520">
            <v>1497033.26</v>
          </cell>
          <cell r="G520">
            <v>-11790215.800000001</v>
          </cell>
        </row>
        <row r="521">
          <cell r="A521">
            <v>2284400</v>
          </cell>
          <cell r="B521" t="str">
            <v>DEFERRED COMP</v>
          </cell>
          <cell r="C521">
            <v>-17420552.780000001</v>
          </cell>
          <cell r="D521">
            <v>441487.41</v>
          </cell>
          <cell r="E521">
            <v>179087.25</v>
          </cell>
          <cell r="F521">
            <v>262400.15999999997</v>
          </cell>
          <cell r="G521">
            <v>-17158152.620000001</v>
          </cell>
        </row>
        <row r="522">
          <cell r="A522">
            <v>2284405</v>
          </cell>
          <cell r="B522" t="str">
            <v>2000 CLASS DEFERRED COMPENSAT</v>
          </cell>
          <cell r="C522">
            <v>-3284618.14</v>
          </cell>
          <cell r="D522">
            <v>0</v>
          </cell>
          <cell r="E522">
            <v>23691.279999999999</v>
          </cell>
          <cell r="F522">
            <v>-23691.279999999999</v>
          </cell>
          <cell r="G522">
            <v>-3308309.42</v>
          </cell>
        </row>
        <row r="523">
          <cell r="A523">
            <v>2284600</v>
          </cell>
          <cell r="B523" t="str">
            <v>OTHER DEFERRED COMP</v>
          </cell>
          <cell r="C523">
            <v>-210101.99</v>
          </cell>
          <cell r="D523">
            <v>0</v>
          </cell>
          <cell r="E523">
            <v>1514.27</v>
          </cell>
          <cell r="F523">
            <v>-1514.27</v>
          </cell>
          <cell r="G523">
            <v>-211616.26</v>
          </cell>
        </row>
        <row r="524">
          <cell r="A524">
            <v>2284701</v>
          </cell>
          <cell r="B524" t="str">
            <v>PERF SHARE SUB PLAN</v>
          </cell>
          <cell r="C524">
            <v>-2966529.11</v>
          </cell>
          <cell r="D524">
            <v>0</v>
          </cell>
          <cell r="E524">
            <v>0</v>
          </cell>
          <cell r="F524">
            <v>0</v>
          </cell>
          <cell r="G524">
            <v>-2966529.11</v>
          </cell>
        </row>
        <row r="525">
          <cell r="A525">
            <v>2284800</v>
          </cell>
          <cell r="B525" t="str">
            <v>ENVIRONMENTAL</v>
          </cell>
          <cell r="C525">
            <v>-1717184.13</v>
          </cell>
          <cell r="D525">
            <v>1346.72</v>
          </cell>
          <cell r="E525">
            <v>2770.96</v>
          </cell>
          <cell r="F525">
            <v>-1424.24</v>
          </cell>
          <cell r="G525">
            <v>-1718608.37</v>
          </cell>
        </row>
        <row r="526">
          <cell r="A526">
            <v>2284900</v>
          </cell>
          <cell r="B526" t="str">
            <v>MNGMNT INCNTV AWARD DEF</v>
          </cell>
          <cell r="C526">
            <v>-6037443.3200000003</v>
          </cell>
          <cell r="D526">
            <v>406356.25</v>
          </cell>
          <cell r="E526">
            <v>422187.25</v>
          </cell>
          <cell r="F526">
            <v>-15831</v>
          </cell>
          <cell r="G526">
            <v>-6053274.3200000003</v>
          </cell>
        </row>
        <row r="527">
          <cell r="A527" t="str">
            <v>2284RNP</v>
          </cell>
          <cell r="B527" t="str">
            <v>RNP LLRW DISPOSAL-LT LIABILITY</v>
          </cell>
          <cell r="C527">
            <v>-346288.54</v>
          </cell>
          <cell r="D527">
            <v>-902</v>
          </cell>
          <cell r="E527">
            <v>0</v>
          </cell>
          <cell r="F527">
            <v>-902</v>
          </cell>
          <cell r="G527">
            <v>-347190.54</v>
          </cell>
        </row>
        <row r="528">
          <cell r="A528">
            <v>2300001</v>
          </cell>
          <cell r="B528" t="str">
            <v>FAS 143 - ARO LIABILITY</v>
          </cell>
          <cell r="C528">
            <v>-1114534500.5899999</v>
          </cell>
          <cell r="D528">
            <v>0</v>
          </cell>
          <cell r="E528">
            <v>5284923.05</v>
          </cell>
          <cell r="F528">
            <v>-5284923.05</v>
          </cell>
          <cell r="G528">
            <v>-1119819423.6400001</v>
          </cell>
        </row>
        <row r="529">
          <cell r="A529" t="str">
            <v>23200PP</v>
          </cell>
          <cell r="B529" t="str">
            <v>PASSPORT INVEN AP ACCRUAL</v>
          </cell>
          <cell r="C529">
            <v>-19427467.899999999</v>
          </cell>
          <cell r="D529">
            <v>31274561.600000001</v>
          </cell>
          <cell r="E529">
            <v>30713619.48</v>
          </cell>
          <cell r="F529">
            <v>560942.12000000104</v>
          </cell>
          <cell r="G529">
            <v>-18866525.780000001</v>
          </cell>
        </row>
        <row r="530">
          <cell r="A530">
            <v>2320101</v>
          </cell>
          <cell r="B530" t="str">
            <v>A/P-MISCELLANEOUS</v>
          </cell>
          <cell r="C530">
            <v>-49571584.340000004</v>
          </cell>
          <cell r="D530">
            <v>47438604.340000004</v>
          </cell>
          <cell r="E530">
            <v>16314454.91</v>
          </cell>
          <cell r="F530">
            <v>31124149.430000003</v>
          </cell>
          <cell r="G530">
            <v>-18447434.91</v>
          </cell>
        </row>
        <row r="531">
          <cell r="A531">
            <v>2320181</v>
          </cell>
          <cell r="B531" t="str">
            <v>A/P GREEN POWER RIDER</v>
          </cell>
          <cell r="C531">
            <v>-29847.439999999999</v>
          </cell>
          <cell r="D531">
            <v>29855.439999999999</v>
          </cell>
          <cell r="E531">
            <v>24238.46</v>
          </cell>
          <cell r="F531">
            <v>5616.98</v>
          </cell>
          <cell r="G531">
            <v>-24230.46</v>
          </cell>
        </row>
        <row r="532">
          <cell r="A532">
            <v>2320182</v>
          </cell>
          <cell r="B532" t="str">
            <v>A/P RENEWABLE RIDER</v>
          </cell>
          <cell r="C532">
            <v>-500</v>
          </cell>
          <cell r="D532">
            <v>500</v>
          </cell>
          <cell r="E532">
            <v>2200</v>
          </cell>
          <cell r="F532">
            <v>-1700</v>
          </cell>
          <cell r="G532">
            <v>-2200</v>
          </cell>
        </row>
        <row r="533">
          <cell r="A533">
            <v>2320183</v>
          </cell>
          <cell r="B533" t="str">
            <v>SC PACE RENEWABLES RIDER</v>
          </cell>
          <cell r="C533">
            <v>-220</v>
          </cell>
          <cell r="D533">
            <v>220</v>
          </cell>
          <cell r="E533">
            <v>184</v>
          </cell>
          <cell r="F533">
            <v>36</v>
          </cell>
          <cell r="G533">
            <v>-184</v>
          </cell>
        </row>
        <row r="534">
          <cell r="A534">
            <v>2320184</v>
          </cell>
          <cell r="B534" t="str">
            <v>GREENPWR CARBON OFFSET RIDER</v>
          </cell>
          <cell r="C534">
            <v>0</v>
          </cell>
          <cell r="D534">
            <v>0</v>
          </cell>
          <cell r="E534">
            <v>32</v>
          </cell>
          <cell r="F534">
            <v>-32</v>
          </cell>
          <cell r="G534">
            <v>-32</v>
          </cell>
        </row>
        <row r="535">
          <cell r="A535" t="str">
            <v>23201AC</v>
          </cell>
          <cell r="B535" t="str">
            <v>ACCRUAL REVERSAL OFFSET</v>
          </cell>
          <cell r="C535">
            <v>-76679468.290000007</v>
          </cell>
          <cell r="D535">
            <v>2589594.9900000002</v>
          </cell>
          <cell r="E535">
            <v>17381612</v>
          </cell>
          <cell r="F535">
            <v>-14792017.01</v>
          </cell>
          <cell r="G535">
            <v>-91471485.299999997</v>
          </cell>
        </row>
        <row r="536">
          <cell r="A536" t="str">
            <v>23201AP</v>
          </cell>
          <cell r="B536" t="str">
            <v>A/P - CASH COLLECTIONS</v>
          </cell>
          <cell r="C536">
            <v>-50219.55</v>
          </cell>
          <cell r="D536">
            <v>2128.9699999999998</v>
          </cell>
          <cell r="E536">
            <v>2373.7600000000002</v>
          </cell>
          <cell r="F536">
            <v>-244.79000000000042</v>
          </cell>
          <cell r="G536">
            <v>-50464.34</v>
          </cell>
        </row>
        <row r="537">
          <cell r="A537">
            <v>2320201</v>
          </cell>
          <cell r="B537" t="str">
            <v>A/P-MISC PURCHASED PWR</v>
          </cell>
          <cell r="C537">
            <v>-3156.37</v>
          </cell>
          <cell r="D537">
            <v>5151.29</v>
          </cell>
          <cell r="E537">
            <v>165060.76999999999</v>
          </cell>
          <cell r="F537">
            <v>-159909.47999999998</v>
          </cell>
          <cell r="G537">
            <v>-163065.85</v>
          </cell>
        </row>
        <row r="538">
          <cell r="A538" t="str">
            <v>23202AJ</v>
          </cell>
          <cell r="B538" t="str">
            <v>AP-ANADARKO ENERGY SERVICES</v>
          </cell>
          <cell r="C538">
            <v>-7719</v>
          </cell>
          <cell r="D538">
            <v>15438</v>
          </cell>
          <cell r="E538">
            <v>13719</v>
          </cell>
          <cell r="F538">
            <v>1719</v>
          </cell>
          <cell r="G538">
            <v>-6000</v>
          </cell>
        </row>
        <row r="539">
          <cell r="A539" t="str">
            <v>23202AO</v>
          </cell>
          <cell r="B539" t="str">
            <v>A/P-ALCOA POWER GENERATING</v>
          </cell>
          <cell r="C539">
            <v>-530680</v>
          </cell>
          <cell r="D539">
            <v>530680</v>
          </cell>
          <cell r="E539">
            <v>253154</v>
          </cell>
          <cell r="F539">
            <v>277526</v>
          </cell>
          <cell r="G539">
            <v>-253154</v>
          </cell>
        </row>
        <row r="540">
          <cell r="A540" t="str">
            <v>23202AU</v>
          </cell>
          <cell r="B540" t="str">
            <v>AP-BP ENERGY COMPANY</v>
          </cell>
          <cell r="C540">
            <v>-2911093.75</v>
          </cell>
          <cell r="D540">
            <v>5820902.8600000003</v>
          </cell>
          <cell r="E540">
            <v>4777221.6100000003</v>
          </cell>
          <cell r="F540">
            <v>1043681.25</v>
          </cell>
          <cell r="G540">
            <v>-1867412.5</v>
          </cell>
        </row>
        <row r="541">
          <cell r="A541" t="str">
            <v>23202BA</v>
          </cell>
          <cell r="B541" t="str">
            <v>AP-CHERVON TEXACO</v>
          </cell>
          <cell r="C541">
            <v>0</v>
          </cell>
          <cell r="D541">
            <v>0</v>
          </cell>
          <cell r="E541">
            <v>1116400</v>
          </cell>
          <cell r="F541">
            <v>-1116400</v>
          </cell>
          <cell r="G541">
            <v>-1116400</v>
          </cell>
        </row>
        <row r="542">
          <cell r="A542" t="str">
            <v>23202BG</v>
          </cell>
          <cell r="B542" t="str">
            <v>AP-CONOCO INC</v>
          </cell>
          <cell r="C542">
            <v>-1300466.78</v>
          </cell>
          <cell r="D542">
            <v>2600916.7799999998</v>
          </cell>
          <cell r="E542">
            <v>2558950</v>
          </cell>
          <cell r="F542">
            <v>41966.779999999795</v>
          </cell>
          <cell r="G542">
            <v>-1258500</v>
          </cell>
        </row>
        <row r="543">
          <cell r="A543" t="str">
            <v>23202BH</v>
          </cell>
          <cell r="B543" t="str">
            <v>AP-COOK INLET ENERGY SUPPLY</v>
          </cell>
          <cell r="C543">
            <v>-464450</v>
          </cell>
          <cell r="D543">
            <v>928900</v>
          </cell>
          <cell r="E543">
            <v>3008714.83</v>
          </cell>
          <cell r="F543">
            <v>-2079814.83</v>
          </cell>
          <cell r="G543">
            <v>-2544264.83</v>
          </cell>
        </row>
        <row r="544">
          <cell r="A544" t="str">
            <v>23202BO</v>
          </cell>
          <cell r="B544" t="str">
            <v>A/P-BROAD RIVER ENERGY</v>
          </cell>
          <cell r="C544">
            <v>-1198693.69</v>
          </cell>
          <cell r="D544">
            <v>1198693.71</v>
          </cell>
          <cell r="E544">
            <v>1624592.46</v>
          </cell>
          <cell r="F544">
            <v>-425898.75</v>
          </cell>
          <cell r="G544">
            <v>-1624592.44</v>
          </cell>
        </row>
        <row r="545">
          <cell r="A545" t="str">
            <v>23202CD</v>
          </cell>
          <cell r="B545" t="str">
            <v>A/P-CCOBB ELEC MEMBERSHIP CORP</v>
          </cell>
          <cell r="C545">
            <v>-10230</v>
          </cell>
          <cell r="D545">
            <v>10230</v>
          </cell>
          <cell r="E545">
            <v>41696</v>
          </cell>
          <cell r="F545">
            <v>-31466</v>
          </cell>
          <cell r="G545">
            <v>-41696</v>
          </cell>
        </row>
        <row r="546">
          <cell r="A546" t="str">
            <v>23202CK</v>
          </cell>
          <cell r="B546" t="str">
            <v>A/P-CALPINE ENERGY SERVICES</v>
          </cell>
          <cell r="C546">
            <v>0</v>
          </cell>
          <cell r="D546">
            <v>0</v>
          </cell>
          <cell r="E546">
            <v>823977</v>
          </cell>
          <cell r="F546">
            <v>-823977</v>
          </cell>
          <cell r="G546">
            <v>-823977</v>
          </cell>
        </row>
        <row r="547">
          <cell r="A547" t="str">
            <v>23202CS</v>
          </cell>
          <cell r="B547" t="str">
            <v>A/P-CARGILL INVESTOR SERVICES</v>
          </cell>
          <cell r="C547">
            <v>-462976</v>
          </cell>
          <cell r="D547">
            <v>462976</v>
          </cell>
          <cell r="E547">
            <v>247546.21</v>
          </cell>
          <cell r="F547">
            <v>215429.79</v>
          </cell>
          <cell r="G547">
            <v>-247546.21</v>
          </cell>
        </row>
        <row r="548">
          <cell r="A548" t="str">
            <v>23202CT</v>
          </cell>
          <cell r="B548" t="str">
            <v>A/P-CONSTELLATION POWER SOURCE</v>
          </cell>
          <cell r="C548">
            <v>-79403</v>
          </cell>
          <cell r="D548">
            <v>79403</v>
          </cell>
          <cell r="E548">
            <v>78955</v>
          </cell>
          <cell r="F548">
            <v>448</v>
          </cell>
          <cell r="G548">
            <v>-78955</v>
          </cell>
        </row>
        <row r="549">
          <cell r="A549" t="str">
            <v>23202DH</v>
          </cell>
          <cell r="B549" t="str">
            <v>AP-NJR ENERGY SVC CO</v>
          </cell>
          <cell r="C549">
            <v>0</v>
          </cell>
          <cell r="D549">
            <v>0</v>
          </cell>
          <cell r="E549">
            <v>134550</v>
          </cell>
          <cell r="F549">
            <v>-134550</v>
          </cell>
          <cell r="G549">
            <v>-134550</v>
          </cell>
        </row>
        <row r="550">
          <cell r="A550" t="str">
            <v>23202DJ</v>
          </cell>
          <cell r="B550" t="str">
            <v>AP-NORTH CAROLINA NATURAL GAS</v>
          </cell>
          <cell r="C550">
            <v>-1011751.76</v>
          </cell>
          <cell r="D550">
            <v>2022597.18</v>
          </cell>
          <cell r="E550">
            <v>2440226.2400000002</v>
          </cell>
          <cell r="F550">
            <v>-417629.06000000029</v>
          </cell>
          <cell r="G550">
            <v>-1429380.82</v>
          </cell>
        </row>
        <row r="551">
          <cell r="A551" t="str">
            <v>23202EA</v>
          </cell>
          <cell r="B551" t="str">
            <v>AP-SEMPRA ENERGY TRADING</v>
          </cell>
          <cell r="C551">
            <v>0</v>
          </cell>
          <cell r="D551">
            <v>0</v>
          </cell>
          <cell r="E551">
            <v>3419380</v>
          </cell>
          <cell r="F551">
            <v>-3419380</v>
          </cell>
          <cell r="G551">
            <v>-3419380</v>
          </cell>
        </row>
        <row r="552">
          <cell r="A552" t="str">
            <v>23202EB</v>
          </cell>
          <cell r="B552" t="str">
            <v>AP-SEQUENT ENERGY MGMT</v>
          </cell>
          <cell r="C552">
            <v>0</v>
          </cell>
          <cell r="D552">
            <v>0</v>
          </cell>
          <cell r="E552">
            <v>3592300</v>
          </cell>
          <cell r="F552">
            <v>-3592300</v>
          </cell>
          <cell r="G552">
            <v>-3592300</v>
          </cell>
        </row>
        <row r="553">
          <cell r="A553" t="str">
            <v>23202FA</v>
          </cell>
          <cell r="B553" t="str">
            <v>AP-TRANSCO ENERGY MARKETING</v>
          </cell>
          <cell r="C553">
            <v>-1399744.52</v>
          </cell>
          <cell r="D553">
            <v>2800977.29</v>
          </cell>
          <cell r="E553">
            <v>2778698.18</v>
          </cell>
          <cell r="F553">
            <v>22279.10999999987</v>
          </cell>
          <cell r="G553">
            <v>-1377465.41</v>
          </cell>
        </row>
        <row r="554">
          <cell r="A554" t="str">
            <v>23202FF</v>
          </cell>
          <cell r="B554" t="str">
            <v>AP-VIRGINIA PWR ENRGY MKTG</v>
          </cell>
          <cell r="C554">
            <v>0</v>
          </cell>
          <cell r="D554">
            <v>0</v>
          </cell>
          <cell r="E554">
            <v>816156.64</v>
          </cell>
          <cell r="F554">
            <v>-816156.64</v>
          </cell>
          <cell r="G554">
            <v>-816156.64</v>
          </cell>
        </row>
        <row r="555">
          <cell r="A555" t="str">
            <v>23202FI</v>
          </cell>
          <cell r="B555" t="str">
            <v>AP-SOUTHERN CO SERVICES, INC</v>
          </cell>
          <cell r="C555">
            <v>0</v>
          </cell>
          <cell r="D555">
            <v>135096.56</v>
          </cell>
          <cell r="E555">
            <v>135096.56</v>
          </cell>
          <cell r="F555">
            <v>0</v>
          </cell>
          <cell r="G555">
            <v>0</v>
          </cell>
        </row>
        <row r="556">
          <cell r="A556" t="str">
            <v>23202FL</v>
          </cell>
          <cell r="B556" t="str">
            <v>AP-PSNC</v>
          </cell>
          <cell r="C556">
            <v>-14224.83</v>
          </cell>
          <cell r="D556">
            <v>28439.27</v>
          </cell>
          <cell r="E556">
            <v>26221.89</v>
          </cell>
          <cell r="F556">
            <v>2217.380000000001</v>
          </cell>
          <cell r="G556">
            <v>-12007.45</v>
          </cell>
        </row>
        <row r="557">
          <cell r="A557" t="str">
            <v>23202FP</v>
          </cell>
          <cell r="B557" t="str">
            <v>A/P-FLORIDA POWER &amp; LIGHT</v>
          </cell>
          <cell r="C557">
            <v>0</v>
          </cell>
          <cell r="D557">
            <v>0</v>
          </cell>
          <cell r="E557">
            <v>93600</v>
          </cell>
          <cell r="F557">
            <v>-93600</v>
          </cell>
          <cell r="G557">
            <v>-93600</v>
          </cell>
        </row>
        <row r="558">
          <cell r="A558" t="str">
            <v>23202FS</v>
          </cell>
          <cell r="B558" t="str">
            <v>AP-EAST TENN NATURAL GAS</v>
          </cell>
          <cell r="C558">
            <v>-530489.97</v>
          </cell>
          <cell r="D558">
            <v>1060106.79</v>
          </cell>
          <cell r="E558">
            <v>772656.67</v>
          </cell>
          <cell r="F558">
            <v>287450.12</v>
          </cell>
          <cell r="G558">
            <v>-243039.85</v>
          </cell>
        </row>
        <row r="559">
          <cell r="A559" t="str">
            <v>23202FU</v>
          </cell>
          <cell r="B559" t="str">
            <v>AP-TEXAS EASTERN TRANSMISSION</v>
          </cell>
          <cell r="C559">
            <v>2233.98</v>
          </cell>
          <cell r="D559">
            <v>50782</v>
          </cell>
          <cell r="E559">
            <v>173695.71</v>
          </cell>
          <cell r="F559">
            <v>-122913.70999999999</v>
          </cell>
          <cell r="G559">
            <v>-120679.73</v>
          </cell>
        </row>
        <row r="560">
          <cell r="A560" t="str">
            <v>23202FV</v>
          </cell>
          <cell r="B560" t="str">
            <v>AP-SALTVILLE GAS STORAGE</v>
          </cell>
          <cell r="C560">
            <v>-145666.18</v>
          </cell>
          <cell r="D560">
            <v>291332.36</v>
          </cell>
          <cell r="E560">
            <v>209573.65</v>
          </cell>
          <cell r="F560">
            <v>81758.709999999992</v>
          </cell>
          <cell r="G560">
            <v>-63907.47</v>
          </cell>
        </row>
        <row r="561">
          <cell r="A561" t="str">
            <v>23202GR</v>
          </cell>
          <cell r="B561" t="str">
            <v>A/P GAS TRADING REGULATED</v>
          </cell>
          <cell r="C561">
            <v>-15555188.720000001</v>
          </cell>
          <cell r="D561">
            <v>38146104.75</v>
          </cell>
          <cell r="E561">
            <v>35021263.799999997</v>
          </cell>
          <cell r="F561">
            <v>3124840.950000003</v>
          </cell>
          <cell r="G561">
            <v>-12430347.77</v>
          </cell>
        </row>
        <row r="562">
          <cell r="A562" t="str">
            <v>23202IE</v>
          </cell>
          <cell r="B562" t="str">
            <v>A/P-INTERCONTINENTAL EXCHANGE</v>
          </cell>
          <cell r="C562">
            <v>-7916</v>
          </cell>
          <cell r="D562">
            <v>10416</v>
          </cell>
          <cell r="E562">
            <v>10296</v>
          </cell>
          <cell r="F562">
            <v>120</v>
          </cell>
          <cell r="G562">
            <v>-7796</v>
          </cell>
        </row>
        <row r="563">
          <cell r="A563" t="str">
            <v>23202LP</v>
          </cell>
          <cell r="B563" t="str">
            <v>A/P-LOUISVILLE GAS&amp;ELECTRIC CO</v>
          </cell>
          <cell r="C563">
            <v>-1099971</v>
          </cell>
          <cell r="D563">
            <v>1100271</v>
          </cell>
          <cell r="E563">
            <v>1063112</v>
          </cell>
          <cell r="F563">
            <v>37159</v>
          </cell>
          <cell r="G563">
            <v>-1062812</v>
          </cell>
        </row>
        <row r="564">
          <cell r="A564" t="str">
            <v>23202MI</v>
          </cell>
          <cell r="B564" t="str">
            <v>A/P-MIDWEST ISO</v>
          </cell>
          <cell r="C564">
            <v>-136522.03</v>
          </cell>
          <cell r="D564">
            <v>139723.94</v>
          </cell>
          <cell r="E564">
            <v>585225.26</v>
          </cell>
          <cell r="F564">
            <v>-445501.32</v>
          </cell>
          <cell r="G564">
            <v>-582023.35</v>
          </cell>
        </row>
        <row r="565">
          <cell r="A565" t="str">
            <v>23202ML</v>
          </cell>
          <cell r="B565" t="str">
            <v>A/P - MERRILL LYNCH</v>
          </cell>
          <cell r="C565">
            <v>-959332</v>
          </cell>
          <cell r="D565">
            <v>959332</v>
          </cell>
          <cell r="E565">
            <v>64339</v>
          </cell>
          <cell r="F565">
            <v>894993</v>
          </cell>
          <cell r="G565">
            <v>-64339</v>
          </cell>
        </row>
        <row r="566">
          <cell r="A566" t="str">
            <v>23202NC</v>
          </cell>
          <cell r="B566" t="str">
            <v>A/P-NCMPA #1</v>
          </cell>
          <cell r="C566">
            <v>-64000</v>
          </cell>
          <cell r="D566">
            <v>64000</v>
          </cell>
          <cell r="E566">
            <v>632350</v>
          </cell>
          <cell r="F566">
            <v>-568350</v>
          </cell>
          <cell r="G566">
            <v>-632350</v>
          </cell>
        </row>
        <row r="567">
          <cell r="A567" t="str">
            <v>23202PH</v>
          </cell>
          <cell r="B567" t="str">
            <v>A/P-CONOCO PHILLIPS CO</v>
          </cell>
          <cell r="C567">
            <v>0</v>
          </cell>
          <cell r="D567">
            <v>0</v>
          </cell>
          <cell r="E567">
            <v>185342</v>
          </cell>
          <cell r="F567">
            <v>-185342</v>
          </cell>
          <cell r="G567">
            <v>-185342</v>
          </cell>
        </row>
        <row r="568">
          <cell r="A568" t="str">
            <v>23202PJ</v>
          </cell>
          <cell r="B568" t="str">
            <v>A/P-PJM INTERCONNECTION, INC.</v>
          </cell>
          <cell r="C568">
            <v>-11265660.18</v>
          </cell>
          <cell r="D568">
            <v>11493279.890000001</v>
          </cell>
          <cell r="E568">
            <v>13036657.279999999</v>
          </cell>
          <cell r="F568">
            <v>-1543377.3899999987</v>
          </cell>
          <cell r="G568">
            <v>-12809037.57</v>
          </cell>
        </row>
        <row r="569">
          <cell r="A569" t="str">
            <v>23202PX</v>
          </cell>
          <cell r="B569" t="str">
            <v>A/P - PPL ENERGY PLUS, LLC</v>
          </cell>
          <cell r="C569">
            <v>0</v>
          </cell>
          <cell r="D569">
            <v>0</v>
          </cell>
          <cell r="E569">
            <v>13511.48</v>
          </cell>
          <cell r="F569">
            <v>-13511.48</v>
          </cell>
          <cell r="G569">
            <v>-13511.48</v>
          </cell>
        </row>
        <row r="570">
          <cell r="A570" t="str">
            <v>23202SC</v>
          </cell>
          <cell r="B570" t="str">
            <v>A/P-SOUTHERN COMPANY SERVICES</v>
          </cell>
          <cell r="C570">
            <v>0</v>
          </cell>
          <cell r="D570">
            <v>0</v>
          </cell>
          <cell r="E570">
            <v>34864</v>
          </cell>
          <cell r="F570">
            <v>-34864</v>
          </cell>
          <cell r="G570">
            <v>-34864</v>
          </cell>
        </row>
        <row r="571">
          <cell r="A571" t="str">
            <v>23202TE</v>
          </cell>
          <cell r="B571" t="str">
            <v>A/P-THE ENERGY AUTHORITY</v>
          </cell>
          <cell r="C571">
            <v>-124990</v>
          </cell>
          <cell r="D571">
            <v>124990</v>
          </cell>
          <cell r="E571">
            <v>375603</v>
          </cell>
          <cell r="F571">
            <v>-250613</v>
          </cell>
          <cell r="G571">
            <v>-375603</v>
          </cell>
        </row>
        <row r="572">
          <cell r="A572">
            <v>2320300</v>
          </cell>
          <cell r="B572" t="str">
            <v>A/P-RM MILLS ACQUISITIONS, LLC</v>
          </cell>
          <cell r="C572">
            <v>-3234.74</v>
          </cell>
          <cell r="D572">
            <v>3234.74</v>
          </cell>
          <cell r="E572">
            <v>5017.01</v>
          </cell>
          <cell r="F572">
            <v>-1782.2700000000004</v>
          </cell>
          <cell r="G572">
            <v>-5017.01</v>
          </cell>
        </row>
        <row r="573">
          <cell r="A573">
            <v>2320301</v>
          </cell>
          <cell r="B573" t="str">
            <v>A/P HOOSIER HYDROELECTRIC INC</v>
          </cell>
          <cell r="C573">
            <v>-122.65</v>
          </cell>
          <cell r="D573">
            <v>122.65</v>
          </cell>
          <cell r="E573">
            <v>140.09</v>
          </cell>
          <cell r="F573">
            <v>-17.439999999999998</v>
          </cell>
          <cell r="G573">
            <v>-140.09</v>
          </cell>
        </row>
        <row r="574">
          <cell r="A574">
            <v>2320304</v>
          </cell>
          <cell r="B574" t="str">
            <v>A/P-DEEP RIVER HYDRO</v>
          </cell>
          <cell r="C574">
            <v>-1053.98</v>
          </cell>
          <cell r="D574">
            <v>1116.77</v>
          </cell>
          <cell r="E574">
            <v>0</v>
          </cell>
          <cell r="F574">
            <v>1116.77</v>
          </cell>
          <cell r="G574">
            <v>62.79</v>
          </cell>
        </row>
        <row r="575">
          <cell r="A575">
            <v>2320305</v>
          </cell>
          <cell r="B575" t="str">
            <v>A/P-SHAWN FITZPATRICK</v>
          </cell>
          <cell r="C575">
            <v>-38.79</v>
          </cell>
          <cell r="D575">
            <v>0</v>
          </cell>
          <cell r="E575">
            <v>0</v>
          </cell>
          <cell r="F575">
            <v>0</v>
          </cell>
          <cell r="G575">
            <v>-38.79</v>
          </cell>
        </row>
        <row r="576">
          <cell r="A576">
            <v>2320306</v>
          </cell>
          <cell r="B576" t="str">
            <v>A/P-BUNCOMBE COUNTY LANDFILL</v>
          </cell>
          <cell r="C576">
            <v>-24132.7</v>
          </cell>
          <cell r="D576">
            <v>24132.7</v>
          </cell>
          <cell r="E576">
            <v>21701.06</v>
          </cell>
          <cell r="F576">
            <v>2431.6399999999994</v>
          </cell>
          <cell r="G576">
            <v>-21701.06</v>
          </cell>
        </row>
        <row r="577">
          <cell r="A577">
            <v>2320307</v>
          </cell>
          <cell r="B577" t="str">
            <v>A/P-COX LAKE HYDRO</v>
          </cell>
          <cell r="C577">
            <v>-1426.66</v>
          </cell>
          <cell r="D577">
            <v>1426.66</v>
          </cell>
          <cell r="E577">
            <v>916.46</v>
          </cell>
          <cell r="F577">
            <v>510.20000000000005</v>
          </cell>
          <cell r="G577">
            <v>-916.46</v>
          </cell>
        </row>
        <row r="578">
          <cell r="A578">
            <v>2320308</v>
          </cell>
          <cell r="B578" t="str">
            <v>A/P - CHRIS WITZGALL</v>
          </cell>
          <cell r="C578">
            <v>18.989999999999998</v>
          </cell>
          <cell r="D578">
            <v>0</v>
          </cell>
          <cell r="E578">
            <v>0.47</v>
          </cell>
          <cell r="F578">
            <v>-0.47</v>
          </cell>
          <cell r="G578">
            <v>18.52</v>
          </cell>
        </row>
        <row r="579">
          <cell r="A579">
            <v>2320309</v>
          </cell>
          <cell r="B579" t="str">
            <v>A/P-NEW HANOVER CNTY INCINERAT</v>
          </cell>
          <cell r="C579">
            <v>-85376.07</v>
          </cell>
          <cell r="D579">
            <v>85376.07</v>
          </cell>
          <cell r="E579">
            <v>6285.89</v>
          </cell>
          <cell r="F579">
            <v>79090.180000000008</v>
          </cell>
          <cell r="G579">
            <v>-6285.89</v>
          </cell>
        </row>
        <row r="580">
          <cell r="A580">
            <v>2320310</v>
          </cell>
          <cell r="B580" t="str">
            <v>A/P-HYDRODYNE INDUSTRIES</v>
          </cell>
          <cell r="C580">
            <v>-77.66</v>
          </cell>
          <cell r="D580">
            <v>197.66</v>
          </cell>
          <cell r="E580">
            <v>0</v>
          </cell>
          <cell r="F580">
            <v>197.66</v>
          </cell>
          <cell r="G580">
            <v>120</v>
          </cell>
        </row>
        <row r="581">
          <cell r="A581">
            <v>2320313</v>
          </cell>
          <cell r="B581" t="str">
            <v>A/P-H&amp;H PROPERTIES</v>
          </cell>
          <cell r="C581">
            <v>1900</v>
          </cell>
          <cell r="D581">
            <v>0</v>
          </cell>
          <cell r="E581">
            <v>0</v>
          </cell>
          <cell r="F581">
            <v>0</v>
          </cell>
          <cell r="G581">
            <v>1900</v>
          </cell>
        </row>
        <row r="582">
          <cell r="A582">
            <v>2320315</v>
          </cell>
          <cell r="B582" t="str">
            <v>A/P-MADISON HYDRO</v>
          </cell>
          <cell r="C582">
            <v>892.35</v>
          </cell>
          <cell r="D582">
            <v>100</v>
          </cell>
          <cell r="E582">
            <v>0</v>
          </cell>
          <cell r="F582">
            <v>100</v>
          </cell>
          <cell r="G582">
            <v>992.35</v>
          </cell>
        </row>
        <row r="583">
          <cell r="A583">
            <v>2320317</v>
          </cell>
          <cell r="B583" t="str">
            <v>A/P-LOCKVILLE HYDRO POWER</v>
          </cell>
          <cell r="C583">
            <v>50.99</v>
          </cell>
          <cell r="D583">
            <v>0</v>
          </cell>
          <cell r="E583">
            <v>2147.5500000000002</v>
          </cell>
          <cell r="F583">
            <v>-2147.5500000000002</v>
          </cell>
          <cell r="G583">
            <v>-2096.56</v>
          </cell>
        </row>
        <row r="584">
          <cell r="A584">
            <v>2320318</v>
          </cell>
          <cell r="B584" t="str">
            <v>A/P-CHRISTAINSTED HYDRO</v>
          </cell>
          <cell r="C584">
            <v>112.64</v>
          </cell>
          <cell r="D584">
            <v>112.64</v>
          </cell>
          <cell r="E584">
            <v>112.64</v>
          </cell>
          <cell r="F584">
            <v>0</v>
          </cell>
          <cell r="G584">
            <v>112.64</v>
          </cell>
        </row>
        <row r="585">
          <cell r="A585">
            <v>2320320</v>
          </cell>
          <cell r="B585" t="str">
            <v>A/P-NC POWER HLDGS-LUMBERTON</v>
          </cell>
          <cell r="C585">
            <v>49370.8</v>
          </cell>
          <cell r="D585">
            <v>0</v>
          </cell>
          <cell r="E585">
            <v>0</v>
          </cell>
          <cell r="F585">
            <v>0</v>
          </cell>
          <cell r="G585">
            <v>49370.8</v>
          </cell>
        </row>
        <row r="586">
          <cell r="A586">
            <v>2320321</v>
          </cell>
          <cell r="B586" t="str">
            <v>A/P-ECC-ELIZABETHTOWN</v>
          </cell>
          <cell r="C586">
            <v>104566.31</v>
          </cell>
          <cell r="D586">
            <v>0</v>
          </cell>
          <cell r="E586">
            <v>0</v>
          </cell>
          <cell r="F586">
            <v>0</v>
          </cell>
          <cell r="G586">
            <v>104566.31</v>
          </cell>
        </row>
        <row r="587">
          <cell r="A587">
            <v>2320322</v>
          </cell>
          <cell r="B587" t="str">
            <v>CSTAL CAR CLEAN PWR LLC-KENANS</v>
          </cell>
          <cell r="C587">
            <v>-175221.72</v>
          </cell>
          <cell r="D587">
            <v>196229.72</v>
          </cell>
          <cell r="E587">
            <v>702719.9</v>
          </cell>
          <cell r="F587">
            <v>-506490.18000000005</v>
          </cell>
          <cell r="G587">
            <v>-681711.9</v>
          </cell>
        </row>
        <row r="588">
          <cell r="A588">
            <v>2320323</v>
          </cell>
          <cell r="B588" t="str">
            <v>A/P-PK VENTURES LIMITED</v>
          </cell>
          <cell r="C588">
            <v>1770.12</v>
          </cell>
          <cell r="D588">
            <v>100</v>
          </cell>
          <cell r="E588">
            <v>0</v>
          </cell>
          <cell r="F588">
            <v>100</v>
          </cell>
          <cell r="G588">
            <v>1870.12</v>
          </cell>
        </row>
        <row r="589">
          <cell r="A589">
            <v>2320324</v>
          </cell>
          <cell r="B589" t="str">
            <v>A/P-METROPOLITAN SEWERAGE</v>
          </cell>
          <cell r="C589">
            <v>200</v>
          </cell>
          <cell r="D589">
            <v>100</v>
          </cell>
          <cell r="E589">
            <v>200</v>
          </cell>
          <cell r="F589">
            <v>-100</v>
          </cell>
          <cell r="G589">
            <v>100</v>
          </cell>
        </row>
        <row r="590">
          <cell r="A590">
            <v>2320325</v>
          </cell>
          <cell r="B590" t="str">
            <v>A/P-L&amp;S WATER POWER</v>
          </cell>
          <cell r="C590">
            <v>-3265.64</v>
          </cell>
          <cell r="D590">
            <v>3265.64</v>
          </cell>
          <cell r="E590">
            <v>2149.54</v>
          </cell>
          <cell r="F590">
            <v>1116.0999999999999</v>
          </cell>
          <cell r="G590">
            <v>-2149.54</v>
          </cell>
        </row>
        <row r="591">
          <cell r="A591">
            <v>2320328</v>
          </cell>
          <cell r="B591" t="str">
            <v>A/P-STONE CONTAINER</v>
          </cell>
          <cell r="C591">
            <v>-254415.9</v>
          </cell>
          <cell r="D591">
            <v>254415.9</v>
          </cell>
          <cell r="E591">
            <v>224204.52</v>
          </cell>
          <cell r="F591">
            <v>30211.380000000005</v>
          </cell>
          <cell r="G591">
            <v>-224204.52</v>
          </cell>
        </row>
        <row r="592">
          <cell r="A592">
            <v>2320329</v>
          </cell>
          <cell r="B592" t="str">
            <v>PRIMARY ENERGY OF NC LCC-ROXBO</v>
          </cell>
          <cell r="C592">
            <v>-625909.80000000005</v>
          </cell>
          <cell r="D592">
            <v>625909.80000000005</v>
          </cell>
          <cell r="E592">
            <v>996052.81</v>
          </cell>
          <cell r="F592">
            <v>-370143.01</v>
          </cell>
          <cell r="G592">
            <v>-996052.81</v>
          </cell>
        </row>
        <row r="593">
          <cell r="A593">
            <v>2320330</v>
          </cell>
          <cell r="B593" t="str">
            <v>PRIMARY ENERGY-NC LLC-STHPORT</v>
          </cell>
          <cell r="C593">
            <v>-1581016.8</v>
          </cell>
          <cell r="D593">
            <v>1586543.36</v>
          </cell>
          <cell r="E593">
            <v>1406583.39</v>
          </cell>
          <cell r="F593">
            <v>179959.9700000002</v>
          </cell>
          <cell r="G593">
            <v>-1401056.83</v>
          </cell>
        </row>
        <row r="594">
          <cell r="A594">
            <v>2320332</v>
          </cell>
          <cell r="B594" t="str">
            <v>A/P-FOSTER WHEELER</v>
          </cell>
          <cell r="C594">
            <v>-348793.92</v>
          </cell>
          <cell r="D594">
            <v>348793.92</v>
          </cell>
          <cell r="E594">
            <v>559748.12</v>
          </cell>
          <cell r="F594">
            <v>-210954.2</v>
          </cell>
          <cell r="G594">
            <v>-559748.12</v>
          </cell>
        </row>
        <row r="595">
          <cell r="A595">
            <v>2320336</v>
          </cell>
          <cell r="B595" t="str">
            <v>A/P-ARCHER DANIELS</v>
          </cell>
          <cell r="C595">
            <v>345.46</v>
          </cell>
          <cell r="D595">
            <v>345.46</v>
          </cell>
          <cell r="E595">
            <v>345.46</v>
          </cell>
          <cell r="F595">
            <v>0</v>
          </cell>
          <cell r="G595">
            <v>345.46</v>
          </cell>
        </row>
        <row r="596">
          <cell r="A596">
            <v>2320338</v>
          </cell>
          <cell r="B596" t="str">
            <v>A/P-HYDRODYNE LITTLE RIVER</v>
          </cell>
          <cell r="C596">
            <v>238.81</v>
          </cell>
          <cell r="D596">
            <v>117.13</v>
          </cell>
          <cell r="E596">
            <v>0</v>
          </cell>
          <cell r="F596">
            <v>117.13</v>
          </cell>
          <cell r="G596">
            <v>355.94</v>
          </cell>
        </row>
        <row r="597">
          <cell r="A597">
            <v>2320339</v>
          </cell>
          <cell r="B597" t="str">
            <v>A/P - H M BONISKE</v>
          </cell>
          <cell r="C597">
            <v>-39.770000000000003</v>
          </cell>
          <cell r="D597">
            <v>0</v>
          </cell>
          <cell r="E597">
            <v>4.57</v>
          </cell>
          <cell r="F597">
            <v>-4.57</v>
          </cell>
          <cell r="G597">
            <v>-44.34</v>
          </cell>
        </row>
        <row r="598">
          <cell r="A598">
            <v>2320368</v>
          </cell>
          <cell r="B598" t="str">
            <v>A/P - JOHN W CURRENS</v>
          </cell>
          <cell r="C598">
            <v>-134.61000000000001</v>
          </cell>
          <cell r="D598">
            <v>0</v>
          </cell>
          <cell r="E598">
            <v>9.07</v>
          </cell>
          <cell r="F598">
            <v>-9.07</v>
          </cell>
          <cell r="G598">
            <v>-143.68</v>
          </cell>
        </row>
        <row r="599">
          <cell r="A599">
            <v>2320369</v>
          </cell>
          <cell r="B599" t="str">
            <v>A/P - RONALD NEUMANN</v>
          </cell>
          <cell r="C599">
            <v>-179.25</v>
          </cell>
          <cell r="D599">
            <v>0</v>
          </cell>
          <cell r="E599">
            <v>12.63</v>
          </cell>
          <cell r="F599">
            <v>-12.63</v>
          </cell>
          <cell r="G599">
            <v>-191.88</v>
          </cell>
        </row>
        <row r="600">
          <cell r="A600">
            <v>2320371</v>
          </cell>
          <cell r="B600" t="str">
            <v>A/P JASON T SPROUSE</v>
          </cell>
          <cell r="C600">
            <v>-199.15</v>
          </cell>
          <cell r="D600">
            <v>0</v>
          </cell>
          <cell r="E600">
            <v>12.58</v>
          </cell>
          <cell r="F600">
            <v>-12.58</v>
          </cell>
          <cell r="G600">
            <v>-211.73</v>
          </cell>
        </row>
        <row r="601">
          <cell r="A601">
            <v>2320372</v>
          </cell>
          <cell r="B601" t="str">
            <v>A/P MARK MCCRAW</v>
          </cell>
          <cell r="C601">
            <v>0.93</v>
          </cell>
          <cell r="D601">
            <v>3.29</v>
          </cell>
          <cell r="E601">
            <v>0</v>
          </cell>
          <cell r="F601">
            <v>3.29</v>
          </cell>
          <cell r="G601">
            <v>4.22</v>
          </cell>
        </row>
        <row r="602">
          <cell r="A602">
            <v>2320373</v>
          </cell>
          <cell r="B602" t="str">
            <v>A/P CHRIS SENIOR</v>
          </cell>
          <cell r="C602">
            <v>-537.33000000000004</v>
          </cell>
          <cell r="D602">
            <v>0</v>
          </cell>
          <cell r="E602">
            <v>33.409999999999997</v>
          </cell>
          <cell r="F602">
            <v>-33.409999999999997</v>
          </cell>
          <cell r="G602">
            <v>-570.74</v>
          </cell>
        </row>
        <row r="603">
          <cell r="A603">
            <v>2320374</v>
          </cell>
          <cell r="B603" t="str">
            <v>A/P ROY MILTON</v>
          </cell>
          <cell r="C603">
            <v>-46.98</v>
          </cell>
          <cell r="D603">
            <v>0</v>
          </cell>
          <cell r="E603">
            <v>1.77</v>
          </cell>
          <cell r="F603">
            <v>-1.77</v>
          </cell>
          <cell r="G603">
            <v>-48.75</v>
          </cell>
        </row>
        <row r="604">
          <cell r="A604">
            <v>2320375</v>
          </cell>
          <cell r="B604" t="str">
            <v>A/P STEPHEN C KING</v>
          </cell>
          <cell r="C604">
            <v>-90.63</v>
          </cell>
          <cell r="D604">
            <v>0</v>
          </cell>
          <cell r="E604">
            <v>1.44</v>
          </cell>
          <cell r="F604">
            <v>-1.44</v>
          </cell>
          <cell r="G604">
            <v>-92.07</v>
          </cell>
        </row>
        <row r="605">
          <cell r="A605">
            <v>2320376</v>
          </cell>
          <cell r="B605" t="str">
            <v>A/P NANCY POPE</v>
          </cell>
          <cell r="C605">
            <v>-24.83</v>
          </cell>
          <cell r="D605">
            <v>0</v>
          </cell>
          <cell r="E605">
            <v>0.37</v>
          </cell>
          <cell r="F605">
            <v>-0.37</v>
          </cell>
          <cell r="G605">
            <v>-25.2</v>
          </cell>
        </row>
        <row r="606">
          <cell r="A606">
            <v>2320377</v>
          </cell>
          <cell r="B606" t="str">
            <v>A/P CHARLES C CAMPBELL</v>
          </cell>
          <cell r="C606">
            <v>-244.42</v>
          </cell>
          <cell r="D606">
            <v>0</v>
          </cell>
          <cell r="E606">
            <v>28.7</v>
          </cell>
          <cell r="F606">
            <v>-28.7</v>
          </cell>
          <cell r="G606">
            <v>-273.12</v>
          </cell>
        </row>
        <row r="607">
          <cell r="A607">
            <v>2320378</v>
          </cell>
          <cell r="B607" t="str">
            <v>A/P RUSSELL SEAMAN</v>
          </cell>
          <cell r="C607">
            <v>-229.97</v>
          </cell>
          <cell r="D607">
            <v>0</v>
          </cell>
          <cell r="E607">
            <v>17.43</v>
          </cell>
          <cell r="F607">
            <v>-17.43</v>
          </cell>
          <cell r="G607">
            <v>-247.4</v>
          </cell>
        </row>
        <row r="608">
          <cell r="A608">
            <v>2320379</v>
          </cell>
          <cell r="B608" t="str">
            <v>A/P CAMPBELL FAMILY INVESTMENTS</v>
          </cell>
          <cell r="C608">
            <v>-74.02</v>
          </cell>
          <cell r="D608">
            <v>0</v>
          </cell>
          <cell r="E608">
            <v>6.06</v>
          </cell>
          <cell r="F608">
            <v>-6.06</v>
          </cell>
          <cell r="G608">
            <v>-80.08</v>
          </cell>
        </row>
        <row r="609">
          <cell r="A609">
            <v>2320380</v>
          </cell>
          <cell r="B609" t="str">
            <v>A/P AMBIENT ADVISORY SERVICES</v>
          </cell>
          <cell r="C609">
            <v>-313.42</v>
          </cell>
          <cell r="D609">
            <v>0</v>
          </cell>
          <cell r="E609">
            <v>12.23</v>
          </cell>
          <cell r="F609">
            <v>-12.23</v>
          </cell>
          <cell r="G609">
            <v>-325.64999999999998</v>
          </cell>
        </row>
        <row r="610">
          <cell r="A610">
            <v>2320381</v>
          </cell>
          <cell r="B610" t="str">
            <v>A/P INGENCO DISTRIBUTED ENERGY</v>
          </cell>
          <cell r="C610">
            <v>-115215.45</v>
          </cell>
          <cell r="D610">
            <v>230430.9</v>
          </cell>
          <cell r="E610">
            <v>225260.83</v>
          </cell>
          <cell r="F610">
            <v>5170.070000000007</v>
          </cell>
          <cell r="G610">
            <v>-110045.38</v>
          </cell>
        </row>
        <row r="611">
          <cell r="A611">
            <v>2320382</v>
          </cell>
          <cell r="B611" t="str">
            <v>A/P EDWARD J HAUSER</v>
          </cell>
          <cell r="C611">
            <v>-379.12</v>
          </cell>
          <cell r="D611">
            <v>0</v>
          </cell>
          <cell r="E611">
            <v>4.88</v>
          </cell>
          <cell r="F611">
            <v>-4.88</v>
          </cell>
          <cell r="G611">
            <v>-384</v>
          </cell>
        </row>
        <row r="612">
          <cell r="A612">
            <v>2320383</v>
          </cell>
          <cell r="B612" t="str">
            <v>A/P WILLIAM VANCA</v>
          </cell>
          <cell r="C612">
            <v>-32.15</v>
          </cell>
          <cell r="D612">
            <v>0</v>
          </cell>
          <cell r="E612">
            <v>0.44</v>
          </cell>
          <cell r="F612">
            <v>-0.44</v>
          </cell>
          <cell r="G612">
            <v>-32.590000000000003</v>
          </cell>
        </row>
        <row r="613">
          <cell r="A613">
            <v>2320384</v>
          </cell>
          <cell r="B613" t="str">
            <v>A/P WARREN WILSON COLLEGE</v>
          </cell>
          <cell r="C613">
            <v>-864.03</v>
          </cell>
          <cell r="D613">
            <v>0</v>
          </cell>
          <cell r="E613">
            <v>61.29</v>
          </cell>
          <cell r="F613">
            <v>-61.29</v>
          </cell>
          <cell r="G613">
            <v>-925.32</v>
          </cell>
        </row>
        <row r="614">
          <cell r="A614">
            <v>2320385</v>
          </cell>
          <cell r="B614" t="str">
            <v>A/P CAROLINA SOLAR ENERGY</v>
          </cell>
          <cell r="C614">
            <v>-441.81</v>
          </cell>
          <cell r="D614">
            <v>441.81</v>
          </cell>
          <cell r="E614">
            <v>302.94</v>
          </cell>
          <cell r="F614">
            <v>138.87</v>
          </cell>
          <cell r="G614">
            <v>-302.94</v>
          </cell>
        </row>
        <row r="615">
          <cell r="A615">
            <v>2320386</v>
          </cell>
          <cell r="B615" t="str">
            <v>A/P MICHAEL D WEAVER</v>
          </cell>
          <cell r="C615">
            <v>-179.85</v>
          </cell>
          <cell r="D615">
            <v>0</v>
          </cell>
          <cell r="E615">
            <v>11.66</v>
          </cell>
          <cell r="F615">
            <v>-11.66</v>
          </cell>
          <cell r="G615">
            <v>-191.51</v>
          </cell>
        </row>
        <row r="616">
          <cell r="A616">
            <v>2320387</v>
          </cell>
          <cell r="B616" t="str">
            <v>A/P HENRI KIEFFER</v>
          </cell>
          <cell r="C616">
            <v>-352.46</v>
          </cell>
          <cell r="D616">
            <v>0</v>
          </cell>
          <cell r="E616">
            <v>18.82</v>
          </cell>
          <cell r="F616">
            <v>-18.82</v>
          </cell>
          <cell r="G616">
            <v>-371.28</v>
          </cell>
        </row>
        <row r="617">
          <cell r="A617">
            <v>2320388</v>
          </cell>
          <cell r="B617" t="str">
            <v>A/P LACY PRESNELL</v>
          </cell>
          <cell r="C617">
            <v>-39.07</v>
          </cell>
          <cell r="D617">
            <v>3.7</v>
          </cell>
          <cell r="E617">
            <v>0</v>
          </cell>
          <cell r="F617">
            <v>3.7</v>
          </cell>
          <cell r="G617">
            <v>-35.369999999999997</v>
          </cell>
        </row>
        <row r="618">
          <cell r="A618">
            <v>2320389</v>
          </cell>
          <cell r="B618" t="str">
            <v>A/P KATHY SEATON</v>
          </cell>
          <cell r="C618">
            <v>-22.28</v>
          </cell>
          <cell r="D618">
            <v>0</v>
          </cell>
          <cell r="E618">
            <v>0.9</v>
          </cell>
          <cell r="F618">
            <v>-0.9</v>
          </cell>
          <cell r="G618">
            <v>-23.18</v>
          </cell>
        </row>
        <row r="619">
          <cell r="A619">
            <v>2320390</v>
          </cell>
          <cell r="B619" t="str">
            <v>A/P J MICHAEL DAVIS</v>
          </cell>
          <cell r="C619">
            <v>-29.17</v>
          </cell>
          <cell r="D619">
            <v>0.65</v>
          </cell>
          <cell r="E619">
            <v>0</v>
          </cell>
          <cell r="F619">
            <v>0.65</v>
          </cell>
          <cell r="G619">
            <v>-28.52</v>
          </cell>
        </row>
        <row r="620">
          <cell r="A620">
            <v>2320391</v>
          </cell>
          <cell r="B620" t="str">
            <v>A/P JEFFREY S DOZER</v>
          </cell>
          <cell r="C620">
            <v>-22.97</v>
          </cell>
          <cell r="D620">
            <v>0.67</v>
          </cell>
          <cell r="E620">
            <v>0</v>
          </cell>
          <cell r="F620">
            <v>0.67</v>
          </cell>
          <cell r="G620">
            <v>-22.3</v>
          </cell>
        </row>
        <row r="621">
          <cell r="A621">
            <v>2320392</v>
          </cell>
          <cell r="B621" t="str">
            <v>A/P PAUL W KONOVE</v>
          </cell>
          <cell r="C621">
            <v>12.71</v>
          </cell>
          <cell r="D621">
            <v>2.23</v>
          </cell>
          <cell r="E621">
            <v>0</v>
          </cell>
          <cell r="F621">
            <v>2.23</v>
          </cell>
          <cell r="G621">
            <v>14.94</v>
          </cell>
        </row>
        <row r="622">
          <cell r="A622">
            <v>2320393</v>
          </cell>
          <cell r="B622" t="str">
            <v>A/P TRACY DAVIDS</v>
          </cell>
          <cell r="C622">
            <v>-1.76</v>
          </cell>
          <cell r="D622">
            <v>1.54</v>
          </cell>
          <cell r="E622">
            <v>0</v>
          </cell>
          <cell r="F622">
            <v>1.54</v>
          </cell>
          <cell r="G622">
            <v>-0.22</v>
          </cell>
        </row>
        <row r="623">
          <cell r="A623">
            <v>2320394</v>
          </cell>
          <cell r="B623" t="str">
            <v>A/P K JULIANNE COHEN</v>
          </cell>
          <cell r="C623">
            <v>-89.86</v>
          </cell>
          <cell r="D623">
            <v>0</v>
          </cell>
          <cell r="E623">
            <v>2.38</v>
          </cell>
          <cell r="F623">
            <v>-2.38</v>
          </cell>
          <cell r="G623">
            <v>-92.24</v>
          </cell>
        </row>
        <row r="624">
          <cell r="A624">
            <v>2320395</v>
          </cell>
          <cell r="B624" t="str">
            <v>A/P MARK BLESSINGTON</v>
          </cell>
          <cell r="C624">
            <v>-102.16</v>
          </cell>
          <cell r="D624">
            <v>0</v>
          </cell>
          <cell r="E624">
            <v>10.85</v>
          </cell>
          <cell r="F624">
            <v>-10.85</v>
          </cell>
          <cell r="G624">
            <v>-113.01</v>
          </cell>
        </row>
        <row r="625">
          <cell r="A625">
            <v>2320396</v>
          </cell>
          <cell r="B625" t="str">
            <v>A/P DELTEC HOMES INC</v>
          </cell>
          <cell r="C625">
            <v>-294.87</v>
          </cell>
          <cell r="D625">
            <v>294.87</v>
          </cell>
          <cell r="E625">
            <v>11392.15</v>
          </cell>
          <cell r="F625">
            <v>-11097.279999999999</v>
          </cell>
          <cell r="G625">
            <v>-11392.15</v>
          </cell>
        </row>
        <row r="626">
          <cell r="A626">
            <v>2320397</v>
          </cell>
          <cell r="B626" t="str">
            <v>A/P MICHAEL D THORN</v>
          </cell>
          <cell r="C626">
            <v>-39.659999999999997</v>
          </cell>
          <cell r="D626">
            <v>0</v>
          </cell>
          <cell r="E626">
            <v>2.48</v>
          </cell>
          <cell r="F626">
            <v>-2.48</v>
          </cell>
          <cell r="G626">
            <v>-42.14</v>
          </cell>
        </row>
        <row r="627">
          <cell r="A627">
            <v>2320398</v>
          </cell>
          <cell r="B627" t="str">
            <v>A/P PHILLIP S BISESI</v>
          </cell>
          <cell r="C627">
            <v>-30.98</v>
          </cell>
          <cell r="D627">
            <v>0</v>
          </cell>
          <cell r="E627">
            <v>0.94</v>
          </cell>
          <cell r="F627">
            <v>-0.94</v>
          </cell>
          <cell r="G627">
            <v>-31.92</v>
          </cell>
        </row>
        <row r="628">
          <cell r="A628">
            <v>2320399</v>
          </cell>
          <cell r="B628" t="str">
            <v>A/P COILED SPRING ARBOR INC</v>
          </cell>
          <cell r="C628">
            <v>-105.01</v>
          </cell>
          <cell r="D628">
            <v>0</v>
          </cell>
          <cell r="E628">
            <v>4.88</v>
          </cell>
          <cell r="F628">
            <v>-4.88</v>
          </cell>
          <cell r="G628">
            <v>-109.89</v>
          </cell>
        </row>
        <row r="629">
          <cell r="A629">
            <v>2320402</v>
          </cell>
          <cell r="B629" t="str">
            <v>A/P-CONSTR CONTR RETEN - A</v>
          </cell>
          <cell r="C629">
            <v>-13601215.039999999</v>
          </cell>
          <cell r="D629">
            <v>501127.41</v>
          </cell>
          <cell r="E629">
            <v>277628.02</v>
          </cell>
          <cell r="F629">
            <v>223499.38999999996</v>
          </cell>
          <cell r="G629">
            <v>-13377715.65</v>
          </cell>
        </row>
        <row r="630">
          <cell r="A630">
            <v>2320502</v>
          </cell>
          <cell r="B630" t="str">
            <v>A/P-O&amp;M RETENTIONS-A</v>
          </cell>
          <cell r="C630">
            <v>-134811.73000000001</v>
          </cell>
          <cell r="D630">
            <v>0</v>
          </cell>
          <cell r="E630">
            <v>0</v>
          </cell>
          <cell r="F630">
            <v>0</v>
          </cell>
          <cell r="G630">
            <v>-134811.73000000001</v>
          </cell>
        </row>
        <row r="631">
          <cell r="A631">
            <v>2320601</v>
          </cell>
          <cell r="B631" t="str">
            <v>ACCOUNTS PAYABLES-MAS AP SYSTM</v>
          </cell>
          <cell r="C631">
            <v>-34800321.539999999</v>
          </cell>
          <cell r="D631">
            <v>364208299.12</v>
          </cell>
          <cell r="E631">
            <v>368335648.36000001</v>
          </cell>
          <cell r="F631">
            <v>-4127349.2400000095</v>
          </cell>
          <cell r="G631">
            <v>-38927670.780000001</v>
          </cell>
        </row>
        <row r="632">
          <cell r="A632">
            <v>2320901</v>
          </cell>
          <cell r="B632" t="str">
            <v>A/P-TVA</v>
          </cell>
          <cell r="C632">
            <v>-54484.5</v>
          </cell>
          <cell r="D632">
            <v>54484.5</v>
          </cell>
          <cell r="E632">
            <v>14043.5</v>
          </cell>
          <cell r="F632">
            <v>40441</v>
          </cell>
          <cell r="G632">
            <v>-14043.5</v>
          </cell>
        </row>
        <row r="633">
          <cell r="A633">
            <v>2320904</v>
          </cell>
          <cell r="B633" t="str">
            <v>A/P-YADKIN HIGH ROCK</v>
          </cell>
          <cell r="C633">
            <v>-5208.33</v>
          </cell>
          <cell r="D633">
            <v>5208.33</v>
          </cell>
          <cell r="E633">
            <v>5208.33</v>
          </cell>
          <cell r="F633">
            <v>0</v>
          </cell>
          <cell r="G633">
            <v>-5208.33</v>
          </cell>
        </row>
        <row r="634">
          <cell r="A634">
            <v>2320905</v>
          </cell>
          <cell r="B634" t="str">
            <v>A/P-CITY OF FAYETTEVILLE</v>
          </cell>
          <cell r="C634">
            <v>-1400</v>
          </cell>
          <cell r="D634">
            <v>1400</v>
          </cell>
          <cell r="E634">
            <v>3920</v>
          </cell>
          <cell r="F634">
            <v>-2520</v>
          </cell>
          <cell r="G634">
            <v>-3920</v>
          </cell>
        </row>
        <row r="635">
          <cell r="A635">
            <v>2320906</v>
          </cell>
          <cell r="B635" t="str">
            <v>A/P-APCO</v>
          </cell>
          <cell r="C635">
            <v>-7876581</v>
          </cell>
          <cell r="D635">
            <v>8096284</v>
          </cell>
          <cell r="E635">
            <v>8104326.5</v>
          </cell>
          <cell r="F635">
            <v>-8042.5</v>
          </cell>
          <cell r="G635">
            <v>-7884623.5</v>
          </cell>
        </row>
        <row r="636">
          <cell r="A636">
            <v>2320907</v>
          </cell>
          <cell r="B636" t="str">
            <v>A/P-DUKE</v>
          </cell>
          <cell r="C636">
            <v>-1528905.4</v>
          </cell>
          <cell r="D636">
            <v>1528905.4</v>
          </cell>
          <cell r="E636">
            <v>2726808.54</v>
          </cell>
          <cell r="F636">
            <v>-1197903.1400000001</v>
          </cell>
          <cell r="G636">
            <v>-2726808.54</v>
          </cell>
        </row>
        <row r="637">
          <cell r="A637">
            <v>2320908</v>
          </cell>
          <cell r="B637" t="str">
            <v>A/P-SCE&amp;G</v>
          </cell>
          <cell r="C637">
            <v>-483233</v>
          </cell>
          <cell r="D637">
            <v>483231</v>
          </cell>
          <cell r="E637">
            <v>634934.22</v>
          </cell>
          <cell r="F637">
            <v>-151703.21999999997</v>
          </cell>
          <cell r="G637">
            <v>-634936.22</v>
          </cell>
        </row>
        <row r="638">
          <cell r="A638">
            <v>2320909</v>
          </cell>
          <cell r="B638" t="str">
            <v>A/P-SCPSA</v>
          </cell>
          <cell r="C638">
            <v>-200</v>
          </cell>
          <cell r="D638">
            <v>190</v>
          </cell>
          <cell r="E638">
            <v>3748.03</v>
          </cell>
          <cell r="F638">
            <v>-3558.03</v>
          </cell>
          <cell r="G638">
            <v>-3758.03</v>
          </cell>
        </row>
        <row r="639">
          <cell r="A639">
            <v>2320910</v>
          </cell>
          <cell r="B639" t="str">
            <v>A/P-ENERGY IMBALANCE PURCH</v>
          </cell>
          <cell r="C639">
            <v>-39077.550000000003</v>
          </cell>
          <cell r="D639">
            <v>11052.55</v>
          </cell>
          <cell r="E639">
            <v>0</v>
          </cell>
          <cell r="F639">
            <v>11052.55</v>
          </cell>
          <cell r="G639">
            <v>-28025</v>
          </cell>
        </row>
        <row r="640">
          <cell r="A640" t="str">
            <v>2320AMM</v>
          </cell>
          <cell r="B640" t="str">
            <v>A/P-AMMONIA/UREA</v>
          </cell>
          <cell r="C640">
            <v>-1126162.1200000001</v>
          </cell>
          <cell r="D640">
            <v>856517.04</v>
          </cell>
          <cell r="E640">
            <v>524537.30000000005</v>
          </cell>
          <cell r="F640">
            <v>331979.74</v>
          </cell>
          <cell r="G640">
            <v>-794182.38</v>
          </cell>
        </row>
        <row r="641">
          <cell r="A641" t="str">
            <v>2320BPR</v>
          </cell>
          <cell r="B641" t="str">
            <v>AP-BY PRODUCTS</v>
          </cell>
          <cell r="C641">
            <v>-379372.18</v>
          </cell>
          <cell r="D641">
            <v>379372.18</v>
          </cell>
          <cell r="E641">
            <v>605756.09</v>
          </cell>
          <cell r="F641">
            <v>-226383.90999999997</v>
          </cell>
          <cell r="G641">
            <v>-605756.09</v>
          </cell>
        </row>
        <row r="642">
          <cell r="A642" t="str">
            <v>2320LIM</v>
          </cell>
          <cell r="B642" t="str">
            <v>A/P- LIMESTONE/LIME</v>
          </cell>
          <cell r="C642">
            <v>-502867.88</v>
          </cell>
          <cell r="D642">
            <v>566463.27</v>
          </cell>
          <cell r="E642">
            <v>694222.09</v>
          </cell>
          <cell r="F642">
            <v>-127758.81999999995</v>
          </cell>
          <cell r="G642">
            <v>-630626.69999999995</v>
          </cell>
        </row>
        <row r="643">
          <cell r="A643">
            <v>2321101</v>
          </cell>
          <cell r="B643" t="str">
            <v>A/P-EMPL CHAR CONT</v>
          </cell>
          <cell r="C643">
            <v>-107371.4</v>
          </cell>
          <cell r="D643">
            <v>0</v>
          </cell>
          <cell r="E643">
            <v>70833.710000000006</v>
          </cell>
          <cell r="F643">
            <v>-70833.710000000006</v>
          </cell>
          <cell r="G643">
            <v>-178205.11</v>
          </cell>
        </row>
        <row r="644">
          <cell r="A644">
            <v>2321107</v>
          </cell>
          <cell r="B644" t="str">
            <v>A/P-HOME SERVICE USA</v>
          </cell>
          <cell r="C644">
            <v>-17102.490000000002</v>
          </cell>
          <cell r="D644">
            <v>223.66</v>
          </cell>
          <cell r="E644">
            <v>35572.879999999997</v>
          </cell>
          <cell r="F644">
            <v>-35349.219999999994</v>
          </cell>
          <cell r="G644">
            <v>-52451.71</v>
          </cell>
        </row>
        <row r="645">
          <cell r="A645">
            <v>2321201</v>
          </cell>
          <cell r="B645" t="str">
            <v>A/P-GARNISHMENTS</v>
          </cell>
          <cell r="C645">
            <v>0</v>
          </cell>
          <cell r="D645">
            <v>62335.3</v>
          </cell>
          <cell r="E645">
            <v>62335.3</v>
          </cell>
          <cell r="F645">
            <v>0</v>
          </cell>
          <cell r="G645">
            <v>0</v>
          </cell>
        </row>
        <row r="646">
          <cell r="A646">
            <v>2321301</v>
          </cell>
          <cell r="B646" t="str">
            <v>A/P-FLEXCARE</v>
          </cell>
          <cell r="C646">
            <v>92099.39</v>
          </cell>
          <cell r="D646">
            <v>-2610</v>
          </cell>
          <cell r="E646">
            <v>179438.56</v>
          </cell>
          <cell r="F646">
            <v>-182048.56</v>
          </cell>
          <cell r="G646">
            <v>-89949.17</v>
          </cell>
        </row>
        <row r="647">
          <cell r="A647">
            <v>2321401</v>
          </cell>
          <cell r="B647" t="str">
            <v>ENERGY NEIGHBOR FUND - NCA/P-NC</v>
          </cell>
          <cell r="C647">
            <v>-50012.08</v>
          </cell>
          <cell r="D647">
            <v>27237.1</v>
          </cell>
          <cell r="E647">
            <v>20732.650000000001</v>
          </cell>
          <cell r="F647">
            <v>6504.4499999999971</v>
          </cell>
          <cell r="G647">
            <v>-43507.63</v>
          </cell>
        </row>
        <row r="648">
          <cell r="A648">
            <v>2321402</v>
          </cell>
          <cell r="B648" t="str">
            <v>ENERGY NEIGHBOR FUND - SC</v>
          </cell>
          <cell r="C648">
            <v>-5242.47</v>
          </cell>
          <cell r="D648">
            <v>2908.67</v>
          </cell>
          <cell r="E648">
            <v>1964.75</v>
          </cell>
          <cell r="F648">
            <v>943.92000000000007</v>
          </cell>
          <cell r="G648">
            <v>-4298.55</v>
          </cell>
        </row>
        <row r="649">
          <cell r="A649">
            <v>2321501</v>
          </cell>
          <cell r="B649" t="str">
            <v>A/P-STOCK LOAN REPAY</v>
          </cell>
          <cell r="C649">
            <v>0</v>
          </cell>
          <cell r="D649">
            <v>1054308.45</v>
          </cell>
          <cell r="E649">
            <v>1054308.45</v>
          </cell>
          <cell r="F649">
            <v>0</v>
          </cell>
          <cell r="G649">
            <v>0</v>
          </cell>
        </row>
        <row r="650">
          <cell r="A650">
            <v>2321701</v>
          </cell>
          <cell r="B650" t="str">
            <v>A/P-POLITICAL ACT COMMITTEE</v>
          </cell>
          <cell r="C650">
            <v>0</v>
          </cell>
          <cell r="D650">
            <v>19695.61</v>
          </cell>
          <cell r="E650">
            <v>19695.61</v>
          </cell>
          <cell r="F650">
            <v>0</v>
          </cell>
          <cell r="G650">
            <v>0</v>
          </cell>
        </row>
        <row r="651">
          <cell r="A651">
            <v>2321901</v>
          </cell>
          <cell r="B651" t="str">
            <v>A/P-VARIOUS COAL SUPPLIERS</v>
          </cell>
          <cell r="C651">
            <v>-60611974.289999999</v>
          </cell>
          <cell r="D651">
            <v>76550568.120000005</v>
          </cell>
          <cell r="E651">
            <v>80702726.109999999</v>
          </cell>
          <cell r="F651">
            <v>-4152157.9899999946</v>
          </cell>
          <cell r="G651">
            <v>-64764132.280000001</v>
          </cell>
        </row>
        <row r="652">
          <cell r="A652">
            <v>2322001</v>
          </cell>
          <cell r="B652" t="str">
            <v>A/P-VARIOUS FUEL SUPPLIERS</v>
          </cell>
          <cell r="C652">
            <v>-419174.40000000002</v>
          </cell>
          <cell r="D652">
            <v>4351992.43</v>
          </cell>
          <cell r="E652">
            <v>5244221.3899999997</v>
          </cell>
          <cell r="F652">
            <v>-892228.96</v>
          </cell>
          <cell r="G652">
            <v>-1311403.3600000001</v>
          </cell>
        </row>
        <row r="653">
          <cell r="A653">
            <v>2322101</v>
          </cell>
          <cell r="B653" t="str">
            <v>A/P-VARIOUS RAILROAD</v>
          </cell>
          <cell r="C653">
            <v>-21158978.690000001</v>
          </cell>
          <cell r="D653">
            <v>39750211.640000001</v>
          </cell>
          <cell r="E653">
            <v>34025985.780000001</v>
          </cell>
          <cell r="F653">
            <v>5724225.8599999994</v>
          </cell>
          <cell r="G653">
            <v>-15434752.83</v>
          </cell>
        </row>
        <row r="654">
          <cell r="A654">
            <v>2322301</v>
          </cell>
          <cell r="B654" t="str">
            <v>EMPLOYEE PRKG REIMBURSEMNT-W/H</v>
          </cell>
          <cell r="C654">
            <v>-28313.47</v>
          </cell>
          <cell r="D654">
            <v>4851.5</v>
          </cell>
          <cell r="E654">
            <v>12650.11</v>
          </cell>
          <cell r="F654">
            <v>-7798.6100000000006</v>
          </cell>
          <cell r="G654">
            <v>-36112.080000000002</v>
          </cell>
        </row>
        <row r="655">
          <cell r="A655">
            <v>2322302</v>
          </cell>
          <cell r="B655" t="str">
            <v>EMPLOYER PRKG REIMBURSEMNT MCH</v>
          </cell>
          <cell r="C655">
            <v>-62770.93</v>
          </cell>
          <cell r="D655">
            <v>18873</v>
          </cell>
          <cell r="E655">
            <v>32523.27</v>
          </cell>
          <cell r="F655">
            <v>-13650.27</v>
          </cell>
          <cell r="G655">
            <v>-76421.2</v>
          </cell>
        </row>
        <row r="656">
          <cell r="A656">
            <v>2323301</v>
          </cell>
          <cell r="B656" t="str">
            <v>HSA EMPLOYEE CONTRIBUTION</v>
          </cell>
          <cell r="C656">
            <v>0</v>
          </cell>
          <cell r="D656">
            <v>54963.33</v>
          </cell>
          <cell r="E656">
            <v>110601.41</v>
          </cell>
          <cell r="F656">
            <v>-55638.080000000002</v>
          </cell>
          <cell r="G656">
            <v>-55638.080000000002</v>
          </cell>
        </row>
        <row r="657">
          <cell r="A657">
            <v>2323302</v>
          </cell>
          <cell r="B657" t="str">
            <v>HSA COMPANY CONTRIBUTIONS</v>
          </cell>
          <cell r="C657">
            <v>0</v>
          </cell>
          <cell r="D657">
            <v>11510</v>
          </cell>
          <cell r="E657">
            <v>20570</v>
          </cell>
          <cell r="F657">
            <v>-9060</v>
          </cell>
          <cell r="G657">
            <v>-9060</v>
          </cell>
        </row>
        <row r="658">
          <cell r="A658">
            <v>2331010</v>
          </cell>
          <cell r="B658" t="str">
            <v>MONEYPOOL NOTES PAYABLE</v>
          </cell>
          <cell r="C658">
            <v>-3848095.22</v>
          </cell>
          <cell r="D658">
            <v>137900000</v>
          </cell>
          <cell r="E658">
            <v>134051904.78</v>
          </cell>
          <cell r="F658">
            <v>3848095.2199999988</v>
          </cell>
          <cell r="G658">
            <v>0</v>
          </cell>
        </row>
        <row r="659">
          <cell r="A659">
            <v>2331020</v>
          </cell>
          <cell r="B659" t="str">
            <v>MONEY POOL INTEREST PAYABLE</v>
          </cell>
          <cell r="C659">
            <v>-36513.39</v>
          </cell>
          <cell r="D659">
            <v>36513.39</v>
          </cell>
          <cell r="E659">
            <v>13336.5</v>
          </cell>
          <cell r="F659">
            <v>23176.89</v>
          </cell>
          <cell r="G659">
            <v>-13336.5</v>
          </cell>
        </row>
        <row r="660">
          <cell r="A660">
            <v>2340060</v>
          </cell>
          <cell r="B660" t="str">
            <v>IC PAYABLE TO FPC UTILITY CORP</v>
          </cell>
          <cell r="C660">
            <v>-3870560.35</v>
          </cell>
          <cell r="D660">
            <v>1837919.11</v>
          </cell>
          <cell r="E660">
            <v>2034115.08</v>
          </cell>
          <cell r="F660">
            <v>-196195.96999999997</v>
          </cell>
          <cell r="G660">
            <v>-4066756.32</v>
          </cell>
        </row>
        <row r="661">
          <cell r="A661">
            <v>2340098</v>
          </cell>
          <cell r="B661" t="str">
            <v>IC PAYABLE TO SHARED SERVICES</v>
          </cell>
          <cell r="C661">
            <v>-68959161.299999997</v>
          </cell>
          <cell r="D661">
            <v>389518474.67000002</v>
          </cell>
          <cell r="E661">
            <v>391846981.48000002</v>
          </cell>
          <cell r="F661">
            <v>-2328506.8100000024</v>
          </cell>
          <cell r="G661">
            <v>-71287668.109999999</v>
          </cell>
        </row>
        <row r="662">
          <cell r="A662">
            <v>2340099</v>
          </cell>
          <cell r="B662" t="str">
            <v>IC PAYABLE TO PGN HOLDINGS</v>
          </cell>
          <cell r="C662">
            <v>-76405.14</v>
          </cell>
          <cell r="D662">
            <v>38023.57</v>
          </cell>
          <cell r="E662">
            <v>38380.57</v>
          </cell>
          <cell r="F662">
            <v>-357</v>
          </cell>
          <cell r="G662">
            <v>-76762.14</v>
          </cell>
        </row>
        <row r="663">
          <cell r="A663">
            <v>2351010</v>
          </cell>
          <cell r="B663" t="str">
            <v>CUST DEP NC-CIM</v>
          </cell>
          <cell r="C663">
            <v>-66827376.380000003</v>
          </cell>
          <cell r="D663">
            <v>2388000.0699999998</v>
          </cell>
          <cell r="E663">
            <v>3535311.08</v>
          </cell>
          <cell r="F663">
            <v>-1147311.0100000002</v>
          </cell>
          <cell r="G663">
            <v>-67974687.390000001</v>
          </cell>
        </row>
        <row r="664">
          <cell r="A664">
            <v>2352010</v>
          </cell>
          <cell r="B664" t="str">
            <v>CUST DEP SC-CIM</v>
          </cell>
          <cell r="C664">
            <v>-12812781.5</v>
          </cell>
          <cell r="D664">
            <v>654656.31000000006</v>
          </cell>
          <cell r="E664">
            <v>1023516.77</v>
          </cell>
          <cell r="F664">
            <v>-368860.45999999996</v>
          </cell>
          <cell r="G664">
            <v>-13181641.960000001</v>
          </cell>
        </row>
        <row r="665">
          <cell r="A665">
            <v>2361011</v>
          </cell>
          <cell r="B665" t="str">
            <v>NCCTYUSETAX2%</v>
          </cell>
          <cell r="C665">
            <v>-1066.03</v>
          </cell>
          <cell r="D665">
            <v>269560.78999999998</v>
          </cell>
          <cell r="E665">
            <v>413571.39</v>
          </cell>
          <cell r="F665">
            <v>-144010.60000000003</v>
          </cell>
          <cell r="G665">
            <v>-145076.63</v>
          </cell>
        </row>
        <row r="666">
          <cell r="A666">
            <v>2361012</v>
          </cell>
          <cell r="B666" t="str">
            <v>SCMATUSETAX5%</v>
          </cell>
          <cell r="C666">
            <v>-51296.45</v>
          </cell>
          <cell r="D666">
            <v>107595.57</v>
          </cell>
          <cell r="E666">
            <v>95359</v>
          </cell>
          <cell r="F666">
            <v>12236.570000000007</v>
          </cell>
          <cell r="G666">
            <v>-39059.879999999997</v>
          </cell>
        </row>
        <row r="667">
          <cell r="A667">
            <v>2361014</v>
          </cell>
          <cell r="B667" t="str">
            <v>NCMATUSETAX1%</v>
          </cell>
          <cell r="C667">
            <v>-277612.31</v>
          </cell>
          <cell r="D667">
            <v>84907.73</v>
          </cell>
          <cell r="E667">
            <v>107730.81</v>
          </cell>
          <cell r="F667">
            <v>-22823.08</v>
          </cell>
          <cell r="G667">
            <v>-300435.39</v>
          </cell>
        </row>
        <row r="668">
          <cell r="A668">
            <v>2361019</v>
          </cell>
          <cell r="B668" t="str">
            <v>ACCR SC CTYMUNI</v>
          </cell>
          <cell r="C668">
            <v>-14574.98</v>
          </cell>
          <cell r="D668">
            <v>30708.14</v>
          </cell>
          <cell r="E668">
            <v>26936.36</v>
          </cell>
          <cell r="F668">
            <v>3771.7799999999988</v>
          </cell>
          <cell r="G668">
            <v>-10803.2</v>
          </cell>
        </row>
        <row r="669">
          <cell r="A669">
            <v>2361021</v>
          </cell>
          <cell r="B669" t="str">
            <v>NCMATUSETAX4%</v>
          </cell>
          <cell r="C669">
            <v>-61221.21</v>
          </cell>
          <cell r="D669">
            <v>546308.66</v>
          </cell>
          <cell r="E669">
            <v>824947.4</v>
          </cell>
          <cell r="F669">
            <v>-278638.74</v>
          </cell>
          <cell r="G669">
            <v>-339859.95</v>
          </cell>
        </row>
        <row r="670">
          <cell r="A670">
            <v>2361022</v>
          </cell>
          <cell r="B670" t="str">
            <v>FL STATE SALES/USE TAX</v>
          </cell>
          <cell r="C670">
            <v>-460.82</v>
          </cell>
          <cell r="D670">
            <v>460.8</v>
          </cell>
          <cell r="E670">
            <v>77.400000000000006</v>
          </cell>
          <cell r="F670">
            <v>383.4</v>
          </cell>
          <cell r="G670">
            <v>-77.42</v>
          </cell>
        </row>
        <row r="671">
          <cell r="A671">
            <v>2361028</v>
          </cell>
          <cell r="B671" t="str">
            <v>NC INSPECTION FEE</v>
          </cell>
          <cell r="C671">
            <v>-1198.53</v>
          </cell>
          <cell r="D671">
            <v>1254.32</v>
          </cell>
          <cell r="E671">
            <v>1529.93</v>
          </cell>
          <cell r="F671">
            <v>-275.61000000000013</v>
          </cell>
          <cell r="G671">
            <v>-1474.14</v>
          </cell>
        </row>
        <row r="672">
          <cell r="A672">
            <v>2361029</v>
          </cell>
          <cell r="B672" t="str">
            <v>SC SUPERFUND TAX</v>
          </cell>
          <cell r="C672">
            <v>-393.12</v>
          </cell>
          <cell r="D672">
            <v>337.22</v>
          </cell>
          <cell r="E672">
            <v>4088.23</v>
          </cell>
          <cell r="F672">
            <v>-3751.01</v>
          </cell>
          <cell r="G672">
            <v>-4144.13</v>
          </cell>
        </row>
        <row r="673">
          <cell r="A673" t="str">
            <v>236120A</v>
          </cell>
          <cell r="B673" t="str">
            <v>PAYROLL TAX ACCRUAL OTHER</v>
          </cell>
          <cell r="C673">
            <v>-4839718.43</v>
          </cell>
          <cell r="D673">
            <v>1014301</v>
          </cell>
          <cell r="E673">
            <v>1090168</v>
          </cell>
          <cell r="F673">
            <v>-75867</v>
          </cell>
          <cell r="G673">
            <v>-4915585.43</v>
          </cell>
        </row>
        <row r="674">
          <cell r="A674" t="str">
            <v>236123C</v>
          </cell>
          <cell r="B674" t="str">
            <v>SC PROPERTY TAX ACCRUAL</v>
          </cell>
          <cell r="C674">
            <v>-19138506.809999999</v>
          </cell>
          <cell r="D674">
            <v>1504307.56</v>
          </cell>
          <cell r="E674">
            <v>1763419.93</v>
          </cell>
          <cell r="F674">
            <v>-259112.36999999988</v>
          </cell>
          <cell r="G674">
            <v>-19397619.18</v>
          </cell>
        </row>
        <row r="675">
          <cell r="A675" t="str">
            <v>236123N</v>
          </cell>
          <cell r="B675" t="str">
            <v>NC PROPERTY TAX ACCRUAL</v>
          </cell>
          <cell r="C675">
            <v>-33071867.989999998</v>
          </cell>
          <cell r="D675">
            <v>260191.45</v>
          </cell>
          <cell r="E675">
            <v>3496521.57</v>
          </cell>
          <cell r="F675">
            <v>-3236330.1199999996</v>
          </cell>
          <cell r="G675">
            <v>-36308198.109999999</v>
          </cell>
        </row>
        <row r="676">
          <cell r="A676" t="str">
            <v>236125N</v>
          </cell>
          <cell r="B676" t="str">
            <v>NC GROSS RECEIPTS TAX ACCRUAL</v>
          </cell>
          <cell r="C676">
            <v>-2386090.4</v>
          </cell>
          <cell r="D676">
            <v>7181285.6399999997</v>
          </cell>
          <cell r="E676">
            <v>7403032.5199999996</v>
          </cell>
          <cell r="F676">
            <v>-221746.87999999989</v>
          </cell>
          <cell r="G676">
            <v>-2607837.2799999998</v>
          </cell>
        </row>
        <row r="677">
          <cell r="A677" t="str">
            <v>236125U</v>
          </cell>
          <cell r="B677" t="str">
            <v>NC GROSS REC TAX UNBILL ACC</v>
          </cell>
          <cell r="C677">
            <v>-4152417</v>
          </cell>
          <cell r="D677">
            <v>4152417</v>
          </cell>
          <cell r="E677">
            <v>3785031</v>
          </cell>
          <cell r="F677">
            <v>367386</v>
          </cell>
          <cell r="G677">
            <v>-3785031</v>
          </cell>
        </row>
        <row r="678">
          <cell r="A678" t="str">
            <v>236126C</v>
          </cell>
          <cell r="B678" t="str">
            <v>SC KWH POWER TAX ACCRUAL</v>
          </cell>
          <cell r="C678">
            <v>0</v>
          </cell>
          <cell r="D678">
            <v>159419.41</v>
          </cell>
          <cell r="E678">
            <v>159419.41</v>
          </cell>
          <cell r="F678">
            <v>0</v>
          </cell>
          <cell r="G678">
            <v>0</v>
          </cell>
        </row>
        <row r="679">
          <cell r="A679" t="str">
            <v>23612FE</v>
          </cell>
          <cell r="B679" t="str">
            <v>FED INCOME TAX ACCRUAL</v>
          </cell>
          <cell r="C679">
            <v>-2802732.8</v>
          </cell>
          <cell r="D679">
            <v>0</v>
          </cell>
          <cell r="E679">
            <v>0</v>
          </cell>
          <cell r="F679">
            <v>0</v>
          </cell>
          <cell r="G679">
            <v>-2802732.8</v>
          </cell>
        </row>
        <row r="680">
          <cell r="A680" t="str">
            <v>23612FL</v>
          </cell>
          <cell r="B680" t="str">
            <v>FLA INCOME TAX ACCRUAL</v>
          </cell>
          <cell r="C680">
            <v>18367.669999999998</v>
          </cell>
          <cell r="D680">
            <v>0</v>
          </cell>
          <cell r="E680">
            <v>0</v>
          </cell>
          <cell r="F680">
            <v>0</v>
          </cell>
          <cell r="G680">
            <v>18367.669999999998</v>
          </cell>
        </row>
        <row r="681">
          <cell r="A681" t="str">
            <v>23612GA</v>
          </cell>
          <cell r="B681" t="str">
            <v>GA INCOME TAX ACCRUAL</v>
          </cell>
          <cell r="C681">
            <v>7843</v>
          </cell>
          <cell r="D681">
            <v>0</v>
          </cell>
          <cell r="E681">
            <v>0</v>
          </cell>
          <cell r="F681">
            <v>0</v>
          </cell>
          <cell r="G681">
            <v>7843</v>
          </cell>
        </row>
        <row r="682">
          <cell r="A682" t="str">
            <v>23612NC</v>
          </cell>
          <cell r="B682" t="str">
            <v>NC INCOME TAX ACCRUAL</v>
          </cell>
          <cell r="C682">
            <v>14406633.77</v>
          </cell>
          <cell r="D682">
            <v>0</v>
          </cell>
          <cell r="E682">
            <v>0</v>
          </cell>
          <cell r="F682">
            <v>0</v>
          </cell>
          <cell r="G682">
            <v>14406633.77</v>
          </cell>
        </row>
        <row r="683">
          <cell r="A683" t="str">
            <v>23612SC</v>
          </cell>
          <cell r="B683" t="str">
            <v>SC INCOME TAX ACCRUAL</v>
          </cell>
          <cell r="C683">
            <v>-975697.1</v>
          </cell>
          <cell r="D683">
            <v>0</v>
          </cell>
          <cell r="E683">
            <v>0</v>
          </cell>
          <cell r="F683">
            <v>0</v>
          </cell>
          <cell r="G683">
            <v>-975697.1</v>
          </cell>
        </row>
        <row r="684">
          <cell r="A684" t="str">
            <v>23612VA</v>
          </cell>
          <cell r="B684" t="str">
            <v>VA INCOME TAX ACCRUAL</v>
          </cell>
          <cell r="C684">
            <v>1921339.85</v>
          </cell>
          <cell r="D684">
            <v>0</v>
          </cell>
          <cell r="E684">
            <v>0</v>
          </cell>
          <cell r="F684">
            <v>0</v>
          </cell>
          <cell r="G684">
            <v>1921339.85</v>
          </cell>
        </row>
        <row r="685">
          <cell r="A685" t="str">
            <v>236131C</v>
          </cell>
          <cell r="B685" t="str">
            <v>SC LICENSE TAX ACCRUAL</v>
          </cell>
          <cell r="C685">
            <v>-1593699</v>
          </cell>
          <cell r="D685">
            <v>0</v>
          </cell>
          <cell r="E685">
            <v>0</v>
          </cell>
          <cell r="F685">
            <v>0</v>
          </cell>
          <cell r="G685">
            <v>-1593699</v>
          </cell>
        </row>
        <row r="686">
          <cell r="A686" t="str">
            <v>23615FE</v>
          </cell>
          <cell r="B686" t="str">
            <v>LT FIN 48 PERM ACCRUAL - FED</v>
          </cell>
          <cell r="C686">
            <v>-3793401</v>
          </cell>
          <cell r="D686">
            <v>0</v>
          </cell>
          <cell r="E686">
            <v>0</v>
          </cell>
          <cell r="F686">
            <v>0</v>
          </cell>
          <cell r="G686">
            <v>-3793401</v>
          </cell>
        </row>
        <row r="687">
          <cell r="A687" t="str">
            <v>23615ST</v>
          </cell>
          <cell r="B687" t="str">
            <v>LT FIN 48 PERM ACCRUAL - STATE</v>
          </cell>
          <cell r="C687">
            <v>-2384439</v>
          </cell>
          <cell r="D687">
            <v>0</v>
          </cell>
          <cell r="E687">
            <v>0</v>
          </cell>
          <cell r="F687">
            <v>0</v>
          </cell>
          <cell r="G687">
            <v>-2384439</v>
          </cell>
        </row>
        <row r="688">
          <cell r="A688" t="str">
            <v>23618CU</v>
          </cell>
          <cell r="B688" t="str">
            <v>SC CORP LIC UNBILL ACCRUAL</v>
          </cell>
          <cell r="C688">
            <v>-131477</v>
          </cell>
          <cell r="D688">
            <v>131477</v>
          </cell>
          <cell r="E688">
            <v>116430</v>
          </cell>
          <cell r="F688">
            <v>15047</v>
          </cell>
          <cell r="G688">
            <v>-116430</v>
          </cell>
        </row>
        <row r="689">
          <cell r="A689" t="str">
            <v>236221F</v>
          </cell>
          <cell r="B689" t="str">
            <v>FED FICA TAXES</v>
          </cell>
          <cell r="C689">
            <v>-1193551.0900000001</v>
          </cell>
          <cell r="D689">
            <v>2348142.2999999998</v>
          </cell>
          <cell r="E689">
            <v>2228777.09</v>
          </cell>
          <cell r="F689">
            <v>119365.20999999996</v>
          </cell>
          <cell r="G689">
            <v>-1074185.8799999999</v>
          </cell>
        </row>
        <row r="690">
          <cell r="A690" t="str">
            <v>236222C</v>
          </cell>
          <cell r="B690" t="str">
            <v>SC UNEMPLOYMENT TAXES</v>
          </cell>
          <cell r="C690">
            <v>-1048.6500000000001</v>
          </cell>
          <cell r="D690">
            <v>0</v>
          </cell>
          <cell r="E690">
            <v>489.09</v>
          </cell>
          <cell r="F690">
            <v>-489.09</v>
          </cell>
          <cell r="G690">
            <v>-1537.74</v>
          </cell>
        </row>
        <row r="691">
          <cell r="A691" t="str">
            <v>236222F</v>
          </cell>
          <cell r="B691" t="str">
            <v>FED UNEMPLOYMENT TAXES</v>
          </cell>
          <cell r="C691">
            <v>-2507.13</v>
          </cell>
          <cell r="D691">
            <v>0</v>
          </cell>
          <cell r="E691">
            <v>1316.69</v>
          </cell>
          <cell r="F691">
            <v>-1316.69</v>
          </cell>
          <cell r="G691">
            <v>-3823.82</v>
          </cell>
        </row>
        <row r="692">
          <cell r="A692" t="str">
            <v>236222J</v>
          </cell>
          <cell r="B692" t="str">
            <v>FLA UNEMPLOYMENT TAXES</v>
          </cell>
          <cell r="C692">
            <v>-7</v>
          </cell>
          <cell r="D692">
            <v>0</v>
          </cell>
          <cell r="E692">
            <v>15.54</v>
          </cell>
          <cell r="F692">
            <v>-15.54</v>
          </cell>
          <cell r="G692">
            <v>-22.54</v>
          </cell>
        </row>
        <row r="693">
          <cell r="A693" t="str">
            <v>236222N</v>
          </cell>
          <cell r="B693" t="str">
            <v>NC UNEMPLOYMENT TAXES</v>
          </cell>
          <cell r="C693">
            <v>-5522.4</v>
          </cell>
          <cell r="D693">
            <v>0</v>
          </cell>
          <cell r="E693">
            <v>3083.42</v>
          </cell>
          <cell r="F693">
            <v>-3083.42</v>
          </cell>
          <cell r="G693">
            <v>-8605.82</v>
          </cell>
        </row>
        <row r="694">
          <cell r="A694">
            <v>2373710</v>
          </cell>
          <cell r="B694" t="str">
            <v>I A-WAKE 1994A PCB</v>
          </cell>
          <cell r="C694">
            <v>-238236.9</v>
          </cell>
          <cell r="D694">
            <v>238236.9</v>
          </cell>
          <cell r="E694">
            <v>202489.47</v>
          </cell>
          <cell r="F694">
            <v>35747.429999999993</v>
          </cell>
          <cell r="G694">
            <v>-202489.47</v>
          </cell>
        </row>
        <row r="695">
          <cell r="A695">
            <v>2373720</v>
          </cell>
          <cell r="B695" t="str">
            <v>I A-WAKE 1994B PCB</v>
          </cell>
          <cell r="C695">
            <v>-42659.72</v>
          </cell>
          <cell r="D695">
            <v>42659.72</v>
          </cell>
          <cell r="E695">
            <v>38791.67</v>
          </cell>
          <cell r="F695">
            <v>3868.0500000000029</v>
          </cell>
          <cell r="G695">
            <v>-38791.67</v>
          </cell>
        </row>
        <row r="696">
          <cell r="A696">
            <v>2375000</v>
          </cell>
          <cell r="B696" t="str">
            <v>IA-FMB 5.15% DUE 4/1/2015</v>
          </cell>
          <cell r="C696">
            <v>-1330416.67</v>
          </cell>
          <cell r="D696">
            <v>0</v>
          </cell>
          <cell r="E696">
            <v>1287500</v>
          </cell>
          <cell r="F696">
            <v>-1287500</v>
          </cell>
          <cell r="G696">
            <v>-2617916.67</v>
          </cell>
        </row>
        <row r="697">
          <cell r="A697">
            <v>2375100</v>
          </cell>
          <cell r="B697" t="str">
            <v>IA-FMB 5.70% DUE 4/1/2035</v>
          </cell>
          <cell r="C697">
            <v>-981666.67</v>
          </cell>
          <cell r="D697">
            <v>0</v>
          </cell>
          <cell r="E697">
            <v>950000</v>
          </cell>
          <cell r="F697">
            <v>-950000</v>
          </cell>
          <cell r="G697">
            <v>-1931666.67</v>
          </cell>
        </row>
        <row r="698">
          <cell r="A698">
            <v>2375150</v>
          </cell>
          <cell r="B698" t="str">
            <v>IA-FMB 5.25% DUE 11/15/15</v>
          </cell>
          <cell r="C698">
            <v>-7875000</v>
          </cell>
          <cell r="D698">
            <v>0</v>
          </cell>
          <cell r="E698">
            <v>1750000</v>
          </cell>
          <cell r="F698">
            <v>-1750000</v>
          </cell>
          <cell r="G698">
            <v>-9625000</v>
          </cell>
        </row>
        <row r="699">
          <cell r="A699">
            <v>2375600</v>
          </cell>
          <cell r="B699" t="str">
            <v>IA - FMB 5.125% DUE 2013</v>
          </cell>
          <cell r="C699">
            <v>-2619444.2599999998</v>
          </cell>
          <cell r="D699">
            <v>0</v>
          </cell>
          <cell r="E699">
            <v>1708333.33</v>
          </cell>
          <cell r="F699">
            <v>-1708333.33</v>
          </cell>
          <cell r="G699">
            <v>-4327777.59</v>
          </cell>
        </row>
        <row r="700">
          <cell r="A700">
            <v>2375700</v>
          </cell>
          <cell r="B700" t="str">
            <v>IA - FMB 6.125% DUE 2033</v>
          </cell>
          <cell r="C700">
            <v>-1565277.58</v>
          </cell>
          <cell r="D700">
            <v>0</v>
          </cell>
          <cell r="E700">
            <v>1020833.33</v>
          </cell>
          <cell r="F700">
            <v>-1020833.33</v>
          </cell>
          <cell r="G700">
            <v>-2586110.91</v>
          </cell>
        </row>
        <row r="701">
          <cell r="A701">
            <v>2375750</v>
          </cell>
          <cell r="B701" t="str">
            <v>IA-FMB 6.30% DUE 4/1/2038</v>
          </cell>
          <cell r="C701">
            <v>-1706250</v>
          </cell>
          <cell r="D701">
            <v>0</v>
          </cell>
          <cell r="E701">
            <v>1706250</v>
          </cell>
          <cell r="F701">
            <v>-1706250</v>
          </cell>
          <cell r="G701">
            <v>-3412500</v>
          </cell>
        </row>
        <row r="702">
          <cell r="A702">
            <v>2376100</v>
          </cell>
          <cell r="B702" t="str">
            <v>I A-BONDS 8 5/8% DUE 9/15/21</v>
          </cell>
          <cell r="C702">
            <v>-1078125</v>
          </cell>
          <cell r="D702">
            <v>0</v>
          </cell>
          <cell r="E702">
            <v>718750</v>
          </cell>
          <cell r="F702">
            <v>-718750</v>
          </cell>
          <cell r="G702">
            <v>-1796875</v>
          </cell>
        </row>
        <row r="703">
          <cell r="A703">
            <v>2377600</v>
          </cell>
          <cell r="B703" t="str">
            <v>LTD-FMB-5.95% SR NT DUE 3/1/09</v>
          </cell>
          <cell r="C703">
            <v>-3966666.56</v>
          </cell>
          <cell r="D703">
            <v>0</v>
          </cell>
          <cell r="E703">
            <v>1983333.33</v>
          </cell>
          <cell r="F703">
            <v>-1983333.33</v>
          </cell>
          <cell r="G703">
            <v>-5949999.8899999997</v>
          </cell>
        </row>
        <row r="704">
          <cell r="A704">
            <v>2377900</v>
          </cell>
          <cell r="B704" t="str">
            <v>I A $500 MILLION 6.5% NOTES</v>
          </cell>
          <cell r="C704">
            <v>-9569444.25</v>
          </cell>
          <cell r="D704">
            <v>0</v>
          </cell>
          <cell r="E704">
            <v>2708333.33</v>
          </cell>
          <cell r="F704">
            <v>-2708333.33</v>
          </cell>
          <cell r="G704">
            <v>-12277777.58</v>
          </cell>
        </row>
        <row r="705">
          <cell r="A705">
            <v>2378100</v>
          </cell>
          <cell r="B705" t="str">
            <v>I A-WAKE 2000A</v>
          </cell>
          <cell r="C705">
            <v>-124164.76</v>
          </cell>
          <cell r="D705">
            <v>124164.76</v>
          </cell>
          <cell r="E705">
            <v>21984.67</v>
          </cell>
          <cell r="F705">
            <v>102180.09</v>
          </cell>
          <cell r="G705">
            <v>-21984.67</v>
          </cell>
        </row>
        <row r="706">
          <cell r="A706">
            <v>2378200</v>
          </cell>
          <cell r="B706" t="str">
            <v>I A-PERSON 2000A</v>
          </cell>
          <cell r="C706">
            <v>-149313.03</v>
          </cell>
          <cell r="D706">
            <v>149313.03</v>
          </cell>
          <cell r="E706">
            <v>33322.18</v>
          </cell>
          <cell r="F706">
            <v>115990.85</v>
          </cell>
          <cell r="G706">
            <v>-33322.18</v>
          </cell>
        </row>
        <row r="707">
          <cell r="A707">
            <v>2378300</v>
          </cell>
          <cell r="B707" t="str">
            <v>I A-WAKE 2000B</v>
          </cell>
          <cell r="C707">
            <v>-22166.67</v>
          </cell>
          <cell r="D707">
            <v>22166.67</v>
          </cell>
          <cell r="E707">
            <v>16333.33</v>
          </cell>
          <cell r="F707">
            <v>5833.3399999999983</v>
          </cell>
          <cell r="G707">
            <v>-16333.33</v>
          </cell>
        </row>
        <row r="708">
          <cell r="A708">
            <v>2378400</v>
          </cell>
          <cell r="B708" t="str">
            <v>I A-WAKE 2000C</v>
          </cell>
          <cell r="C708">
            <v>-8847.2199999999993</v>
          </cell>
          <cell r="D708">
            <v>8847.2199999999993</v>
          </cell>
          <cell r="E708">
            <v>8166.67</v>
          </cell>
          <cell r="F708">
            <v>680.54999999999927</v>
          </cell>
          <cell r="G708">
            <v>-8166.67</v>
          </cell>
        </row>
        <row r="709">
          <cell r="A709">
            <v>2378500</v>
          </cell>
          <cell r="B709" t="str">
            <v>I A-WAKE 2000D</v>
          </cell>
          <cell r="C709">
            <v>-166099.21</v>
          </cell>
          <cell r="D709">
            <v>166099.21</v>
          </cell>
          <cell r="E709">
            <v>27730.5</v>
          </cell>
          <cell r="F709">
            <v>138368.71</v>
          </cell>
          <cell r="G709">
            <v>-27730.5</v>
          </cell>
        </row>
        <row r="710">
          <cell r="A710">
            <v>2378600</v>
          </cell>
          <cell r="B710" t="str">
            <v>I A-WAKE 2000E</v>
          </cell>
          <cell r="C710">
            <v>-100633.33</v>
          </cell>
          <cell r="D710">
            <v>100633.33</v>
          </cell>
          <cell r="E710">
            <v>19055.560000000001</v>
          </cell>
          <cell r="F710">
            <v>81577.77</v>
          </cell>
          <cell r="G710">
            <v>-19055.560000000001</v>
          </cell>
        </row>
        <row r="711">
          <cell r="A711">
            <v>2378700</v>
          </cell>
          <cell r="B711" t="str">
            <v>I A-WAKE 2000F</v>
          </cell>
          <cell r="C711">
            <v>-83861.11</v>
          </cell>
          <cell r="D711">
            <v>83861.11</v>
          </cell>
          <cell r="E711">
            <v>13611.11</v>
          </cell>
          <cell r="F711">
            <v>70250</v>
          </cell>
          <cell r="G711">
            <v>-13611.11</v>
          </cell>
        </row>
        <row r="712">
          <cell r="A712">
            <v>2378800</v>
          </cell>
          <cell r="B712" t="str">
            <v>I A-WAKE 2000G</v>
          </cell>
          <cell r="C712">
            <v>-29060.5</v>
          </cell>
          <cell r="D712">
            <v>29060.5</v>
          </cell>
          <cell r="E712">
            <v>319665.5</v>
          </cell>
          <cell r="F712">
            <v>-290605</v>
          </cell>
          <cell r="G712">
            <v>-319665.5</v>
          </cell>
        </row>
        <row r="713">
          <cell r="A713">
            <v>2378900</v>
          </cell>
          <cell r="B713" t="str">
            <v>I A-PERS 2000B</v>
          </cell>
          <cell r="C713">
            <v>-192318</v>
          </cell>
          <cell r="D713">
            <v>192318</v>
          </cell>
          <cell r="E713">
            <v>35378</v>
          </cell>
          <cell r="F713">
            <v>156940</v>
          </cell>
          <cell r="G713">
            <v>-35378</v>
          </cell>
        </row>
        <row r="714">
          <cell r="A714">
            <v>2378910</v>
          </cell>
          <cell r="B714" t="str">
            <v>IA - WAKE 2002 PCB</v>
          </cell>
          <cell r="C714">
            <v>-651517.36</v>
          </cell>
          <cell r="D714">
            <v>0</v>
          </cell>
          <cell r="E714">
            <v>217172.4</v>
          </cell>
          <cell r="F714">
            <v>-217172.4</v>
          </cell>
          <cell r="G714">
            <v>-868689.76</v>
          </cell>
        </row>
        <row r="715">
          <cell r="A715">
            <v>2379010</v>
          </cell>
          <cell r="B715" t="str">
            <v>I A-CUST DEPOS-NC</v>
          </cell>
          <cell r="C715">
            <v>-8762954.4199999999</v>
          </cell>
          <cell r="D715">
            <v>194737.03</v>
          </cell>
          <cell r="E715">
            <v>338988.77</v>
          </cell>
          <cell r="F715">
            <v>-144251.74000000002</v>
          </cell>
          <cell r="G715">
            <v>-8907206.1600000001</v>
          </cell>
        </row>
        <row r="716">
          <cell r="A716">
            <v>2379020</v>
          </cell>
          <cell r="B716" t="str">
            <v>I A-CUST DEPOS-SC</v>
          </cell>
          <cell r="C716">
            <v>-332569.17</v>
          </cell>
          <cell r="D716">
            <v>33605.54</v>
          </cell>
          <cell r="E716">
            <v>32244.33</v>
          </cell>
          <cell r="F716">
            <v>1361.2099999999991</v>
          </cell>
          <cell r="G716">
            <v>-331207.96000000002</v>
          </cell>
        </row>
        <row r="717">
          <cell r="A717">
            <v>2379159</v>
          </cell>
          <cell r="B717" t="str">
            <v>COCHRANE NOTE</v>
          </cell>
          <cell r="C717">
            <v>-346.46</v>
          </cell>
          <cell r="D717">
            <v>360.36</v>
          </cell>
          <cell r="E717">
            <v>13.9</v>
          </cell>
          <cell r="F717">
            <v>346.46000000000004</v>
          </cell>
          <cell r="G717">
            <v>0</v>
          </cell>
        </row>
        <row r="718">
          <cell r="A718">
            <v>2383001</v>
          </cell>
          <cell r="B718" t="str">
            <v>PREFERRED STOCK</v>
          </cell>
          <cell r="C718">
            <v>-988056.34</v>
          </cell>
          <cell r="D718">
            <v>0</v>
          </cell>
          <cell r="E718">
            <v>247014.08</v>
          </cell>
          <cell r="F718">
            <v>-247014.08</v>
          </cell>
          <cell r="G718">
            <v>-1235070.42</v>
          </cell>
        </row>
        <row r="719">
          <cell r="A719" t="str">
            <v>241151C</v>
          </cell>
          <cell r="B719" t="str">
            <v>TX COL PAY-SC SALES TX 5%</v>
          </cell>
          <cell r="C719">
            <v>14015.11</v>
          </cell>
          <cell r="D719">
            <v>14037.84</v>
          </cell>
          <cell r="E719">
            <v>60173.29</v>
          </cell>
          <cell r="F719">
            <v>-46135.45</v>
          </cell>
          <cell r="G719">
            <v>-32120.34</v>
          </cell>
        </row>
        <row r="720">
          <cell r="A720">
            <v>2412000</v>
          </cell>
          <cell r="B720" t="str">
            <v>TX COL PAY-SC SLE TX  REV BILL</v>
          </cell>
          <cell r="C720">
            <v>-764730.83</v>
          </cell>
          <cell r="D720">
            <v>1541920.04</v>
          </cell>
          <cell r="E720">
            <v>1456574.29</v>
          </cell>
          <cell r="F720">
            <v>85345.75</v>
          </cell>
          <cell r="G720">
            <v>-679385.08</v>
          </cell>
        </row>
        <row r="721">
          <cell r="A721" t="str">
            <v>241200A</v>
          </cell>
          <cell r="B721" t="str">
            <v>TX COL PAY-SC SALE TX CTY 1%</v>
          </cell>
          <cell r="C721">
            <v>-211006.87</v>
          </cell>
          <cell r="D721">
            <v>426180.49</v>
          </cell>
          <cell r="E721">
            <v>403253.07</v>
          </cell>
          <cell r="F721">
            <v>22927.419999999984</v>
          </cell>
          <cell r="G721">
            <v>-188079.45</v>
          </cell>
        </row>
        <row r="722">
          <cell r="A722" t="str">
            <v>241210N</v>
          </cell>
          <cell r="B722" t="str">
            <v>TX COL PAY-NC SALES 3%</v>
          </cell>
          <cell r="C722">
            <v>-1541997.41</v>
          </cell>
          <cell r="D722">
            <v>5004928.6500000004</v>
          </cell>
          <cell r="E722">
            <v>5410104.4699999997</v>
          </cell>
          <cell r="F722">
            <v>-405175.81999999937</v>
          </cell>
          <cell r="G722">
            <v>-1947173.23</v>
          </cell>
        </row>
        <row r="723">
          <cell r="A723" t="str">
            <v>241211N</v>
          </cell>
          <cell r="B723" t="str">
            <v>TX COL PAY-NC SALES 2.83%</v>
          </cell>
          <cell r="C723">
            <v>82109.42</v>
          </cell>
          <cell r="D723">
            <v>522149.18</v>
          </cell>
          <cell r="E723">
            <v>646919.25</v>
          </cell>
          <cell r="F723">
            <v>-124770.07</v>
          </cell>
          <cell r="G723">
            <v>-42660.65</v>
          </cell>
        </row>
        <row r="724">
          <cell r="A724" t="str">
            <v>241220N</v>
          </cell>
          <cell r="B724" t="str">
            <v>TX COL PAY-NC SALES TX CIAC</v>
          </cell>
          <cell r="C724">
            <v>14158.02</v>
          </cell>
          <cell r="D724">
            <v>52624.34</v>
          </cell>
          <cell r="E724">
            <v>63118.26</v>
          </cell>
          <cell r="F724">
            <v>-10493.920000000006</v>
          </cell>
          <cell r="G724">
            <v>3664.1</v>
          </cell>
        </row>
        <row r="725">
          <cell r="A725" t="str">
            <v>241230C</v>
          </cell>
          <cell r="B725" t="str">
            <v>TX COL PAY-SC FRANCHISE FEE</v>
          </cell>
          <cell r="C725">
            <v>-5172421.25</v>
          </cell>
          <cell r="D725">
            <v>7914.56</v>
          </cell>
          <cell r="E725">
            <v>622530.68000000005</v>
          </cell>
          <cell r="F725">
            <v>-614616.12</v>
          </cell>
          <cell r="G725">
            <v>-5787037.3700000001</v>
          </cell>
        </row>
        <row r="726">
          <cell r="A726" t="str">
            <v>241300G</v>
          </cell>
          <cell r="B726" t="str">
            <v>TX COL PAY-GA INC TAX W/H</v>
          </cell>
          <cell r="C726">
            <v>-1291.72</v>
          </cell>
          <cell r="D726">
            <v>2583.44</v>
          </cell>
          <cell r="E726">
            <v>2362.04</v>
          </cell>
          <cell r="F726">
            <v>221.40000000000009</v>
          </cell>
          <cell r="G726">
            <v>-1070.32</v>
          </cell>
        </row>
        <row r="727">
          <cell r="A727" t="str">
            <v>241300N</v>
          </cell>
          <cell r="B727" t="str">
            <v>TX COL PAY-NC EMP INC TX W/H</v>
          </cell>
          <cell r="C727">
            <v>-862512</v>
          </cell>
          <cell r="D727">
            <v>1736070</v>
          </cell>
          <cell r="E727">
            <v>1740521</v>
          </cell>
          <cell r="F727">
            <v>-4451</v>
          </cell>
          <cell r="G727">
            <v>-866963</v>
          </cell>
        </row>
        <row r="728">
          <cell r="A728" t="str">
            <v>241300V</v>
          </cell>
          <cell r="B728" t="str">
            <v>TX COL PAY-VA INC TAX W/H</v>
          </cell>
          <cell r="C728">
            <v>0</v>
          </cell>
          <cell r="D728">
            <v>0</v>
          </cell>
          <cell r="E728">
            <v>3.68</v>
          </cell>
          <cell r="F728">
            <v>-3.68</v>
          </cell>
          <cell r="G728">
            <v>-3.68</v>
          </cell>
        </row>
        <row r="729">
          <cell r="A729">
            <v>2413100</v>
          </cell>
          <cell r="B729" t="str">
            <v>TX COL EMPLOY INC TX/FICA W/H</v>
          </cell>
          <cell r="C729">
            <v>-3598816.5</v>
          </cell>
          <cell r="D729">
            <v>7217517.9800000004</v>
          </cell>
          <cell r="E729">
            <v>6927861.4800000004</v>
          </cell>
          <cell r="F729">
            <v>289656.5</v>
          </cell>
          <cell r="G729">
            <v>-3309160</v>
          </cell>
        </row>
        <row r="730">
          <cell r="A730" t="str">
            <v>241390C</v>
          </cell>
          <cell r="B730" t="str">
            <v>TX COL PAY-SC EMP INC TX W/H</v>
          </cell>
          <cell r="C730">
            <v>-190910</v>
          </cell>
          <cell r="D730">
            <v>384993</v>
          </cell>
          <cell r="E730">
            <v>335474</v>
          </cell>
          <cell r="F730">
            <v>49519</v>
          </cell>
          <cell r="G730">
            <v>-141391</v>
          </cell>
        </row>
        <row r="731">
          <cell r="A731" t="str">
            <v>241500C</v>
          </cell>
          <cell r="B731" t="str">
            <v>TX COL PAY-SC CTYMU SALE TX 1%</v>
          </cell>
          <cell r="C731">
            <v>4690.26</v>
          </cell>
          <cell r="D731">
            <v>4696.5</v>
          </cell>
          <cell r="E731">
            <v>19909.25</v>
          </cell>
          <cell r="F731">
            <v>-15212.75</v>
          </cell>
          <cell r="G731">
            <v>-10522.49</v>
          </cell>
        </row>
        <row r="732">
          <cell r="A732" t="str">
            <v>241500N</v>
          </cell>
          <cell r="B732" t="str">
            <v>TX COL PAY-NC CTYMU SALE TX 2%</v>
          </cell>
          <cell r="C732">
            <v>-403.97</v>
          </cell>
          <cell r="D732">
            <v>4253.5</v>
          </cell>
          <cell r="E732">
            <v>6232.39</v>
          </cell>
          <cell r="F732">
            <v>-1978.8900000000003</v>
          </cell>
          <cell r="G732">
            <v>-2382.86</v>
          </cell>
        </row>
        <row r="733">
          <cell r="A733" t="str">
            <v>241610N</v>
          </cell>
          <cell r="B733" t="str">
            <v>TX COL PAY- SALES TAX</v>
          </cell>
          <cell r="C733">
            <v>-2304.0500000000002</v>
          </cell>
          <cell r="D733">
            <v>8846.6</v>
          </cell>
          <cell r="E733">
            <v>12476.99</v>
          </cell>
          <cell r="F733">
            <v>-3630.3899999999994</v>
          </cell>
          <cell r="G733">
            <v>-5934.44</v>
          </cell>
        </row>
        <row r="734">
          <cell r="A734" t="str">
            <v>24161AR</v>
          </cell>
          <cell r="B734" t="str">
            <v>AR SALES TAX DEFAULT</v>
          </cell>
          <cell r="C734">
            <v>-42815.8</v>
          </cell>
          <cell r="D734">
            <v>47809.36</v>
          </cell>
          <cell r="E734">
            <v>4993.5600000000004</v>
          </cell>
          <cell r="F734">
            <v>42815.8</v>
          </cell>
          <cell r="G734">
            <v>0</v>
          </cell>
        </row>
        <row r="735">
          <cell r="A735">
            <v>2421000</v>
          </cell>
          <cell r="B735" t="str">
            <v>CURR&amp;ACCR LIAB MISC</v>
          </cell>
          <cell r="C735">
            <v>-11269845.050000001</v>
          </cell>
          <cell r="D735">
            <v>10998685.050000001</v>
          </cell>
          <cell r="E735">
            <v>16296685.85</v>
          </cell>
          <cell r="F735">
            <v>-5298000.7999999989</v>
          </cell>
          <cell r="G735">
            <v>-16567845.85</v>
          </cell>
        </row>
        <row r="736">
          <cell r="A736">
            <v>2421110</v>
          </cell>
          <cell r="B736" t="str">
            <v>CURR&amp;ACCR LIAB-FINANCING</v>
          </cell>
          <cell r="C736">
            <v>160196.37</v>
          </cell>
          <cell r="D736">
            <v>0</v>
          </cell>
          <cell r="E736">
            <v>0</v>
          </cell>
          <cell r="F736">
            <v>0</v>
          </cell>
          <cell r="G736">
            <v>160196.37</v>
          </cell>
        </row>
        <row r="737">
          <cell r="A737">
            <v>2421111</v>
          </cell>
          <cell r="B737" t="str">
            <v>CURR&amp;ACCR LIAB-FMB FINANCING</v>
          </cell>
          <cell r="C737">
            <v>334943.07</v>
          </cell>
          <cell r="D737">
            <v>2378.09</v>
          </cell>
          <cell r="E737">
            <v>0</v>
          </cell>
          <cell r="F737">
            <v>2378.09</v>
          </cell>
          <cell r="G737">
            <v>337321.16</v>
          </cell>
        </row>
        <row r="738">
          <cell r="A738">
            <v>2421210</v>
          </cell>
          <cell r="B738" t="str">
            <v>CURR&amp;ACCR LIAB GENERATE REWARD</v>
          </cell>
          <cell r="C738">
            <v>-352707.01</v>
          </cell>
          <cell r="D738">
            <v>-15398.43</v>
          </cell>
          <cell r="E738">
            <v>0</v>
          </cell>
          <cell r="F738">
            <v>-15398.43</v>
          </cell>
          <cell r="G738">
            <v>-368105.44</v>
          </cell>
        </row>
        <row r="739">
          <cell r="A739">
            <v>2421220</v>
          </cell>
          <cell r="B739" t="str">
            <v>CURR&amp;ACCR LIAB-PROD&amp;SERVICES</v>
          </cell>
          <cell r="C739">
            <v>-33462</v>
          </cell>
          <cell r="D739">
            <v>0</v>
          </cell>
          <cell r="E739">
            <v>0</v>
          </cell>
          <cell r="F739">
            <v>0</v>
          </cell>
          <cell r="G739">
            <v>-33462</v>
          </cell>
        </row>
        <row r="740">
          <cell r="A740">
            <v>2421600</v>
          </cell>
          <cell r="B740" t="str">
            <v>CUR&amp;ACCR LIAB CUST UNCLM AR NC</v>
          </cell>
          <cell r="C740">
            <v>473.47</v>
          </cell>
          <cell r="D740">
            <v>0</v>
          </cell>
          <cell r="E740">
            <v>0</v>
          </cell>
          <cell r="F740">
            <v>0</v>
          </cell>
          <cell r="G740">
            <v>473.47</v>
          </cell>
        </row>
        <row r="741">
          <cell r="A741">
            <v>2422001</v>
          </cell>
          <cell r="B741" t="str">
            <v>CUR&amp;ACCR LIAB UNP SAL OTHER</v>
          </cell>
          <cell r="C741">
            <v>0</v>
          </cell>
          <cell r="D741">
            <v>37445978.950000003</v>
          </cell>
          <cell r="E741">
            <v>37445978.950000003</v>
          </cell>
          <cell r="F741">
            <v>0</v>
          </cell>
          <cell r="G741">
            <v>0</v>
          </cell>
        </row>
        <row r="742">
          <cell r="A742">
            <v>2422010</v>
          </cell>
          <cell r="B742" t="str">
            <v>CURR &amp; ACCR LIAB LABOR ACCRUAL</v>
          </cell>
          <cell r="C742">
            <v>-41774939.07</v>
          </cell>
          <cell r="D742">
            <v>9209472</v>
          </cell>
          <cell r="E742">
            <v>11255888</v>
          </cell>
          <cell r="F742">
            <v>-2046416</v>
          </cell>
          <cell r="G742">
            <v>-43821355.07</v>
          </cell>
        </row>
        <row r="743">
          <cell r="A743">
            <v>2422013</v>
          </cell>
          <cell r="B743" t="str">
            <v>CURR&amp;ACCR LIAB-SEVERANCE</v>
          </cell>
          <cell r="C743">
            <v>-47484.38</v>
          </cell>
          <cell r="D743">
            <v>26285.439999999999</v>
          </cell>
          <cell r="E743">
            <v>0</v>
          </cell>
          <cell r="F743">
            <v>26285.439999999999</v>
          </cell>
          <cell r="G743">
            <v>-21198.94</v>
          </cell>
        </row>
        <row r="744">
          <cell r="A744">
            <v>2422100</v>
          </cell>
          <cell r="B744" t="str">
            <v>CUR&amp;ACCR LIAB MED/DTL INS ACT</v>
          </cell>
          <cell r="C744">
            <v>-3039229.92</v>
          </cell>
          <cell r="D744">
            <v>0</v>
          </cell>
          <cell r="E744">
            <v>0</v>
          </cell>
          <cell r="F744">
            <v>0</v>
          </cell>
          <cell r="G744">
            <v>-3039229.92</v>
          </cell>
        </row>
        <row r="745">
          <cell r="A745" t="str">
            <v>242210R</v>
          </cell>
          <cell r="B745" t="str">
            <v>CUR&amp;ACCR LIAB MEDICAL INS RET</v>
          </cell>
          <cell r="C745">
            <v>1539811.24</v>
          </cell>
          <cell r="D745">
            <v>1470191.14</v>
          </cell>
          <cell r="E745">
            <v>809675.79</v>
          </cell>
          <cell r="F745">
            <v>660515.34999999986</v>
          </cell>
          <cell r="G745">
            <v>2200326.59</v>
          </cell>
        </row>
        <row r="746">
          <cell r="A746">
            <v>2422202</v>
          </cell>
          <cell r="B746" t="str">
            <v>CURR&amp;ACCR LIAB-WORKERS COMP</v>
          </cell>
          <cell r="C746">
            <v>-683459</v>
          </cell>
          <cell r="D746">
            <v>0</v>
          </cell>
          <cell r="E746">
            <v>451527</v>
          </cell>
          <cell r="F746">
            <v>-451527</v>
          </cell>
          <cell r="G746">
            <v>-1134986</v>
          </cell>
        </row>
        <row r="747">
          <cell r="A747">
            <v>2425010</v>
          </cell>
          <cell r="B747" t="str">
            <v>MISC C&amp;A LIAB - BENEFITS</v>
          </cell>
          <cell r="C747">
            <v>-6764752</v>
          </cell>
          <cell r="D747">
            <v>0</v>
          </cell>
          <cell r="E747">
            <v>0</v>
          </cell>
          <cell r="F747">
            <v>0</v>
          </cell>
          <cell r="G747">
            <v>-6764752</v>
          </cell>
        </row>
        <row r="748">
          <cell r="A748">
            <v>2425075</v>
          </cell>
          <cell r="B748" t="str">
            <v>MISC C&amp;A LIAB MICP</v>
          </cell>
          <cell r="C748">
            <v>-11701975.08</v>
          </cell>
          <cell r="D748">
            <v>1336955.3799999999</v>
          </cell>
          <cell r="E748">
            <v>2764886</v>
          </cell>
          <cell r="F748">
            <v>-1427930.62</v>
          </cell>
          <cell r="G748">
            <v>-13129905.699999999</v>
          </cell>
        </row>
        <row r="749">
          <cell r="A749">
            <v>2425076</v>
          </cell>
          <cell r="B749" t="str">
            <v>MISC C&amp;A LIAB ECIP</v>
          </cell>
          <cell r="C749">
            <v>-17610935.98</v>
          </cell>
          <cell r="D749">
            <v>3796397.16</v>
          </cell>
          <cell r="E749">
            <v>2427262</v>
          </cell>
          <cell r="F749">
            <v>1369135.1600000001</v>
          </cell>
          <cell r="G749">
            <v>-16241800.82</v>
          </cell>
        </row>
        <row r="750">
          <cell r="A750">
            <v>2425079</v>
          </cell>
          <cell r="B750" t="str">
            <v>MISC C&amp;A LIAB RCIP</v>
          </cell>
          <cell r="C750">
            <v>-1632698.26</v>
          </cell>
          <cell r="D750">
            <v>-14266.15</v>
          </cell>
          <cell r="E750">
            <v>43346</v>
          </cell>
          <cell r="F750">
            <v>-57612.15</v>
          </cell>
          <cell r="G750">
            <v>-1690310.41</v>
          </cell>
        </row>
        <row r="751">
          <cell r="A751">
            <v>2430100</v>
          </cell>
          <cell r="B751" t="str">
            <v>CAPITAL LEASE CPB</v>
          </cell>
          <cell r="C751">
            <v>-1028482.65</v>
          </cell>
          <cell r="D751">
            <v>0</v>
          </cell>
          <cell r="E751">
            <v>7284.9</v>
          </cell>
          <cell r="F751">
            <v>-7284.9</v>
          </cell>
          <cell r="G751">
            <v>-1035767.55</v>
          </cell>
        </row>
        <row r="752">
          <cell r="A752">
            <v>2430300</v>
          </cell>
          <cell r="B752" t="str">
            <v>CAPITAL LEASE HARRIS E&amp;E</v>
          </cell>
          <cell r="C752">
            <v>-14648.42</v>
          </cell>
          <cell r="D752">
            <v>0</v>
          </cell>
          <cell r="E752">
            <v>108.83</v>
          </cell>
          <cell r="F752">
            <v>-108.83</v>
          </cell>
          <cell r="G752">
            <v>-14757.25</v>
          </cell>
        </row>
        <row r="753">
          <cell r="A753">
            <v>2440003</v>
          </cell>
          <cell r="B753" t="str">
            <v>DERIV INSTR LIABILITY-BROAD RIV</v>
          </cell>
          <cell r="C753">
            <v>-7795098.4500000002</v>
          </cell>
          <cell r="D753">
            <v>101871.1</v>
          </cell>
          <cell r="E753">
            <v>0</v>
          </cell>
          <cell r="F753">
            <v>101871.1</v>
          </cell>
          <cell r="G753">
            <v>-7693227.3499999996</v>
          </cell>
        </row>
        <row r="754">
          <cell r="A754">
            <v>2453012</v>
          </cell>
          <cell r="B754" t="str">
            <v>DERIV LIAB-HEDGE TOTAL S-T</v>
          </cell>
          <cell r="C754">
            <v>-1246863</v>
          </cell>
          <cell r="D754">
            <v>0</v>
          </cell>
          <cell r="E754">
            <v>20748603</v>
          </cell>
          <cell r="F754">
            <v>-20748603</v>
          </cell>
          <cell r="G754">
            <v>-21995466</v>
          </cell>
        </row>
        <row r="755">
          <cell r="A755">
            <v>2453015</v>
          </cell>
          <cell r="B755" t="str">
            <v>DERIV LIAB-PEF-STERM MTM OIL</v>
          </cell>
          <cell r="C755">
            <v>-34605814.079999998</v>
          </cell>
          <cell r="D755">
            <v>34605814.079999998</v>
          </cell>
          <cell r="E755">
            <v>36470247.399999999</v>
          </cell>
          <cell r="F755">
            <v>-1864433.3200000003</v>
          </cell>
          <cell r="G755">
            <v>-36470247.399999999</v>
          </cell>
        </row>
        <row r="756">
          <cell r="A756">
            <v>2453017</v>
          </cell>
          <cell r="B756" t="str">
            <v>DERIV LIAB-PEF-LTERM MTM OIL</v>
          </cell>
          <cell r="C756">
            <v>-24766903.129999999</v>
          </cell>
          <cell r="D756">
            <v>24766903.129999999</v>
          </cell>
          <cell r="E756">
            <v>30637532.93</v>
          </cell>
          <cell r="F756">
            <v>-5870629.8000000007</v>
          </cell>
          <cell r="G756">
            <v>-30637532.93</v>
          </cell>
        </row>
        <row r="757">
          <cell r="A757" t="str">
            <v>2453ILT</v>
          </cell>
          <cell r="B757" t="str">
            <v>INTERCO DERIVATIVE LIAB L-T</v>
          </cell>
          <cell r="C757">
            <v>-82244.45</v>
          </cell>
          <cell r="D757">
            <v>0</v>
          </cell>
          <cell r="E757">
            <v>70595.710000000006</v>
          </cell>
          <cell r="F757">
            <v>-70595.710000000006</v>
          </cell>
          <cell r="G757">
            <v>-152840.16</v>
          </cell>
        </row>
        <row r="758">
          <cell r="A758" t="str">
            <v>2453IST</v>
          </cell>
          <cell r="B758" t="str">
            <v>INTERCO DERIVATIVE LIAB S-T</v>
          </cell>
          <cell r="C758">
            <v>-382126.17</v>
          </cell>
          <cell r="D758">
            <v>0</v>
          </cell>
          <cell r="E758">
            <v>272000.75</v>
          </cell>
          <cell r="F758">
            <v>-272000.75</v>
          </cell>
          <cell r="G758">
            <v>-654126.92000000004</v>
          </cell>
        </row>
        <row r="759">
          <cell r="A759">
            <v>2520010</v>
          </cell>
          <cell r="B759" t="str">
            <v>CUST ADV FOR CONSTRUCTION</v>
          </cell>
          <cell r="C759">
            <v>-19117106.579999998</v>
          </cell>
          <cell r="D759">
            <v>325333.64</v>
          </cell>
          <cell r="E759">
            <v>0</v>
          </cell>
          <cell r="F759">
            <v>325333.64</v>
          </cell>
          <cell r="G759">
            <v>-18791772.940000001</v>
          </cell>
        </row>
        <row r="760">
          <cell r="A760" t="str">
            <v>25200CL</v>
          </cell>
          <cell r="B760" t="str">
            <v>CUSTOMER DSM CAMP LEJEUNE</v>
          </cell>
          <cell r="C760">
            <v>-1875000</v>
          </cell>
          <cell r="D760">
            <v>375000</v>
          </cell>
          <cell r="E760">
            <v>0</v>
          </cell>
          <cell r="F760">
            <v>375000</v>
          </cell>
          <cell r="G760">
            <v>-1500000</v>
          </cell>
        </row>
        <row r="761">
          <cell r="A761" t="str">
            <v>25300AC</v>
          </cell>
          <cell r="B761" t="str">
            <v>NCEMC ANSON COUNTY SUB</v>
          </cell>
          <cell r="C761">
            <v>-3571558.15</v>
          </cell>
          <cell r="D761">
            <v>322959.46000000002</v>
          </cell>
          <cell r="E761">
            <v>0</v>
          </cell>
          <cell r="F761">
            <v>322959.46000000002</v>
          </cell>
          <cell r="G761">
            <v>-3248598.69</v>
          </cell>
        </row>
        <row r="762">
          <cell r="A762" t="str">
            <v>25300RC</v>
          </cell>
          <cell r="B762" t="str">
            <v>NCEMC RICHMOND COUNTY SUB</v>
          </cell>
          <cell r="C762">
            <v>-11429576.16</v>
          </cell>
          <cell r="D762">
            <v>269451.38</v>
          </cell>
          <cell r="E762">
            <v>0</v>
          </cell>
          <cell r="F762">
            <v>269451.38</v>
          </cell>
          <cell r="G762">
            <v>-11160124.779999999</v>
          </cell>
        </row>
        <row r="763">
          <cell r="A763">
            <v>2531000</v>
          </cell>
          <cell r="B763" t="str">
            <v>OTH DEFER CR CASH COLLECTIONS</v>
          </cell>
          <cell r="C763">
            <v>-5155</v>
          </cell>
          <cell r="D763">
            <v>155</v>
          </cell>
          <cell r="E763">
            <v>0</v>
          </cell>
          <cell r="F763">
            <v>155</v>
          </cell>
          <cell r="G763">
            <v>-5000</v>
          </cell>
        </row>
        <row r="764">
          <cell r="A764">
            <v>2532100</v>
          </cell>
          <cell r="B764" t="str">
            <v>OTH DEFER CR ESOP CONTRA EQU</v>
          </cell>
          <cell r="C764">
            <v>-15498805.699999999</v>
          </cell>
          <cell r="D764">
            <v>4364746.46</v>
          </cell>
          <cell r="E764">
            <v>0</v>
          </cell>
          <cell r="F764">
            <v>4364746.46</v>
          </cell>
          <cell r="G764">
            <v>-11134059.24</v>
          </cell>
        </row>
        <row r="765">
          <cell r="A765">
            <v>2533000</v>
          </cell>
          <cell r="B765" t="str">
            <v>OTH DEFER CR MISCELLANEOUS</v>
          </cell>
          <cell r="C765">
            <v>-1770660.23</v>
          </cell>
          <cell r="D765">
            <v>863886.12</v>
          </cell>
          <cell r="E765">
            <v>622434.23</v>
          </cell>
          <cell r="F765">
            <v>241451.89</v>
          </cell>
          <cell r="G765">
            <v>-1529208.34</v>
          </cell>
        </row>
        <row r="766">
          <cell r="A766">
            <v>2533030</v>
          </cell>
          <cell r="B766" t="str">
            <v>OTH DEFER CR SALE OF LAND HAR</v>
          </cell>
          <cell r="C766">
            <v>-2823231.8</v>
          </cell>
          <cell r="D766">
            <v>0</v>
          </cell>
          <cell r="E766">
            <v>0</v>
          </cell>
          <cell r="F766">
            <v>0</v>
          </cell>
          <cell r="G766">
            <v>-2823231.8</v>
          </cell>
        </row>
        <row r="767">
          <cell r="A767">
            <v>2533080</v>
          </cell>
          <cell r="B767" t="str">
            <v>OTH DEFER CR POWERHOUSE SQ</v>
          </cell>
          <cell r="C767">
            <v>-1100000</v>
          </cell>
          <cell r="D767">
            <v>0</v>
          </cell>
          <cell r="E767">
            <v>0</v>
          </cell>
          <cell r="F767">
            <v>0</v>
          </cell>
          <cell r="G767">
            <v>-1100000</v>
          </cell>
        </row>
        <row r="768">
          <cell r="A768" t="str">
            <v>25330ED</v>
          </cell>
          <cell r="B768" t="str">
            <v>INTERCONNECT GENER DEP</v>
          </cell>
          <cell r="C768">
            <v>-263.27</v>
          </cell>
          <cell r="D768">
            <v>0</v>
          </cell>
          <cell r="E768">
            <v>0</v>
          </cell>
          <cell r="F768">
            <v>0</v>
          </cell>
          <cell r="G768">
            <v>-263.27</v>
          </cell>
        </row>
        <row r="769">
          <cell r="A769" t="str">
            <v>25330EL</v>
          </cell>
          <cell r="B769" t="str">
            <v>OTH DEFER CR ENVRNMTL STTLMT</v>
          </cell>
          <cell r="C769">
            <v>-16215401.289999999</v>
          </cell>
          <cell r="D769">
            <v>251429.75</v>
          </cell>
          <cell r="E769">
            <v>7416.4</v>
          </cell>
          <cell r="F769">
            <v>244013.35</v>
          </cell>
          <cell r="G769">
            <v>-15971387.939999999</v>
          </cell>
        </row>
        <row r="770">
          <cell r="A770" t="str">
            <v>25330TA</v>
          </cell>
          <cell r="B770" t="str">
            <v>OTH DEFER CR-TARIFF ADMIN</v>
          </cell>
          <cell r="C770">
            <v>-184736.73</v>
          </cell>
          <cell r="D770">
            <v>1736.73</v>
          </cell>
          <cell r="E770">
            <v>0</v>
          </cell>
          <cell r="F770">
            <v>1736.73</v>
          </cell>
          <cell r="G770">
            <v>-183000</v>
          </cell>
        </row>
        <row r="771">
          <cell r="A771">
            <v>2533110</v>
          </cell>
          <cell r="B771" t="str">
            <v>OTHER DEFERRED CREDIT-CATV POLE</v>
          </cell>
          <cell r="C771">
            <v>-454249.43</v>
          </cell>
          <cell r="D771">
            <v>207052.83</v>
          </cell>
          <cell r="E771">
            <v>0</v>
          </cell>
          <cell r="F771">
            <v>207052.83</v>
          </cell>
          <cell r="G771">
            <v>-247196.6</v>
          </cell>
        </row>
        <row r="772">
          <cell r="A772">
            <v>2534400</v>
          </cell>
          <cell r="B772" t="str">
            <v>INT ON TAX DEFICIENCY-LT LIAB</v>
          </cell>
          <cell r="C772">
            <v>-7126857</v>
          </cell>
          <cell r="D772">
            <v>0</v>
          </cell>
          <cell r="E772">
            <v>198208</v>
          </cell>
          <cell r="F772">
            <v>-198208</v>
          </cell>
          <cell r="G772">
            <v>-7325065</v>
          </cell>
        </row>
        <row r="773">
          <cell r="A773" t="str">
            <v>253710D</v>
          </cell>
          <cell r="B773" t="str">
            <v>OTH DEFER CR PA3 O&amp;M ADV APR</v>
          </cell>
          <cell r="C773">
            <v>-0.01</v>
          </cell>
          <cell r="D773">
            <v>0</v>
          </cell>
          <cell r="E773">
            <v>0</v>
          </cell>
          <cell r="F773">
            <v>0</v>
          </cell>
          <cell r="G773">
            <v>-0.01</v>
          </cell>
        </row>
        <row r="774">
          <cell r="A774" t="str">
            <v>253710H</v>
          </cell>
          <cell r="B774" t="str">
            <v>OTH DEFER CR PA3 O&amp;M ADV AUG</v>
          </cell>
          <cell r="C774">
            <v>-2561552.15</v>
          </cell>
          <cell r="D774">
            <v>2561552.15</v>
          </cell>
          <cell r="E774">
            <v>0</v>
          </cell>
          <cell r="F774">
            <v>2561552.15</v>
          </cell>
          <cell r="G774">
            <v>0</v>
          </cell>
        </row>
        <row r="775">
          <cell r="A775" t="str">
            <v>253710J</v>
          </cell>
          <cell r="B775" t="str">
            <v>OTH DEFER CR PA3 O&amp;M ADV SEPT</v>
          </cell>
          <cell r="C775">
            <v>-2463984.4900000002</v>
          </cell>
          <cell r="D775">
            <v>0</v>
          </cell>
          <cell r="E775">
            <v>0</v>
          </cell>
          <cell r="F775">
            <v>0</v>
          </cell>
          <cell r="G775">
            <v>-2463984.4900000002</v>
          </cell>
        </row>
        <row r="776">
          <cell r="A776" t="str">
            <v>253710K</v>
          </cell>
          <cell r="B776" t="str">
            <v>OTH DEFER CR PA3 O&amp;M ADV OCT</v>
          </cell>
          <cell r="C776">
            <v>-1022544.47</v>
          </cell>
          <cell r="D776">
            <v>948488.74</v>
          </cell>
          <cell r="E776">
            <v>471611</v>
          </cell>
          <cell r="F776">
            <v>476877.74</v>
          </cell>
          <cell r="G776">
            <v>-545666.73</v>
          </cell>
        </row>
        <row r="777">
          <cell r="A777" t="str">
            <v>253710L</v>
          </cell>
          <cell r="B777" t="str">
            <v>OTH DEFER CR PA3 O&amp;M ADV NOV</v>
          </cell>
          <cell r="C777">
            <v>0</v>
          </cell>
          <cell r="D777">
            <v>4212539.18</v>
          </cell>
          <cell r="E777">
            <v>6177377.21</v>
          </cell>
          <cell r="F777">
            <v>-1964838.0300000003</v>
          </cell>
          <cell r="G777">
            <v>-1964838.03</v>
          </cell>
        </row>
        <row r="778">
          <cell r="A778" t="str">
            <v>253710P</v>
          </cell>
          <cell r="B778" t="str">
            <v>OTH DEFER CR PA3 O&amp;M ADV PIM</v>
          </cell>
          <cell r="C778">
            <v>-6416</v>
          </cell>
          <cell r="D778">
            <v>0</v>
          </cell>
          <cell r="E778">
            <v>0</v>
          </cell>
          <cell r="F778">
            <v>0</v>
          </cell>
          <cell r="G778">
            <v>-6416</v>
          </cell>
        </row>
        <row r="779">
          <cell r="A779" t="str">
            <v>25371ST</v>
          </cell>
          <cell r="B779" t="str">
            <v>OTH DEFER CR PA3 O&amp;M AD PLT ST</v>
          </cell>
          <cell r="C779">
            <v>-366732</v>
          </cell>
          <cell r="D779">
            <v>0</v>
          </cell>
          <cell r="E779">
            <v>0</v>
          </cell>
          <cell r="F779">
            <v>0</v>
          </cell>
          <cell r="G779">
            <v>-366732</v>
          </cell>
        </row>
        <row r="780">
          <cell r="A780" t="str">
            <v>253720A</v>
          </cell>
          <cell r="B780" t="str">
            <v>OTH DEFER CR PA3 CAP AD AD JAN</v>
          </cell>
          <cell r="C780">
            <v>287.04000000000002</v>
          </cell>
          <cell r="D780">
            <v>0</v>
          </cell>
          <cell r="E780">
            <v>0</v>
          </cell>
          <cell r="F780">
            <v>0</v>
          </cell>
          <cell r="G780">
            <v>287.04000000000002</v>
          </cell>
        </row>
        <row r="781">
          <cell r="A781" t="str">
            <v>253720B</v>
          </cell>
          <cell r="B781" t="str">
            <v>OTH DEFER CR PA3 CAP AD AD FEB</v>
          </cell>
          <cell r="C781">
            <v>45.8</v>
          </cell>
          <cell r="D781">
            <v>0</v>
          </cell>
          <cell r="E781">
            <v>0</v>
          </cell>
          <cell r="F781">
            <v>0</v>
          </cell>
          <cell r="G781">
            <v>45.8</v>
          </cell>
        </row>
        <row r="782">
          <cell r="A782" t="str">
            <v>253720C</v>
          </cell>
          <cell r="B782" t="str">
            <v>OTH DEFER CR PA3 CAP AD AD MAR</v>
          </cell>
          <cell r="C782">
            <v>454.39</v>
          </cell>
          <cell r="D782">
            <v>0</v>
          </cell>
          <cell r="E782">
            <v>0</v>
          </cell>
          <cell r="F782">
            <v>0</v>
          </cell>
          <cell r="G782">
            <v>454.39</v>
          </cell>
        </row>
        <row r="783">
          <cell r="A783" t="str">
            <v>253720D</v>
          </cell>
          <cell r="B783" t="str">
            <v>OTH DEFER CR PA3 CAP AD AD APR</v>
          </cell>
          <cell r="C783">
            <v>1545.37</v>
          </cell>
          <cell r="D783">
            <v>0</v>
          </cell>
          <cell r="E783">
            <v>0</v>
          </cell>
          <cell r="F783">
            <v>0</v>
          </cell>
          <cell r="G783">
            <v>1545.37</v>
          </cell>
        </row>
        <row r="784">
          <cell r="A784" t="str">
            <v>253720E</v>
          </cell>
          <cell r="B784" t="str">
            <v>OTH DEFER CR PA3 CAP AD AD MAY</v>
          </cell>
          <cell r="C784">
            <v>-4121.82</v>
          </cell>
          <cell r="D784">
            <v>0</v>
          </cell>
          <cell r="E784">
            <v>0</v>
          </cell>
          <cell r="F784">
            <v>0</v>
          </cell>
          <cell r="G784">
            <v>-4121.82</v>
          </cell>
        </row>
        <row r="785">
          <cell r="A785" t="str">
            <v>253720F</v>
          </cell>
          <cell r="B785" t="str">
            <v>OTH DEFER CR PA3 CAP AD AD JUN</v>
          </cell>
          <cell r="C785">
            <v>42655.08</v>
          </cell>
          <cell r="D785">
            <v>0</v>
          </cell>
          <cell r="E785">
            <v>0</v>
          </cell>
          <cell r="F785">
            <v>0</v>
          </cell>
          <cell r="G785">
            <v>42655.08</v>
          </cell>
        </row>
        <row r="786">
          <cell r="A786" t="str">
            <v>253720G</v>
          </cell>
          <cell r="B786" t="str">
            <v>OTH DEFER CR PA3 CAP AD AD JUL</v>
          </cell>
          <cell r="C786">
            <v>-2075.77</v>
          </cell>
          <cell r="D786">
            <v>0</v>
          </cell>
          <cell r="E786">
            <v>0</v>
          </cell>
          <cell r="F786">
            <v>0</v>
          </cell>
          <cell r="G786">
            <v>-2075.77</v>
          </cell>
        </row>
        <row r="787">
          <cell r="A787" t="str">
            <v>253720H</v>
          </cell>
          <cell r="B787" t="str">
            <v>OTH DEFER CR PA3 CAP AD AD AUG</v>
          </cell>
          <cell r="C787">
            <v>2412182.56</v>
          </cell>
          <cell r="D787">
            <v>275012.05</v>
          </cell>
          <cell r="E787">
            <v>2687794.25</v>
          </cell>
          <cell r="F787">
            <v>-2412782.2000000002</v>
          </cell>
          <cell r="G787">
            <v>-599.64</v>
          </cell>
        </row>
        <row r="788">
          <cell r="A788" t="str">
            <v>253720J</v>
          </cell>
          <cell r="B788" t="str">
            <v>OTH DEFER CR PA3 CAP AD AD SEP</v>
          </cell>
          <cell r="C788">
            <v>1690965.31</v>
          </cell>
          <cell r="D788">
            <v>0</v>
          </cell>
          <cell r="E788">
            <v>0</v>
          </cell>
          <cell r="F788">
            <v>0</v>
          </cell>
          <cell r="G788">
            <v>1690965.31</v>
          </cell>
        </row>
        <row r="789">
          <cell r="A789" t="str">
            <v>253720K</v>
          </cell>
          <cell r="B789" t="str">
            <v>OTH DEFER CR PA3 CAP AD AD OCT</v>
          </cell>
          <cell r="C789">
            <v>948607.97</v>
          </cell>
          <cell r="D789">
            <v>0</v>
          </cell>
          <cell r="E789">
            <v>7388.29</v>
          </cell>
          <cell r="F789">
            <v>-7388.29</v>
          </cell>
          <cell r="G789">
            <v>941219.68</v>
          </cell>
        </row>
        <row r="790">
          <cell r="A790" t="str">
            <v>253720L</v>
          </cell>
          <cell r="B790" t="str">
            <v>OTH DEFER CR PA3 CAP AD AD NOV</v>
          </cell>
          <cell r="C790">
            <v>0</v>
          </cell>
          <cell r="D790">
            <v>4031683.79</v>
          </cell>
          <cell r="E790">
            <v>3272982.03</v>
          </cell>
          <cell r="F790">
            <v>758701.76000000024</v>
          </cell>
          <cell r="G790">
            <v>758701.76</v>
          </cell>
        </row>
        <row r="791">
          <cell r="A791" t="str">
            <v>253720T</v>
          </cell>
          <cell r="B791" t="str">
            <v>OTH DEFER CR CAP ADDITION ADV</v>
          </cell>
          <cell r="C791">
            <v>-14152.65</v>
          </cell>
          <cell r="D791">
            <v>5251.45</v>
          </cell>
          <cell r="E791">
            <v>0</v>
          </cell>
          <cell r="F791">
            <v>5251.45</v>
          </cell>
          <cell r="G791">
            <v>-8901.2000000000007</v>
          </cell>
        </row>
        <row r="792">
          <cell r="A792" t="str">
            <v>253730H</v>
          </cell>
          <cell r="B792" t="str">
            <v>OTH DEFER CR PA3 FUEL ADV AUG</v>
          </cell>
          <cell r="C792">
            <v>2772994.76</v>
          </cell>
          <cell r="D792">
            <v>0</v>
          </cell>
          <cell r="E792">
            <v>2772994.76</v>
          </cell>
          <cell r="F792">
            <v>-2772994.76</v>
          </cell>
          <cell r="G792">
            <v>0</v>
          </cell>
        </row>
        <row r="793">
          <cell r="A793" t="str">
            <v>253730J</v>
          </cell>
          <cell r="B793" t="str">
            <v>OTH DEFER CR PA3 FUEL ADV SEPT</v>
          </cell>
          <cell r="C793">
            <v>6269985.5199999996</v>
          </cell>
          <cell r="D793">
            <v>0</v>
          </cell>
          <cell r="E793">
            <v>0</v>
          </cell>
          <cell r="F793">
            <v>0</v>
          </cell>
          <cell r="G793">
            <v>6269985.5199999996</v>
          </cell>
        </row>
        <row r="794">
          <cell r="A794" t="str">
            <v>253730K</v>
          </cell>
          <cell r="B794" t="str">
            <v>OTH DEFER CR PA3 FUEL ADV OCT</v>
          </cell>
          <cell r="C794">
            <v>10632177.16</v>
          </cell>
          <cell r="D794">
            <v>0</v>
          </cell>
          <cell r="E794">
            <v>3616086.69</v>
          </cell>
          <cell r="F794">
            <v>-3616086.69</v>
          </cell>
          <cell r="G794">
            <v>7016090.4699999997</v>
          </cell>
        </row>
        <row r="795">
          <cell r="A795" t="str">
            <v>253730L</v>
          </cell>
          <cell r="B795" t="str">
            <v>OTH DEFER CR PA3 FUEL ADV NOV</v>
          </cell>
          <cell r="C795">
            <v>0</v>
          </cell>
          <cell r="D795">
            <v>4503115.3099999996</v>
          </cell>
          <cell r="E795">
            <v>11585493.75</v>
          </cell>
          <cell r="F795">
            <v>-7082378.4400000004</v>
          </cell>
          <cell r="G795">
            <v>-7082378.4400000004</v>
          </cell>
        </row>
        <row r="796">
          <cell r="A796">
            <v>2538019</v>
          </cell>
          <cell r="B796" t="str">
            <v>URANIUM ACCOUNT IN PROCESS</v>
          </cell>
          <cell r="C796">
            <v>-289944.90000000002</v>
          </cell>
          <cell r="D796">
            <v>289944.90000000002</v>
          </cell>
          <cell r="E796">
            <v>0</v>
          </cell>
          <cell r="F796">
            <v>289944.90000000002</v>
          </cell>
          <cell r="G796">
            <v>0</v>
          </cell>
        </row>
        <row r="797">
          <cell r="A797" t="str">
            <v>25380CC</v>
          </cell>
          <cell r="B797" t="str">
            <v>OTH DEFER CR PA3 URAN ACCT UF6</v>
          </cell>
          <cell r="C797">
            <v>-9856902.0800000001</v>
          </cell>
          <cell r="D797">
            <v>3319572.15</v>
          </cell>
          <cell r="E797">
            <v>0</v>
          </cell>
          <cell r="F797">
            <v>3319572.15</v>
          </cell>
          <cell r="G797">
            <v>-6537329.9299999997</v>
          </cell>
        </row>
        <row r="798">
          <cell r="A798" t="str">
            <v>25401NC</v>
          </cell>
          <cell r="B798" t="str">
            <v>ORL-EMIS ALLOW PROCEEDS-NC</v>
          </cell>
          <cell r="C798">
            <v>-12472486.630000001</v>
          </cell>
          <cell r="D798">
            <v>0</v>
          </cell>
          <cell r="E798">
            <v>0</v>
          </cell>
          <cell r="F798">
            <v>0</v>
          </cell>
          <cell r="G798">
            <v>-12472486.630000001</v>
          </cell>
        </row>
        <row r="799">
          <cell r="A799">
            <v>2540300</v>
          </cell>
          <cell r="B799" t="str">
            <v>REG LIAB-DEF TAXES-FAS 109</v>
          </cell>
          <cell r="C799">
            <v>-89613581.459999993</v>
          </cell>
          <cell r="D799">
            <v>0</v>
          </cell>
          <cell r="E799">
            <v>0</v>
          </cell>
          <cell r="F799">
            <v>0</v>
          </cell>
          <cell r="G799">
            <v>-89613581.459999993</v>
          </cell>
        </row>
        <row r="800">
          <cell r="A800">
            <v>2540911</v>
          </cell>
          <cell r="B800" t="str">
            <v>NUC DECOM TRUST-UNREAL. GAINS</v>
          </cell>
          <cell r="C800">
            <v>-84661870.230000004</v>
          </cell>
          <cell r="D800">
            <v>69867856.909999996</v>
          </cell>
          <cell r="E800">
            <v>0</v>
          </cell>
          <cell r="F800">
            <v>69867856.909999996</v>
          </cell>
          <cell r="G800">
            <v>-14794013.32</v>
          </cell>
        </row>
        <row r="801">
          <cell r="A801">
            <v>2540913</v>
          </cell>
          <cell r="B801" t="str">
            <v>SFAS 143 - ASBESTOS-REG. LIAB</v>
          </cell>
          <cell r="C801">
            <v>-4023183.82</v>
          </cell>
          <cell r="D801">
            <v>0</v>
          </cell>
          <cell r="E801">
            <v>60928.61</v>
          </cell>
          <cell r="F801">
            <v>-60928.61</v>
          </cell>
          <cell r="G801">
            <v>-4084112.43</v>
          </cell>
        </row>
        <row r="802">
          <cell r="A802">
            <v>2543015</v>
          </cell>
          <cell r="B802" t="str">
            <v>REG LIAB-DERIV MTM OIL</v>
          </cell>
          <cell r="C802">
            <v>-11392570.82</v>
          </cell>
          <cell r="D802">
            <v>11392570.82</v>
          </cell>
          <cell r="E802">
            <v>7588652.6500000004</v>
          </cell>
          <cell r="F802">
            <v>3803918.17</v>
          </cell>
          <cell r="G802">
            <v>-7588652.6500000004</v>
          </cell>
        </row>
        <row r="803">
          <cell r="A803">
            <v>2551000</v>
          </cell>
          <cell r="B803" t="str">
            <v>ACCUMULATED DEFERRED ITC</v>
          </cell>
          <cell r="C803">
            <v>-116628176.89</v>
          </cell>
          <cell r="D803">
            <v>0</v>
          </cell>
          <cell r="E803">
            <v>0</v>
          </cell>
          <cell r="F803">
            <v>0</v>
          </cell>
          <cell r="G803">
            <v>-116628176.89</v>
          </cell>
        </row>
        <row r="804">
          <cell r="A804" t="str">
            <v>28210FE</v>
          </cell>
          <cell r="B804" t="str">
            <v>LT DTL PROP - FED</v>
          </cell>
          <cell r="C804">
            <v>-1029622300.38</v>
          </cell>
          <cell r="D804">
            <v>0</v>
          </cell>
          <cell r="E804">
            <v>0</v>
          </cell>
          <cell r="F804">
            <v>0</v>
          </cell>
          <cell r="G804">
            <v>-1029622300.38</v>
          </cell>
        </row>
        <row r="805">
          <cell r="A805" t="str">
            <v>28210NC</v>
          </cell>
          <cell r="B805" t="str">
            <v>LT DTL PROP - NC</v>
          </cell>
          <cell r="C805">
            <v>-191829281.02000001</v>
          </cell>
          <cell r="D805">
            <v>0</v>
          </cell>
          <cell r="E805">
            <v>0</v>
          </cell>
          <cell r="F805">
            <v>0</v>
          </cell>
          <cell r="G805">
            <v>-191829281.02000001</v>
          </cell>
        </row>
        <row r="806">
          <cell r="A806" t="str">
            <v>28210SC</v>
          </cell>
          <cell r="B806" t="str">
            <v>LT DTL PROP - SC</v>
          </cell>
          <cell r="C806">
            <v>-19974505.890000001</v>
          </cell>
          <cell r="D806">
            <v>0</v>
          </cell>
          <cell r="E806">
            <v>0</v>
          </cell>
          <cell r="F806">
            <v>0</v>
          </cell>
          <cell r="G806">
            <v>-19974505.890000001</v>
          </cell>
        </row>
        <row r="807">
          <cell r="A807" t="str">
            <v>28215FE</v>
          </cell>
          <cell r="B807" t="str">
            <v>LT FIN48 NONCUR PROP DTL-FED</v>
          </cell>
          <cell r="C807">
            <v>-35616282</v>
          </cell>
          <cell r="D807">
            <v>0</v>
          </cell>
          <cell r="E807">
            <v>0</v>
          </cell>
          <cell r="F807">
            <v>0</v>
          </cell>
          <cell r="G807">
            <v>-35616282</v>
          </cell>
        </row>
        <row r="808">
          <cell r="A808" t="str">
            <v>28215ST</v>
          </cell>
          <cell r="B808" t="str">
            <v>LT FIN48 NONCUR PROP DTL-STATE</v>
          </cell>
          <cell r="C808">
            <v>-6559928</v>
          </cell>
          <cell r="D808">
            <v>0</v>
          </cell>
          <cell r="E808">
            <v>0</v>
          </cell>
          <cell r="F808">
            <v>0</v>
          </cell>
          <cell r="G808">
            <v>-6559928</v>
          </cell>
        </row>
        <row r="809">
          <cell r="A809" t="str">
            <v>28305ST</v>
          </cell>
          <cell r="B809" t="str">
            <v>LT FIN48 CURRENT DTL-STATE</v>
          </cell>
          <cell r="C809">
            <v>-12</v>
          </cell>
          <cell r="D809">
            <v>0</v>
          </cell>
          <cell r="E809">
            <v>0</v>
          </cell>
          <cell r="F809">
            <v>0</v>
          </cell>
          <cell r="G809">
            <v>-12</v>
          </cell>
        </row>
        <row r="810">
          <cell r="A810" t="str">
            <v>28310FE</v>
          </cell>
          <cell r="B810" t="str">
            <v>CURRENT DTL - FED</v>
          </cell>
          <cell r="C810">
            <v>-15394650.73</v>
          </cell>
          <cell r="D810">
            <v>31599.119999999999</v>
          </cell>
          <cell r="E810">
            <v>0</v>
          </cell>
          <cell r="F810">
            <v>31599.119999999999</v>
          </cell>
          <cell r="G810">
            <v>-15363051.609999999</v>
          </cell>
        </row>
        <row r="811">
          <cell r="A811" t="str">
            <v>28310NC</v>
          </cell>
          <cell r="B811" t="str">
            <v>CURRENT DTL - NC</v>
          </cell>
          <cell r="C811">
            <v>-2762117.3</v>
          </cell>
          <cell r="D811">
            <v>0</v>
          </cell>
          <cell r="E811">
            <v>0</v>
          </cell>
          <cell r="F811">
            <v>0</v>
          </cell>
          <cell r="G811">
            <v>-2762117.3</v>
          </cell>
        </row>
        <row r="812">
          <cell r="A812" t="str">
            <v>28310SC</v>
          </cell>
          <cell r="B812" t="str">
            <v>CURRENT DTL - SC</v>
          </cell>
          <cell r="C812">
            <v>-319349.7</v>
          </cell>
          <cell r="D812">
            <v>0</v>
          </cell>
          <cell r="E812">
            <v>0</v>
          </cell>
          <cell r="F812">
            <v>0</v>
          </cell>
          <cell r="G812">
            <v>-319349.7</v>
          </cell>
        </row>
        <row r="813">
          <cell r="A813" t="str">
            <v>28311FE</v>
          </cell>
          <cell r="B813" t="str">
            <v>LT DTL OTHER -FED</v>
          </cell>
          <cell r="C813">
            <v>-323315440.33999997</v>
          </cell>
          <cell r="D813">
            <v>7933844.1699999999</v>
          </cell>
          <cell r="E813">
            <v>0</v>
          </cell>
          <cell r="F813">
            <v>7933844.1699999999</v>
          </cell>
          <cell r="G813">
            <v>-315381596.17000002</v>
          </cell>
        </row>
        <row r="814">
          <cell r="A814" t="str">
            <v>28311NC</v>
          </cell>
          <cell r="B814" t="str">
            <v>LT DTL OTHER - NC</v>
          </cell>
          <cell r="C814">
            <v>-57131858.960000001</v>
          </cell>
          <cell r="D814">
            <v>1412938.47</v>
          </cell>
          <cell r="E814">
            <v>0</v>
          </cell>
          <cell r="F814">
            <v>1412938.47</v>
          </cell>
          <cell r="G814">
            <v>-55718920.490000002</v>
          </cell>
        </row>
        <row r="815">
          <cell r="A815" t="str">
            <v>28311SC</v>
          </cell>
          <cell r="B815" t="str">
            <v>LT DTL OTHER - SC</v>
          </cell>
          <cell r="C815">
            <v>-6753249.7199999997</v>
          </cell>
          <cell r="D815">
            <v>152423.16</v>
          </cell>
          <cell r="E815">
            <v>0</v>
          </cell>
          <cell r="F815">
            <v>152423.16</v>
          </cell>
          <cell r="G815">
            <v>-6600826.5599999996</v>
          </cell>
        </row>
        <row r="816">
          <cell r="A816" t="str">
            <v>28314ST</v>
          </cell>
          <cell r="B816" t="str">
            <v>ST FIN 48 DTL ACCRUAL - STATE</v>
          </cell>
          <cell r="C816">
            <v>446645</v>
          </cell>
          <cell r="D816">
            <v>0</v>
          </cell>
          <cell r="E816">
            <v>0</v>
          </cell>
          <cell r="F816">
            <v>0</v>
          </cell>
          <cell r="G816">
            <v>446645</v>
          </cell>
        </row>
        <row r="817">
          <cell r="A817" t="str">
            <v>28315FE</v>
          </cell>
          <cell r="B817" t="str">
            <v>LT FIN 48 DTL ACCRUAL - FED</v>
          </cell>
          <cell r="C817">
            <v>8304709</v>
          </cell>
          <cell r="D817">
            <v>0</v>
          </cell>
          <cell r="E817">
            <v>0</v>
          </cell>
          <cell r="F817">
            <v>0</v>
          </cell>
          <cell r="G817">
            <v>8304709</v>
          </cell>
        </row>
        <row r="818">
          <cell r="A818" t="str">
            <v>28315ST</v>
          </cell>
          <cell r="B818" t="str">
            <v>LT FIN 48 DTL ACCRUAL - STATE</v>
          </cell>
          <cell r="C818">
            <v>1081472</v>
          </cell>
          <cell r="D818">
            <v>0</v>
          </cell>
          <cell r="E818">
            <v>0</v>
          </cell>
          <cell r="F818">
            <v>0</v>
          </cell>
          <cell r="G818">
            <v>1081472</v>
          </cell>
        </row>
        <row r="819">
          <cell r="A819" t="str">
            <v>403001C</v>
          </cell>
          <cell r="B819" t="str">
            <v>DEPRECIA-CONTRA AFUDC SC PLANT</v>
          </cell>
          <cell r="C819">
            <v>-376368.74</v>
          </cell>
          <cell r="D819">
            <v>0</v>
          </cell>
          <cell r="E819">
            <v>37608.160000000003</v>
          </cell>
          <cell r="F819">
            <v>-37608.160000000003</v>
          </cell>
          <cell r="G819">
            <v>-413976.9</v>
          </cell>
        </row>
        <row r="820">
          <cell r="A820" t="str">
            <v>403001F</v>
          </cell>
          <cell r="B820" t="str">
            <v>DEPRECIATION-WHOLESALE PLANT</v>
          </cell>
          <cell r="C820">
            <v>-382392.97</v>
          </cell>
          <cell r="D820">
            <v>0</v>
          </cell>
          <cell r="E820">
            <v>38214.82</v>
          </cell>
          <cell r="F820">
            <v>-38214.82</v>
          </cell>
          <cell r="G820">
            <v>-420607.79</v>
          </cell>
        </row>
        <row r="821">
          <cell r="A821" t="str">
            <v>403001N</v>
          </cell>
          <cell r="B821" t="str">
            <v>DEPRECIA-CONTRA AFUDC NC PLANT</v>
          </cell>
          <cell r="C821">
            <v>-3473662.14</v>
          </cell>
          <cell r="D821">
            <v>0</v>
          </cell>
          <cell r="E821">
            <v>347161.2</v>
          </cell>
          <cell r="F821">
            <v>-347161.2</v>
          </cell>
          <cell r="G821">
            <v>-3820823.34</v>
          </cell>
        </row>
        <row r="822">
          <cell r="A822" t="str">
            <v>403001P</v>
          </cell>
          <cell r="B822" t="str">
            <v>DEPRECI-CONTRA AFUDC POLL CONT</v>
          </cell>
          <cell r="C822">
            <v>-95512.52</v>
          </cell>
          <cell r="D822">
            <v>0</v>
          </cell>
          <cell r="E822">
            <v>9540.16</v>
          </cell>
          <cell r="F822">
            <v>-9540.16</v>
          </cell>
          <cell r="G822">
            <v>-105052.68</v>
          </cell>
        </row>
        <row r="823">
          <cell r="A823" t="str">
            <v>40300DN</v>
          </cell>
          <cell r="B823" t="str">
            <v>HARRIS DSLW-  NC DIR</v>
          </cell>
          <cell r="C823">
            <v>-775727.2</v>
          </cell>
          <cell r="D823">
            <v>0</v>
          </cell>
          <cell r="E823">
            <v>77572.72</v>
          </cell>
          <cell r="F823">
            <v>-77572.72</v>
          </cell>
          <cell r="G823">
            <v>-853299.92</v>
          </cell>
        </row>
        <row r="824">
          <cell r="A824" t="str">
            <v>40300DP</v>
          </cell>
          <cell r="B824" t="str">
            <v>HARRIS DSLW-  PA DIR</v>
          </cell>
          <cell r="C824">
            <v>-248064.6</v>
          </cell>
          <cell r="D824">
            <v>0</v>
          </cell>
          <cell r="E824">
            <v>24806.46</v>
          </cell>
          <cell r="F824">
            <v>-24806.46</v>
          </cell>
          <cell r="G824">
            <v>-272871.06</v>
          </cell>
        </row>
        <row r="825">
          <cell r="A825" t="str">
            <v>40300DW</v>
          </cell>
          <cell r="B825" t="str">
            <v>HARRIS DSLW-WH DIR</v>
          </cell>
          <cell r="C825">
            <v>-172017.2</v>
          </cell>
          <cell r="D825">
            <v>0</v>
          </cell>
          <cell r="E825">
            <v>17201.72</v>
          </cell>
          <cell r="F825">
            <v>-17201.72</v>
          </cell>
          <cell r="G825">
            <v>-189218.92</v>
          </cell>
        </row>
        <row r="826">
          <cell r="A826" t="str">
            <v>40300NI</v>
          </cell>
          <cell r="B826" t="str">
            <v>HARRIS DSLW- NC IND</v>
          </cell>
          <cell r="C826">
            <v>-3107837.6</v>
          </cell>
          <cell r="D826">
            <v>0</v>
          </cell>
          <cell r="E826">
            <v>310783.76</v>
          </cell>
          <cell r="F826">
            <v>-310783.76</v>
          </cell>
          <cell r="G826">
            <v>-3418621.36</v>
          </cell>
        </row>
        <row r="827">
          <cell r="A827" t="str">
            <v>40300SI</v>
          </cell>
          <cell r="B827" t="str">
            <v>HARRIS DSLW-SC IND</v>
          </cell>
          <cell r="C827">
            <v>-526137</v>
          </cell>
          <cell r="D827">
            <v>0</v>
          </cell>
          <cell r="E827">
            <v>52613.7</v>
          </cell>
          <cell r="F827">
            <v>-52613.7</v>
          </cell>
          <cell r="G827">
            <v>-578750.69999999995</v>
          </cell>
        </row>
        <row r="828">
          <cell r="A828" t="str">
            <v>40300WI</v>
          </cell>
          <cell r="B828" t="str">
            <v>HARRIS DSLW-WH IND</v>
          </cell>
          <cell r="C828">
            <v>-689161.7</v>
          </cell>
          <cell r="D828">
            <v>0</v>
          </cell>
          <cell r="E828">
            <v>68916.17</v>
          </cell>
          <cell r="F828">
            <v>-68916.17</v>
          </cell>
          <cell r="G828">
            <v>-758077.87</v>
          </cell>
        </row>
        <row r="829">
          <cell r="A829">
            <v>4030100</v>
          </cell>
          <cell r="B829" t="str">
            <v>DEPRECIATION EXPENSES</v>
          </cell>
          <cell r="C829">
            <v>359528861.68000001</v>
          </cell>
          <cell r="D829">
            <v>32965972.34</v>
          </cell>
          <cell r="E829">
            <v>371526.2</v>
          </cell>
          <cell r="F829">
            <v>32594446.140000001</v>
          </cell>
          <cell r="G829">
            <v>392123307.81999999</v>
          </cell>
        </row>
        <row r="830">
          <cell r="A830">
            <v>4030160</v>
          </cell>
          <cell r="B830" t="str">
            <v>DEPR EXP-LEASEHOLD IMPROVEMENT</v>
          </cell>
          <cell r="C830">
            <v>67691.62</v>
          </cell>
          <cell r="D830">
            <v>9144.93</v>
          </cell>
          <cell r="E830">
            <v>0</v>
          </cell>
          <cell r="F830">
            <v>9144.93</v>
          </cell>
          <cell r="G830">
            <v>76836.55</v>
          </cell>
        </row>
        <row r="831">
          <cell r="A831">
            <v>4031001</v>
          </cell>
          <cell r="B831" t="str">
            <v>FAS 143 - DEPR EXPENSE</v>
          </cell>
          <cell r="C831">
            <v>1091004.81</v>
          </cell>
          <cell r="D831">
            <v>109100.49</v>
          </cell>
          <cell r="E831">
            <v>0</v>
          </cell>
          <cell r="F831">
            <v>109100.49</v>
          </cell>
          <cell r="G831">
            <v>1200105.3</v>
          </cell>
        </row>
        <row r="832">
          <cell r="A832">
            <v>4032000</v>
          </cell>
          <cell r="B832" t="str">
            <v>DEPRECIATION-WHLSALE RATE DIFF</v>
          </cell>
          <cell r="C832">
            <v>349149.1</v>
          </cell>
          <cell r="D832">
            <v>34914.910000000003</v>
          </cell>
          <cell r="E832">
            <v>0</v>
          </cell>
          <cell r="F832">
            <v>34914.910000000003</v>
          </cell>
          <cell r="G832">
            <v>384064.01</v>
          </cell>
        </row>
        <row r="833">
          <cell r="A833" t="str">
            <v>40320PA</v>
          </cell>
          <cell r="B833" t="str">
            <v>DEPRECIAT-WHLSALE RATE DIFF PA</v>
          </cell>
          <cell r="C833">
            <v>159330.6</v>
          </cell>
          <cell r="D833">
            <v>15933.06</v>
          </cell>
          <cell r="E833">
            <v>0</v>
          </cell>
          <cell r="F833">
            <v>15933.06</v>
          </cell>
          <cell r="G833">
            <v>175263.66</v>
          </cell>
        </row>
        <row r="834">
          <cell r="A834">
            <v>4034000</v>
          </cell>
          <cell r="B834" t="str">
            <v>DEPRECIATION-SC RATE DIFF</v>
          </cell>
          <cell r="C834">
            <v>1069263.3999999999</v>
          </cell>
          <cell r="D834">
            <v>106926.34</v>
          </cell>
          <cell r="E834">
            <v>0</v>
          </cell>
          <cell r="F834">
            <v>106926.34</v>
          </cell>
          <cell r="G834">
            <v>1176189.74</v>
          </cell>
        </row>
        <row r="835">
          <cell r="A835">
            <v>4035600</v>
          </cell>
          <cell r="B835" t="str">
            <v>ACCELERATED EXPENSE NCUC</v>
          </cell>
          <cell r="C835">
            <v>25000000</v>
          </cell>
          <cell r="D835">
            <v>0</v>
          </cell>
          <cell r="E835">
            <v>0</v>
          </cell>
          <cell r="F835">
            <v>0</v>
          </cell>
          <cell r="G835">
            <v>25000000</v>
          </cell>
        </row>
        <row r="836">
          <cell r="A836">
            <v>4036000</v>
          </cell>
          <cell r="B836" t="str">
            <v>DEPR-NON-RAD DECOM EXPENSE</v>
          </cell>
          <cell r="C836">
            <v>4046296.85</v>
          </cell>
          <cell r="D836">
            <v>404689.82</v>
          </cell>
          <cell r="E836">
            <v>0</v>
          </cell>
          <cell r="F836">
            <v>404689.82</v>
          </cell>
          <cell r="G836">
            <v>4450986.67</v>
          </cell>
        </row>
        <row r="837">
          <cell r="A837">
            <v>4041000</v>
          </cell>
          <cell r="B837" t="str">
            <v>AMORT OF  LTD TERM PLT- EQUITY</v>
          </cell>
          <cell r="C837">
            <v>2021177.19</v>
          </cell>
          <cell r="D837">
            <v>226977.86</v>
          </cell>
          <cell r="E837">
            <v>0</v>
          </cell>
          <cell r="F837">
            <v>226977.86</v>
          </cell>
          <cell r="G837">
            <v>2248155.0499999998</v>
          </cell>
        </row>
        <row r="838">
          <cell r="A838" t="str">
            <v>40706WF</v>
          </cell>
          <cell r="B838" t="str">
            <v>MAYO2 ABAN LOSS &amp; AFC DBT WHLE</v>
          </cell>
          <cell r="C838">
            <v>58971.9</v>
          </cell>
          <cell r="D838">
            <v>5897.19</v>
          </cell>
          <cell r="E838">
            <v>0</v>
          </cell>
          <cell r="F838">
            <v>5897.19</v>
          </cell>
          <cell r="G838">
            <v>64869.09</v>
          </cell>
        </row>
        <row r="839">
          <cell r="A839" t="str">
            <v>40708DB</v>
          </cell>
          <cell r="B839" t="str">
            <v>BRUNSWICK DESIGN BASIS</v>
          </cell>
          <cell r="C839">
            <v>456106.2</v>
          </cell>
          <cell r="D839">
            <v>45610.62</v>
          </cell>
          <cell r="E839">
            <v>0</v>
          </cell>
          <cell r="F839">
            <v>45610.62</v>
          </cell>
          <cell r="G839">
            <v>501716.82</v>
          </cell>
        </row>
        <row r="840">
          <cell r="A840" t="str">
            <v>40709DB</v>
          </cell>
          <cell r="B840" t="str">
            <v>ROBINSON DESIGN BASIS</v>
          </cell>
          <cell r="C840">
            <v>144975.5</v>
          </cell>
          <cell r="D840">
            <v>14497.55</v>
          </cell>
          <cell r="E840">
            <v>0</v>
          </cell>
          <cell r="F840">
            <v>14497.55</v>
          </cell>
          <cell r="G840">
            <v>159473.04999999999</v>
          </cell>
        </row>
        <row r="841">
          <cell r="A841">
            <v>4073001</v>
          </cell>
          <cell r="B841" t="str">
            <v>REG DEBITS-CLEAN AIR COMPL</v>
          </cell>
          <cell r="C841">
            <v>15000000</v>
          </cell>
          <cell r="D841">
            <v>0</v>
          </cell>
          <cell r="E841">
            <v>0</v>
          </cell>
          <cell r="F841">
            <v>0</v>
          </cell>
          <cell r="G841">
            <v>15000000</v>
          </cell>
        </row>
        <row r="842">
          <cell r="A842">
            <v>4073002</v>
          </cell>
          <cell r="B842" t="str">
            <v>SFAS 143 - REG. DEBIT</v>
          </cell>
          <cell r="C842">
            <v>683207.06</v>
          </cell>
          <cell r="D842">
            <v>60928.61</v>
          </cell>
          <cell r="E842">
            <v>0</v>
          </cell>
          <cell r="F842">
            <v>60928.61</v>
          </cell>
          <cell r="G842">
            <v>744135.67</v>
          </cell>
        </row>
        <row r="843">
          <cell r="A843">
            <v>4073003</v>
          </cell>
          <cell r="B843" t="str">
            <v>NC STORM DEFERRAL AMORTIZATION</v>
          </cell>
          <cell r="C843">
            <v>1946331</v>
          </cell>
          <cell r="D843">
            <v>0</v>
          </cell>
          <cell r="E843">
            <v>0</v>
          </cell>
          <cell r="F843">
            <v>0</v>
          </cell>
          <cell r="G843">
            <v>1946331</v>
          </cell>
        </row>
        <row r="844">
          <cell r="A844">
            <v>4073004</v>
          </cell>
          <cell r="B844" t="str">
            <v>SC STORM DEFERRAL AMORTIZATION</v>
          </cell>
          <cell r="C844">
            <v>1512277.8</v>
          </cell>
          <cell r="D844">
            <v>151227.78</v>
          </cell>
          <cell r="E844">
            <v>0</v>
          </cell>
          <cell r="F844">
            <v>151227.78</v>
          </cell>
          <cell r="G844">
            <v>1663505.58</v>
          </cell>
        </row>
        <row r="845">
          <cell r="A845">
            <v>4073103</v>
          </cell>
          <cell r="B845" t="str">
            <v>NC ENVIRON DEFERRAL AMORT</v>
          </cell>
          <cell r="C845">
            <v>2603602.36</v>
          </cell>
          <cell r="D845">
            <v>290226.2</v>
          </cell>
          <cell r="E845">
            <v>0</v>
          </cell>
          <cell r="F845">
            <v>290226.2</v>
          </cell>
          <cell r="G845">
            <v>2893828.56</v>
          </cell>
        </row>
        <row r="846">
          <cell r="A846">
            <v>4073104</v>
          </cell>
          <cell r="B846" t="str">
            <v>SC ENVIRON DEFERRAL AMORT</v>
          </cell>
          <cell r="C846">
            <v>494818.72</v>
          </cell>
          <cell r="D846">
            <v>53686.33</v>
          </cell>
          <cell r="E846">
            <v>0</v>
          </cell>
          <cell r="F846">
            <v>53686.33</v>
          </cell>
          <cell r="G846">
            <v>548505.05000000005</v>
          </cell>
        </row>
        <row r="847">
          <cell r="A847">
            <v>4073105</v>
          </cell>
          <cell r="B847" t="str">
            <v>GRIDSOUTH NC</v>
          </cell>
          <cell r="C847">
            <v>1710154.05</v>
          </cell>
          <cell r="D847">
            <v>155909.91</v>
          </cell>
          <cell r="E847">
            <v>0</v>
          </cell>
          <cell r="F847">
            <v>155909.91</v>
          </cell>
          <cell r="G847">
            <v>1866063.96</v>
          </cell>
        </row>
        <row r="848">
          <cell r="A848">
            <v>4073106</v>
          </cell>
          <cell r="B848" t="str">
            <v>GRIDSOUTH WHOLESALE</v>
          </cell>
          <cell r="C848">
            <v>665770.80000000005</v>
          </cell>
          <cell r="D848">
            <v>166442.70000000001</v>
          </cell>
          <cell r="E848">
            <v>0</v>
          </cell>
          <cell r="F848">
            <v>166442.70000000001</v>
          </cell>
          <cell r="G848">
            <v>832213.5</v>
          </cell>
        </row>
        <row r="849">
          <cell r="A849">
            <v>4074002</v>
          </cell>
          <cell r="B849" t="str">
            <v>SFAS 143 - REG. CREDIT</v>
          </cell>
          <cell r="C849">
            <v>-29406918.539999999</v>
          </cell>
          <cell r="D849">
            <v>0</v>
          </cell>
          <cell r="E849">
            <v>3178933.06</v>
          </cell>
          <cell r="F849">
            <v>-3178933.06</v>
          </cell>
          <cell r="G849">
            <v>-32585851.600000001</v>
          </cell>
        </row>
        <row r="850">
          <cell r="A850">
            <v>4074003</v>
          </cell>
          <cell r="B850" t="str">
            <v>REG CREDIT CLEAN AIR</v>
          </cell>
          <cell r="C850">
            <v>-15000000</v>
          </cell>
          <cell r="D850">
            <v>0</v>
          </cell>
          <cell r="E850">
            <v>0</v>
          </cell>
          <cell r="F850">
            <v>0</v>
          </cell>
          <cell r="G850">
            <v>-15000000</v>
          </cell>
        </row>
        <row r="851">
          <cell r="A851">
            <v>4074006</v>
          </cell>
          <cell r="B851" t="str">
            <v>DSM/EE O&amp;M DEFERRAL</v>
          </cell>
          <cell r="C851">
            <v>-5073246.09</v>
          </cell>
          <cell r="D851">
            <v>0</v>
          </cell>
          <cell r="E851">
            <v>1140869.4099999999</v>
          </cell>
          <cell r="F851">
            <v>-1140869.4099999999</v>
          </cell>
          <cell r="G851">
            <v>-6214115.5</v>
          </cell>
        </row>
        <row r="852">
          <cell r="A852">
            <v>4074007</v>
          </cell>
          <cell r="B852" t="str">
            <v>DSM/EE CAPITAL DEFERRAL</v>
          </cell>
          <cell r="C852">
            <v>-41112.69</v>
          </cell>
          <cell r="D852">
            <v>0</v>
          </cell>
          <cell r="E852">
            <v>23216.18</v>
          </cell>
          <cell r="F852">
            <v>-23216.18</v>
          </cell>
          <cell r="G852">
            <v>-64328.87</v>
          </cell>
        </row>
        <row r="853">
          <cell r="A853">
            <v>4074008</v>
          </cell>
          <cell r="B853" t="str">
            <v>REPS DEFERRAL</v>
          </cell>
          <cell r="C853">
            <v>-531084.93999999994</v>
          </cell>
          <cell r="D853">
            <v>0</v>
          </cell>
          <cell r="E853">
            <v>50538.57</v>
          </cell>
          <cell r="F853">
            <v>-50538.57</v>
          </cell>
          <cell r="G853">
            <v>-581623.51</v>
          </cell>
        </row>
        <row r="854">
          <cell r="A854">
            <v>4081101</v>
          </cell>
          <cell r="B854" t="str">
            <v>PAYROLL TAX</v>
          </cell>
          <cell r="C854">
            <v>25616094.73</v>
          </cell>
          <cell r="D854">
            <v>5830981.1200000001</v>
          </cell>
          <cell r="E854">
            <v>4062777.9</v>
          </cell>
          <cell r="F854">
            <v>1768203.2200000002</v>
          </cell>
          <cell r="G854">
            <v>27384297.949999999</v>
          </cell>
        </row>
        <row r="855">
          <cell r="A855" t="str">
            <v>408114N</v>
          </cell>
          <cell r="B855" t="str">
            <v>NC PRIVILEGE LICENSE</v>
          </cell>
          <cell r="C855">
            <v>354097.94</v>
          </cell>
          <cell r="D855">
            <v>35303.129999999997</v>
          </cell>
          <cell r="E855">
            <v>0</v>
          </cell>
          <cell r="F855">
            <v>35303.129999999997</v>
          </cell>
          <cell r="G855">
            <v>389401.07</v>
          </cell>
        </row>
        <row r="856">
          <cell r="A856" t="str">
            <v>408115C</v>
          </cell>
          <cell r="B856" t="str">
            <v>SC CORP LICENSE</v>
          </cell>
          <cell r="C856">
            <v>1575000</v>
          </cell>
          <cell r="D856">
            <v>0</v>
          </cell>
          <cell r="E856">
            <v>0</v>
          </cell>
          <cell r="F856">
            <v>0</v>
          </cell>
          <cell r="G856">
            <v>1575000</v>
          </cell>
        </row>
        <row r="857">
          <cell r="A857" t="str">
            <v>408115U</v>
          </cell>
          <cell r="B857" t="str">
            <v>SC CORP LICENSE UBR</v>
          </cell>
          <cell r="C857">
            <v>-13620</v>
          </cell>
          <cell r="D857">
            <v>116430</v>
          </cell>
          <cell r="E857">
            <v>131477</v>
          </cell>
          <cell r="F857">
            <v>-15047</v>
          </cell>
          <cell r="G857">
            <v>-28667</v>
          </cell>
        </row>
        <row r="858">
          <cell r="A858" t="str">
            <v>408117M</v>
          </cell>
          <cell r="B858" t="str">
            <v>MASSACHUSETTS EXCISE TAX EXP.</v>
          </cell>
          <cell r="C858">
            <v>456</v>
          </cell>
          <cell r="D858">
            <v>0</v>
          </cell>
          <cell r="E858">
            <v>0</v>
          </cell>
          <cell r="F858">
            <v>0</v>
          </cell>
          <cell r="G858">
            <v>456</v>
          </cell>
        </row>
        <row r="859">
          <cell r="A859" t="str">
            <v>408123C</v>
          </cell>
          <cell r="B859" t="str">
            <v>SC PROPERTY TAX</v>
          </cell>
          <cell r="C859">
            <v>19152980</v>
          </cell>
          <cell r="D859">
            <v>1758269.87</v>
          </cell>
          <cell r="E859">
            <v>1499914.23</v>
          </cell>
          <cell r="F859">
            <v>258355.64000000013</v>
          </cell>
          <cell r="G859">
            <v>19411335.640000001</v>
          </cell>
        </row>
        <row r="860">
          <cell r="A860" t="str">
            <v>408123N</v>
          </cell>
          <cell r="B860" t="str">
            <v>NC PROPERTY TAX</v>
          </cell>
          <cell r="C860">
            <v>33492830</v>
          </cell>
          <cell r="D860">
            <v>3486311.15</v>
          </cell>
          <cell r="E860">
            <v>0</v>
          </cell>
          <cell r="F860">
            <v>3486311.15</v>
          </cell>
          <cell r="G860">
            <v>36979141.149999999</v>
          </cell>
        </row>
        <row r="861">
          <cell r="A861" t="str">
            <v>408125N</v>
          </cell>
          <cell r="B861" t="str">
            <v>NC GROSS RECEIPTS</v>
          </cell>
          <cell r="C861">
            <v>85879587.950000003</v>
          </cell>
          <cell r="D861">
            <v>7403032.5199999996</v>
          </cell>
          <cell r="E861">
            <v>0</v>
          </cell>
          <cell r="F861">
            <v>7403032.5199999996</v>
          </cell>
          <cell r="G861">
            <v>93282620.469999999</v>
          </cell>
        </row>
        <row r="862">
          <cell r="A862" t="str">
            <v>408125U</v>
          </cell>
          <cell r="B862" t="str">
            <v>NC GROSS RECEIPTS UBR</v>
          </cell>
          <cell r="C862">
            <v>-121772</v>
          </cell>
          <cell r="D862">
            <v>3785031</v>
          </cell>
          <cell r="E862">
            <v>4152417</v>
          </cell>
          <cell r="F862">
            <v>-367386</v>
          </cell>
          <cell r="G862">
            <v>-489158</v>
          </cell>
        </row>
        <row r="863">
          <cell r="A863" t="str">
            <v>408126C</v>
          </cell>
          <cell r="B863" t="str">
            <v>SC KWH ELECTRIC POWER TAX</v>
          </cell>
          <cell r="C863">
            <v>1958106.83</v>
          </cell>
          <cell r="D863">
            <v>159419.41</v>
          </cell>
          <cell r="E863">
            <v>0</v>
          </cell>
          <cell r="F863">
            <v>159419.41</v>
          </cell>
          <cell r="G863">
            <v>2117526.2400000002</v>
          </cell>
        </row>
        <row r="864">
          <cell r="A864" t="str">
            <v>408130F</v>
          </cell>
          <cell r="B864" t="str">
            <v>HIGHWAY USE</v>
          </cell>
          <cell r="C864">
            <v>63418.76</v>
          </cell>
          <cell r="D864">
            <v>0</v>
          </cell>
          <cell r="E864">
            <v>0</v>
          </cell>
          <cell r="F864">
            <v>0</v>
          </cell>
          <cell r="G864">
            <v>63418.76</v>
          </cell>
        </row>
        <row r="865">
          <cell r="A865" t="str">
            <v>408223C</v>
          </cell>
          <cell r="B865" t="str">
            <v>SC PROPERTY TAX</v>
          </cell>
          <cell r="C865">
            <v>47020</v>
          </cell>
          <cell r="D865">
            <v>5150.0600000000004</v>
          </cell>
          <cell r="E865">
            <v>4393.33</v>
          </cell>
          <cell r="F865">
            <v>756.73000000000047</v>
          </cell>
          <cell r="G865">
            <v>47776.73</v>
          </cell>
        </row>
        <row r="866">
          <cell r="A866" t="str">
            <v>408223N</v>
          </cell>
          <cell r="B866" t="str">
            <v>NC PROPERTY TAX</v>
          </cell>
          <cell r="C866">
            <v>107170</v>
          </cell>
          <cell r="D866">
            <v>10210.42</v>
          </cell>
          <cell r="E866">
            <v>0</v>
          </cell>
          <cell r="F866">
            <v>10210.42</v>
          </cell>
          <cell r="G866">
            <v>117380.42</v>
          </cell>
        </row>
        <row r="867">
          <cell r="A867" t="str">
            <v>409120C</v>
          </cell>
          <cell r="B867" t="str">
            <v>INCOME TAXES, OPERATING - SC</v>
          </cell>
          <cell r="C867">
            <v>1183023</v>
          </cell>
          <cell r="D867">
            <v>0</v>
          </cell>
          <cell r="E867">
            <v>0</v>
          </cell>
          <cell r="F867">
            <v>0</v>
          </cell>
          <cell r="G867">
            <v>1183023</v>
          </cell>
        </row>
        <row r="868">
          <cell r="A868" t="str">
            <v>409120F</v>
          </cell>
          <cell r="B868" t="str">
            <v>INCOME TAXES, OPERATING - FED</v>
          </cell>
          <cell r="C868">
            <v>116865567.56999999</v>
          </cell>
          <cell r="D868">
            <v>0</v>
          </cell>
          <cell r="E868">
            <v>0</v>
          </cell>
          <cell r="F868">
            <v>0</v>
          </cell>
          <cell r="G868">
            <v>116865567.56999999</v>
          </cell>
        </row>
        <row r="869">
          <cell r="A869" t="str">
            <v>409120J</v>
          </cell>
          <cell r="B869" t="str">
            <v>INCOME TAXES, OPERATING-FLA</v>
          </cell>
          <cell r="C869">
            <v>-695</v>
          </cell>
          <cell r="D869">
            <v>0</v>
          </cell>
          <cell r="E869">
            <v>0</v>
          </cell>
          <cell r="F869">
            <v>0</v>
          </cell>
          <cell r="G869">
            <v>-695</v>
          </cell>
        </row>
        <row r="870">
          <cell r="A870" t="str">
            <v>409120N</v>
          </cell>
          <cell r="B870" t="str">
            <v>INCOME TAXES, OPERATING - NC</v>
          </cell>
          <cell r="C870">
            <v>13151287</v>
          </cell>
          <cell r="D870">
            <v>0</v>
          </cell>
          <cell r="E870">
            <v>0</v>
          </cell>
          <cell r="F870">
            <v>0</v>
          </cell>
          <cell r="G870">
            <v>13151287</v>
          </cell>
        </row>
        <row r="871">
          <cell r="A871" t="str">
            <v>409120V</v>
          </cell>
          <cell r="B871" t="str">
            <v>INCOME TAXES, OPERATING-VA`</v>
          </cell>
          <cell r="C871">
            <v>-34594</v>
          </cell>
          <cell r="D871">
            <v>0</v>
          </cell>
          <cell r="E871">
            <v>0</v>
          </cell>
          <cell r="F871">
            <v>0</v>
          </cell>
          <cell r="G871">
            <v>-34594</v>
          </cell>
        </row>
        <row r="872">
          <cell r="A872" t="str">
            <v>409220C</v>
          </cell>
          <cell r="B872" t="str">
            <v>INCOME TAXES, NONOPERATING SC</v>
          </cell>
          <cell r="C872">
            <v>25466</v>
          </cell>
          <cell r="D872">
            <v>0</v>
          </cell>
          <cell r="E872">
            <v>0</v>
          </cell>
          <cell r="F872">
            <v>0</v>
          </cell>
          <cell r="G872">
            <v>25466</v>
          </cell>
        </row>
        <row r="873">
          <cell r="A873" t="str">
            <v>409220F</v>
          </cell>
          <cell r="B873" t="str">
            <v>INCOME TAXES, NONOPERATING FED</v>
          </cell>
          <cell r="C873">
            <v>-1489248</v>
          </cell>
          <cell r="D873">
            <v>0</v>
          </cell>
          <cell r="E873">
            <v>0</v>
          </cell>
          <cell r="F873">
            <v>0</v>
          </cell>
          <cell r="G873">
            <v>-1489248</v>
          </cell>
        </row>
        <row r="874">
          <cell r="A874" t="str">
            <v>409220J</v>
          </cell>
          <cell r="B874" t="str">
            <v>INCOME TAXES, NONOPERATING-FLA</v>
          </cell>
          <cell r="C874">
            <v>201083</v>
          </cell>
          <cell r="D874">
            <v>0</v>
          </cell>
          <cell r="E874">
            <v>0</v>
          </cell>
          <cell r="F874">
            <v>0</v>
          </cell>
          <cell r="G874">
            <v>201083</v>
          </cell>
        </row>
        <row r="875">
          <cell r="A875" t="str">
            <v>409220N</v>
          </cell>
          <cell r="B875" t="str">
            <v>INCOME TAXES, NONOPERATING NC</v>
          </cell>
          <cell r="C875">
            <v>44717</v>
          </cell>
          <cell r="D875">
            <v>0</v>
          </cell>
          <cell r="E875">
            <v>0</v>
          </cell>
          <cell r="F875">
            <v>0</v>
          </cell>
          <cell r="G875">
            <v>44717</v>
          </cell>
        </row>
        <row r="876">
          <cell r="A876" t="str">
            <v>410100C</v>
          </cell>
          <cell r="B876" t="str">
            <v>PROV DIT-OPER INC SC</v>
          </cell>
          <cell r="C876">
            <v>4744065</v>
          </cell>
          <cell r="D876">
            <v>0</v>
          </cell>
          <cell r="E876">
            <v>0</v>
          </cell>
          <cell r="F876">
            <v>0</v>
          </cell>
          <cell r="G876">
            <v>4744065</v>
          </cell>
        </row>
        <row r="877">
          <cell r="A877" t="str">
            <v>410100F</v>
          </cell>
          <cell r="B877" t="str">
            <v>PROV DIT-OPER INC FED</v>
          </cell>
          <cell r="C877">
            <v>268816791.43000001</v>
          </cell>
          <cell r="D877">
            <v>0</v>
          </cell>
          <cell r="E877">
            <v>0</v>
          </cell>
          <cell r="F877">
            <v>0</v>
          </cell>
          <cell r="G877">
            <v>268816791.43000001</v>
          </cell>
        </row>
        <row r="878">
          <cell r="A878" t="str">
            <v>410100N</v>
          </cell>
          <cell r="B878" t="str">
            <v>PROV DIT-OPER INC NC</v>
          </cell>
          <cell r="C878">
            <v>42918398</v>
          </cell>
          <cell r="D878">
            <v>0</v>
          </cell>
          <cell r="E878">
            <v>0</v>
          </cell>
          <cell r="F878">
            <v>0</v>
          </cell>
          <cell r="G878">
            <v>42918398</v>
          </cell>
        </row>
        <row r="879">
          <cell r="A879" t="str">
            <v>410200C</v>
          </cell>
          <cell r="B879" t="str">
            <v>PROV DIT-NONOPER INC SC</v>
          </cell>
          <cell r="C879">
            <v>237489</v>
          </cell>
          <cell r="D879">
            <v>0</v>
          </cell>
          <cell r="E879">
            <v>0</v>
          </cell>
          <cell r="F879">
            <v>0</v>
          </cell>
          <cell r="G879">
            <v>237489</v>
          </cell>
        </row>
        <row r="880">
          <cell r="A880" t="str">
            <v>410200F</v>
          </cell>
          <cell r="B880" t="str">
            <v>PROV DIT-NONOPER INC FED</v>
          </cell>
          <cell r="C880">
            <v>13438303</v>
          </cell>
          <cell r="D880">
            <v>0</v>
          </cell>
          <cell r="E880">
            <v>0</v>
          </cell>
          <cell r="F880">
            <v>0</v>
          </cell>
          <cell r="G880">
            <v>13438303</v>
          </cell>
        </row>
        <row r="881">
          <cell r="A881" t="str">
            <v>410200N</v>
          </cell>
          <cell r="B881" t="str">
            <v>PROV DIT-NONOPER INC NC</v>
          </cell>
          <cell r="C881">
            <v>2087537</v>
          </cell>
          <cell r="D881">
            <v>0</v>
          </cell>
          <cell r="E881">
            <v>0</v>
          </cell>
          <cell r="F881">
            <v>0</v>
          </cell>
          <cell r="G881">
            <v>2087537</v>
          </cell>
        </row>
        <row r="882">
          <cell r="A882">
            <v>4110101</v>
          </cell>
          <cell r="B882" t="str">
            <v>FAS 143 - ACCRETION EXPENSE</v>
          </cell>
          <cell r="C882">
            <v>51498581.600000001</v>
          </cell>
          <cell r="D882">
            <v>5284923.05</v>
          </cell>
          <cell r="E882">
            <v>0</v>
          </cell>
          <cell r="F882">
            <v>5284923.05</v>
          </cell>
          <cell r="G882">
            <v>56783504.649999999</v>
          </cell>
        </row>
        <row r="883">
          <cell r="A883" t="str">
            <v>411100C</v>
          </cell>
          <cell r="B883" t="str">
            <v>PROV DIT-CR- OPER INC SC</v>
          </cell>
          <cell r="C883">
            <v>-3087657</v>
          </cell>
          <cell r="D883">
            <v>0</v>
          </cell>
          <cell r="E883">
            <v>0</v>
          </cell>
          <cell r="F883">
            <v>0</v>
          </cell>
          <cell r="G883">
            <v>-3087657</v>
          </cell>
        </row>
        <row r="884">
          <cell r="A884" t="str">
            <v>411100F</v>
          </cell>
          <cell r="B884" t="str">
            <v>PROV DIT-CR- OPER INC FED</v>
          </cell>
          <cell r="C884">
            <v>-150767593</v>
          </cell>
          <cell r="D884">
            <v>0</v>
          </cell>
          <cell r="E884">
            <v>0</v>
          </cell>
          <cell r="F884">
            <v>0</v>
          </cell>
          <cell r="G884">
            <v>-150767593</v>
          </cell>
        </row>
        <row r="885">
          <cell r="A885" t="str">
            <v>411100N</v>
          </cell>
          <cell r="B885" t="str">
            <v>PROV DIT-CR- OPER INC NC</v>
          </cell>
          <cell r="C885">
            <v>-27263132</v>
          </cell>
          <cell r="D885">
            <v>0</v>
          </cell>
          <cell r="E885">
            <v>0</v>
          </cell>
          <cell r="F885">
            <v>0</v>
          </cell>
          <cell r="G885">
            <v>-27263132</v>
          </cell>
        </row>
        <row r="886">
          <cell r="A886" t="str">
            <v>411200C</v>
          </cell>
          <cell r="B886" t="str">
            <v>PROV DIT-CR- NONOPER INC SC</v>
          </cell>
          <cell r="C886">
            <v>-362548</v>
          </cell>
          <cell r="D886">
            <v>0</v>
          </cell>
          <cell r="E886">
            <v>0</v>
          </cell>
          <cell r="F886">
            <v>0</v>
          </cell>
          <cell r="G886">
            <v>-362548</v>
          </cell>
        </row>
        <row r="887">
          <cell r="A887" t="str">
            <v>411200F</v>
          </cell>
          <cell r="B887" t="str">
            <v>PROV DIT-CR- NONOPER INC FED</v>
          </cell>
          <cell r="C887">
            <v>-18705773</v>
          </cell>
          <cell r="D887">
            <v>0</v>
          </cell>
          <cell r="E887">
            <v>0</v>
          </cell>
          <cell r="F887">
            <v>0</v>
          </cell>
          <cell r="G887">
            <v>-18705773</v>
          </cell>
        </row>
        <row r="888">
          <cell r="A888" t="str">
            <v>411200N</v>
          </cell>
          <cell r="B888" t="str">
            <v>PROV DIT-CR- NONOPER INC NC</v>
          </cell>
          <cell r="C888">
            <v>-3196189</v>
          </cell>
          <cell r="D888">
            <v>0</v>
          </cell>
          <cell r="E888">
            <v>0</v>
          </cell>
          <cell r="F888">
            <v>0</v>
          </cell>
          <cell r="G888">
            <v>-3196189</v>
          </cell>
        </row>
        <row r="889">
          <cell r="A889">
            <v>4114001</v>
          </cell>
          <cell r="B889" t="str">
            <v>ITC ADJ, UTILITY OPERATIONS</v>
          </cell>
          <cell r="C889">
            <v>-4777510</v>
          </cell>
          <cell r="D889">
            <v>0</v>
          </cell>
          <cell r="E889">
            <v>0</v>
          </cell>
          <cell r="F889">
            <v>0</v>
          </cell>
          <cell r="G889">
            <v>-4777510</v>
          </cell>
        </row>
        <row r="890">
          <cell r="A890">
            <v>4118001</v>
          </cell>
          <cell r="B890" t="str">
            <v>S02 GAIN ON DISP OF ALLOWANCES</v>
          </cell>
          <cell r="C890">
            <v>-325285.77</v>
          </cell>
          <cell r="D890">
            <v>0</v>
          </cell>
          <cell r="E890">
            <v>0</v>
          </cell>
          <cell r="F890">
            <v>0</v>
          </cell>
          <cell r="G890">
            <v>-325285.77</v>
          </cell>
        </row>
        <row r="891">
          <cell r="A891">
            <v>4118002</v>
          </cell>
          <cell r="B891" t="str">
            <v>NOX GAIN ON DISP OF ALLOWANCES</v>
          </cell>
          <cell r="C891">
            <v>-1664780.5</v>
          </cell>
          <cell r="D891">
            <v>18398</v>
          </cell>
          <cell r="E891">
            <v>320000</v>
          </cell>
          <cell r="F891">
            <v>-301602</v>
          </cell>
          <cell r="G891">
            <v>-1966382.5</v>
          </cell>
        </row>
        <row r="892">
          <cell r="A892">
            <v>4170001</v>
          </cell>
          <cell r="B892" t="str">
            <v>REV NUTIL</v>
          </cell>
          <cell r="C892">
            <v>-124467.04</v>
          </cell>
          <cell r="D892">
            <v>699.2</v>
          </cell>
          <cell r="E892">
            <v>15869.96</v>
          </cell>
          <cell r="F892">
            <v>-15170.759999999998</v>
          </cell>
          <cell r="G892">
            <v>-139637.79999999999</v>
          </cell>
        </row>
        <row r="893">
          <cell r="A893">
            <v>4170800</v>
          </cell>
          <cell r="B893" t="str">
            <v>GAS &amp; OIL SALES</v>
          </cell>
          <cell r="C893">
            <v>-36000</v>
          </cell>
          <cell r="D893">
            <v>0</v>
          </cell>
          <cell r="E893">
            <v>0</v>
          </cell>
          <cell r="F893">
            <v>0</v>
          </cell>
          <cell r="G893">
            <v>-36000</v>
          </cell>
        </row>
        <row r="894">
          <cell r="A894">
            <v>4171001</v>
          </cell>
          <cell r="B894" t="str">
            <v>EXPENSES OF NONUTILITY OPER</v>
          </cell>
          <cell r="C894">
            <v>312362.38</v>
          </cell>
          <cell r="D894">
            <v>107896.7</v>
          </cell>
          <cell r="E894">
            <v>0</v>
          </cell>
          <cell r="F894">
            <v>107896.7</v>
          </cell>
          <cell r="G894">
            <v>420259.08</v>
          </cell>
        </row>
        <row r="895">
          <cell r="A895">
            <v>4171110</v>
          </cell>
          <cell r="B895" t="str">
            <v>EXP ENER PUR BUY FOR RESALE</v>
          </cell>
          <cell r="C895">
            <v>20776420.02</v>
          </cell>
          <cell r="D895">
            <v>643198.88</v>
          </cell>
          <cell r="E895">
            <v>0</v>
          </cell>
          <cell r="F895">
            <v>643198.88</v>
          </cell>
          <cell r="G895">
            <v>21419618.899999999</v>
          </cell>
        </row>
        <row r="896">
          <cell r="A896" t="str">
            <v>417130P</v>
          </cell>
          <cell r="B896" t="str">
            <v>EXP ENER PUR BLK PWR NONREG</v>
          </cell>
          <cell r="C896">
            <v>266248.36</v>
          </cell>
          <cell r="D896">
            <v>18650.22</v>
          </cell>
          <cell r="E896">
            <v>0</v>
          </cell>
          <cell r="F896">
            <v>18650.22</v>
          </cell>
          <cell r="G896">
            <v>284898.58</v>
          </cell>
        </row>
        <row r="897">
          <cell r="A897">
            <v>4172000</v>
          </cell>
          <cell r="B897" t="str">
            <v>REV ENER SALES BUY FOR RESALE</v>
          </cell>
          <cell r="C897">
            <v>-20542070.5</v>
          </cell>
          <cell r="D897">
            <v>0</v>
          </cell>
          <cell r="E897">
            <v>659207.96</v>
          </cell>
          <cell r="F897">
            <v>-659207.96</v>
          </cell>
          <cell r="G897">
            <v>-21201278.460000001</v>
          </cell>
        </row>
        <row r="898">
          <cell r="A898">
            <v>4172600</v>
          </cell>
          <cell r="B898" t="str">
            <v>REV ENER SALES-FINANCIAL SWAP</v>
          </cell>
          <cell r="C898">
            <v>-994889.93</v>
          </cell>
          <cell r="D898">
            <v>1808535</v>
          </cell>
          <cell r="E898">
            <v>1745892.9</v>
          </cell>
          <cell r="F898">
            <v>62642.100000000093</v>
          </cell>
          <cell r="G898">
            <v>-932247.83</v>
          </cell>
        </row>
        <row r="899">
          <cell r="A899">
            <v>4180001</v>
          </cell>
          <cell r="B899" t="str">
            <v>NONOPERATING RENTAL INCOME</v>
          </cell>
          <cell r="C899">
            <v>-51572.72</v>
          </cell>
          <cell r="D899">
            <v>0</v>
          </cell>
          <cell r="E899">
            <v>0</v>
          </cell>
          <cell r="F899">
            <v>0</v>
          </cell>
          <cell r="G899">
            <v>-51572.72</v>
          </cell>
        </row>
        <row r="900">
          <cell r="A900">
            <v>4180050</v>
          </cell>
          <cell r="B900" t="str">
            <v>EXPNSE NONOPERATG RENTAL MAINT</v>
          </cell>
          <cell r="C900">
            <v>2166.8200000000002</v>
          </cell>
          <cell r="D900">
            <v>900</v>
          </cell>
          <cell r="E900">
            <v>0</v>
          </cell>
          <cell r="F900">
            <v>900</v>
          </cell>
          <cell r="G900">
            <v>3066.82</v>
          </cell>
        </row>
        <row r="901">
          <cell r="A901" t="str">
            <v>418020C</v>
          </cell>
          <cell r="B901" t="str">
            <v>NONOPERATING RENTAL INCOME SC</v>
          </cell>
          <cell r="C901">
            <v>97183.3</v>
          </cell>
          <cell r="D901">
            <v>9718.33</v>
          </cell>
          <cell r="E901">
            <v>0</v>
          </cell>
          <cell r="F901">
            <v>9718.33</v>
          </cell>
          <cell r="G901">
            <v>106901.63</v>
          </cell>
        </row>
        <row r="902">
          <cell r="A902" t="str">
            <v>418020N</v>
          </cell>
          <cell r="B902" t="str">
            <v>NONOPERATING RENTAL INCOME NC</v>
          </cell>
          <cell r="C902">
            <v>326908.90999999997</v>
          </cell>
          <cell r="D902">
            <v>104371.72</v>
          </cell>
          <cell r="E902">
            <v>71696.160000000003</v>
          </cell>
          <cell r="F902">
            <v>32675.559999999998</v>
          </cell>
          <cell r="G902">
            <v>359584.47</v>
          </cell>
        </row>
        <row r="903">
          <cell r="A903">
            <v>4181030</v>
          </cell>
          <cell r="B903" t="str">
            <v>EQU ERNS SUB CAPITAN</v>
          </cell>
          <cell r="C903">
            <v>170</v>
          </cell>
          <cell r="D903">
            <v>0</v>
          </cell>
          <cell r="E903">
            <v>0</v>
          </cell>
          <cell r="F903">
            <v>0</v>
          </cell>
          <cell r="G903">
            <v>170</v>
          </cell>
        </row>
        <row r="904">
          <cell r="A904">
            <v>4181050</v>
          </cell>
          <cell r="B904" t="str">
            <v>EQU ERNS SUB CAROFUND</v>
          </cell>
          <cell r="C904">
            <v>-8702.14</v>
          </cell>
          <cell r="D904">
            <v>440.36</v>
          </cell>
          <cell r="E904">
            <v>0</v>
          </cell>
          <cell r="F904">
            <v>440.36</v>
          </cell>
          <cell r="G904">
            <v>-8261.7800000000007</v>
          </cell>
        </row>
        <row r="905">
          <cell r="A905">
            <v>4181060</v>
          </cell>
          <cell r="B905" t="str">
            <v>EQU ERNS SUB CAROHOME</v>
          </cell>
          <cell r="C905">
            <v>268667.73</v>
          </cell>
          <cell r="D905">
            <v>67612.63</v>
          </cell>
          <cell r="E905">
            <v>0</v>
          </cell>
          <cell r="F905">
            <v>67612.63</v>
          </cell>
          <cell r="G905">
            <v>336280.36</v>
          </cell>
        </row>
        <row r="906">
          <cell r="A906">
            <v>4181080</v>
          </cell>
          <cell r="B906" t="str">
            <v>EQU ERNS SUB CAROFINANCIAL</v>
          </cell>
          <cell r="C906">
            <v>883328.55</v>
          </cell>
          <cell r="D906">
            <v>178701.89</v>
          </cell>
          <cell r="E906">
            <v>118941.89</v>
          </cell>
          <cell r="F906">
            <v>59760.000000000015</v>
          </cell>
          <cell r="G906">
            <v>943088.55</v>
          </cell>
        </row>
        <row r="907">
          <cell r="A907">
            <v>4181090</v>
          </cell>
          <cell r="B907" t="str">
            <v>EQU ERNS SUB POWERHOUSE SQ</v>
          </cell>
          <cell r="C907">
            <v>-219378.14</v>
          </cell>
          <cell r="D907">
            <v>0</v>
          </cell>
          <cell r="E907">
            <v>12960.69</v>
          </cell>
          <cell r="F907">
            <v>-12960.69</v>
          </cell>
          <cell r="G907">
            <v>-232338.83</v>
          </cell>
        </row>
        <row r="908">
          <cell r="A908">
            <v>4190050</v>
          </cell>
          <cell r="B908" t="str">
            <v>INTERCOMPANY INTEREST</v>
          </cell>
          <cell r="C908">
            <v>-36.15</v>
          </cell>
          <cell r="D908">
            <v>0</v>
          </cell>
          <cell r="E908">
            <v>0</v>
          </cell>
          <cell r="F908">
            <v>0</v>
          </cell>
          <cell r="G908">
            <v>-36.15</v>
          </cell>
        </row>
        <row r="909">
          <cell r="A909">
            <v>4190100</v>
          </cell>
          <cell r="B909" t="str">
            <v>MISC INT/DIV</v>
          </cell>
          <cell r="C909">
            <v>-8208394.7199999997</v>
          </cell>
          <cell r="D909">
            <v>6158966.46</v>
          </cell>
          <cell r="E909">
            <v>667856.32999999996</v>
          </cell>
          <cell r="F909">
            <v>5491110.1299999999</v>
          </cell>
          <cell r="G909">
            <v>-2717284.59</v>
          </cell>
        </row>
        <row r="910">
          <cell r="A910">
            <v>4190101</v>
          </cell>
          <cell r="B910" t="str">
            <v>COLI  INTERSET</v>
          </cell>
          <cell r="C910">
            <v>-16956.21</v>
          </cell>
          <cell r="D910">
            <v>0</v>
          </cell>
          <cell r="E910">
            <v>0</v>
          </cell>
          <cell r="F910">
            <v>0</v>
          </cell>
          <cell r="G910">
            <v>-16956.21</v>
          </cell>
        </row>
        <row r="911">
          <cell r="A911">
            <v>4190200</v>
          </cell>
          <cell r="B911" t="str">
            <v>INT/TEMP INV</v>
          </cell>
          <cell r="C911">
            <v>-1418292.16</v>
          </cell>
          <cell r="D911">
            <v>122186.39</v>
          </cell>
          <cell r="E911">
            <v>230499.33</v>
          </cell>
          <cell r="F911">
            <v>-108312.93999999999</v>
          </cell>
          <cell r="G911">
            <v>-1526605.1</v>
          </cell>
        </row>
        <row r="912">
          <cell r="A912">
            <v>4190300</v>
          </cell>
          <cell r="B912" t="str">
            <v>CONTRA -DEC TRST</v>
          </cell>
          <cell r="C912">
            <v>-204980.5</v>
          </cell>
          <cell r="D912">
            <v>0</v>
          </cell>
          <cell r="E912">
            <v>6097170.46</v>
          </cell>
          <cell r="F912">
            <v>-6097170.46</v>
          </cell>
          <cell r="G912">
            <v>-6302150.96</v>
          </cell>
        </row>
        <row r="913">
          <cell r="A913">
            <v>4191200</v>
          </cell>
          <cell r="B913" t="str">
            <v>ALLOW FUNDS USED DUR CONS-CWIP</v>
          </cell>
          <cell r="C913">
            <v>-20071210.82</v>
          </cell>
          <cell r="D913">
            <v>1158157.06</v>
          </cell>
          <cell r="E913">
            <v>4106972.61</v>
          </cell>
          <cell r="F913">
            <v>-2948815.55</v>
          </cell>
          <cell r="G913">
            <v>-23020026.370000001</v>
          </cell>
        </row>
        <row r="914">
          <cell r="A914">
            <v>4191300</v>
          </cell>
          <cell r="B914" t="str">
            <v>ALLOW FUNDS USED DUR CONST-NF</v>
          </cell>
          <cell r="C914">
            <v>-1152281.1599999999</v>
          </cell>
          <cell r="D914">
            <v>94111.47</v>
          </cell>
          <cell r="E914">
            <v>536884.27</v>
          </cell>
          <cell r="F914">
            <v>-442772.80000000005</v>
          </cell>
          <cell r="G914">
            <v>-1595053.96</v>
          </cell>
        </row>
        <row r="915">
          <cell r="A915">
            <v>4191400</v>
          </cell>
          <cell r="B915" t="str">
            <v>CONTRA AFUDC EQUITY - OATT</v>
          </cell>
          <cell r="C915">
            <v>237037.12</v>
          </cell>
          <cell r="D915">
            <v>19238.66</v>
          </cell>
          <cell r="E915">
            <v>0</v>
          </cell>
          <cell r="F915">
            <v>19238.66</v>
          </cell>
          <cell r="G915">
            <v>256275.78</v>
          </cell>
        </row>
        <row r="916">
          <cell r="A916">
            <v>4199010</v>
          </cell>
          <cell r="B916" t="str">
            <v>INTEREST INCOME-MONEY POOL</v>
          </cell>
          <cell r="C916">
            <v>-415181.27</v>
          </cell>
          <cell r="D916">
            <v>0</v>
          </cell>
          <cell r="E916">
            <v>0</v>
          </cell>
          <cell r="F916">
            <v>0</v>
          </cell>
          <cell r="G916">
            <v>-415181.27</v>
          </cell>
        </row>
        <row r="917">
          <cell r="A917">
            <v>4210001</v>
          </cell>
          <cell r="B917" t="str">
            <v>MISC. NONOP INCOME</v>
          </cell>
          <cell r="C917">
            <v>-7955063.3200000003</v>
          </cell>
          <cell r="D917">
            <v>584641.27</v>
          </cell>
          <cell r="E917">
            <v>907778.41</v>
          </cell>
          <cell r="F917">
            <v>-323137.14</v>
          </cell>
          <cell r="G917">
            <v>-8278200.46</v>
          </cell>
        </row>
        <row r="918">
          <cell r="A918">
            <v>4210009</v>
          </cell>
          <cell r="B918" t="str">
            <v>DERIV INSTR GAINS-PWR  UNREAL</v>
          </cell>
          <cell r="C918">
            <v>72933.89</v>
          </cell>
          <cell r="D918">
            <v>0</v>
          </cell>
          <cell r="E918">
            <v>0</v>
          </cell>
          <cell r="F918">
            <v>0</v>
          </cell>
          <cell r="G918">
            <v>72933.89</v>
          </cell>
        </row>
        <row r="919">
          <cell r="A919">
            <v>4210010</v>
          </cell>
          <cell r="B919" t="str">
            <v>DERIV INSTR GAINS-GAS</v>
          </cell>
          <cell r="C919">
            <v>-214523.32</v>
          </cell>
          <cell r="D919">
            <v>214523.32</v>
          </cell>
          <cell r="E919">
            <v>113299.1</v>
          </cell>
          <cell r="F919">
            <v>101224.22</v>
          </cell>
          <cell r="G919">
            <v>-113299.1</v>
          </cell>
        </row>
        <row r="920">
          <cell r="A920">
            <v>4210013</v>
          </cell>
          <cell r="B920" t="str">
            <v>DERIV INSTR GAINS-BROAD RIVER</v>
          </cell>
          <cell r="C920">
            <v>-2185386</v>
          </cell>
          <cell r="D920">
            <v>0</v>
          </cell>
          <cell r="E920">
            <v>101871.1</v>
          </cell>
          <cell r="F920">
            <v>-101871.1</v>
          </cell>
          <cell r="G920">
            <v>-2287257.1</v>
          </cell>
        </row>
        <row r="921">
          <cell r="A921">
            <v>4210021</v>
          </cell>
          <cell r="B921" t="str">
            <v>GAIN/LOSS UNCONSOL EQTY INV</v>
          </cell>
          <cell r="C921">
            <v>803598.74</v>
          </cell>
          <cell r="D921">
            <v>0</v>
          </cell>
          <cell r="E921">
            <v>0</v>
          </cell>
          <cell r="F921">
            <v>0</v>
          </cell>
          <cell r="G921">
            <v>803598.74</v>
          </cell>
        </row>
        <row r="922">
          <cell r="A922" t="str">
            <v>421010A</v>
          </cell>
          <cell r="B922" t="str">
            <v>MNI-TAX ON CIAC</v>
          </cell>
          <cell r="C922">
            <v>-2315603.42</v>
          </cell>
          <cell r="D922">
            <v>245623.22</v>
          </cell>
          <cell r="E922">
            <v>420775.87</v>
          </cell>
          <cell r="F922">
            <v>-175152.65</v>
          </cell>
          <cell r="G922">
            <v>-2490756.0699999998</v>
          </cell>
        </row>
        <row r="923">
          <cell r="A923">
            <v>4210121</v>
          </cell>
          <cell r="B923" t="str">
            <v>EQUITY EARNINGS-NUSTART</v>
          </cell>
          <cell r="C923">
            <v>648144.62</v>
          </cell>
          <cell r="D923">
            <v>0</v>
          </cell>
          <cell r="E923">
            <v>0</v>
          </cell>
          <cell r="F923">
            <v>0</v>
          </cell>
          <cell r="G923">
            <v>648144.62</v>
          </cell>
        </row>
        <row r="924">
          <cell r="A924">
            <v>4210701</v>
          </cell>
          <cell r="B924" t="str">
            <v>MNI-OTHER ENERGY SERVICES-MISC</v>
          </cell>
          <cell r="C924">
            <v>7395850.1399999997</v>
          </cell>
          <cell r="D924">
            <v>668261.37</v>
          </cell>
          <cell r="E924">
            <v>43196.27</v>
          </cell>
          <cell r="F924">
            <v>625065.1</v>
          </cell>
          <cell r="G924">
            <v>8020915.2400000002</v>
          </cell>
        </row>
        <row r="925">
          <cell r="A925">
            <v>4210703</v>
          </cell>
          <cell r="B925" t="str">
            <v>MNI-REVENUE</v>
          </cell>
          <cell r="C925">
            <v>-12043050.4</v>
          </cell>
          <cell r="D925">
            <v>-67232.36</v>
          </cell>
          <cell r="E925">
            <v>1049571.83</v>
          </cell>
          <cell r="F925">
            <v>-1116804.1900000002</v>
          </cell>
          <cell r="G925">
            <v>-13159854.59</v>
          </cell>
        </row>
        <row r="926">
          <cell r="A926" t="str">
            <v>42107BB</v>
          </cell>
          <cell r="B926" t="str">
            <v>NON-REG BAL BILL GAIN/LOSS</v>
          </cell>
          <cell r="C926">
            <v>-2666283.81</v>
          </cell>
          <cell r="D926">
            <v>204930.61</v>
          </cell>
          <cell r="E926">
            <v>2649312.67</v>
          </cell>
          <cell r="F926">
            <v>-2444382.06</v>
          </cell>
          <cell r="G926">
            <v>-5110665.87</v>
          </cell>
        </row>
        <row r="927">
          <cell r="A927">
            <v>4211001</v>
          </cell>
          <cell r="B927" t="str">
            <v>GAIN ON DISPOSTION OF PROPERTY</v>
          </cell>
          <cell r="C927">
            <v>-7203355.5300000003</v>
          </cell>
          <cell r="D927">
            <v>75600</v>
          </cell>
          <cell r="E927">
            <v>975696.06</v>
          </cell>
          <cell r="F927">
            <v>-900096.06</v>
          </cell>
          <cell r="G927">
            <v>-8103451.5899999999</v>
          </cell>
        </row>
        <row r="928">
          <cell r="A928">
            <v>4211002</v>
          </cell>
          <cell r="B928" t="str">
            <v>GAIN ON LAND EXCHANGE</v>
          </cell>
          <cell r="C928">
            <v>826311.56</v>
          </cell>
          <cell r="D928">
            <v>974092.74</v>
          </cell>
          <cell r="E928">
            <v>0</v>
          </cell>
          <cell r="F928">
            <v>974092.74</v>
          </cell>
          <cell r="G928">
            <v>1800404.3</v>
          </cell>
        </row>
        <row r="929">
          <cell r="A929">
            <v>4212001</v>
          </cell>
          <cell r="B929" t="str">
            <v>LOSS ON DISPOSTION OF PROPERTY</v>
          </cell>
          <cell r="C929">
            <v>10485.95</v>
          </cell>
          <cell r="D929">
            <v>166193.22</v>
          </cell>
          <cell r="E929">
            <v>158863.94</v>
          </cell>
          <cell r="F929">
            <v>7329.2799999999988</v>
          </cell>
          <cell r="G929">
            <v>17815.23</v>
          </cell>
        </row>
        <row r="930">
          <cell r="A930">
            <v>4213000</v>
          </cell>
          <cell r="B930" t="str">
            <v>INTEREST INC RECOVERY CLAUSES</v>
          </cell>
          <cell r="C930">
            <v>-201985.22</v>
          </cell>
          <cell r="D930">
            <v>0</v>
          </cell>
          <cell r="E930">
            <v>48837.65</v>
          </cell>
          <cell r="F930">
            <v>-48837.65</v>
          </cell>
          <cell r="G930">
            <v>-250822.87</v>
          </cell>
        </row>
        <row r="931">
          <cell r="A931">
            <v>4214010</v>
          </cell>
          <cell r="B931" t="str">
            <v>MISC NONOP INC-COLI GAIN CP&amp;L</v>
          </cell>
          <cell r="C931">
            <v>-2574360.84</v>
          </cell>
          <cell r="D931">
            <v>0</v>
          </cell>
          <cell r="E931">
            <v>136780.56</v>
          </cell>
          <cell r="F931">
            <v>-136780.56</v>
          </cell>
          <cell r="G931">
            <v>-2711141.4</v>
          </cell>
        </row>
        <row r="932">
          <cell r="A932">
            <v>4214020</v>
          </cell>
          <cell r="B932" t="str">
            <v>MISC NONOP INC-COLI GAIN SURV</v>
          </cell>
          <cell r="C932">
            <v>340000</v>
          </cell>
          <cell r="D932">
            <v>30000</v>
          </cell>
          <cell r="E932">
            <v>0</v>
          </cell>
          <cell r="F932">
            <v>30000</v>
          </cell>
          <cell r="G932">
            <v>370000</v>
          </cell>
        </row>
        <row r="933">
          <cell r="A933" t="str">
            <v>426100C</v>
          </cell>
          <cell r="B933" t="str">
            <v>ECONOMIC DEVELOPMENT-SC</v>
          </cell>
          <cell r="C933">
            <v>2630000</v>
          </cell>
          <cell r="D933">
            <v>40000</v>
          </cell>
          <cell r="E933">
            <v>0</v>
          </cell>
          <cell r="F933">
            <v>40000</v>
          </cell>
          <cell r="G933">
            <v>2670000</v>
          </cell>
        </row>
        <row r="934">
          <cell r="A934" t="str">
            <v>426100F</v>
          </cell>
          <cell r="B934" t="str">
            <v>CONTRIBUTION</v>
          </cell>
          <cell r="C934">
            <v>1460934.56</v>
          </cell>
          <cell r="D934">
            <v>103078.02</v>
          </cell>
          <cell r="E934">
            <v>7653.91</v>
          </cell>
          <cell r="F934">
            <v>95424.11</v>
          </cell>
          <cell r="G934">
            <v>1556358.67</v>
          </cell>
        </row>
        <row r="935">
          <cell r="A935" t="str">
            <v>426100N</v>
          </cell>
          <cell r="B935" t="str">
            <v>ECONOMIC DEVELOPMENT-NC</v>
          </cell>
          <cell r="C935">
            <v>462963</v>
          </cell>
          <cell r="D935">
            <v>46296.3</v>
          </cell>
          <cell r="E935">
            <v>0</v>
          </cell>
          <cell r="F935">
            <v>46296.3</v>
          </cell>
          <cell r="G935">
            <v>509259.3</v>
          </cell>
        </row>
        <row r="936">
          <cell r="A936">
            <v>4261014</v>
          </cell>
          <cell r="B936" t="str">
            <v>DONATIONS-CIVIC &amp; COMMUNITY</v>
          </cell>
          <cell r="C936">
            <v>1351003.08</v>
          </cell>
          <cell r="D936">
            <v>188813.95</v>
          </cell>
          <cell r="E936">
            <v>744.93</v>
          </cell>
          <cell r="F936">
            <v>188069.02000000002</v>
          </cell>
          <cell r="G936">
            <v>1539072.1</v>
          </cell>
        </row>
        <row r="937">
          <cell r="A937" t="str">
            <v>426180T</v>
          </cell>
          <cell r="B937" t="str">
            <v>OTHER DONATIONS</v>
          </cell>
          <cell r="C937">
            <v>535696.28</v>
          </cell>
          <cell r="D937">
            <v>100.82</v>
          </cell>
          <cell r="E937">
            <v>50.41</v>
          </cell>
          <cell r="F937">
            <v>50.41</v>
          </cell>
          <cell r="G937">
            <v>535746.68999999994</v>
          </cell>
        </row>
        <row r="938">
          <cell r="A938">
            <v>4262016</v>
          </cell>
          <cell r="B938" t="str">
            <v>LIFE INSUR 92 DEFERRED COMP</v>
          </cell>
          <cell r="C938">
            <v>3920</v>
          </cell>
          <cell r="D938">
            <v>0</v>
          </cell>
          <cell r="E938">
            <v>1960</v>
          </cell>
          <cell r="F938">
            <v>-1960</v>
          </cell>
          <cell r="G938">
            <v>1960</v>
          </cell>
        </row>
        <row r="939">
          <cell r="A939">
            <v>4262017</v>
          </cell>
          <cell r="B939" t="str">
            <v>LIFE INS EXEC EMP</v>
          </cell>
          <cell r="C939">
            <v>-19225.080000000002</v>
          </cell>
          <cell r="D939">
            <v>0</v>
          </cell>
          <cell r="E939">
            <v>5237.58</v>
          </cell>
          <cell r="F939">
            <v>-5237.58</v>
          </cell>
          <cell r="G939">
            <v>-24462.66</v>
          </cell>
        </row>
        <row r="940">
          <cell r="A940">
            <v>4262021</v>
          </cell>
          <cell r="B940" t="str">
            <v>CORPORATE COLI PREMIUM</v>
          </cell>
          <cell r="C940">
            <v>207181.8</v>
          </cell>
          <cell r="D940">
            <v>20916</v>
          </cell>
          <cell r="E940">
            <v>0</v>
          </cell>
          <cell r="F940">
            <v>20916</v>
          </cell>
          <cell r="G940">
            <v>228097.8</v>
          </cell>
        </row>
        <row r="941">
          <cell r="A941">
            <v>4262022</v>
          </cell>
          <cell r="B941" t="str">
            <v>CORP COLI CASH SURR VALUE</v>
          </cell>
          <cell r="C941">
            <v>2490605.25</v>
          </cell>
          <cell r="D941">
            <v>0</v>
          </cell>
          <cell r="E941">
            <v>0</v>
          </cell>
          <cell r="F941">
            <v>0</v>
          </cell>
          <cell r="G941">
            <v>2490605.25</v>
          </cell>
        </row>
        <row r="942">
          <cell r="A942">
            <v>4262031</v>
          </cell>
          <cell r="B942" t="str">
            <v>DIRECTORS EDUC CONTRIBUTION</v>
          </cell>
          <cell r="C942">
            <v>-358528</v>
          </cell>
          <cell r="D942">
            <v>0</v>
          </cell>
          <cell r="E942">
            <v>23294.54</v>
          </cell>
          <cell r="F942">
            <v>-23294.54</v>
          </cell>
          <cell r="G942">
            <v>-381822.54</v>
          </cell>
        </row>
        <row r="943">
          <cell r="A943">
            <v>4262041</v>
          </cell>
          <cell r="B943" t="str">
            <v>LIFE INSURANCE SPLIT DOLLAR</v>
          </cell>
          <cell r="C943">
            <v>133585.24</v>
          </cell>
          <cell r="D943">
            <v>0</v>
          </cell>
          <cell r="E943">
            <v>0</v>
          </cell>
          <cell r="F943">
            <v>0</v>
          </cell>
          <cell r="G943">
            <v>133585.24</v>
          </cell>
        </row>
        <row r="944">
          <cell r="A944">
            <v>4262051</v>
          </cell>
          <cell r="B944" t="str">
            <v>EXEC ESTATE PRESERVATION</v>
          </cell>
          <cell r="C944">
            <v>-411857.98</v>
          </cell>
          <cell r="D944">
            <v>0</v>
          </cell>
          <cell r="E944">
            <v>54066</v>
          </cell>
          <cell r="F944">
            <v>-54066</v>
          </cell>
          <cell r="G944">
            <v>-465923.98</v>
          </cell>
        </row>
        <row r="945">
          <cell r="A945">
            <v>4263001</v>
          </cell>
          <cell r="B945" t="str">
            <v>PENALTIES</v>
          </cell>
          <cell r="C945">
            <v>5675.53</v>
          </cell>
          <cell r="D945">
            <v>202</v>
          </cell>
          <cell r="E945">
            <v>0</v>
          </cell>
          <cell r="F945">
            <v>202</v>
          </cell>
          <cell r="G945">
            <v>5877.53</v>
          </cell>
        </row>
        <row r="946">
          <cell r="A946">
            <v>4264200</v>
          </cell>
          <cell r="B946" t="str">
            <v>EXP CIV/POL&amp;REL ACT OTH FEES</v>
          </cell>
          <cell r="C946">
            <v>1978069.36</v>
          </cell>
          <cell r="D946">
            <v>99722</v>
          </cell>
          <cell r="E946">
            <v>4934.0600000000004</v>
          </cell>
          <cell r="F946">
            <v>94787.94</v>
          </cell>
          <cell r="G946">
            <v>2072857.3</v>
          </cell>
        </row>
        <row r="947">
          <cell r="A947">
            <v>4264300</v>
          </cell>
          <cell r="B947" t="str">
            <v>CITIZENS SUPPORT</v>
          </cell>
          <cell r="C947">
            <v>40588.86</v>
          </cell>
          <cell r="D947">
            <v>15903.08</v>
          </cell>
          <cell r="E947">
            <v>7951.54</v>
          </cell>
          <cell r="F947">
            <v>7951.54</v>
          </cell>
          <cell r="G947">
            <v>48540.4</v>
          </cell>
        </row>
        <row r="948">
          <cell r="A948">
            <v>4265001</v>
          </cell>
          <cell r="B948" t="str">
            <v>OTH DEDU OTHER DEDUCTIONS</v>
          </cell>
          <cell r="C948">
            <v>2975402.49</v>
          </cell>
          <cell r="D948">
            <v>219531.32</v>
          </cell>
          <cell r="E948">
            <v>95447.27</v>
          </cell>
          <cell r="F948">
            <v>124084.05</v>
          </cell>
          <cell r="G948">
            <v>3099486.54</v>
          </cell>
        </row>
        <row r="949">
          <cell r="A949">
            <v>4265004</v>
          </cell>
          <cell r="B949" t="str">
            <v>DERIV INSTR LOSSES-PWR UNREALRE</v>
          </cell>
          <cell r="C949">
            <v>-104578.39</v>
          </cell>
          <cell r="D949">
            <v>0</v>
          </cell>
          <cell r="E949">
            <v>0</v>
          </cell>
          <cell r="F949">
            <v>0</v>
          </cell>
          <cell r="G949">
            <v>-104578.39</v>
          </cell>
        </row>
        <row r="950">
          <cell r="A950">
            <v>4265005</v>
          </cell>
          <cell r="B950" t="str">
            <v>DERIV INSTR LOSS-GAS</v>
          </cell>
          <cell r="C950">
            <v>1743106.15</v>
          </cell>
          <cell r="D950">
            <v>1948320.17</v>
          </cell>
          <cell r="E950">
            <v>1743106.15</v>
          </cell>
          <cell r="F950">
            <v>205214.02000000002</v>
          </cell>
          <cell r="G950">
            <v>1948320.17</v>
          </cell>
        </row>
        <row r="951">
          <cell r="A951">
            <v>4265007</v>
          </cell>
          <cell r="B951" t="str">
            <v>DERIV INSTR LOSS-FLEET</v>
          </cell>
          <cell r="C951">
            <v>9566.9500000000007</v>
          </cell>
          <cell r="D951">
            <v>29739.95</v>
          </cell>
          <cell r="E951">
            <v>0</v>
          </cell>
          <cell r="F951">
            <v>29739.95</v>
          </cell>
          <cell r="G951">
            <v>39306.9</v>
          </cell>
        </row>
        <row r="952">
          <cell r="A952">
            <v>4270100</v>
          </cell>
          <cell r="B952" t="str">
            <v>INTEREST-FMB</v>
          </cell>
          <cell r="C952">
            <v>109609395.72</v>
          </cell>
          <cell r="D952">
            <v>11441570.699999999</v>
          </cell>
          <cell r="E952">
            <v>49492.35</v>
          </cell>
          <cell r="F952">
            <v>11392078.35</v>
          </cell>
          <cell r="G952">
            <v>121001474.06999999</v>
          </cell>
        </row>
        <row r="953">
          <cell r="A953">
            <v>4271000</v>
          </cell>
          <cell r="B953" t="str">
            <v>INTEREST-$300M 6.65% MTN 2008</v>
          </cell>
          <cell r="C953">
            <v>4987500</v>
          </cell>
          <cell r="D953">
            <v>0</v>
          </cell>
          <cell r="E953">
            <v>0</v>
          </cell>
          <cell r="F953">
            <v>0</v>
          </cell>
          <cell r="G953">
            <v>4987500</v>
          </cell>
        </row>
        <row r="954">
          <cell r="A954">
            <v>4271029</v>
          </cell>
          <cell r="B954" t="str">
            <v>INTEREST $500 M 6.5% NOTES</v>
          </cell>
          <cell r="C954">
            <v>28957433.600000001</v>
          </cell>
          <cell r="D954">
            <v>2895743.36</v>
          </cell>
          <cell r="E954">
            <v>0</v>
          </cell>
          <cell r="F954">
            <v>2895743.36</v>
          </cell>
          <cell r="G954">
            <v>31853176.960000001</v>
          </cell>
        </row>
        <row r="955">
          <cell r="A955">
            <v>4275800</v>
          </cell>
          <cell r="B955" t="str">
            <v>INTEREST-COCHRANE</v>
          </cell>
          <cell r="C955">
            <v>300.39999999999998</v>
          </cell>
          <cell r="D955">
            <v>13.9</v>
          </cell>
          <cell r="E955">
            <v>0</v>
          </cell>
          <cell r="F955">
            <v>13.9</v>
          </cell>
          <cell r="G955">
            <v>314.3</v>
          </cell>
        </row>
        <row r="956">
          <cell r="A956">
            <v>4276110</v>
          </cell>
          <cell r="B956" t="str">
            <v>INTEREST-83 DEF COMP</v>
          </cell>
          <cell r="C956">
            <v>1968749.88</v>
          </cell>
          <cell r="D956">
            <v>179087.25</v>
          </cell>
          <cell r="E956">
            <v>0</v>
          </cell>
          <cell r="F956">
            <v>179087.25</v>
          </cell>
          <cell r="G956">
            <v>2147837.13</v>
          </cell>
        </row>
        <row r="957">
          <cell r="A957">
            <v>4277010</v>
          </cell>
          <cell r="B957" t="str">
            <v>INTEREST-89 COLI</v>
          </cell>
          <cell r="C957">
            <v>3354940.56</v>
          </cell>
          <cell r="D957">
            <v>325000</v>
          </cell>
          <cell r="E957">
            <v>0</v>
          </cell>
          <cell r="F957">
            <v>325000</v>
          </cell>
          <cell r="G957">
            <v>3679940.56</v>
          </cell>
        </row>
        <row r="958">
          <cell r="A958">
            <v>4277200</v>
          </cell>
          <cell r="B958" t="str">
            <v>INTEREST-WK 94A PCB</v>
          </cell>
          <cell r="C958">
            <v>3464193.71</v>
          </cell>
          <cell r="D958">
            <v>573080.19999999995</v>
          </cell>
          <cell r="E958">
            <v>238236.9</v>
          </cell>
          <cell r="F958">
            <v>334843.29999999993</v>
          </cell>
          <cell r="G958">
            <v>3799037.01</v>
          </cell>
        </row>
        <row r="959">
          <cell r="A959">
            <v>4277300</v>
          </cell>
          <cell r="B959" t="str">
            <v>INTEREST-WK 94B PCB</v>
          </cell>
          <cell r="C959">
            <v>1607822.22</v>
          </cell>
          <cell r="D959">
            <v>277686.11</v>
          </cell>
          <cell r="E959">
            <v>42659.72</v>
          </cell>
          <cell r="F959">
            <v>235026.38999999998</v>
          </cell>
          <cell r="G959">
            <v>1842848.61</v>
          </cell>
        </row>
        <row r="960">
          <cell r="A960">
            <v>4278100</v>
          </cell>
          <cell r="B960" t="str">
            <v>INTEREST-WAKE 2000A</v>
          </cell>
          <cell r="C960">
            <v>2025417.81</v>
          </cell>
          <cell r="D960">
            <v>417054.36</v>
          </cell>
          <cell r="E960">
            <v>124164.76</v>
          </cell>
          <cell r="F960">
            <v>292889.59999999998</v>
          </cell>
          <cell r="G960">
            <v>2318307.41</v>
          </cell>
        </row>
        <row r="961">
          <cell r="A961">
            <v>4278200</v>
          </cell>
          <cell r="B961" t="str">
            <v>INTEREST-PERSON 2000A</v>
          </cell>
          <cell r="C961">
            <v>1700395.48</v>
          </cell>
          <cell r="D961">
            <v>359944.43</v>
          </cell>
          <cell r="E961">
            <v>149313.03</v>
          </cell>
          <cell r="F961">
            <v>210631.4</v>
          </cell>
          <cell r="G961">
            <v>1911026.88</v>
          </cell>
        </row>
        <row r="962">
          <cell r="A962">
            <v>4278300</v>
          </cell>
          <cell r="B962" t="str">
            <v>INTEREST-WAKE 2000B</v>
          </cell>
          <cell r="C962">
            <v>1794043.06</v>
          </cell>
          <cell r="D962">
            <v>128284.72</v>
          </cell>
          <cell r="E962">
            <v>22166.67</v>
          </cell>
          <cell r="F962">
            <v>106118.05</v>
          </cell>
          <cell r="G962">
            <v>1900161.11</v>
          </cell>
        </row>
        <row r="963">
          <cell r="A963">
            <v>4278400</v>
          </cell>
          <cell r="B963" t="str">
            <v>INTEREST-WAKE 2000C</v>
          </cell>
          <cell r="C963">
            <v>1801083.37</v>
          </cell>
          <cell r="D963">
            <v>107187.5</v>
          </cell>
          <cell r="E963">
            <v>8847.2199999999993</v>
          </cell>
          <cell r="F963">
            <v>98340.28</v>
          </cell>
          <cell r="G963">
            <v>1899423.65</v>
          </cell>
        </row>
        <row r="964">
          <cell r="A964">
            <v>4278500</v>
          </cell>
          <cell r="B964" t="str">
            <v>INTEREST-WAKE 2000D</v>
          </cell>
          <cell r="C964">
            <v>1372416.51</v>
          </cell>
          <cell r="D964">
            <v>369699.46</v>
          </cell>
          <cell r="E964">
            <v>166099.21</v>
          </cell>
          <cell r="F964">
            <v>203600.25000000003</v>
          </cell>
          <cell r="G964">
            <v>1576016.76</v>
          </cell>
        </row>
        <row r="965">
          <cell r="A965">
            <v>4278600</v>
          </cell>
          <cell r="B965" t="str">
            <v>INTEREST-WAKE 2000E</v>
          </cell>
          <cell r="C965">
            <v>1511063.9</v>
          </cell>
          <cell r="D965">
            <v>312569.45</v>
          </cell>
          <cell r="E965">
            <v>100633.33</v>
          </cell>
          <cell r="F965">
            <v>211936.12</v>
          </cell>
          <cell r="G965">
            <v>1723000.02</v>
          </cell>
        </row>
        <row r="966">
          <cell r="A966">
            <v>4278700</v>
          </cell>
          <cell r="B966" t="str">
            <v>INTEREST-WAKE 2000F</v>
          </cell>
          <cell r="C966">
            <v>1497784.72</v>
          </cell>
          <cell r="D966">
            <v>315511.11</v>
          </cell>
          <cell r="E966">
            <v>83861.11</v>
          </cell>
          <cell r="F966">
            <v>231650</v>
          </cell>
          <cell r="G966">
            <v>1729434.72</v>
          </cell>
        </row>
        <row r="967">
          <cell r="A967">
            <v>4278800</v>
          </cell>
          <cell r="B967" t="str">
            <v>INTEREST-WAKE 2000G</v>
          </cell>
          <cell r="C967">
            <v>3198840.02</v>
          </cell>
          <cell r="D967">
            <v>319665.5</v>
          </cell>
          <cell r="E967">
            <v>29060.5</v>
          </cell>
          <cell r="F967">
            <v>290605</v>
          </cell>
          <cell r="G967">
            <v>3489445.02</v>
          </cell>
        </row>
        <row r="968">
          <cell r="A968">
            <v>4278900</v>
          </cell>
          <cell r="B968" t="str">
            <v>INTEREST-PERS 2000B</v>
          </cell>
          <cell r="C968">
            <v>1526419.47</v>
          </cell>
          <cell r="D968">
            <v>398645.33</v>
          </cell>
          <cell r="E968">
            <v>192318</v>
          </cell>
          <cell r="F968">
            <v>206327.33000000002</v>
          </cell>
          <cell r="G968">
            <v>1732746.8</v>
          </cell>
        </row>
        <row r="969">
          <cell r="A969">
            <v>4280001</v>
          </cell>
          <cell r="B969" t="str">
            <v>AMORT OF DEBT DISCOUNT &amp;  EXP</v>
          </cell>
          <cell r="C969">
            <v>3804658.93</v>
          </cell>
          <cell r="D969">
            <v>430069.21</v>
          </cell>
          <cell r="E969">
            <v>80598.7</v>
          </cell>
          <cell r="F969">
            <v>349470.51</v>
          </cell>
          <cell r="G969">
            <v>4154129.44</v>
          </cell>
        </row>
        <row r="970">
          <cell r="A970">
            <v>4281001</v>
          </cell>
          <cell r="B970" t="str">
            <v>AMORT OF REACQUIRED DEBT</v>
          </cell>
          <cell r="C970">
            <v>1244096.73</v>
          </cell>
          <cell r="D970">
            <v>124409.67</v>
          </cell>
          <cell r="E970">
            <v>0</v>
          </cell>
          <cell r="F970">
            <v>124409.67</v>
          </cell>
          <cell r="G970">
            <v>1368506.4</v>
          </cell>
        </row>
        <row r="971">
          <cell r="A971">
            <v>4301010</v>
          </cell>
          <cell r="B971" t="str">
            <v>INT EXP-MONEY POOL</v>
          </cell>
          <cell r="C971">
            <v>444896.36</v>
          </cell>
          <cell r="D971">
            <v>13336.5</v>
          </cell>
          <cell r="E971">
            <v>0</v>
          </cell>
          <cell r="F971">
            <v>13336.5</v>
          </cell>
          <cell r="G971">
            <v>458232.86</v>
          </cell>
        </row>
        <row r="972">
          <cell r="A972">
            <v>4310001</v>
          </cell>
          <cell r="B972" t="str">
            <v>OTHER INTEREST EXPENSE</v>
          </cell>
          <cell r="C972">
            <v>6303170.9199999999</v>
          </cell>
          <cell r="D972">
            <v>571331.67000000004</v>
          </cell>
          <cell r="E972">
            <v>47.92</v>
          </cell>
          <cell r="F972">
            <v>571283.75</v>
          </cell>
          <cell r="G972">
            <v>6874454.6699999999</v>
          </cell>
        </row>
        <row r="973">
          <cell r="A973">
            <v>4310010</v>
          </cell>
          <cell r="B973" t="str">
            <v>OTH INT EXP-COMMITMENT FEES</v>
          </cell>
          <cell r="C973">
            <v>307589.03999999998</v>
          </cell>
          <cell r="D973">
            <v>0</v>
          </cell>
          <cell r="E973">
            <v>0</v>
          </cell>
          <cell r="F973">
            <v>0</v>
          </cell>
          <cell r="G973">
            <v>307589.03999999998</v>
          </cell>
        </row>
        <row r="974">
          <cell r="A974">
            <v>4310011</v>
          </cell>
          <cell r="B974" t="str">
            <v>OTHER INT EXP-MISC</v>
          </cell>
          <cell r="C974">
            <v>693806.75</v>
          </cell>
          <cell r="D974">
            <v>0</v>
          </cell>
          <cell r="E974">
            <v>580.97</v>
          </cell>
          <cell r="F974">
            <v>-580.97</v>
          </cell>
          <cell r="G974">
            <v>693225.78</v>
          </cell>
        </row>
        <row r="975">
          <cell r="A975">
            <v>4310022</v>
          </cell>
          <cell r="B975" t="str">
            <v>OTH INT EXP-CUST REFUNDS</v>
          </cell>
          <cell r="C975">
            <v>171633.14</v>
          </cell>
          <cell r="D975">
            <v>0</v>
          </cell>
          <cell r="E975">
            <v>0</v>
          </cell>
          <cell r="F975">
            <v>0</v>
          </cell>
          <cell r="G975">
            <v>171633.14</v>
          </cell>
        </row>
        <row r="976">
          <cell r="A976">
            <v>4313000</v>
          </cell>
          <cell r="B976" t="str">
            <v>INTEREST EXP RECOVERY CLAUSES</v>
          </cell>
          <cell r="C976">
            <v>-134607.06</v>
          </cell>
          <cell r="D976">
            <v>0</v>
          </cell>
          <cell r="E976">
            <v>32536.61</v>
          </cell>
          <cell r="F976">
            <v>-32536.61</v>
          </cell>
          <cell r="G976">
            <v>-167143.67000000001</v>
          </cell>
        </row>
        <row r="977">
          <cell r="A977">
            <v>4321200</v>
          </cell>
          <cell r="B977" t="str">
            <v>ALLOW B FND DURING CONSTR-CWIP</v>
          </cell>
          <cell r="C977">
            <v>-8596889.8399999999</v>
          </cell>
          <cell r="D977">
            <v>639349.28</v>
          </cell>
          <cell r="E977">
            <v>1730868.14</v>
          </cell>
          <cell r="F977">
            <v>-1091518.8599999999</v>
          </cell>
          <cell r="G977">
            <v>-9688408.6999999993</v>
          </cell>
        </row>
        <row r="978">
          <cell r="A978">
            <v>4321201</v>
          </cell>
          <cell r="B978" t="str">
            <v>CONTRA AFUDC DEBT-OATT</v>
          </cell>
          <cell r="C978">
            <v>90001.35</v>
          </cell>
          <cell r="D978">
            <v>52031.03</v>
          </cell>
          <cell r="E978">
            <v>0</v>
          </cell>
          <cell r="F978">
            <v>52031.03</v>
          </cell>
          <cell r="G978">
            <v>142032.38</v>
          </cell>
        </row>
        <row r="979">
          <cell r="A979">
            <v>4321300</v>
          </cell>
          <cell r="B979" t="str">
            <v>ALLOW BOR FND DURING CONSTR-NF</v>
          </cell>
          <cell r="C979">
            <v>-447113.91</v>
          </cell>
          <cell r="D979">
            <v>34074.839999999997</v>
          </cell>
          <cell r="E979">
            <v>194389.14</v>
          </cell>
          <cell r="F979">
            <v>-160314.30000000002</v>
          </cell>
          <cell r="G979">
            <v>-607428.21</v>
          </cell>
        </row>
        <row r="980">
          <cell r="A980">
            <v>4363001</v>
          </cell>
          <cell r="B980" t="str">
            <v>APPROP OF R/E</v>
          </cell>
          <cell r="C980">
            <v>-4197.5</v>
          </cell>
          <cell r="D980">
            <v>0</v>
          </cell>
          <cell r="E980">
            <v>0</v>
          </cell>
          <cell r="F980">
            <v>0</v>
          </cell>
          <cell r="G980">
            <v>-4197.5</v>
          </cell>
        </row>
        <row r="981">
          <cell r="A981">
            <v>4373001</v>
          </cell>
          <cell r="B981" t="str">
            <v>PREFERRED STOCK $5.00</v>
          </cell>
          <cell r="C981">
            <v>987487.5</v>
          </cell>
          <cell r="D981">
            <v>98748.75</v>
          </cell>
          <cell r="E981">
            <v>0</v>
          </cell>
          <cell r="F981">
            <v>98748.75</v>
          </cell>
          <cell r="G981">
            <v>1086236.25</v>
          </cell>
        </row>
        <row r="982">
          <cell r="A982">
            <v>4373002</v>
          </cell>
          <cell r="B982" t="str">
            <v>PREFERRED STOCK $4.20</v>
          </cell>
          <cell r="C982">
            <v>350000</v>
          </cell>
          <cell r="D982">
            <v>35000</v>
          </cell>
          <cell r="E982">
            <v>0</v>
          </cell>
          <cell r="F982">
            <v>35000</v>
          </cell>
          <cell r="G982">
            <v>385000</v>
          </cell>
        </row>
        <row r="983">
          <cell r="A983">
            <v>4373003</v>
          </cell>
          <cell r="B983" t="str">
            <v>PREFERRED STOCK $5.44</v>
          </cell>
          <cell r="C983">
            <v>1132653.33</v>
          </cell>
          <cell r="D983">
            <v>113265.33</v>
          </cell>
          <cell r="E983">
            <v>0</v>
          </cell>
          <cell r="F983">
            <v>113265.33</v>
          </cell>
          <cell r="G983">
            <v>1245918.6599999999</v>
          </cell>
        </row>
        <row r="984">
          <cell r="A984">
            <v>4401000</v>
          </cell>
          <cell r="B984" t="str">
            <v>RESIDENTIAL SALES</v>
          </cell>
          <cell r="C984">
            <v>-1365728111.0999999</v>
          </cell>
          <cell r="D984">
            <v>9295187.4600000009</v>
          </cell>
          <cell r="E984">
            <v>114028011.34999999</v>
          </cell>
          <cell r="F984">
            <v>-104732823.88999999</v>
          </cell>
          <cell r="G984">
            <v>-1470460934.99</v>
          </cell>
        </row>
        <row r="985">
          <cell r="A985">
            <v>4421000</v>
          </cell>
          <cell r="B985" t="str">
            <v>COMMERCIAL SALES</v>
          </cell>
          <cell r="C985">
            <v>-954772113.77999997</v>
          </cell>
          <cell r="D985">
            <v>703135.63</v>
          </cell>
          <cell r="E985">
            <v>92508962.640000001</v>
          </cell>
          <cell r="F985">
            <v>-91805827.010000005</v>
          </cell>
          <cell r="G985">
            <v>-1046577940.79</v>
          </cell>
        </row>
        <row r="986">
          <cell r="A986">
            <v>4431000</v>
          </cell>
          <cell r="B986" t="str">
            <v>INDUSTRIAL SALES</v>
          </cell>
          <cell r="C986">
            <v>-616173783.27999997</v>
          </cell>
          <cell r="D986">
            <v>2354465.7400000002</v>
          </cell>
          <cell r="E986">
            <v>56211953.920000002</v>
          </cell>
          <cell r="F986">
            <v>-53857488.18</v>
          </cell>
          <cell r="G986">
            <v>-670031271.46000004</v>
          </cell>
        </row>
        <row r="987">
          <cell r="A987">
            <v>4441000</v>
          </cell>
          <cell r="B987" t="str">
            <v>PUBLIC STREET/HIGHWAY LIGHTING</v>
          </cell>
          <cell r="C987">
            <v>-17664156.780000001</v>
          </cell>
          <cell r="D987">
            <v>14107.98</v>
          </cell>
          <cell r="E987">
            <v>1798367.04</v>
          </cell>
          <cell r="F987">
            <v>-1784259.06</v>
          </cell>
          <cell r="G987">
            <v>-19448415.84</v>
          </cell>
        </row>
        <row r="988">
          <cell r="A988">
            <v>4451000</v>
          </cell>
          <cell r="B988" t="str">
            <v>SALES TO PUBLIC AUTHORITIES</v>
          </cell>
          <cell r="C988">
            <v>-70213400.920000002</v>
          </cell>
          <cell r="D988">
            <v>0</v>
          </cell>
          <cell r="E988">
            <v>6317329.0099999998</v>
          </cell>
          <cell r="F988">
            <v>-6317329.0099999998</v>
          </cell>
          <cell r="G988">
            <v>-76530729.930000007</v>
          </cell>
        </row>
        <row r="989">
          <cell r="A989">
            <v>4470002</v>
          </cell>
          <cell r="B989" t="str">
            <v>SUPPLEMENTAL CAPACITY-EST/PA</v>
          </cell>
          <cell r="C989">
            <v>-34669641.600000001</v>
          </cell>
          <cell r="D989">
            <v>0</v>
          </cell>
          <cell r="E989">
            <v>2494195.2000000002</v>
          </cell>
          <cell r="F989">
            <v>-2494195.2000000002</v>
          </cell>
          <cell r="G989">
            <v>-37163836.799999997</v>
          </cell>
        </row>
        <row r="990">
          <cell r="A990">
            <v>4470003</v>
          </cell>
          <cell r="B990" t="str">
            <v>SUPPLEMENTAL CAPACITY-ACT/PA</v>
          </cell>
          <cell r="C990">
            <v>-118865.3</v>
          </cell>
          <cell r="D990">
            <v>0</v>
          </cell>
          <cell r="E990">
            <v>0</v>
          </cell>
          <cell r="F990">
            <v>0</v>
          </cell>
          <cell r="G990">
            <v>-118865.3</v>
          </cell>
        </row>
        <row r="991">
          <cell r="A991">
            <v>4470004</v>
          </cell>
          <cell r="B991" t="str">
            <v>RESERVE CAPACITY-ESTIMATE/PA</v>
          </cell>
          <cell r="C991">
            <v>-7538040</v>
          </cell>
          <cell r="D991">
            <v>0</v>
          </cell>
          <cell r="E991">
            <v>753804</v>
          </cell>
          <cell r="F991">
            <v>-753804</v>
          </cell>
          <cell r="G991">
            <v>-8291844</v>
          </cell>
        </row>
        <row r="992">
          <cell r="A992">
            <v>4470006</v>
          </cell>
          <cell r="B992" t="str">
            <v>UNUSED SPPLMNTL ENERGY-EST/PA</v>
          </cell>
          <cell r="C992">
            <v>-60322151.700000003</v>
          </cell>
          <cell r="D992">
            <v>0</v>
          </cell>
          <cell r="E992">
            <v>2726881.55</v>
          </cell>
          <cell r="F992">
            <v>-2726881.55</v>
          </cell>
          <cell r="G992">
            <v>-63049033.25</v>
          </cell>
        </row>
        <row r="993">
          <cell r="A993">
            <v>4470007</v>
          </cell>
          <cell r="B993" t="str">
            <v>UNUSED SPPLMNTL ENERGY-ACT/PA</v>
          </cell>
          <cell r="C993">
            <v>2916644</v>
          </cell>
          <cell r="D993">
            <v>452364</v>
          </cell>
          <cell r="E993">
            <v>0</v>
          </cell>
          <cell r="F993">
            <v>452364</v>
          </cell>
          <cell r="G993">
            <v>3369008</v>
          </cell>
        </row>
        <row r="994">
          <cell r="A994">
            <v>4470008</v>
          </cell>
          <cell r="B994" t="str">
            <v>REACTIVE POWER-ESTIMATE/PA</v>
          </cell>
          <cell r="C994">
            <v>16448.169999999998</v>
          </cell>
          <cell r="D994">
            <v>0</v>
          </cell>
          <cell r="E994">
            <v>0</v>
          </cell>
          <cell r="F994">
            <v>0</v>
          </cell>
          <cell r="G994">
            <v>16448.169999999998</v>
          </cell>
        </row>
        <row r="995">
          <cell r="A995">
            <v>4470013</v>
          </cell>
          <cell r="B995" t="str">
            <v>RESERVE ENERGY-ESTIMATE/PA</v>
          </cell>
          <cell r="C995">
            <v>-4584064.24</v>
          </cell>
          <cell r="D995">
            <v>0</v>
          </cell>
          <cell r="E995">
            <v>2284291.4900000002</v>
          </cell>
          <cell r="F995">
            <v>-2284291.4900000002</v>
          </cell>
          <cell r="G995">
            <v>-6868355.7300000004</v>
          </cell>
        </row>
        <row r="996">
          <cell r="A996">
            <v>4470015</v>
          </cell>
          <cell r="B996" t="str">
            <v>SPINNING RESERVE-EST/PA</v>
          </cell>
          <cell r="C996">
            <v>-347152.81</v>
          </cell>
          <cell r="D996">
            <v>0</v>
          </cell>
          <cell r="E996">
            <v>39504.019999999997</v>
          </cell>
          <cell r="F996">
            <v>-39504.019999999997</v>
          </cell>
          <cell r="G996">
            <v>-386656.83</v>
          </cell>
        </row>
        <row r="997">
          <cell r="A997">
            <v>4470016</v>
          </cell>
          <cell r="B997" t="str">
            <v>SPINNING RESERVE-ACTUAL/PA</v>
          </cell>
          <cell r="C997">
            <v>46161.53</v>
          </cell>
          <cell r="D997">
            <v>0</v>
          </cell>
          <cell r="E997">
            <v>1442.9</v>
          </cell>
          <cell r="F997">
            <v>-1442.9</v>
          </cell>
          <cell r="G997">
            <v>44718.63</v>
          </cell>
        </row>
        <row r="998">
          <cell r="A998">
            <v>4470019</v>
          </cell>
          <cell r="B998" t="str">
            <v>PA REPLEN - ESTIMATE</v>
          </cell>
          <cell r="C998">
            <v>-16384545.130000001</v>
          </cell>
          <cell r="D998">
            <v>0</v>
          </cell>
          <cell r="E998">
            <v>1208853.17</v>
          </cell>
          <cell r="F998">
            <v>-1208853.17</v>
          </cell>
          <cell r="G998">
            <v>-17593398.300000001</v>
          </cell>
        </row>
        <row r="999">
          <cell r="A999">
            <v>4470190</v>
          </cell>
          <cell r="B999" t="str">
            <v>PA REPLEN - ACTUAL</v>
          </cell>
          <cell r="C999">
            <v>1126505.7</v>
          </cell>
          <cell r="D999">
            <v>145840.49</v>
          </cell>
          <cell r="E999">
            <v>214.26</v>
          </cell>
          <cell r="F999">
            <v>145626.22999999998</v>
          </cell>
          <cell r="G999">
            <v>1272131.93</v>
          </cell>
        </row>
        <row r="1000">
          <cell r="A1000">
            <v>4470191</v>
          </cell>
          <cell r="B1000" t="str">
            <v>PA DEFEN - ESTIMATE</v>
          </cell>
          <cell r="C1000">
            <v>-2223209.79</v>
          </cell>
          <cell r="D1000">
            <v>0</v>
          </cell>
          <cell r="E1000">
            <v>220381.17</v>
          </cell>
          <cell r="F1000">
            <v>-220381.17</v>
          </cell>
          <cell r="G1000">
            <v>-2443590.96</v>
          </cell>
        </row>
        <row r="1001">
          <cell r="A1001">
            <v>4470192</v>
          </cell>
          <cell r="B1001" t="str">
            <v>PA DEFEN - ACTUAL</v>
          </cell>
          <cell r="C1001">
            <v>-327.26</v>
          </cell>
          <cell r="D1001">
            <v>0</v>
          </cell>
          <cell r="E1001">
            <v>0</v>
          </cell>
          <cell r="F1001">
            <v>0</v>
          </cell>
          <cell r="G1001">
            <v>-327.26</v>
          </cell>
        </row>
        <row r="1002">
          <cell r="A1002">
            <v>4470193</v>
          </cell>
          <cell r="B1002" t="str">
            <v>PA AUXILLARY POWER</v>
          </cell>
          <cell r="C1002">
            <v>-207849.91</v>
          </cell>
          <cell r="D1002">
            <v>0</v>
          </cell>
          <cell r="E1002">
            <v>18551.2</v>
          </cell>
          <cell r="F1002">
            <v>-18551.2</v>
          </cell>
          <cell r="G1002">
            <v>-226401.11</v>
          </cell>
        </row>
        <row r="1003">
          <cell r="A1003">
            <v>4470195</v>
          </cell>
          <cell r="B1003" t="str">
            <v>GREENVILLE SUBSTATION</v>
          </cell>
          <cell r="C1003">
            <v>-3635.38</v>
          </cell>
          <cell r="D1003">
            <v>0</v>
          </cell>
          <cell r="E1003">
            <v>536.77</v>
          </cell>
          <cell r="F1003">
            <v>-536.77</v>
          </cell>
          <cell r="G1003">
            <v>-4172.1499999999996</v>
          </cell>
        </row>
        <row r="1004">
          <cell r="A1004">
            <v>4470199</v>
          </cell>
          <cell r="B1004" t="str">
            <v>QUALIFYING GENERATION RESERVE</v>
          </cell>
          <cell r="C1004">
            <v>-69300</v>
          </cell>
          <cell r="D1004">
            <v>0</v>
          </cell>
          <cell r="E1004">
            <v>6930</v>
          </cell>
          <cell r="F1004">
            <v>-6930</v>
          </cell>
          <cell r="G1004">
            <v>-76230</v>
          </cell>
        </row>
        <row r="1005">
          <cell r="A1005">
            <v>4470300</v>
          </cell>
          <cell r="B1005" t="str">
            <v>NCEMC CAPACITY</v>
          </cell>
          <cell r="C1005">
            <v>-97084890</v>
          </cell>
          <cell r="D1005">
            <v>109011</v>
          </cell>
          <cell r="E1005">
            <v>9817500</v>
          </cell>
          <cell r="F1005">
            <v>-9708489</v>
          </cell>
          <cell r="G1005">
            <v>-106793379</v>
          </cell>
        </row>
        <row r="1006">
          <cell r="A1006">
            <v>4470301</v>
          </cell>
          <cell r="B1006" t="str">
            <v>NCEMC ENERGY</v>
          </cell>
          <cell r="C1006">
            <v>-193552789.31</v>
          </cell>
          <cell r="D1006">
            <v>947531.99</v>
          </cell>
          <cell r="E1006">
            <v>20152876.68</v>
          </cell>
          <cell r="F1006">
            <v>-19205344.690000001</v>
          </cell>
          <cell r="G1006">
            <v>-212758134</v>
          </cell>
        </row>
        <row r="1007">
          <cell r="A1007" t="str">
            <v>447100A</v>
          </cell>
          <cell r="B1007" t="str">
            <v>ANCILLARY SERVICES</v>
          </cell>
          <cell r="C1007">
            <v>-137048.29999999999</v>
          </cell>
          <cell r="D1007">
            <v>0</v>
          </cell>
          <cell r="E1007">
            <v>5405.87</v>
          </cell>
          <cell r="F1007">
            <v>-5405.87</v>
          </cell>
          <cell r="G1007">
            <v>-142454.17000000001</v>
          </cell>
        </row>
        <row r="1008">
          <cell r="A1008" t="str">
            <v>447100E</v>
          </cell>
          <cell r="B1008" t="str">
            <v>INTERCHGE SALES-ENERGY/DEMAND</v>
          </cell>
          <cell r="C1008">
            <v>-74686224.579999998</v>
          </cell>
          <cell r="D1008">
            <v>463261.81</v>
          </cell>
          <cell r="E1008">
            <v>922325.15</v>
          </cell>
          <cell r="F1008">
            <v>-459063.34</v>
          </cell>
          <cell r="G1008">
            <v>-75145287.920000002</v>
          </cell>
        </row>
        <row r="1009">
          <cell r="A1009" t="str">
            <v>447100P</v>
          </cell>
          <cell r="B1009" t="str">
            <v>OFF SYSTEM TRANSMISSION</v>
          </cell>
          <cell r="C1009">
            <v>-3180715.26</v>
          </cell>
          <cell r="D1009">
            <v>0</v>
          </cell>
          <cell r="E1009">
            <v>578087.4</v>
          </cell>
          <cell r="F1009">
            <v>-578087.4</v>
          </cell>
          <cell r="G1009">
            <v>-3758802.66</v>
          </cell>
        </row>
        <row r="1010">
          <cell r="A1010" t="str">
            <v>447100T</v>
          </cell>
          <cell r="B1010" t="str">
            <v>TRANSMISSION</v>
          </cell>
          <cell r="C1010">
            <v>-5610809.6100000003</v>
          </cell>
          <cell r="D1010">
            <v>0</v>
          </cell>
          <cell r="E1010">
            <v>42709.72</v>
          </cell>
          <cell r="F1010">
            <v>-42709.72</v>
          </cell>
          <cell r="G1010">
            <v>-5653519.3300000001</v>
          </cell>
        </row>
        <row r="1011">
          <cell r="A1011">
            <v>4471011</v>
          </cell>
          <cell r="B1011" t="str">
            <v>SYSTEM IMPACT STUDIES-BILLED</v>
          </cell>
          <cell r="C1011">
            <v>-6356.1</v>
          </cell>
          <cell r="D1011">
            <v>0</v>
          </cell>
          <cell r="E1011">
            <v>736.73</v>
          </cell>
          <cell r="F1011">
            <v>-736.73</v>
          </cell>
          <cell r="G1011">
            <v>-7092.83</v>
          </cell>
        </row>
        <row r="1012">
          <cell r="A1012">
            <v>4477000</v>
          </cell>
          <cell r="B1012" t="str">
            <v>REVENUE - OTHER</v>
          </cell>
          <cell r="C1012">
            <v>-117662061.89</v>
          </cell>
          <cell r="D1012">
            <v>2650</v>
          </cell>
          <cell r="E1012">
            <v>11970440.220000001</v>
          </cell>
          <cell r="F1012">
            <v>-11967790.220000001</v>
          </cell>
          <cell r="G1012">
            <v>-129629852.11</v>
          </cell>
        </row>
        <row r="1013">
          <cell r="A1013">
            <v>4500001</v>
          </cell>
          <cell r="B1013" t="str">
            <v>LATE PAYMENT CHARGE-RETAIL</v>
          </cell>
          <cell r="C1013">
            <v>-6698801.7199999997</v>
          </cell>
          <cell r="D1013">
            <v>1213.47</v>
          </cell>
          <cell r="E1013">
            <v>478504.75</v>
          </cell>
          <cell r="F1013">
            <v>-477291.28</v>
          </cell>
          <cell r="G1013">
            <v>-7176093</v>
          </cell>
        </row>
        <row r="1014">
          <cell r="A1014">
            <v>4500100</v>
          </cell>
          <cell r="B1014" t="str">
            <v>FORFEITED DISC-HOME ENRGY LOAN</v>
          </cell>
          <cell r="C1014">
            <v>-0.11</v>
          </cell>
          <cell r="D1014">
            <v>0</v>
          </cell>
          <cell r="E1014">
            <v>0</v>
          </cell>
          <cell r="F1014">
            <v>0</v>
          </cell>
          <cell r="G1014">
            <v>-0.11</v>
          </cell>
        </row>
        <row r="1015">
          <cell r="A1015">
            <v>4500200</v>
          </cell>
          <cell r="B1015" t="str">
            <v>FORFEITED DISCOUNTS-LINE EXTEN</v>
          </cell>
          <cell r="C1015">
            <v>-7203.07</v>
          </cell>
          <cell r="D1015">
            <v>109.5</v>
          </cell>
          <cell r="E1015">
            <v>808.49</v>
          </cell>
          <cell r="F1015">
            <v>-698.99</v>
          </cell>
          <cell r="G1015">
            <v>-7902.06</v>
          </cell>
        </row>
        <row r="1016">
          <cell r="A1016">
            <v>4510001</v>
          </cell>
          <cell r="B1016" t="str">
            <v>MISCELLANEOUS SERVICE REVENUES</v>
          </cell>
          <cell r="C1016">
            <v>-3190312.77</v>
          </cell>
          <cell r="D1016">
            <v>15171.53</v>
          </cell>
          <cell r="E1016">
            <v>422889.8</v>
          </cell>
          <cell r="F1016">
            <v>-407718.26999999996</v>
          </cell>
          <cell r="G1016">
            <v>-3598031.04</v>
          </cell>
        </row>
        <row r="1017">
          <cell r="A1017">
            <v>4510200</v>
          </cell>
          <cell r="B1017" t="str">
            <v>SERVICE CHARGE</v>
          </cell>
          <cell r="C1017">
            <v>-5432792.6500000004</v>
          </cell>
          <cell r="D1017">
            <v>1254</v>
          </cell>
          <cell r="E1017">
            <v>466116.5</v>
          </cell>
          <cell r="F1017">
            <v>-464862.5</v>
          </cell>
          <cell r="G1017">
            <v>-5897655.1500000004</v>
          </cell>
        </row>
        <row r="1018">
          <cell r="A1018">
            <v>4510800</v>
          </cell>
          <cell r="B1018" t="str">
            <v>RETURNED CHECK CHARGE</v>
          </cell>
          <cell r="C1018">
            <v>-373437.6</v>
          </cell>
          <cell r="D1018">
            <v>460.2</v>
          </cell>
          <cell r="E1018">
            <v>36003</v>
          </cell>
          <cell r="F1018">
            <v>-35542.800000000003</v>
          </cell>
          <cell r="G1018">
            <v>-408980.4</v>
          </cell>
        </row>
        <row r="1019">
          <cell r="A1019">
            <v>4540001</v>
          </cell>
          <cell r="B1019" t="str">
            <v>RENT FROM ELECTRIC PROPERTY</v>
          </cell>
          <cell r="C1019">
            <v>-21510329.43</v>
          </cell>
          <cell r="D1019">
            <v>-908544.22</v>
          </cell>
          <cell r="E1019">
            <v>1944908.32</v>
          </cell>
          <cell r="F1019">
            <v>-2853452.54</v>
          </cell>
          <cell r="G1019">
            <v>-24363781.969999999</v>
          </cell>
        </row>
        <row r="1020">
          <cell r="A1020">
            <v>4540004</v>
          </cell>
          <cell r="B1020" t="str">
            <v>PT HOLDINGS IRU/REV SHARING</v>
          </cell>
          <cell r="C1020">
            <v>-290155</v>
          </cell>
          <cell r="D1020">
            <v>0</v>
          </cell>
          <cell r="E1020">
            <v>59439</v>
          </cell>
          <cell r="F1020">
            <v>-59439</v>
          </cell>
          <cell r="G1020">
            <v>-349594</v>
          </cell>
        </row>
        <row r="1021">
          <cell r="A1021">
            <v>4543001</v>
          </cell>
          <cell r="B1021" t="str">
            <v>NCEMC LEASED FACILITIES-ACT</v>
          </cell>
          <cell r="C1021">
            <v>-1999865.91</v>
          </cell>
          <cell r="D1021">
            <v>0</v>
          </cell>
          <cell r="E1021">
            <v>184100.7</v>
          </cell>
          <cell r="F1021">
            <v>-184100.7</v>
          </cell>
          <cell r="G1021">
            <v>-2183966.61</v>
          </cell>
        </row>
        <row r="1022">
          <cell r="A1022" t="str">
            <v>454300A</v>
          </cell>
          <cell r="B1022" t="str">
            <v>LEASED FACILITIES CHARGE-ACT</v>
          </cell>
          <cell r="C1022">
            <v>-1345608</v>
          </cell>
          <cell r="D1022">
            <v>0</v>
          </cell>
          <cell r="E1022">
            <v>0</v>
          </cell>
          <cell r="F1022">
            <v>0</v>
          </cell>
          <cell r="G1022">
            <v>-1345608</v>
          </cell>
        </row>
        <row r="1023">
          <cell r="A1023">
            <v>4543100</v>
          </cell>
          <cell r="B1023" t="str">
            <v>LEASED FAC CHRG-TELEMETRY O&amp;M</v>
          </cell>
          <cell r="C1023">
            <v>-110240</v>
          </cell>
          <cell r="D1023">
            <v>0</v>
          </cell>
          <cell r="E1023">
            <v>11024</v>
          </cell>
          <cell r="F1023">
            <v>-11024</v>
          </cell>
          <cell r="G1023">
            <v>-121264</v>
          </cell>
        </row>
        <row r="1024">
          <cell r="A1024">
            <v>4549000</v>
          </cell>
          <cell r="B1024" t="str">
            <v>FACILITY CHARGE-COGENERATION</v>
          </cell>
          <cell r="C1024">
            <v>-2128003.4500000002</v>
          </cell>
          <cell r="D1024">
            <v>0</v>
          </cell>
          <cell r="E1024">
            <v>305583.44</v>
          </cell>
          <cell r="F1024">
            <v>-305583.44</v>
          </cell>
          <cell r="G1024">
            <v>-2433586.89</v>
          </cell>
        </row>
        <row r="1025">
          <cell r="A1025">
            <v>4560001</v>
          </cell>
          <cell r="B1025" t="str">
            <v>OTHER ELECTRIC REVENUES</v>
          </cell>
          <cell r="C1025">
            <v>-840551.69</v>
          </cell>
          <cell r="D1025">
            <v>-140305.44</v>
          </cell>
          <cell r="E1025">
            <v>302914.24</v>
          </cell>
          <cell r="F1025">
            <v>-443219.68</v>
          </cell>
          <cell r="G1025">
            <v>-1283771.3700000001</v>
          </cell>
        </row>
        <row r="1026">
          <cell r="A1026">
            <v>4560006</v>
          </cell>
          <cell r="B1026" t="str">
            <v>DEMAND PROFILE PLOT CHARGE</v>
          </cell>
          <cell r="C1026">
            <v>-138529.09</v>
          </cell>
          <cell r="D1026">
            <v>0</v>
          </cell>
          <cell r="E1026">
            <v>14455.05</v>
          </cell>
          <cell r="F1026">
            <v>-14455.05</v>
          </cell>
          <cell r="G1026">
            <v>-152984.14000000001</v>
          </cell>
        </row>
        <row r="1027">
          <cell r="A1027">
            <v>4560007</v>
          </cell>
          <cell r="B1027" t="str">
            <v>GENERATION OPTIMIZATION NET</v>
          </cell>
          <cell r="C1027">
            <v>-1749115.54</v>
          </cell>
          <cell r="D1027">
            <v>0</v>
          </cell>
          <cell r="E1027">
            <v>0</v>
          </cell>
          <cell r="F1027">
            <v>0</v>
          </cell>
          <cell r="G1027">
            <v>-1749115.54</v>
          </cell>
        </row>
        <row r="1028">
          <cell r="A1028">
            <v>4560008</v>
          </cell>
          <cell r="B1028" t="str">
            <v>MAGNETIC TAPE PULSE DATA</v>
          </cell>
          <cell r="C1028">
            <v>-126.4</v>
          </cell>
          <cell r="D1028">
            <v>0</v>
          </cell>
          <cell r="E1028">
            <v>12.64</v>
          </cell>
          <cell r="F1028">
            <v>-12.64</v>
          </cell>
          <cell r="G1028">
            <v>-139.04</v>
          </cell>
        </row>
        <row r="1029">
          <cell r="A1029">
            <v>4560009</v>
          </cell>
          <cell r="B1029" t="str">
            <v>ELEC REV-COGEN/SMALL PWR PRO</v>
          </cell>
          <cell r="C1029">
            <v>-104669</v>
          </cell>
          <cell r="D1029">
            <v>0</v>
          </cell>
          <cell r="E1029">
            <v>10468</v>
          </cell>
          <cell r="F1029">
            <v>-10468</v>
          </cell>
          <cell r="G1029">
            <v>-115137</v>
          </cell>
        </row>
        <row r="1030">
          <cell r="A1030">
            <v>4560020</v>
          </cell>
          <cell r="B1030" t="str">
            <v>STATE SALES TAX COLL COMM COLL</v>
          </cell>
          <cell r="C1030">
            <v>-3100</v>
          </cell>
          <cell r="D1030">
            <v>0</v>
          </cell>
          <cell r="E1030">
            <v>0</v>
          </cell>
          <cell r="F1030">
            <v>0</v>
          </cell>
          <cell r="G1030">
            <v>-3100</v>
          </cell>
        </row>
        <row r="1031">
          <cell r="A1031">
            <v>4560031</v>
          </cell>
          <cell r="B1031" t="str">
            <v>UNBILLED REVENUES -NC</v>
          </cell>
          <cell r="C1031">
            <v>3861113.48</v>
          </cell>
          <cell r="D1031">
            <v>129731276.04000001</v>
          </cell>
          <cell r="E1031">
            <v>118626949.42</v>
          </cell>
          <cell r="F1031">
            <v>11104326.620000005</v>
          </cell>
          <cell r="G1031">
            <v>14965440.1</v>
          </cell>
        </row>
        <row r="1032">
          <cell r="A1032">
            <v>4560032</v>
          </cell>
          <cell r="B1032" t="str">
            <v>UNBILLED REVENUES -SC</v>
          </cell>
          <cell r="C1032">
            <v>776622.19</v>
          </cell>
          <cell r="D1032">
            <v>22060003</v>
          </cell>
          <cell r="E1032">
            <v>19771119</v>
          </cell>
          <cell r="F1032">
            <v>2288884</v>
          </cell>
          <cell r="G1032">
            <v>3065506.19</v>
          </cell>
        </row>
        <row r="1033">
          <cell r="A1033">
            <v>4560054</v>
          </cell>
          <cell r="B1033" t="str">
            <v>NCEMPA ADMINISTRATIVE CHARGE</v>
          </cell>
          <cell r="C1033">
            <v>-250000</v>
          </cell>
          <cell r="D1033">
            <v>0</v>
          </cell>
          <cell r="E1033">
            <v>25000</v>
          </cell>
          <cell r="F1033">
            <v>-25000</v>
          </cell>
          <cell r="G1033">
            <v>-275000</v>
          </cell>
        </row>
        <row r="1034">
          <cell r="A1034">
            <v>4560055</v>
          </cell>
          <cell r="B1034" t="str">
            <v>NCEMPA GENERAL PLANT RETURN</v>
          </cell>
          <cell r="C1034">
            <v>-1536262</v>
          </cell>
          <cell r="D1034">
            <v>0</v>
          </cell>
          <cell r="E1034">
            <v>187786</v>
          </cell>
          <cell r="F1034">
            <v>-187786</v>
          </cell>
          <cell r="G1034">
            <v>-1724048</v>
          </cell>
        </row>
        <row r="1035">
          <cell r="A1035">
            <v>4560056</v>
          </cell>
          <cell r="B1035" t="str">
            <v>NCEMPA DISPATCH FEE</v>
          </cell>
          <cell r="C1035">
            <v>-18195.89</v>
          </cell>
          <cell r="D1035">
            <v>2612</v>
          </cell>
          <cell r="E1035">
            <v>5540.42</v>
          </cell>
          <cell r="F1035">
            <v>-2928.42</v>
          </cell>
          <cell r="G1035">
            <v>-21124.31</v>
          </cell>
        </row>
        <row r="1036">
          <cell r="A1036">
            <v>4560057</v>
          </cell>
          <cell r="B1036" t="str">
            <v>NCEMPA SITE REP</v>
          </cell>
          <cell r="C1036">
            <v>-4090</v>
          </cell>
          <cell r="D1036">
            <v>0</v>
          </cell>
          <cell r="E1036">
            <v>409</v>
          </cell>
          <cell r="F1036">
            <v>-409</v>
          </cell>
          <cell r="G1036">
            <v>-4499</v>
          </cell>
        </row>
        <row r="1037">
          <cell r="A1037">
            <v>4560300</v>
          </cell>
          <cell r="B1037" t="str">
            <v>NCEMC ADMINISTRATIVE CHARGE</v>
          </cell>
          <cell r="C1037">
            <v>-208500</v>
          </cell>
          <cell r="D1037">
            <v>0</v>
          </cell>
          <cell r="E1037">
            <v>20850</v>
          </cell>
          <cell r="F1037">
            <v>-20850</v>
          </cell>
          <cell r="G1037">
            <v>-229350</v>
          </cell>
        </row>
        <row r="1038">
          <cell r="A1038" t="str">
            <v>4560BPR</v>
          </cell>
          <cell r="B1038" t="str">
            <v>OTHER ELE REV-BY-PRODUCTS</v>
          </cell>
          <cell r="C1038">
            <v>361593.11</v>
          </cell>
          <cell r="D1038">
            <v>116773.44</v>
          </cell>
          <cell r="E1038">
            <v>70469.95</v>
          </cell>
          <cell r="F1038">
            <v>46303.490000000005</v>
          </cell>
          <cell r="G1038">
            <v>407896.6</v>
          </cell>
        </row>
        <row r="1039">
          <cell r="A1039">
            <v>4561001</v>
          </cell>
          <cell r="B1039" t="str">
            <v>OTHER ELECTRIC REVENUES</v>
          </cell>
          <cell r="C1039">
            <v>-1323079.3999999999</v>
          </cell>
          <cell r="D1039">
            <v>0</v>
          </cell>
          <cell r="E1039">
            <v>117851.94</v>
          </cell>
          <cell r="F1039">
            <v>-117851.94</v>
          </cell>
          <cell r="G1039">
            <v>-1440931.34</v>
          </cell>
        </row>
        <row r="1040">
          <cell r="A1040" t="str">
            <v>456100T</v>
          </cell>
          <cell r="B1040" t="str">
            <v>WHEELING-TRANSMISSION</v>
          </cell>
          <cell r="C1040">
            <v>-29911029.050000001</v>
          </cell>
          <cell r="D1040">
            <v>0</v>
          </cell>
          <cell r="E1040">
            <v>2510006.65</v>
          </cell>
          <cell r="F1040">
            <v>-2510006.65</v>
          </cell>
          <cell r="G1040">
            <v>-32421035.699999999</v>
          </cell>
        </row>
        <row r="1041">
          <cell r="A1041" t="str">
            <v>45610AP</v>
          </cell>
          <cell r="B1041" t="str">
            <v>PROD ANCILLARY SERV REV</v>
          </cell>
          <cell r="C1041">
            <v>-700313.4</v>
          </cell>
          <cell r="D1041">
            <v>0</v>
          </cell>
          <cell r="E1041">
            <v>5400.53</v>
          </cell>
          <cell r="F1041">
            <v>-5400.53</v>
          </cell>
          <cell r="G1041">
            <v>-705713.93</v>
          </cell>
        </row>
        <row r="1042">
          <cell r="A1042" t="str">
            <v>45610RP</v>
          </cell>
          <cell r="B1042" t="str">
            <v>REACTIVE POWER</v>
          </cell>
          <cell r="C1042">
            <v>-135999</v>
          </cell>
          <cell r="D1042">
            <v>0</v>
          </cell>
          <cell r="E1042">
            <v>10896.6</v>
          </cell>
          <cell r="F1042">
            <v>-10896.6</v>
          </cell>
          <cell r="G1042">
            <v>-146895.6</v>
          </cell>
        </row>
        <row r="1043">
          <cell r="A1043" t="str">
            <v>45610TP</v>
          </cell>
          <cell r="B1043" t="str">
            <v>WHEELING PROD ANCILLARY SERV</v>
          </cell>
          <cell r="C1043">
            <v>-4466647.59</v>
          </cell>
          <cell r="D1043">
            <v>0</v>
          </cell>
          <cell r="E1043">
            <v>249458.62</v>
          </cell>
          <cell r="F1043">
            <v>-249458.62</v>
          </cell>
          <cell r="G1043">
            <v>-4716106.21</v>
          </cell>
        </row>
        <row r="1044">
          <cell r="A1044" t="str">
            <v>45610TT</v>
          </cell>
          <cell r="B1044" t="str">
            <v>TRANSMISSION TARIFF REV</v>
          </cell>
          <cell r="C1044">
            <v>-5045346.67</v>
          </cell>
          <cell r="D1044">
            <v>0</v>
          </cell>
          <cell r="E1044">
            <v>42715.06</v>
          </cell>
          <cell r="F1044">
            <v>-42715.06</v>
          </cell>
          <cell r="G1044">
            <v>-5088061.7300000004</v>
          </cell>
        </row>
        <row r="1045">
          <cell r="A1045">
            <v>5000000</v>
          </cell>
          <cell r="B1045" t="str">
            <v>FOS OPER SUPER AND ENGINEER</v>
          </cell>
          <cell r="C1045">
            <v>5110564.9400000004</v>
          </cell>
          <cell r="D1045">
            <v>621499.09</v>
          </cell>
          <cell r="E1045">
            <v>98092.21</v>
          </cell>
          <cell r="F1045">
            <v>523406.87999999995</v>
          </cell>
          <cell r="G1045">
            <v>5633971.8200000003</v>
          </cell>
        </row>
        <row r="1046">
          <cell r="A1046">
            <v>5012000</v>
          </cell>
          <cell r="B1046" t="str">
            <v>FOSSIL STEAM FUEL</v>
          </cell>
          <cell r="C1046">
            <v>7404254.0099999998</v>
          </cell>
          <cell r="D1046">
            <v>788824.95</v>
          </cell>
          <cell r="E1046">
            <v>68380.460000000006</v>
          </cell>
          <cell r="F1046">
            <v>720444.49</v>
          </cell>
          <cell r="G1046">
            <v>8124698.5</v>
          </cell>
        </row>
        <row r="1047">
          <cell r="A1047">
            <v>5013000</v>
          </cell>
          <cell r="B1047" t="str">
            <v>FOSSIL STEAM FUEL FMS</v>
          </cell>
          <cell r="C1047">
            <v>828081139.58000004</v>
          </cell>
          <cell r="D1047">
            <v>96360720.010000005</v>
          </cell>
          <cell r="E1047">
            <v>6561438.6299999999</v>
          </cell>
          <cell r="F1047">
            <v>89799281.38000001</v>
          </cell>
          <cell r="G1047">
            <v>917880420.96000004</v>
          </cell>
        </row>
        <row r="1048">
          <cell r="A1048" t="str">
            <v>501300A</v>
          </cell>
          <cell r="B1048" t="str">
            <v>FOSSIL STEAM FUEL-ASH SALES</v>
          </cell>
          <cell r="C1048">
            <v>2834090.11</v>
          </cell>
          <cell r="D1048">
            <v>1034135.5</v>
          </cell>
          <cell r="E1048">
            <v>441395.19</v>
          </cell>
          <cell r="F1048">
            <v>592740.31000000006</v>
          </cell>
          <cell r="G1048">
            <v>3426830.42</v>
          </cell>
        </row>
        <row r="1049">
          <cell r="A1049">
            <v>5020000</v>
          </cell>
          <cell r="B1049" t="str">
            <v>FOS STEAM EXPENSES</v>
          </cell>
          <cell r="C1049">
            <v>9505480.0199999996</v>
          </cell>
          <cell r="D1049">
            <v>1191098.94</v>
          </cell>
          <cell r="E1049">
            <v>42060.19</v>
          </cell>
          <cell r="F1049">
            <v>1149038.75</v>
          </cell>
          <cell r="G1049">
            <v>10654518.77</v>
          </cell>
        </row>
        <row r="1050">
          <cell r="A1050">
            <v>5020001</v>
          </cell>
          <cell r="B1050" t="str">
            <v>STEAM OPER - AMMONIA</v>
          </cell>
          <cell r="C1050">
            <v>7577926.8600000003</v>
          </cell>
          <cell r="D1050">
            <v>414301.82</v>
          </cell>
          <cell r="E1050">
            <v>34056.21</v>
          </cell>
          <cell r="F1050">
            <v>380245.61</v>
          </cell>
          <cell r="G1050">
            <v>7958172.4699999997</v>
          </cell>
        </row>
        <row r="1051">
          <cell r="A1051">
            <v>5020002</v>
          </cell>
          <cell r="B1051" t="str">
            <v>STEAM OPER - LIMESTONE</v>
          </cell>
          <cell r="C1051">
            <v>4394590.51</v>
          </cell>
          <cell r="D1051">
            <v>552939.93000000005</v>
          </cell>
          <cell r="E1051">
            <v>26719.61</v>
          </cell>
          <cell r="F1051">
            <v>526220.32000000007</v>
          </cell>
          <cell r="G1051">
            <v>4920810.83</v>
          </cell>
        </row>
        <row r="1052">
          <cell r="A1052">
            <v>5020003</v>
          </cell>
          <cell r="B1052" t="str">
            <v>STEAM OPER-GYPSUM DISPOSAL/SLE</v>
          </cell>
          <cell r="C1052">
            <v>47299.17</v>
          </cell>
          <cell r="D1052">
            <v>0</v>
          </cell>
          <cell r="E1052">
            <v>0</v>
          </cell>
          <cell r="F1052">
            <v>0</v>
          </cell>
          <cell r="G1052">
            <v>47299.17</v>
          </cell>
        </row>
        <row r="1053">
          <cell r="A1053">
            <v>5050000</v>
          </cell>
          <cell r="B1053" t="str">
            <v>FOS ELECTRIC EXPENSES</v>
          </cell>
          <cell r="C1053">
            <v>1707658.51</v>
          </cell>
          <cell r="D1053">
            <v>173046.79</v>
          </cell>
          <cell r="E1053">
            <v>7531.52</v>
          </cell>
          <cell r="F1053">
            <v>165515.27000000002</v>
          </cell>
          <cell r="G1053">
            <v>1873173.78</v>
          </cell>
        </row>
        <row r="1054">
          <cell r="A1054">
            <v>5060000</v>
          </cell>
          <cell r="B1054" t="str">
            <v>FOS MISC STEAM POWER EXP</v>
          </cell>
          <cell r="C1054">
            <v>32470750.899999999</v>
          </cell>
          <cell r="D1054">
            <v>3114072.15</v>
          </cell>
          <cell r="E1054">
            <v>350688.23</v>
          </cell>
          <cell r="F1054">
            <v>2763383.92</v>
          </cell>
          <cell r="G1054">
            <v>35234134.82</v>
          </cell>
        </row>
        <row r="1055">
          <cell r="A1055">
            <v>5090000</v>
          </cell>
          <cell r="B1055" t="str">
            <v>SULFUR DIOXIDE ALLOWANCES</v>
          </cell>
          <cell r="C1055">
            <v>13745352.77</v>
          </cell>
          <cell r="D1055">
            <v>1036225</v>
          </cell>
          <cell r="E1055">
            <v>49307.21</v>
          </cell>
          <cell r="F1055">
            <v>986917.79</v>
          </cell>
          <cell r="G1055">
            <v>14732270.560000001</v>
          </cell>
        </row>
        <row r="1056">
          <cell r="A1056">
            <v>5090002</v>
          </cell>
          <cell r="B1056" t="str">
            <v>NOX EMISSION ALLOWANCE EXP</v>
          </cell>
          <cell r="C1056">
            <v>815700.57</v>
          </cell>
          <cell r="D1056">
            <v>0</v>
          </cell>
          <cell r="E1056">
            <v>0</v>
          </cell>
          <cell r="F1056">
            <v>0</v>
          </cell>
          <cell r="G1056">
            <v>815700.57</v>
          </cell>
        </row>
        <row r="1057">
          <cell r="A1057">
            <v>5100000</v>
          </cell>
          <cell r="B1057" t="str">
            <v>FOS MAIN SUPER AND ENGINEER</v>
          </cell>
          <cell r="C1057">
            <v>8436840.1300000008</v>
          </cell>
          <cell r="D1057">
            <v>593230.93999999994</v>
          </cell>
          <cell r="E1057">
            <v>28534.63</v>
          </cell>
          <cell r="F1057">
            <v>564696.30999999994</v>
          </cell>
          <cell r="G1057">
            <v>9001536.4399999995</v>
          </cell>
        </row>
        <row r="1058">
          <cell r="A1058">
            <v>5110000</v>
          </cell>
          <cell r="B1058" t="str">
            <v>FOS MAINT OF STRUCT</v>
          </cell>
          <cell r="C1058">
            <v>1942871.53</v>
          </cell>
          <cell r="D1058">
            <v>169599.05</v>
          </cell>
          <cell r="E1058">
            <v>47653.84</v>
          </cell>
          <cell r="F1058">
            <v>121945.20999999999</v>
          </cell>
          <cell r="G1058">
            <v>2064816.74</v>
          </cell>
        </row>
        <row r="1059">
          <cell r="A1059">
            <v>5120000</v>
          </cell>
          <cell r="B1059" t="str">
            <v>FOS MAINT OF BOILER PLANT</v>
          </cell>
          <cell r="C1059">
            <v>29109522.600000001</v>
          </cell>
          <cell r="D1059">
            <v>4527042.51</v>
          </cell>
          <cell r="E1059">
            <v>131165.57</v>
          </cell>
          <cell r="F1059">
            <v>4395876.9399999995</v>
          </cell>
          <cell r="G1059">
            <v>33505399.539999999</v>
          </cell>
        </row>
        <row r="1060">
          <cell r="A1060">
            <v>5130000</v>
          </cell>
          <cell r="B1060" t="str">
            <v>FOS MAINT OF ELECTRIC PLANT</v>
          </cell>
          <cell r="C1060">
            <v>10738739.449999999</v>
          </cell>
          <cell r="D1060">
            <v>980579.02</v>
          </cell>
          <cell r="E1060">
            <v>29791.34</v>
          </cell>
          <cell r="F1060">
            <v>950787.68</v>
          </cell>
          <cell r="G1060">
            <v>11689527.130000001</v>
          </cell>
        </row>
        <row r="1061">
          <cell r="A1061">
            <v>5140000</v>
          </cell>
          <cell r="B1061" t="str">
            <v>FOS MAINT OF MISC STEAM PLANT</v>
          </cell>
          <cell r="C1061">
            <v>6299748.71</v>
          </cell>
          <cell r="D1061">
            <v>399716.9</v>
          </cell>
          <cell r="E1061">
            <v>71298.23</v>
          </cell>
          <cell r="F1061">
            <v>328418.67000000004</v>
          </cell>
          <cell r="G1061">
            <v>6628167.3799999999</v>
          </cell>
        </row>
        <row r="1062">
          <cell r="A1062">
            <v>5170000</v>
          </cell>
          <cell r="B1062" t="str">
            <v>NUC OPER SUPER AND ENGINEER</v>
          </cell>
          <cell r="C1062">
            <v>4586879.41</v>
          </cell>
          <cell r="D1062">
            <v>654362.9</v>
          </cell>
          <cell r="E1062">
            <v>193938.7</v>
          </cell>
          <cell r="F1062">
            <v>460424.2</v>
          </cell>
          <cell r="G1062">
            <v>5047303.6100000003</v>
          </cell>
        </row>
        <row r="1063">
          <cell r="A1063">
            <v>5182300</v>
          </cell>
          <cell r="B1063" t="str">
            <v>NUCLEAR FUEL - MISC &amp; LABOR</v>
          </cell>
          <cell r="C1063">
            <v>2580231.34</v>
          </cell>
          <cell r="D1063">
            <v>289478.57</v>
          </cell>
          <cell r="E1063">
            <v>78897</v>
          </cell>
          <cell r="F1063">
            <v>210581.57</v>
          </cell>
          <cell r="G1063">
            <v>2790812.91</v>
          </cell>
        </row>
        <row r="1064">
          <cell r="A1064">
            <v>5183000</v>
          </cell>
          <cell r="B1064" t="str">
            <v>NUCLEAR FUEL - OTHER CHARGES</v>
          </cell>
          <cell r="C1064">
            <v>76757391.430000007</v>
          </cell>
          <cell r="D1064">
            <v>6770243.6299999999</v>
          </cell>
          <cell r="E1064">
            <v>1061970.07</v>
          </cell>
          <cell r="F1064">
            <v>5708273.5599999996</v>
          </cell>
          <cell r="G1064">
            <v>82465664.989999995</v>
          </cell>
        </row>
        <row r="1065">
          <cell r="A1065">
            <v>5183200</v>
          </cell>
          <cell r="B1065" t="str">
            <v>NUCLEAR FUEL - S&amp;U AMORT</v>
          </cell>
          <cell r="C1065">
            <v>126360.41</v>
          </cell>
          <cell r="D1065">
            <v>12687.23</v>
          </cell>
          <cell r="E1065">
            <v>2206.13</v>
          </cell>
          <cell r="F1065">
            <v>10481.099999999999</v>
          </cell>
          <cell r="G1065">
            <v>136841.51</v>
          </cell>
        </row>
        <row r="1066">
          <cell r="A1066">
            <v>5183300</v>
          </cell>
          <cell r="B1066" t="str">
            <v>NUC FUEL-BURNED AFUDC EQUITY</v>
          </cell>
          <cell r="C1066">
            <v>244403.26</v>
          </cell>
          <cell r="D1066">
            <v>26569.43</v>
          </cell>
          <cell r="E1066">
            <v>3713.19</v>
          </cell>
          <cell r="F1066">
            <v>22856.240000000002</v>
          </cell>
          <cell r="G1066">
            <v>267259.5</v>
          </cell>
        </row>
        <row r="1067">
          <cell r="A1067">
            <v>5183400</v>
          </cell>
          <cell r="B1067" t="str">
            <v>NUC FUEL-BURNED AFUDC DEBT</v>
          </cell>
          <cell r="C1067">
            <v>174521.3</v>
          </cell>
          <cell r="D1067">
            <v>18420.330000000002</v>
          </cell>
          <cell r="E1067">
            <v>2825.85</v>
          </cell>
          <cell r="F1067">
            <v>15594.480000000001</v>
          </cell>
          <cell r="G1067">
            <v>190115.78</v>
          </cell>
        </row>
        <row r="1068">
          <cell r="A1068">
            <v>5188000</v>
          </cell>
          <cell r="B1068" t="str">
            <v>NUCLEAR FUEL - WASTE DISPOSAL</v>
          </cell>
          <cell r="C1068">
            <v>19402061.18</v>
          </cell>
          <cell r="D1068">
            <v>1674819</v>
          </cell>
          <cell r="E1068">
            <v>267232.17</v>
          </cell>
          <cell r="F1068">
            <v>1407586.83</v>
          </cell>
          <cell r="G1068">
            <v>20809648.010000002</v>
          </cell>
        </row>
        <row r="1069">
          <cell r="A1069">
            <v>5190000</v>
          </cell>
          <cell r="B1069" t="str">
            <v>NUC COOLANTS AND WATER</v>
          </cell>
          <cell r="C1069">
            <v>25986553.300000001</v>
          </cell>
          <cell r="D1069">
            <v>2968629.88</v>
          </cell>
          <cell r="E1069">
            <v>570947.68000000005</v>
          </cell>
          <cell r="F1069">
            <v>2397682.1999999997</v>
          </cell>
          <cell r="G1069">
            <v>28384235.5</v>
          </cell>
        </row>
        <row r="1070">
          <cell r="A1070">
            <v>5200000</v>
          </cell>
          <cell r="B1070" t="str">
            <v>NUC STEAM EXPENSES</v>
          </cell>
          <cell r="C1070">
            <v>21126050.82</v>
          </cell>
          <cell r="D1070">
            <v>2075521.11</v>
          </cell>
          <cell r="E1070">
            <v>279027.03999999998</v>
          </cell>
          <cell r="F1070">
            <v>1796494.07</v>
          </cell>
          <cell r="G1070">
            <v>22922544.890000001</v>
          </cell>
        </row>
        <row r="1071">
          <cell r="A1071">
            <v>5230000</v>
          </cell>
          <cell r="B1071" t="str">
            <v>NUC ELECTRIC EXPENSES</v>
          </cell>
          <cell r="C1071">
            <v>5212498.87</v>
          </cell>
          <cell r="D1071">
            <v>595361.6</v>
          </cell>
          <cell r="E1071">
            <v>46894.51</v>
          </cell>
          <cell r="F1071">
            <v>548467.09</v>
          </cell>
          <cell r="G1071">
            <v>5760965.96</v>
          </cell>
        </row>
        <row r="1072">
          <cell r="A1072">
            <v>5240000</v>
          </cell>
          <cell r="B1072" t="str">
            <v>NUC MISC NUCLEAR POWER EXP</v>
          </cell>
          <cell r="C1072">
            <v>109353776.44</v>
          </cell>
          <cell r="D1072">
            <v>9906688.4600000009</v>
          </cell>
          <cell r="E1072">
            <v>2540442.2400000002</v>
          </cell>
          <cell r="F1072">
            <v>7366246.2200000007</v>
          </cell>
          <cell r="G1072">
            <v>116720022.66</v>
          </cell>
        </row>
        <row r="1073">
          <cell r="A1073">
            <v>5280000</v>
          </cell>
          <cell r="B1073" t="str">
            <v>NUC MAINT SUPER AND ENGIN</v>
          </cell>
          <cell r="C1073">
            <v>38312575.670000002</v>
          </cell>
          <cell r="D1073">
            <v>3993972.29</v>
          </cell>
          <cell r="E1073">
            <v>612774.76</v>
          </cell>
          <cell r="F1073">
            <v>3381197.5300000003</v>
          </cell>
          <cell r="G1073">
            <v>41693773.200000003</v>
          </cell>
        </row>
        <row r="1074">
          <cell r="A1074">
            <v>5290000</v>
          </cell>
          <cell r="B1074" t="str">
            <v>NUC MAINT OF STRUCTURES</v>
          </cell>
          <cell r="C1074">
            <v>8848248.4700000007</v>
          </cell>
          <cell r="D1074">
            <v>1267525.44</v>
          </cell>
          <cell r="E1074">
            <v>461483.13</v>
          </cell>
          <cell r="F1074">
            <v>806042.30999999994</v>
          </cell>
          <cell r="G1074">
            <v>9654290.7799999993</v>
          </cell>
        </row>
        <row r="1075">
          <cell r="A1075">
            <v>5300000</v>
          </cell>
          <cell r="B1075" t="str">
            <v>NUC MAINT OF REAC PLANT EQUIP</v>
          </cell>
          <cell r="C1075">
            <v>34318917.990000002</v>
          </cell>
          <cell r="D1075">
            <v>882572.52</v>
          </cell>
          <cell r="E1075">
            <v>373597.79</v>
          </cell>
          <cell r="F1075">
            <v>508974.73000000004</v>
          </cell>
          <cell r="G1075">
            <v>34827892.719999999</v>
          </cell>
        </row>
        <row r="1076">
          <cell r="A1076">
            <v>5310000</v>
          </cell>
          <cell r="B1076" t="str">
            <v>NUC MAINT OF ELECTRIC PLANT</v>
          </cell>
          <cell r="C1076">
            <v>9499010.6400000006</v>
          </cell>
          <cell r="D1076">
            <v>927833.93</v>
          </cell>
          <cell r="E1076">
            <v>258474.97</v>
          </cell>
          <cell r="F1076">
            <v>669358.96000000008</v>
          </cell>
          <cell r="G1076">
            <v>10168369.6</v>
          </cell>
        </row>
        <row r="1077">
          <cell r="A1077">
            <v>5320000</v>
          </cell>
          <cell r="B1077" t="str">
            <v>NUC MAINT OF MISC NUC PLANT</v>
          </cell>
          <cell r="C1077">
            <v>35961654.509999998</v>
          </cell>
          <cell r="D1077">
            <v>3054836.27</v>
          </cell>
          <cell r="E1077">
            <v>629828.07999999996</v>
          </cell>
          <cell r="F1077">
            <v>2425008.19</v>
          </cell>
          <cell r="G1077">
            <v>38386662.700000003</v>
          </cell>
        </row>
        <row r="1078">
          <cell r="A1078">
            <v>5350000</v>
          </cell>
          <cell r="B1078" t="str">
            <v>HYDRO OPER SUPER AND ENGINEER</v>
          </cell>
          <cell r="C1078">
            <v>872133.25</v>
          </cell>
          <cell r="D1078">
            <v>91271.82</v>
          </cell>
          <cell r="E1078">
            <v>9182.08</v>
          </cell>
          <cell r="F1078">
            <v>82089.740000000005</v>
          </cell>
          <cell r="G1078">
            <v>954222.99</v>
          </cell>
        </row>
        <row r="1079">
          <cell r="A1079">
            <v>5360000</v>
          </cell>
          <cell r="B1079" t="str">
            <v>HYDRO WATER FOR POWER</v>
          </cell>
          <cell r="C1079">
            <v>52083.3</v>
          </cell>
          <cell r="D1079">
            <v>5208.33</v>
          </cell>
          <cell r="E1079">
            <v>0</v>
          </cell>
          <cell r="F1079">
            <v>5208.33</v>
          </cell>
          <cell r="G1079">
            <v>57291.63</v>
          </cell>
        </row>
        <row r="1080">
          <cell r="A1080">
            <v>5370000</v>
          </cell>
          <cell r="B1080" t="str">
            <v>HYDRAULIC EXPENSES</v>
          </cell>
          <cell r="C1080">
            <v>406021.64</v>
          </cell>
          <cell r="D1080">
            <v>0</v>
          </cell>
          <cell r="E1080">
            <v>0</v>
          </cell>
          <cell r="F1080">
            <v>0</v>
          </cell>
          <cell r="G1080">
            <v>406021.64</v>
          </cell>
        </row>
        <row r="1081">
          <cell r="A1081">
            <v>5390000</v>
          </cell>
          <cell r="B1081" t="str">
            <v>HYDRO MISC HYDRAULIC POWER GEN</v>
          </cell>
          <cell r="C1081">
            <v>1131941.1200000001</v>
          </cell>
          <cell r="D1081">
            <v>133493.98000000001</v>
          </cell>
          <cell r="E1081">
            <v>1628.89</v>
          </cell>
          <cell r="F1081">
            <v>131865.09</v>
          </cell>
          <cell r="G1081">
            <v>1263806.21</v>
          </cell>
        </row>
        <row r="1082">
          <cell r="A1082">
            <v>5410000</v>
          </cell>
          <cell r="B1082" t="str">
            <v>HYDRO MAINT SUPER AND ENGINEER</v>
          </cell>
          <cell r="C1082">
            <v>160590.85</v>
          </cell>
          <cell r="D1082">
            <v>14164.69</v>
          </cell>
          <cell r="E1082">
            <v>0</v>
          </cell>
          <cell r="F1082">
            <v>14164.69</v>
          </cell>
          <cell r="G1082">
            <v>174755.54</v>
          </cell>
        </row>
        <row r="1083">
          <cell r="A1083">
            <v>5420000</v>
          </cell>
          <cell r="B1083" t="str">
            <v>HYDRO MAINT OF STRUCTURES</v>
          </cell>
          <cell r="C1083">
            <v>110973</v>
          </cell>
          <cell r="D1083">
            <v>6291.62</v>
          </cell>
          <cell r="E1083">
            <v>0</v>
          </cell>
          <cell r="F1083">
            <v>6291.62</v>
          </cell>
          <cell r="G1083">
            <v>117264.62</v>
          </cell>
        </row>
        <row r="1084">
          <cell r="A1084">
            <v>5430000</v>
          </cell>
          <cell r="B1084" t="str">
            <v>HYDRO MAINT RES DAMS AND WATER</v>
          </cell>
          <cell r="C1084">
            <v>202588.1</v>
          </cell>
          <cell r="D1084">
            <v>56001.75</v>
          </cell>
          <cell r="E1084">
            <v>12545.25</v>
          </cell>
          <cell r="F1084">
            <v>43456.5</v>
          </cell>
          <cell r="G1084">
            <v>246044.6</v>
          </cell>
        </row>
        <row r="1085">
          <cell r="A1085">
            <v>5440000</v>
          </cell>
          <cell r="B1085" t="str">
            <v>HYDRO MAINT OF ELEC PLANT</v>
          </cell>
          <cell r="C1085">
            <v>235083.95</v>
          </cell>
          <cell r="D1085">
            <v>8722.24</v>
          </cell>
          <cell r="E1085">
            <v>0</v>
          </cell>
          <cell r="F1085">
            <v>8722.24</v>
          </cell>
          <cell r="G1085">
            <v>243806.19</v>
          </cell>
        </row>
        <row r="1086">
          <cell r="A1086">
            <v>5450000</v>
          </cell>
          <cell r="B1086" t="str">
            <v>HYDRO MAINT MISC HYDROLIC PLAN</v>
          </cell>
          <cell r="C1086">
            <v>1296333.27</v>
          </cell>
          <cell r="D1086">
            <v>70871.199999999997</v>
          </cell>
          <cell r="E1086">
            <v>557.70000000000005</v>
          </cell>
          <cell r="F1086">
            <v>70313.5</v>
          </cell>
          <cell r="G1086">
            <v>1366646.77</v>
          </cell>
        </row>
        <row r="1087">
          <cell r="A1087">
            <v>5460000</v>
          </cell>
          <cell r="B1087" t="str">
            <v>CT OPER SUPER  AND ENGINEER</v>
          </cell>
          <cell r="C1087">
            <v>349470.14</v>
          </cell>
          <cell r="D1087">
            <v>34638.43</v>
          </cell>
          <cell r="E1087">
            <v>70.2</v>
          </cell>
          <cell r="F1087">
            <v>34568.230000000003</v>
          </cell>
          <cell r="G1087">
            <v>384038.37</v>
          </cell>
        </row>
        <row r="1088">
          <cell r="A1088">
            <v>5472000</v>
          </cell>
          <cell r="B1088" t="str">
            <v>CT FUEL NP</v>
          </cell>
          <cell r="C1088">
            <v>419409.36</v>
          </cell>
          <cell r="D1088">
            <v>60810.080000000002</v>
          </cell>
          <cell r="E1088">
            <v>11479.75</v>
          </cell>
          <cell r="F1088">
            <v>49330.33</v>
          </cell>
          <cell r="G1088">
            <v>468739.69</v>
          </cell>
        </row>
        <row r="1089">
          <cell r="A1089">
            <v>5473000</v>
          </cell>
          <cell r="B1089" t="str">
            <v>CT FUEL FMS</v>
          </cell>
          <cell r="C1089">
            <v>226803078.16999999</v>
          </cell>
          <cell r="D1089">
            <v>59510893.32</v>
          </cell>
          <cell r="E1089">
            <v>29602713.690000001</v>
          </cell>
          <cell r="F1089">
            <v>29908179.629999999</v>
          </cell>
          <cell r="G1089">
            <v>256711257.80000001</v>
          </cell>
        </row>
        <row r="1090">
          <cell r="A1090">
            <v>5480001</v>
          </cell>
          <cell r="B1090" t="str">
            <v>CT GEN EXP-AMMONIA</v>
          </cell>
          <cell r="C1090">
            <v>42390.85</v>
          </cell>
          <cell r="D1090">
            <v>6976.2</v>
          </cell>
          <cell r="E1090">
            <v>0</v>
          </cell>
          <cell r="F1090">
            <v>6976.2</v>
          </cell>
          <cell r="G1090">
            <v>49367.05</v>
          </cell>
        </row>
        <row r="1091">
          <cell r="A1091">
            <v>5490000</v>
          </cell>
          <cell r="B1091" t="str">
            <v>CT MISC OTHER POWER GEN EX</v>
          </cell>
          <cell r="C1091">
            <v>6482004.2999999998</v>
          </cell>
          <cell r="D1091">
            <v>647385.06000000006</v>
          </cell>
          <cell r="E1091">
            <v>68335.12</v>
          </cell>
          <cell r="F1091">
            <v>579049.94000000006</v>
          </cell>
          <cell r="G1091">
            <v>7061054.2400000002</v>
          </cell>
        </row>
        <row r="1092">
          <cell r="A1092">
            <v>5510000</v>
          </cell>
          <cell r="B1092" t="str">
            <v>CT MAINT SUPER AND ENGINEER</v>
          </cell>
          <cell r="C1092">
            <v>197742.4</v>
          </cell>
          <cell r="D1092">
            <v>11905.79</v>
          </cell>
          <cell r="E1092">
            <v>0</v>
          </cell>
          <cell r="F1092">
            <v>11905.79</v>
          </cell>
          <cell r="G1092">
            <v>209648.19</v>
          </cell>
        </row>
        <row r="1093">
          <cell r="A1093">
            <v>5520000</v>
          </cell>
          <cell r="B1093" t="str">
            <v>CT MAINT OF STRUCTURES</v>
          </cell>
          <cell r="C1093">
            <v>51940.07</v>
          </cell>
          <cell r="D1093">
            <v>1339.14</v>
          </cell>
          <cell r="E1093">
            <v>0</v>
          </cell>
          <cell r="F1093">
            <v>1339.14</v>
          </cell>
          <cell r="G1093">
            <v>53279.21</v>
          </cell>
        </row>
        <row r="1094">
          <cell r="A1094">
            <v>5530000</v>
          </cell>
          <cell r="B1094" t="str">
            <v>CT MAINT OF GEN AND ELEC PLANT</v>
          </cell>
          <cell r="C1094">
            <v>548602.73</v>
          </cell>
          <cell r="D1094">
            <v>94887.360000000001</v>
          </cell>
          <cell r="E1094">
            <v>294.77999999999997</v>
          </cell>
          <cell r="F1094">
            <v>94592.58</v>
          </cell>
          <cell r="G1094">
            <v>643195.31000000006</v>
          </cell>
        </row>
        <row r="1095">
          <cell r="A1095">
            <v>5540000</v>
          </cell>
          <cell r="B1095" t="str">
            <v>CT MAINT MISC OTH PWR GEN PL</v>
          </cell>
          <cell r="C1095">
            <v>10715890.130000001</v>
          </cell>
          <cell r="D1095">
            <v>2073082.23</v>
          </cell>
          <cell r="E1095">
            <v>14200.74</v>
          </cell>
          <cell r="F1095">
            <v>2058881.49</v>
          </cell>
          <cell r="G1095">
            <v>12774771.619999999</v>
          </cell>
        </row>
        <row r="1096">
          <cell r="A1096">
            <v>5550701</v>
          </cell>
          <cell r="B1096" t="str">
            <v>INTERCHANGE POWER</v>
          </cell>
          <cell r="C1096">
            <v>139776510.66999999</v>
          </cell>
          <cell r="D1096">
            <v>25080597.52</v>
          </cell>
          <cell r="E1096">
            <v>817717.41</v>
          </cell>
          <cell r="F1096">
            <v>24262880.109999999</v>
          </cell>
          <cell r="G1096">
            <v>164039390.78</v>
          </cell>
        </row>
        <row r="1097">
          <cell r="A1097">
            <v>5550702</v>
          </cell>
          <cell r="B1097" t="str">
            <v>COGENERATION</v>
          </cell>
          <cell r="C1097">
            <v>53923639.990000002</v>
          </cell>
          <cell r="D1097">
            <v>3751471.18</v>
          </cell>
          <cell r="E1097">
            <v>220699.47</v>
          </cell>
          <cell r="F1097">
            <v>3530771.71</v>
          </cell>
          <cell r="G1097">
            <v>57454411.700000003</v>
          </cell>
        </row>
        <row r="1098">
          <cell r="A1098">
            <v>5550703</v>
          </cell>
          <cell r="B1098" t="str">
            <v>BROAD RIVER</v>
          </cell>
          <cell r="C1098">
            <v>97695359.480000004</v>
          </cell>
          <cell r="D1098">
            <v>7370193.0999999996</v>
          </cell>
          <cell r="E1098">
            <v>0</v>
          </cell>
          <cell r="F1098">
            <v>7370193.0999999996</v>
          </cell>
          <cell r="G1098">
            <v>105065552.58</v>
          </cell>
        </row>
        <row r="1099">
          <cell r="A1099">
            <v>5550711</v>
          </cell>
          <cell r="B1099" t="str">
            <v>RENEWABLE PURCHASE POWER</v>
          </cell>
          <cell r="C1099">
            <v>1379646.29</v>
          </cell>
          <cell r="D1099">
            <v>743341.52</v>
          </cell>
          <cell r="E1099">
            <v>523292.71</v>
          </cell>
          <cell r="F1099">
            <v>220048.81</v>
          </cell>
          <cell r="G1099">
            <v>1599695.1</v>
          </cell>
        </row>
        <row r="1100">
          <cell r="A1100">
            <v>5551200</v>
          </cell>
          <cell r="B1100" t="str">
            <v>SURPLUS ENERGY - ACTUAL</v>
          </cell>
          <cell r="C1100">
            <v>201552.32</v>
          </cell>
          <cell r="D1100">
            <v>45333.919999999998</v>
          </cell>
          <cell r="E1100">
            <v>1287.06</v>
          </cell>
          <cell r="F1100">
            <v>44046.86</v>
          </cell>
          <cell r="G1100">
            <v>245599.18</v>
          </cell>
        </row>
        <row r="1101">
          <cell r="A1101">
            <v>5552600</v>
          </cell>
          <cell r="B1101" t="str">
            <v>HARRIS PURCHASE ENRGY-FUEL-ACT</v>
          </cell>
          <cell r="C1101">
            <v>693311.4</v>
          </cell>
          <cell r="D1101">
            <v>0</v>
          </cell>
          <cell r="E1101">
            <v>0</v>
          </cell>
          <cell r="F1101">
            <v>0</v>
          </cell>
          <cell r="G1101">
            <v>693311.4</v>
          </cell>
        </row>
        <row r="1102">
          <cell r="A1102">
            <v>5560000</v>
          </cell>
          <cell r="B1102" t="str">
            <v>SYS CONTROL AND LOAD DISPATCH</v>
          </cell>
          <cell r="C1102">
            <v>2582242</v>
          </cell>
          <cell r="D1102">
            <v>236138.94</v>
          </cell>
          <cell r="E1102">
            <v>6088</v>
          </cell>
          <cell r="F1102">
            <v>230050.94</v>
          </cell>
          <cell r="G1102">
            <v>2812292.94</v>
          </cell>
        </row>
        <row r="1103">
          <cell r="A1103">
            <v>5570001</v>
          </cell>
          <cell r="B1103" t="str">
            <v>OTHER POWER SUPPLY EXPENSES</v>
          </cell>
          <cell r="C1103">
            <v>282229.88</v>
          </cell>
          <cell r="D1103">
            <v>593.91999999999996</v>
          </cell>
          <cell r="E1103">
            <v>108.39</v>
          </cell>
          <cell r="F1103">
            <v>485.53</v>
          </cell>
          <cell r="G1103">
            <v>282715.40999999997</v>
          </cell>
        </row>
        <row r="1104">
          <cell r="A1104" t="str">
            <v>55700DS</v>
          </cell>
          <cell r="B1104" t="str">
            <v>CP&amp;L SALES-BILLED-DIVERT SALES</v>
          </cell>
          <cell r="C1104">
            <v>1433285.71</v>
          </cell>
          <cell r="D1104">
            <v>4409.7299999999996</v>
          </cell>
          <cell r="E1104">
            <v>0</v>
          </cell>
          <cell r="F1104">
            <v>4409.7299999999996</v>
          </cell>
          <cell r="G1104">
            <v>1437695.44</v>
          </cell>
        </row>
        <row r="1105">
          <cell r="A1105">
            <v>5571000</v>
          </cell>
          <cell r="B1105" t="str">
            <v>SC DEFERRED FUEL EXPENSES</v>
          </cell>
          <cell r="C1105">
            <v>8038374.7400000002</v>
          </cell>
          <cell r="D1105">
            <v>189093.44</v>
          </cell>
          <cell r="E1105">
            <v>4032707</v>
          </cell>
          <cell r="F1105">
            <v>-3843613.56</v>
          </cell>
          <cell r="G1105">
            <v>4194761.18</v>
          </cell>
        </row>
        <row r="1106">
          <cell r="A1106">
            <v>5574000</v>
          </cell>
          <cell r="B1106" t="str">
            <v>WHLSALE DEFERRED FUEL EXPENSES</v>
          </cell>
          <cell r="C1106">
            <v>-320337.75</v>
          </cell>
          <cell r="D1106">
            <v>892014.87</v>
          </cell>
          <cell r="E1106">
            <v>1217978.95</v>
          </cell>
          <cell r="F1106">
            <v>-325964.07999999996</v>
          </cell>
          <cell r="G1106">
            <v>-646301.82999999996</v>
          </cell>
        </row>
        <row r="1107">
          <cell r="A1107">
            <v>5578000</v>
          </cell>
          <cell r="B1107" t="str">
            <v>NC DEFERRED FUEL EXPENSES</v>
          </cell>
          <cell r="C1107">
            <v>-42100961</v>
          </cell>
          <cell r="D1107">
            <v>56130</v>
          </cell>
          <cell r="E1107">
            <v>29390374</v>
          </cell>
          <cell r="F1107">
            <v>-29334244</v>
          </cell>
          <cell r="G1107">
            <v>-71435205</v>
          </cell>
        </row>
        <row r="1108">
          <cell r="A1108">
            <v>5578100</v>
          </cell>
          <cell r="B1108" t="str">
            <v>AMER ELEC-ROCKPORT 230 KV CONT</v>
          </cell>
          <cell r="C1108">
            <v>193939.4</v>
          </cell>
          <cell r="D1108">
            <v>19393.939999999999</v>
          </cell>
          <cell r="E1108">
            <v>0</v>
          </cell>
          <cell r="F1108">
            <v>19393.939999999999</v>
          </cell>
          <cell r="G1108">
            <v>213333.34</v>
          </cell>
        </row>
        <row r="1109">
          <cell r="A1109">
            <v>5578300</v>
          </cell>
          <cell r="B1109" t="str">
            <v>NC REPS DEFERRAL</v>
          </cell>
          <cell r="C1109">
            <v>-523292.71</v>
          </cell>
          <cell r="D1109">
            <v>523292.71</v>
          </cell>
          <cell r="E1109">
            <v>0</v>
          </cell>
          <cell r="F1109">
            <v>523292.71</v>
          </cell>
          <cell r="G1109">
            <v>0</v>
          </cell>
        </row>
        <row r="1110">
          <cell r="A1110">
            <v>5600000</v>
          </cell>
          <cell r="B1110" t="str">
            <v>TRANS OPER SUPER AND ENGINEER</v>
          </cell>
          <cell r="C1110">
            <v>649.45000000000005</v>
          </cell>
          <cell r="D1110">
            <v>212.64</v>
          </cell>
          <cell r="E1110">
            <v>0</v>
          </cell>
          <cell r="F1110">
            <v>212.64</v>
          </cell>
          <cell r="G1110">
            <v>862.09</v>
          </cell>
        </row>
        <row r="1111">
          <cell r="A1111">
            <v>5610000</v>
          </cell>
          <cell r="B1111" t="str">
            <v>TRANS LOAD DISPATCHING</v>
          </cell>
          <cell r="C1111">
            <v>27424.42</v>
          </cell>
          <cell r="D1111">
            <v>4106.0200000000004</v>
          </cell>
          <cell r="E1111">
            <v>0</v>
          </cell>
          <cell r="F1111">
            <v>4106.0200000000004</v>
          </cell>
          <cell r="G1111">
            <v>31530.44</v>
          </cell>
        </row>
        <row r="1112">
          <cell r="A1112">
            <v>5611000</v>
          </cell>
          <cell r="B1112" t="str">
            <v>LOAD DISPATCH-RELIABILITY</v>
          </cell>
          <cell r="C1112">
            <v>1836400.5</v>
          </cell>
          <cell r="D1112">
            <v>159985.54999999999</v>
          </cell>
          <cell r="E1112">
            <v>0</v>
          </cell>
          <cell r="F1112">
            <v>159985.54999999999</v>
          </cell>
          <cell r="G1112">
            <v>1996386.05</v>
          </cell>
        </row>
        <row r="1113">
          <cell r="A1113">
            <v>5612000</v>
          </cell>
          <cell r="B1113" t="str">
            <v>LD DISPTCH-MONITOR&amp;OP TRNS SYS</v>
          </cell>
          <cell r="C1113">
            <v>701737.7</v>
          </cell>
          <cell r="D1113">
            <v>65558.03</v>
          </cell>
          <cell r="E1113">
            <v>0</v>
          </cell>
          <cell r="F1113">
            <v>65558.03</v>
          </cell>
          <cell r="G1113">
            <v>767295.73</v>
          </cell>
        </row>
        <row r="1114">
          <cell r="A1114">
            <v>5613000</v>
          </cell>
          <cell r="B1114" t="str">
            <v>LD DISPTCH-TRNS SVC &amp; SCHED</v>
          </cell>
          <cell r="C1114">
            <v>933534.57</v>
          </cell>
          <cell r="D1114">
            <v>79293.100000000006</v>
          </cell>
          <cell r="E1114">
            <v>0</v>
          </cell>
          <cell r="F1114">
            <v>79293.100000000006</v>
          </cell>
          <cell r="G1114">
            <v>1012827.67</v>
          </cell>
        </row>
        <row r="1115">
          <cell r="A1115">
            <v>5615000</v>
          </cell>
          <cell r="B1115" t="str">
            <v>RELIABILITY, PLAN &amp; STANDARDS</v>
          </cell>
          <cell r="C1115">
            <v>527733.28</v>
          </cell>
          <cell r="D1115">
            <v>157619.13</v>
          </cell>
          <cell r="E1115">
            <v>0</v>
          </cell>
          <cell r="F1115">
            <v>157619.13</v>
          </cell>
          <cell r="G1115">
            <v>685352.41</v>
          </cell>
        </row>
        <row r="1116">
          <cell r="A1116">
            <v>5616000</v>
          </cell>
          <cell r="B1116" t="str">
            <v>TRANS SERVICE STUDIES</v>
          </cell>
          <cell r="C1116">
            <v>23539.8</v>
          </cell>
          <cell r="D1116">
            <v>0</v>
          </cell>
          <cell r="E1116">
            <v>0</v>
          </cell>
          <cell r="F1116">
            <v>0</v>
          </cell>
          <cell r="G1116">
            <v>23539.8</v>
          </cell>
        </row>
        <row r="1117">
          <cell r="A1117">
            <v>5620000</v>
          </cell>
          <cell r="B1117" t="str">
            <v>TRANS STATION EXPENSES</v>
          </cell>
          <cell r="C1117">
            <v>387541.45</v>
          </cell>
          <cell r="D1117">
            <v>19510.75</v>
          </cell>
          <cell r="E1117">
            <v>0</v>
          </cell>
          <cell r="F1117">
            <v>19510.75</v>
          </cell>
          <cell r="G1117">
            <v>407052.2</v>
          </cell>
        </row>
        <row r="1118">
          <cell r="A1118">
            <v>5630000</v>
          </cell>
          <cell r="B1118" t="str">
            <v>TRANS OVERHEAD LINE EXPENSES</v>
          </cell>
          <cell r="C1118">
            <v>589914.29</v>
          </cell>
          <cell r="D1118">
            <v>68733.19</v>
          </cell>
          <cell r="E1118">
            <v>0</v>
          </cell>
          <cell r="F1118">
            <v>68733.19</v>
          </cell>
          <cell r="G1118">
            <v>658647.48</v>
          </cell>
        </row>
        <row r="1119">
          <cell r="A1119">
            <v>5650001</v>
          </cell>
          <cell r="B1119" t="str">
            <v>WHEELING CHARGES</v>
          </cell>
          <cell r="C1119">
            <v>13647119.310000001</v>
          </cell>
          <cell r="D1119">
            <v>1804671.4</v>
          </cell>
          <cell r="E1119">
            <v>0</v>
          </cell>
          <cell r="F1119">
            <v>1804671.4</v>
          </cell>
          <cell r="G1119">
            <v>15451790.710000001</v>
          </cell>
        </row>
        <row r="1120">
          <cell r="A1120" t="str">
            <v>565000T</v>
          </cell>
          <cell r="B1120" t="str">
            <v>TARIFF EXPENSE</v>
          </cell>
          <cell r="C1120">
            <v>5045346.67</v>
          </cell>
          <cell r="D1120">
            <v>42715.06</v>
          </cell>
          <cell r="E1120">
            <v>0</v>
          </cell>
          <cell r="F1120">
            <v>42715.06</v>
          </cell>
          <cell r="G1120">
            <v>5088061.7300000004</v>
          </cell>
        </row>
        <row r="1121">
          <cell r="A1121" t="str">
            <v>56500AP</v>
          </cell>
          <cell r="B1121" t="str">
            <v>PRODUCTION ANCILLARY SERVICES</v>
          </cell>
          <cell r="C1121">
            <v>700807.19</v>
          </cell>
          <cell r="D1121">
            <v>5400.53</v>
          </cell>
          <cell r="E1121">
            <v>0</v>
          </cell>
          <cell r="F1121">
            <v>5400.53</v>
          </cell>
          <cell r="G1121">
            <v>706207.72</v>
          </cell>
        </row>
        <row r="1122">
          <cell r="A1122">
            <v>5660000</v>
          </cell>
          <cell r="B1122" t="str">
            <v>TRANS MISC EXPENSES</v>
          </cell>
          <cell r="C1122">
            <v>11419568.210000001</v>
          </cell>
          <cell r="D1122">
            <v>1137535.56</v>
          </cell>
          <cell r="E1122">
            <v>130332.64</v>
          </cell>
          <cell r="F1122">
            <v>1007202.92</v>
          </cell>
          <cell r="G1122">
            <v>12426771.130000001</v>
          </cell>
        </row>
        <row r="1123">
          <cell r="A1123">
            <v>5680000</v>
          </cell>
          <cell r="B1123" t="str">
            <v>TRANS MAINT SUPER AND ENGINEER</v>
          </cell>
          <cell r="C1123">
            <v>0</v>
          </cell>
          <cell r="D1123">
            <v>1209.6400000000001</v>
          </cell>
          <cell r="E1123">
            <v>0</v>
          </cell>
          <cell r="F1123">
            <v>1209.6400000000001</v>
          </cell>
          <cell r="G1123">
            <v>1209.6400000000001</v>
          </cell>
        </row>
        <row r="1124">
          <cell r="A1124">
            <v>5691000</v>
          </cell>
          <cell r="B1124" t="str">
            <v>MAINT OF COMPUTER HARDWARE</v>
          </cell>
          <cell r="C1124">
            <v>76500.91</v>
          </cell>
          <cell r="D1124">
            <v>5197.6899999999996</v>
          </cell>
          <cell r="E1124">
            <v>0</v>
          </cell>
          <cell r="F1124">
            <v>5197.6899999999996</v>
          </cell>
          <cell r="G1124">
            <v>81698.600000000006</v>
          </cell>
        </row>
        <row r="1125">
          <cell r="A1125">
            <v>5692000</v>
          </cell>
          <cell r="B1125" t="str">
            <v>MAINT OF COMPUTER SOFTWARE</v>
          </cell>
          <cell r="C1125">
            <v>117004.56</v>
          </cell>
          <cell r="D1125">
            <v>170240.62</v>
          </cell>
          <cell r="E1125">
            <v>0</v>
          </cell>
          <cell r="F1125">
            <v>170240.62</v>
          </cell>
          <cell r="G1125">
            <v>287245.18</v>
          </cell>
        </row>
        <row r="1126">
          <cell r="A1126">
            <v>5693000</v>
          </cell>
          <cell r="B1126" t="str">
            <v>MAINT OF COMMUNICATION EQUIP</v>
          </cell>
          <cell r="C1126">
            <v>66111.17</v>
          </cell>
          <cell r="D1126">
            <v>6376.01</v>
          </cell>
          <cell r="E1126">
            <v>0</v>
          </cell>
          <cell r="F1126">
            <v>6376.01</v>
          </cell>
          <cell r="G1126">
            <v>72487.179999999993</v>
          </cell>
        </row>
        <row r="1127">
          <cell r="A1127">
            <v>5700000</v>
          </cell>
          <cell r="B1127" t="str">
            <v>TRANS MAINT OF STATION EQUIP</v>
          </cell>
          <cell r="C1127">
            <v>2700546.98</v>
          </cell>
          <cell r="D1127">
            <v>334629.78999999998</v>
          </cell>
          <cell r="E1127">
            <v>2303</v>
          </cell>
          <cell r="F1127">
            <v>332326.78999999998</v>
          </cell>
          <cell r="G1127">
            <v>3032873.77</v>
          </cell>
        </row>
        <row r="1128">
          <cell r="A1128">
            <v>5710000</v>
          </cell>
          <cell r="B1128" t="str">
            <v>TRANS MAINT OF OVERHEAD LINES</v>
          </cell>
          <cell r="C1128">
            <v>9239710.8499999996</v>
          </cell>
          <cell r="D1128">
            <v>685999.57</v>
          </cell>
          <cell r="E1128">
            <v>0</v>
          </cell>
          <cell r="F1128">
            <v>685999.57</v>
          </cell>
          <cell r="G1128">
            <v>9925710.4199999999</v>
          </cell>
        </row>
        <row r="1129">
          <cell r="A1129">
            <v>5800000</v>
          </cell>
          <cell r="B1129" t="str">
            <v>DIST OPER SUPER AND ENGINEER</v>
          </cell>
          <cell r="C1129">
            <v>837731.89</v>
          </cell>
          <cell r="D1129">
            <v>66835.25</v>
          </cell>
          <cell r="E1129">
            <v>0</v>
          </cell>
          <cell r="F1129">
            <v>66835.25</v>
          </cell>
          <cell r="G1129">
            <v>904567.14</v>
          </cell>
        </row>
        <row r="1130">
          <cell r="A1130">
            <v>5810000</v>
          </cell>
          <cell r="B1130" t="str">
            <v>LOAD DISPATCHING</v>
          </cell>
          <cell r="C1130">
            <v>2557177.2999999998</v>
          </cell>
          <cell r="D1130">
            <v>250064.55</v>
          </cell>
          <cell r="E1130">
            <v>0</v>
          </cell>
          <cell r="F1130">
            <v>250064.55</v>
          </cell>
          <cell r="G1130">
            <v>2807241.85</v>
          </cell>
        </row>
        <row r="1131">
          <cell r="A1131">
            <v>5820000</v>
          </cell>
          <cell r="B1131" t="str">
            <v>DIST STATION EXPENSES</v>
          </cell>
          <cell r="C1131">
            <v>737009.3</v>
          </cell>
          <cell r="D1131">
            <v>95731.9</v>
          </cell>
          <cell r="E1131">
            <v>0</v>
          </cell>
          <cell r="F1131">
            <v>95731.9</v>
          </cell>
          <cell r="G1131">
            <v>832741.2</v>
          </cell>
        </row>
        <row r="1132">
          <cell r="A1132">
            <v>5830000</v>
          </cell>
          <cell r="B1132" t="str">
            <v>DIST OVERHEAD LINE EXPENSES</v>
          </cell>
          <cell r="C1132">
            <v>3262782.95</v>
          </cell>
          <cell r="D1132">
            <v>266526.71000000002</v>
          </cell>
          <cell r="E1132">
            <v>83315.38</v>
          </cell>
          <cell r="F1132">
            <v>183211.33000000002</v>
          </cell>
          <cell r="G1132">
            <v>3445994.28</v>
          </cell>
        </row>
        <row r="1133">
          <cell r="A1133">
            <v>5840000</v>
          </cell>
          <cell r="B1133" t="str">
            <v>DIST UNDER LINE EXPENSES</v>
          </cell>
          <cell r="C1133">
            <v>2948878.61</v>
          </cell>
          <cell r="D1133">
            <v>213201.33</v>
          </cell>
          <cell r="E1133">
            <v>6866.14</v>
          </cell>
          <cell r="F1133">
            <v>206335.18999999997</v>
          </cell>
          <cell r="G1133">
            <v>3155213.8</v>
          </cell>
        </row>
        <row r="1134">
          <cell r="A1134">
            <v>5850000</v>
          </cell>
          <cell r="B1134" t="str">
            <v>DIST ST LGT &amp; SIGNAL SYS EXP</v>
          </cell>
          <cell r="C1134">
            <v>167483.96</v>
          </cell>
          <cell r="D1134">
            <v>18494.939999999999</v>
          </cell>
          <cell r="E1134">
            <v>0</v>
          </cell>
          <cell r="F1134">
            <v>18494.939999999999</v>
          </cell>
          <cell r="G1134">
            <v>185978.9</v>
          </cell>
        </row>
        <row r="1135">
          <cell r="A1135">
            <v>5860000</v>
          </cell>
          <cell r="B1135" t="str">
            <v>DIST METER EXPENSES</v>
          </cell>
          <cell r="C1135">
            <v>3232214.49</v>
          </cell>
          <cell r="D1135">
            <v>315261.58</v>
          </cell>
          <cell r="E1135">
            <v>0</v>
          </cell>
          <cell r="F1135">
            <v>315261.58</v>
          </cell>
          <cell r="G1135">
            <v>3547476.07</v>
          </cell>
        </row>
        <row r="1136">
          <cell r="A1136">
            <v>5870000</v>
          </cell>
          <cell r="B1136" t="str">
            <v>DIST CUST INSTALL EXPENSES</v>
          </cell>
          <cell r="C1136">
            <v>1134624.1000000001</v>
          </cell>
          <cell r="D1136">
            <v>126957.83</v>
          </cell>
          <cell r="E1136">
            <v>0</v>
          </cell>
          <cell r="F1136">
            <v>126957.83</v>
          </cell>
          <cell r="G1136">
            <v>1261581.93</v>
          </cell>
        </row>
        <row r="1137">
          <cell r="A1137">
            <v>5880000</v>
          </cell>
          <cell r="B1137" t="str">
            <v>DIST MISC EXP</v>
          </cell>
          <cell r="C1137">
            <v>33104412.140000001</v>
          </cell>
          <cell r="D1137">
            <v>4081751.14</v>
          </cell>
          <cell r="E1137">
            <v>1682133.6</v>
          </cell>
          <cell r="F1137">
            <v>2399617.54</v>
          </cell>
          <cell r="G1137">
            <v>35504029.68</v>
          </cell>
        </row>
        <row r="1138">
          <cell r="A1138">
            <v>5890000</v>
          </cell>
          <cell r="B1138" t="str">
            <v>DIST RENTS</v>
          </cell>
          <cell r="C1138">
            <v>5882959.1500000004</v>
          </cell>
          <cell r="D1138">
            <v>318016.8</v>
          </cell>
          <cell r="E1138">
            <v>326.02</v>
          </cell>
          <cell r="F1138">
            <v>317690.77999999997</v>
          </cell>
          <cell r="G1138">
            <v>6200649.9299999997</v>
          </cell>
        </row>
        <row r="1139">
          <cell r="A1139">
            <v>5910000</v>
          </cell>
          <cell r="B1139" t="str">
            <v>DIST MAINT OF STRUCTURES</v>
          </cell>
          <cell r="C1139">
            <v>218888.53</v>
          </cell>
          <cell r="D1139">
            <v>20428.29</v>
          </cell>
          <cell r="E1139">
            <v>1.38</v>
          </cell>
          <cell r="F1139">
            <v>20426.91</v>
          </cell>
          <cell r="G1139">
            <v>239315.44</v>
          </cell>
        </row>
        <row r="1140">
          <cell r="A1140">
            <v>5920000</v>
          </cell>
          <cell r="B1140" t="str">
            <v>DIST MAINT OF STATION EQUIP</v>
          </cell>
          <cell r="C1140">
            <v>3145853.62</v>
          </cell>
          <cell r="D1140">
            <v>207532.52</v>
          </cell>
          <cell r="E1140">
            <v>4</v>
          </cell>
          <cell r="F1140">
            <v>207528.52</v>
          </cell>
          <cell r="G1140">
            <v>3353382.14</v>
          </cell>
        </row>
        <row r="1141">
          <cell r="A1141">
            <v>5930000</v>
          </cell>
          <cell r="B1141" t="str">
            <v>DIST MAINT OF OVERHEAD LINES</v>
          </cell>
          <cell r="C1141">
            <v>28431200.489999998</v>
          </cell>
          <cell r="D1141">
            <v>4086455.9</v>
          </cell>
          <cell r="E1141">
            <v>1642035.5</v>
          </cell>
          <cell r="F1141">
            <v>2444420.4</v>
          </cell>
          <cell r="G1141">
            <v>30875620.890000001</v>
          </cell>
        </row>
        <row r="1142">
          <cell r="A1142">
            <v>5940000</v>
          </cell>
          <cell r="B1142" t="str">
            <v>DIST MAINT OF UNDER LINES</v>
          </cell>
          <cell r="C1142">
            <v>3447784.79</v>
          </cell>
          <cell r="D1142">
            <v>274836.84000000003</v>
          </cell>
          <cell r="E1142">
            <v>3199.87</v>
          </cell>
          <cell r="F1142">
            <v>271636.97000000003</v>
          </cell>
          <cell r="G1142">
            <v>3719421.76</v>
          </cell>
        </row>
        <row r="1143">
          <cell r="A1143">
            <v>5950000</v>
          </cell>
          <cell r="B1143" t="str">
            <v>DIST MAIN OF LINE TRANSFORMERS</v>
          </cell>
          <cell r="C1143">
            <v>214012.75</v>
          </cell>
          <cell r="D1143">
            <v>30804.98</v>
          </cell>
          <cell r="E1143">
            <v>0</v>
          </cell>
          <cell r="F1143">
            <v>30804.98</v>
          </cell>
          <cell r="G1143">
            <v>244817.73</v>
          </cell>
        </row>
        <row r="1144">
          <cell r="A1144">
            <v>5960000</v>
          </cell>
          <cell r="B1144" t="str">
            <v>DIST MAIN OF STR LGT &amp; SIGN SY</v>
          </cell>
          <cell r="C1144">
            <v>1138899.08</v>
          </cell>
          <cell r="D1144">
            <v>152573.6</v>
          </cell>
          <cell r="E1144">
            <v>3460.77</v>
          </cell>
          <cell r="F1144">
            <v>149112.83000000002</v>
          </cell>
          <cell r="G1144">
            <v>1288011.9099999999</v>
          </cell>
        </row>
        <row r="1145">
          <cell r="A1145">
            <v>5970000</v>
          </cell>
          <cell r="B1145" t="str">
            <v>DIST MAINT OF METERS</v>
          </cell>
          <cell r="C1145">
            <v>-53.37</v>
          </cell>
          <cell r="D1145">
            <v>0</v>
          </cell>
          <cell r="E1145">
            <v>0</v>
          </cell>
          <cell r="F1145">
            <v>0</v>
          </cell>
          <cell r="G1145">
            <v>-53.37</v>
          </cell>
        </row>
        <row r="1146">
          <cell r="A1146">
            <v>5980000</v>
          </cell>
          <cell r="B1146" t="str">
            <v>MAINT OF MISC DISTRIB PLANT</v>
          </cell>
          <cell r="C1146">
            <v>996739.03</v>
          </cell>
          <cell r="D1146">
            <v>115916.73</v>
          </cell>
          <cell r="E1146">
            <v>0</v>
          </cell>
          <cell r="F1146">
            <v>115916.73</v>
          </cell>
          <cell r="G1146">
            <v>1112655.76</v>
          </cell>
        </row>
        <row r="1147">
          <cell r="A1147">
            <v>9010000</v>
          </cell>
          <cell r="B1147" t="str">
            <v>CUST. ACCOUNTS SUPER.</v>
          </cell>
          <cell r="C1147">
            <v>893162.89</v>
          </cell>
          <cell r="D1147">
            <v>129296.7</v>
          </cell>
          <cell r="E1147">
            <v>50020.21</v>
          </cell>
          <cell r="F1147">
            <v>79276.489999999991</v>
          </cell>
          <cell r="G1147">
            <v>972439.38</v>
          </cell>
        </row>
        <row r="1148">
          <cell r="A1148">
            <v>9020000</v>
          </cell>
          <cell r="B1148" t="str">
            <v>CUST  ACCOUNTS METER READ EXP</v>
          </cell>
          <cell r="C1148">
            <v>4932101.7300000004</v>
          </cell>
          <cell r="D1148">
            <v>489903.52</v>
          </cell>
          <cell r="E1148">
            <v>0</v>
          </cell>
          <cell r="F1148">
            <v>489903.52</v>
          </cell>
          <cell r="G1148">
            <v>5422005.25</v>
          </cell>
        </row>
        <row r="1149">
          <cell r="A1149">
            <v>9030000</v>
          </cell>
          <cell r="B1149" t="str">
            <v>CUST ACCTS RECORDS &amp; COLLEC EX</v>
          </cell>
          <cell r="C1149">
            <v>21396153.600000001</v>
          </cell>
          <cell r="D1149">
            <v>2132287.87</v>
          </cell>
          <cell r="E1149">
            <v>3273.9</v>
          </cell>
          <cell r="F1149">
            <v>2129013.9700000002</v>
          </cell>
          <cell r="G1149">
            <v>23525167.57</v>
          </cell>
        </row>
        <row r="1150">
          <cell r="A1150">
            <v>9040000</v>
          </cell>
          <cell r="B1150" t="str">
            <v>CUST ACCOUNTS UNCOLLECTIBLE</v>
          </cell>
          <cell r="C1150">
            <v>6868755.5800000001</v>
          </cell>
          <cell r="D1150">
            <v>1386653.85</v>
          </cell>
          <cell r="E1150">
            <v>252156.21</v>
          </cell>
          <cell r="F1150">
            <v>1134497.6400000001</v>
          </cell>
          <cell r="G1150">
            <v>8003253.2199999997</v>
          </cell>
        </row>
        <row r="1151">
          <cell r="A1151">
            <v>9050000</v>
          </cell>
          <cell r="B1151" t="str">
            <v>CUST ACCOUNTS MISC EXP</v>
          </cell>
          <cell r="C1151">
            <v>2694828.91</v>
          </cell>
          <cell r="D1151">
            <v>312065.65000000002</v>
          </cell>
          <cell r="E1151">
            <v>23442.66</v>
          </cell>
          <cell r="F1151">
            <v>288622.99000000005</v>
          </cell>
          <cell r="G1151">
            <v>2983451.9</v>
          </cell>
        </row>
        <row r="1152">
          <cell r="A1152">
            <v>9070000</v>
          </cell>
          <cell r="B1152" t="str">
            <v>CUST  SERVICE &amp; INFO SUPER</v>
          </cell>
          <cell r="C1152">
            <v>406136.12</v>
          </cell>
          <cell r="D1152">
            <v>36083.78</v>
          </cell>
          <cell r="E1152">
            <v>0</v>
          </cell>
          <cell r="F1152">
            <v>36083.78</v>
          </cell>
          <cell r="G1152">
            <v>442219.9</v>
          </cell>
        </row>
        <row r="1153">
          <cell r="A1153">
            <v>9080000</v>
          </cell>
          <cell r="B1153" t="str">
            <v>CUSTOMER ASSIST EXPENSES</v>
          </cell>
          <cell r="C1153">
            <v>2179501.64</v>
          </cell>
          <cell r="D1153">
            <v>207411.59</v>
          </cell>
          <cell r="E1153">
            <v>0</v>
          </cell>
          <cell r="F1153">
            <v>207411.59</v>
          </cell>
          <cell r="G1153">
            <v>2386913.23</v>
          </cell>
        </row>
        <row r="1154">
          <cell r="A1154">
            <v>9080100</v>
          </cell>
          <cell r="B1154" t="str">
            <v>CUST ASST EXP-CONSERVATION PRG</v>
          </cell>
          <cell r="C1154">
            <v>3282784.91</v>
          </cell>
          <cell r="D1154">
            <v>309988.31</v>
          </cell>
          <cell r="E1154">
            <v>0</v>
          </cell>
          <cell r="F1154">
            <v>309988.31</v>
          </cell>
          <cell r="G1154">
            <v>3592773.22</v>
          </cell>
        </row>
        <row r="1155">
          <cell r="A1155">
            <v>9090000</v>
          </cell>
          <cell r="B1155" t="str">
            <v>INFO AND INSTRUC ADVERTISING</v>
          </cell>
          <cell r="C1155">
            <v>11009.39</v>
          </cell>
          <cell r="D1155">
            <v>0</v>
          </cell>
          <cell r="E1155">
            <v>0</v>
          </cell>
          <cell r="F1155">
            <v>0</v>
          </cell>
          <cell r="G1155">
            <v>11009.39</v>
          </cell>
        </row>
        <row r="1156">
          <cell r="A1156">
            <v>9090100</v>
          </cell>
          <cell r="B1156" t="str">
            <v>INFO&amp;INSTRUC ADJ-CONSERV PROG</v>
          </cell>
          <cell r="C1156">
            <v>1170269.05</v>
          </cell>
          <cell r="D1156">
            <v>393473.63</v>
          </cell>
          <cell r="E1156">
            <v>999.99</v>
          </cell>
          <cell r="F1156">
            <v>392473.64</v>
          </cell>
          <cell r="G1156">
            <v>1562742.69</v>
          </cell>
        </row>
        <row r="1157">
          <cell r="A1157">
            <v>9100000</v>
          </cell>
          <cell r="B1157" t="str">
            <v>MISC CUST SERVICE AND INFO EXP</v>
          </cell>
          <cell r="C1157">
            <v>1738639.91</v>
          </cell>
          <cell r="D1157">
            <v>259513.36</v>
          </cell>
          <cell r="E1157">
            <v>0</v>
          </cell>
          <cell r="F1157">
            <v>259513.36</v>
          </cell>
          <cell r="G1157">
            <v>1998153.27</v>
          </cell>
        </row>
        <row r="1158">
          <cell r="A1158">
            <v>9120000</v>
          </cell>
          <cell r="B1158" t="str">
            <v>DEMONSTRATING AND SELLING</v>
          </cell>
          <cell r="C1158">
            <v>1637647.64</v>
          </cell>
          <cell r="D1158">
            <v>135948.13</v>
          </cell>
          <cell r="E1158">
            <v>14082.5</v>
          </cell>
          <cell r="F1158">
            <v>121865.63</v>
          </cell>
          <cell r="G1158">
            <v>1759513.27</v>
          </cell>
        </row>
        <row r="1159">
          <cell r="A1159">
            <v>9160000</v>
          </cell>
          <cell r="B1159" t="str">
            <v>MISCELLANEOUS SALES EXPENSES</v>
          </cell>
          <cell r="C1159">
            <v>1010352.49</v>
          </cell>
          <cell r="D1159">
            <v>130681.59</v>
          </cell>
          <cell r="E1159">
            <v>11047</v>
          </cell>
          <cell r="F1159">
            <v>119634.59</v>
          </cell>
          <cell r="G1159">
            <v>1129987.08</v>
          </cell>
        </row>
        <row r="1160">
          <cell r="A1160">
            <v>9200000</v>
          </cell>
          <cell r="B1160" t="str">
            <v>SALARIES AND WAGES</v>
          </cell>
          <cell r="C1160">
            <v>60611262.549999997</v>
          </cell>
          <cell r="D1160">
            <v>19024258.66</v>
          </cell>
          <cell r="E1160">
            <v>11780542.85</v>
          </cell>
          <cell r="F1160">
            <v>7243715.8100000005</v>
          </cell>
          <cell r="G1160">
            <v>67854978.359999999</v>
          </cell>
        </row>
        <row r="1161">
          <cell r="A1161">
            <v>9210000</v>
          </cell>
          <cell r="B1161" t="str">
            <v>A&amp;G OFF SUPPLIES AND EXPENSES</v>
          </cell>
          <cell r="C1161">
            <v>30926125.66</v>
          </cell>
          <cell r="D1161">
            <v>4544593.46</v>
          </cell>
          <cell r="E1161">
            <v>1933867.58</v>
          </cell>
          <cell r="F1161">
            <v>2610725.88</v>
          </cell>
          <cell r="G1161">
            <v>33536851.539999999</v>
          </cell>
        </row>
        <row r="1162">
          <cell r="A1162">
            <v>9230000</v>
          </cell>
          <cell r="B1162" t="str">
            <v>A&amp;G OUTSIDE SERVICES EMP</v>
          </cell>
          <cell r="C1162">
            <v>33245965.43</v>
          </cell>
          <cell r="D1162">
            <v>5352284.99</v>
          </cell>
          <cell r="E1162">
            <v>2364660.5699999998</v>
          </cell>
          <cell r="F1162">
            <v>2987624.4200000004</v>
          </cell>
          <cell r="G1162">
            <v>36233589.850000001</v>
          </cell>
        </row>
        <row r="1163">
          <cell r="A1163">
            <v>9240000</v>
          </cell>
          <cell r="B1163" t="str">
            <v>A&amp;G PROPERTY INSURANCE</v>
          </cell>
          <cell r="C1163">
            <v>-2143352.0099999998</v>
          </cell>
          <cell r="D1163">
            <v>1219780.21</v>
          </cell>
          <cell r="E1163">
            <v>96754.29</v>
          </cell>
          <cell r="F1163">
            <v>1123025.9199999999</v>
          </cell>
          <cell r="G1163">
            <v>-1020326.09</v>
          </cell>
        </row>
        <row r="1164">
          <cell r="A1164">
            <v>9250000</v>
          </cell>
          <cell r="B1164" t="str">
            <v>A&amp;G INJURIES AND DAMAGES</v>
          </cell>
          <cell r="C1164">
            <v>7494580.8399999999</v>
          </cell>
          <cell r="D1164">
            <v>1294047.7</v>
          </cell>
          <cell r="E1164">
            <v>497826.46</v>
          </cell>
          <cell r="F1164">
            <v>796221.24</v>
          </cell>
          <cell r="G1164">
            <v>8290802.0800000001</v>
          </cell>
        </row>
        <row r="1165">
          <cell r="A1165">
            <v>9260001</v>
          </cell>
          <cell r="B1165" t="str">
            <v>A&amp;G EMPLOYEE PENS AND BEN</v>
          </cell>
          <cell r="C1165">
            <v>97629956.870000005</v>
          </cell>
          <cell r="D1165">
            <v>10289277.18</v>
          </cell>
          <cell r="E1165">
            <v>11541719.449999999</v>
          </cell>
          <cell r="F1165">
            <v>-1252442.2699999996</v>
          </cell>
          <cell r="G1165">
            <v>96377514.599999994</v>
          </cell>
        </row>
        <row r="1166">
          <cell r="A1166">
            <v>9280000</v>
          </cell>
          <cell r="B1166" t="str">
            <v>REG COMMISSION EXPENSES</v>
          </cell>
          <cell r="C1166">
            <v>4666199.1500000004</v>
          </cell>
          <cell r="D1166">
            <v>1096020.6399999999</v>
          </cell>
          <cell r="E1166">
            <v>0</v>
          </cell>
          <cell r="F1166">
            <v>1096020.6399999999</v>
          </cell>
          <cell r="G1166">
            <v>5762219.79</v>
          </cell>
        </row>
        <row r="1167">
          <cell r="A1167">
            <v>9290000</v>
          </cell>
          <cell r="B1167" t="str">
            <v>DUPLICATE CHARGES - CR</v>
          </cell>
          <cell r="C1167">
            <v>-15937530.68</v>
          </cell>
          <cell r="D1167">
            <v>0</v>
          </cell>
          <cell r="E1167">
            <v>1861627.45</v>
          </cell>
          <cell r="F1167">
            <v>-1861627.45</v>
          </cell>
          <cell r="G1167">
            <v>-17799158.129999999</v>
          </cell>
        </row>
        <row r="1168">
          <cell r="A1168">
            <v>9301000</v>
          </cell>
          <cell r="B1168" t="str">
            <v>GEN ADVERTISING EXP</v>
          </cell>
          <cell r="C1168">
            <v>351355.93</v>
          </cell>
          <cell r="D1168">
            <v>534793.61</v>
          </cell>
          <cell r="E1168">
            <v>267051.40999999997</v>
          </cell>
          <cell r="F1168">
            <v>267742.2</v>
          </cell>
          <cell r="G1168">
            <v>619098.13</v>
          </cell>
        </row>
        <row r="1169">
          <cell r="A1169">
            <v>9302000</v>
          </cell>
          <cell r="B1169" t="str">
            <v>MISC GENERAL EXPENSES</v>
          </cell>
          <cell r="C1169">
            <v>12415593.49</v>
          </cell>
          <cell r="D1169">
            <v>5657960.3399999999</v>
          </cell>
          <cell r="E1169">
            <v>4376385.18</v>
          </cell>
          <cell r="F1169">
            <v>1281575.1600000001</v>
          </cell>
          <cell r="G1169">
            <v>13697168.65</v>
          </cell>
        </row>
        <row r="1170">
          <cell r="A1170">
            <v>9310000</v>
          </cell>
          <cell r="B1170" t="str">
            <v>A&amp;G RENTS</v>
          </cell>
          <cell r="C1170">
            <v>4019971.84</v>
          </cell>
          <cell r="D1170">
            <v>827845.59</v>
          </cell>
          <cell r="E1170">
            <v>383248.63</v>
          </cell>
          <cell r="F1170">
            <v>444596.95999999996</v>
          </cell>
          <cell r="G1170">
            <v>4464568.8</v>
          </cell>
        </row>
        <row r="1171">
          <cell r="A1171">
            <v>9350000</v>
          </cell>
          <cell r="B1171" t="str">
            <v>MAINT OF GENERAL PLANT</v>
          </cell>
          <cell r="C1171">
            <v>3210416.19</v>
          </cell>
          <cell r="D1171">
            <v>3216547.79</v>
          </cell>
          <cell r="E1171">
            <v>2744484.61</v>
          </cell>
          <cell r="F1171">
            <v>472063.18000000017</v>
          </cell>
          <cell r="G1171">
            <v>3682479.37</v>
          </cell>
        </row>
        <row r="1172">
          <cell r="A1172">
            <v>4030150</v>
          </cell>
          <cell r="B1172" t="str">
            <v>No Current Activity</v>
          </cell>
          <cell r="C1172">
            <v>0</v>
          </cell>
          <cell r="D1172">
            <v>0</v>
          </cell>
          <cell r="E1172">
            <v>0</v>
          </cell>
          <cell r="F1172">
            <v>0</v>
          </cell>
          <cell r="G1172">
            <v>0</v>
          </cell>
        </row>
        <row r="1173">
          <cell r="A1173">
            <v>4035000</v>
          </cell>
          <cell r="B1173" t="str">
            <v>No Current Activity</v>
          </cell>
          <cell r="C1173">
            <v>0</v>
          </cell>
          <cell r="D1173">
            <v>0</v>
          </cell>
          <cell r="E1173">
            <v>0</v>
          </cell>
          <cell r="F1173">
            <v>0</v>
          </cell>
          <cell r="G1173">
            <v>0</v>
          </cell>
        </row>
        <row r="1174">
          <cell r="A1174">
            <v>4035500</v>
          </cell>
          <cell r="B1174" t="str">
            <v>No Current Activity</v>
          </cell>
          <cell r="C1174">
            <v>0</v>
          </cell>
          <cell r="D1174">
            <v>0</v>
          </cell>
          <cell r="E1174">
            <v>0</v>
          </cell>
          <cell r="F1174">
            <v>0</v>
          </cell>
          <cell r="G1174">
            <v>0</v>
          </cell>
        </row>
        <row r="1175">
          <cell r="A1175">
            <v>4037000</v>
          </cell>
          <cell r="B1175" t="str">
            <v>No Current Activity</v>
          </cell>
          <cell r="C1175">
            <v>0</v>
          </cell>
          <cell r="D1175">
            <v>0</v>
          </cell>
          <cell r="E1175">
            <v>0</v>
          </cell>
          <cell r="F1175">
            <v>0</v>
          </cell>
          <cell r="G1175">
            <v>0</v>
          </cell>
        </row>
        <row r="1176">
          <cell r="A1176">
            <v>4350001</v>
          </cell>
          <cell r="B1176" t="str">
            <v>No Current Activity</v>
          </cell>
          <cell r="C1176">
            <v>0</v>
          </cell>
          <cell r="D1176">
            <v>0</v>
          </cell>
          <cell r="E1176">
            <v>0</v>
          </cell>
          <cell r="F1176">
            <v>0</v>
          </cell>
          <cell r="G1176">
            <v>0</v>
          </cell>
        </row>
        <row r="1177">
          <cell r="A1177">
            <v>4042200</v>
          </cell>
          <cell r="B1177" t="str">
            <v>No Current Activity</v>
          </cell>
          <cell r="C1177">
            <v>0</v>
          </cell>
          <cell r="D1177">
            <v>0</v>
          </cell>
          <cell r="E1177">
            <v>0</v>
          </cell>
          <cell r="F1177">
            <v>0</v>
          </cell>
          <cell r="G1177">
            <v>0</v>
          </cell>
        </row>
        <row r="1178">
          <cell r="A1178">
            <v>4042300</v>
          </cell>
          <cell r="B1178" t="str">
            <v>No Current Activity</v>
          </cell>
          <cell r="C1178">
            <v>0</v>
          </cell>
          <cell r="D1178">
            <v>0</v>
          </cell>
          <cell r="E1178">
            <v>0</v>
          </cell>
          <cell r="F1178">
            <v>0</v>
          </cell>
          <cell r="G1178">
            <v>0</v>
          </cell>
        </row>
        <row r="1179">
          <cell r="A1179">
            <v>4042400</v>
          </cell>
          <cell r="B1179" t="str">
            <v>No Current Activity</v>
          </cell>
          <cell r="C1179">
            <v>0</v>
          </cell>
          <cell r="D1179">
            <v>0</v>
          </cell>
          <cell r="E1179">
            <v>0</v>
          </cell>
          <cell r="F1179">
            <v>0</v>
          </cell>
          <cell r="G1179">
            <v>0</v>
          </cell>
        </row>
        <row r="1180">
          <cell r="A1180">
            <v>4042500</v>
          </cell>
          <cell r="B1180" t="str">
            <v>No Current Activity</v>
          </cell>
          <cell r="C1180">
            <v>0</v>
          </cell>
          <cell r="D1180">
            <v>0</v>
          </cell>
          <cell r="E1180">
            <v>0</v>
          </cell>
          <cell r="F1180">
            <v>0</v>
          </cell>
          <cell r="G1180">
            <v>0</v>
          </cell>
        </row>
        <row r="1181">
          <cell r="A1181">
            <v>4042600</v>
          </cell>
          <cell r="B1181" t="str">
            <v>No Current Activity</v>
          </cell>
          <cell r="C1181">
            <v>0</v>
          </cell>
          <cell r="D1181">
            <v>0</v>
          </cell>
          <cell r="E1181">
            <v>0</v>
          </cell>
          <cell r="F1181">
            <v>0</v>
          </cell>
          <cell r="G1181">
            <v>0</v>
          </cell>
        </row>
        <row r="1182">
          <cell r="A1182">
            <v>4042700</v>
          </cell>
          <cell r="B1182" t="str">
            <v>No Current Activity</v>
          </cell>
          <cell r="C1182">
            <v>0</v>
          </cell>
          <cell r="D1182">
            <v>0</v>
          </cell>
          <cell r="E1182">
            <v>0</v>
          </cell>
          <cell r="F1182">
            <v>0</v>
          </cell>
          <cell r="G1182">
            <v>0</v>
          </cell>
        </row>
        <row r="1183">
          <cell r="A1183">
            <v>4042800</v>
          </cell>
          <cell r="B1183" t="str">
            <v>No Current Activity</v>
          </cell>
          <cell r="C1183">
            <v>0</v>
          </cell>
          <cell r="D1183">
            <v>0</v>
          </cell>
          <cell r="E1183">
            <v>0</v>
          </cell>
          <cell r="F1183">
            <v>0</v>
          </cell>
          <cell r="G1183">
            <v>0</v>
          </cell>
        </row>
        <row r="1184">
          <cell r="A1184">
            <v>4042900</v>
          </cell>
          <cell r="B1184" t="str">
            <v>No Current Activity</v>
          </cell>
          <cell r="C1184">
            <v>0</v>
          </cell>
          <cell r="D1184">
            <v>0</v>
          </cell>
          <cell r="E1184">
            <v>0</v>
          </cell>
          <cell r="F1184">
            <v>0</v>
          </cell>
          <cell r="G1184">
            <v>0</v>
          </cell>
        </row>
        <row r="1185">
          <cell r="A1185">
            <v>4043000</v>
          </cell>
          <cell r="B1185" t="str">
            <v>No Current Activity</v>
          </cell>
          <cell r="C1185">
            <v>0</v>
          </cell>
          <cell r="D1185">
            <v>0</v>
          </cell>
          <cell r="E1185">
            <v>0</v>
          </cell>
          <cell r="F1185">
            <v>0</v>
          </cell>
          <cell r="G1185">
            <v>0</v>
          </cell>
        </row>
        <row r="1186">
          <cell r="A1186">
            <v>4043100</v>
          </cell>
          <cell r="B1186" t="str">
            <v>No Current Activity</v>
          </cell>
          <cell r="C1186">
            <v>0</v>
          </cell>
          <cell r="D1186">
            <v>0</v>
          </cell>
          <cell r="E1186">
            <v>0</v>
          </cell>
          <cell r="F1186">
            <v>0</v>
          </cell>
          <cell r="G1186">
            <v>0</v>
          </cell>
        </row>
        <row r="1187">
          <cell r="A1187">
            <v>4042100</v>
          </cell>
          <cell r="B1187" t="str">
            <v>No Current Activity</v>
          </cell>
          <cell r="C1187">
            <v>0</v>
          </cell>
          <cell r="D1187">
            <v>0</v>
          </cell>
          <cell r="E1187">
            <v>0</v>
          </cell>
          <cell r="F1187">
            <v>0</v>
          </cell>
          <cell r="G1187">
            <v>0</v>
          </cell>
        </row>
        <row r="1188">
          <cell r="A1188">
            <v>4340001</v>
          </cell>
          <cell r="B1188" t="str">
            <v>No Current Activity</v>
          </cell>
          <cell r="C1188">
            <v>0</v>
          </cell>
          <cell r="D1188">
            <v>0</v>
          </cell>
          <cell r="E1188">
            <v>0</v>
          </cell>
          <cell r="F1188">
            <v>0</v>
          </cell>
          <cell r="G1188">
            <v>0</v>
          </cell>
        </row>
        <row r="1189">
          <cell r="A1189">
            <v>4350001</v>
          </cell>
          <cell r="B1189" t="str">
            <v>No Current Activity</v>
          </cell>
          <cell r="C1189">
            <v>0</v>
          </cell>
          <cell r="D1189">
            <v>0</v>
          </cell>
          <cell r="E1189">
            <v>0</v>
          </cell>
          <cell r="F1189">
            <v>0</v>
          </cell>
          <cell r="G1189">
            <v>0</v>
          </cell>
        </row>
        <row r="1190">
          <cell r="A1190">
            <v>5188200</v>
          </cell>
          <cell r="B1190" t="str">
            <v>No Current Activity</v>
          </cell>
          <cell r="C1190">
            <v>0</v>
          </cell>
          <cell r="D1190">
            <v>0</v>
          </cell>
          <cell r="E1190">
            <v>0</v>
          </cell>
          <cell r="F1190">
            <v>0</v>
          </cell>
          <cell r="G1190">
            <v>0</v>
          </cell>
        </row>
        <row r="1191">
          <cell r="A1191" t="str">
            <v>42100LD</v>
          </cell>
          <cell r="B1191" t="str">
            <v>No Current Activity</v>
          </cell>
          <cell r="C1191">
            <v>0</v>
          </cell>
          <cell r="D1191">
            <v>0</v>
          </cell>
          <cell r="E1191">
            <v>0</v>
          </cell>
          <cell r="F1191">
            <v>0</v>
          </cell>
          <cell r="G1191">
            <v>0</v>
          </cell>
        </row>
        <row r="1192">
          <cell r="A1192">
            <v>4210016</v>
          </cell>
          <cell r="B1192" t="str">
            <v>No Current Activity</v>
          </cell>
          <cell r="C1192">
            <v>0</v>
          </cell>
          <cell r="D1192">
            <v>0</v>
          </cell>
          <cell r="E1192">
            <v>0</v>
          </cell>
          <cell r="F1192">
            <v>0</v>
          </cell>
          <cell r="G1192">
            <v>0</v>
          </cell>
        </row>
        <row r="1193">
          <cell r="A1193">
            <v>4181119</v>
          </cell>
          <cell r="B1193" t="str">
            <v>No Current Activity</v>
          </cell>
          <cell r="C1193">
            <v>0</v>
          </cell>
          <cell r="D1193">
            <v>0</v>
          </cell>
          <cell r="E1193">
            <v>0</v>
          </cell>
          <cell r="F1193">
            <v>0</v>
          </cell>
          <cell r="G1193">
            <v>0</v>
          </cell>
        </row>
        <row r="1194">
          <cell r="A1194">
            <v>4181130</v>
          </cell>
          <cell r="B1194" t="str">
            <v>No Current Activity</v>
          </cell>
          <cell r="C1194">
            <v>0</v>
          </cell>
          <cell r="D1194">
            <v>0</v>
          </cell>
          <cell r="E1194">
            <v>0</v>
          </cell>
          <cell r="F1194">
            <v>0</v>
          </cell>
          <cell r="G1194">
            <v>0</v>
          </cell>
        </row>
        <row r="1195">
          <cell r="A1195" t="str">
            <v>42100LE</v>
          </cell>
          <cell r="B1195" t="str">
            <v>No Current Activity</v>
          </cell>
          <cell r="C1195">
            <v>0</v>
          </cell>
          <cell r="D1195">
            <v>0</v>
          </cell>
          <cell r="E1195">
            <v>0</v>
          </cell>
          <cell r="F1195">
            <v>0</v>
          </cell>
          <cell r="G1195">
            <v>0</v>
          </cell>
        </row>
        <row r="1196">
          <cell r="A1196">
            <v>2283150</v>
          </cell>
          <cell r="B1196" t="str">
            <v>No Current Activity</v>
          </cell>
          <cell r="C1196">
            <v>0</v>
          </cell>
          <cell r="D1196">
            <v>0</v>
          </cell>
          <cell r="E1196">
            <v>0</v>
          </cell>
          <cell r="F1196">
            <v>0</v>
          </cell>
          <cell r="G1196">
            <v>0</v>
          </cell>
        </row>
        <row r="1197">
          <cell r="A1197">
            <v>2284100</v>
          </cell>
          <cell r="B1197" t="str">
            <v>No Current Activity</v>
          </cell>
          <cell r="C1197">
            <v>0</v>
          </cell>
          <cell r="D1197">
            <v>0</v>
          </cell>
          <cell r="E1197">
            <v>0</v>
          </cell>
          <cell r="F1197">
            <v>0</v>
          </cell>
          <cell r="G1197">
            <v>0</v>
          </cell>
        </row>
        <row r="1198">
          <cell r="A1198">
            <v>2284700</v>
          </cell>
          <cell r="B1198" t="str">
            <v>No Current Activity</v>
          </cell>
          <cell r="C1198">
            <v>0</v>
          </cell>
          <cell r="D1198">
            <v>0</v>
          </cell>
          <cell r="E1198">
            <v>0</v>
          </cell>
          <cell r="F1198">
            <v>0</v>
          </cell>
          <cell r="G1198">
            <v>0</v>
          </cell>
        </row>
        <row r="1199">
          <cell r="A1199">
            <v>2320103</v>
          </cell>
          <cell r="B1199" t="str">
            <v>No Current Activity</v>
          </cell>
          <cell r="C1199">
            <v>0</v>
          </cell>
          <cell r="D1199">
            <v>0</v>
          </cell>
          <cell r="E1199">
            <v>0</v>
          </cell>
          <cell r="F1199">
            <v>0</v>
          </cell>
          <cell r="G1199">
            <v>0</v>
          </cell>
        </row>
        <row r="1200">
          <cell r="A1200">
            <v>1420104</v>
          </cell>
          <cell r="B1200" t="str">
            <v>No Current Activity</v>
          </cell>
          <cell r="C1200">
            <v>0</v>
          </cell>
          <cell r="D1200">
            <v>0</v>
          </cell>
          <cell r="E1200">
            <v>0</v>
          </cell>
          <cell r="F1200">
            <v>0</v>
          </cell>
          <cell r="G1200">
            <v>0</v>
          </cell>
        </row>
        <row r="1201">
          <cell r="A1201">
            <v>1420106</v>
          </cell>
          <cell r="B1201" t="str">
            <v>No Current Activity</v>
          </cell>
          <cell r="C1201">
            <v>0</v>
          </cell>
          <cell r="D1201">
            <v>0</v>
          </cell>
          <cell r="E1201">
            <v>0</v>
          </cell>
          <cell r="F1201">
            <v>0</v>
          </cell>
          <cell r="G1201">
            <v>0</v>
          </cell>
        </row>
        <row r="1202">
          <cell r="A1202" t="str">
            <v>2284BNP</v>
          </cell>
          <cell r="B1202" t="str">
            <v>No Current Activity</v>
          </cell>
          <cell r="C1202">
            <v>0</v>
          </cell>
          <cell r="D1202">
            <v>0</v>
          </cell>
          <cell r="E1202">
            <v>0</v>
          </cell>
          <cell r="F1202">
            <v>0</v>
          </cell>
          <cell r="G1202">
            <v>0</v>
          </cell>
        </row>
        <row r="1203">
          <cell r="A1203">
            <v>1655821</v>
          </cell>
          <cell r="B1203" t="str">
            <v>No Current Activity</v>
          </cell>
          <cell r="C1203">
            <v>0</v>
          </cell>
          <cell r="D1203">
            <v>0</v>
          </cell>
          <cell r="E1203">
            <v>0</v>
          </cell>
          <cell r="F1203">
            <v>0</v>
          </cell>
          <cell r="G1203">
            <v>0</v>
          </cell>
        </row>
        <row r="1204">
          <cell r="A1204" t="str">
            <v>18660GS</v>
          </cell>
          <cell r="B1204" t="str">
            <v>No Current Activity</v>
          </cell>
          <cell r="C1204">
            <v>0</v>
          </cell>
          <cell r="D1204">
            <v>0</v>
          </cell>
          <cell r="E1204">
            <v>0</v>
          </cell>
          <cell r="F1204">
            <v>0</v>
          </cell>
          <cell r="G1204">
            <v>0</v>
          </cell>
        </row>
        <row r="1205">
          <cell r="A1205">
            <v>1823100</v>
          </cell>
          <cell r="B1205" t="str">
            <v>No Current Activity</v>
          </cell>
          <cell r="C1205">
            <v>0</v>
          </cell>
          <cell r="D1205">
            <v>0</v>
          </cell>
          <cell r="E1205">
            <v>0</v>
          </cell>
          <cell r="F1205">
            <v>0</v>
          </cell>
          <cell r="G1205">
            <v>0</v>
          </cell>
        </row>
        <row r="1206">
          <cell r="A1206">
            <v>2533021</v>
          </cell>
          <cell r="B1206" t="str">
            <v>No Current Activity</v>
          </cell>
          <cell r="C1206">
            <v>0</v>
          </cell>
          <cell r="D1206">
            <v>0</v>
          </cell>
          <cell r="E1206">
            <v>0</v>
          </cell>
          <cell r="F1206">
            <v>0</v>
          </cell>
          <cell r="G1206">
            <v>0</v>
          </cell>
        </row>
        <row r="1207">
          <cell r="A1207">
            <v>2372099</v>
          </cell>
          <cell r="B1207" t="str">
            <v>No Current Activity</v>
          </cell>
          <cell r="C1207">
            <v>0</v>
          </cell>
          <cell r="D1207">
            <v>0</v>
          </cell>
          <cell r="E1207">
            <v>0</v>
          </cell>
          <cell r="F1207">
            <v>0</v>
          </cell>
          <cell r="G1207">
            <v>0</v>
          </cell>
        </row>
        <row r="1208">
          <cell r="A1208">
            <v>1710002</v>
          </cell>
          <cell r="B1208" t="str">
            <v>No Current Activity</v>
          </cell>
          <cell r="C1208">
            <v>0</v>
          </cell>
          <cell r="D1208">
            <v>0</v>
          </cell>
          <cell r="E1208">
            <v>0</v>
          </cell>
          <cell r="F1208">
            <v>0</v>
          </cell>
          <cell r="G1208">
            <v>0</v>
          </cell>
        </row>
        <row r="1209">
          <cell r="A1209">
            <v>1866180</v>
          </cell>
          <cell r="B1209" t="str">
            <v>No Current Activity</v>
          </cell>
          <cell r="C1209">
            <v>0</v>
          </cell>
          <cell r="D1209">
            <v>0</v>
          </cell>
          <cell r="E1209">
            <v>0</v>
          </cell>
          <cell r="F1209">
            <v>0</v>
          </cell>
          <cell r="G1209">
            <v>0</v>
          </cell>
        </row>
        <row r="1210">
          <cell r="B1210" t="str">
            <v>No Current Activity</v>
          </cell>
          <cell r="C1210">
            <v>0</v>
          </cell>
          <cell r="D1210">
            <v>0</v>
          </cell>
          <cell r="E1210">
            <v>0</v>
          </cell>
          <cell r="F1210">
            <v>0</v>
          </cell>
          <cell r="G1210">
            <v>0</v>
          </cell>
        </row>
        <row r="1211">
          <cell r="B1211" t="str">
            <v>No Current Activity</v>
          </cell>
          <cell r="C1211">
            <v>0</v>
          </cell>
          <cell r="D1211">
            <v>0</v>
          </cell>
          <cell r="E1211">
            <v>0</v>
          </cell>
          <cell r="F1211">
            <v>0</v>
          </cell>
          <cell r="G1211">
            <v>0</v>
          </cell>
        </row>
        <row r="1212">
          <cell r="B1212" t="str">
            <v>No Current Activity</v>
          </cell>
          <cell r="C1212">
            <v>0</v>
          </cell>
          <cell r="D1212">
            <v>0</v>
          </cell>
          <cell r="E1212">
            <v>0</v>
          </cell>
          <cell r="F1212">
            <v>0</v>
          </cell>
          <cell r="G1212">
            <v>0</v>
          </cell>
        </row>
        <row r="1216">
          <cell r="E1216" t="str">
            <v>Net Book (Income) / Loss per Trial Balance</v>
          </cell>
          <cell r="F1216">
            <v>-46931773.679999992</v>
          </cell>
        </row>
        <row r="1218">
          <cell r="F1218" t="str">
            <v>per IS-2</v>
          </cell>
          <cell r="G1218">
            <v>47178787.759999998</v>
          </cell>
        </row>
        <row r="1219">
          <cell r="G1219">
            <v>46931773.679999992</v>
          </cell>
        </row>
        <row r="1220">
          <cell r="E1220" t="str">
            <v xml:space="preserve">CM Activity - Acct #: </v>
          </cell>
          <cell r="G1220">
            <v>247014.08000000566</v>
          </cell>
        </row>
        <row r="1221">
          <cell r="E1221">
            <v>4363001</v>
          </cell>
          <cell r="F1221">
            <v>0</v>
          </cell>
        </row>
        <row r="1222">
          <cell r="E1222">
            <v>4373001</v>
          </cell>
          <cell r="F1222">
            <v>98748.75</v>
          </cell>
        </row>
        <row r="1223">
          <cell r="E1223">
            <v>4373002</v>
          </cell>
          <cell r="F1223">
            <v>35000</v>
          </cell>
        </row>
        <row r="1224">
          <cell r="E1224">
            <v>4373003</v>
          </cell>
          <cell r="F1224">
            <v>113265.33</v>
          </cell>
        </row>
        <row r="1225">
          <cell r="E1225">
            <v>4383001</v>
          </cell>
        </row>
        <row r="1226">
          <cell r="E1226" t="str">
            <v>4393001</v>
          </cell>
        </row>
        <row r="1227">
          <cell r="G1227">
            <v>247014.08000000002</v>
          </cell>
        </row>
        <row r="1228">
          <cell r="F1228" t="str">
            <v>check: should = $0</v>
          </cell>
          <cell r="G1228">
            <v>5.6461431086063385E-9</v>
          </cell>
        </row>
      </sheetData>
      <sheetData sheetId="4"/>
      <sheetData sheetId="5">
        <row r="66">
          <cell r="B66" t="str">
            <v xml:space="preserve"> Book Depreciation </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416">
          <cell r="P416">
            <v>0</v>
          </cell>
        </row>
      </sheetData>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Temp Upload Check ExpOLD"/>
      <sheetName val="Trial Balance - DEF"/>
      <sheetName val="RTP JE Output GoLive w defect"/>
      <sheetName val="RTP JE Output GoLive"/>
      <sheetName val="RTP Fed Def 50220_F"/>
      <sheetName val="RTP State Def 50220_F"/>
      <sheetName val="RTP 50220_F Prov GoLive"/>
      <sheetName val="RTP Payable"/>
      <sheetName val="RTP Payable w Proj Adj"/>
      <sheetName val="Base Payable"/>
      <sheetName val="50992 Payable"/>
      <sheetName val="Payable ROLL Test w-o Proj Adj"/>
      <sheetName val="Payable ROLL Test w Proj Adj"/>
      <sheetName val="JE Output BASE GoLive"/>
      <sheetName val="BASE Fed Def 50220_F"/>
      <sheetName val="BASE State Def 50220_F"/>
      <sheetName val="BASE 50220_F Prov GoLive"/>
      <sheetName val="ROLL 50220_R Prov w-o Adjs"/>
      <sheetName val="ROLL 50220_R Prov WITH PRJ ADJS"/>
      <sheetName val="Spec Gov Repairs Reclass"/>
      <sheetName val="Spec Gov PTBI Exp Results"/>
      <sheetName val="TB Sept"/>
      <sheetName val="OTP CSIT Spec Gov Non-U (12-5)"/>
      <sheetName val="TU 1 - True-Up Entry"/>
      <sheetName val="TU 2 True Up Summary"/>
      <sheetName val="TU 3 Miscell TU Entries"/>
      <sheetName val="TU 4 - CIT Detail - FED"/>
      <sheetName val="TU 5 - CIT Detail - Fl"/>
      <sheetName val="RTP Aug &amp; Sept TU"/>
      <sheetName val="FL Charitable Contrib CO"/>
      <sheetName val="Reg Asset Adj"/>
      <sheetName val="Reg Asset Adj (RTP)"/>
      <sheetName val="Prov Roll"/>
      <sheetName val="Fed ADIT Roll"/>
      <sheetName val="BASE Fed Prov M4"/>
      <sheetName val="BASE Fed Prov GoLive"/>
      <sheetName val="BASE State Prov M4"/>
      <sheetName val="BASE State Prov GoLive"/>
      <sheetName val="BASE State ADIT U GoLive"/>
      <sheetName val="BASE State ADIT N GoLive"/>
      <sheetName val="BASE Fed ADIT U GoLive"/>
      <sheetName val="BASE Fed ADIT N GoLive"/>
      <sheetName val="RTP Fed Prov GoLive"/>
      <sheetName val="RTP State Prov GoLive"/>
      <sheetName val="RTP State ADIT U GoLive"/>
      <sheetName val="RTP State ADIT N GoLive"/>
      <sheetName val="RTP Fed ADIT U GoLive"/>
      <sheetName val="RTP Fed ADIT N GoLive"/>
      <sheetName val="Mock 4 Payable Test"/>
      <sheetName val="PERM PIVOT - Go-Live"/>
      <sheetName val="1 Perm Upload"/>
      <sheetName val="2 Perm Upload Check "/>
      <sheetName val="TEMP PIVOT Go-Live"/>
      <sheetName val="3 Temp Upload"/>
      <sheetName val="4 Temp Upload Check Exp"/>
      <sheetName val="4 Temp Upload Check Exp RTP"/>
      <sheetName val="5 Temp Upload Check ADIT"/>
      <sheetName val="6  Duke Expected Results Ut(v2)"/>
      <sheetName val="7  Duke Expected ResultsNon(v2)"/>
      <sheetName val="D3 Other JE Pivot"/>
      <sheetName val="RTP D3 Pivot"/>
      <sheetName val="10 Prop M1 Breakout on D3 "/>
      <sheetName val="Critical SS Doc"/>
      <sheetName val="Med D Revisions"/>
      <sheetName val="TOC (2)"/>
      <sheetName val="Roll Procedures"/>
      <sheetName val="Add a New M"/>
      <sheetName val="Close Procedures"/>
      <sheetName val="Model Changes - Reporting Form"/>
      <sheetName val="Misc Model changes"/>
      <sheetName val="TOC"/>
      <sheetName val="Mthly Update List"/>
      <sheetName val="P1-Rates"/>
      <sheetName val="P2-Pre-Tax Trial Balance"/>
      <sheetName val="P3-Manual Input"/>
      <sheetName val="P4-VLOOKUP Input"/>
      <sheetName val="P5 - CM JE Summary"/>
      <sheetName val="P6 - ETR Recon"/>
      <sheetName val="P7 - ETR 35% "/>
      <sheetName val="P8 ETR OP &amp; NOP"/>
      <sheetName val="Duke"/>
      <sheetName val="P9-Diagnostic Report"/>
      <sheetName val="A.1-Tot Exp Sum"/>
      <sheetName val="A.2-Manual JE Detail"/>
      <sheetName val="C.1 FIT "/>
      <sheetName val="C2.SIT - FL"/>
      <sheetName val="C3.SIT - NC"/>
      <sheetName val="C4.SIT - SC"/>
      <sheetName val="C.5 CIT Data for Est Pmt"/>
      <sheetName val="D.1 DIT "/>
      <sheetName val="D.2 ADIT"/>
      <sheetName val="D.3 Copy"/>
      <sheetName val="2013_RPTG_2014"/>
      <sheetName val="2014"/>
      <sheetName val="9a Temps and Perms9-12"/>
      <sheetName val="PGN Account to DUK Account"/>
      <sheetName val="D.3 TBBS"/>
      <sheetName val="D.4 DIT By M"/>
      <sheetName val="D.4 pivot analysis - Reg. Rep."/>
      <sheetName val="D.4 pivot analysis - Var. Analy"/>
      <sheetName val="D.5 ADIT Acc Recon"/>
      <sheetName val="EP. 1 Prop Ms"/>
      <sheetName val="EP.2 Bk Depr&amp;Amort"/>
      <sheetName val="EP.3 UNICAP M"/>
      <sheetName val="F.1  FAS 109 Reg A(L)"/>
      <sheetName val="F.2 FAS 109 Acct Recon"/>
      <sheetName val="F.3 FAS 123R APIC JE"/>
      <sheetName val="MISC.1 Nuc Deco Funds"/>
      <sheetName val="MISC.1 NUC DECO RESERVE"/>
      <sheetName val="MISC.2 Unnatural Bal Reclass"/>
      <sheetName val="MISC.3 - Med Sub Perm"/>
      <sheetName val="MISC.4 Unbilled Fuel Revenue"/>
      <sheetName val="MISC.5 PERM Ms"/>
      <sheetName val="MISC.6 Bal Sheet Recons"/>
      <sheetName val="MISC.7 Recovery Clauses"/>
      <sheetName val="MISC.8 Nuc Cost Rec2"/>
      <sheetName val="AFUDC Entries"/>
      <sheetName val="MISC.9 NOL Deferral"/>
      <sheetName val="MISC. 10 OCI  Accounts"/>
      <sheetName val="OCI - JE"/>
      <sheetName val="Schedule A"/>
      <sheetName val="VLOOKUP PostTax TB"/>
      <sheetName val="Post-Tax Trial Balance"/>
      <sheetName val="Tax Return Export"/>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ow r="1">
          <cell r="F1" t="str">
            <v>5b</v>
          </cell>
          <cell r="G1">
            <v>0</v>
          </cell>
        </row>
        <row r="2">
          <cell r="G2">
            <v>0</v>
          </cell>
        </row>
        <row r="3">
          <cell r="A3" t="str">
            <v>Account</v>
          </cell>
          <cell r="B3" t="str">
            <v>Description</v>
          </cell>
          <cell r="C3" t="str">
            <v>Beginning Balance</v>
          </cell>
          <cell r="D3" t="str">
            <v>Debits</v>
          </cell>
          <cell r="E3" t="str">
            <v>Credits</v>
          </cell>
          <cell r="F3" t="str">
            <v>Ending Balance</v>
          </cell>
          <cell r="G3" t="str">
            <v>CM  Activity</v>
          </cell>
        </row>
        <row r="4">
          <cell r="A4">
            <v>0</v>
          </cell>
          <cell r="B4">
            <v>0</v>
          </cell>
          <cell r="C4">
            <v>0</v>
          </cell>
          <cell r="D4">
            <v>0</v>
          </cell>
          <cell r="E4">
            <v>0</v>
          </cell>
          <cell r="F4">
            <v>0</v>
          </cell>
          <cell r="G4">
            <v>0</v>
          </cell>
        </row>
        <row r="5">
          <cell r="A5">
            <v>1010100</v>
          </cell>
          <cell r="B5" t="str">
            <v>ELECTRIC PLANT IN SERVICE</v>
          </cell>
          <cell r="C5">
            <v>13148709894.809999</v>
          </cell>
          <cell r="D5">
            <v>175561951.83000001</v>
          </cell>
          <cell r="E5">
            <v>35576048.539999999</v>
          </cell>
          <cell r="F5">
            <v>13288695798.1</v>
          </cell>
          <cell r="G5">
            <v>139985903.29000002</v>
          </cell>
          <cell r="H5">
            <v>0</v>
          </cell>
        </row>
        <row r="6">
          <cell r="A6">
            <v>1010110</v>
          </cell>
          <cell r="B6" t="str">
            <v>EPIS-RECOVERABLE ECRC</v>
          </cell>
          <cell r="C6">
            <v>0</v>
          </cell>
          <cell r="D6">
            <v>0</v>
          </cell>
          <cell r="E6">
            <v>11503</v>
          </cell>
          <cell r="F6">
            <v>-11503</v>
          </cell>
          <cell r="G6">
            <v>-11503</v>
          </cell>
          <cell r="H6">
            <v>0</v>
          </cell>
        </row>
        <row r="7">
          <cell r="A7">
            <v>1010150</v>
          </cell>
          <cell r="B7" t="str">
            <v>FAS 143 ARO ASSET</v>
          </cell>
          <cell r="C7">
            <v>16841367.66</v>
          </cell>
          <cell r="D7">
            <v>803173441.46000004</v>
          </cell>
          <cell r="E7">
            <v>803173441.46000004</v>
          </cell>
          <cell r="F7">
            <v>16841367.66</v>
          </cell>
          <cell r="G7">
            <v>0</v>
          </cell>
          <cell r="H7">
            <v>0</v>
          </cell>
        </row>
        <row r="8">
          <cell r="A8">
            <v>1010160</v>
          </cell>
          <cell r="B8" t="str">
            <v>LEASEHOLD IMPROVEMENT</v>
          </cell>
          <cell r="C8">
            <v>522374.13</v>
          </cell>
          <cell r="D8">
            <v>0</v>
          </cell>
          <cell r="E8">
            <v>0</v>
          </cell>
          <cell r="F8">
            <v>522374.13</v>
          </cell>
          <cell r="G8">
            <v>0</v>
          </cell>
          <cell r="H8">
            <v>0</v>
          </cell>
        </row>
        <row r="9">
          <cell r="A9">
            <v>1010950</v>
          </cell>
          <cell r="B9" t="str">
            <v>CONTRA EPIS-OATT</v>
          </cell>
          <cell r="C9">
            <v>-2741466.88</v>
          </cell>
          <cell r="D9">
            <v>0</v>
          </cell>
          <cell r="E9">
            <v>266.29000000000002</v>
          </cell>
          <cell r="F9">
            <v>-2741733.17</v>
          </cell>
          <cell r="G9">
            <v>-266.29000000000002</v>
          </cell>
          <cell r="H9">
            <v>0</v>
          </cell>
        </row>
        <row r="10">
          <cell r="A10">
            <v>1011120</v>
          </cell>
          <cell r="B10" t="str">
            <v>PROPERTY UNDER CAP LEASE-SPHQ</v>
          </cell>
          <cell r="C10">
            <v>43821470.5</v>
          </cell>
          <cell r="D10">
            <v>0</v>
          </cell>
          <cell r="E10">
            <v>109280.47</v>
          </cell>
          <cell r="F10">
            <v>43712190.030000001</v>
          </cell>
          <cell r="G10">
            <v>-109280.47</v>
          </cell>
          <cell r="H10">
            <v>0</v>
          </cell>
        </row>
        <row r="11">
          <cell r="A11">
            <v>1011130</v>
          </cell>
          <cell r="B11" t="str">
            <v>PROP UNDER CAP LEASE-SH</v>
          </cell>
          <cell r="C11">
            <v>136603364.30000001</v>
          </cell>
          <cell r="D11">
            <v>0</v>
          </cell>
          <cell r="E11">
            <v>471955.73</v>
          </cell>
          <cell r="F11">
            <v>136131408.56999999</v>
          </cell>
          <cell r="G11">
            <v>-471955.73</v>
          </cell>
          <cell r="H11">
            <v>0</v>
          </cell>
        </row>
        <row r="12">
          <cell r="A12">
            <v>1050100</v>
          </cell>
          <cell r="B12" t="str">
            <v>ELEC PLANT HELD FOR FUTURE USE</v>
          </cell>
          <cell r="C12">
            <v>120900438.91</v>
          </cell>
          <cell r="D12">
            <v>2648535.65</v>
          </cell>
          <cell r="E12">
            <v>2649126.4500000002</v>
          </cell>
          <cell r="F12">
            <v>120899848.11</v>
          </cell>
          <cell r="G12">
            <v>-590.8000000002794</v>
          </cell>
          <cell r="H12">
            <v>0</v>
          </cell>
        </row>
        <row r="13">
          <cell r="A13">
            <v>1070160</v>
          </cell>
          <cell r="B13" t="str">
            <v>CWIP-LEASEHOLD IMPROVEMENT</v>
          </cell>
          <cell r="C13">
            <v>835697.15</v>
          </cell>
          <cell r="D13">
            <v>0</v>
          </cell>
          <cell r="E13">
            <v>0</v>
          </cell>
          <cell r="F13">
            <v>835697.15</v>
          </cell>
          <cell r="G13">
            <v>0</v>
          </cell>
          <cell r="H13">
            <v>0</v>
          </cell>
        </row>
        <row r="14">
          <cell r="A14">
            <v>1071000</v>
          </cell>
          <cell r="B14" t="str">
            <v>CWIP-CONST WORK IN PROGRESS</v>
          </cell>
          <cell r="C14">
            <v>653184252.29999995</v>
          </cell>
          <cell r="D14">
            <v>159269775.24000001</v>
          </cell>
          <cell r="E14">
            <v>185742323.09999999</v>
          </cell>
          <cell r="F14">
            <v>626711704.44000006</v>
          </cell>
          <cell r="G14">
            <v>-26472547.859999985</v>
          </cell>
          <cell r="H14">
            <v>0</v>
          </cell>
        </row>
        <row r="15">
          <cell r="A15">
            <v>1071001</v>
          </cell>
          <cell r="B15" t="str">
            <v>CONTRA CWIP-RECOVERABLE NUCL</v>
          </cell>
          <cell r="C15">
            <v>-541284640.08000004</v>
          </cell>
          <cell r="D15">
            <v>0</v>
          </cell>
          <cell r="E15">
            <v>49.51</v>
          </cell>
          <cell r="F15">
            <v>-541284689.59000003</v>
          </cell>
          <cell r="G15">
            <v>-49.51</v>
          </cell>
          <cell r="H15">
            <v>0</v>
          </cell>
        </row>
        <row r="16">
          <cell r="A16">
            <v>1071009</v>
          </cell>
          <cell r="B16" t="str">
            <v>SCHM CWIP</v>
          </cell>
          <cell r="C16">
            <v>644912.37</v>
          </cell>
          <cell r="D16">
            <v>436091.48</v>
          </cell>
          <cell r="E16">
            <v>0</v>
          </cell>
          <cell r="F16">
            <v>1081003.8500000001</v>
          </cell>
          <cell r="G16">
            <v>436091.48</v>
          </cell>
          <cell r="H16">
            <v>0</v>
          </cell>
        </row>
        <row r="17">
          <cell r="A17">
            <v>1071110</v>
          </cell>
          <cell r="B17" t="str">
            <v>CWIP-RECOVERABLE ECRC</v>
          </cell>
          <cell r="C17">
            <v>141622146.44999999</v>
          </cell>
          <cell r="D17">
            <v>15860175.369999999</v>
          </cell>
          <cell r="E17">
            <v>62696432.25</v>
          </cell>
          <cell r="F17">
            <v>94785889.569999993</v>
          </cell>
          <cell r="G17">
            <v>-46836256.880000003</v>
          </cell>
          <cell r="H17">
            <v>0</v>
          </cell>
        </row>
        <row r="18">
          <cell r="A18">
            <v>1071130</v>
          </cell>
          <cell r="B18" t="str">
            <v>CWIP-RECOVERABLE ECCR</v>
          </cell>
          <cell r="C18">
            <v>49896156.689999998</v>
          </cell>
          <cell r="D18">
            <v>-5248077.45</v>
          </cell>
          <cell r="E18">
            <v>12647.2</v>
          </cell>
          <cell r="F18">
            <v>44635432.039999999</v>
          </cell>
          <cell r="G18">
            <v>-5260724.6500000004</v>
          </cell>
          <cell r="H18">
            <v>0</v>
          </cell>
        </row>
        <row r="19">
          <cell r="A19">
            <v>1071140</v>
          </cell>
          <cell r="B19" t="str">
            <v>CONTRA CWIP-OATT</v>
          </cell>
          <cell r="C19">
            <v>-1758452.3</v>
          </cell>
          <cell r="D19">
            <v>1758718.59</v>
          </cell>
          <cell r="E19">
            <v>1758452.3</v>
          </cell>
          <cell r="F19">
            <v>-1758186.01</v>
          </cell>
          <cell r="G19">
            <v>266.29000000003725</v>
          </cell>
          <cell r="H19">
            <v>0</v>
          </cell>
        </row>
        <row r="20">
          <cell r="A20">
            <v>1072000</v>
          </cell>
          <cell r="B20" t="str">
            <v>NON-REG CWIP</v>
          </cell>
          <cell r="C20">
            <v>789886.45</v>
          </cell>
          <cell r="D20">
            <v>0</v>
          </cell>
          <cell r="E20">
            <v>0</v>
          </cell>
          <cell r="F20">
            <v>789886.45</v>
          </cell>
          <cell r="G20">
            <v>0</v>
          </cell>
          <cell r="H20">
            <v>0</v>
          </cell>
        </row>
        <row r="21">
          <cell r="A21">
            <v>1080100</v>
          </cell>
          <cell r="B21" t="str">
            <v>ACCUM PROV FOR DEPRECIATION</v>
          </cell>
          <cell r="C21">
            <v>-4565678337.2200003</v>
          </cell>
          <cell r="D21">
            <v>23087813.600000001</v>
          </cell>
          <cell r="E21">
            <v>37473337.100000001</v>
          </cell>
          <cell r="F21">
            <v>-4580063860.7200003</v>
          </cell>
          <cell r="G21">
            <v>-14385523.5</v>
          </cell>
          <cell r="H21">
            <v>0</v>
          </cell>
        </row>
        <row r="22">
          <cell r="A22">
            <v>1080150</v>
          </cell>
          <cell r="B22" t="str">
            <v>FAS 143 ARO ACCUM DEPR</v>
          </cell>
          <cell r="C22">
            <v>-10137175.24</v>
          </cell>
          <cell r="D22">
            <v>0</v>
          </cell>
          <cell r="E22">
            <v>341460.13</v>
          </cell>
          <cell r="F22">
            <v>-10478635.369999999</v>
          </cell>
          <cell r="G22">
            <v>-341460.13</v>
          </cell>
          <cell r="H22">
            <v>0</v>
          </cell>
        </row>
        <row r="23">
          <cell r="A23">
            <v>1080155</v>
          </cell>
          <cell r="B23" t="str">
            <v>FAS 143 COR CONTRA</v>
          </cell>
          <cell r="C23">
            <v>20990531.920000002</v>
          </cell>
          <cell r="D23">
            <v>109580.54</v>
          </cell>
          <cell r="E23">
            <v>0</v>
          </cell>
          <cell r="F23">
            <v>21100112.460000001</v>
          </cell>
          <cell r="G23">
            <v>109580.54</v>
          </cell>
          <cell r="H23">
            <v>0</v>
          </cell>
        </row>
        <row r="24">
          <cell r="A24">
            <v>1084000</v>
          </cell>
          <cell r="B24" t="str">
            <v>ACC PROV FOS DISMANT</v>
          </cell>
          <cell r="C24">
            <v>-152734341.08000001</v>
          </cell>
          <cell r="D24">
            <v>0</v>
          </cell>
          <cell r="E24">
            <v>320435.03999999998</v>
          </cell>
          <cell r="F24">
            <v>-153054776.12</v>
          </cell>
          <cell r="G24">
            <v>-320435.03999999998</v>
          </cell>
          <cell r="H24">
            <v>0</v>
          </cell>
        </row>
        <row r="25">
          <cell r="A25" t="str">
            <v>108400J</v>
          </cell>
          <cell r="B25" t="str">
            <v>ACC DEPR-NON-RAD DECOM-UNFD-W</v>
          </cell>
          <cell r="C25">
            <v>-406957.1</v>
          </cell>
          <cell r="D25">
            <v>0</v>
          </cell>
          <cell r="E25">
            <v>0</v>
          </cell>
          <cell r="F25">
            <v>-406957.1</v>
          </cell>
          <cell r="G25">
            <v>0</v>
          </cell>
          <cell r="H25">
            <v>0</v>
          </cell>
        </row>
        <row r="26">
          <cell r="A26">
            <v>1084010</v>
          </cell>
          <cell r="B26" t="str">
            <v>ACC DEPR-DEBIT-RETAIL 09</v>
          </cell>
          <cell r="C26">
            <v>-23354011</v>
          </cell>
          <cell r="D26">
            <v>0</v>
          </cell>
          <cell r="E26">
            <v>0</v>
          </cell>
          <cell r="F26">
            <v>-23354011</v>
          </cell>
          <cell r="G26">
            <v>0</v>
          </cell>
          <cell r="H26">
            <v>0</v>
          </cell>
        </row>
        <row r="27">
          <cell r="A27" t="str">
            <v>10840FR</v>
          </cell>
          <cell r="B27" t="str">
            <v>ACC DEPR-NON-RAD DECOM-R</v>
          </cell>
          <cell r="C27">
            <v>-36141542.359999999</v>
          </cell>
          <cell r="D27">
            <v>0</v>
          </cell>
          <cell r="E27">
            <v>0</v>
          </cell>
          <cell r="F27">
            <v>-36141542.359999999</v>
          </cell>
          <cell r="G27">
            <v>0</v>
          </cell>
          <cell r="H27">
            <v>0</v>
          </cell>
        </row>
        <row r="28">
          <cell r="A28" t="str">
            <v>10840FW</v>
          </cell>
          <cell r="B28" t="str">
            <v>ACC DEPR-NON-RAD DECOM-W</v>
          </cell>
          <cell r="C28">
            <v>-1682762</v>
          </cell>
          <cell r="D28">
            <v>0</v>
          </cell>
          <cell r="E28">
            <v>0</v>
          </cell>
          <cell r="F28">
            <v>-1682762</v>
          </cell>
          <cell r="G28">
            <v>0</v>
          </cell>
          <cell r="H28">
            <v>0</v>
          </cell>
        </row>
        <row r="29">
          <cell r="A29">
            <v>1086000</v>
          </cell>
          <cell r="B29" t="str">
            <v>CONTRA-ACCUM DEPR OATT</v>
          </cell>
          <cell r="C29">
            <v>158747</v>
          </cell>
          <cell r="D29">
            <v>3906</v>
          </cell>
          <cell r="E29">
            <v>0</v>
          </cell>
          <cell r="F29">
            <v>162653</v>
          </cell>
          <cell r="G29">
            <v>3906</v>
          </cell>
          <cell r="H29">
            <v>0</v>
          </cell>
        </row>
        <row r="30">
          <cell r="A30">
            <v>1111000</v>
          </cell>
          <cell r="B30" t="str">
            <v>ACCM AMORT-INTANGIBLE PLANT</v>
          </cell>
          <cell r="C30">
            <v>-128610786.7</v>
          </cell>
          <cell r="D30">
            <v>0</v>
          </cell>
          <cell r="E30">
            <v>544888.27</v>
          </cell>
          <cell r="F30">
            <v>-129155674.97</v>
          </cell>
          <cell r="G30">
            <v>-544888.27</v>
          </cell>
          <cell r="H30">
            <v>0</v>
          </cell>
        </row>
        <row r="31">
          <cell r="A31">
            <v>1144000</v>
          </cell>
          <cell r="B31" t="str">
            <v>ACQUISITION ADJ</v>
          </cell>
          <cell r="C31">
            <v>19924142.579999998</v>
          </cell>
          <cell r="D31">
            <v>24799.03</v>
          </cell>
          <cell r="E31">
            <v>24799.03</v>
          </cell>
          <cell r="F31">
            <v>19924142.579999998</v>
          </cell>
          <cell r="G31">
            <v>0</v>
          </cell>
          <cell r="H31">
            <v>0</v>
          </cell>
        </row>
        <row r="32">
          <cell r="A32">
            <v>1154000</v>
          </cell>
          <cell r="B32" t="str">
            <v>AMORT-ACQUISITION</v>
          </cell>
          <cell r="C32">
            <v>-281467.89</v>
          </cell>
          <cell r="D32">
            <v>28456.19</v>
          </cell>
          <cell r="E32">
            <v>72529.45</v>
          </cell>
          <cell r="F32">
            <v>-325541.15000000002</v>
          </cell>
          <cell r="G32">
            <v>-44073.259999999995</v>
          </cell>
          <cell r="H32">
            <v>0</v>
          </cell>
        </row>
        <row r="33">
          <cell r="A33">
            <v>1183000</v>
          </cell>
          <cell r="B33" t="str">
            <v>OTHER UTIL-OTHER PROD (U OF F)</v>
          </cell>
          <cell r="C33">
            <v>2531240</v>
          </cell>
          <cell r="D33">
            <v>0</v>
          </cell>
          <cell r="E33">
            <v>0</v>
          </cell>
          <cell r="F33">
            <v>2531240</v>
          </cell>
          <cell r="G33">
            <v>0</v>
          </cell>
          <cell r="H33">
            <v>0</v>
          </cell>
        </row>
        <row r="34">
          <cell r="A34">
            <v>1193000</v>
          </cell>
          <cell r="B34" t="str">
            <v>ACC DEPR &amp; AMORT OTHER UTIL</v>
          </cell>
          <cell r="C34">
            <v>-1927520.64</v>
          </cell>
          <cell r="D34">
            <v>0</v>
          </cell>
          <cell r="E34">
            <v>5349.14</v>
          </cell>
          <cell r="F34">
            <v>-1932869.78</v>
          </cell>
          <cell r="G34">
            <v>-5349.14</v>
          </cell>
          <cell r="H34">
            <v>0</v>
          </cell>
        </row>
        <row r="35">
          <cell r="A35">
            <v>1201009</v>
          </cell>
          <cell r="B35" t="str">
            <v>NF IN PROCESS OF CONVERSION</v>
          </cell>
          <cell r="C35">
            <v>0</v>
          </cell>
          <cell r="D35">
            <v>7527514.2000000002</v>
          </cell>
          <cell r="E35">
            <v>7527514.2000000002</v>
          </cell>
          <cell r="F35">
            <v>0</v>
          </cell>
          <cell r="G35">
            <v>0</v>
          </cell>
          <cell r="H35">
            <v>0</v>
          </cell>
        </row>
        <row r="36">
          <cell r="A36">
            <v>1201520</v>
          </cell>
          <cell r="B36" t="str">
            <v>NF IN PROCESS, CR3, B20</v>
          </cell>
          <cell r="C36">
            <v>0</v>
          </cell>
          <cell r="D36">
            <v>7587900.6299999999</v>
          </cell>
          <cell r="E36">
            <v>7587900.6299999999</v>
          </cell>
          <cell r="F36">
            <v>0</v>
          </cell>
          <cell r="G36">
            <v>0</v>
          </cell>
          <cell r="H36">
            <v>0</v>
          </cell>
        </row>
        <row r="37">
          <cell r="A37">
            <v>1210100</v>
          </cell>
          <cell r="B37" t="str">
            <v>NONUTILITY PROPERTY</v>
          </cell>
          <cell r="C37">
            <v>10318882.32</v>
          </cell>
          <cell r="D37">
            <v>0</v>
          </cell>
          <cell r="E37">
            <v>0</v>
          </cell>
          <cell r="F37">
            <v>10318882.32</v>
          </cell>
          <cell r="G37">
            <v>0</v>
          </cell>
          <cell r="H37">
            <v>0</v>
          </cell>
        </row>
        <row r="38">
          <cell r="A38">
            <v>1220100</v>
          </cell>
          <cell r="B38" t="str">
            <v>ACC DEPR&amp;AMORT-NONUTIL PRP-CAP</v>
          </cell>
          <cell r="C38">
            <v>-8628919.5500000007</v>
          </cell>
          <cell r="D38">
            <v>6867.69</v>
          </cell>
          <cell r="E38">
            <v>93872.79</v>
          </cell>
          <cell r="F38">
            <v>-8715924.6500000004</v>
          </cell>
          <cell r="G38">
            <v>-87005.099999999991</v>
          </cell>
          <cell r="H38">
            <v>0</v>
          </cell>
        </row>
        <row r="39">
          <cell r="A39">
            <v>1241109</v>
          </cell>
          <cell r="B39" t="str">
            <v>INVESTMENT IN APOG LLC</v>
          </cell>
          <cell r="C39">
            <v>474020.26</v>
          </cell>
          <cell r="D39">
            <v>0</v>
          </cell>
          <cell r="E39">
            <v>0</v>
          </cell>
          <cell r="F39">
            <v>474020.26</v>
          </cell>
          <cell r="G39">
            <v>0</v>
          </cell>
          <cell r="H39">
            <v>0</v>
          </cell>
        </row>
        <row r="40">
          <cell r="A40">
            <v>1241110</v>
          </cell>
          <cell r="B40" t="str">
            <v>INVESTMENT IN SANGROUP LLC</v>
          </cell>
          <cell r="C40">
            <v>762580.22</v>
          </cell>
          <cell r="D40">
            <v>0</v>
          </cell>
          <cell r="E40">
            <v>14841</v>
          </cell>
          <cell r="F40">
            <v>747739.22</v>
          </cell>
          <cell r="G40">
            <v>-14841</v>
          </cell>
          <cell r="H40">
            <v>0</v>
          </cell>
        </row>
        <row r="41">
          <cell r="A41">
            <v>1241938</v>
          </cell>
          <cell r="B41" t="str">
            <v>INVESTMENT INFLEXION</v>
          </cell>
          <cell r="C41">
            <v>934138.44</v>
          </cell>
          <cell r="D41">
            <v>0</v>
          </cell>
          <cell r="E41">
            <v>0</v>
          </cell>
          <cell r="F41">
            <v>934138.44</v>
          </cell>
          <cell r="G41">
            <v>0</v>
          </cell>
          <cell r="H41">
            <v>0</v>
          </cell>
        </row>
        <row r="42">
          <cell r="A42">
            <v>1285000</v>
          </cell>
          <cell r="B42" t="str">
            <v>H&amp;W BENEFIT FUNDING</v>
          </cell>
          <cell r="C42">
            <v>38886674.060000002</v>
          </cell>
          <cell r="D42">
            <v>1051231.52</v>
          </cell>
          <cell r="E42">
            <v>0</v>
          </cell>
          <cell r="F42">
            <v>39937905.579999998</v>
          </cell>
          <cell r="G42">
            <v>1051231.52</v>
          </cell>
          <cell r="H42">
            <v>0</v>
          </cell>
        </row>
        <row r="43">
          <cell r="A43">
            <v>1288200</v>
          </cell>
          <cell r="B43" t="str">
            <v>RABBI TRUST</v>
          </cell>
          <cell r="C43">
            <v>44129859.409999996</v>
          </cell>
          <cell r="D43">
            <v>212922.98</v>
          </cell>
          <cell r="E43">
            <v>0</v>
          </cell>
          <cell r="F43">
            <v>44342782.390000001</v>
          </cell>
          <cell r="G43">
            <v>212922.98</v>
          </cell>
          <cell r="H43">
            <v>0</v>
          </cell>
        </row>
        <row r="44">
          <cell r="A44">
            <v>1289190</v>
          </cell>
          <cell r="B44" t="str">
            <v>CR#3 - NUC DECOM QUALIFIED</v>
          </cell>
          <cell r="C44">
            <v>448255708.98000002</v>
          </cell>
          <cell r="D44">
            <v>3462950.81</v>
          </cell>
          <cell r="E44">
            <v>202075.87</v>
          </cell>
          <cell r="F44">
            <v>451516583.92000002</v>
          </cell>
          <cell r="G44">
            <v>3260874.94</v>
          </cell>
          <cell r="H44">
            <v>0</v>
          </cell>
        </row>
        <row r="45">
          <cell r="A45">
            <v>1289191</v>
          </cell>
          <cell r="B45" t="str">
            <v>CR#3-QUAL. UNREAL GAINS/LOSSES</v>
          </cell>
          <cell r="C45">
            <v>280898652.39999998</v>
          </cell>
          <cell r="D45">
            <v>20778560.940000001</v>
          </cell>
          <cell r="E45">
            <v>0</v>
          </cell>
          <cell r="F45">
            <v>301677213.33999997</v>
          </cell>
          <cell r="G45">
            <v>20778560.940000001</v>
          </cell>
          <cell r="H45">
            <v>0</v>
          </cell>
        </row>
        <row r="46">
          <cell r="A46">
            <v>1289200</v>
          </cell>
          <cell r="B46" t="str">
            <v>CR#3 - NUC DECOM NONQUALIFIED</v>
          </cell>
          <cell r="C46">
            <v>247092.35</v>
          </cell>
          <cell r="D46">
            <v>0</v>
          </cell>
          <cell r="E46">
            <v>191331.94</v>
          </cell>
          <cell r="F46">
            <v>55760.41</v>
          </cell>
          <cell r="G46">
            <v>-191331.94</v>
          </cell>
          <cell r="H46">
            <v>0</v>
          </cell>
        </row>
        <row r="47">
          <cell r="A47">
            <v>1311000</v>
          </cell>
          <cell r="B47" t="str">
            <v>CASH MISCELLANEOUS</v>
          </cell>
          <cell r="C47">
            <v>-4271135.4800000004</v>
          </cell>
          <cell r="D47">
            <v>380247399.31</v>
          </cell>
          <cell r="E47">
            <v>380298157.44999999</v>
          </cell>
          <cell r="F47">
            <v>-4321893.62</v>
          </cell>
          <cell r="G47">
            <v>-50758.139999985695</v>
          </cell>
          <cell r="H47">
            <v>1.3969838619232178E-8</v>
          </cell>
        </row>
        <row r="48">
          <cell r="A48">
            <v>1313015</v>
          </cell>
          <cell r="B48" t="str">
            <v>CASH WACHOVIA ROW</v>
          </cell>
          <cell r="C48">
            <v>-34700</v>
          </cell>
          <cell r="D48">
            <v>3700</v>
          </cell>
          <cell r="E48">
            <v>0</v>
          </cell>
          <cell r="F48">
            <v>-31000</v>
          </cell>
          <cell r="G48">
            <v>3700</v>
          </cell>
          <cell r="H48">
            <v>0</v>
          </cell>
        </row>
        <row r="49">
          <cell r="A49">
            <v>1313080</v>
          </cell>
          <cell r="B49" t="str">
            <v>CASH-BANK OF AMERICA</v>
          </cell>
          <cell r="C49">
            <v>-11550.71</v>
          </cell>
          <cell r="D49">
            <v>148749010.41999999</v>
          </cell>
          <cell r="E49">
            <v>141716948.78999999</v>
          </cell>
          <cell r="F49">
            <v>7020510.9199999999</v>
          </cell>
          <cell r="G49">
            <v>7032061.6299999952</v>
          </cell>
          <cell r="H49">
            <v>0</v>
          </cell>
        </row>
        <row r="50">
          <cell r="A50">
            <v>1313081</v>
          </cell>
          <cell r="B50" t="str">
            <v>MELLON BANK</v>
          </cell>
          <cell r="C50">
            <v>5734502.1600000001</v>
          </cell>
          <cell r="D50">
            <v>36676198.920000002</v>
          </cell>
          <cell r="E50">
            <v>38957750.950000003</v>
          </cell>
          <cell r="F50">
            <v>3452950.13</v>
          </cell>
          <cell r="G50">
            <v>-2281552.0300000012</v>
          </cell>
          <cell r="H50">
            <v>0</v>
          </cell>
        </row>
        <row r="51">
          <cell r="A51">
            <v>1313083</v>
          </cell>
          <cell r="B51" t="str">
            <v>WACHOVIA CUSTOMER REFUND</v>
          </cell>
          <cell r="C51">
            <v>-1891138.5600000001</v>
          </cell>
          <cell r="D51">
            <v>1959476.15</v>
          </cell>
          <cell r="E51">
            <v>2003598.66</v>
          </cell>
          <cell r="F51">
            <v>-1935261.07</v>
          </cell>
          <cell r="G51">
            <v>-44122.510000000009</v>
          </cell>
          <cell r="H51">
            <v>0</v>
          </cell>
        </row>
        <row r="52">
          <cell r="A52">
            <v>1313084</v>
          </cell>
          <cell r="B52" t="str">
            <v>WACHOVIA EFT ACCOUNT</v>
          </cell>
          <cell r="C52">
            <v>-4499693.66</v>
          </cell>
          <cell r="D52">
            <v>67389978.170000002</v>
          </cell>
          <cell r="E52">
            <v>65494708.090000004</v>
          </cell>
          <cell r="F52">
            <v>-2604423.58</v>
          </cell>
          <cell r="G52">
            <v>1895270.0799999982</v>
          </cell>
          <cell r="H52">
            <v>0</v>
          </cell>
        </row>
        <row r="53">
          <cell r="A53">
            <v>1313086</v>
          </cell>
          <cell r="B53" t="str">
            <v>CASH WACHOVIA FPC WORKING FUND</v>
          </cell>
          <cell r="C53">
            <v>0</v>
          </cell>
          <cell r="D53">
            <v>200</v>
          </cell>
          <cell r="E53">
            <v>0</v>
          </cell>
          <cell r="F53">
            <v>200</v>
          </cell>
          <cell r="G53">
            <v>200</v>
          </cell>
          <cell r="H53">
            <v>0</v>
          </cell>
        </row>
        <row r="54">
          <cell r="A54">
            <v>1313088</v>
          </cell>
          <cell r="B54" t="str">
            <v>MELLON BANK-EBILL</v>
          </cell>
          <cell r="C54">
            <v>-1901735.88</v>
          </cell>
          <cell r="D54">
            <v>31818921.030000001</v>
          </cell>
          <cell r="E54">
            <v>32778518.899999999</v>
          </cell>
          <cell r="F54">
            <v>-2861333.75</v>
          </cell>
          <cell r="G54">
            <v>-959597.86999999732</v>
          </cell>
          <cell r="H54">
            <v>0</v>
          </cell>
        </row>
        <row r="55">
          <cell r="A55" t="str">
            <v>13130WA</v>
          </cell>
          <cell r="B55" t="str">
            <v>CASH WACHOVIA</v>
          </cell>
          <cell r="C55">
            <v>-3577627.31</v>
          </cell>
          <cell r="D55">
            <v>2303868552.96</v>
          </cell>
          <cell r="E55">
            <v>2295305455.7199998</v>
          </cell>
          <cell r="F55">
            <v>4985469.93</v>
          </cell>
          <cell r="G55">
            <v>8563097.240000248</v>
          </cell>
          <cell r="H55">
            <v>2.4773180484771729E-7</v>
          </cell>
        </row>
        <row r="56">
          <cell r="A56">
            <v>1341000</v>
          </cell>
          <cell r="B56" t="str">
            <v>SPECIAL DEPOSITS - MISC</v>
          </cell>
          <cell r="C56">
            <v>400000</v>
          </cell>
          <cell r="D56">
            <v>0</v>
          </cell>
          <cell r="E56">
            <v>0</v>
          </cell>
          <cell r="F56">
            <v>400000</v>
          </cell>
          <cell r="G56">
            <v>0</v>
          </cell>
          <cell r="H56">
            <v>0</v>
          </cell>
        </row>
        <row r="57">
          <cell r="A57">
            <v>1412000</v>
          </cell>
          <cell r="B57" t="str">
            <v>NOTES RECEIVABLE-MISC</v>
          </cell>
          <cell r="C57">
            <v>800.12</v>
          </cell>
          <cell r="D57">
            <v>0</v>
          </cell>
          <cell r="E57">
            <v>800.12</v>
          </cell>
          <cell r="F57">
            <v>0</v>
          </cell>
          <cell r="G57">
            <v>-800.12</v>
          </cell>
          <cell r="H57">
            <v>0</v>
          </cell>
        </row>
        <row r="58">
          <cell r="A58">
            <v>1420120</v>
          </cell>
          <cell r="B58" t="str">
            <v>ACCOUNT REC FPC</v>
          </cell>
          <cell r="C58">
            <v>249667681.5</v>
          </cell>
          <cell r="D58">
            <v>429846094.08999997</v>
          </cell>
          <cell r="E58">
            <v>440411751.25</v>
          </cell>
          <cell r="F58">
            <v>239102024.34</v>
          </cell>
          <cell r="G58">
            <v>-10565657.160000026</v>
          </cell>
          <cell r="H58">
            <v>0</v>
          </cell>
        </row>
        <row r="59">
          <cell r="A59">
            <v>1420122</v>
          </cell>
          <cell r="B59" t="str">
            <v>ACCOUNTS REC O/S DEPOSITS FPC</v>
          </cell>
          <cell r="C59">
            <v>8464377.1600000001</v>
          </cell>
          <cell r="D59">
            <v>13630117.85</v>
          </cell>
          <cell r="E59">
            <v>14096497.18</v>
          </cell>
          <cell r="F59">
            <v>7997997.8300000001</v>
          </cell>
          <cell r="G59">
            <v>-466379.33000000007</v>
          </cell>
          <cell r="H59">
            <v>0</v>
          </cell>
        </row>
        <row r="60">
          <cell r="A60">
            <v>1420123</v>
          </cell>
          <cell r="B60" t="str">
            <v>ACCTS REC OTHER THAN ELEC FPC</v>
          </cell>
          <cell r="C60">
            <v>166261.73000000001</v>
          </cell>
          <cell r="D60">
            <v>1980047.88</v>
          </cell>
          <cell r="E60">
            <v>1984197.38</v>
          </cell>
          <cell r="F60">
            <v>162112.23000000001</v>
          </cell>
          <cell r="G60">
            <v>-4149.5</v>
          </cell>
          <cell r="H60">
            <v>0</v>
          </cell>
        </row>
        <row r="61">
          <cell r="A61">
            <v>1420125</v>
          </cell>
          <cell r="B61" t="str">
            <v>A/R NON-REG</v>
          </cell>
          <cell r="C61">
            <v>2299563.87</v>
          </cell>
          <cell r="D61">
            <v>2923945.82</v>
          </cell>
          <cell r="E61">
            <v>2738003.2</v>
          </cell>
          <cell r="F61">
            <v>2485506.4900000002</v>
          </cell>
          <cell r="G61">
            <v>185942.61999999965</v>
          </cell>
          <cell r="H61">
            <v>0</v>
          </cell>
        </row>
        <row r="62">
          <cell r="A62">
            <v>1420302</v>
          </cell>
          <cell r="B62" t="str">
            <v>A/R MISC FUEL RECEIVABLES</v>
          </cell>
          <cell r="C62">
            <v>3733635.18</v>
          </cell>
          <cell r="D62">
            <v>459006.77</v>
          </cell>
          <cell r="E62">
            <v>286526.2</v>
          </cell>
          <cell r="F62">
            <v>3906115.75</v>
          </cell>
          <cell r="G62">
            <v>172480.57</v>
          </cell>
          <cell r="H62">
            <v>0</v>
          </cell>
        </row>
        <row r="63">
          <cell r="A63" t="str">
            <v>14203EG</v>
          </cell>
          <cell r="B63" t="str">
            <v>A/R-EXELON GENERATION CO, LLC</v>
          </cell>
          <cell r="C63">
            <v>34376</v>
          </cell>
          <cell r="D63">
            <v>3000</v>
          </cell>
          <cell r="E63">
            <v>34376</v>
          </cell>
          <cell r="F63">
            <v>3000</v>
          </cell>
          <cell r="G63">
            <v>-31376</v>
          </cell>
          <cell r="H63">
            <v>0</v>
          </cell>
        </row>
        <row r="64">
          <cell r="A64" t="str">
            <v>14203FP</v>
          </cell>
          <cell r="B64" t="str">
            <v>A/R-FLORIDA POWER &amp; LIGHT</v>
          </cell>
          <cell r="C64">
            <v>23798.65</v>
          </cell>
          <cell r="D64">
            <v>0</v>
          </cell>
          <cell r="E64">
            <v>23798.65</v>
          </cell>
          <cell r="F64">
            <v>0</v>
          </cell>
          <cell r="G64">
            <v>-23798.65</v>
          </cell>
          <cell r="H64">
            <v>0</v>
          </cell>
        </row>
        <row r="65">
          <cell r="A65" t="str">
            <v>14203FZ</v>
          </cell>
          <cell r="B65" t="str">
            <v>AR-EDF ENERGY TRADE N AMERICA</v>
          </cell>
          <cell r="C65">
            <v>15880</v>
          </cell>
          <cell r="D65">
            <v>0</v>
          </cell>
          <cell r="E65">
            <v>15880</v>
          </cell>
          <cell r="F65">
            <v>0</v>
          </cell>
          <cell r="G65">
            <v>-15880</v>
          </cell>
          <cell r="H65">
            <v>0</v>
          </cell>
        </row>
        <row r="66">
          <cell r="A66" t="str">
            <v>14203HM</v>
          </cell>
          <cell r="B66" t="str">
            <v>A/R-HOMESTEAD, CITY OF</v>
          </cell>
          <cell r="C66">
            <v>211.68</v>
          </cell>
          <cell r="D66">
            <v>0</v>
          </cell>
          <cell r="E66">
            <v>211.68</v>
          </cell>
          <cell r="F66">
            <v>0</v>
          </cell>
          <cell r="G66">
            <v>-211.68</v>
          </cell>
          <cell r="H66">
            <v>0</v>
          </cell>
        </row>
        <row r="67">
          <cell r="A67" t="str">
            <v>14203NB</v>
          </cell>
          <cell r="B67" t="str">
            <v>A/R-NEW SMYRNA BEACH, CITY OF</v>
          </cell>
          <cell r="C67">
            <v>160105.79999999999</v>
          </cell>
          <cell r="D67">
            <v>178203.05</v>
          </cell>
          <cell r="E67">
            <v>160105.79999999999</v>
          </cell>
          <cell r="F67">
            <v>178203.05</v>
          </cell>
          <cell r="G67">
            <v>18097.25</v>
          </cell>
          <cell r="H67">
            <v>0</v>
          </cell>
        </row>
        <row r="68">
          <cell r="A68" t="str">
            <v>14203OL</v>
          </cell>
          <cell r="B68" t="str">
            <v>A/R-OGLETHORPE POWER CORP.</v>
          </cell>
          <cell r="C68">
            <v>0</v>
          </cell>
          <cell r="D68">
            <v>20400</v>
          </cell>
          <cell r="E68">
            <v>0</v>
          </cell>
          <cell r="F68">
            <v>20400</v>
          </cell>
          <cell r="G68">
            <v>20400</v>
          </cell>
          <cell r="H68">
            <v>0</v>
          </cell>
        </row>
        <row r="69">
          <cell r="A69" t="str">
            <v>14203PJ</v>
          </cell>
          <cell r="B69" t="str">
            <v>A/R-PJM INTERCONNECTION, INC.</v>
          </cell>
          <cell r="C69">
            <v>0</v>
          </cell>
          <cell r="D69">
            <v>0</v>
          </cell>
          <cell r="E69">
            <v>224.73</v>
          </cell>
          <cell r="F69">
            <v>-224.73</v>
          </cell>
          <cell r="G69">
            <v>-224.73</v>
          </cell>
          <cell r="H69">
            <v>0</v>
          </cell>
        </row>
        <row r="70">
          <cell r="A70" t="str">
            <v>14203RC</v>
          </cell>
          <cell r="B70" t="str">
            <v>A/R-REEDY CREEK UTILITIES</v>
          </cell>
          <cell r="C70">
            <v>25608.6</v>
          </cell>
          <cell r="D70">
            <v>8680</v>
          </cell>
          <cell r="E70">
            <v>25548.6</v>
          </cell>
          <cell r="F70">
            <v>8740</v>
          </cell>
          <cell r="G70">
            <v>-16868.599999999999</v>
          </cell>
          <cell r="H70">
            <v>0</v>
          </cell>
        </row>
        <row r="71">
          <cell r="A71" t="str">
            <v>14203TA</v>
          </cell>
          <cell r="B71" t="str">
            <v>A/R-TALLAHASSEE, CITY OF</v>
          </cell>
          <cell r="C71">
            <v>0</v>
          </cell>
          <cell r="D71">
            <v>14450</v>
          </cell>
          <cell r="E71">
            <v>0</v>
          </cell>
          <cell r="F71">
            <v>14450</v>
          </cell>
          <cell r="G71">
            <v>14450</v>
          </cell>
          <cell r="H71">
            <v>0</v>
          </cell>
        </row>
        <row r="72">
          <cell r="A72" t="str">
            <v>14203TE</v>
          </cell>
          <cell r="B72" t="str">
            <v>A/R-THE ENERGY AUTHORITY</v>
          </cell>
          <cell r="C72">
            <v>128461</v>
          </cell>
          <cell r="D72">
            <v>19750</v>
          </cell>
          <cell r="E72">
            <v>120442</v>
          </cell>
          <cell r="F72">
            <v>27769</v>
          </cell>
          <cell r="G72">
            <v>-100692</v>
          </cell>
          <cell r="H72">
            <v>0</v>
          </cell>
        </row>
        <row r="73">
          <cell r="A73" t="str">
            <v>14203TP</v>
          </cell>
          <cell r="B73" t="str">
            <v>A/R-TAMPA ELECTRIC CO</v>
          </cell>
          <cell r="C73">
            <v>3150</v>
          </cell>
          <cell r="D73">
            <v>13550</v>
          </cell>
          <cell r="E73">
            <v>3150</v>
          </cell>
          <cell r="F73">
            <v>13550</v>
          </cell>
          <cell r="G73">
            <v>10400</v>
          </cell>
          <cell r="H73">
            <v>0</v>
          </cell>
        </row>
        <row r="74">
          <cell r="A74" t="str">
            <v>14204AL</v>
          </cell>
          <cell r="B74" t="str">
            <v>A/R-ALACHUA, CITY OF</v>
          </cell>
          <cell r="C74">
            <v>1450.69</v>
          </cell>
          <cell r="D74">
            <v>1886.99</v>
          </cell>
          <cell r="E74">
            <v>1450.69</v>
          </cell>
          <cell r="F74">
            <v>1886.99</v>
          </cell>
          <cell r="G74">
            <v>436.29999999999995</v>
          </cell>
          <cell r="H74">
            <v>0</v>
          </cell>
        </row>
        <row r="75">
          <cell r="A75" t="str">
            <v>14204BT</v>
          </cell>
          <cell r="B75" t="str">
            <v>A/R CITY OF BARTOW</v>
          </cell>
          <cell r="C75">
            <v>58012.07</v>
          </cell>
          <cell r="D75">
            <v>77180.679999999993</v>
          </cell>
          <cell r="E75">
            <v>58012.08</v>
          </cell>
          <cell r="F75">
            <v>77180.67</v>
          </cell>
          <cell r="G75">
            <v>19168.599999999991</v>
          </cell>
          <cell r="H75">
            <v>0</v>
          </cell>
        </row>
        <row r="76">
          <cell r="A76" t="str">
            <v>14204CA</v>
          </cell>
          <cell r="B76" t="str">
            <v>A/R-CARGILL-ALLIANT-TRANS</v>
          </cell>
          <cell r="C76">
            <v>0</v>
          </cell>
          <cell r="D76">
            <v>9.32</v>
          </cell>
          <cell r="E76">
            <v>0</v>
          </cell>
          <cell r="F76">
            <v>9.32</v>
          </cell>
          <cell r="G76">
            <v>9.32</v>
          </cell>
          <cell r="H76">
            <v>0</v>
          </cell>
        </row>
        <row r="77">
          <cell r="A77" t="str">
            <v>14204CK</v>
          </cell>
          <cell r="B77" t="str">
            <v>A/R-CALPINE ENERGY SERVICES</v>
          </cell>
          <cell r="C77">
            <v>5031.4799999999996</v>
          </cell>
          <cell r="D77">
            <v>145.12</v>
          </cell>
          <cell r="E77">
            <v>5031.4799999999996</v>
          </cell>
          <cell r="F77">
            <v>145.12</v>
          </cell>
          <cell r="G77">
            <v>-4886.3599999999997</v>
          </cell>
          <cell r="H77">
            <v>0</v>
          </cell>
        </row>
        <row r="78">
          <cell r="A78" t="str">
            <v>14204CT</v>
          </cell>
          <cell r="B78" t="str">
            <v>A/R-CONSTELLATION PWR SOURCE-T</v>
          </cell>
          <cell r="C78">
            <v>0</v>
          </cell>
          <cell r="D78">
            <v>1.3</v>
          </cell>
          <cell r="E78">
            <v>0</v>
          </cell>
          <cell r="F78">
            <v>1.3</v>
          </cell>
          <cell r="G78">
            <v>1.3</v>
          </cell>
          <cell r="H78">
            <v>0</v>
          </cell>
        </row>
        <row r="79">
          <cell r="A79" t="str">
            <v>14204FM</v>
          </cell>
          <cell r="B79" t="str">
            <v>A/R-FLORIDA MUNICIPAL PWR AGNCY</v>
          </cell>
          <cell r="C79">
            <v>640619.56000000006</v>
          </cell>
          <cell r="D79">
            <v>820530.87</v>
          </cell>
          <cell r="E79">
            <v>640617.56000000006</v>
          </cell>
          <cell r="F79">
            <v>820532.87</v>
          </cell>
          <cell r="G79">
            <v>179913.30999999994</v>
          </cell>
          <cell r="H79">
            <v>0</v>
          </cell>
        </row>
        <row r="80">
          <cell r="A80" t="str">
            <v>14204FP</v>
          </cell>
          <cell r="B80" t="str">
            <v>A/R-FLORIDA POWER &amp; LIGHT-TRAN</v>
          </cell>
          <cell r="C80">
            <v>426.8</v>
          </cell>
          <cell r="D80">
            <v>87.95</v>
          </cell>
          <cell r="E80">
            <v>426.8</v>
          </cell>
          <cell r="F80">
            <v>87.95</v>
          </cell>
          <cell r="G80">
            <v>-338.85</v>
          </cell>
          <cell r="H80">
            <v>0</v>
          </cell>
        </row>
        <row r="81">
          <cell r="A81" t="str">
            <v>14204GP</v>
          </cell>
          <cell r="B81" t="str">
            <v>A/R-GEORGIA POWER-TRANS</v>
          </cell>
          <cell r="C81">
            <v>0</v>
          </cell>
          <cell r="D81">
            <v>4401.3599999999997</v>
          </cell>
          <cell r="E81">
            <v>0</v>
          </cell>
          <cell r="F81">
            <v>4401.3599999999997</v>
          </cell>
          <cell r="G81">
            <v>4401.3599999999997</v>
          </cell>
          <cell r="H81">
            <v>0</v>
          </cell>
        </row>
        <row r="82">
          <cell r="A82" t="str">
            <v>14204GR</v>
          </cell>
          <cell r="B82" t="str">
            <v>A/R-GAINESVILLE REGIONAL UTIL</v>
          </cell>
          <cell r="C82">
            <v>26225.03</v>
          </cell>
          <cell r="D82">
            <v>34105.81</v>
          </cell>
          <cell r="E82">
            <v>26225.03</v>
          </cell>
          <cell r="F82">
            <v>34105.81</v>
          </cell>
          <cell r="G82">
            <v>7880.7799999999988</v>
          </cell>
          <cell r="H82">
            <v>0</v>
          </cell>
        </row>
        <row r="83">
          <cell r="A83" t="str">
            <v>14204GT</v>
          </cell>
          <cell r="B83" t="str">
            <v>A/R-GEORGIA TRANSMISSION CORP</v>
          </cell>
          <cell r="C83">
            <v>9345.7900000000009</v>
          </cell>
          <cell r="D83">
            <v>887.98</v>
          </cell>
          <cell r="E83">
            <v>9345.7900000000009</v>
          </cell>
          <cell r="F83">
            <v>887.98</v>
          </cell>
          <cell r="G83">
            <v>-8457.8100000000013</v>
          </cell>
          <cell r="H83">
            <v>0</v>
          </cell>
        </row>
        <row r="84">
          <cell r="A84" t="str">
            <v>14204HM</v>
          </cell>
          <cell r="B84" t="str">
            <v>A/R-HOMESTEAD, CITY OF</v>
          </cell>
          <cell r="C84">
            <v>92058.96</v>
          </cell>
          <cell r="D84">
            <v>108110.88</v>
          </cell>
          <cell r="E84">
            <v>92058.96</v>
          </cell>
          <cell r="F84">
            <v>108110.88</v>
          </cell>
          <cell r="G84">
            <v>16051.919999999998</v>
          </cell>
          <cell r="H84">
            <v>0</v>
          </cell>
        </row>
        <row r="85">
          <cell r="A85" t="str">
            <v>14204KI</v>
          </cell>
          <cell r="B85" t="str">
            <v>A/R-KISSIMMEE, CITY OF</v>
          </cell>
          <cell r="C85">
            <v>12580.45</v>
          </cell>
          <cell r="D85">
            <v>16413.84</v>
          </cell>
          <cell r="E85">
            <v>12580.45</v>
          </cell>
          <cell r="F85">
            <v>16413.84</v>
          </cell>
          <cell r="G85">
            <v>3833.3899999999994</v>
          </cell>
          <cell r="H85">
            <v>0</v>
          </cell>
        </row>
        <row r="86">
          <cell r="A86" t="str">
            <v>14204LK</v>
          </cell>
          <cell r="B86" t="str">
            <v>A/R-LAKELAND, CITY OF</v>
          </cell>
          <cell r="C86">
            <v>1274.8900000000001</v>
          </cell>
          <cell r="D86">
            <v>104.77</v>
          </cell>
          <cell r="E86">
            <v>0</v>
          </cell>
          <cell r="F86">
            <v>1379.66</v>
          </cell>
          <cell r="G86">
            <v>104.77</v>
          </cell>
          <cell r="H86">
            <v>0</v>
          </cell>
        </row>
        <row r="87">
          <cell r="A87" t="str">
            <v>14204MD</v>
          </cell>
          <cell r="B87" t="str">
            <v>A/R CITY OF MOUNT DORA</v>
          </cell>
          <cell r="C87">
            <v>37052.870000000003</v>
          </cell>
          <cell r="D87">
            <v>38409.089999999997</v>
          </cell>
          <cell r="E87">
            <v>0</v>
          </cell>
          <cell r="F87">
            <v>75461.960000000006</v>
          </cell>
          <cell r="G87">
            <v>38409.089999999997</v>
          </cell>
          <cell r="H87">
            <v>0</v>
          </cell>
        </row>
        <row r="88">
          <cell r="A88" t="str">
            <v>14204NB</v>
          </cell>
          <cell r="B88" t="str">
            <v>A/R-NEW SMYRNA BEACH</v>
          </cell>
          <cell r="C88">
            <v>67970.83</v>
          </cell>
          <cell r="D88">
            <v>75688.429999999993</v>
          </cell>
          <cell r="E88">
            <v>67970.83</v>
          </cell>
          <cell r="F88">
            <v>75688.429999999993</v>
          </cell>
          <cell r="G88">
            <v>7717.5999999999913</v>
          </cell>
          <cell r="H88">
            <v>0</v>
          </cell>
        </row>
        <row r="89">
          <cell r="A89" t="str">
            <v>14204OC</v>
          </cell>
          <cell r="B89" t="str">
            <v>A/R-ORANGE COGENERATION, L.P.</v>
          </cell>
          <cell r="C89">
            <v>52014.27</v>
          </cell>
          <cell r="D89">
            <v>59046.47</v>
          </cell>
          <cell r="E89">
            <v>52014.27</v>
          </cell>
          <cell r="F89">
            <v>59046.47</v>
          </cell>
          <cell r="G89">
            <v>7032.2000000000044</v>
          </cell>
          <cell r="H89">
            <v>0</v>
          </cell>
        </row>
        <row r="90">
          <cell r="A90" t="str">
            <v>14204OR</v>
          </cell>
          <cell r="B90" t="str">
            <v>A/R-ORLANDO UTILITIES COMM</v>
          </cell>
          <cell r="C90">
            <v>29831.58</v>
          </cell>
          <cell r="D90">
            <v>39062.51</v>
          </cell>
          <cell r="E90">
            <v>29831.58</v>
          </cell>
          <cell r="F90">
            <v>39062.51</v>
          </cell>
          <cell r="G90">
            <v>9230.93</v>
          </cell>
          <cell r="H90">
            <v>0</v>
          </cell>
        </row>
        <row r="91">
          <cell r="A91" t="str">
            <v>14204RB</v>
          </cell>
          <cell r="B91" t="str">
            <v>A/R RAINBOW ENERGY MARKETING</v>
          </cell>
          <cell r="C91">
            <v>0</v>
          </cell>
          <cell r="D91">
            <v>163.96</v>
          </cell>
          <cell r="E91">
            <v>0</v>
          </cell>
          <cell r="F91">
            <v>163.96</v>
          </cell>
          <cell r="G91">
            <v>163.96</v>
          </cell>
          <cell r="H91">
            <v>0</v>
          </cell>
        </row>
        <row r="92">
          <cell r="A92" t="str">
            <v>14204RC</v>
          </cell>
          <cell r="B92" t="str">
            <v>A/R-REEDY CREEK UTILITIES</v>
          </cell>
          <cell r="C92">
            <v>434051.75</v>
          </cell>
          <cell r="D92">
            <v>386624.14</v>
          </cell>
          <cell r="E92">
            <v>434053.71</v>
          </cell>
          <cell r="F92">
            <v>386622.18</v>
          </cell>
          <cell r="G92">
            <v>-47429.570000000007</v>
          </cell>
          <cell r="H92">
            <v>0</v>
          </cell>
        </row>
        <row r="93">
          <cell r="A93" t="str">
            <v>14204SA</v>
          </cell>
          <cell r="B93" t="str">
            <v>A/R-SOUTHEASTERN POWER ADMIN</v>
          </cell>
          <cell r="C93">
            <v>297593.90000000002</v>
          </cell>
          <cell r="D93">
            <v>192895.15</v>
          </cell>
          <cell r="E93">
            <v>451653.43</v>
          </cell>
          <cell r="F93">
            <v>38835.620000000003</v>
          </cell>
          <cell r="G93">
            <v>-258758.28</v>
          </cell>
          <cell r="H93">
            <v>0</v>
          </cell>
        </row>
        <row r="94">
          <cell r="A94" t="str">
            <v>14204SX</v>
          </cell>
          <cell r="B94" t="str">
            <v>A/R-SEMINOLE ELECTRIC CO-OP</v>
          </cell>
          <cell r="C94">
            <v>3419825.94</v>
          </cell>
          <cell r="D94">
            <v>5084425.1100000003</v>
          </cell>
          <cell r="E94">
            <v>3419825.93</v>
          </cell>
          <cell r="F94">
            <v>5084425.12</v>
          </cell>
          <cell r="G94">
            <v>1664599.1800000002</v>
          </cell>
          <cell r="H94">
            <v>0</v>
          </cell>
        </row>
        <row r="95">
          <cell r="A95" t="str">
            <v>14204TA</v>
          </cell>
          <cell r="B95" t="str">
            <v>A/R-TALLAHASSEE, CITY OF</v>
          </cell>
          <cell r="C95">
            <v>24876.38</v>
          </cell>
          <cell r="D95">
            <v>33745.26</v>
          </cell>
          <cell r="E95">
            <v>24876.39</v>
          </cell>
          <cell r="F95">
            <v>33745.25</v>
          </cell>
          <cell r="G95">
            <v>8868.8700000000026</v>
          </cell>
          <cell r="H95">
            <v>0</v>
          </cell>
        </row>
        <row r="96">
          <cell r="A96" t="str">
            <v>14204TE</v>
          </cell>
          <cell r="B96" t="str">
            <v>A/R-THE ENERGY AUTH-TRANS</v>
          </cell>
          <cell r="C96">
            <v>132278.48000000001</v>
          </cell>
          <cell r="D96">
            <v>142472.81</v>
          </cell>
          <cell r="E96">
            <v>132278.48000000001</v>
          </cell>
          <cell r="F96">
            <v>142472.81</v>
          </cell>
          <cell r="G96">
            <v>10194.329999999987</v>
          </cell>
          <cell r="H96">
            <v>0</v>
          </cell>
        </row>
        <row r="97">
          <cell r="A97" t="str">
            <v>14204TP</v>
          </cell>
          <cell r="B97" t="str">
            <v>A/R-TAMPA ELECTRIC CO</v>
          </cell>
          <cell r="C97">
            <v>587.72</v>
          </cell>
          <cell r="D97">
            <v>16492.34</v>
          </cell>
          <cell r="E97">
            <v>587.76</v>
          </cell>
          <cell r="F97">
            <v>16492.3</v>
          </cell>
          <cell r="G97">
            <v>15904.58</v>
          </cell>
          <cell r="H97">
            <v>0</v>
          </cell>
        </row>
        <row r="98">
          <cell r="A98" t="str">
            <v>14204WA</v>
          </cell>
          <cell r="B98" t="str">
            <v>A/R-CITY OF WAUCHULA</v>
          </cell>
          <cell r="C98">
            <v>29932.74</v>
          </cell>
          <cell r="D98">
            <v>35600.19</v>
          </cell>
          <cell r="E98">
            <v>29932.74</v>
          </cell>
          <cell r="F98">
            <v>35600.19</v>
          </cell>
          <cell r="G98">
            <v>5667.4500000000007</v>
          </cell>
          <cell r="H98">
            <v>0</v>
          </cell>
        </row>
        <row r="99">
          <cell r="A99" t="str">
            <v>14204WI</v>
          </cell>
          <cell r="B99" t="str">
            <v>A/R CITY OF WILLISTON</v>
          </cell>
          <cell r="C99">
            <v>11412.25</v>
          </cell>
          <cell r="D99">
            <v>16595.79</v>
          </cell>
          <cell r="E99">
            <v>0</v>
          </cell>
          <cell r="F99">
            <v>28008.04</v>
          </cell>
          <cell r="G99">
            <v>16595.79</v>
          </cell>
          <cell r="H99">
            <v>0</v>
          </cell>
        </row>
        <row r="100">
          <cell r="A100" t="str">
            <v>14204WP</v>
          </cell>
          <cell r="B100" t="str">
            <v>WINTER PARK</v>
          </cell>
          <cell r="C100">
            <v>162923.47</v>
          </cell>
          <cell r="D100">
            <v>158934.88</v>
          </cell>
          <cell r="E100">
            <v>162923.49</v>
          </cell>
          <cell r="F100">
            <v>158934.85999999999</v>
          </cell>
          <cell r="G100">
            <v>-3988.609999999986</v>
          </cell>
          <cell r="H100">
            <v>0</v>
          </cell>
        </row>
        <row r="101">
          <cell r="A101" t="str">
            <v>14303TD</v>
          </cell>
          <cell r="B101" t="str">
            <v>A/R OIL HEDGING</v>
          </cell>
          <cell r="C101">
            <v>4897.2</v>
          </cell>
          <cell r="D101">
            <v>2520</v>
          </cell>
          <cell r="E101">
            <v>0</v>
          </cell>
          <cell r="F101">
            <v>7417.2</v>
          </cell>
          <cell r="G101">
            <v>2520</v>
          </cell>
          <cell r="H101">
            <v>0</v>
          </cell>
        </row>
        <row r="102">
          <cell r="A102" t="str">
            <v>1430BPR</v>
          </cell>
          <cell r="B102" t="str">
            <v>A/R BYPRODUCTS - ASH</v>
          </cell>
          <cell r="C102">
            <v>261487.57</v>
          </cell>
          <cell r="D102">
            <v>105029.18</v>
          </cell>
          <cell r="E102">
            <v>114009.48</v>
          </cell>
          <cell r="F102">
            <v>252507.27</v>
          </cell>
          <cell r="G102">
            <v>-8980.3000000000029</v>
          </cell>
          <cell r="H102">
            <v>0</v>
          </cell>
        </row>
        <row r="103">
          <cell r="A103" t="str">
            <v>1430GSA</v>
          </cell>
          <cell r="B103" t="str">
            <v>A/R BYPRODUCTS - GYPSUM</v>
          </cell>
          <cell r="C103">
            <v>104507.32</v>
          </cell>
          <cell r="D103">
            <v>9924.52</v>
          </cell>
          <cell r="E103">
            <v>789.86</v>
          </cell>
          <cell r="F103">
            <v>113641.98</v>
          </cell>
          <cell r="G103">
            <v>9134.66</v>
          </cell>
          <cell r="H103">
            <v>0</v>
          </cell>
        </row>
        <row r="104">
          <cell r="A104">
            <v>1431300</v>
          </cell>
          <cell r="B104" t="str">
            <v>A/R - GAS PURCHASING FPC</v>
          </cell>
          <cell r="C104">
            <v>2182972.66</v>
          </cell>
          <cell r="D104">
            <v>1987053.07</v>
          </cell>
          <cell r="E104">
            <v>2864011.82</v>
          </cell>
          <cell r="F104">
            <v>1306013.9099999999</v>
          </cell>
          <cell r="G104">
            <v>-876958.74999999977</v>
          </cell>
          <cell r="H104">
            <v>0</v>
          </cell>
        </row>
        <row r="105">
          <cell r="A105">
            <v>1433025</v>
          </cell>
          <cell r="B105" t="str">
            <v>A/R EMPLOYEE SERVICE CENTER</v>
          </cell>
          <cell r="C105">
            <v>2005.63</v>
          </cell>
          <cell r="D105">
            <v>476.42</v>
          </cell>
          <cell r="E105">
            <v>217.8</v>
          </cell>
          <cell r="F105">
            <v>2264.25</v>
          </cell>
          <cell r="G105">
            <v>258.62</v>
          </cell>
          <cell r="H105">
            <v>0</v>
          </cell>
        </row>
        <row r="106">
          <cell r="A106">
            <v>1433055</v>
          </cell>
          <cell r="B106" t="str">
            <v>AR MISC</v>
          </cell>
          <cell r="C106">
            <v>2668744.77</v>
          </cell>
          <cell r="D106">
            <v>676178.69</v>
          </cell>
          <cell r="E106">
            <v>1017258.14</v>
          </cell>
          <cell r="F106">
            <v>2327665.3199999998</v>
          </cell>
          <cell r="G106">
            <v>-341079.45000000007</v>
          </cell>
          <cell r="H106">
            <v>0</v>
          </cell>
        </row>
        <row r="107">
          <cell r="A107">
            <v>1433056</v>
          </cell>
          <cell r="B107" t="str">
            <v>A/R LEVEL 3 COMMUNICATIONS</v>
          </cell>
          <cell r="C107">
            <v>-800</v>
          </cell>
          <cell r="D107">
            <v>18752.36</v>
          </cell>
          <cell r="E107">
            <v>0</v>
          </cell>
          <cell r="F107">
            <v>17952.36</v>
          </cell>
          <cell r="G107">
            <v>18752.36</v>
          </cell>
          <cell r="H107">
            <v>0</v>
          </cell>
        </row>
        <row r="108">
          <cell r="A108">
            <v>1433065</v>
          </cell>
          <cell r="B108" t="str">
            <v>AR CATV</v>
          </cell>
          <cell r="C108">
            <v>146206.73000000001</v>
          </cell>
          <cell r="D108">
            <v>33266.93</v>
          </cell>
          <cell r="E108">
            <v>42526.400000000001</v>
          </cell>
          <cell r="F108">
            <v>136947.26</v>
          </cell>
          <cell r="G108">
            <v>-9259.4700000000012</v>
          </cell>
          <cell r="H108">
            <v>0</v>
          </cell>
        </row>
        <row r="109">
          <cell r="A109">
            <v>1433070</v>
          </cell>
          <cell r="B109" t="str">
            <v>AR TELEPHONE</v>
          </cell>
          <cell r="C109">
            <v>4647114.72</v>
          </cell>
          <cell r="D109">
            <v>547987.55000000005</v>
          </cell>
          <cell r="E109">
            <v>2446.87</v>
          </cell>
          <cell r="F109">
            <v>5192655.4000000004</v>
          </cell>
          <cell r="G109">
            <v>545540.68000000005</v>
          </cell>
          <cell r="H109">
            <v>0</v>
          </cell>
        </row>
        <row r="110">
          <cell r="A110" t="str">
            <v>14330FJ</v>
          </cell>
          <cell r="B110" t="str">
            <v>A/R FLORIDA JT OWNERS</v>
          </cell>
          <cell r="C110">
            <v>14494281.119999999</v>
          </cell>
          <cell r="D110">
            <v>1642784.21</v>
          </cell>
          <cell r="E110">
            <v>645598.04</v>
          </cell>
          <cell r="F110">
            <v>15491467.289999999</v>
          </cell>
          <cell r="G110">
            <v>997186.16999999993</v>
          </cell>
          <cell r="H110">
            <v>0</v>
          </cell>
        </row>
        <row r="111">
          <cell r="A111" t="str">
            <v>14330MT</v>
          </cell>
          <cell r="B111" t="str">
            <v>RECEIVABLES MISC TRANSACTIONS</v>
          </cell>
          <cell r="C111">
            <v>17320420.399999999</v>
          </cell>
          <cell r="D111">
            <v>1060622.07</v>
          </cell>
          <cell r="E111">
            <v>0</v>
          </cell>
          <cell r="F111">
            <v>18381042.469999999</v>
          </cell>
          <cell r="G111">
            <v>1060622.07</v>
          </cell>
          <cell r="H111">
            <v>0</v>
          </cell>
        </row>
        <row r="112">
          <cell r="A112" t="str">
            <v>14330SG</v>
          </cell>
          <cell r="B112" t="str">
            <v>RECEIVABLES - SMART GRID</v>
          </cell>
          <cell r="C112">
            <v>250000</v>
          </cell>
          <cell r="D112">
            <v>250000</v>
          </cell>
          <cell r="E112">
            <v>250000</v>
          </cell>
          <cell r="F112">
            <v>250000</v>
          </cell>
          <cell r="G112">
            <v>0</v>
          </cell>
          <cell r="H112">
            <v>0</v>
          </cell>
        </row>
        <row r="113">
          <cell r="A113">
            <v>1433110</v>
          </cell>
          <cell r="B113" t="str">
            <v>A/R TRANSMISSION &amp;DISTRIBUTION</v>
          </cell>
          <cell r="C113">
            <v>1207225.18</v>
          </cell>
          <cell r="D113">
            <v>238949.3</v>
          </cell>
          <cell r="E113">
            <v>91536.960000000006</v>
          </cell>
          <cell r="F113">
            <v>1354637.52</v>
          </cell>
          <cell r="G113">
            <v>147412.33999999997</v>
          </cell>
          <cell r="H113">
            <v>0</v>
          </cell>
        </row>
        <row r="114">
          <cell r="A114">
            <v>1433170</v>
          </cell>
          <cell r="B114" t="str">
            <v>A/R TRANSMISSION ENGINEERING</v>
          </cell>
          <cell r="C114">
            <v>381436.13</v>
          </cell>
          <cell r="D114">
            <v>891482.06</v>
          </cell>
          <cell r="E114">
            <v>5482.51</v>
          </cell>
          <cell r="F114">
            <v>1267435.68</v>
          </cell>
          <cell r="G114">
            <v>885999.55</v>
          </cell>
          <cell r="H114">
            <v>0</v>
          </cell>
        </row>
        <row r="115">
          <cell r="A115">
            <v>1433190</v>
          </cell>
          <cell r="B115" t="str">
            <v>A/R-HOME SERVICE USA</v>
          </cell>
          <cell r="C115">
            <v>22056</v>
          </cell>
          <cell r="D115">
            <v>22200</v>
          </cell>
          <cell r="E115">
            <v>0</v>
          </cell>
          <cell r="F115">
            <v>44256</v>
          </cell>
          <cell r="G115">
            <v>22200</v>
          </cell>
          <cell r="H115">
            <v>0</v>
          </cell>
        </row>
        <row r="116">
          <cell r="A116">
            <v>1441040</v>
          </cell>
          <cell r="B116" t="str">
            <v>ACC PROV UNCOLL CUST ACCT FPC</v>
          </cell>
          <cell r="C116">
            <v>-2638000</v>
          </cell>
          <cell r="D116">
            <v>162000</v>
          </cell>
          <cell r="E116">
            <v>0</v>
          </cell>
          <cell r="F116">
            <v>-2476000</v>
          </cell>
          <cell r="G116">
            <v>162000</v>
          </cell>
          <cell r="H116">
            <v>0</v>
          </cell>
        </row>
        <row r="117">
          <cell r="A117">
            <v>1441050</v>
          </cell>
          <cell r="B117" t="str">
            <v>ACC PROV UNCOLL NON ELEC</v>
          </cell>
          <cell r="C117">
            <v>-202838.24</v>
          </cell>
          <cell r="D117">
            <v>5755.01</v>
          </cell>
          <cell r="E117">
            <v>2588.81</v>
          </cell>
          <cell r="F117">
            <v>-199672.04</v>
          </cell>
          <cell r="G117">
            <v>3166.2000000000003</v>
          </cell>
          <cell r="H117">
            <v>0</v>
          </cell>
        </row>
        <row r="118">
          <cell r="A118">
            <v>1441055</v>
          </cell>
          <cell r="B118" t="str">
            <v>ACC PROV UNCOLL NON REG ACCTS</v>
          </cell>
          <cell r="C118">
            <v>-1556000</v>
          </cell>
          <cell r="D118">
            <v>0</v>
          </cell>
          <cell r="E118">
            <v>0</v>
          </cell>
          <cell r="F118">
            <v>-1556000</v>
          </cell>
          <cell r="G118">
            <v>0</v>
          </cell>
          <cell r="H118">
            <v>0</v>
          </cell>
        </row>
        <row r="119">
          <cell r="A119">
            <v>1441060</v>
          </cell>
          <cell r="B119" t="str">
            <v>ACC PROV UNCOLL WHSLE ACCT FPC</v>
          </cell>
          <cell r="C119">
            <v>-5700</v>
          </cell>
          <cell r="D119">
            <v>0</v>
          </cell>
          <cell r="E119">
            <v>0</v>
          </cell>
          <cell r="F119">
            <v>-5700</v>
          </cell>
          <cell r="G119">
            <v>0</v>
          </cell>
          <cell r="H119">
            <v>0</v>
          </cell>
        </row>
        <row r="120">
          <cell r="A120">
            <v>1458001</v>
          </cell>
          <cell r="B120" t="str">
            <v>IC Moneypool - Interest Rec</v>
          </cell>
          <cell r="C120">
            <v>247.3</v>
          </cell>
          <cell r="D120">
            <v>0</v>
          </cell>
          <cell r="E120">
            <v>247.3</v>
          </cell>
          <cell r="F120">
            <v>0</v>
          </cell>
          <cell r="G120">
            <v>-247.3</v>
          </cell>
          <cell r="H120">
            <v>0</v>
          </cell>
        </row>
        <row r="121">
          <cell r="A121">
            <v>1458012</v>
          </cell>
          <cell r="B121" t="str">
            <v>IC MONEYPOOL - INT REC DEBS</v>
          </cell>
          <cell r="C121">
            <v>328.73</v>
          </cell>
          <cell r="D121">
            <v>0</v>
          </cell>
          <cell r="E121">
            <v>328.73</v>
          </cell>
          <cell r="F121">
            <v>0</v>
          </cell>
          <cell r="G121">
            <v>-328.73</v>
          </cell>
          <cell r="H121">
            <v>0</v>
          </cell>
        </row>
        <row r="122">
          <cell r="A122">
            <v>1458015</v>
          </cell>
          <cell r="B122" t="str">
            <v>IC MONEYPOOL - INT REC DEOHIO</v>
          </cell>
          <cell r="C122">
            <v>20.079999999999998</v>
          </cell>
          <cell r="D122">
            <v>0</v>
          </cell>
          <cell r="E122">
            <v>20.079999999999998</v>
          </cell>
          <cell r="F122">
            <v>0</v>
          </cell>
          <cell r="G122">
            <v>-20.079999999999998</v>
          </cell>
          <cell r="H122">
            <v>0</v>
          </cell>
        </row>
        <row r="123">
          <cell r="A123">
            <v>1459001</v>
          </cell>
          <cell r="B123" t="str">
            <v>IC Moneypool - ST Notes Rec</v>
          </cell>
          <cell r="C123">
            <v>40467000</v>
          </cell>
          <cell r="D123">
            <v>486882000</v>
          </cell>
          <cell r="E123">
            <v>527349000</v>
          </cell>
          <cell r="F123">
            <v>0</v>
          </cell>
          <cell r="G123">
            <v>-40467000</v>
          </cell>
          <cell r="H123">
            <v>0</v>
          </cell>
        </row>
        <row r="124">
          <cell r="A124">
            <v>1459012</v>
          </cell>
          <cell r="B124" t="str">
            <v>IC MONEYPOOL - ST NR DEBS</v>
          </cell>
          <cell r="C124">
            <v>53792000</v>
          </cell>
          <cell r="D124">
            <v>709991000</v>
          </cell>
          <cell r="E124">
            <v>763783000</v>
          </cell>
          <cell r="F124">
            <v>0</v>
          </cell>
          <cell r="G124">
            <v>-53792000</v>
          </cell>
          <cell r="H124">
            <v>0</v>
          </cell>
        </row>
        <row r="125">
          <cell r="A125">
            <v>1459015</v>
          </cell>
          <cell r="B125" t="str">
            <v>IC MONEYPOOL - ST NR DEOHIO</v>
          </cell>
          <cell r="C125">
            <v>3285000</v>
          </cell>
          <cell r="D125">
            <v>12023000</v>
          </cell>
          <cell r="E125">
            <v>15308000</v>
          </cell>
          <cell r="F125">
            <v>0</v>
          </cell>
          <cell r="G125">
            <v>-3285000</v>
          </cell>
          <cell r="H125">
            <v>0</v>
          </cell>
        </row>
        <row r="126">
          <cell r="A126">
            <v>1460001</v>
          </cell>
          <cell r="B126" t="str">
            <v>IC RECEIVABLE FROM CP&amp;L</v>
          </cell>
          <cell r="C126">
            <v>0</v>
          </cell>
          <cell r="D126">
            <v>8331697.7000000002</v>
          </cell>
          <cell r="E126">
            <v>3779534.58</v>
          </cell>
          <cell r="F126">
            <v>4552163.12</v>
          </cell>
          <cell r="G126">
            <v>4552163.12</v>
          </cell>
          <cell r="H126">
            <v>0</v>
          </cell>
        </row>
        <row r="127">
          <cell r="A127">
            <v>1460011</v>
          </cell>
          <cell r="B127" t="str">
            <v>I/C REC DUKE ENERGY CORP</v>
          </cell>
          <cell r="C127">
            <v>17804934.359999999</v>
          </cell>
          <cell r="D127">
            <v>42123.56</v>
          </cell>
          <cell r="E127">
            <v>20685074.079999998</v>
          </cell>
          <cell r="F127">
            <v>-2838016.16</v>
          </cell>
          <cell r="G127">
            <v>-20642950.52</v>
          </cell>
          <cell r="H127">
            <v>0</v>
          </cell>
        </row>
        <row r="128">
          <cell r="A128">
            <v>1460012</v>
          </cell>
          <cell r="B128" t="str">
            <v>I/C REC DE BUS SVCS</v>
          </cell>
          <cell r="C128">
            <v>0</v>
          </cell>
          <cell r="D128">
            <v>22539515.539999999</v>
          </cell>
          <cell r="E128">
            <v>44570861.240000002</v>
          </cell>
          <cell r="F128">
            <v>-22031345.699999999</v>
          </cell>
          <cell r="G128">
            <v>-22031345.700000003</v>
          </cell>
          <cell r="H128">
            <v>0</v>
          </cell>
        </row>
        <row r="129">
          <cell r="A129">
            <v>1460013</v>
          </cell>
          <cell r="B129" t="str">
            <v>I/C REC DE INDIANA</v>
          </cell>
          <cell r="C129">
            <v>37021.839999999997</v>
          </cell>
          <cell r="D129">
            <v>81145.11</v>
          </cell>
          <cell r="E129">
            <v>112498.53</v>
          </cell>
          <cell r="F129">
            <v>5668.42</v>
          </cell>
          <cell r="G129">
            <v>-31353.42</v>
          </cell>
          <cell r="H129">
            <v>0</v>
          </cell>
        </row>
        <row r="130">
          <cell r="A130">
            <v>1460014</v>
          </cell>
          <cell r="B130" t="str">
            <v>I/C REC DE KENTUCKY</v>
          </cell>
          <cell r="C130">
            <v>11217.84</v>
          </cell>
          <cell r="D130">
            <v>27598.46</v>
          </cell>
          <cell r="E130">
            <v>11717.91</v>
          </cell>
          <cell r="F130">
            <v>27098.39</v>
          </cell>
          <cell r="G130">
            <v>15880.55</v>
          </cell>
          <cell r="H130">
            <v>0</v>
          </cell>
        </row>
        <row r="131">
          <cell r="A131">
            <v>1460015</v>
          </cell>
          <cell r="B131" t="str">
            <v>I/C REC DE OHIO</v>
          </cell>
          <cell r="C131">
            <v>0</v>
          </cell>
          <cell r="D131">
            <v>48998.79</v>
          </cell>
          <cell r="E131">
            <v>13739.67</v>
          </cell>
          <cell r="F131">
            <v>35259.120000000003</v>
          </cell>
          <cell r="G131">
            <v>35259.120000000003</v>
          </cell>
          <cell r="H131">
            <v>0</v>
          </cell>
        </row>
        <row r="132">
          <cell r="A132">
            <v>1460016</v>
          </cell>
          <cell r="B132" t="str">
            <v>I/C REC DE CAROLINAS</v>
          </cell>
          <cell r="C132">
            <v>0</v>
          </cell>
          <cell r="D132">
            <v>1876435.16</v>
          </cell>
          <cell r="E132">
            <v>10487024.789999999</v>
          </cell>
          <cell r="F132">
            <v>-8610589.6300000008</v>
          </cell>
          <cell r="G132">
            <v>-8610589.629999999</v>
          </cell>
          <cell r="H132">
            <v>0</v>
          </cell>
        </row>
        <row r="133">
          <cell r="A133">
            <v>1460060</v>
          </cell>
          <cell r="B133" t="str">
            <v>IC REC FROM FPC UTILITY CORP</v>
          </cell>
          <cell r="C133">
            <v>0</v>
          </cell>
          <cell r="D133">
            <v>1796075.73</v>
          </cell>
          <cell r="E133">
            <v>1796075.73</v>
          </cell>
          <cell r="F133">
            <v>0</v>
          </cell>
          <cell r="G133">
            <v>0</v>
          </cell>
          <cell r="H133">
            <v>0</v>
          </cell>
        </row>
        <row r="134">
          <cell r="A134">
            <v>1460063</v>
          </cell>
          <cell r="B134" t="str">
            <v>IC REC FROM FLORIDA PROGRESS</v>
          </cell>
          <cell r="C134">
            <v>36.869999999999997</v>
          </cell>
          <cell r="D134">
            <v>42084.61</v>
          </cell>
          <cell r="E134">
            <v>36.869999999999997</v>
          </cell>
          <cell r="F134">
            <v>42084.61</v>
          </cell>
          <cell r="G134">
            <v>42047.74</v>
          </cell>
          <cell r="H134">
            <v>0</v>
          </cell>
        </row>
        <row r="135">
          <cell r="A135">
            <v>1460071</v>
          </cell>
          <cell r="B135" t="str">
            <v>IC REC FROM PT HOLDINGS</v>
          </cell>
          <cell r="C135">
            <v>1161442.5900000001</v>
          </cell>
          <cell r="D135">
            <v>362894.13</v>
          </cell>
          <cell r="E135">
            <v>0</v>
          </cell>
          <cell r="F135">
            <v>1524336.72</v>
          </cell>
          <cell r="G135">
            <v>362894.13</v>
          </cell>
          <cell r="H135">
            <v>0</v>
          </cell>
        </row>
        <row r="136">
          <cell r="A136">
            <v>1460073</v>
          </cell>
          <cell r="B136" t="str">
            <v>IC REC FROM PVI (CCO)</v>
          </cell>
          <cell r="C136">
            <v>0</v>
          </cell>
          <cell r="D136">
            <v>10792</v>
          </cell>
          <cell r="E136">
            <v>0</v>
          </cell>
          <cell r="F136">
            <v>10792</v>
          </cell>
          <cell r="G136">
            <v>10792</v>
          </cell>
          <cell r="H136">
            <v>0</v>
          </cell>
        </row>
        <row r="137">
          <cell r="A137">
            <v>1460074</v>
          </cell>
          <cell r="B137" t="str">
            <v>IC REC FROM PEAK TOWER</v>
          </cell>
          <cell r="C137">
            <v>14250</v>
          </cell>
          <cell r="D137">
            <v>2375</v>
          </cell>
          <cell r="E137">
            <v>0</v>
          </cell>
          <cell r="F137">
            <v>16625</v>
          </cell>
          <cell r="G137">
            <v>2375</v>
          </cell>
          <cell r="H137">
            <v>0</v>
          </cell>
        </row>
        <row r="138">
          <cell r="A138">
            <v>1460082</v>
          </cell>
          <cell r="B138" t="str">
            <v>IC REC KO TRANSMISSION</v>
          </cell>
          <cell r="C138">
            <v>0</v>
          </cell>
          <cell r="D138">
            <v>0.64</v>
          </cell>
          <cell r="E138">
            <v>0</v>
          </cell>
          <cell r="F138">
            <v>0.64</v>
          </cell>
          <cell r="G138">
            <v>0.64</v>
          </cell>
          <cell r="H138">
            <v>0</v>
          </cell>
        </row>
        <row r="139">
          <cell r="A139">
            <v>1460083</v>
          </cell>
          <cell r="B139" t="str">
            <v>IC REC TRISTATE</v>
          </cell>
          <cell r="C139">
            <v>0</v>
          </cell>
          <cell r="D139">
            <v>0.64</v>
          </cell>
          <cell r="E139">
            <v>0</v>
          </cell>
          <cell r="F139">
            <v>0.64</v>
          </cell>
          <cell r="G139">
            <v>0.64</v>
          </cell>
          <cell r="H139">
            <v>0</v>
          </cell>
        </row>
        <row r="140">
          <cell r="A140">
            <v>1460084</v>
          </cell>
          <cell r="B140" t="str">
            <v>IC REC DUKE GEN SERVICES</v>
          </cell>
          <cell r="C140">
            <v>1490.32</v>
          </cell>
          <cell r="D140">
            <v>6317.28</v>
          </cell>
          <cell r="E140">
            <v>1490.32</v>
          </cell>
          <cell r="F140">
            <v>6317.28</v>
          </cell>
          <cell r="G140">
            <v>4826.96</v>
          </cell>
          <cell r="H140">
            <v>0</v>
          </cell>
        </row>
        <row r="141">
          <cell r="A141">
            <v>1460087</v>
          </cell>
          <cell r="B141" t="str">
            <v>IC REC DE COMMER ENTERPRISES</v>
          </cell>
          <cell r="C141">
            <v>0</v>
          </cell>
          <cell r="D141">
            <v>0.64</v>
          </cell>
          <cell r="E141">
            <v>15736.23</v>
          </cell>
          <cell r="F141">
            <v>-15735.59</v>
          </cell>
          <cell r="G141">
            <v>-15735.59</v>
          </cell>
          <cell r="H141">
            <v>0</v>
          </cell>
        </row>
        <row r="142">
          <cell r="A142">
            <v>1460088</v>
          </cell>
          <cell r="B142" t="str">
            <v>IC REC DE RETAIL SALES</v>
          </cell>
          <cell r="C142">
            <v>0</v>
          </cell>
          <cell r="D142">
            <v>365.98</v>
          </cell>
          <cell r="E142">
            <v>0</v>
          </cell>
          <cell r="F142">
            <v>365.98</v>
          </cell>
          <cell r="G142">
            <v>365.98</v>
          </cell>
          <cell r="H142">
            <v>0</v>
          </cell>
        </row>
        <row r="143">
          <cell r="A143">
            <v>1460089</v>
          </cell>
          <cell r="B143" t="str">
            <v>IC REC CINERGY SOLUTIONS</v>
          </cell>
          <cell r="C143">
            <v>0</v>
          </cell>
          <cell r="D143">
            <v>2.5299999999999998</v>
          </cell>
          <cell r="E143">
            <v>0</v>
          </cell>
          <cell r="F143">
            <v>2.5299999999999998</v>
          </cell>
          <cell r="G143">
            <v>2.5299999999999998</v>
          </cell>
          <cell r="H143">
            <v>0</v>
          </cell>
        </row>
        <row r="144">
          <cell r="A144">
            <v>1460090</v>
          </cell>
          <cell r="B144" t="str">
            <v>IC REC DUKE ENERGY ONE</v>
          </cell>
          <cell r="C144">
            <v>6123.83</v>
          </cell>
          <cell r="D144">
            <v>7054.39</v>
          </cell>
          <cell r="E144">
            <v>6123.83</v>
          </cell>
          <cell r="F144">
            <v>7054.39</v>
          </cell>
          <cell r="G144">
            <v>930.5600000000004</v>
          </cell>
          <cell r="H144">
            <v>0</v>
          </cell>
        </row>
        <row r="145">
          <cell r="A145">
            <v>1460092</v>
          </cell>
          <cell r="B145" t="str">
            <v>I/C REC DE CAM</v>
          </cell>
          <cell r="C145">
            <v>73214</v>
          </cell>
          <cell r="D145">
            <v>961</v>
          </cell>
          <cell r="E145">
            <v>0</v>
          </cell>
          <cell r="F145">
            <v>74175</v>
          </cell>
          <cell r="G145">
            <v>961</v>
          </cell>
          <cell r="H145">
            <v>0</v>
          </cell>
        </row>
        <row r="146">
          <cell r="A146">
            <v>1460093</v>
          </cell>
          <cell r="B146" t="str">
            <v>I/C REC CINERGY CORP</v>
          </cell>
          <cell r="C146">
            <v>48989.79</v>
          </cell>
          <cell r="D146">
            <v>7827</v>
          </cell>
          <cell r="E146">
            <v>8409</v>
          </cell>
          <cell r="F146">
            <v>48407.79</v>
          </cell>
          <cell r="G146">
            <v>-582</v>
          </cell>
          <cell r="H146">
            <v>0</v>
          </cell>
        </row>
        <row r="147">
          <cell r="A147">
            <v>1460098</v>
          </cell>
          <cell r="B147" t="str">
            <v>IC RECEIV FROM SHARED SERVICES</v>
          </cell>
          <cell r="C147">
            <v>0</v>
          </cell>
          <cell r="D147">
            <v>320288458.16000003</v>
          </cell>
          <cell r="E147">
            <v>19383171.789999999</v>
          </cell>
          <cell r="F147">
            <v>300905286.37</v>
          </cell>
          <cell r="G147">
            <v>300905286.37</v>
          </cell>
          <cell r="H147">
            <v>0</v>
          </cell>
        </row>
        <row r="148">
          <cell r="A148">
            <v>1460099</v>
          </cell>
          <cell r="B148" t="str">
            <v>IC RECEIV FROM CPLC HOLDINGS</v>
          </cell>
          <cell r="C148">
            <v>0</v>
          </cell>
          <cell r="D148">
            <v>80318.37</v>
          </cell>
          <cell r="E148">
            <v>36.44</v>
          </cell>
          <cell r="F148">
            <v>80281.929999999993</v>
          </cell>
          <cell r="G148">
            <v>80281.929999999993</v>
          </cell>
          <cell r="H148">
            <v>0</v>
          </cell>
        </row>
        <row r="149">
          <cell r="A149" t="str">
            <v>146SUSP</v>
          </cell>
          <cell r="B149" t="str">
            <v>I/C RECEIVABLE-SUSPENSE</v>
          </cell>
          <cell r="C149">
            <v>0</v>
          </cell>
          <cell r="D149">
            <v>791184.61</v>
          </cell>
          <cell r="E149">
            <v>791184.61</v>
          </cell>
          <cell r="F149">
            <v>0</v>
          </cell>
          <cell r="G149">
            <v>0</v>
          </cell>
          <cell r="H149">
            <v>0</v>
          </cell>
        </row>
        <row r="150">
          <cell r="A150">
            <v>1511000</v>
          </cell>
          <cell r="B150" t="str">
            <v>OIL RECEIPTS</v>
          </cell>
          <cell r="C150">
            <v>134884679.09</v>
          </cell>
          <cell r="D150">
            <v>5240335.07</v>
          </cell>
          <cell r="E150">
            <v>2777553.48</v>
          </cell>
          <cell r="F150">
            <v>137347460.68000001</v>
          </cell>
          <cell r="G150">
            <v>2462781.5900000003</v>
          </cell>
          <cell r="H150">
            <v>0</v>
          </cell>
        </row>
        <row r="151">
          <cell r="A151">
            <v>1511010</v>
          </cell>
          <cell r="B151" t="str">
            <v>COAL RECEIPTS</v>
          </cell>
          <cell r="C151">
            <v>68660930.280000001</v>
          </cell>
          <cell r="D151">
            <v>40361616.899999999</v>
          </cell>
          <cell r="E151">
            <v>35571704.979999997</v>
          </cell>
          <cell r="F151">
            <v>73450842.200000003</v>
          </cell>
          <cell r="G151">
            <v>4789911.9200000018</v>
          </cell>
          <cell r="H151">
            <v>0</v>
          </cell>
        </row>
        <row r="152">
          <cell r="A152">
            <v>1511026</v>
          </cell>
          <cell r="B152" t="str">
            <v>COAL IN TRANSIT INVENTORY</v>
          </cell>
          <cell r="C152">
            <v>65109849.240000002</v>
          </cell>
          <cell r="D152">
            <v>64193073.799999997</v>
          </cell>
          <cell r="E152">
            <v>55890811.079999998</v>
          </cell>
          <cell r="F152">
            <v>73412111.959999993</v>
          </cell>
          <cell r="G152">
            <v>8302262.7199999988</v>
          </cell>
          <cell r="H152">
            <v>0</v>
          </cell>
        </row>
        <row r="153">
          <cell r="A153">
            <v>1512000</v>
          </cell>
          <cell r="B153" t="str">
            <v>M&amp;S FUEL STOCK GAS</v>
          </cell>
          <cell r="C153">
            <v>2904806.17</v>
          </cell>
          <cell r="D153">
            <v>232031183.52000001</v>
          </cell>
          <cell r="E153">
            <v>232263032.27000001</v>
          </cell>
          <cell r="F153">
            <v>2672957.42</v>
          </cell>
          <cell r="G153">
            <v>-231848.75</v>
          </cell>
          <cell r="H153">
            <v>0</v>
          </cell>
        </row>
        <row r="154">
          <cell r="A154">
            <v>1540001</v>
          </cell>
          <cell r="B154" t="str">
            <v>INVENTORY-RESERVE</v>
          </cell>
          <cell r="C154">
            <v>-1700000</v>
          </cell>
          <cell r="D154">
            <v>0</v>
          </cell>
          <cell r="E154">
            <v>0</v>
          </cell>
          <cell r="F154">
            <v>-1700000</v>
          </cell>
          <cell r="G154">
            <v>0</v>
          </cell>
          <cell r="H154">
            <v>0</v>
          </cell>
        </row>
        <row r="155">
          <cell r="A155">
            <v>1541450</v>
          </cell>
          <cell r="B155" t="str">
            <v>IN-TRANSIT TRANSFERS - AAT</v>
          </cell>
          <cell r="C155">
            <v>-2042.84</v>
          </cell>
          <cell r="D155">
            <v>3750</v>
          </cell>
          <cell r="E155">
            <v>0</v>
          </cell>
          <cell r="F155">
            <v>1707.16</v>
          </cell>
          <cell r="G155">
            <v>3750</v>
          </cell>
          <cell r="H155">
            <v>0</v>
          </cell>
        </row>
        <row r="156">
          <cell r="A156">
            <v>1542001</v>
          </cell>
          <cell r="B156" t="str">
            <v>PART SHARE OF CR3 M&amp;S</v>
          </cell>
          <cell r="C156">
            <v>0</v>
          </cell>
          <cell r="D156">
            <v>22511.77</v>
          </cell>
          <cell r="E156">
            <v>22511.77</v>
          </cell>
          <cell r="F156">
            <v>0</v>
          </cell>
          <cell r="G156">
            <v>0</v>
          </cell>
          <cell r="H156">
            <v>0</v>
          </cell>
        </row>
        <row r="157">
          <cell r="A157">
            <v>1542002</v>
          </cell>
          <cell r="B157" t="str">
            <v>PART SHARE OF SIEMENS UNIT 11</v>
          </cell>
          <cell r="C157">
            <v>-1883588.05</v>
          </cell>
          <cell r="D157">
            <v>597.89</v>
          </cell>
          <cell r="E157">
            <v>0</v>
          </cell>
          <cell r="F157">
            <v>-1882990.16</v>
          </cell>
          <cell r="G157">
            <v>597.89</v>
          </cell>
          <cell r="H157">
            <v>0</v>
          </cell>
        </row>
        <row r="158">
          <cell r="A158" t="str">
            <v>15420PP</v>
          </cell>
          <cell r="B158" t="str">
            <v>INV PASSPORT VALUATION ACCOUNT</v>
          </cell>
          <cell r="C158">
            <v>265604463.15000001</v>
          </cell>
          <cell r="D158">
            <v>20555503.879999999</v>
          </cell>
          <cell r="E158">
            <v>16202299.630000001</v>
          </cell>
          <cell r="F158">
            <v>269957667.39999998</v>
          </cell>
          <cell r="G158">
            <v>4353204.2499999981</v>
          </cell>
          <cell r="H158">
            <v>0</v>
          </cell>
        </row>
        <row r="159">
          <cell r="A159">
            <v>1544001</v>
          </cell>
          <cell r="B159" t="str">
            <v>AMMONIA INVENTORY</v>
          </cell>
          <cell r="C159">
            <v>108683.22</v>
          </cell>
          <cell r="D159">
            <v>195857.25</v>
          </cell>
          <cell r="E159">
            <v>226763.75</v>
          </cell>
          <cell r="F159">
            <v>77776.72</v>
          </cell>
          <cell r="G159">
            <v>-30906.5</v>
          </cell>
          <cell r="H159">
            <v>0</v>
          </cell>
        </row>
        <row r="160">
          <cell r="A160">
            <v>1544004</v>
          </cell>
          <cell r="B160" t="str">
            <v>LIMESTONE INVENTORY</v>
          </cell>
          <cell r="C160">
            <v>363703.64</v>
          </cell>
          <cell r="D160">
            <v>517796.24</v>
          </cell>
          <cell r="E160">
            <v>528455.34</v>
          </cell>
          <cell r="F160">
            <v>353044.54</v>
          </cell>
          <cell r="G160">
            <v>-10659.099999999977</v>
          </cell>
          <cell r="H160">
            <v>0</v>
          </cell>
        </row>
        <row r="161">
          <cell r="A161">
            <v>1544006</v>
          </cell>
          <cell r="B161" t="str">
            <v>DIBASIC ACID INVENTORY</v>
          </cell>
          <cell r="C161">
            <v>11868.03</v>
          </cell>
          <cell r="D161">
            <v>0</v>
          </cell>
          <cell r="E161">
            <v>0</v>
          </cell>
          <cell r="F161">
            <v>11868.03</v>
          </cell>
          <cell r="G161">
            <v>0</v>
          </cell>
          <cell r="H161">
            <v>0</v>
          </cell>
        </row>
        <row r="162">
          <cell r="A162" t="str">
            <v>15450PP</v>
          </cell>
          <cell r="B162" t="str">
            <v>INV PASSPORT PRICE VARIANCE</v>
          </cell>
          <cell r="C162">
            <v>52646.65</v>
          </cell>
          <cell r="D162">
            <v>844118.41</v>
          </cell>
          <cell r="E162">
            <v>837734.68</v>
          </cell>
          <cell r="F162">
            <v>59030.38</v>
          </cell>
          <cell r="G162">
            <v>6383.7299999999814</v>
          </cell>
          <cell r="H162">
            <v>0</v>
          </cell>
        </row>
        <row r="163">
          <cell r="A163" t="str">
            <v>15460PP</v>
          </cell>
          <cell r="B163" t="str">
            <v>REPAIR, REFURBISH, OFFSITE IN</v>
          </cell>
          <cell r="C163">
            <v>13414863.539999999</v>
          </cell>
          <cell r="D163">
            <v>-4069972.58</v>
          </cell>
          <cell r="E163">
            <v>0</v>
          </cell>
          <cell r="F163">
            <v>9344890.9600000009</v>
          </cell>
          <cell r="G163">
            <v>-4069972.58</v>
          </cell>
          <cell r="H163">
            <v>0</v>
          </cell>
        </row>
        <row r="164">
          <cell r="A164">
            <v>1560210</v>
          </cell>
          <cell r="B164" t="str">
            <v>POWER QUALITY INVENTORY</v>
          </cell>
          <cell r="C164">
            <v>344350.36</v>
          </cell>
          <cell r="D164">
            <v>-58127.199999999997</v>
          </cell>
          <cell r="E164">
            <v>0</v>
          </cell>
          <cell r="F164">
            <v>286223.15999999997</v>
          </cell>
          <cell r="G164">
            <v>-58127.199999999997</v>
          </cell>
          <cell r="H164">
            <v>0</v>
          </cell>
        </row>
        <row r="165">
          <cell r="A165">
            <v>1581001</v>
          </cell>
          <cell r="B165" t="str">
            <v>S02 EMISSION ALLOWCE INVENTORY</v>
          </cell>
          <cell r="C165">
            <v>4023564.42</v>
          </cell>
          <cell r="D165">
            <v>0</v>
          </cell>
          <cell r="E165">
            <v>46385.06</v>
          </cell>
          <cell r="F165">
            <v>3977179.36</v>
          </cell>
          <cell r="G165">
            <v>-46385.06</v>
          </cell>
          <cell r="H165">
            <v>0</v>
          </cell>
        </row>
        <row r="166">
          <cell r="A166">
            <v>1581002</v>
          </cell>
          <cell r="B166" t="str">
            <v>NOX EMISSION ALLOWCE INVENTORY</v>
          </cell>
          <cell r="C166">
            <v>14737075.25</v>
          </cell>
          <cell r="D166">
            <v>0</v>
          </cell>
          <cell r="E166">
            <v>282957.03999999998</v>
          </cell>
          <cell r="F166">
            <v>14454118.210000001</v>
          </cell>
          <cell r="G166">
            <v>-282957.03999999998</v>
          </cell>
          <cell r="H166">
            <v>0</v>
          </cell>
        </row>
        <row r="167">
          <cell r="A167">
            <v>1630002</v>
          </cell>
          <cell r="B167" t="str">
            <v>CORPORATE BURDENING</v>
          </cell>
          <cell r="C167">
            <v>0</v>
          </cell>
          <cell r="D167">
            <v>126024.31</v>
          </cell>
          <cell r="E167">
            <v>126024.31</v>
          </cell>
          <cell r="F167">
            <v>0</v>
          </cell>
          <cell r="G167">
            <v>0</v>
          </cell>
          <cell r="H167">
            <v>0</v>
          </cell>
        </row>
        <row r="168">
          <cell r="A168">
            <v>1630003</v>
          </cell>
          <cell r="B168" t="str">
            <v>DISTRIBUTION COMMON BURDENING</v>
          </cell>
          <cell r="C168">
            <v>42063.64</v>
          </cell>
          <cell r="D168">
            <v>1397243.5</v>
          </cell>
          <cell r="E168">
            <v>1003896.75</v>
          </cell>
          <cell r="F168">
            <v>435410.39</v>
          </cell>
          <cell r="G168">
            <v>393346.75</v>
          </cell>
          <cell r="H168">
            <v>0</v>
          </cell>
        </row>
        <row r="169">
          <cell r="A169">
            <v>1630004</v>
          </cell>
          <cell r="B169" t="str">
            <v>LOCATIONAL BURDENING</v>
          </cell>
          <cell r="C169">
            <v>528756.86</v>
          </cell>
          <cell r="D169">
            <v>1149284</v>
          </cell>
          <cell r="E169">
            <v>211713.5</v>
          </cell>
          <cell r="F169">
            <v>1466327.36</v>
          </cell>
          <cell r="G169">
            <v>937570.5</v>
          </cell>
          <cell r="H169">
            <v>0</v>
          </cell>
        </row>
        <row r="170">
          <cell r="A170">
            <v>1630005</v>
          </cell>
          <cell r="B170" t="str">
            <v>CORPORATE UNDISTRIBUTED STORES</v>
          </cell>
          <cell r="C170">
            <v>6670420.3399999999</v>
          </cell>
          <cell r="D170">
            <v>0</v>
          </cell>
          <cell r="E170">
            <v>1636442.67</v>
          </cell>
          <cell r="F170">
            <v>5033977.67</v>
          </cell>
          <cell r="G170">
            <v>-1636442.67</v>
          </cell>
          <cell r="H170">
            <v>0</v>
          </cell>
        </row>
        <row r="171">
          <cell r="A171" t="str">
            <v>1630NGG</v>
          </cell>
          <cell r="B171" t="str">
            <v>LOCATIONAL BURDENING NGG</v>
          </cell>
          <cell r="C171">
            <v>1487451.71</v>
          </cell>
          <cell r="D171">
            <v>354880.46</v>
          </cell>
          <cell r="E171">
            <v>1842332.17</v>
          </cell>
          <cell r="F171">
            <v>0</v>
          </cell>
          <cell r="G171">
            <v>-1487451.71</v>
          </cell>
          <cell r="H171">
            <v>0</v>
          </cell>
        </row>
        <row r="172">
          <cell r="A172" t="str">
            <v>16512ST</v>
          </cell>
          <cell r="B172" t="str">
            <v>STATE INCOME TAX RECEIVABLE</v>
          </cell>
          <cell r="C172">
            <v>15243437</v>
          </cell>
          <cell r="D172">
            <v>0</v>
          </cell>
          <cell r="E172">
            <v>0</v>
          </cell>
          <cell r="F172">
            <v>15243437</v>
          </cell>
          <cell r="G172">
            <v>0</v>
          </cell>
          <cell r="H172">
            <v>0</v>
          </cell>
        </row>
        <row r="173">
          <cell r="A173">
            <v>1652000</v>
          </cell>
          <cell r="B173" t="str">
            <v>PREPAYMENTS PROPERTY INSURANCE</v>
          </cell>
          <cell r="C173">
            <v>465348.31</v>
          </cell>
          <cell r="D173">
            <v>6095.97</v>
          </cell>
          <cell r="E173">
            <v>150937.94</v>
          </cell>
          <cell r="F173">
            <v>320506.34000000003</v>
          </cell>
          <cell r="G173">
            <v>-144841.97</v>
          </cell>
          <cell r="H173">
            <v>0</v>
          </cell>
        </row>
        <row r="174">
          <cell r="A174">
            <v>1652002</v>
          </cell>
          <cell r="B174" t="str">
            <v>I/C PREPAID PROP INS</v>
          </cell>
          <cell r="C174">
            <v>1020083.37</v>
          </cell>
          <cell r="D174">
            <v>0</v>
          </cell>
          <cell r="E174">
            <v>1020083.33</v>
          </cell>
          <cell r="F174">
            <v>0.04</v>
          </cell>
          <cell r="G174">
            <v>-1020083.33</v>
          </cell>
          <cell r="H174">
            <v>3.7252902151951872E-11</v>
          </cell>
        </row>
        <row r="175">
          <cell r="A175">
            <v>1655000</v>
          </cell>
          <cell r="B175" t="str">
            <v>PREPAYMENTS MISCELLANEOUS</v>
          </cell>
          <cell r="C175">
            <v>923404.72</v>
          </cell>
          <cell r="D175">
            <v>852212.52</v>
          </cell>
          <cell r="E175">
            <v>641683.74</v>
          </cell>
          <cell r="F175">
            <v>1133933.5</v>
          </cell>
          <cell r="G175">
            <v>210528.78000000003</v>
          </cell>
          <cell r="H175">
            <v>0</v>
          </cell>
        </row>
        <row r="176">
          <cell r="A176">
            <v>1655050</v>
          </cell>
          <cell r="B176" t="str">
            <v>PREPAYMENTS RENT-SPHQ</v>
          </cell>
          <cell r="C176">
            <v>15267515.779999999</v>
          </cell>
          <cell r="D176">
            <v>162878.22</v>
          </cell>
          <cell r="E176">
            <v>0</v>
          </cell>
          <cell r="F176">
            <v>15430394</v>
          </cell>
          <cell r="G176">
            <v>162878.22</v>
          </cell>
          <cell r="H176">
            <v>0</v>
          </cell>
        </row>
        <row r="177">
          <cell r="A177" t="str">
            <v>16550PP</v>
          </cell>
          <cell r="B177" t="str">
            <v>PASSPORT INV PREPAY/PROGRESS</v>
          </cell>
          <cell r="C177">
            <v>0</v>
          </cell>
          <cell r="D177">
            <v>1147500</v>
          </cell>
          <cell r="E177">
            <v>0</v>
          </cell>
          <cell r="F177">
            <v>1147500</v>
          </cell>
          <cell r="G177">
            <v>1147500</v>
          </cell>
          <cell r="H177">
            <v>0</v>
          </cell>
        </row>
        <row r="178">
          <cell r="A178">
            <v>1655303</v>
          </cell>
          <cell r="B178" t="str">
            <v>BARTOW LTSA</v>
          </cell>
          <cell r="C178">
            <v>16909995.789999999</v>
          </cell>
          <cell r="D178">
            <v>2638702.36</v>
          </cell>
          <cell r="E178">
            <v>0</v>
          </cell>
          <cell r="F178">
            <v>19548698.149999999</v>
          </cell>
          <cell r="G178">
            <v>2638702.36</v>
          </cell>
          <cell r="H178">
            <v>0</v>
          </cell>
        </row>
        <row r="179">
          <cell r="A179">
            <v>1655304</v>
          </cell>
          <cell r="B179" t="str">
            <v>HINES LTSA</v>
          </cell>
          <cell r="C179">
            <v>8091303.9400000004</v>
          </cell>
          <cell r="D179">
            <v>1411266.73</v>
          </cell>
          <cell r="E179">
            <v>0</v>
          </cell>
          <cell r="F179">
            <v>9502570.6699999999</v>
          </cell>
          <cell r="G179">
            <v>1411266.73</v>
          </cell>
          <cell r="H179">
            <v>0</v>
          </cell>
        </row>
        <row r="180">
          <cell r="A180">
            <v>1655810</v>
          </cell>
          <cell r="B180" t="str">
            <v>PREPAYMENTS COAL</v>
          </cell>
          <cell r="C180">
            <v>-90376.97</v>
          </cell>
          <cell r="D180">
            <v>90376.97</v>
          </cell>
          <cell r="E180">
            <v>0</v>
          </cell>
          <cell r="F180">
            <v>0</v>
          </cell>
          <cell r="G180">
            <v>90376.97</v>
          </cell>
          <cell r="H180">
            <v>0</v>
          </cell>
        </row>
        <row r="181">
          <cell r="A181">
            <v>1658200</v>
          </cell>
          <cell r="B181" t="str">
            <v>NGG PREPD LICENSE, DUES &amp; FEES</v>
          </cell>
          <cell r="C181">
            <v>192040.72</v>
          </cell>
          <cell r="D181">
            <v>-192040.67</v>
          </cell>
          <cell r="E181">
            <v>0</v>
          </cell>
          <cell r="F181">
            <v>0.05</v>
          </cell>
          <cell r="G181">
            <v>-192040.67</v>
          </cell>
          <cell r="H181">
            <v>-1.1641534958251043E-11</v>
          </cell>
        </row>
        <row r="182">
          <cell r="A182">
            <v>1720010</v>
          </cell>
          <cell r="B182" t="str">
            <v>RENTS REC-REAL ESTATE</v>
          </cell>
          <cell r="C182">
            <v>256149.13</v>
          </cell>
          <cell r="D182">
            <v>55837.32</v>
          </cell>
          <cell r="E182">
            <v>49695.92</v>
          </cell>
          <cell r="F182">
            <v>262290.53000000003</v>
          </cell>
          <cell r="G182">
            <v>6141.4000000000015</v>
          </cell>
          <cell r="H182">
            <v>0</v>
          </cell>
        </row>
        <row r="183">
          <cell r="A183">
            <v>1730030</v>
          </cell>
          <cell r="B183" t="str">
            <v>FL ACCR UTIL REV - RETAIL</v>
          </cell>
          <cell r="C183">
            <v>65275042</v>
          </cell>
          <cell r="D183">
            <v>59268083</v>
          </cell>
          <cell r="E183">
            <v>65275042</v>
          </cell>
          <cell r="F183">
            <v>59268083</v>
          </cell>
          <cell r="G183">
            <v>-6006959</v>
          </cell>
          <cell r="H183">
            <v>0</v>
          </cell>
        </row>
        <row r="184">
          <cell r="A184">
            <v>1730040</v>
          </cell>
          <cell r="B184" t="str">
            <v>FL ACCR UTIL REV - WHOLESALE</v>
          </cell>
          <cell r="C184">
            <v>10582525</v>
          </cell>
          <cell r="D184">
            <v>10112225</v>
          </cell>
          <cell r="E184">
            <v>10582525</v>
          </cell>
          <cell r="F184">
            <v>10112225</v>
          </cell>
          <cell r="G184">
            <v>-470300</v>
          </cell>
          <cell r="H184">
            <v>0</v>
          </cell>
        </row>
        <row r="185">
          <cell r="A185">
            <v>1740102</v>
          </cell>
          <cell r="B185" t="str">
            <v>DERIVATIVE COLLATERAL REC</v>
          </cell>
          <cell r="C185">
            <v>0</v>
          </cell>
          <cell r="D185">
            <v>16670000</v>
          </cell>
          <cell r="E185">
            <v>16670000</v>
          </cell>
          <cell r="F185">
            <v>0</v>
          </cell>
          <cell r="G185">
            <v>0</v>
          </cell>
          <cell r="H185">
            <v>0</v>
          </cell>
        </row>
        <row r="186">
          <cell r="A186">
            <v>1740104</v>
          </cell>
          <cell r="B186" t="str">
            <v>RELOCATION-NEI</v>
          </cell>
          <cell r="C186">
            <v>2252003.5299999998</v>
          </cell>
          <cell r="D186">
            <v>-92500</v>
          </cell>
          <cell r="E186">
            <v>582969.67000000004</v>
          </cell>
          <cell r="F186">
            <v>1576533.86</v>
          </cell>
          <cell r="G186">
            <v>-675469.67</v>
          </cell>
          <cell r="H186">
            <v>0</v>
          </cell>
        </row>
        <row r="187">
          <cell r="A187">
            <v>1763015</v>
          </cell>
          <cell r="B187" t="str">
            <v>DERIV ASSET-ST MTM OILDERIV ASS</v>
          </cell>
          <cell r="C187">
            <v>104986.06</v>
          </cell>
          <cell r="D187">
            <v>1603628.23</v>
          </cell>
          <cell r="E187">
            <v>104986.06</v>
          </cell>
          <cell r="F187">
            <v>1603628.23</v>
          </cell>
          <cell r="G187">
            <v>1498642.17</v>
          </cell>
          <cell r="H187">
            <v>0</v>
          </cell>
        </row>
        <row r="188">
          <cell r="A188">
            <v>1812007</v>
          </cell>
          <cell r="B188" t="str">
            <v>UNAMT DEBT-6.75% DUE 02/01/28</v>
          </cell>
          <cell r="C188">
            <v>2609757.79</v>
          </cell>
          <cell r="D188">
            <v>2594406.27</v>
          </cell>
          <cell r="E188">
            <v>2609757.79</v>
          </cell>
          <cell r="F188">
            <v>2594406.27</v>
          </cell>
          <cell r="G188">
            <v>-15351.520000000019</v>
          </cell>
          <cell r="H188">
            <v>0</v>
          </cell>
        </row>
        <row r="189">
          <cell r="A189">
            <v>1812019</v>
          </cell>
          <cell r="B189" t="str">
            <v>UNAMORTIZED DEBT-POLLCON 2002C</v>
          </cell>
          <cell r="C189">
            <v>207866.06</v>
          </cell>
          <cell r="D189">
            <v>203623.89</v>
          </cell>
          <cell r="E189">
            <v>207866.06</v>
          </cell>
          <cell r="F189">
            <v>203623.89</v>
          </cell>
          <cell r="G189">
            <v>-4242.1699999999837</v>
          </cell>
          <cell r="H189">
            <v>0</v>
          </cell>
        </row>
        <row r="190">
          <cell r="A190">
            <v>1812020</v>
          </cell>
          <cell r="B190" t="str">
            <v>UNAMORTIZED DEBT-POLLCON 2002A</v>
          </cell>
          <cell r="C190">
            <v>1249219.08</v>
          </cell>
          <cell r="D190">
            <v>1241262.27</v>
          </cell>
          <cell r="E190">
            <v>1249219.08</v>
          </cell>
          <cell r="F190">
            <v>1241262.27</v>
          </cell>
          <cell r="G190">
            <v>-7956.8100000000559</v>
          </cell>
          <cell r="H190">
            <v>0</v>
          </cell>
        </row>
        <row r="191">
          <cell r="A191">
            <v>1812021</v>
          </cell>
          <cell r="B191" t="str">
            <v>UNAMORTIZED DEBT-POLLCON 2002B</v>
          </cell>
          <cell r="C191">
            <v>857340.41</v>
          </cell>
          <cell r="D191">
            <v>848501.85</v>
          </cell>
          <cell r="E191">
            <v>857340.41</v>
          </cell>
          <cell r="F191">
            <v>848501.85</v>
          </cell>
          <cell r="G191">
            <v>-8838.5600000000559</v>
          </cell>
          <cell r="H191">
            <v>0</v>
          </cell>
        </row>
        <row r="192">
          <cell r="A192">
            <v>1812024</v>
          </cell>
          <cell r="B192" t="str">
            <v>UNAMT DEBT EXP-5.9% DUE 2033</v>
          </cell>
          <cell r="C192">
            <v>1919634.19</v>
          </cell>
          <cell r="D192">
            <v>1911324.09</v>
          </cell>
          <cell r="E192">
            <v>1919634.19</v>
          </cell>
          <cell r="F192">
            <v>1911324.09</v>
          </cell>
          <cell r="G192">
            <v>-8310.0999999998603</v>
          </cell>
          <cell r="H192">
            <v>0</v>
          </cell>
        </row>
        <row r="193">
          <cell r="A193">
            <v>1812025</v>
          </cell>
          <cell r="B193" t="str">
            <v>UNAMT DEBT-5.1% DUE 12/1/15</v>
          </cell>
          <cell r="C193">
            <v>580310.11</v>
          </cell>
          <cell r="D193">
            <v>556130.52</v>
          </cell>
          <cell r="E193">
            <v>580310.11</v>
          </cell>
          <cell r="F193">
            <v>556130.52</v>
          </cell>
          <cell r="G193">
            <v>-24179.589999999967</v>
          </cell>
          <cell r="H193">
            <v>0</v>
          </cell>
        </row>
        <row r="194">
          <cell r="A194">
            <v>1812026</v>
          </cell>
          <cell r="B194" t="str">
            <v>UNAMT DEBT EXP-CRED AGREE</v>
          </cell>
          <cell r="C194">
            <v>2643750.39</v>
          </cell>
          <cell r="D194">
            <v>3037388.43</v>
          </cell>
          <cell r="E194">
            <v>3088379.84</v>
          </cell>
          <cell r="F194">
            <v>2592758.98</v>
          </cell>
          <cell r="G194">
            <v>-50991.409999999683</v>
          </cell>
          <cell r="H194">
            <v>0</v>
          </cell>
        </row>
        <row r="195">
          <cell r="A195">
            <v>1812029</v>
          </cell>
          <cell r="B195" t="str">
            <v>UNAMT DEBT 6.35% DUE09/15/2037</v>
          </cell>
          <cell r="C195">
            <v>5319902.53</v>
          </cell>
          <cell r="D195">
            <v>5301266.72</v>
          </cell>
          <cell r="E195">
            <v>5319902.53</v>
          </cell>
          <cell r="F195">
            <v>5301266.72</v>
          </cell>
          <cell r="G195">
            <v>-18635.810000000522</v>
          </cell>
          <cell r="H195">
            <v>0</v>
          </cell>
        </row>
        <row r="196">
          <cell r="A196">
            <v>1812030</v>
          </cell>
          <cell r="B196" t="str">
            <v>UNAMT DEBT 5.80% DUE09/15/2017</v>
          </cell>
          <cell r="C196">
            <v>1121974.8500000001</v>
          </cell>
          <cell r="D196">
            <v>1097297.98</v>
          </cell>
          <cell r="E196">
            <v>1121974.8500000001</v>
          </cell>
          <cell r="F196">
            <v>1097297.98</v>
          </cell>
          <cell r="G196">
            <v>-24676.870000000112</v>
          </cell>
          <cell r="H196">
            <v>0</v>
          </cell>
        </row>
        <row r="197">
          <cell r="A197">
            <v>1812040</v>
          </cell>
          <cell r="B197" t="str">
            <v>UNAMT DEBT-5.65% DUE 06/15/18</v>
          </cell>
          <cell r="C197">
            <v>2524663.08</v>
          </cell>
          <cell r="D197">
            <v>2478310.63</v>
          </cell>
          <cell r="E197">
            <v>2524663.08</v>
          </cell>
          <cell r="F197">
            <v>2478310.63</v>
          </cell>
          <cell r="G197">
            <v>-46352.450000000186</v>
          </cell>
          <cell r="H197">
            <v>0</v>
          </cell>
        </row>
        <row r="198">
          <cell r="A198">
            <v>1812041</v>
          </cell>
          <cell r="B198" t="str">
            <v>UNAMT DEBT-6.40% DUE 06/15/38</v>
          </cell>
          <cell r="C198">
            <v>10746307.470000001</v>
          </cell>
          <cell r="D198">
            <v>10709813.33</v>
          </cell>
          <cell r="E198">
            <v>10746307.470000001</v>
          </cell>
          <cell r="F198">
            <v>10709813.33</v>
          </cell>
          <cell r="G198">
            <v>-36494.140000000596</v>
          </cell>
          <cell r="H198">
            <v>0</v>
          </cell>
        </row>
        <row r="199">
          <cell r="A199">
            <v>1812042</v>
          </cell>
          <cell r="B199" t="str">
            <v>UNAMT DEBT-4.55% DUE 04/1/20</v>
          </cell>
          <cell r="C199">
            <v>1781093.56</v>
          </cell>
          <cell r="D199">
            <v>1757658.12</v>
          </cell>
          <cell r="E199">
            <v>1781093.56</v>
          </cell>
          <cell r="F199">
            <v>1757658.12</v>
          </cell>
          <cell r="G199">
            <v>-23435.439999999944</v>
          </cell>
          <cell r="H199">
            <v>0</v>
          </cell>
        </row>
        <row r="200">
          <cell r="A200">
            <v>1812043</v>
          </cell>
          <cell r="B200" t="str">
            <v>UNAMT DEBT-5.65% DUE 04/1/40</v>
          </cell>
          <cell r="C200">
            <v>4114049.94</v>
          </cell>
          <cell r="D200">
            <v>4101030.79</v>
          </cell>
          <cell r="E200">
            <v>4114049.94</v>
          </cell>
          <cell r="F200">
            <v>4101030.79</v>
          </cell>
          <cell r="G200">
            <v>-13019.149999999907</v>
          </cell>
          <cell r="H200">
            <v>0</v>
          </cell>
        </row>
        <row r="201">
          <cell r="A201">
            <v>1812044</v>
          </cell>
          <cell r="B201" t="str">
            <v>UNAMT DEBT - 3.10% DUE 8/15/202</v>
          </cell>
          <cell r="C201">
            <v>2679964.15</v>
          </cell>
          <cell r="D201">
            <v>2646035.19</v>
          </cell>
          <cell r="E201">
            <v>2679964.15</v>
          </cell>
          <cell r="F201">
            <v>2646035.19</v>
          </cell>
          <cell r="G201">
            <v>-33928.959999999963</v>
          </cell>
          <cell r="H201">
            <v>0</v>
          </cell>
        </row>
        <row r="202">
          <cell r="A202">
            <v>1812045</v>
          </cell>
          <cell r="B202" t="str">
            <v>UNAMT DEBT- 3.85% DUE 11/15/42</v>
          </cell>
          <cell r="C202">
            <v>4697550.59</v>
          </cell>
          <cell r="D202">
            <v>4555917.2</v>
          </cell>
          <cell r="E202">
            <v>4565981.0599999996</v>
          </cell>
          <cell r="F202">
            <v>4687486.7300000004</v>
          </cell>
          <cell r="G202">
            <v>-10063.859999999404</v>
          </cell>
          <cell r="H202">
            <v>0</v>
          </cell>
        </row>
        <row r="203">
          <cell r="A203">
            <v>1812046</v>
          </cell>
          <cell r="B203" t="str">
            <v>UNAMT DEBT- 0.65% DUE 11/15/15</v>
          </cell>
          <cell r="C203">
            <v>1234496.55</v>
          </cell>
          <cell r="D203">
            <v>1108343.43</v>
          </cell>
          <cell r="E203">
            <v>1155667.55</v>
          </cell>
          <cell r="F203">
            <v>1187172.43</v>
          </cell>
          <cell r="G203">
            <v>-47324.120000000112</v>
          </cell>
          <cell r="H203">
            <v>0</v>
          </cell>
        </row>
        <row r="204">
          <cell r="A204">
            <v>1812100</v>
          </cell>
          <cell r="B204" t="str">
            <v>UNAMORTIZED SHELF REGISTRATION</v>
          </cell>
          <cell r="C204">
            <v>15326.04</v>
          </cell>
          <cell r="D204">
            <v>18386.41</v>
          </cell>
          <cell r="E204">
            <v>15326.04</v>
          </cell>
          <cell r="F204">
            <v>18386.41</v>
          </cell>
          <cell r="G204">
            <v>3060.369999999999</v>
          </cell>
          <cell r="H204">
            <v>0</v>
          </cell>
        </row>
        <row r="205">
          <cell r="A205">
            <v>1821050</v>
          </cell>
          <cell r="B205" t="str">
            <v>EXTRAORD PROP LOSS-STORM WHSLE</v>
          </cell>
          <cell r="C205">
            <v>1965294.68</v>
          </cell>
          <cell r="D205">
            <v>0</v>
          </cell>
          <cell r="E205">
            <v>5429.58</v>
          </cell>
          <cell r="F205">
            <v>1959865.1</v>
          </cell>
          <cell r="G205">
            <v>-5429.58</v>
          </cell>
          <cell r="H205">
            <v>0</v>
          </cell>
        </row>
        <row r="206">
          <cell r="A206">
            <v>1823015</v>
          </cell>
          <cell r="B206" t="str">
            <v>REG ASSET - MTM FUEL - LT</v>
          </cell>
          <cell r="C206">
            <v>149242150.96000001</v>
          </cell>
          <cell r="D206">
            <v>115970850.22</v>
          </cell>
          <cell r="E206">
            <v>149242150.96000001</v>
          </cell>
          <cell r="F206">
            <v>115970850.22</v>
          </cell>
          <cell r="G206">
            <v>-33271300.74000001</v>
          </cell>
          <cell r="H206">
            <v>0</v>
          </cell>
        </row>
        <row r="207">
          <cell r="A207">
            <v>1823050</v>
          </cell>
          <cell r="B207" t="str">
            <v>SFAS158 REGULATORY ASSET</v>
          </cell>
          <cell r="C207">
            <v>563417400.23000002</v>
          </cell>
          <cell r="D207">
            <v>1756632.42</v>
          </cell>
          <cell r="E207">
            <v>5258178</v>
          </cell>
          <cell r="F207">
            <v>559915854.64999998</v>
          </cell>
          <cell r="G207">
            <v>-3501545.58</v>
          </cell>
          <cell r="H207">
            <v>0</v>
          </cell>
        </row>
        <row r="208">
          <cell r="A208">
            <v>1823201</v>
          </cell>
          <cell r="B208" t="str">
            <v>DEFERRED FUEL EXP-CURRENT YEAR</v>
          </cell>
          <cell r="C208">
            <v>0</v>
          </cell>
          <cell r="D208">
            <v>443359.74</v>
          </cell>
          <cell r="E208">
            <v>0</v>
          </cell>
          <cell r="F208">
            <v>443359.74</v>
          </cell>
          <cell r="G208">
            <v>443359.74</v>
          </cell>
          <cell r="H208">
            <v>0</v>
          </cell>
        </row>
        <row r="209">
          <cell r="A209">
            <v>1823202</v>
          </cell>
          <cell r="B209" t="str">
            <v>DEFERRED FUEL EXP - PRIOR YEAR</v>
          </cell>
          <cell r="C209">
            <v>84324596.969999999</v>
          </cell>
          <cell r="D209">
            <v>0</v>
          </cell>
          <cell r="E209">
            <v>12113909.33</v>
          </cell>
          <cell r="F209">
            <v>72210687.640000001</v>
          </cell>
          <cell r="G209">
            <v>-12113909.33</v>
          </cell>
          <cell r="H209">
            <v>0</v>
          </cell>
        </row>
        <row r="210">
          <cell r="A210">
            <v>1823203</v>
          </cell>
          <cell r="B210" t="str">
            <v>DEF CAPACITY EXP-CURRENT YEAR</v>
          </cell>
          <cell r="C210">
            <v>19009835.989999998</v>
          </cell>
          <cell r="D210">
            <v>2071863.08</v>
          </cell>
          <cell r="E210">
            <v>0</v>
          </cell>
          <cell r="F210">
            <v>21081699.07</v>
          </cell>
          <cell r="G210">
            <v>2071863.08</v>
          </cell>
          <cell r="H210">
            <v>0</v>
          </cell>
        </row>
        <row r="211">
          <cell r="A211">
            <v>1823204</v>
          </cell>
          <cell r="B211" t="str">
            <v>DEF CAPACITY EXP - PRIOR YEAR</v>
          </cell>
          <cell r="C211">
            <v>10642052.42</v>
          </cell>
          <cell r="D211">
            <v>0</v>
          </cell>
          <cell r="E211">
            <v>873801.83</v>
          </cell>
          <cell r="F211">
            <v>9768250.5899999999</v>
          </cell>
          <cell r="G211">
            <v>-873801.83</v>
          </cell>
          <cell r="H211">
            <v>0</v>
          </cell>
        </row>
        <row r="212">
          <cell r="A212">
            <v>1823205</v>
          </cell>
          <cell r="B212" t="str">
            <v>DEFERRED FUEL EXP - WHOLESALE</v>
          </cell>
          <cell r="C212">
            <v>976032.97</v>
          </cell>
          <cell r="D212">
            <v>0</v>
          </cell>
          <cell r="E212">
            <v>37967.379999999997</v>
          </cell>
          <cell r="F212">
            <v>938065.59</v>
          </cell>
          <cell r="G212">
            <v>-37967.379999999997</v>
          </cell>
          <cell r="H212">
            <v>0</v>
          </cell>
        </row>
        <row r="213">
          <cell r="A213">
            <v>1823206</v>
          </cell>
          <cell r="B213" t="str">
            <v>DEF LEVY NCR - CURRENT YEAR</v>
          </cell>
          <cell r="C213">
            <v>0</v>
          </cell>
          <cell r="D213">
            <v>553399</v>
          </cell>
          <cell r="E213">
            <v>553399</v>
          </cell>
          <cell r="F213">
            <v>0</v>
          </cell>
          <cell r="G213">
            <v>0</v>
          </cell>
          <cell r="H213">
            <v>0</v>
          </cell>
        </row>
        <row r="214">
          <cell r="A214">
            <v>1823208</v>
          </cell>
          <cell r="B214" t="str">
            <v>DEF CR3 NCR - CURRENT YEAR</v>
          </cell>
          <cell r="C214">
            <v>0</v>
          </cell>
          <cell r="D214">
            <v>956711</v>
          </cell>
          <cell r="E214">
            <v>956711</v>
          </cell>
          <cell r="F214">
            <v>0</v>
          </cell>
          <cell r="G214">
            <v>0</v>
          </cell>
          <cell r="H214">
            <v>0</v>
          </cell>
        </row>
        <row r="215">
          <cell r="A215">
            <v>1823209</v>
          </cell>
          <cell r="B215" t="str">
            <v>DEF CRE NCR - PRIOR YEAR</v>
          </cell>
          <cell r="C215">
            <v>1990209.21</v>
          </cell>
          <cell r="D215">
            <v>0</v>
          </cell>
          <cell r="E215">
            <v>287884</v>
          </cell>
          <cell r="F215">
            <v>1702325.21</v>
          </cell>
          <cell r="G215">
            <v>-287884</v>
          </cell>
          <cell r="H215">
            <v>0</v>
          </cell>
        </row>
        <row r="216">
          <cell r="A216">
            <v>1823211</v>
          </cell>
          <cell r="B216" t="str">
            <v>DEF DEPRECIATION CR 3 NUCLEAR</v>
          </cell>
          <cell r="C216">
            <v>143975506.31999999</v>
          </cell>
          <cell r="D216">
            <v>6515916</v>
          </cell>
          <cell r="E216">
            <v>3346941</v>
          </cell>
          <cell r="F216">
            <v>147144481.31999999</v>
          </cell>
          <cell r="G216">
            <v>3168975</v>
          </cell>
          <cell r="H216">
            <v>0</v>
          </cell>
        </row>
        <row r="217">
          <cell r="A217">
            <v>1823212</v>
          </cell>
          <cell r="B217" t="str">
            <v>DEF 2011 CR3 DEPREC CONTRA</v>
          </cell>
          <cell r="C217">
            <v>-26990347.309999999</v>
          </cell>
          <cell r="D217">
            <v>0</v>
          </cell>
          <cell r="E217">
            <v>861555.41</v>
          </cell>
          <cell r="F217">
            <v>-27851902.719999999</v>
          </cell>
          <cell r="G217">
            <v>-861555.41</v>
          </cell>
          <cell r="H217">
            <v>0</v>
          </cell>
        </row>
        <row r="218">
          <cell r="A218">
            <v>1823240</v>
          </cell>
          <cell r="B218" t="str">
            <v>DEFERRED GPIF - REG ASSET</v>
          </cell>
          <cell r="C218">
            <v>3387078</v>
          </cell>
          <cell r="D218">
            <v>0</v>
          </cell>
          <cell r="E218">
            <v>124631</v>
          </cell>
          <cell r="F218">
            <v>3262447</v>
          </cell>
          <cell r="G218">
            <v>-124631</v>
          </cell>
          <cell r="H218">
            <v>0</v>
          </cell>
        </row>
        <row r="219">
          <cell r="A219">
            <v>1823260</v>
          </cell>
          <cell r="B219" t="str">
            <v>DEF LEVY - 2010 REG ASSET</v>
          </cell>
          <cell r="C219">
            <v>159690541.47</v>
          </cell>
          <cell r="D219">
            <v>7307873.0199999996</v>
          </cell>
          <cell r="E219">
            <v>10869667.619999999</v>
          </cell>
          <cell r="F219">
            <v>156128746.87</v>
          </cell>
          <cell r="G219">
            <v>-3561794.5999999996</v>
          </cell>
          <cell r="H219">
            <v>0</v>
          </cell>
        </row>
        <row r="220">
          <cell r="A220">
            <v>1823265</v>
          </cell>
          <cell r="B220" t="str">
            <v>DEF CR3 UPRATE-2012 REG ASSET</v>
          </cell>
          <cell r="C220">
            <v>262638578.12</v>
          </cell>
          <cell r="D220">
            <v>2961962.69</v>
          </cell>
          <cell r="E220">
            <v>2088820.22</v>
          </cell>
          <cell r="F220">
            <v>263511720.59</v>
          </cell>
          <cell r="G220">
            <v>873142.47</v>
          </cell>
          <cell r="H220">
            <v>0</v>
          </cell>
        </row>
        <row r="221">
          <cell r="A221">
            <v>1823301</v>
          </cell>
          <cell r="B221" t="str">
            <v>LT CLOSED DEF INT HEDGE-ASSET</v>
          </cell>
          <cell r="C221">
            <v>32281550.309999999</v>
          </cell>
          <cell r="D221">
            <v>61563.43</v>
          </cell>
          <cell r="E221">
            <v>443709.58</v>
          </cell>
          <cell r="F221">
            <v>31899404.16</v>
          </cell>
          <cell r="G221">
            <v>-382146.15</v>
          </cell>
          <cell r="H221">
            <v>0</v>
          </cell>
        </row>
        <row r="222">
          <cell r="A222">
            <v>1823302</v>
          </cell>
          <cell r="B222" t="str">
            <v>ST CLOSED DEF INT HEDGE-ASSET</v>
          </cell>
          <cell r="C222">
            <v>4585753.8</v>
          </cell>
          <cell r="D222">
            <v>0</v>
          </cell>
          <cell r="E222">
            <v>0</v>
          </cell>
          <cell r="F222">
            <v>4585753.8</v>
          </cell>
          <cell r="G222">
            <v>0</v>
          </cell>
          <cell r="H222">
            <v>0</v>
          </cell>
        </row>
        <row r="223">
          <cell r="A223">
            <v>1823310</v>
          </cell>
          <cell r="B223" t="str">
            <v>LOAD MANAGEMENT SWITCHES</v>
          </cell>
          <cell r="C223">
            <v>25115653.670000002</v>
          </cell>
          <cell r="D223">
            <v>-4233355.9800000004</v>
          </cell>
          <cell r="E223">
            <v>437276</v>
          </cell>
          <cell r="F223">
            <v>20445021.690000001</v>
          </cell>
          <cell r="G223">
            <v>-4670631.9800000004</v>
          </cell>
          <cell r="H223">
            <v>0</v>
          </cell>
        </row>
        <row r="224">
          <cell r="A224">
            <v>1823320</v>
          </cell>
          <cell r="B224" t="str">
            <v>AMORT LOAD MANAGEMENT SWITCHES</v>
          </cell>
          <cell r="C224">
            <v>-8492302.7599999998</v>
          </cell>
          <cell r="D224">
            <v>437276</v>
          </cell>
          <cell r="E224">
            <v>205157</v>
          </cell>
          <cell r="F224">
            <v>-8260183.7599999998</v>
          </cell>
          <cell r="G224">
            <v>232119</v>
          </cell>
          <cell r="H224">
            <v>0</v>
          </cell>
        </row>
        <row r="225">
          <cell r="A225">
            <v>1823410</v>
          </cell>
          <cell r="B225" t="str">
            <v>SFAS 143-NUC DECOM-REG. ASSETS</v>
          </cell>
          <cell r="C225">
            <v>335662567.22000003</v>
          </cell>
          <cell r="D225">
            <v>806028386.36000001</v>
          </cell>
          <cell r="E225">
            <v>759222105.97000003</v>
          </cell>
          <cell r="F225">
            <v>382468847.61000001</v>
          </cell>
          <cell r="G225">
            <v>46806280.389999986</v>
          </cell>
          <cell r="H225">
            <v>0</v>
          </cell>
        </row>
        <row r="226">
          <cell r="A226">
            <v>1823413</v>
          </cell>
          <cell r="B226" t="str">
            <v>SFAS 143-ASBESTOS-REG ASSETS</v>
          </cell>
          <cell r="C226">
            <v>9437644.9800000004</v>
          </cell>
          <cell r="D226">
            <v>357552.39</v>
          </cell>
          <cell r="E226">
            <v>0</v>
          </cell>
          <cell r="F226">
            <v>9795197.3699999992</v>
          </cell>
          <cell r="G226">
            <v>357552.39</v>
          </cell>
          <cell r="H226">
            <v>0</v>
          </cell>
        </row>
        <row r="227">
          <cell r="A227">
            <v>1823414</v>
          </cell>
          <cell r="B227" t="str">
            <v>SFAS 143-LANDFILL-REG ASSETS</v>
          </cell>
          <cell r="C227">
            <v>7315244.0999999996</v>
          </cell>
          <cell r="D227">
            <v>43555.03</v>
          </cell>
          <cell r="E227">
            <v>0</v>
          </cell>
          <cell r="F227">
            <v>7358799.1299999999</v>
          </cell>
          <cell r="G227">
            <v>43555.03</v>
          </cell>
          <cell r="H227">
            <v>0</v>
          </cell>
        </row>
        <row r="228">
          <cell r="A228">
            <v>1823420</v>
          </cell>
          <cell r="B228" t="str">
            <v>ACCRUED ENVIRONMENTAL RECOVERY</v>
          </cell>
          <cell r="C228">
            <v>14069436.859999999</v>
          </cell>
          <cell r="D228">
            <v>641596</v>
          </cell>
          <cell r="E228">
            <v>687979.07</v>
          </cell>
          <cell r="F228">
            <v>14023053.789999999</v>
          </cell>
          <cell r="G228">
            <v>-46383.069999999949</v>
          </cell>
          <cell r="H228">
            <v>0</v>
          </cell>
        </row>
        <row r="229">
          <cell r="A229">
            <v>1823430</v>
          </cell>
          <cell r="B229" t="str">
            <v>DEF ENVIRONMENTAL COST RECOVRY</v>
          </cell>
          <cell r="C229">
            <v>11541322.939999999</v>
          </cell>
          <cell r="D229">
            <v>4218693</v>
          </cell>
          <cell r="E229">
            <v>0</v>
          </cell>
          <cell r="F229">
            <v>15760015.939999999</v>
          </cell>
          <cell r="G229">
            <v>4218693</v>
          </cell>
          <cell r="H229">
            <v>0</v>
          </cell>
        </row>
        <row r="230">
          <cell r="A230">
            <v>1823500</v>
          </cell>
          <cell r="B230" t="str">
            <v>RATE CASE EXP-REGULATORY ASSET</v>
          </cell>
          <cell r="C230">
            <v>54161.16</v>
          </cell>
          <cell r="D230">
            <v>0</v>
          </cell>
          <cell r="E230">
            <v>54161.18</v>
          </cell>
          <cell r="F230">
            <v>-0.02</v>
          </cell>
          <cell r="G230">
            <v>-54161.18</v>
          </cell>
          <cell r="H230">
            <v>3.2014217665743416E-12</v>
          </cell>
        </row>
        <row r="231">
          <cell r="A231">
            <v>1823550</v>
          </cell>
          <cell r="B231" t="str">
            <v>REGULATORY ASSET - COR</v>
          </cell>
          <cell r="C231">
            <v>583487232</v>
          </cell>
          <cell r="D231">
            <v>18612768</v>
          </cell>
          <cell r="E231">
            <v>0</v>
          </cell>
          <cell r="F231">
            <v>602100000</v>
          </cell>
          <cell r="G231">
            <v>18612768</v>
          </cell>
          <cell r="H231">
            <v>0</v>
          </cell>
        </row>
        <row r="232">
          <cell r="A232">
            <v>1823560</v>
          </cell>
          <cell r="B232" t="str">
            <v>REGULATORY ASSET-DEPREC</v>
          </cell>
          <cell r="C232">
            <v>17521839</v>
          </cell>
          <cell r="D232">
            <v>0</v>
          </cell>
          <cell r="E232">
            <v>0</v>
          </cell>
          <cell r="F232">
            <v>17521839</v>
          </cell>
          <cell r="G232">
            <v>0</v>
          </cell>
          <cell r="H232">
            <v>0</v>
          </cell>
        </row>
        <row r="233">
          <cell r="A233">
            <v>1823600</v>
          </cell>
          <cell r="B233" t="str">
            <v>INTEREST ON TAX DEFICIENCIES</v>
          </cell>
          <cell r="C233">
            <v>-3900307.64</v>
          </cell>
          <cell r="D233">
            <v>609571.99</v>
          </cell>
          <cell r="E233">
            <v>0</v>
          </cell>
          <cell r="F233">
            <v>-3290735.65</v>
          </cell>
          <cell r="G233">
            <v>609571.99</v>
          </cell>
          <cell r="H233">
            <v>0</v>
          </cell>
        </row>
        <row r="234">
          <cell r="A234">
            <v>1823700</v>
          </cell>
          <cell r="B234" t="str">
            <v>SFAS 109 REGULATORY ASSETS</v>
          </cell>
          <cell r="C234">
            <v>231075553.06</v>
          </cell>
          <cell r="D234">
            <v>1517447</v>
          </cell>
          <cell r="E234">
            <v>1007938</v>
          </cell>
          <cell r="F234">
            <v>231585062.06</v>
          </cell>
          <cell r="G234">
            <v>509509</v>
          </cell>
          <cell r="H234">
            <v>0</v>
          </cell>
        </row>
        <row r="235">
          <cell r="A235">
            <v>1823810</v>
          </cell>
          <cell r="B235" t="str">
            <v>2009 PENSION REGULATORY ASSET</v>
          </cell>
          <cell r="C235">
            <v>33805589</v>
          </cell>
          <cell r="D235">
            <v>0</v>
          </cell>
          <cell r="E235">
            <v>0</v>
          </cell>
          <cell r="F235">
            <v>33805589</v>
          </cell>
          <cell r="G235">
            <v>0</v>
          </cell>
          <cell r="H235">
            <v>0</v>
          </cell>
        </row>
        <row r="236">
          <cell r="A236">
            <v>1830009</v>
          </cell>
          <cell r="B236" t="str">
            <v>PRELIM SURVEY &amp; INVESTIGATION</v>
          </cell>
          <cell r="C236">
            <v>-392.6</v>
          </cell>
          <cell r="D236">
            <v>20437.21</v>
          </cell>
          <cell r="E236">
            <v>20000</v>
          </cell>
          <cell r="F236">
            <v>44.61</v>
          </cell>
          <cell r="G236">
            <v>437.20999999999913</v>
          </cell>
          <cell r="H236">
            <v>-8.9528384705772623E-13</v>
          </cell>
        </row>
        <row r="237">
          <cell r="A237">
            <v>1830300</v>
          </cell>
          <cell r="B237" t="str">
            <v>NGPP-FEASIBILITY STUDY COSTS</v>
          </cell>
          <cell r="C237">
            <v>3515162.93</v>
          </cell>
          <cell r="D237">
            <v>684125.41</v>
          </cell>
          <cell r="E237">
            <v>62300</v>
          </cell>
          <cell r="F237">
            <v>4136988.34</v>
          </cell>
          <cell r="G237">
            <v>621825.41</v>
          </cell>
          <cell r="H237">
            <v>0</v>
          </cell>
        </row>
        <row r="238">
          <cell r="A238">
            <v>1830400</v>
          </cell>
          <cell r="B238" t="str">
            <v>SMARTGRID FEASIBILITY COSTS</v>
          </cell>
          <cell r="C238">
            <v>-42361.52</v>
          </cell>
          <cell r="D238">
            <v>42361.599999999999</v>
          </cell>
          <cell r="E238">
            <v>0</v>
          </cell>
          <cell r="F238">
            <v>0.08</v>
          </cell>
          <cell r="G238">
            <v>42361.599999999999</v>
          </cell>
          <cell r="H238">
            <v>1.7462281620694853E-12</v>
          </cell>
        </row>
        <row r="239">
          <cell r="A239">
            <v>1830509</v>
          </cell>
          <cell r="B239" t="str">
            <v>PEF FUKUSHIMA STUDY &amp; ANALYSIS</v>
          </cell>
          <cell r="C239">
            <v>0</v>
          </cell>
          <cell r="D239">
            <v>107704.2</v>
          </cell>
          <cell r="E239">
            <v>107704.2</v>
          </cell>
          <cell r="F239">
            <v>0</v>
          </cell>
          <cell r="G239">
            <v>0</v>
          </cell>
          <cell r="H239">
            <v>0</v>
          </cell>
        </row>
        <row r="240">
          <cell r="A240">
            <v>1830601</v>
          </cell>
          <cell r="B240" t="str">
            <v>PGOF PRELIM STUDIES AND ANALYS</v>
          </cell>
          <cell r="C240">
            <v>53318.23</v>
          </cell>
          <cell r="D240">
            <v>45958.35</v>
          </cell>
          <cell r="E240">
            <v>0</v>
          </cell>
          <cell r="F240">
            <v>99276.58</v>
          </cell>
          <cell r="G240">
            <v>45958.35</v>
          </cell>
          <cell r="H240">
            <v>0</v>
          </cell>
        </row>
        <row r="241">
          <cell r="A241" t="str">
            <v>18400AJ</v>
          </cell>
          <cell r="B241" t="str">
            <v>ORACLE PROJECTS ADJUSTMENTS</v>
          </cell>
          <cell r="C241">
            <v>0</v>
          </cell>
          <cell r="D241">
            <v>587802.49</v>
          </cell>
          <cell r="E241">
            <v>587802.49</v>
          </cell>
          <cell r="F241">
            <v>0</v>
          </cell>
          <cell r="G241">
            <v>0</v>
          </cell>
          <cell r="H241">
            <v>0</v>
          </cell>
        </row>
        <row r="242">
          <cell r="A242" t="str">
            <v>18400DA</v>
          </cell>
          <cell r="B242" t="str">
            <v>NON-STANDARD MISC BILLING-CLRG</v>
          </cell>
          <cell r="C242">
            <v>20874.39</v>
          </cell>
          <cell r="D242">
            <v>1156044.56</v>
          </cell>
          <cell r="E242">
            <v>1250549.1000000001</v>
          </cell>
          <cell r="F242">
            <v>-73630.149999999994</v>
          </cell>
          <cell r="G242">
            <v>-94504.540000000037</v>
          </cell>
          <cell r="H242">
            <v>0</v>
          </cell>
        </row>
        <row r="243">
          <cell r="A243" t="str">
            <v>18400DB</v>
          </cell>
          <cell r="B243" t="str">
            <v>NON-STANDARD MISC BILLING-ACTY</v>
          </cell>
          <cell r="C243">
            <v>17506.990000000002</v>
          </cell>
          <cell r="D243">
            <v>-15392.65</v>
          </cell>
          <cell r="E243">
            <v>0</v>
          </cell>
          <cell r="F243">
            <v>2114.34</v>
          </cell>
          <cell r="G243">
            <v>-15392.65</v>
          </cell>
          <cell r="H243">
            <v>0</v>
          </cell>
        </row>
        <row r="244">
          <cell r="A244" t="str">
            <v>18400DM</v>
          </cell>
          <cell r="B244" t="str">
            <v>DUKE PA OFFSET</v>
          </cell>
          <cell r="C244">
            <v>160337.17000000001</v>
          </cell>
          <cell r="D244">
            <v>22979627.539999999</v>
          </cell>
          <cell r="E244">
            <v>23151366.850000001</v>
          </cell>
          <cell r="F244">
            <v>-11402.14</v>
          </cell>
          <cell r="G244">
            <v>-171739.31000000238</v>
          </cell>
          <cell r="H244">
            <v>-2.3719621822237968E-9</v>
          </cell>
        </row>
        <row r="245">
          <cell r="A245" t="str">
            <v>18400EX</v>
          </cell>
          <cell r="B245" t="str">
            <v>EXCEPTIONAL HOURS POOL</v>
          </cell>
          <cell r="C245">
            <v>8973053.6500000004</v>
          </cell>
          <cell r="D245">
            <v>8993355.1899999995</v>
          </cell>
          <cell r="E245">
            <v>17966408.84</v>
          </cell>
          <cell r="F245">
            <v>0</v>
          </cell>
          <cell r="G245">
            <v>-8973053.6500000004</v>
          </cell>
          <cell r="H245">
            <v>0</v>
          </cell>
        </row>
        <row r="246">
          <cell r="A246" t="str">
            <v>18400FU</v>
          </cell>
          <cell r="B246" t="str">
            <v>POWERPLANT AFUDC CLEARING</v>
          </cell>
          <cell r="C246">
            <v>0</v>
          </cell>
          <cell r="D246">
            <v>1228203.75</v>
          </cell>
          <cell r="E246">
            <v>1228203.75</v>
          </cell>
          <cell r="F246">
            <v>0</v>
          </cell>
          <cell r="G246">
            <v>0</v>
          </cell>
          <cell r="H246">
            <v>0</v>
          </cell>
        </row>
        <row r="247">
          <cell r="A247" t="str">
            <v>18400IH</v>
          </cell>
          <cell r="B247" t="str">
            <v>INDIRECT OVERHEADS</v>
          </cell>
          <cell r="C247">
            <v>238.1</v>
          </cell>
          <cell r="D247">
            <v>4708.17</v>
          </cell>
          <cell r="E247">
            <v>4946.2700000000004</v>
          </cell>
          <cell r="F247">
            <v>0</v>
          </cell>
          <cell r="G247">
            <v>-238.10000000000036</v>
          </cell>
          <cell r="H247">
            <v>-3.694822225952521E-13</v>
          </cell>
        </row>
        <row r="248">
          <cell r="A248" t="str">
            <v>18400PN</v>
          </cell>
          <cell r="B248" t="str">
            <v>PENSION BURDEN OFFSET</v>
          </cell>
          <cell r="C248">
            <v>-41423055.939999998</v>
          </cell>
          <cell r="D248">
            <v>45239073.149999999</v>
          </cell>
          <cell r="E248">
            <v>3816017.21</v>
          </cell>
          <cell r="F248">
            <v>0</v>
          </cell>
          <cell r="G248">
            <v>41423055.939999998</v>
          </cell>
          <cell r="H248">
            <v>0</v>
          </cell>
        </row>
        <row r="249">
          <cell r="A249" t="str">
            <v>18400PP</v>
          </cell>
          <cell r="B249" t="str">
            <v>PASSPORT CLEARING</v>
          </cell>
          <cell r="C249">
            <v>0</v>
          </cell>
          <cell r="D249">
            <v>35915083.460000001</v>
          </cell>
          <cell r="E249">
            <v>35915083.460000001</v>
          </cell>
          <cell r="F249">
            <v>0</v>
          </cell>
          <cell r="G249">
            <v>0</v>
          </cell>
          <cell r="H249">
            <v>0</v>
          </cell>
        </row>
        <row r="250">
          <cell r="A250" t="str">
            <v>18400TA</v>
          </cell>
          <cell r="B250" t="str">
            <v>TAXWARE CLEARING</v>
          </cell>
          <cell r="C250">
            <v>-37.14</v>
          </cell>
          <cell r="D250">
            <v>373069.39</v>
          </cell>
          <cell r="E250">
            <v>373069.31</v>
          </cell>
          <cell r="F250">
            <v>-37.06</v>
          </cell>
          <cell r="G250">
            <v>8.0000000016298145E-2</v>
          </cell>
          <cell r="H250">
            <v>1.6299850358336698E-11</v>
          </cell>
        </row>
        <row r="251">
          <cell r="A251" t="str">
            <v>18400WA</v>
          </cell>
          <cell r="B251" t="str">
            <v>BENEFITS BURDEN OFFSET</v>
          </cell>
          <cell r="C251">
            <v>-73814780.700000003</v>
          </cell>
          <cell r="D251">
            <v>80615603.760000005</v>
          </cell>
          <cell r="E251">
            <v>6800823.0599999996</v>
          </cell>
          <cell r="F251">
            <v>0</v>
          </cell>
          <cell r="G251">
            <v>73814780.700000003</v>
          </cell>
          <cell r="H251">
            <v>0</v>
          </cell>
        </row>
        <row r="252">
          <cell r="A252" t="str">
            <v>18400YE</v>
          </cell>
          <cell r="B252" t="str">
            <v>FLEET TRANSPORTATION CLEARING</v>
          </cell>
          <cell r="C252">
            <v>-1047523.26</v>
          </cell>
          <cell r="D252">
            <v>4656379.8600000003</v>
          </cell>
          <cell r="E252">
            <v>3608856.21</v>
          </cell>
          <cell r="F252">
            <v>0.39</v>
          </cell>
          <cell r="G252">
            <v>1047523.6500000004</v>
          </cell>
          <cell r="H252">
            <v>3.6321579077736033E-10</v>
          </cell>
        </row>
        <row r="253">
          <cell r="A253" t="str">
            <v>18400YH</v>
          </cell>
          <cell r="B253" t="str">
            <v>ACTIVE HEALTHCARE CLEARING</v>
          </cell>
          <cell r="C253">
            <v>34255239.649999999</v>
          </cell>
          <cell r="D253">
            <v>4085404.42</v>
          </cell>
          <cell r="E253">
            <v>38340644.07</v>
          </cell>
          <cell r="F253">
            <v>0</v>
          </cell>
          <cell r="G253">
            <v>-34255239.649999999</v>
          </cell>
          <cell r="H253">
            <v>0</v>
          </cell>
        </row>
        <row r="254">
          <cell r="A254" t="str">
            <v>18400YJ</v>
          </cell>
          <cell r="B254" t="str">
            <v>RETIREE HEALTH/LIFE CLEARING</v>
          </cell>
          <cell r="C254">
            <v>32503877.120000001</v>
          </cell>
          <cell r="D254">
            <v>3394713.92</v>
          </cell>
          <cell r="E254">
            <v>35898591.039999999</v>
          </cell>
          <cell r="F254">
            <v>0</v>
          </cell>
          <cell r="G254">
            <v>-32503877.119999997</v>
          </cell>
          <cell r="H254">
            <v>3.7252902984619141E-9</v>
          </cell>
        </row>
        <row r="255">
          <cell r="A255" t="str">
            <v>18400YK</v>
          </cell>
          <cell r="B255" t="str">
            <v>ACTIVE LIFE/AD&amp;D CLEARING</v>
          </cell>
          <cell r="C255">
            <v>470262.82</v>
          </cell>
          <cell r="D255">
            <v>280067.99</v>
          </cell>
          <cell r="E255">
            <v>750330.81</v>
          </cell>
          <cell r="F255">
            <v>0</v>
          </cell>
          <cell r="G255">
            <v>-470262.82000000007</v>
          </cell>
          <cell r="H255">
            <v>-5.8207660913467407E-11</v>
          </cell>
        </row>
        <row r="256">
          <cell r="A256" t="str">
            <v>18400YM</v>
          </cell>
          <cell r="B256" t="str">
            <v>PENSION CLEARING</v>
          </cell>
          <cell r="C256">
            <v>40422088.530000001</v>
          </cell>
          <cell r="D256">
            <v>3902148.83</v>
          </cell>
          <cell r="E256">
            <v>44324237.359999999</v>
          </cell>
          <cell r="F256">
            <v>0</v>
          </cell>
          <cell r="G256">
            <v>-40422088.530000001</v>
          </cell>
          <cell r="H256">
            <v>0</v>
          </cell>
        </row>
        <row r="257">
          <cell r="A257" t="str">
            <v>18400YN</v>
          </cell>
          <cell r="B257" t="str">
            <v>401K CLEARING</v>
          </cell>
          <cell r="C257">
            <v>14022975.449999999</v>
          </cell>
          <cell r="D257">
            <v>4315591.47</v>
          </cell>
          <cell r="E257">
            <v>18338566.920000002</v>
          </cell>
          <cell r="F257">
            <v>0</v>
          </cell>
          <cell r="G257">
            <v>-14022975.450000003</v>
          </cell>
          <cell r="H257">
            <v>-3.7252902984619141E-9</v>
          </cell>
        </row>
        <row r="258">
          <cell r="A258" t="str">
            <v>18400YP</v>
          </cell>
          <cell r="B258" t="str">
            <v>ADMINISTER EMPLOYEE BENEFITS</v>
          </cell>
          <cell r="C258">
            <v>1745614.42</v>
          </cell>
          <cell r="D258">
            <v>159602.79</v>
          </cell>
          <cell r="E258">
            <v>1905217.21</v>
          </cell>
          <cell r="F258">
            <v>0</v>
          </cell>
          <cell r="G258">
            <v>-1745614.42</v>
          </cell>
          <cell r="H258">
            <v>0</v>
          </cell>
        </row>
        <row r="259">
          <cell r="A259" t="str">
            <v>18400YU</v>
          </cell>
          <cell r="B259" t="str">
            <v>FAS112 LTD HLTH/LIFE CLEARING</v>
          </cell>
          <cell r="C259">
            <v>1298442.6299999999</v>
          </cell>
          <cell r="D259">
            <v>70239</v>
          </cell>
          <cell r="E259">
            <v>1368681.63</v>
          </cell>
          <cell r="F259">
            <v>0</v>
          </cell>
          <cell r="G259">
            <v>-1298442.6299999999</v>
          </cell>
          <cell r="H259">
            <v>0</v>
          </cell>
        </row>
        <row r="260">
          <cell r="A260" t="str">
            <v>18400YV</v>
          </cell>
          <cell r="B260" t="str">
            <v>FAS112 LTD SALRY CONT CLEARING</v>
          </cell>
          <cell r="C260">
            <v>-1967260.17</v>
          </cell>
          <cell r="D260">
            <v>0</v>
          </cell>
          <cell r="E260">
            <v>-1967260.17</v>
          </cell>
          <cell r="F260">
            <v>0</v>
          </cell>
          <cell r="G260">
            <v>1967260.17</v>
          </cell>
          <cell r="H260">
            <v>0</v>
          </cell>
        </row>
        <row r="261">
          <cell r="A261" t="str">
            <v>1840DAM</v>
          </cell>
          <cell r="B261" t="str">
            <v>DAMAGE CLAIM CLEARING</v>
          </cell>
          <cell r="C261">
            <v>-43.01</v>
          </cell>
          <cell r="D261">
            <v>67279.94</v>
          </cell>
          <cell r="E261">
            <v>56835.29</v>
          </cell>
          <cell r="F261">
            <v>10401.64</v>
          </cell>
          <cell r="G261">
            <v>10444.650000000001</v>
          </cell>
          <cell r="H261">
            <v>0</v>
          </cell>
        </row>
        <row r="262">
          <cell r="A262" t="str">
            <v>1840ETF</v>
          </cell>
          <cell r="B262" t="str">
            <v>ENV SVCS-FLORIDA SUPPLY</v>
          </cell>
          <cell r="C262">
            <v>606.73</v>
          </cell>
          <cell r="D262">
            <v>221776.4</v>
          </cell>
          <cell r="E262">
            <v>222383.13</v>
          </cell>
          <cell r="F262">
            <v>0</v>
          </cell>
          <cell r="G262">
            <v>-606.73000000001048</v>
          </cell>
          <cell r="H262">
            <v>-1.0459189070388675E-11</v>
          </cell>
        </row>
        <row r="263">
          <cell r="A263" t="str">
            <v>1840FCT</v>
          </cell>
          <cell r="B263" t="str">
            <v>FPC CT INDIRECTS</v>
          </cell>
          <cell r="C263">
            <v>5212.17</v>
          </cell>
          <cell r="D263">
            <v>78647</v>
          </cell>
          <cell r="E263">
            <v>83859.17</v>
          </cell>
          <cell r="F263">
            <v>0</v>
          </cell>
          <cell r="G263">
            <v>-5212.1699999999983</v>
          </cell>
          <cell r="H263">
            <v>1.8189894035458565E-12</v>
          </cell>
        </row>
        <row r="264">
          <cell r="A264" t="str">
            <v>1840FPC</v>
          </cell>
          <cell r="B264" t="str">
            <v>RCO FPC TERM CONTRACTS</v>
          </cell>
          <cell r="C264">
            <v>-272.67</v>
          </cell>
          <cell r="D264">
            <v>109918.42</v>
          </cell>
          <cell r="E264">
            <v>109645.75</v>
          </cell>
          <cell r="F264">
            <v>0</v>
          </cell>
          <cell r="G264">
            <v>272.66999999999825</v>
          </cell>
          <cell r="H264">
            <v>-1.7621459846850485E-12</v>
          </cell>
        </row>
        <row r="265">
          <cell r="A265" t="str">
            <v>1840PFF</v>
          </cell>
          <cell r="B265" t="str">
            <v>PEF POG FINANCE</v>
          </cell>
          <cell r="C265">
            <v>36.11</v>
          </cell>
          <cell r="D265">
            <v>80872.509999999995</v>
          </cell>
          <cell r="E265">
            <v>80908.62</v>
          </cell>
          <cell r="F265">
            <v>0</v>
          </cell>
          <cell r="G265">
            <v>-36.110000000000582</v>
          </cell>
          <cell r="H265">
            <v>-5.8264504332328215E-13</v>
          </cell>
        </row>
        <row r="266">
          <cell r="A266" t="str">
            <v>1840PGF</v>
          </cell>
          <cell r="B266" t="str">
            <v>POWER GENERATION-PEF CLEARING</v>
          </cell>
          <cell r="C266">
            <v>4818.67</v>
          </cell>
          <cell r="D266">
            <v>847680.78</v>
          </cell>
          <cell r="E266">
            <v>852499.45</v>
          </cell>
          <cell r="F266">
            <v>0</v>
          </cell>
          <cell r="G266">
            <v>-4818.6699999999255</v>
          </cell>
          <cell r="H266">
            <v>7.4578565545380116E-11</v>
          </cell>
        </row>
        <row r="267">
          <cell r="A267" t="str">
            <v>1840PVS</v>
          </cell>
          <cell r="B267" t="str">
            <v>RCO SUPPORT SERVICES</v>
          </cell>
          <cell r="C267">
            <v>213.21</v>
          </cell>
          <cell r="D267">
            <v>2090.54</v>
          </cell>
          <cell r="E267">
            <v>2303.75</v>
          </cell>
          <cell r="F267">
            <v>0</v>
          </cell>
          <cell r="G267">
            <v>-213.21000000000004</v>
          </cell>
          <cell r="H267">
            <v>-2.8421709430404007E-14</v>
          </cell>
        </row>
        <row r="268">
          <cell r="A268" t="str">
            <v>18600SC</v>
          </cell>
          <cell r="B268" t="str">
            <v>CORP LAND SALES DEFERRED DEBIT</v>
          </cell>
          <cell r="C268">
            <v>-56110.17</v>
          </cell>
          <cell r="D268">
            <v>0</v>
          </cell>
          <cell r="E268">
            <v>0</v>
          </cell>
          <cell r="F268">
            <v>-56110.17</v>
          </cell>
          <cell r="G268">
            <v>0</v>
          </cell>
          <cell r="H268">
            <v>0</v>
          </cell>
        </row>
        <row r="269">
          <cell r="A269">
            <v>1861900</v>
          </cell>
          <cell r="B269" t="str">
            <v>JOB ORDERS WORK IN PROGRESS</v>
          </cell>
          <cell r="C269">
            <v>1960448.86</v>
          </cell>
          <cell r="D269">
            <v>23411.599999999999</v>
          </cell>
          <cell r="E269">
            <v>498953.37</v>
          </cell>
          <cell r="F269">
            <v>1484907.09</v>
          </cell>
          <cell r="G269">
            <v>-475541.77</v>
          </cell>
          <cell r="H269">
            <v>0</v>
          </cell>
        </row>
        <row r="270">
          <cell r="A270">
            <v>1861940</v>
          </cell>
          <cell r="B270" t="str">
            <v>SECI-INTERCONNECT UPGRADE</v>
          </cell>
          <cell r="C270">
            <v>8794957.4900000002</v>
          </cell>
          <cell r="D270">
            <v>0</v>
          </cell>
          <cell r="E270">
            <v>95217.08</v>
          </cell>
          <cell r="F270">
            <v>8699740.4100000001</v>
          </cell>
          <cell r="G270">
            <v>-95217.08</v>
          </cell>
          <cell r="H270">
            <v>0</v>
          </cell>
        </row>
        <row r="271">
          <cell r="A271">
            <v>1861941</v>
          </cell>
          <cell r="B271" t="str">
            <v>LAKELAND-TRANSM RECONDUCTOR</v>
          </cell>
          <cell r="C271">
            <v>1090218.1000000001</v>
          </cell>
          <cell r="D271">
            <v>3987.62</v>
          </cell>
          <cell r="E271">
            <v>5723.95</v>
          </cell>
          <cell r="F271">
            <v>1088481.77</v>
          </cell>
          <cell r="G271">
            <v>-1736.33</v>
          </cell>
          <cell r="H271">
            <v>0</v>
          </cell>
        </row>
        <row r="272">
          <cell r="A272">
            <v>1862500</v>
          </cell>
          <cell r="B272" t="str">
            <v>DEFERRED VACATION PAY ACCRUAL</v>
          </cell>
          <cell r="C272">
            <v>11014270.029999999</v>
          </cell>
          <cell r="D272">
            <v>0</v>
          </cell>
          <cell r="E272">
            <v>11014270.029999999</v>
          </cell>
          <cell r="F272">
            <v>0</v>
          </cell>
          <cell r="G272">
            <v>-11014270.029999999</v>
          </cell>
          <cell r="H272">
            <v>0</v>
          </cell>
        </row>
        <row r="273">
          <cell r="A273" t="str">
            <v>18630SG</v>
          </cell>
          <cell r="B273" t="str">
            <v>SMART GRID DEFERRED COSTS</v>
          </cell>
          <cell r="C273">
            <v>26671665.079999998</v>
          </cell>
          <cell r="D273">
            <v>1043643.25</v>
          </cell>
          <cell r="E273">
            <v>58275.83</v>
          </cell>
          <cell r="F273">
            <v>27657032.5</v>
          </cell>
          <cell r="G273">
            <v>985367.42</v>
          </cell>
          <cell r="H273">
            <v>0</v>
          </cell>
        </row>
        <row r="274">
          <cell r="A274" t="str">
            <v>18630SR</v>
          </cell>
          <cell r="B274" t="str">
            <v>SMART GRID REIMBURSEMENT</v>
          </cell>
          <cell r="C274">
            <v>-26653506.629999999</v>
          </cell>
          <cell r="D274">
            <v>62.07</v>
          </cell>
          <cell r="E274">
            <v>162305.66</v>
          </cell>
          <cell r="F274">
            <v>-26815750.219999999</v>
          </cell>
          <cell r="G274">
            <v>-162243.59</v>
          </cell>
          <cell r="H274">
            <v>0</v>
          </cell>
        </row>
        <row r="275">
          <cell r="A275">
            <v>1863265</v>
          </cell>
          <cell r="B275" t="str">
            <v>DEF CR3 NCR-REG ASSET BASE RAT</v>
          </cell>
          <cell r="C275">
            <v>1104031857.53</v>
          </cell>
          <cell r="D275">
            <v>12158035.470000001</v>
          </cell>
          <cell r="E275">
            <v>2029571.16</v>
          </cell>
          <cell r="F275">
            <v>1114160321.8399999</v>
          </cell>
          <cell r="G275">
            <v>10128464.310000001</v>
          </cell>
          <cell r="H275">
            <v>0</v>
          </cell>
        </row>
        <row r="276">
          <cell r="A276" t="str">
            <v>18660AP</v>
          </cell>
          <cell r="B276" t="str">
            <v>ORACLE DEF - AP</v>
          </cell>
          <cell r="C276">
            <v>135508</v>
          </cell>
          <cell r="D276">
            <v>6530462.2300000004</v>
          </cell>
          <cell r="E276">
            <v>6665970.2300000004</v>
          </cell>
          <cell r="F276">
            <v>0</v>
          </cell>
          <cell r="G276">
            <v>-135508</v>
          </cell>
          <cell r="H276">
            <v>0</v>
          </cell>
        </row>
        <row r="277">
          <cell r="A277" t="str">
            <v>18660AR</v>
          </cell>
          <cell r="B277" t="str">
            <v>ORACLE DEF - AR</v>
          </cell>
          <cell r="C277">
            <v>0</v>
          </cell>
          <cell r="D277">
            <v>490131.1</v>
          </cell>
          <cell r="E277">
            <v>490131.1</v>
          </cell>
          <cell r="F277">
            <v>0</v>
          </cell>
          <cell r="G277">
            <v>0</v>
          </cell>
          <cell r="H277">
            <v>0</v>
          </cell>
        </row>
        <row r="278">
          <cell r="A278" t="str">
            <v>18660DA</v>
          </cell>
          <cell r="B278" t="str">
            <v>DUKE ALLOCATIONS SUSPENSE</v>
          </cell>
          <cell r="C278">
            <v>-7987.84</v>
          </cell>
          <cell r="D278">
            <v>94039.43</v>
          </cell>
          <cell r="E278">
            <v>0</v>
          </cell>
          <cell r="F278">
            <v>86051.59</v>
          </cell>
          <cell r="G278">
            <v>94039.43</v>
          </cell>
          <cell r="H278">
            <v>0</v>
          </cell>
        </row>
        <row r="279">
          <cell r="A279" t="str">
            <v>18660DM</v>
          </cell>
          <cell r="B279" t="str">
            <v>DUKE MISC SUSPENSE</v>
          </cell>
          <cell r="C279">
            <v>-113500.14</v>
          </cell>
          <cell r="D279">
            <v>4530113.1900000004</v>
          </cell>
          <cell r="E279">
            <v>5830503.1100000003</v>
          </cell>
          <cell r="F279">
            <v>-1413890.06</v>
          </cell>
          <cell r="G279">
            <v>-1300389.92</v>
          </cell>
          <cell r="H279">
            <v>0</v>
          </cell>
        </row>
        <row r="280">
          <cell r="A280" t="str">
            <v>18660FA</v>
          </cell>
          <cell r="B280" t="str">
            <v>POWER PLANT SYSTEM DEFAULT</v>
          </cell>
          <cell r="C280">
            <v>0</v>
          </cell>
          <cell r="D280">
            <v>865.7</v>
          </cell>
          <cell r="E280">
            <v>865.7</v>
          </cell>
          <cell r="F280">
            <v>0</v>
          </cell>
          <cell r="G280">
            <v>0</v>
          </cell>
          <cell r="H280">
            <v>0</v>
          </cell>
        </row>
        <row r="281">
          <cell r="A281" t="str">
            <v>18660MC</v>
          </cell>
          <cell r="B281" t="str">
            <v>MISC DEF DEBIT</v>
          </cell>
          <cell r="C281">
            <v>5331726.9000000004</v>
          </cell>
          <cell r="D281">
            <v>32.78</v>
          </cell>
          <cell r="E281">
            <v>5331691.59</v>
          </cell>
          <cell r="F281">
            <v>68.09</v>
          </cell>
          <cell r="G281">
            <v>-5331658.8099999996</v>
          </cell>
          <cell r="H281">
            <v>7.823075520718703E-10</v>
          </cell>
        </row>
        <row r="282">
          <cell r="A282" t="str">
            <v>18660PP</v>
          </cell>
          <cell r="B282" t="str">
            <v>PASSPORT DEFAULT</v>
          </cell>
          <cell r="C282">
            <v>6420.56</v>
          </cell>
          <cell r="D282">
            <v>99910.42</v>
          </cell>
          <cell r="E282">
            <v>12841.12</v>
          </cell>
          <cell r="F282">
            <v>93489.86</v>
          </cell>
          <cell r="G282">
            <v>87069.3</v>
          </cell>
          <cell r="H282">
            <v>0</v>
          </cell>
        </row>
        <row r="283">
          <cell r="A283" t="str">
            <v>18660PR</v>
          </cell>
          <cell r="B283" t="str">
            <v>PAYROLL DEFLT ACK</v>
          </cell>
          <cell r="C283">
            <v>23534.48</v>
          </cell>
          <cell r="D283">
            <v>8639.07</v>
          </cell>
          <cell r="E283">
            <v>32260.04</v>
          </cell>
          <cell r="F283">
            <v>-86.49</v>
          </cell>
          <cell r="G283">
            <v>-23620.97</v>
          </cell>
          <cell r="H283">
            <v>-1.6058265828178264E-12</v>
          </cell>
        </row>
        <row r="284">
          <cell r="A284" t="str">
            <v>18660WC</v>
          </cell>
          <cell r="B284" t="str">
            <v>MISC DEFER DEBIT WORKERS COMP</v>
          </cell>
          <cell r="C284">
            <v>20140486.530000001</v>
          </cell>
          <cell r="D284">
            <v>1344594</v>
          </cell>
          <cell r="E284">
            <v>0</v>
          </cell>
          <cell r="F284">
            <v>21485080.530000001</v>
          </cell>
          <cell r="G284">
            <v>1344594</v>
          </cell>
          <cell r="H284">
            <v>0</v>
          </cell>
        </row>
        <row r="285">
          <cell r="A285" t="str">
            <v>18660WS</v>
          </cell>
          <cell r="B285" t="str">
            <v>WMIS PAYROLL SUSPENSE</v>
          </cell>
          <cell r="C285">
            <v>15395.26</v>
          </cell>
          <cell r="D285">
            <v>-15395.26</v>
          </cell>
          <cell r="E285">
            <v>0</v>
          </cell>
          <cell r="F285">
            <v>0</v>
          </cell>
          <cell r="G285">
            <v>-15395.26</v>
          </cell>
          <cell r="H285">
            <v>0</v>
          </cell>
        </row>
        <row r="286">
          <cell r="A286" t="str">
            <v>1866CMS</v>
          </cell>
          <cell r="B286" t="str">
            <v>OTHER MISC DB COAL MINE SAFETY</v>
          </cell>
          <cell r="C286">
            <v>130454.42</v>
          </cell>
          <cell r="D286">
            <v>0</v>
          </cell>
          <cell r="E286">
            <v>0</v>
          </cell>
          <cell r="F286">
            <v>130454.42</v>
          </cell>
          <cell r="G286">
            <v>0</v>
          </cell>
          <cell r="H286">
            <v>0</v>
          </cell>
        </row>
        <row r="287">
          <cell r="A287">
            <v>1891216</v>
          </cell>
          <cell r="B287" t="str">
            <v>ULR DEBT - 8-5/8% DUE 11/01/21</v>
          </cell>
          <cell r="C287">
            <v>3842024.04</v>
          </cell>
          <cell r="D287">
            <v>0</v>
          </cell>
          <cell r="E287">
            <v>0</v>
          </cell>
          <cell r="F287">
            <v>3842024.04</v>
          </cell>
          <cell r="G287">
            <v>0</v>
          </cell>
          <cell r="H287">
            <v>0</v>
          </cell>
        </row>
        <row r="288">
          <cell r="A288">
            <v>1891217</v>
          </cell>
          <cell r="B288" t="str">
            <v>ULR DEBT-POLLCON 2002A 1/1/27</v>
          </cell>
          <cell r="C288">
            <v>1635396.13</v>
          </cell>
          <cell r="D288">
            <v>0</v>
          </cell>
          <cell r="E288">
            <v>0</v>
          </cell>
          <cell r="F288">
            <v>1635396.13</v>
          </cell>
          <cell r="G288">
            <v>0</v>
          </cell>
          <cell r="H288">
            <v>0</v>
          </cell>
        </row>
        <row r="289">
          <cell r="A289">
            <v>1891218</v>
          </cell>
          <cell r="B289" t="str">
            <v>ULR DEBT-POLLCON 2002B 1/1/22</v>
          </cell>
          <cell r="C289">
            <v>1148751.93</v>
          </cell>
          <cell r="D289">
            <v>0</v>
          </cell>
          <cell r="E289">
            <v>0</v>
          </cell>
          <cell r="F289">
            <v>1148751.93</v>
          </cell>
          <cell r="G289">
            <v>0</v>
          </cell>
          <cell r="H289">
            <v>0</v>
          </cell>
        </row>
        <row r="290">
          <cell r="A290">
            <v>1891219</v>
          </cell>
          <cell r="B290" t="str">
            <v>ULR DEBT-8% DUE 12/01/22</v>
          </cell>
          <cell r="C290">
            <v>3756115.22</v>
          </cell>
          <cell r="D290">
            <v>0</v>
          </cell>
          <cell r="E290">
            <v>0</v>
          </cell>
          <cell r="F290">
            <v>3756115.22</v>
          </cell>
          <cell r="G290">
            <v>0</v>
          </cell>
          <cell r="H290">
            <v>0</v>
          </cell>
        </row>
        <row r="291">
          <cell r="A291">
            <v>1891222</v>
          </cell>
          <cell r="B291" t="str">
            <v>ULR DEB-SERIES A FLOATING RATE</v>
          </cell>
          <cell r="C291">
            <v>42005.25</v>
          </cell>
          <cell r="D291">
            <v>0</v>
          </cell>
          <cell r="E291">
            <v>0</v>
          </cell>
          <cell r="F291">
            <v>42005.25</v>
          </cell>
          <cell r="G291">
            <v>0</v>
          </cell>
          <cell r="H291">
            <v>0</v>
          </cell>
        </row>
        <row r="292">
          <cell r="A292" t="str">
            <v>19010FE</v>
          </cell>
          <cell r="B292" t="str">
            <v>CURRENT DTA - FED</v>
          </cell>
          <cell r="C292">
            <v>218304166.16</v>
          </cell>
          <cell r="D292">
            <v>0</v>
          </cell>
          <cell r="E292">
            <v>0</v>
          </cell>
          <cell r="F292">
            <v>218304166.16</v>
          </cell>
          <cell r="G292">
            <v>0</v>
          </cell>
          <cell r="H292">
            <v>0</v>
          </cell>
        </row>
        <row r="293">
          <cell r="A293" t="str">
            <v>19010FL</v>
          </cell>
          <cell r="B293" t="str">
            <v>CURRENT DTA - FL</v>
          </cell>
          <cell r="C293">
            <v>25825543.75</v>
          </cell>
          <cell r="D293">
            <v>0</v>
          </cell>
          <cell r="E293">
            <v>0</v>
          </cell>
          <cell r="F293">
            <v>25825543.75</v>
          </cell>
          <cell r="G293">
            <v>0</v>
          </cell>
          <cell r="H293">
            <v>0</v>
          </cell>
        </row>
        <row r="294">
          <cell r="A294" t="str">
            <v>19011FE</v>
          </cell>
          <cell r="B294" t="str">
            <v>LONG TERM DTA - FED</v>
          </cell>
          <cell r="C294">
            <v>812746318.36000001</v>
          </cell>
          <cell r="D294">
            <v>370991</v>
          </cell>
          <cell r="E294">
            <v>497848.53</v>
          </cell>
          <cell r="F294">
            <v>812619460.83000004</v>
          </cell>
          <cell r="G294">
            <v>-126857.53000000003</v>
          </cell>
          <cell r="H294">
            <v>0</v>
          </cell>
        </row>
        <row r="295">
          <cell r="A295" t="str">
            <v>19011FL</v>
          </cell>
          <cell r="B295" t="str">
            <v>LONG TERM DTA - FL</v>
          </cell>
          <cell r="C295">
            <v>132401687.98</v>
          </cell>
          <cell r="D295">
            <v>0</v>
          </cell>
          <cell r="E295">
            <v>82787.399999999994</v>
          </cell>
          <cell r="F295">
            <v>132318900.58</v>
          </cell>
          <cell r="G295">
            <v>-82787.399999999994</v>
          </cell>
          <cell r="H295">
            <v>0</v>
          </cell>
        </row>
        <row r="296">
          <cell r="A296" t="str">
            <v>19015FE</v>
          </cell>
          <cell r="B296" t="str">
            <v>LT FIN48 NONCURRENT DTA-FED</v>
          </cell>
          <cell r="C296">
            <v>1084326</v>
          </cell>
          <cell r="D296">
            <v>0</v>
          </cell>
          <cell r="E296">
            <v>0</v>
          </cell>
          <cell r="F296">
            <v>1084326</v>
          </cell>
          <cell r="G296">
            <v>0</v>
          </cell>
          <cell r="H296">
            <v>0</v>
          </cell>
        </row>
        <row r="297">
          <cell r="A297">
            <v>2013001</v>
          </cell>
          <cell r="B297" t="str">
            <v>COMMON STOCK</v>
          </cell>
          <cell r="C297">
            <v>-354405315.12</v>
          </cell>
          <cell r="D297">
            <v>0</v>
          </cell>
          <cell r="E297">
            <v>0</v>
          </cell>
          <cell r="F297">
            <v>-354405315.12</v>
          </cell>
          <cell r="G297">
            <v>0</v>
          </cell>
          <cell r="H297">
            <v>0</v>
          </cell>
        </row>
        <row r="298">
          <cell r="A298">
            <v>2113002</v>
          </cell>
          <cell r="B298" t="str">
            <v>MISCELLANEOUS PAID-IN CAPITAL</v>
          </cell>
          <cell r="C298">
            <v>-1360616025.53</v>
          </cell>
          <cell r="D298">
            <v>0</v>
          </cell>
          <cell r="E298">
            <v>0</v>
          </cell>
          <cell r="F298">
            <v>-1360616025.53</v>
          </cell>
          <cell r="G298">
            <v>0</v>
          </cell>
          <cell r="H298">
            <v>0</v>
          </cell>
        </row>
        <row r="299">
          <cell r="A299">
            <v>2113003</v>
          </cell>
          <cell r="B299" t="str">
            <v>DON REC FROM STOCKHOLDERS</v>
          </cell>
          <cell r="C299">
            <v>-419213.02</v>
          </cell>
          <cell r="D299">
            <v>0</v>
          </cell>
          <cell r="E299">
            <v>0</v>
          </cell>
          <cell r="F299">
            <v>-419213.02</v>
          </cell>
          <cell r="G299">
            <v>0</v>
          </cell>
          <cell r="H299">
            <v>0</v>
          </cell>
        </row>
        <row r="300">
          <cell r="A300">
            <v>2113004</v>
          </cell>
          <cell r="B300" t="str">
            <v>RED IN PAR OF COMMON STOCK</v>
          </cell>
          <cell r="C300">
            <v>-326031.84000000003</v>
          </cell>
          <cell r="D300">
            <v>0</v>
          </cell>
          <cell r="E300">
            <v>0</v>
          </cell>
          <cell r="F300">
            <v>-326031.84000000003</v>
          </cell>
          <cell r="G300">
            <v>0</v>
          </cell>
          <cell r="H300">
            <v>0</v>
          </cell>
        </row>
        <row r="301">
          <cell r="A301">
            <v>2113062</v>
          </cell>
          <cell r="B301" t="str">
            <v>MISC PAID-IN CAP-STK OPTIONS</v>
          </cell>
          <cell r="C301">
            <v>-655780.26</v>
          </cell>
          <cell r="D301">
            <v>0</v>
          </cell>
          <cell r="E301">
            <v>0</v>
          </cell>
          <cell r="F301">
            <v>-655780.26</v>
          </cell>
          <cell r="G301">
            <v>0</v>
          </cell>
          <cell r="H301">
            <v>0</v>
          </cell>
        </row>
        <row r="302">
          <cell r="A302">
            <v>2113063</v>
          </cell>
          <cell r="B302" t="str">
            <v>MISC PAID IN CAP - PSSP</v>
          </cell>
          <cell r="C302">
            <v>-15698708.310000001</v>
          </cell>
          <cell r="D302">
            <v>0</v>
          </cell>
          <cell r="E302">
            <v>0</v>
          </cell>
          <cell r="F302">
            <v>-15698708.310000001</v>
          </cell>
          <cell r="G302">
            <v>0</v>
          </cell>
          <cell r="H302">
            <v>0</v>
          </cell>
        </row>
        <row r="303">
          <cell r="A303">
            <v>2113064</v>
          </cell>
          <cell r="B303" t="str">
            <v>MISC PAID IN CAP - RSU</v>
          </cell>
          <cell r="C303">
            <v>-27268473.140000001</v>
          </cell>
          <cell r="D303">
            <v>0</v>
          </cell>
          <cell r="E303">
            <v>0</v>
          </cell>
          <cell r="F303">
            <v>-27268473.140000001</v>
          </cell>
          <cell r="G303">
            <v>0</v>
          </cell>
          <cell r="H303">
            <v>0</v>
          </cell>
        </row>
        <row r="304">
          <cell r="A304">
            <v>2113070</v>
          </cell>
          <cell r="B304" t="str">
            <v>MISC PIC-STOCK OPT INCOME TAX</v>
          </cell>
          <cell r="C304">
            <v>-2702876.21</v>
          </cell>
          <cell r="D304">
            <v>0</v>
          </cell>
          <cell r="E304">
            <v>0</v>
          </cell>
          <cell r="F304">
            <v>-2702876.21</v>
          </cell>
          <cell r="G304">
            <v>0</v>
          </cell>
          <cell r="H304">
            <v>0</v>
          </cell>
        </row>
        <row r="305">
          <cell r="A305">
            <v>2163001</v>
          </cell>
          <cell r="B305" t="str">
            <v>UNAPPROP R/E</v>
          </cell>
          <cell r="C305">
            <v>-3037287745.3699999</v>
          </cell>
          <cell r="D305">
            <v>0</v>
          </cell>
          <cell r="E305">
            <v>0</v>
          </cell>
          <cell r="F305">
            <v>-3037287745.3699999</v>
          </cell>
          <cell r="G305">
            <v>0</v>
          </cell>
          <cell r="H305">
            <v>0</v>
          </cell>
        </row>
        <row r="306">
          <cell r="A306">
            <v>2193362</v>
          </cell>
          <cell r="B306" t="str">
            <v>AOCI-HEDGES-PRETAX BB-UNRE G L</v>
          </cell>
          <cell r="C306">
            <v>1268329.82</v>
          </cell>
          <cell r="D306">
            <v>0</v>
          </cell>
          <cell r="E306">
            <v>0</v>
          </cell>
          <cell r="F306">
            <v>1268329.82</v>
          </cell>
          <cell r="G306">
            <v>0</v>
          </cell>
          <cell r="H306">
            <v>0</v>
          </cell>
        </row>
        <row r="307">
          <cell r="A307">
            <v>2193365</v>
          </cell>
          <cell r="B307" t="str">
            <v>AOCI-HEDGES-TAX BB-UNRE G L</v>
          </cell>
          <cell r="C307">
            <v>-489265</v>
          </cell>
          <cell r="D307">
            <v>0</v>
          </cell>
          <cell r="E307">
            <v>0</v>
          </cell>
          <cell r="F307">
            <v>-489265</v>
          </cell>
          <cell r="G307">
            <v>0</v>
          </cell>
          <cell r="H307">
            <v>0</v>
          </cell>
        </row>
        <row r="308">
          <cell r="A308">
            <v>2193370</v>
          </cell>
          <cell r="B308" t="str">
            <v>AOCI-HEDGES-PRETAX-UNRE G  L</v>
          </cell>
          <cell r="C308">
            <v>1186593.78</v>
          </cell>
          <cell r="D308">
            <v>8</v>
          </cell>
          <cell r="E308">
            <v>791721.7</v>
          </cell>
          <cell r="F308">
            <v>394880.08</v>
          </cell>
          <cell r="G308">
            <v>-791713.7</v>
          </cell>
          <cell r="H308">
            <v>0</v>
          </cell>
        </row>
        <row r="309">
          <cell r="A309">
            <v>2193371</v>
          </cell>
          <cell r="B309" t="str">
            <v>AOCI-HEDGES-TAX-UNRE G L</v>
          </cell>
          <cell r="C309">
            <v>-457733</v>
          </cell>
          <cell r="D309">
            <v>305404</v>
          </cell>
          <cell r="E309">
            <v>8</v>
          </cell>
          <cell r="F309">
            <v>-152337</v>
          </cell>
          <cell r="G309">
            <v>305396</v>
          </cell>
          <cell r="H309">
            <v>0</v>
          </cell>
        </row>
        <row r="310">
          <cell r="A310">
            <v>2212011</v>
          </cell>
          <cell r="B310" t="str">
            <v>BONDS-CITRUS PC 2002A 01/01/27</v>
          </cell>
          <cell r="C310">
            <v>-108550000</v>
          </cell>
          <cell r="D310">
            <v>0</v>
          </cell>
          <cell r="E310">
            <v>0</v>
          </cell>
          <cell r="F310">
            <v>-108550000</v>
          </cell>
          <cell r="G310">
            <v>0</v>
          </cell>
          <cell r="H310">
            <v>0</v>
          </cell>
        </row>
        <row r="311">
          <cell r="A311">
            <v>2212012</v>
          </cell>
          <cell r="B311" t="str">
            <v>BONDS-CITRUS PC 2002B 01/01/22</v>
          </cell>
          <cell r="C311">
            <v>-100115000</v>
          </cell>
          <cell r="D311">
            <v>0</v>
          </cell>
          <cell r="E311">
            <v>0</v>
          </cell>
          <cell r="F311">
            <v>-100115000</v>
          </cell>
          <cell r="G311">
            <v>0</v>
          </cell>
          <cell r="H311">
            <v>0</v>
          </cell>
        </row>
        <row r="312">
          <cell r="A312">
            <v>2212013</v>
          </cell>
          <cell r="B312" t="str">
            <v>BONDS-CITRUS PC 2002C 01/01/18</v>
          </cell>
          <cell r="C312">
            <v>-32200000</v>
          </cell>
          <cell r="D312">
            <v>0</v>
          </cell>
          <cell r="E312">
            <v>0</v>
          </cell>
          <cell r="F312">
            <v>-32200000</v>
          </cell>
          <cell r="G312">
            <v>0</v>
          </cell>
          <cell r="H312">
            <v>0</v>
          </cell>
        </row>
        <row r="313">
          <cell r="A313">
            <v>2212015</v>
          </cell>
          <cell r="B313" t="str">
            <v>BONDS- 5.9% DUE 03/01/33</v>
          </cell>
          <cell r="C313">
            <v>-225000000</v>
          </cell>
          <cell r="D313">
            <v>0</v>
          </cell>
          <cell r="E313">
            <v>0</v>
          </cell>
          <cell r="F313">
            <v>-225000000</v>
          </cell>
          <cell r="G313">
            <v>0</v>
          </cell>
          <cell r="H313">
            <v>0</v>
          </cell>
        </row>
        <row r="314">
          <cell r="A314">
            <v>2212016</v>
          </cell>
          <cell r="B314" t="str">
            <v>BONDS-5.1% DUE 12/1/15</v>
          </cell>
          <cell r="C314">
            <v>-300000000</v>
          </cell>
          <cell r="D314">
            <v>0</v>
          </cell>
          <cell r="E314">
            <v>0</v>
          </cell>
          <cell r="F314">
            <v>-300000000</v>
          </cell>
          <cell r="G314">
            <v>0</v>
          </cell>
          <cell r="H314">
            <v>0</v>
          </cell>
        </row>
        <row r="315">
          <cell r="A315">
            <v>2212018</v>
          </cell>
          <cell r="B315" t="str">
            <v>BONDS 6.35% DUE 9/15/2037</v>
          </cell>
          <cell r="C315">
            <v>-500000000</v>
          </cell>
          <cell r="D315">
            <v>0</v>
          </cell>
          <cell r="E315">
            <v>0</v>
          </cell>
          <cell r="F315">
            <v>-500000000</v>
          </cell>
          <cell r="G315">
            <v>0</v>
          </cell>
          <cell r="H315">
            <v>0</v>
          </cell>
        </row>
        <row r="316">
          <cell r="A316">
            <v>2212019</v>
          </cell>
          <cell r="B316" t="str">
            <v>BONDS 5.80% DUE 9/15/2017</v>
          </cell>
          <cell r="C316">
            <v>-250000000</v>
          </cell>
          <cell r="D316">
            <v>0</v>
          </cell>
          <cell r="E316">
            <v>0</v>
          </cell>
          <cell r="F316">
            <v>-250000000</v>
          </cell>
          <cell r="G316">
            <v>0</v>
          </cell>
          <cell r="H316">
            <v>0</v>
          </cell>
        </row>
        <row r="317">
          <cell r="A317">
            <v>2212040</v>
          </cell>
          <cell r="B317" t="str">
            <v>BONDS - 5.65% DUE 06/15/18</v>
          </cell>
          <cell r="C317">
            <v>-500000000</v>
          </cell>
          <cell r="D317">
            <v>0</v>
          </cell>
          <cell r="E317">
            <v>0</v>
          </cell>
          <cell r="F317">
            <v>-500000000</v>
          </cell>
          <cell r="G317">
            <v>0</v>
          </cell>
          <cell r="H317">
            <v>0</v>
          </cell>
        </row>
        <row r="318">
          <cell r="A318">
            <v>2212041</v>
          </cell>
          <cell r="B318" t="str">
            <v>BONDS - 6.40% DUE 06/15/38</v>
          </cell>
          <cell r="C318">
            <v>-1000000000</v>
          </cell>
          <cell r="D318">
            <v>0</v>
          </cell>
          <cell r="E318">
            <v>0</v>
          </cell>
          <cell r="F318">
            <v>-1000000000</v>
          </cell>
          <cell r="G318">
            <v>0</v>
          </cell>
          <cell r="H318">
            <v>0</v>
          </cell>
        </row>
        <row r="319">
          <cell r="A319">
            <v>2212042</v>
          </cell>
          <cell r="B319" t="str">
            <v>BONDS - 4.55% DUE 04/01/20</v>
          </cell>
          <cell r="C319">
            <v>-250000000</v>
          </cell>
          <cell r="D319">
            <v>0</v>
          </cell>
          <cell r="E319">
            <v>0</v>
          </cell>
          <cell r="F319">
            <v>-250000000</v>
          </cell>
          <cell r="G319">
            <v>0</v>
          </cell>
          <cell r="H319">
            <v>0</v>
          </cell>
        </row>
        <row r="320">
          <cell r="A320">
            <v>2212043</v>
          </cell>
          <cell r="B320" t="str">
            <v>BONDS - 5.65% DUE 04/01/40</v>
          </cell>
          <cell r="C320">
            <v>-350000000</v>
          </cell>
          <cell r="D320">
            <v>0</v>
          </cell>
          <cell r="E320">
            <v>0</v>
          </cell>
          <cell r="F320">
            <v>-350000000</v>
          </cell>
          <cell r="G320">
            <v>0</v>
          </cell>
          <cell r="H320">
            <v>0</v>
          </cell>
        </row>
        <row r="321">
          <cell r="A321">
            <v>2212044</v>
          </cell>
          <cell r="B321" t="str">
            <v>BONDS - 3.10% DUE 8/15/2021</v>
          </cell>
          <cell r="C321">
            <v>-300000000</v>
          </cell>
          <cell r="D321">
            <v>0</v>
          </cell>
          <cell r="E321">
            <v>0</v>
          </cell>
          <cell r="F321">
            <v>-300000000</v>
          </cell>
          <cell r="G321">
            <v>0</v>
          </cell>
          <cell r="H321">
            <v>0</v>
          </cell>
        </row>
        <row r="322">
          <cell r="A322">
            <v>2212045</v>
          </cell>
          <cell r="B322" t="str">
            <v>BONDS - 3.85% DUE 11/15/42</v>
          </cell>
          <cell r="C322">
            <v>-400000000</v>
          </cell>
          <cell r="D322">
            <v>0</v>
          </cell>
          <cell r="E322">
            <v>0</v>
          </cell>
          <cell r="F322">
            <v>-400000000</v>
          </cell>
          <cell r="G322">
            <v>0</v>
          </cell>
          <cell r="H322">
            <v>0</v>
          </cell>
        </row>
        <row r="323">
          <cell r="A323">
            <v>2212046</v>
          </cell>
          <cell r="B323" t="str">
            <v>BONDS - 0.65% DUE 11/15/15</v>
          </cell>
          <cell r="C323">
            <v>-250000000</v>
          </cell>
          <cell r="D323">
            <v>0</v>
          </cell>
          <cell r="E323">
            <v>0</v>
          </cell>
          <cell r="F323">
            <v>-250000000</v>
          </cell>
          <cell r="G323">
            <v>0</v>
          </cell>
          <cell r="H323">
            <v>0</v>
          </cell>
        </row>
        <row r="324">
          <cell r="A324">
            <v>2246008</v>
          </cell>
          <cell r="B324" t="str">
            <v>OTH LTD - 6.75% DUE 02/01/28</v>
          </cell>
          <cell r="C324">
            <v>-150000000</v>
          </cell>
          <cell r="D324">
            <v>0</v>
          </cell>
          <cell r="E324">
            <v>0</v>
          </cell>
          <cell r="F324">
            <v>-150000000</v>
          </cell>
          <cell r="G324">
            <v>0</v>
          </cell>
          <cell r="H324">
            <v>0</v>
          </cell>
        </row>
        <row r="325">
          <cell r="A325">
            <v>2262101</v>
          </cell>
          <cell r="B325" t="str">
            <v>UNAMT DIS LTD-6.75 DUE 2/01/28</v>
          </cell>
          <cell r="C325">
            <v>207322.66</v>
          </cell>
          <cell r="D325">
            <v>230145.72</v>
          </cell>
          <cell r="E325">
            <v>231359.57</v>
          </cell>
          <cell r="F325">
            <v>206108.81</v>
          </cell>
          <cell r="G325">
            <v>-1213.8500000000058</v>
          </cell>
          <cell r="H325">
            <v>0</v>
          </cell>
        </row>
        <row r="326">
          <cell r="A326">
            <v>2262112</v>
          </cell>
          <cell r="B326" t="str">
            <v>UNAMT DIS LTD-5.9 DUE 03/01/33</v>
          </cell>
          <cell r="C326">
            <v>366231.74</v>
          </cell>
          <cell r="D326">
            <v>205803.32</v>
          </cell>
          <cell r="E326">
            <v>207386.42</v>
          </cell>
          <cell r="F326">
            <v>364648.64</v>
          </cell>
          <cell r="G326">
            <v>-1583.1000000000058</v>
          </cell>
          <cell r="H326">
            <v>0</v>
          </cell>
        </row>
        <row r="327">
          <cell r="A327">
            <v>2262113</v>
          </cell>
          <cell r="B327" t="str">
            <v>UNAMT DIS LTD-5.1% DUE 12/1/15</v>
          </cell>
          <cell r="C327">
            <v>96860.68</v>
          </cell>
          <cell r="D327">
            <v>495228.63</v>
          </cell>
          <cell r="E327">
            <v>499344.11</v>
          </cell>
          <cell r="F327">
            <v>92745.2</v>
          </cell>
          <cell r="G327">
            <v>-4115.4799999999814</v>
          </cell>
          <cell r="H327">
            <v>0</v>
          </cell>
        </row>
        <row r="328">
          <cell r="A328">
            <v>2262116</v>
          </cell>
          <cell r="B328" t="str">
            <v>UNAMT DISLTD6.35%DUE09/15/2037</v>
          </cell>
          <cell r="C328">
            <v>523411.28</v>
          </cell>
          <cell r="D328">
            <v>136499.01999999999</v>
          </cell>
          <cell r="E328">
            <v>138332.87</v>
          </cell>
          <cell r="F328">
            <v>521577.43</v>
          </cell>
          <cell r="G328">
            <v>-1833.8500000000058</v>
          </cell>
          <cell r="H328">
            <v>0</v>
          </cell>
        </row>
        <row r="329">
          <cell r="A329">
            <v>2262117</v>
          </cell>
          <cell r="B329" t="str">
            <v>UNAMT DISLTD5.80%DUE09/15/2017</v>
          </cell>
          <cell r="C329">
            <v>254937.95</v>
          </cell>
          <cell r="D329">
            <v>417484.71</v>
          </cell>
          <cell r="E329">
            <v>423093.55</v>
          </cell>
          <cell r="F329">
            <v>249329.11</v>
          </cell>
          <cell r="G329">
            <v>-5608.8399999999674</v>
          </cell>
          <cell r="H329">
            <v>0</v>
          </cell>
        </row>
        <row r="330">
          <cell r="A330">
            <v>2262140</v>
          </cell>
          <cell r="B330" t="str">
            <v>UNAMT DIS LTD-5.65% 6/15/18</v>
          </cell>
          <cell r="C330">
            <v>819632.66</v>
          </cell>
          <cell r="D330">
            <v>985047.26</v>
          </cell>
          <cell r="E330">
            <v>1000101.47</v>
          </cell>
          <cell r="F330">
            <v>804578.45</v>
          </cell>
          <cell r="G330">
            <v>-15054.209999999963</v>
          </cell>
          <cell r="H330">
            <v>0</v>
          </cell>
        </row>
        <row r="331">
          <cell r="A331">
            <v>2262141</v>
          </cell>
          <cell r="B331" t="str">
            <v>UNAMT DIS LTD-6.40% 6/15/38</v>
          </cell>
          <cell r="C331">
            <v>3452158.73</v>
          </cell>
          <cell r="D331">
            <v>767237.2</v>
          </cell>
          <cell r="E331">
            <v>778962.68</v>
          </cell>
          <cell r="F331">
            <v>3440433.25</v>
          </cell>
          <cell r="G331">
            <v>-11725.480000000098</v>
          </cell>
          <cell r="H331">
            <v>0</v>
          </cell>
        </row>
        <row r="332">
          <cell r="A332">
            <v>2262142</v>
          </cell>
          <cell r="B332" t="str">
            <v>UNAMT DIS LTD-4.55% 04/01/20</v>
          </cell>
          <cell r="C332">
            <v>89888.68</v>
          </cell>
          <cell r="D332">
            <v>52400.160000000003</v>
          </cell>
          <cell r="E332">
            <v>53585.69</v>
          </cell>
          <cell r="F332">
            <v>88703.15</v>
          </cell>
          <cell r="G332">
            <v>-1185.5299999999988</v>
          </cell>
          <cell r="H332">
            <v>0</v>
          </cell>
        </row>
        <row r="333">
          <cell r="A333">
            <v>2262143</v>
          </cell>
          <cell r="B333" t="str">
            <v>UNAMT DIS LTD-5.65% 04/01/40</v>
          </cell>
          <cell r="C333">
            <v>1279833.52</v>
          </cell>
          <cell r="D333">
            <v>179094.67</v>
          </cell>
          <cell r="E333">
            <v>183146.59</v>
          </cell>
          <cell r="F333">
            <v>1275781.6000000001</v>
          </cell>
          <cell r="G333">
            <v>-4051.9199999999837</v>
          </cell>
          <cell r="H333">
            <v>0</v>
          </cell>
        </row>
        <row r="334">
          <cell r="A334">
            <v>2262144</v>
          </cell>
          <cell r="B334" t="str">
            <v>UNAMT DIS LTD - 3.10% DUE 8/15/</v>
          </cell>
          <cell r="C334">
            <v>471703.21</v>
          </cell>
          <cell r="D334">
            <v>140026.69</v>
          </cell>
          <cell r="E334">
            <v>145130.94</v>
          </cell>
          <cell r="F334">
            <v>466598.96</v>
          </cell>
          <cell r="G334">
            <v>-5104.25</v>
          </cell>
          <cell r="H334">
            <v>0</v>
          </cell>
        </row>
        <row r="335">
          <cell r="A335">
            <v>2262145</v>
          </cell>
          <cell r="B335" t="str">
            <v>UNAMT DIS LTD - 3.85% 11/15/42</v>
          </cell>
          <cell r="C335">
            <v>1223952.6499999999</v>
          </cell>
          <cell r="D335">
            <v>43578.32</v>
          </cell>
          <cell r="E335">
            <v>47102.17</v>
          </cell>
          <cell r="F335">
            <v>1220428.8</v>
          </cell>
          <cell r="G335">
            <v>-3523.8499999999985</v>
          </cell>
          <cell r="H335">
            <v>0</v>
          </cell>
        </row>
        <row r="336">
          <cell r="A336">
            <v>2262146</v>
          </cell>
          <cell r="B336" t="str">
            <v>UNAMT DIS LTD - 0.65% 11/15/15</v>
          </cell>
          <cell r="C336">
            <v>144898.09</v>
          </cell>
          <cell r="D336">
            <v>76788.37</v>
          </cell>
          <cell r="E336">
            <v>82997.67</v>
          </cell>
          <cell r="F336">
            <v>138688.79</v>
          </cell>
          <cell r="G336">
            <v>-6209.3000000000029</v>
          </cell>
          <cell r="H336">
            <v>0</v>
          </cell>
        </row>
        <row r="337">
          <cell r="A337">
            <v>2270400</v>
          </cell>
          <cell r="B337" t="str">
            <v>CAP LEASE OBLIG NONCURR-SPHQ</v>
          </cell>
          <cell r="C337">
            <v>-41005905.859999999</v>
          </cell>
          <cell r="D337">
            <v>171475.88</v>
          </cell>
          <cell r="E337">
            <v>0</v>
          </cell>
          <cell r="F337">
            <v>-40834429.979999997</v>
          </cell>
          <cell r="G337">
            <v>171475.88</v>
          </cell>
          <cell r="H337">
            <v>0</v>
          </cell>
        </row>
        <row r="338">
          <cell r="A338">
            <v>2270500</v>
          </cell>
          <cell r="B338" t="str">
            <v>CAP LEASE OBLIG NONC-SH</v>
          </cell>
          <cell r="C338">
            <v>-127566121.87</v>
          </cell>
          <cell r="D338">
            <v>529150.23</v>
          </cell>
          <cell r="E338">
            <v>0</v>
          </cell>
          <cell r="F338">
            <v>-127036971.64</v>
          </cell>
          <cell r="G338">
            <v>529150.23</v>
          </cell>
          <cell r="H338">
            <v>0</v>
          </cell>
        </row>
        <row r="339">
          <cell r="A339">
            <v>2281300</v>
          </cell>
          <cell r="B339" t="str">
            <v>RETAIL UNFD STORM DAMAGE</v>
          </cell>
          <cell r="C339">
            <v>-116237655.73999999</v>
          </cell>
          <cell r="D339">
            <v>0</v>
          </cell>
          <cell r="E339">
            <v>0</v>
          </cell>
          <cell r="F339">
            <v>-116237655.73999999</v>
          </cell>
          <cell r="G339">
            <v>0</v>
          </cell>
          <cell r="H339">
            <v>0</v>
          </cell>
        </row>
        <row r="340">
          <cell r="A340">
            <v>2281500</v>
          </cell>
          <cell r="B340" t="str">
            <v>WHOLESALE STORM RESERVE</v>
          </cell>
          <cell r="C340">
            <v>-8627850.7899999991</v>
          </cell>
          <cell r="D340">
            <v>0</v>
          </cell>
          <cell r="E340">
            <v>0</v>
          </cell>
          <cell r="F340">
            <v>-8627850.7899999991</v>
          </cell>
          <cell r="G340">
            <v>0</v>
          </cell>
          <cell r="H340">
            <v>0</v>
          </cell>
        </row>
        <row r="341">
          <cell r="A341">
            <v>2282200</v>
          </cell>
          <cell r="B341" t="str">
            <v>WORKERS COMP</v>
          </cell>
          <cell r="C341">
            <v>-37893423.640000001</v>
          </cell>
          <cell r="D341">
            <v>0</v>
          </cell>
          <cell r="E341">
            <v>1570516</v>
          </cell>
          <cell r="F341">
            <v>-39463939.640000001</v>
          </cell>
          <cell r="G341">
            <v>-1570516</v>
          </cell>
          <cell r="H341">
            <v>0</v>
          </cell>
        </row>
        <row r="342">
          <cell r="A342">
            <v>2282600</v>
          </cell>
          <cell r="B342" t="str">
            <v>CLAIM RESERVE</v>
          </cell>
          <cell r="C342">
            <v>-1985500</v>
          </cell>
          <cell r="D342">
            <v>962400</v>
          </cell>
          <cell r="E342">
            <v>0</v>
          </cell>
          <cell r="F342">
            <v>-1023100</v>
          </cell>
          <cell r="G342">
            <v>962400</v>
          </cell>
          <cell r="H342">
            <v>0</v>
          </cell>
        </row>
        <row r="343">
          <cell r="A343">
            <v>2283141</v>
          </cell>
          <cell r="B343" t="str">
            <v>MED/LIFE RES POSTEMP RETAIL</v>
          </cell>
          <cell r="C343">
            <v>-273195826.45999998</v>
          </cell>
          <cell r="D343">
            <v>6599574.8799999999</v>
          </cell>
          <cell r="E343">
            <v>1941918.96</v>
          </cell>
          <cell r="F343">
            <v>-268538170.54000002</v>
          </cell>
          <cell r="G343">
            <v>4657655.92</v>
          </cell>
          <cell r="H343">
            <v>0</v>
          </cell>
        </row>
        <row r="344">
          <cell r="A344">
            <v>2283142</v>
          </cell>
          <cell r="B344" t="str">
            <v>MED/LIFE RES POSTEMP-W</v>
          </cell>
          <cell r="C344">
            <v>27789180.789999999</v>
          </cell>
          <cell r="D344">
            <v>481571.14</v>
          </cell>
          <cell r="E344">
            <v>0</v>
          </cell>
          <cell r="F344">
            <v>28270751.93</v>
          </cell>
          <cell r="G344">
            <v>481571.14</v>
          </cell>
          <cell r="H344">
            <v>0</v>
          </cell>
        </row>
        <row r="345">
          <cell r="A345">
            <v>2283143</v>
          </cell>
          <cell r="B345" t="str">
            <v>FUNDED MED/LIFE RES POSTEMP-W</v>
          </cell>
          <cell r="C345">
            <v>-69883361.109999999</v>
          </cell>
          <cell r="D345">
            <v>0</v>
          </cell>
          <cell r="E345">
            <v>141238.04</v>
          </cell>
          <cell r="F345">
            <v>-70024599.150000006</v>
          </cell>
          <cell r="G345">
            <v>-141238.04</v>
          </cell>
          <cell r="H345">
            <v>0</v>
          </cell>
        </row>
        <row r="346">
          <cell r="A346">
            <v>2283146</v>
          </cell>
          <cell r="B346" t="str">
            <v>OPEB-MEDICARE PT D CONTRA-RETL</v>
          </cell>
          <cell r="C346">
            <v>-694856.74</v>
          </cell>
          <cell r="D346">
            <v>0</v>
          </cell>
          <cell r="E346">
            <v>279509.92</v>
          </cell>
          <cell r="F346">
            <v>-974366.66</v>
          </cell>
          <cell r="G346">
            <v>-279509.92</v>
          </cell>
          <cell r="H346">
            <v>0</v>
          </cell>
        </row>
        <row r="347">
          <cell r="A347">
            <v>2283147</v>
          </cell>
          <cell r="B347" t="str">
            <v>OPEB-MEDICARE PT D CONTRA-WHSL</v>
          </cell>
          <cell r="C347">
            <v>60337.98</v>
          </cell>
          <cell r="D347">
            <v>0</v>
          </cell>
          <cell r="E347">
            <v>20329.080000000002</v>
          </cell>
          <cell r="F347">
            <v>40008.9</v>
          </cell>
          <cell r="G347">
            <v>-20329.080000000002</v>
          </cell>
          <cell r="H347">
            <v>0</v>
          </cell>
        </row>
        <row r="348">
          <cell r="A348">
            <v>2283153</v>
          </cell>
          <cell r="B348" t="str">
            <v>PENSION RESERVE</v>
          </cell>
          <cell r="C348">
            <v>-130180819.7</v>
          </cell>
          <cell r="D348">
            <v>107044573.17</v>
          </cell>
          <cell r="E348">
            <v>48565</v>
          </cell>
          <cell r="F348">
            <v>-23184811.530000001</v>
          </cell>
          <cell r="G348">
            <v>106996008.17</v>
          </cell>
          <cell r="H348">
            <v>0</v>
          </cell>
        </row>
        <row r="349">
          <cell r="A349">
            <v>2283160</v>
          </cell>
          <cell r="B349" t="str">
            <v>SERP</v>
          </cell>
          <cell r="C349">
            <v>-6576092.5300000003</v>
          </cell>
          <cell r="D349">
            <v>18748</v>
          </cell>
          <cell r="E349">
            <v>21709.08</v>
          </cell>
          <cell r="F349">
            <v>-6579053.6100000003</v>
          </cell>
          <cell r="G349">
            <v>-2961.0800000000017</v>
          </cell>
          <cell r="H349">
            <v>0</v>
          </cell>
        </row>
        <row r="350">
          <cell r="A350">
            <v>2283170</v>
          </cell>
          <cell r="B350" t="str">
            <v>PENSION RESTORATION</v>
          </cell>
          <cell r="C350">
            <v>-133035.29999999999</v>
          </cell>
          <cell r="D350">
            <v>4052.49</v>
          </cell>
          <cell r="E350">
            <v>1062.42</v>
          </cell>
          <cell r="F350">
            <v>-130045.23</v>
          </cell>
          <cell r="G350">
            <v>2990.0699999999997</v>
          </cell>
          <cell r="H350">
            <v>0</v>
          </cell>
        </row>
        <row r="351">
          <cell r="A351">
            <v>2283180</v>
          </cell>
          <cell r="B351" t="str">
            <v>BENEFIT RESERVE-CURRENT CONTRA</v>
          </cell>
          <cell r="C351">
            <v>24455200</v>
          </cell>
          <cell r="D351">
            <v>0</v>
          </cell>
          <cell r="E351">
            <v>0</v>
          </cell>
          <cell r="F351">
            <v>24455200</v>
          </cell>
          <cell r="G351">
            <v>0</v>
          </cell>
          <cell r="H351">
            <v>0</v>
          </cell>
        </row>
        <row r="352">
          <cell r="A352">
            <v>2283510</v>
          </cell>
          <cell r="B352" t="str">
            <v>SALARY CONTINUATION</v>
          </cell>
          <cell r="C352">
            <v>-89.86</v>
          </cell>
          <cell r="D352">
            <v>0</v>
          </cell>
          <cell r="E352">
            <v>0</v>
          </cell>
          <cell r="F352">
            <v>-89.86</v>
          </cell>
          <cell r="G352">
            <v>0</v>
          </cell>
          <cell r="H352">
            <v>0</v>
          </cell>
        </row>
        <row r="353">
          <cell r="A353">
            <v>2283520</v>
          </cell>
          <cell r="B353" t="str">
            <v>MEDICAL/DENTAL/LIFE</v>
          </cell>
          <cell r="C353">
            <v>1943973.29</v>
          </cell>
          <cell r="D353">
            <v>38817.58</v>
          </cell>
          <cell r="E353">
            <v>164.93</v>
          </cell>
          <cell r="F353">
            <v>1982625.94</v>
          </cell>
          <cell r="G353">
            <v>38652.65</v>
          </cell>
          <cell r="H353">
            <v>0</v>
          </cell>
        </row>
        <row r="354">
          <cell r="A354">
            <v>2283550</v>
          </cell>
          <cell r="B354" t="str">
            <v>HEALTH &amp; LIFE LOADING</v>
          </cell>
          <cell r="C354">
            <v>-6793887.1200000001</v>
          </cell>
          <cell r="D354">
            <v>0</v>
          </cell>
          <cell r="E354">
            <v>70239</v>
          </cell>
          <cell r="F354">
            <v>-6864126.1200000001</v>
          </cell>
          <cell r="G354">
            <v>-70239</v>
          </cell>
          <cell r="H354">
            <v>0</v>
          </cell>
        </row>
        <row r="355">
          <cell r="A355">
            <v>2283560</v>
          </cell>
          <cell r="B355" t="str">
            <v>FPC LONG TERM DISABILITY PLAN</v>
          </cell>
          <cell r="C355">
            <v>-4556159</v>
          </cell>
          <cell r="D355">
            <v>0</v>
          </cell>
          <cell r="E355">
            <v>0</v>
          </cell>
          <cell r="F355">
            <v>-4556159</v>
          </cell>
          <cell r="G355">
            <v>0</v>
          </cell>
          <cell r="H355">
            <v>0</v>
          </cell>
        </row>
        <row r="356">
          <cell r="A356">
            <v>2284101</v>
          </cell>
          <cell r="B356" t="str">
            <v>DEFERRED SERP-ACTIVE EMPL</v>
          </cell>
          <cell r="C356">
            <v>-35519429.469999999</v>
          </cell>
          <cell r="D356">
            <v>221013.52</v>
          </cell>
          <cell r="E356">
            <v>124928.67</v>
          </cell>
          <cell r="F356">
            <v>-35423344.619999997</v>
          </cell>
          <cell r="G356">
            <v>96084.849999999991</v>
          </cell>
          <cell r="H356">
            <v>0</v>
          </cell>
        </row>
        <row r="357">
          <cell r="A357">
            <v>2284400</v>
          </cell>
          <cell r="B357" t="str">
            <v>DEFERRED COMP</v>
          </cell>
          <cell r="C357">
            <v>-88901.96</v>
          </cell>
          <cell r="D357">
            <v>0</v>
          </cell>
          <cell r="E357">
            <v>0</v>
          </cell>
          <cell r="F357">
            <v>-88901.96</v>
          </cell>
          <cell r="G357">
            <v>0</v>
          </cell>
          <cell r="H357">
            <v>0</v>
          </cell>
        </row>
        <row r="358">
          <cell r="A358">
            <v>2284405</v>
          </cell>
          <cell r="B358" t="str">
            <v>2000 CLASS DEFERRED COMPENSAT</v>
          </cell>
          <cell r="C358">
            <v>-1487410.72</v>
          </cell>
          <cell r="D358">
            <v>19.18</v>
          </cell>
          <cell r="E358">
            <v>2949131.56</v>
          </cell>
          <cell r="F358">
            <v>-4436523.0999999996</v>
          </cell>
          <cell r="G358">
            <v>-2949112.38</v>
          </cell>
          <cell r="H358">
            <v>0</v>
          </cell>
        </row>
        <row r="359">
          <cell r="A359">
            <v>2284701</v>
          </cell>
          <cell r="B359" t="str">
            <v>PERF SHARE SUB PLAN</v>
          </cell>
          <cell r="C359">
            <v>-619958.87</v>
          </cell>
          <cell r="D359">
            <v>619958.87</v>
          </cell>
          <cell r="E359">
            <v>0</v>
          </cell>
          <cell r="F359">
            <v>0</v>
          </cell>
          <cell r="G359">
            <v>619958.87</v>
          </cell>
          <cell r="H359">
            <v>0</v>
          </cell>
        </row>
        <row r="360">
          <cell r="A360">
            <v>2284800</v>
          </cell>
          <cell r="B360" t="str">
            <v>ENVIRONMENTAL</v>
          </cell>
          <cell r="C360">
            <v>-18703970.52</v>
          </cell>
          <cell r="D360">
            <v>584967.46</v>
          </cell>
          <cell r="E360">
            <v>1279828.58</v>
          </cell>
          <cell r="F360">
            <v>-19398831.640000001</v>
          </cell>
          <cell r="G360">
            <v>-694861.12000000011</v>
          </cell>
          <cell r="H360">
            <v>0</v>
          </cell>
        </row>
        <row r="361">
          <cell r="A361">
            <v>2284900</v>
          </cell>
          <cell r="B361" t="str">
            <v>MGT INCENTIVE AWARD DEF</v>
          </cell>
          <cell r="C361">
            <v>-2111638.13</v>
          </cell>
          <cell r="D361">
            <v>2111638.13</v>
          </cell>
          <cell r="E361">
            <v>0</v>
          </cell>
          <cell r="F361">
            <v>0</v>
          </cell>
          <cell r="G361">
            <v>2111638.13</v>
          </cell>
          <cell r="H361">
            <v>0</v>
          </cell>
        </row>
        <row r="362">
          <cell r="A362">
            <v>2290100</v>
          </cell>
          <cell r="B362" t="str">
            <v>WHOLESALE - QF ENERGY</v>
          </cell>
          <cell r="C362">
            <v>-29332.78</v>
          </cell>
          <cell r="D362">
            <v>0</v>
          </cell>
          <cell r="E362">
            <v>2222.79</v>
          </cell>
          <cell r="F362">
            <v>-31555.57</v>
          </cell>
          <cell r="G362">
            <v>-2222.79</v>
          </cell>
          <cell r="H362">
            <v>0</v>
          </cell>
        </row>
        <row r="363">
          <cell r="A363">
            <v>2300001</v>
          </cell>
          <cell r="B363" t="str">
            <v>FAS 143 - ARO LIABILITY</v>
          </cell>
          <cell r="C363">
            <v>-778248855.59000003</v>
          </cell>
          <cell r="D363">
            <v>761433749.47000003</v>
          </cell>
          <cell r="E363">
            <v>815771588.62</v>
          </cell>
          <cell r="F363">
            <v>-832586694.74000001</v>
          </cell>
          <cell r="G363">
            <v>-54337839.149999976</v>
          </cell>
          <cell r="H363">
            <v>0</v>
          </cell>
        </row>
        <row r="364">
          <cell r="A364" t="str">
            <v>23200PP</v>
          </cell>
          <cell r="B364" t="str">
            <v>PASSPORT INVEN AP ACCRUAL</v>
          </cell>
          <cell r="C364">
            <v>-16364248.720000001</v>
          </cell>
          <cell r="D364">
            <v>24778137.890000001</v>
          </cell>
          <cell r="E364">
            <v>32354523.25</v>
          </cell>
          <cell r="F364">
            <v>-23940634.079999998</v>
          </cell>
          <cell r="G364">
            <v>-7576385.3599999994</v>
          </cell>
          <cell r="H364">
            <v>0</v>
          </cell>
        </row>
        <row r="365">
          <cell r="A365">
            <v>2320101</v>
          </cell>
          <cell r="B365" t="str">
            <v>A/P-MISCELLANEOUS</v>
          </cell>
          <cell r="C365">
            <v>-15457892.210000001</v>
          </cell>
          <cell r="D365">
            <v>15432919.050000001</v>
          </cell>
          <cell r="E365">
            <v>17832549.109999999</v>
          </cell>
          <cell r="F365">
            <v>-17857522.27</v>
          </cell>
          <cell r="G365">
            <v>-2399630.0599999987</v>
          </cell>
          <cell r="H365">
            <v>0</v>
          </cell>
        </row>
        <row r="366">
          <cell r="A366">
            <v>2320123</v>
          </cell>
          <cell r="B366" t="str">
            <v>A/P-ENERGY DELIVERY ACCR EXP</v>
          </cell>
          <cell r="C366">
            <v>-657792.59</v>
          </cell>
          <cell r="D366">
            <v>13034489.939999999</v>
          </cell>
          <cell r="E366">
            <v>13059588.42</v>
          </cell>
          <cell r="F366">
            <v>-682891.07</v>
          </cell>
          <cell r="G366">
            <v>-25098.480000000447</v>
          </cell>
          <cell r="H366">
            <v>0</v>
          </cell>
        </row>
        <row r="367">
          <cell r="A367" t="str">
            <v>23201AC</v>
          </cell>
          <cell r="B367" t="str">
            <v>ACCRUAL REVERSAL OFFSET</v>
          </cell>
          <cell r="C367">
            <v>-87284515.609999999</v>
          </cell>
          <cell r="D367">
            <v>25600628.399999999</v>
          </cell>
          <cell r="E367">
            <v>7366505.6500000004</v>
          </cell>
          <cell r="F367">
            <v>-69050392.859999999</v>
          </cell>
          <cell r="G367">
            <v>18234122.75</v>
          </cell>
          <cell r="H367">
            <v>0</v>
          </cell>
        </row>
        <row r="368">
          <cell r="A368" t="str">
            <v>23201AP</v>
          </cell>
          <cell r="B368" t="str">
            <v>A/P - CASH COLLECTIONS</v>
          </cell>
          <cell r="C368">
            <v>1016.97</v>
          </cell>
          <cell r="D368">
            <v>-135.04</v>
          </cell>
          <cell r="E368">
            <v>881.93</v>
          </cell>
          <cell r="F368">
            <v>0</v>
          </cell>
          <cell r="G368">
            <v>-1016.9699999999999</v>
          </cell>
          <cell r="H368">
            <v>1.1368683772161603E-13</v>
          </cell>
        </row>
        <row r="369">
          <cell r="A369">
            <v>2320201</v>
          </cell>
          <cell r="B369" t="str">
            <v>A/P-MISC PURCHASED PWR</v>
          </cell>
          <cell r="C369">
            <v>0.01</v>
          </cell>
          <cell r="D369">
            <v>1882.25</v>
          </cell>
          <cell r="E369">
            <v>1882.25</v>
          </cell>
          <cell r="F369">
            <v>0.01</v>
          </cell>
          <cell r="G369">
            <v>0</v>
          </cell>
          <cell r="H369">
            <v>0</v>
          </cell>
        </row>
        <row r="370">
          <cell r="A370" t="str">
            <v>23202BA</v>
          </cell>
          <cell r="B370" t="str">
            <v>AP-CHERVON TEXACO</v>
          </cell>
          <cell r="C370">
            <v>-9912075</v>
          </cell>
          <cell r="D370">
            <v>19819922.5</v>
          </cell>
          <cell r="E370">
            <v>21032120</v>
          </cell>
          <cell r="F370">
            <v>-11124272.5</v>
          </cell>
          <cell r="G370">
            <v>-1212197.5</v>
          </cell>
          <cell r="H370">
            <v>0</v>
          </cell>
        </row>
        <row r="371">
          <cell r="A371" t="str">
            <v>23202BQ</v>
          </cell>
          <cell r="B371" t="str">
            <v>AP-FGT(FLORIDA GAS TRANSM)</v>
          </cell>
          <cell r="C371">
            <v>-6522014.79</v>
          </cell>
          <cell r="D371">
            <v>12605093.890000001</v>
          </cell>
          <cell r="E371">
            <v>12391153.439999999</v>
          </cell>
          <cell r="F371">
            <v>-6308074.3399999999</v>
          </cell>
          <cell r="G371">
            <v>213940.45000000112</v>
          </cell>
          <cell r="H371">
            <v>0</v>
          </cell>
        </row>
        <row r="372">
          <cell r="A372" t="str">
            <v>23202BS</v>
          </cell>
          <cell r="B372" t="str">
            <v>AP-FLORIDA GAS UTILITIES</v>
          </cell>
          <cell r="C372">
            <v>-500</v>
          </cell>
          <cell r="D372">
            <v>1000</v>
          </cell>
          <cell r="E372">
            <v>1000</v>
          </cell>
          <cell r="F372">
            <v>-500</v>
          </cell>
          <cell r="G372">
            <v>0</v>
          </cell>
          <cell r="H372">
            <v>0</v>
          </cell>
        </row>
        <row r="373">
          <cell r="A373" t="str">
            <v>23202BW</v>
          </cell>
          <cell r="B373" t="str">
            <v>AP-GNGS (GULFSTREAM)</v>
          </cell>
          <cell r="C373">
            <v>-6302523.2699999996</v>
          </cell>
          <cell r="D373">
            <v>12645973.130000001</v>
          </cell>
          <cell r="E373">
            <v>12884166.289999999</v>
          </cell>
          <cell r="F373">
            <v>-6540716.4299999997</v>
          </cell>
          <cell r="G373">
            <v>-238193.15999999829</v>
          </cell>
          <cell r="H373">
            <v>0</v>
          </cell>
        </row>
        <row r="374">
          <cell r="A374" t="str">
            <v>23202BY</v>
          </cell>
          <cell r="B374" t="str">
            <v>AP-GRU(GAINSVILLE REGNL UTLTY</v>
          </cell>
          <cell r="C374">
            <v>-33137.300000000003</v>
          </cell>
          <cell r="D374">
            <v>63811.68</v>
          </cell>
          <cell r="E374">
            <v>64684.88</v>
          </cell>
          <cell r="F374">
            <v>-34010.5</v>
          </cell>
          <cell r="G374">
            <v>-873.19999999999709</v>
          </cell>
          <cell r="H374">
            <v>0</v>
          </cell>
        </row>
        <row r="375">
          <cell r="A375" t="str">
            <v>23202CK</v>
          </cell>
          <cell r="B375" t="str">
            <v>A/P-CALPINE ENERGY SERVICES</v>
          </cell>
          <cell r="C375">
            <v>-136672</v>
          </cell>
          <cell r="D375">
            <v>136672</v>
          </cell>
          <cell r="E375">
            <v>0</v>
          </cell>
          <cell r="F375">
            <v>0</v>
          </cell>
          <cell r="G375">
            <v>136672</v>
          </cell>
          <cell r="H375">
            <v>0</v>
          </cell>
        </row>
        <row r="376">
          <cell r="A376" t="str">
            <v>23202EG</v>
          </cell>
          <cell r="B376" t="str">
            <v>A/P-EXELON GENERATION CO, LLC</v>
          </cell>
          <cell r="C376">
            <v>-157400</v>
          </cell>
          <cell r="D376">
            <v>157400</v>
          </cell>
          <cell r="E376">
            <v>196308</v>
          </cell>
          <cell r="F376">
            <v>-196308</v>
          </cell>
          <cell r="G376">
            <v>-38908</v>
          </cell>
          <cell r="H376">
            <v>0</v>
          </cell>
        </row>
        <row r="377">
          <cell r="A377" t="str">
            <v>23202EJ</v>
          </cell>
          <cell r="B377" t="str">
            <v>AP-SONAT</v>
          </cell>
          <cell r="C377">
            <v>-543578.62</v>
          </cell>
          <cell r="D377">
            <v>1123953.33</v>
          </cell>
          <cell r="E377">
            <v>1139006.28</v>
          </cell>
          <cell r="F377">
            <v>-558631.56999999995</v>
          </cell>
          <cell r="G377">
            <v>-15052.949999999953</v>
          </cell>
          <cell r="H377">
            <v>0</v>
          </cell>
        </row>
        <row r="378">
          <cell r="A378" t="str">
            <v>23202ET</v>
          </cell>
          <cell r="B378" t="str">
            <v>AP-TECO/PEOPLES GAS SYSTEM</v>
          </cell>
          <cell r="C378">
            <v>0</v>
          </cell>
          <cell r="D378">
            <v>112913.28</v>
          </cell>
          <cell r="E378">
            <v>112913.28</v>
          </cell>
          <cell r="F378">
            <v>0</v>
          </cell>
          <cell r="G378">
            <v>0</v>
          </cell>
          <cell r="H378">
            <v>0</v>
          </cell>
        </row>
        <row r="379">
          <cell r="A379" t="str">
            <v>23202FH</v>
          </cell>
          <cell r="B379" t="str">
            <v>AP-FUEL FINANCIAL HEDGE</v>
          </cell>
          <cell r="C379">
            <v>-1782035</v>
          </cell>
          <cell r="D379">
            <v>17672315</v>
          </cell>
          <cell r="E379">
            <v>16589330</v>
          </cell>
          <cell r="F379">
            <v>-699050</v>
          </cell>
          <cell r="G379">
            <v>1082985</v>
          </cell>
          <cell r="H379">
            <v>0</v>
          </cell>
        </row>
        <row r="380">
          <cell r="A380" t="str">
            <v>23202FM</v>
          </cell>
          <cell r="B380" t="str">
            <v>A/P-FLORIDA MUNICIPL PWR AGNCY</v>
          </cell>
          <cell r="C380">
            <v>0</v>
          </cell>
          <cell r="D380">
            <v>0</v>
          </cell>
          <cell r="E380">
            <v>15509</v>
          </cell>
          <cell r="F380">
            <v>-15509</v>
          </cell>
          <cell r="G380">
            <v>-15509</v>
          </cell>
          <cell r="H380">
            <v>0</v>
          </cell>
        </row>
        <row r="381">
          <cell r="A381" t="str">
            <v>23202FP</v>
          </cell>
          <cell r="B381" t="str">
            <v>A/P-FLORIDA POWER &amp; LIGHT</v>
          </cell>
          <cell r="C381">
            <v>-42180</v>
          </cell>
          <cell r="D381">
            <v>305342.93</v>
          </cell>
          <cell r="E381">
            <v>499047.03</v>
          </cell>
          <cell r="F381">
            <v>-235884.1</v>
          </cell>
          <cell r="G381">
            <v>-193704.10000000003</v>
          </cell>
          <cell r="H381">
            <v>0</v>
          </cell>
        </row>
        <row r="382">
          <cell r="A382" t="str">
            <v>23202FZ</v>
          </cell>
          <cell r="B382" t="str">
            <v>AP-EDF ENERGY TRADING N AMER</v>
          </cell>
          <cell r="C382">
            <v>-18065</v>
          </cell>
          <cell r="D382">
            <v>18065</v>
          </cell>
          <cell r="E382">
            <v>1443</v>
          </cell>
          <cell r="F382">
            <v>-1443</v>
          </cell>
          <cell r="G382">
            <v>16622</v>
          </cell>
          <cell r="H382">
            <v>0</v>
          </cell>
        </row>
        <row r="383">
          <cell r="A383" t="str">
            <v>23202GR</v>
          </cell>
          <cell r="B383" t="str">
            <v>A/P GAS TRADING REGULATED</v>
          </cell>
          <cell r="C383">
            <v>-43388299.990000002</v>
          </cell>
          <cell r="D383">
            <v>83018382.840000004</v>
          </cell>
          <cell r="E383">
            <v>97901692.599999994</v>
          </cell>
          <cell r="F383">
            <v>-58271609.75</v>
          </cell>
          <cell r="G383">
            <v>-14883309.75999999</v>
          </cell>
          <cell r="H383">
            <v>0</v>
          </cell>
        </row>
        <row r="384">
          <cell r="A384" t="str">
            <v>23202HN</v>
          </cell>
          <cell r="B384" t="str">
            <v>A/P-CHATTAHOOCHEE, CITY OF</v>
          </cell>
          <cell r="C384">
            <v>-4032.26</v>
          </cell>
          <cell r="D384">
            <v>0</v>
          </cell>
          <cell r="E384">
            <v>12903.27</v>
          </cell>
          <cell r="F384">
            <v>-16935.53</v>
          </cell>
          <cell r="G384">
            <v>-12903.27</v>
          </cell>
          <cell r="H384">
            <v>0</v>
          </cell>
        </row>
        <row r="385">
          <cell r="A385" t="str">
            <v>23202JX</v>
          </cell>
          <cell r="B385" t="str">
            <v>A/P-JACKSONVILLE ELECTRIC AUTH</v>
          </cell>
          <cell r="C385">
            <v>-139568</v>
          </cell>
          <cell r="D385">
            <v>139568</v>
          </cell>
          <cell r="E385">
            <v>139568</v>
          </cell>
          <cell r="F385">
            <v>-139568</v>
          </cell>
          <cell r="G385">
            <v>0</v>
          </cell>
          <cell r="H385">
            <v>0</v>
          </cell>
        </row>
        <row r="386">
          <cell r="A386" t="str">
            <v>23202LK</v>
          </cell>
          <cell r="B386" t="str">
            <v>A/P-LAKELAND,  CITY OF</v>
          </cell>
          <cell r="C386">
            <v>-15200</v>
          </cell>
          <cell r="D386">
            <v>15200</v>
          </cell>
          <cell r="E386">
            <v>0</v>
          </cell>
          <cell r="F386">
            <v>0</v>
          </cell>
          <cell r="G386">
            <v>15200</v>
          </cell>
          <cell r="H386">
            <v>0</v>
          </cell>
        </row>
        <row r="387">
          <cell r="A387" t="str">
            <v>23202MS</v>
          </cell>
          <cell r="B387" t="str">
            <v>A/P-MORGAN STANLEY</v>
          </cell>
          <cell r="C387">
            <v>-49870</v>
          </cell>
          <cell r="D387">
            <v>49870</v>
          </cell>
          <cell r="E387">
            <v>1120</v>
          </cell>
          <cell r="F387">
            <v>-1120</v>
          </cell>
          <cell r="G387">
            <v>48750</v>
          </cell>
          <cell r="H387">
            <v>0</v>
          </cell>
        </row>
        <row r="388">
          <cell r="A388" t="str">
            <v>23202OR</v>
          </cell>
          <cell r="B388" t="str">
            <v>A/P-ORLANDO UTILITIES COMM</v>
          </cell>
          <cell r="C388">
            <v>0</v>
          </cell>
          <cell r="D388">
            <v>0</v>
          </cell>
          <cell r="E388">
            <v>25687.5</v>
          </cell>
          <cell r="F388">
            <v>-25687.5</v>
          </cell>
          <cell r="G388">
            <v>-25687.5</v>
          </cell>
          <cell r="H388">
            <v>0</v>
          </cell>
        </row>
        <row r="389">
          <cell r="A389" t="str">
            <v>23202RE</v>
          </cell>
          <cell r="B389" t="str">
            <v>A/P-RELIANT ENERGY SERVICES</v>
          </cell>
          <cell r="C389">
            <v>-2024504.82</v>
          </cell>
          <cell r="D389">
            <v>574491.91</v>
          </cell>
          <cell r="E389">
            <v>3583173.56</v>
          </cell>
          <cell r="F389">
            <v>-5033186.47</v>
          </cell>
          <cell r="G389">
            <v>-3008681.65</v>
          </cell>
          <cell r="H389">
            <v>0</v>
          </cell>
        </row>
        <row r="390">
          <cell r="A390" t="str">
            <v>23202SA</v>
          </cell>
          <cell r="B390" t="str">
            <v>A/P-SOUTHEASTERN POWER ADMIN</v>
          </cell>
          <cell r="C390">
            <v>-297593.90000000002</v>
          </cell>
          <cell r="D390">
            <v>297593.90000000002</v>
          </cell>
          <cell r="E390">
            <v>38835.620000000003</v>
          </cell>
          <cell r="F390">
            <v>-38835.620000000003</v>
          </cell>
          <cell r="G390">
            <v>258758.28000000003</v>
          </cell>
          <cell r="H390">
            <v>0</v>
          </cell>
        </row>
        <row r="391">
          <cell r="A391" t="str">
            <v>23202SC</v>
          </cell>
          <cell r="B391" t="str">
            <v>A/P-SOUTHERN COMPANY SERVICES</v>
          </cell>
          <cell r="C391">
            <v>-6152401.8300000001</v>
          </cell>
          <cell r="D391">
            <v>7316798.1900000004</v>
          </cell>
          <cell r="E391">
            <v>9724490.9299999997</v>
          </cell>
          <cell r="F391">
            <v>-8560094.5700000003</v>
          </cell>
          <cell r="G391">
            <v>-2407692.7399999993</v>
          </cell>
          <cell r="H391">
            <v>0</v>
          </cell>
        </row>
        <row r="392">
          <cell r="A392" t="str">
            <v>23202SH</v>
          </cell>
          <cell r="B392" t="str">
            <v>A/P - SHADY HILLS</v>
          </cell>
          <cell r="C392">
            <v>-1831251.11</v>
          </cell>
          <cell r="D392">
            <v>3474376.38</v>
          </cell>
          <cell r="E392">
            <v>3907599.47</v>
          </cell>
          <cell r="F392">
            <v>-2264474.2000000002</v>
          </cell>
          <cell r="G392">
            <v>-433223.09000000032</v>
          </cell>
          <cell r="H392">
            <v>0</v>
          </cell>
        </row>
        <row r="393">
          <cell r="A393" t="str">
            <v>23202SX</v>
          </cell>
          <cell r="B393" t="str">
            <v>A/P-SEMINOLE ELECTRIC CO-OP</v>
          </cell>
          <cell r="C393">
            <v>44</v>
          </cell>
          <cell r="D393">
            <v>0</v>
          </cell>
          <cell r="E393">
            <v>0</v>
          </cell>
          <cell r="F393">
            <v>44</v>
          </cell>
          <cell r="G393">
            <v>0</v>
          </cell>
          <cell r="H393">
            <v>0</v>
          </cell>
        </row>
        <row r="394">
          <cell r="A394" t="str">
            <v>23202TA</v>
          </cell>
          <cell r="B394" t="str">
            <v>A/P-TALLAHASSEE, CITY OF</v>
          </cell>
          <cell r="C394">
            <v>-670</v>
          </cell>
          <cell r="D394">
            <v>670</v>
          </cell>
          <cell r="E394">
            <v>1658.92</v>
          </cell>
          <cell r="F394">
            <v>-1658.92</v>
          </cell>
          <cell r="G394">
            <v>-988.92000000000007</v>
          </cell>
          <cell r="H394">
            <v>0</v>
          </cell>
        </row>
        <row r="395">
          <cell r="A395" t="str">
            <v>23202TD</v>
          </cell>
          <cell r="B395" t="str">
            <v>OIL FINANCIAL HEDGE PAYABLE</v>
          </cell>
          <cell r="C395">
            <v>-71887.259999999995</v>
          </cell>
          <cell r="D395">
            <v>68490.240000000005</v>
          </cell>
          <cell r="E395">
            <v>23704.799999999999</v>
          </cell>
          <cell r="F395">
            <v>-27101.82</v>
          </cell>
          <cell r="G395">
            <v>44785.440000000002</v>
          </cell>
          <cell r="H395">
            <v>0</v>
          </cell>
        </row>
        <row r="396">
          <cell r="A396" t="str">
            <v>23202TE</v>
          </cell>
          <cell r="B396" t="str">
            <v>A/P-THE ENERGY AUTHORITY</v>
          </cell>
          <cell r="C396">
            <v>-69186</v>
          </cell>
          <cell r="D396">
            <v>62547</v>
          </cell>
          <cell r="E396">
            <v>94005</v>
          </cell>
          <cell r="F396">
            <v>-100644</v>
          </cell>
          <cell r="G396">
            <v>-31458</v>
          </cell>
          <cell r="H396">
            <v>0</v>
          </cell>
        </row>
        <row r="397">
          <cell r="A397" t="str">
            <v>23202TP</v>
          </cell>
          <cell r="B397" t="str">
            <v>AP-TAMPA ELECTRIC CO</v>
          </cell>
          <cell r="C397">
            <v>-54000</v>
          </cell>
          <cell r="D397">
            <v>54000</v>
          </cell>
          <cell r="E397">
            <v>26170</v>
          </cell>
          <cell r="F397">
            <v>-26170</v>
          </cell>
          <cell r="G397">
            <v>27830</v>
          </cell>
          <cell r="H397">
            <v>0</v>
          </cell>
        </row>
        <row r="398">
          <cell r="A398">
            <v>2320340</v>
          </cell>
          <cell r="B398" t="str">
            <v>A/P - AUBURNDALE AUBRDLAS</v>
          </cell>
          <cell r="C398">
            <v>-30361.49</v>
          </cell>
          <cell r="D398">
            <v>28009.66</v>
          </cell>
          <cell r="E398">
            <v>10626.61</v>
          </cell>
          <cell r="F398">
            <v>-12978.44</v>
          </cell>
          <cell r="G398">
            <v>17383.05</v>
          </cell>
          <cell r="H398">
            <v>0</v>
          </cell>
        </row>
        <row r="399">
          <cell r="A399">
            <v>2320341</v>
          </cell>
          <cell r="B399" t="str">
            <v>A/P - AUBURNDALE AUBRDLFC</v>
          </cell>
          <cell r="C399">
            <v>-2100447.87</v>
          </cell>
          <cell r="D399">
            <v>2093077.12</v>
          </cell>
          <cell r="E399">
            <v>1089231.25</v>
          </cell>
          <cell r="F399">
            <v>-1096602</v>
          </cell>
          <cell r="G399">
            <v>1003845.8700000001</v>
          </cell>
          <cell r="H399">
            <v>0</v>
          </cell>
        </row>
        <row r="400">
          <cell r="A400">
            <v>2320342</v>
          </cell>
          <cell r="B400" t="str">
            <v>A/P - AUBURNDALE AUBSET</v>
          </cell>
          <cell r="C400">
            <v>-14620393.65</v>
          </cell>
          <cell r="D400">
            <v>14589251.33</v>
          </cell>
          <cell r="E400">
            <v>8146239.25</v>
          </cell>
          <cell r="F400">
            <v>-8177381.5700000003</v>
          </cell>
          <cell r="G400">
            <v>6443012.0800000001</v>
          </cell>
          <cell r="H400">
            <v>0</v>
          </cell>
        </row>
        <row r="401">
          <cell r="A401">
            <v>2320345</v>
          </cell>
          <cell r="B401" t="str">
            <v>A/P - CENTRAL PWR &amp; L FLACRUSH</v>
          </cell>
          <cell r="C401">
            <v>-450094.51</v>
          </cell>
          <cell r="D401">
            <v>346991.72</v>
          </cell>
          <cell r="E401">
            <v>342627.01</v>
          </cell>
          <cell r="F401">
            <v>-445729.8</v>
          </cell>
          <cell r="G401">
            <v>4364.7099999999627</v>
          </cell>
          <cell r="H401">
            <v>0</v>
          </cell>
        </row>
        <row r="402">
          <cell r="A402">
            <v>2320346</v>
          </cell>
          <cell r="B402" t="str">
            <v>A/P - CITRUS WORLD CITRUS</v>
          </cell>
          <cell r="C402">
            <v>-1681.28</v>
          </cell>
          <cell r="D402">
            <v>2065.61</v>
          </cell>
          <cell r="E402">
            <v>1605.24</v>
          </cell>
          <cell r="F402">
            <v>-1220.9100000000001</v>
          </cell>
          <cell r="G402">
            <v>460.37000000000012</v>
          </cell>
          <cell r="H402">
            <v>0</v>
          </cell>
        </row>
        <row r="403">
          <cell r="A403">
            <v>2320348</v>
          </cell>
          <cell r="B403" t="str">
            <v>A/P - LAKE COUNTY NRG LAKCOUNT</v>
          </cell>
          <cell r="C403">
            <v>-1908031.45</v>
          </cell>
          <cell r="D403">
            <v>1901027.48</v>
          </cell>
          <cell r="E403">
            <v>992298.31</v>
          </cell>
          <cell r="F403">
            <v>-999302.28</v>
          </cell>
          <cell r="G403">
            <v>908729.16999999993</v>
          </cell>
          <cell r="H403">
            <v>0</v>
          </cell>
        </row>
        <row r="404">
          <cell r="A404">
            <v>2320350</v>
          </cell>
          <cell r="B404" t="str">
            <v>A/P - METRO-DADE CNTY METRDADE</v>
          </cell>
          <cell r="C404">
            <v>-4829170.25</v>
          </cell>
          <cell r="D404">
            <v>4837092.4800000004</v>
          </cell>
          <cell r="E404">
            <v>7922.23</v>
          </cell>
          <cell r="F404">
            <v>0</v>
          </cell>
          <cell r="G404">
            <v>4829170.25</v>
          </cell>
          <cell r="H404">
            <v>0</v>
          </cell>
        </row>
        <row r="405">
          <cell r="A405">
            <v>2320351</v>
          </cell>
          <cell r="B405" t="str">
            <v>A/P - METRO-DADE CNTY METRDDAS</v>
          </cell>
          <cell r="C405">
            <v>-52100.86</v>
          </cell>
          <cell r="D405">
            <v>52100.86</v>
          </cell>
          <cell r="E405">
            <v>0</v>
          </cell>
          <cell r="F405">
            <v>0</v>
          </cell>
          <cell r="G405">
            <v>52100.86</v>
          </cell>
          <cell r="H405">
            <v>0</v>
          </cell>
        </row>
        <row r="406">
          <cell r="A406">
            <v>2320352</v>
          </cell>
          <cell r="B406" t="str">
            <v>A/P - ORANGE COGEN ORANGEAS</v>
          </cell>
          <cell r="C406">
            <v>-83645.41</v>
          </cell>
          <cell r="D406">
            <v>75116.740000000005</v>
          </cell>
          <cell r="E406">
            <v>49035.33</v>
          </cell>
          <cell r="F406">
            <v>-57564</v>
          </cell>
          <cell r="G406">
            <v>26081.410000000003</v>
          </cell>
          <cell r="H406">
            <v>0</v>
          </cell>
        </row>
        <row r="407">
          <cell r="A407">
            <v>2320353</v>
          </cell>
          <cell r="B407" t="str">
            <v>A/P - ORANGE COGEN ORANGECO</v>
          </cell>
          <cell r="C407">
            <v>-7276679.0300000003</v>
          </cell>
          <cell r="D407">
            <v>7212281.3700000001</v>
          </cell>
          <cell r="E407">
            <v>3508007.6</v>
          </cell>
          <cell r="F407">
            <v>-3572405.26</v>
          </cell>
          <cell r="G407">
            <v>3704273.77</v>
          </cell>
          <cell r="H407">
            <v>0</v>
          </cell>
        </row>
        <row r="408">
          <cell r="A408">
            <v>2320354</v>
          </cell>
          <cell r="B408" t="str">
            <v>A/P - ORLANDO COG LIM ORLACOGL</v>
          </cell>
          <cell r="C408">
            <v>-11761807.65</v>
          </cell>
          <cell r="D408">
            <v>11739025.99</v>
          </cell>
          <cell r="E408">
            <v>6166652.1600000001</v>
          </cell>
          <cell r="F408">
            <v>-6189433.8200000003</v>
          </cell>
          <cell r="G408">
            <v>5572373.8300000001</v>
          </cell>
          <cell r="H408">
            <v>0</v>
          </cell>
        </row>
        <row r="409">
          <cell r="A409">
            <v>2320355</v>
          </cell>
          <cell r="B409" t="str">
            <v>A/P - ORLANDO COG LIM ORLCOGAS</v>
          </cell>
          <cell r="C409">
            <v>-7982.47</v>
          </cell>
          <cell r="D409">
            <v>8032.18</v>
          </cell>
          <cell r="E409">
            <v>7773.69</v>
          </cell>
          <cell r="F409">
            <v>-7723.98</v>
          </cell>
          <cell r="G409">
            <v>258.49000000000069</v>
          </cell>
          <cell r="H409">
            <v>0</v>
          </cell>
        </row>
        <row r="410">
          <cell r="A410">
            <v>2320357</v>
          </cell>
          <cell r="B410" t="str">
            <v>A/P - PASCO CNTY R R PASCOUNT</v>
          </cell>
          <cell r="C410">
            <v>-3677125.26</v>
          </cell>
          <cell r="D410">
            <v>3656998.77</v>
          </cell>
          <cell r="E410">
            <v>1907429.03</v>
          </cell>
          <cell r="F410">
            <v>-1927555.52</v>
          </cell>
          <cell r="G410">
            <v>1749569.74</v>
          </cell>
          <cell r="H410">
            <v>0</v>
          </cell>
        </row>
        <row r="411">
          <cell r="A411">
            <v>2320358</v>
          </cell>
          <cell r="B411" t="str">
            <v>A/P - PCS PHOSPHATE OCSWFCRK</v>
          </cell>
          <cell r="C411">
            <v>-4392.43</v>
          </cell>
          <cell r="D411">
            <v>2152.29</v>
          </cell>
          <cell r="E411">
            <v>0</v>
          </cell>
          <cell r="F411">
            <v>-2240.14</v>
          </cell>
          <cell r="G411">
            <v>2152.29</v>
          </cell>
          <cell r="H411">
            <v>0</v>
          </cell>
        </row>
        <row r="412">
          <cell r="A412">
            <v>2320359</v>
          </cell>
          <cell r="B412" t="str">
            <v>A/P - PCS PHOSPHATE OCWHSPRS</v>
          </cell>
          <cell r="C412">
            <v>-2822.14</v>
          </cell>
          <cell r="D412">
            <v>0</v>
          </cell>
          <cell r="E412">
            <v>1777.77</v>
          </cell>
          <cell r="F412">
            <v>-4599.91</v>
          </cell>
          <cell r="G412">
            <v>-1777.77</v>
          </cell>
          <cell r="H412">
            <v>0</v>
          </cell>
        </row>
        <row r="413">
          <cell r="A413">
            <v>2320361</v>
          </cell>
          <cell r="B413" t="str">
            <v>A/P - PINELLAS CNT RR PINCOUNT</v>
          </cell>
          <cell r="C413">
            <v>-8453386.7300000004</v>
          </cell>
          <cell r="D413">
            <v>8414023.9800000004</v>
          </cell>
          <cell r="E413">
            <v>3749028.55</v>
          </cell>
          <cell r="F413">
            <v>-3788391.3</v>
          </cell>
          <cell r="G413">
            <v>4664995.4300000006</v>
          </cell>
          <cell r="H413">
            <v>0</v>
          </cell>
        </row>
        <row r="414">
          <cell r="A414">
            <v>2320362</v>
          </cell>
          <cell r="B414" t="str">
            <v>A/P - POLK PWR PRTNRS MULBERRY</v>
          </cell>
          <cell r="C414">
            <v>-14129897.73</v>
          </cell>
          <cell r="D414">
            <v>14143786.68</v>
          </cell>
          <cell r="E414">
            <v>6901159.2800000003</v>
          </cell>
          <cell r="F414">
            <v>-6887270.3300000001</v>
          </cell>
          <cell r="G414">
            <v>7242627.3999999994</v>
          </cell>
          <cell r="H414">
            <v>0</v>
          </cell>
        </row>
        <row r="415">
          <cell r="A415">
            <v>2320367</v>
          </cell>
          <cell r="B415" t="str">
            <v>A/P - WHEELABRATOR RIDGEGEN</v>
          </cell>
          <cell r="C415">
            <v>-3549398.07</v>
          </cell>
          <cell r="D415">
            <v>3589110.14</v>
          </cell>
          <cell r="E415">
            <v>1859815.47</v>
          </cell>
          <cell r="F415">
            <v>-1820103.4</v>
          </cell>
          <cell r="G415">
            <v>1729294.6700000002</v>
          </cell>
          <cell r="H415">
            <v>0</v>
          </cell>
        </row>
        <row r="416">
          <cell r="A416">
            <v>2320402</v>
          </cell>
          <cell r="B416" t="str">
            <v>A/P-CONSTR CONTR RETEN - A</v>
          </cell>
          <cell r="C416">
            <v>-2750760.09</v>
          </cell>
          <cell r="D416">
            <v>128517.16</v>
          </cell>
          <cell r="E416">
            <v>721593.17</v>
          </cell>
          <cell r="F416">
            <v>-3343836.1</v>
          </cell>
          <cell r="G416">
            <v>-593076.01</v>
          </cell>
          <cell r="H416">
            <v>0</v>
          </cell>
        </row>
        <row r="417">
          <cell r="A417">
            <v>2320601</v>
          </cell>
          <cell r="B417" t="str">
            <v>ACCOUNTS PAYABLES-MAS AP SYSTM</v>
          </cell>
          <cell r="C417">
            <v>-45886215.390000001</v>
          </cell>
          <cell r="D417">
            <v>221435781.94</v>
          </cell>
          <cell r="E417">
            <v>209982924.50999999</v>
          </cell>
          <cell r="F417">
            <v>-34433357.960000001</v>
          </cell>
          <cell r="G417">
            <v>11452857.430000007</v>
          </cell>
          <cell r="H417">
            <v>0</v>
          </cell>
        </row>
        <row r="418">
          <cell r="A418">
            <v>2320910</v>
          </cell>
          <cell r="B418" t="str">
            <v>A/P-ENERGY IMBALANCE PURCH</v>
          </cell>
          <cell r="C418">
            <v>-0.32</v>
          </cell>
          <cell r="D418">
            <v>0</v>
          </cell>
          <cell r="E418">
            <v>0</v>
          </cell>
          <cell r="F418">
            <v>-0.32</v>
          </cell>
          <cell r="G418">
            <v>0</v>
          </cell>
          <cell r="H418">
            <v>0</v>
          </cell>
        </row>
        <row r="419">
          <cell r="A419" t="str">
            <v>2320AMM</v>
          </cell>
          <cell r="B419" t="str">
            <v>A/P-AMMONIA/UREA</v>
          </cell>
          <cell r="C419">
            <v>-473559.66</v>
          </cell>
          <cell r="D419">
            <v>49022.09</v>
          </cell>
          <cell r="E419">
            <v>186498.72</v>
          </cell>
          <cell r="F419">
            <v>-611036.29</v>
          </cell>
          <cell r="G419">
            <v>-137476.63</v>
          </cell>
          <cell r="H419">
            <v>0</v>
          </cell>
        </row>
        <row r="420">
          <cell r="A420" t="str">
            <v>2320BPR</v>
          </cell>
          <cell r="B420" t="str">
            <v>A/P BYPRODUCTS - ASH</v>
          </cell>
          <cell r="C420">
            <v>3018.05</v>
          </cell>
          <cell r="D420">
            <v>0</v>
          </cell>
          <cell r="E420">
            <v>3018.05</v>
          </cell>
          <cell r="F420">
            <v>0</v>
          </cell>
          <cell r="G420">
            <v>-3018.05</v>
          </cell>
          <cell r="H420">
            <v>0</v>
          </cell>
        </row>
        <row r="421">
          <cell r="A421" t="str">
            <v>2320GSA</v>
          </cell>
          <cell r="B421" t="str">
            <v>A/P BYPRODUCTS - GYPSUM</v>
          </cell>
          <cell r="C421">
            <v>-1488681.34</v>
          </cell>
          <cell r="D421">
            <v>288729.82</v>
          </cell>
          <cell r="E421">
            <v>448645</v>
          </cell>
          <cell r="F421">
            <v>-1648596.52</v>
          </cell>
          <cell r="G421">
            <v>-159915.18</v>
          </cell>
          <cell r="H421">
            <v>0</v>
          </cell>
        </row>
        <row r="422">
          <cell r="A422" t="str">
            <v>2320LIM</v>
          </cell>
          <cell r="B422" t="str">
            <v>A/P- LIMESTONE/LIME</v>
          </cell>
          <cell r="C422">
            <v>-522203.54</v>
          </cell>
          <cell r="D422">
            <v>510601.14</v>
          </cell>
          <cell r="E422">
            <v>322359</v>
          </cell>
          <cell r="F422">
            <v>-333961.40000000002</v>
          </cell>
          <cell r="G422">
            <v>188242.14</v>
          </cell>
          <cell r="H422">
            <v>0</v>
          </cell>
        </row>
        <row r="423">
          <cell r="A423">
            <v>2321101</v>
          </cell>
          <cell r="B423" t="str">
            <v>A/P-EMPL CHAR CONT</v>
          </cell>
          <cell r="C423">
            <v>-63760.55</v>
          </cell>
          <cell r="D423">
            <v>94819.45</v>
          </cell>
          <cell r="E423">
            <v>31192.02</v>
          </cell>
          <cell r="F423">
            <v>-133.12</v>
          </cell>
          <cell r="G423">
            <v>63627.429999999993</v>
          </cell>
          <cell r="H423">
            <v>-9.8907548817805946E-12</v>
          </cell>
        </row>
        <row r="424">
          <cell r="A424">
            <v>2321102</v>
          </cell>
          <cell r="B424" t="str">
            <v>A/P - ENERGY NEIGHBOR FUND</v>
          </cell>
          <cell r="C424">
            <v>-18860.32</v>
          </cell>
          <cell r="D424">
            <v>76</v>
          </cell>
          <cell r="E424">
            <v>22936.61</v>
          </cell>
          <cell r="F424">
            <v>-41720.93</v>
          </cell>
          <cell r="G424">
            <v>-22860.61</v>
          </cell>
          <cell r="H424">
            <v>0</v>
          </cell>
        </row>
        <row r="425">
          <cell r="A425">
            <v>2321103</v>
          </cell>
          <cell r="B425" t="str">
            <v>A/P - EMPLOYEE RELATED</v>
          </cell>
          <cell r="C425">
            <v>-73206.990000000005</v>
          </cell>
          <cell r="D425">
            <v>109771.12</v>
          </cell>
          <cell r="E425">
            <v>36503.56</v>
          </cell>
          <cell r="F425">
            <v>60.57</v>
          </cell>
          <cell r="G425">
            <v>73267.56</v>
          </cell>
          <cell r="H425">
            <v>-7.567280135845067E-12</v>
          </cell>
        </row>
        <row r="426">
          <cell r="A426">
            <v>2321106</v>
          </cell>
          <cell r="B426" t="str">
            <v>PHOTOVOLTAIC FUND</v>
          </cell>
          <cell r="C426">
            <v>-141810.9</v>
          </cell>
          <cell r="D426">
            <v>2.13</v>
          </cell>
          <cell r="E426">
            <v>2300.23</v>
          </cell>
          <cell r="F426">
            <v>-144109</v>
          </cell>
          <cell r="G426">
            <v>-2298.1</v>
          </cell>
          <cell r="H426">
            <v>0</v>
          </cell>
        </row>
        <row r="427">
          <cell r="A427">
            <v>2321107</v>
          </cell>
          <cell r="B427" t="str">
            <v>A/P-HOME SERVICE USA</v>
          </cell>
          <cell r="C427">
            <v>-744623.4</v>
          </cell>
          <cell r="D427">
            <v>466763.08</v>
          </cell>
          <cell r="E427">
            <v>510036.52</v>
          </cell>
          <cell r="F427">
            <v>-787896.84</v>
          </cell>
          <cell r="G427">
            <v>-43273.440000000002</v>
          </cell>
          <cell r="H427">
            <v>0</v>
          </cell>
        </row>
        <row r="428">
          <cell r="A428">
            <v>2321201</v>
          </cell>
          <cell r="B428" t="str">
            <v>A/P-GARNISHMENTS</v>
          </cell>
          <cell r="C428">
            <v>-4845.83</v>
          </cell>
          <cell r="D428">
            <v>206542.53</v>
          </cell>
          <cell r="E428">
            <v>208649.59</v>
          </cell>
          <cell r="F428">
            <v>-6952.89</v>
          </cell>
          <cell r="G428">
            <v>-2107.0599999999977</v>
          </cell>
          <cell r="H428">
            <v>0</v>
          </cell>
        </row>
        <row r="429">
          <cell r="A429">
            <v>2321301</v>
          </cell>
          <cell r="B429" t="str">
            <v>A/P-FLEXCARE</v>
          </cell>
          <cell r="C429">
            <v>0</v>
          </cell>
          <cell r="D429">
            <v>42138.67</v>
          </cell>
          <cell r="E429">
            <v>42138.67</v>
          </cell>
          <cell r="F429">
            <v>0</v>
          </cell>
          <cell r="G429">
            <v>0</v>
          </cell>
          <cell r="H429">
            <v>0</v>
          </cell>
        </row>
        <row r="430">
          <cell r="A430">
            <v>2321401</v>
          </cell>
          <cell r="B430" t="str">
            <v>ENERGY NEIGHBOR FUND - NCA/P-NC</v>
          </cell>
          <cell r="C430">
            <v>-8</v>
          </cell>
          <cell r="D430">
            <v>0</v>
          </cell>
          <cell r="E430">
            <v>16</v>
          </cell>
          <cell r="F430">
            <v>-24</v>
          </cell>
          <cell r="G430">
            <v>-16</v>
          </cell>
          <cell r="H430">
            <v>0</v>
          </cell>
        </row>
        <row r="431">
          <cell r="A431">
            <v>2321403</v>
          </cell>
          <cell r="B431" t="str">
            <v>ENERGY NEIGHBOR FUND - FL</v>
          </cell>
          <cell r="C431">
            <v>-2261.75</v>
          </cell>
          <cell r="D431">
            <v>0</v>
          </cell>
          <cell r="E431">
            <v>1832.5</v>
          </cell>
          <cell r="F431">
            <v>-4094.25</v>
          </cell>
          <cell r="G431">
            <v>-1832.5</v>
          </cell>
          <cell r="H431">
            <v>0</v>
          </cell>
        </row>
        <row r="432">
          <cell r="A432">
            <v>2321501</v>
          </cell>
          <cell r="B432" t="str">
            <v>A/P-STOCK LOAN REPAY</v>
          </cell>
          <cell r="C432">
            <v>2.39</v>
          </cell>
          <cell r="D432">
            <v>721489.12</v>
          </cell>
          <cell r="E432">
            <v>710725.95</v>
          </cell>
          <cell r="F432">
            <v>10765.56</v>
          </cell>
          <cell r="G432">
            <v>10763.170000000042</v>
          </cell>
          <cell r="H432">
            <v>4.1836756281554699E-11</v>
          </cell>
        </row>
        <row r="433">
          <cell r="A433">
            <v>2321701</v>
          </cell>
          <cell r="B433" t="str">
            <v>A/P-POLITICAL ACT COMMITTEE</v>
          </cell>
          <cell r="C433">
            <v>10</v>
          </cell>
          <cell r="D433">
            <v>5445.48</v>
          </cell>
          <cell r="E433">
            <v>10873.88</v>
          </cell>
          <cell r="F433">
            <v>-5418.4</v>
          </cell>
          <cell r="G433">
            <v>-5428.4</v>
          </cell>
          <cell r="H433">
            <v>0</v>
          </cell>
        </row>
        <row r="434">
          <cell r="A434">
            <v>2321901</v>
          </cell>
          <cell r="B434" t="str">
            <v>A/P-VARIOUS COAL SUPPLIERS</v>
          </cell>
          <cell r="C434">
            <v>-21150328.350000001</v>
          </cell>
          <cell r="D434">
            <v>20985152.140000001</v>
          </cell>
          <cell r="E434">
            <v>19316727.07</v>
          </cell>
          <cell r="F434">
            <v>-19481903.280000001</v>
          </cell>
          <cell r="G434">
            <v>1668425.0700000003</v>
          </cell>
          <cell r="H434">
            <v>0</v>
          </cell>
        </row>
        <row r="435">
          <cell r="A435">
            <v>2322001</v>
          </cell>
          <cell r="B435" t="str">
            <v>A/P-VARIOUS FUEL SUPPLIERS</v>
          </cell>
          <cell r="C435">
            <v>-7242.42</v>
          </cell>
          <cell r="D435">
            <v>4176209.05</v>
          </cell>
          <cell r="E435">
            <v>4379001.0199999996</v>
          </cell>
          <cell r="F435">
            <v>-210034.39</v>
          </cell>
          <cell r="G435">
            <v>-202791.96999999974</v>
          </cell>
          <cell r="H435">
            <v>2.6193447411060333E-10</v>
          </cell>
        </row>
        <row r="436">
          <cell r="A436">
            <v>2322101</v>
          </cell>
          <cell r="B436" t="str">
            <v>A/P-VARIOUS RAILROAD</v>
          </cell>
          <cell r="C436">
            <v>-11049383.49</v>
          </cell>
          <cell r="D436">
            <v>23605691.32</v>
          </cell>
          <cell r="E436">
            <v>23501319.129999999</v>
          </cell>
          <cell r="F436">
            <v>-10945011.300000001</v>
          </cell>
          <cell r="G436">
            <v>104372.19000000134</v>
          </cell>
          <cell r="H436">
            <v>0</v>
          </cell>
        </row>
        <row r="437">
          <cell r="A437">
            <v>2322301</v>
          </cell>
          <cell r="B437" t="str">
            <v>EMPLOYEE PRKG REIMBURSEMNT-W/H</v>
          </cell>
          <cell r="C437">
            <v>-2133.6999999999998</v>
          </cell>
          <cell r="D437">
            <v>1034.98</v>
          </cell>
          <cell r="E437">
            <v>1005.4</v>
          </cell>
          <cell r="F437">
            <v>-2104.12</v>
          </cell>
          <cell r="G437">
            <v>29.580000000000041</v>
          </cell>
          <cell r="H437">
            <v>0</v>
          </cell>
        </row>
        <row r="438">
          <cell r="A438">
            <v>2322302</v>
          </cell>
          <cell r="B438" t="str">
            <v>EMPLOYER PRKG REIMBURSEMNT MCH</v>
          </cell>
          <cell r="C438">
            <v>-28312.7</v>
          </cell>
          <cell r="D438">
            <v>10520.6</v>
          </cell>
          <cell r="E438">
            <v>11650</v>
          </cell>
          <cell r="F438">
            <v>-29442.1</v>
          </cell>
          <cell r="G438">
            <v>-1129.3999999999996</v>
          </cell>
          <cell r="H438">
            <v>0</v>
          </cell>
        </row>
        <row r="439">
          <cell r="A439">
            <v>2322401</v>
          </cell>
          <cell r="B439" t="str">
            <v>EMPLOYEE MASS TRANSIT REIM WH</v>
          </cell>
          <cell r="C439">
            <v>-276.58</v>
          </cell>
          <cell r="D439">
            <v>220</v>
          </cell>
          <cell r="E439">
            <v>80</v>
          </cell>
          <cell r="F439">
            <v>-136.58000000000001</v>
          </cell>
          <cell r="G439">
            <v>140</v>
          </cell>
          <cell r="H439">
            <v>0</v>
          </cell>
        </row>
        <row r="440">
          <cell r="A440">
            <v>2322402</v>
          </cell>
          <cell r="B440" t="str">
            <v>EMPLOYEE MASS TRANSIT REIMBMCH</v>
          </cell>
          <cell r="C440">
            <v>-40</v>
          </cell>
          <cell r="D440">
            <v>488</v>
          </cell>
          <cell r="E440">
            <v>120</v>
          </cell>
          <cell r="F440">
            <v>328</v>
          </cell>
          <cell r="G440">
            <v>368</v>
          </cell>
          <cell r="H440">
            <v>0</v>
          </cell>
        </row>
        <row r="441">
          <cell r="A441">
            <v>2323301</v>
          </cell>
          <cell r="B441" t="str">
            <v>HSA EMPLOYEE CONTRIBUTION</v>
          </cell>
          <cell r="C441">
            <v>336.53</v>
          </cell>
          <cell r="D441">
            <v>321679.21999999997</v>
          </cell>
          <cell r="E441">
            <v>321258.08</v>
          </cell>
          <cell r="F441">
            <v>757.67</v>
          </cell>
          <cell r="G441">
            <v>421.13999999995576</v>
          </cell>
          <cell r="H441">
            <v>-4.4224179873708636E-11</v>
          </cell>
        </row>
        <row r="442">
          <cell r="A442">
            <v>2339011</v>
          </cell>
          <cell r="B442" t="str">
            <v>IC Moneypool - ST Notes Pay</v>
          </cell>
          <cell r="C442">
            <v>0</v>
          </cell>
          <cell r="D442">
            <v>230320000</v>
          </cell>
          <cell r="E442">
            <v>344382000</v>
          </cell>
          <cell r="F442">
            <v>-114062000</v>
          </cell>
          <cell r="G442">
            <v>-114062000</v>
          </cell>
          <cell r="H442">
            <v>0</v>
          </cell>
        </row>
        <row r="443">
          <cell r="A443">
            <v>2339013</v>
          </cell>
          <cell r="B443" t="str">
            <v>IC MONEYPOOL - ST NP DEIND</v>
          </cell>
          <cell r="C443">
            <v>0</v>
          </cell>
          <cell r="D443">
            <v>31341000</v>
          </cell>
          <cell r="E443">
            <v>43788000</v>
          </cell>
          <cell r="F443">
            <v>-12447000</v>
          </cell>
          <cell r="G443">
            <v>-12447000</v>
          </cell>
          <cell r="H443">
            <v>0</v>
          </cell>
        </row>
        <row r="444">
          <cell r="A444">
            <v>2339014</v>
          </cell>
          <cell r="B444" t="str">
            <v>IC MONEYPOOL - ST NP DEKENT</v>
          </cell>
          <cell r="C444">
            <v>0</v>
          </cell>
          <cell r="D444">
            <v>1002000</v>
          </cell>
          <cell r="E444">
            <v>1166000</v>
          </cell>
          <cell r="F444">
            <v>-164000</v>
          </cell>
          <cell r="G444">
            <v>-164000</v>
          </cell>
          <cell r="H444">
            <v>0</v>
          </cell>
        </row>
        <row r="445">
          <cell r="A445">
            <v>2339015</v>
          </cell>
          <cell r="B445" t="str">
            <v>IC MONEYPOOL - ST NP DEOHIO</v>
          </cell>
          <cell r="C445">
            <v>0</v>
          </cell>
          <cell r="D445">
            <v>9557000</v>
          </cell>
          <cell r="E445">
            <v>16744000</v>
          </cell>
          <cell r="F445">
            <v>-7187000</v>
          </cell>
          <cell r="G445">
            <v>-7187000</v>
          </cell>
          <cell r="H445">
            <v>0</v>
          </cell>
        </row>
        <row r="446">
          <cell r="A446">
            <v>2339016</v>
          </cell>
          <cell r="B446" t="str">
            <v>IC MONEYPOOL - ST NP DECAR</v>
          </cell>
          <cell r="C446">
            <v>0</v>
          </cell>
          <cell r="D446">
            <v>92710000</v>
          </cell>
          <cell r="E446">
            <v>121431000</v>
          </cell>
          <cell r="F446">
            <v>-28721000</v>
          </cell>
          <cell r="G446">
            <v>-28721000</v>
          </cell>
          <cell r="H446">
            <v>0</v>
          </cell>
        </row>
        <row r="447">
          <cell r="A447">
            <v>2339098</v>
          </cell>
          <cell r="B447" t="str">
            <v>IC Moneypool - ST Notes Pay</v>
          </cell>
          <cell r="C447">
            <v>0</v>
          </cell>
          <cell r="D447">
            <v>64580000</v>
          </cell>
          <cell r="E447">
            <v>82668000</v>
          </cell>
          <cell r="F447">
            <v>-18088000</v>
          </cell>
          <cell r="G447">
            <v>-18088000</v>
          </cell>
          <cell r="H447">
            <v>0</v>
          </cell>
        </row>
        <row r="448">
          <cell r="A448">
            <v>2340001</v>
          </cell>
          <cell r="B448" t="str">
            <v>IC PAYABLE TO CP&amp;L</v>
          </cell>
          <cell r="C448">
            <v>-307526.71000000002</v>
          </cell>
          <cell r="D448">
            <v>1956300.29</v>
          </cell>
          <cell r="E448">
            <v>4849938.5999999996</v>
          </cell>
          <cell r="F448">
            <v>-3201165.02</v>
          </cell>
          <cell r="G448">
            <v>-2893638.3099999996</v>
          </cell>
          <cell r="H448">
            <v>0</v>
          </cell>
        </row>
        <row r="449">
          <cell r="A449">
            <v>2340012</v>
          </cell>
          <cell r="B449" t="str">
            <v>IC PAYABLE TO DEBS</v>
          </cell>
          <cell r="C449">
            <v>-16105509.77</v>
          </cell>
          <cell r="D449">
            <v>16234186.779999999</v>
          </cell>
          <cell r="E449">
            <v>107468.05</v>
          </cell>
          <cell r="F449">
            <v>21208.959999999999</v>
          </cell>
          <cell r="G449">
            <v>16126718.729999999</v>
          </cell>
          <cell r="H449">
            <v>-9.6770236268639565E-10</v>
          </cell>
        </row>
        <row r="450">
          <cell r="A450">
            <v>2340015</v>
          </cell>
          <cell r="B450" t="str">
            <v>IC PAYABLE TO DEO</v>
          </cell>
          <cell r="C450">
            <v>-43073.27</v>
          </cell>
          <cell r="D450">
            <v>0</v>
          </cell>
          <cell r="E450">
            <v>0</v>
          </cell>
          <cell r="F450">
            <v>-43073.27</v>
          </cell>
          <cell r="G450">
            <v>0</v>
          </cell>
          <cell r="H450">
            <v>0</v>
          </cell>
        </row>
        <row r="451">
          <cell r="A451">
            <v>2340016</v>
          </cell>
          <cell r="B451" t="str">
            <v>IC PAYABLE TO DECARO</v>
          </cell>
          <cell r="C451">
            <v>-1003666.08</v>
          </cell>
          <cell r="D451">
            <v>1005358.05</v>
          </cell>
          <cell r="E451">
            <v>97244.21</v>
          </cell>
          <cell r="F451">
            <v>-95552.24</v>
          </cell>
          <cell r="G451">
            <v>908113.84000000008</v>
          </cell>
          <cell r="H451">
            <v>1.3096723705530167E-10</v>
          </cell>
        </row>
        <row r="452">
          <cell r="A452">
            <v>2340062</v>
          </cell>
          <cell r="B452" t="str">
            <v>IC PAY TO PROGRESS TELECOM</v>
          </cell>
          <cell r="C452">
            <v>0</v>
          </cell>
          <cell r="D452">
            <v>0</v>
          </cell>
          <cell r="E452">
            <v>438266.26</v>
          </cell>
          <cell r="F452">
            <v>-438266.26</v>
          </cell>
          <cell r="G452">
            <v>-438266.26</v>
          </cell>
          <cell r="H452">
            <v>0</v>
          </cell>
        </row>
        <row r="453">
          <cell r="A453">
            <v>2340082</v>
          </cell>
          <cell r="B453" t="str">
            <v>IC PAY TO KO TRANSMISSION</v>
          </cell>
          <cell r="C453">
            <v>-0.64</v>
          </cell>
          <cell r="D453">
            <v>0.64</v>
          </cell>
          <cell r="E453">
            <v>0</v>
          </cell>
          <cell r="F453">
            <v>0</v>
          </cell>
          <cell r="G453">
            <v>0.64</v>
          </cell>
          <cell r="H453">
            <v>0</v>
          </cell>
        </row>
        <row r="454">
          <cell r="A454">
            <v>2340083</v>
          </cell>
          <cell r="B454" t="str">
            <v>IC PAY TO TRISTATE</v>
          </cell>
          <cell r="C454">
            <v>-0.64</v>
          </cell>
          <cell r="D454">
            <v>0.64</v>
          </cell>
          <cell r="E454">
            <v>0</v>
          </cell>
          <cell r="F454">
            <v>0</v>
          </cell>
          <cell r="G454">
            <v>0.64</v>
          </cell>
          <cell r="H454">
            <v>0</v>
          </cell>
        </row>
        <row r="455">
          <cell r="A455">
            <v>2340087</v>
          </cell>
          <cell r="B455" t="str">
            <v>IC PAY TO DE COMM ENTERPRISES</v>
          </cell>
          <cell r="C455">
            <v>-0.64</v>
          </cell>
          <cell r="D455">
            <v>0.64</v>
          </cell>
          <cell r="E455">
            <v>0</v>
          </cell>
          <cell r="F455">
            <v>0</v>
          </cell>
          <cell r="G455">
            <v>0.64</v>
          </cell>
          <cell r="H455">
            <v>0</v>
          </cell>
        </row>
        <row r="456">
          <cell r="A456">
            <v>2340088</v>
          </cell>
          <cell r="B456" t="str">
            <v>IC PAY TO DE RETAIL SALES</v>
          </cell>
          <cell r="C456">
            <v>-365.98</v>
          </cell>
          <cell r="D456">
            <v>365.98</v>
          </cell>
          <cell r="E456">
            <v>0</v>
          </cell>
          <cell r="F456">
            <v>0</v>
          </cell>
          <cell r="G456">
            <v>365.98</v>
          </cell>
          <cell r="H456">
            <v>0</v>
          </cell>
        </row>
        <row r="457">
          <cell r="A457">
            <v>2340089</v>
          </cell>
          <cell r="B457" t="str">
            <v>IC PAY TO CINERGY SOLUTIONS</v>
          </cell>
          <cell r="C457">
            <v>-2.5299999999999998</v>
          </cell>
          <cell r="D457">
            <v>2.5299999999999998</v>
          </cell>
          <cell r="E457">
            <v>0</v>
          </cell>
          <cell r="F457">
            <v>0</v>
          </cell>
          <cell r="G457">
            <v>2.5299999999999998</v>
          </cell>
          <cell r="H457">
            <v>0</v>
          </cell>
        </row>
        <row r="458">
          <cell r="A458">
            <v>2340098</v>
          </cell>
          <cell r="B458" t="str">
            <v>IC PAYABLE TO SHARED SERVICES</v>
          </cell>
          <cell r="C458">
            <v>-15211715.82</v>
          </cell>
          <cell r="D458">
            <v>34857127.75</v>
          </cell>
          <cell r="E458">
            <v>330101325.41000003</v>
          </cell>
          <cell r="F458">
            <v>-310455913.48000002</v>
          </cell>
          <cell r="G458">
            <v>-295244197.66000003</v>
          </cell>
          <cell r="H458">
            <v>0</v>
          </cell>
        </row>
        <row r="459">
          <cell r="A459">
            <v>2340099</v>
          </cell>
          <cell r="B459" t="str">
            <v>IC PAYABLE TO PGN HOLDINGS</v>
          </cell>
          <cell r="C459">
            <v>-0.44</v>
          </cell>
          <cell r="D459">
            <v>0.44</v>
          </cell>
          <cell r="E459">
            <v>0</v>
          </cell>
          <cell r="F459">
            <v>0</v>
          </cell>
          <cell r="G459">
            <v>0.44</v>
          </cell>
          <cell r="H459">
            <v>0</v>
          </cell>
        </row>
        <row r="460">
          <cell r="A460" t="str">
            <v>23400ZZ</v>
          </cell>
          <cell r="B460" t="str">
            <v>IC PAYABLE SUSPENSE COMPANY</v>
          </cell>
          <cell r="C460">
            <v>0</v>
          </cell>
          <cell r="D460">
            <v>29.13</v>
          </cell>
          <cell r="E460">
            <v>29.13</v>
          </cell>
          <cell r="F460">
            <v>0</v>
          </cell>
          <cell r="G460">
            <v>0</v>
          </cell>
          <cell r="H460">
            <v>0</v>
          </cell>
        </row>
        <row r="461">
          <cell r="A461">
            <v>2341011</v>
          </cell>
          <cell r="B461" t="str">
            <v>IC MONEYPOOL-INTEREST PAY</v>
          </cell>
          <cell r="C461">
            <v>0</v>
          </cell>
          <cell r="D461">
            <v>0</v>
          </cell>
          <cell r="E461">
            <v>1078.52</v>
          </cell>
          <cell r="F461">
            <v>-1078.52</v>
          </cell>
          <cell r="G461">
            <v>-1078.52</v>
          </cell>
          <cell r="H461">
            <v>0</v>
          </cell>
        </row>
        <row r="462">
          <cell r="A462">
            <v>2341013</v>
          </cell>
          <cell r="B462" t="str">
            <v>IC MONEYPOOL - INT PAY DEIND</v>
          </cell>
          <cell r="C462">
            <v>0</v>
          </cell>
          <cell r="D462">
            <v>0</v>
          </cell>
          <cell r="E462">
            <v>44.95</v>
          </cell>
          <cell r="F462">
            <v>-44.95</v>
          </cell>
          <cell r="G462">
            <v>-44.95</v>
          </cell>
          <cell r="H462">
            <v>0</v>
          </cell>
        </row>
        <row r="463">
          <cell r="A463">
            <v>2341014</v>
          </cell>
          <cell r="B463" t="str">
            <v>IC MONEYPOOL - INT PAY DEKENT</v>
          </cell>
          <cell r="C463">
            <v>0</v>
          </cell>
          <cell r="D463">
            <v>0</v>
          </cell>
          <cell r="E463">
            <v>0.59</v>
          </cell>
          <cell r="F463">
            <v>-0.59</v>
          </cell>
          <cell r="G463">
            <v>-0.59</v>
          </cell>
          <cell r="H463">
            <v>0</v>
          </cell>
        </row>
        <row r="464">
          <cell r="A464">
            <v>2341015</v>
          </cell>
          <cell r="B464" t="str">
            <v>IC MONEYPOOL - INT PAY DEOHIO</v>
          </cell>
          <cell r="C464">
            <v>0</v>
          </cell>
          <cell r="D464">
            <v>0</v>
          </cell>
          <cell r="E464">
            <v>25.95</v>
          </cell>
          <cell r="F464">
            <v>-25.95</v>
          </cell>
          <cell r="G464">
            <v>-25.95</v>
          </cell>
          <cell r="H464">
            <v>0</v>
          </cell>
        </row>
        <row r="465">
          <cell r="A465">
            <v>2341016</v>
          </cell>
          <cell r="B465" t="str">
            <v>IC MONEYPOOL - INT PAY DECAR</v>
          </cell>
          <cell r="C465">
            <v>0</v>
          </cell>
          <cell r="D465">
            <v>0</v>
          </cell>
          <cell r="E465">
            <v>103.71</v>
          </cell>
          <cell r="F465">
            <v>-103.71</v>
          </cell>
          <cell r="G465">
            <v>-103.71</v>
          </cell>
          <cell r="H465">
            <v>0</v>
          </cell>
        </row>
        <row r="466">
          <cell r="A466">
            <v>2341098</v>
          </cell>
          <cell r="B466" t="str">
            <v>IC MONEYPOOL-INTEREST PAY</v>
          </cell>
          <cell r="C466">
            <v>0</v>
          </cell>
          <cell r="D466">
            <v>0</v>
          </cell>
          <cell r="E466">
            <v>65.319999999999993</v>
          </cell>
          <cell r="F466">
            <v>-65.319999999999993</v>
          </cell>
          <cell r="G466">
            <v>-65.319999999999993</v>
          </cell>
          <cell r="H466">
            <v>0</v>
          </cell>
        </row>
        <row r="467">
          <cell r="A467">
            <v>2353010</v>
          </cell>
          <cell r="B467" t="str">
            <v>C/D ACTIVE</v>
          </cell>
          <cell r="C467">
            <v>-219200572.00999999</v>
          </cell>
          <cell r="D467">
            <v>7782725.7000000002</v>
          </cell>
          <cell r="E467">
            <v>7118336.1299999999</v>
          </cell>
          <cell r="F467">
            <v>-218536182.44</v>
          </cell>
          <cell r="G467">
            <v>664389.5700000003</v>
          </cell>
          <cell r="H467">
            <v>0</v>
          </cell>
        </row>
        <row r="468">
          <cell r="A468">
            <v>2353013</v>
          </cell>
          <cell r="B468" t="str">
            <v>C/D INACTIVE</v>
          </cell>
          <cell r="C468">
            <v>-1667690.39</v>
          </cell>
          <cell r="D468">
            <v>14030.75</v>
          </cell>
          <cell r="E468">
            <v>61032.82</v>
          </cell>
          <cell r="F468">
            <v>-1714692.46</v>
          </cell>
          <cell r="G468">
            <v>-47002.07</v>
          </cell>
          <cell r="H468">
            <v>0</v>
          </cell>
        </row>
        <row r="469">
          <cell r="A469">
            <v>2361103</v>
          </cell>
          <cell r="B469" t="str">
            <v>FL SALES USE TAX 7%</v>
          </cell>
          <cell r="C469">
            <v>-18151.37</v>
          </cell>
          <cell r="D469">
            <v>18151.36</v>
          </cell>
          <cell r="E469">
            <v>18151.36</v>
          </cell>
          <cell r="F469">
            <v>-18151.37</v>
          </cell>
          <cell r="G469">
            <v>0</v>
          </cell>
          <cell r="H469">
            <v>0</v>
          </cell>
        </row>
        <row r="470">
          <cell r="A470">
            <v>2361104</v>
          </cell>
          <cell r="B470" t="str">
            <v>FL SALES USE TAX 6%</v>
          </cell>
          <cell r="C470">
            <v>-135213.23000000001</v>
          </cell>
          <cell r="D470">
            <v>251162.72</v>
          </cell>
          <cell r="E470">
            <v>356895.1</v>
          </cell>
          <cell r="F470">
            <v>-240945.61</v>
          </cell>
          <cell r="G470">
            <v>-105732.37999999998</v>
          </cell>
          <cell r="H470">
            <v>0</v>
          </cell>
        </row>
        <row r="471">
          <cell r="A471">
            <v>2361105</v>
          </cell>
          <cell r="B471" t="str">
            <v>CNTY SALES TAX 1%</v>
          </cell>
          <cell r="C471">
            <v>-13079.46</v>
          </cell>
          <cell r="D471">
            <v>25475.200000000001</v>
          </cell>
          <cell r="E471">
            <v>24821.62</v>
          </cell>
          <cell r="F471">
            <v>-12425.88</v>
          </cell>
          <cell r="G471">
            <v>653.58000000000175</v>
          </cell>
          <cell r="H471">
            <v>0</v>
          </cell>
        </row>
        <row r="472">
          <cell r="A472" t="str">
            <v>236120A</v>
          </cell>
          <cell r="B472" t="str">
            <v>PAYROLL TAX ACCRUAL OTHER</v>
          </cell>
          <cell r="C472">
            <v>-3485708.32</v>
          </cell>
          <cell r="D472">
            <v>958345.12</v>
          </cell>
          <cell r="E472">
            <v>817305</v>
          </cell>
          <cell r="F472">
            <v>-3344668.2</v>
          </cell>
          <cell r="G472">
            <v>141040.12</v>
          </cell>
          <cell r="H472">
            <v>0</v>
          </cell>
        </row>
        <row r="473">
          <cell r="A473" t="str">
            <v>236123J</v>
          </cell>
          <cell r="B473" t="str">
            <v>FL PROPERTY TAX ACCRUAL</v>
          </cell>
          <cell r="C473">
            <v>-19192779.32</v>
          </cell>
          <cell r="D473">
            <v>378021.38</v>
          </cell>
          <cell r="E473">
            <v>11574226.24</v>
          </cell>
          <cell r="F473">
            <v>-30388984.18</v>
          </cell>
          <cell r="G473">
            <v>-11196204.859999999</v>
          </cell>
          <cell r="H473">
            <v>0</v>
          </cell>
        </row>
        <row r="474">
          <cell r="A474" t="str">
            <v>236125J</v>
          </cell>
          <cell r="B474" t="str">
            <v>FL GROSS RECEIPTS TAX ACCRUAL</v>
          </cell>
          <cell r="C474">
            <v>-7521622.7199999997</v>
          </cell>
          <cell r="D474">
            <v>7521686.4699999997</v>
          </cell>
          <cell r="E474">
            <v>7375006.9900000002</v>
          </cell>
          <cell r="F474">
            <v>-7374943.2400000002</v>
          </cell>
          <cell r="G474">
            <v>146679.47999999952</v>
          </cell>
          <cell r="H474">
            <v>0</v>
          </cell>
        </row>
        <row r="475">
          <cell r="A475" t="str">
            <v>23612FE</v>
          </cell>
          <cell r="B475" t="str">
            <v>FED INCOME TAX ACCRUAL</v>
          </cell>
          <cell r="C475">
            <v>-40445937.130000003</v>
          </cell>
          <cell r="D475">
            <v>0</v>
          </cell>
          <cell r="E475">
            <v>371131</v>
          </cell>
          <cell r="F475">
            <v>-40817068.130000003</v>
          </cell>
          <cell r="G475">
            <v>-371131</v>
          </cell>
          <cell r="H475">
            <v>0</v>
          </cell>
        </row>
        <row r="476">
          <cell r="A476" t="str">
            <v>23612FL</v>
          </cell>
          <cell r="B476" t="str">
            <v>FLA INCOME TAX ACCRUAL</v>
          </cell>
          <cell r="C476">
            <v>-10466061.5</v>
          </cell>
          <cell r="D476">
            <v>0</v>
          </cell>
          <cell r="E476">
            <v>96545</v>
          </cell>
          <cell r="F476">
            <v>-10562606.5</v>
          </cell>
          <cell r="G476">
            <v>-96545</v>
          </cell>
          <cell r="H476">
            <v>0</v>
          </cell>
        </row>
        <row r="477">
          <cell r="A477" t="str">
            <v>236131J</v>
          </cell>
          <cell r="B477" t="str">
            <v>FL FRANCHISE TX ACCRUAL</v>
          </cell>
          <cell r="C477">
            <v>-7407200.1299999999</v>
          </cell>
          <cell r="D477">
            <v>7407740.5199999996</v>
          </cell>
          <cell r="E477">
            <v>7051079.5700000003</v>
          </cell>
          <cell r="F477">
            <v>-7050539.1799999997</v>
          </cell>
          <cell r="G477">
            <v>356660.94999999925</v>
          </cell>
          <cell r="H477">
            <v>0</v>
          </cell>
        </row>
        <row r="478">
          <cell r="A478" t="str">
            <v>236135J</v>
          </cell>
          <cell r="B478" t="str">
            <v>FL REG ASSESS TAX ACCRUAL</v>
          </cell>
          <cell r="C478">
            <v>-1358254.73</v>
          </cell>
          <cell r="D478">
            <v>8855.49</v>
          </cell>
          <cell r="E478">
            <v>219070.33</v>
          </cell>
          <cell r="F478">
            <v>-1568469.57</v>
          </cell>
          <cell r="G478">
            <v>-210214.84</v>
          </cell>
          <cell r="H478">
            <v>0</v>
          </cell>
        </row>
        <row r="479">
          <cell r="A479" t="str">
            <v>23615FE</v>
          </cell>
          <cell r="B479" t="str">
            <v>LT FIN 48 PERM ACCRUAL - FED</v>
          </cell>
          <cell r="C479">
            <v>-1307061</v>
          </cell>
          <cell r="D479">
            <v>186580</v>
          </cell>
          <cell r="E479">
            <v>0</v>
          </cell>
          <cell r="F479">
            <v>-1120481</v>
          </cell>
          <cell r="G479">
            <v>186580</v>
          </cell>
          <cell r="H479">
            <v>0</v>
          </cell>
        </row>
        <row r="480">
          <cell r="A480" t="str">
            <v>23615FL</v>
          </cell>
          <cell r="B480" t="str">
            <v>LT FIN 48 PERM ACCRUAL - FL</v>
          </cell>
          <cell r="C480">
            <v>-5861</v>
          </cell>
          <cell r="D480">
            <v>29320</v>
          </cell>
          <cell r="E480">
            <v>0</v>
          </cell>
          <cell r="F480">
            <v>23459</v>
          </cell>
          <cell r="G480">
            <v>29320</v>
          </cell>
          <cell r="H480">
            <v>0</v>
          </cell>
        </row>
        <row r="481">
          <cell r="A481" t="str">
            <v>236222F</v>
          </cell>
          <cell r="B481" t="str">
            <v>FED UNEMPLOYMENT TAXES</v>
          </cell>
          <cell r="C481">
            <v>1210.79</v>
          </cell>
          <cell r="D481">
            <v>2889583.09</v>
          </cell>
          <cell r="E481">
            <v>2415908.81</v>
          </cell>
          <cell r="F481">
            <v>474885.07</v>
          </cell>
          <cell r="G481">
            <v>473674.2799999998</v>
          </cell>
          <cell r="H481">
            <v>0</v>
          </cell>
        </row>
        <row r="482">
          <cell r="A482" t="str">
            <v>236222N</v>
          </cell>
          <cell r="B482" t="str">
            <v>NC UNEMPLOYMENT TAXES</v>
          </cell>
          <cell r="C482">
            <v>-8928.56</v>
          </cell>
          <cell r="D482">
            <v>0</v>
          </cell>
          <cell r="E482">
            <v>3578.8</v>
          </cell>
          <cell r="F482">
            <v>-12507.36</v>
          </cell>
          <cell r="G482">
            <v>-3578.8</v>
          </cell>
          <cell r="H482">
            <v>0</v>
          </cell>
        </row>
        <row r="483">
          <cell r="A483">
            <v>2370300</v>
          </cell>
          <cell r="B483" t="str">
            <v>CUST DEP - FLA</v>
          </cell>
          <cell r="C483">
            <v>-2227172.38</v>
          </cell>
          <cell r="D483">
            <v>50959.69</v>
          </cell>
          <cell r="E483">
            <v>447394.2</v>
          </cell>
          <cell r="F483">
            <v>-2623606.89</v>
          </cell>
          <cell r="G483">
            <v>-396434.51</v>
          </cell>
          <cell r="H483">
            <v>0</v>
          </cell>
        </row>
        <row r="484">
          <cell r="A484">
            <v>2372099</v>
          </cell>
          <cell r="B484" t="str">
            <v>INT ON TAX DEFICIENCY-ST LIAB</v>
          </cell>
          <cell r="C484">
            <v>-2211292</v>
          </cell>
          <cell r="D484">
            <v>0</v>
          </cell>
          <cell r="E484">
            <v>0</v>
          </cell>
          <cell r="F484">
            <v>-2211292</v>
          </cell>
          <cell r="G484">
            <v>0</v>
          </cell>
          <cell r="H484">
            <v>0</v>
          </cell>
        </row>
        <row r="485">
          <cell r="A485">
            <v>2377600</v>
          </cell>
          <cell r="B485" t="str">
            <v>BOND INTEREST PAYABLE</v>
          </cell>
          <cell r="C485">
            <v>-76179924.299999997</v>
          </cell>
          <cell r="D485">
            <v>76185419.299999997</v>
          </cell>
          <cell r="E485">
            <v>41153050.420000002</v>
          </cell>
          <cell r="F485">
            <v>-41147555.420000002</v>
          </cell>
          <cell r="G485">
            <v>35032368.879999995</v>
          </cell>
          <cell r="H485">
            <v>0</v>
          </cell>
        </row>
        <row r="486">
          <cell r="A486" t="str">
            <v>241141J</v>
          </cell>
          <cell r="B486" t="str">
            <v>STATE SALES TAX-OPER RV</v>
          </cell>
          <cell r="C486">
            <v>-250034.01</v>
          </cell>
          <cell r="D486">
            <v>252790.71</v>
          </cell>
          <cell r="E486">
            <v>252752.49</v>
          </cell>
          <cell r="F486">
            <v>-249995.79</v>
          </cell>
          <cell r="G486">
            <v>38.220000000001164</v>
          </cell>
          <cell r="H486">
            <v>0</v>
          </cell>
        </row>
        <row r="487">
          <cell r="A487" t="str">
            <v>241142J</v>
          </cell>
          <cell r="B487" t="str">
            <v>ST SALES TAX SERV-REV 7%</v>
          </cell>
          <cell r="C487">
            <v>-2088469.84</v>
          </cell>
          <cell r="D487">
            <v>5578927.9199999999</v>
          </cell>
          <cell r="E487">
            <v>5280552.2699999996</v>
          </cell>
          <cell r="F487">
            <v>-1790094.19</v>
          </cell>
          <cell r="G487">
            <v>298375.65000000037</v>
          </cell>
          <cell r="H487">
            <v>0</v>
          </cell>
        </row>
        <row r="488">
          <cell r="A488" t="str">
            <v>241300N</v>
          </cell>
          <cell r="B488" t="str">
            <v>TX COL PAY-NC EMP INC TX W/H</v>
          </cell>
          <cell r="C488">
            <v>144.72</v>
          </cell>
          <cell r="D488">
            <v>2205.9499999999998</v>
          </cell>
          <cell r="E488">
            <v>31954.15</v>
          </cell>
          <cell r="F488">
            <v>-29603.48</v>
          </cell>
          <cell r="G488">
            <v>-29748.2</v>
          </cell>
          <cell r="H488">
            <v>0</v>
          </cell>
        </row>
        <row r="489">
          <cell r="A489">
            <v>2413100</v>
          </cell>
          <cell r="B489" t="str">
            <v>TX COL EMPLOY INC TX/FICA W/H</v>
          </cell>
          <cell r="C489">
            <v>-169612.17</v>
          </cell>
          <cell r="D489">
            <v>9855198.2300000004</v>
          </cell>
          <cell r="E489">
            <v>8340949.8399999999</v>
          </cell>
          <cell r="F489">
            <v>1344636.22</v>
          </cell>
          <cell r="G489">
            <v>1514248.3900000006</v>
          </cell>
          <cell r="H489">
            <v>0</v>
          </cell>
        </row>
        <row r="490">
          <cell r="A490" t="str">
            <v>241500J</v>
          </cell>
          <cell r="B490" t="str">
            <v>CNTY SALES TAX-MISC SALES</v>
          </cell>
          <cell r="C490">
            <v>-422279.57</v>
          </cell>
          <cell r="D490">
            <v>427174.56</v>
          </cell>
          <cell r="E490">
            <v>407124.02</v>
          </cell>
          <cell r="F490">
            <v>-402229.03</v>
          </cell>
          <cell r="G490">
            <v>20050.539999999979</v>
          </cell>
          <cell r="H490">
            <v>0</v>
          </cell>
        </row>
        <row r="491">
          <cell r="A491" t="str">
            <v>24161AR</v>
          </cell>
          <cell r="B491" t="str">
            <v>AR SALES TAX DEFAULT</v>
          </cell>
          <cell r="C491">
            <v>0</v>
          </cell>
          <cell r="D491">
            <v>2639.51</v>
          </cell>
          <cell r="E491">
            <v>2639.51</v>
          </cell>
          <cell r="F491">
            <v>0</v>
          </cell>
          <cell r="G491">
            <v>0</v>
          </cell>
          <cell r="H491">
            <v>0</v>
          </cell>
        </row>
        <row r="492">
          <cell r="A492" t="str">
            <v>241800J</v>
          </cell>
          <cell r="B492" t="str">
            <v>UTILITY TAX-COUNTY</v>
          </cell>
          <cell r="C492">
            <v>-5864541.8799999999</v>
          </cell>
          <cell r="D492">
            <v>5914097.25</v>
          </cell>
          <cell r="E492">
            <v>5535998.2300000004</v>
          </cell>
          <cell r="F492">
            <v>-5486442.8600000003</v>
          </cell>
          <cell r="G492">
            <v>378099.01999999955</v>
          </cell>
          <cell r="H492">
            <v>0</v>
          </cell>
        </row>
        <row r="493">
          <cell r="A493" t="str">
            <v>241900J</v>
          </cell>
          <cell r="B493" t="str">
            <v>TX COL PAY-FL MUNI UTILITY TAX</v>
          </cell>
          <cell r="C493">
            <v>-8471559.0299999993</v>
          </cell>
          <cell r="D493">
            <v>8577102.2300000004</v>
          </cell>
          <cell r="E493">
            <v>8117079.2599999998</v>
          </cell>
          <cell r="F493">
            <v>-8011536.0599999996</v>
          </cell>
          <cell r="G493">
            <v>460022.97000000067</v>
          </cell>
          <cell r="H493">
            <v>0</v>
          </cell>
        </row>
        <row r="494">
          <cell r="A494">
            <v>2421000</v>
          </cell>
          <cell r="B494" t="str">
            <v>CURR&amp;ACCR LIAB MISC</v>
          </cell>
          <cell r="C494">
            <v>-41595492.859999999</v>
          </cell>
          <cell r="D494">
            <v>88291978.019999996</v>
          </cell>
          <cell r="E494">
            <v>72280862.219999999</v>
          </cell>
          <cell r="F494">
            <v>-25584377.059999999</v>
          </cell>
          <cell r="G494">
            <v>16011115.799999997</v>
          </cell>
          <cell r="H494">
            <v>0</v>
          </cell>
        </row>
        <row r="495">
          <cell r="A495">
            <v>2421005</v>
          </cell>
          <cell r="B495" t="str">
            <v>CURR&amp;ACCR LIAB-FPC LTD</v>
          </cell>
          <cell r="C495">
            <v>-730367</v>
          </cell>
          <cell r="D495">
            <v>0</v>
          </cell>
          <cell r="E495">
            <v>0</v>
          </cell>
          <cell r="F495">
            <v>-730367</v>
          </cell>
          <cell r="G495">
            <v>0</v>
          </cell>
          <cell r="H495">
            <v>0</v>
          </cell>
        </row>
        <row r="496">
          <cell r="A496">
            <v>2421550</v>
          </cell>
          <cell r="B496" t="str">
            <v>CUR&amp;ACCR LIAB-FL CUST UNCLM AR</v>
          </cell>
          <cell r="C496">
            <v>-1143605.43</v>
          </cell>
          <cell r="D496">
            <v>4199.88</v>
          </cell>
          <cell r="E496">
            <v>47709.05</v>
          </cell>
          <cell r="F496">
            <v>-1187114.6000000001</v>
          </cell>
          <cell r="G496">
            <v>-43509.170000000006</v>
          </cell>
          <cell r="H496">
            <v>0</v>
          </cell>
        </row>
        <row r="497">
          <cell r="A497">
            <v>2422001</v>
          </cell>
          <cell r="B497" t="str">
            <v>CUR&amp;ACCR LIAB UNP SAL OTHER</v>
          </cell>
          <cell r="C497">
            <v>0</v>
          </cell>
          <cell r="D497">
            <v>34169439.119999997</v>
          </cell>
          <cell r="E497">
            <v>34169439.119999997</v>
          </cell>
          <cell r="F497">
            <v>0</v>
          </cell>
          <cell r="G497">
            <v>0</v>
          </cell>
          <cell r="H497">
            <v>0</v>
          </cell>
        </row>
        <row r="498">
          <cell r="A498">
            <v>2422002</v>
          </cell>
          <cell r="B498" t="str">
            <v>A/P COAL &amp; OIL COMMITMENTS</v>
          </cell>
          <cell r="C498">
            <v>0</v>
          </cell>
          <cell r="D498">
            <v>0</v>
          </cell>
          <cell r="E498">
            <v>7080000</v>
          </cell>
          <cell r="F498">
            <v>-7080000</v>
          </cell>
          <cell r="G498">
            <v>-7080000</v>
          </cell>
          <cell r="H498">
            <v>0</v>
          </cell>
        </row>
        <row r="499">
          <cell r="A499">
            <v>2422010</v>
          </cell>
          <cell r="B499" t="str">
            <v>CURR &amp; ACCR LIAB LABOR ACCRUAL</v>
          </cell>
          <cell r="C499">
            <v>-12815928.720000001</v>
          </cell>
          <cell r="D499">
            <v>12515928.720000001</v>
          </cell>
          <cell r="E499">
            <v>3197175.67</v>
          </cell>
          <cell r="F499">
            <v>-3497175.67</v>
          </cell>
          <cell r="G499">
            <v>9318753.0500000007</v>
          </cell>
          <cell r="H499">
            <v>0</v>
          </cell>
        </row>
        <row r="500">
          <cell r="A500">
            <v>2422013</v>
          </cell>
          <cell r="B500" t="str">
            <v>CURR&amp;ACCR LIAB-SEVERANCE</v>
          </cell>
          <cell r="C500">
            <v>-22216868.07</v>
          </cell>
          <cell r="D500">
            <v>2632383.31</v>
          </cell>
          <cell r="E500">
            <v>4155714</v>
          </cell>
          <cell r="F500">
            <v>-23740198.760000002</v>
          </cell>
          <cell r="G500">
            <v>-1523330.69</v>
          </cell>
          <cell r="H500">
            <v>0</v>
          </cell>
        </row>
        <row r="501">
          <cell r="A501">
            <v>2422100</v>
          </cell>
          <cell r="B501" t="str">
            <v>CUR&amp;ACCR LIAB MED/DTL INS ACT</v>
          </cell>
          <cell r="C501">
            <v>-2578117</v>
          </cell>
          <cell r="D501">
            <v>190853</v>
          </cell>
          <cell r="E501">
            <v>0</v>
          </cell>
          <cell r="F501">
            <v>-2387264</v>
          </cell>
          <cell r="G501">
            <v>190853</v>
          </cell>
          <cell r="H501">
            <v>0</v>
          </cell>
        </row>
        <row r="502">
          <cell r="A502" t="str">
            <v>242210R</v>
          </cell>
          <cell r="B502" t="str">
            <v>CUR&amp;ACCR LIAB MEDICAL INS RET</v>
          </cell>
          <cell r="C502">
            <v>4474121.54</v>
          </cell>
          <cell r="D502">
            <v>1939096.48</v>
          </cell>
          <cell r="E502">
            <v>6413218.0199999996</v>
          </cell>
          <cell r="F502">
            <v>0</v>
          </cell>
          <cell r="G502">
            <v>-4474121.5399999991</v>
          </cell>
          <cell r="H502">
            <v>9.3132257461547852E-10</v>
          </cell>
        </row>
        <row r="503">
          <cell r="A503" t="str">
            <v>24221BD</v>
          </cell>
          <cell r="B503" t="str">
            <v>BARGAINING UNIT DENTAL RESERVE</v>
          </cell>
          <cell r="C503">
            <v>-59065</v>
          </cell>
          <cell r="D503">
            <v>0</v>
          </cell>
          <cell r="E503">
            <v>0</v>
          </cell>
          <cell r="F503">
            <v>-59065</v>
          </cell>
          <cell r="G503">
            <v>0</v>
          </cell>
          <cell r="H503">
            <v>0</v>
          </cell>
        </row>
        <row r="504">
          <cell r="A504">
            <v>2422202</v>
          </cell>
          <cell r="B504" t="str">
            <v>CURR&amp;ACCR LIAB-WORKERS COMP</v>
          </cell>
          <cell r="C504">
            <v>-2909047</v>
          </cell>
          <cell r="D504">
            <v>520147</v>
          </cell>
          <cell r="E504">
            <v>0</v>
          </cell>
          <cell r="F504">
            <v>-2388900</v>
          </cell>
          <cell r="G504">
            <v>520147</v>
          </cell>
          <cell r="H504">
            <v>0</v>
          </cell>
        </row>
        <row r="505">
          <cell r="A505">
            <v>2423500</v>
          </cell>
          <cell r="B505" t="str">
            <v>IRU INDEMNIFICATION -ST</v>
          </cell>
          <cell r="C505">
            <v>-883974.75</v>
          </cell>
          <cell r="D505">
            <v>154979.81</v>
          </cell>
          <cell r="E505">
            <v>46490.25</v>
          </cell>
          <cell r="F505">
            <v>-775485.19</v>
          </cell>
          <cell r="G505">
            <v>108489.56</v>
          </cell>
          <cell r="H505">
            <v>0</v>
          </cell>
        </row>
        <row r="506">
          <cell r="A506">
            <v>2425010</v>
          </cell>
          <cell r="B506" t="str">
            <v>MISC C&amp;A LIAB - BENEFITS</v>
          </cell>
          <cell r="C506">
            <v>-24455200</v>
          </cell>
          <cell r="D506">
            <v>0</v>
          </cell>
          <cell r="E506">
            <v>0</v>
          </cell>
          <cell r="F506">
            <v>-24455200</v>
          </cell>
          <cell r="G506">
            <v>0</v>
          </cell>
          <cell r="H506">
            <v>0</v>
          </cell>
        </row>
        <row r="507">
          <cell r="A507">
            <v>2425037</v>
          </cell>
          <cell r="B507" t="str">
            <v>MISC C&amp;A LIAB DEF VACATION</v>
          </cell>
          <cell r="C507">
            <v>-44042591.280000001</v>
          </cell>
          <cell r="D507">
            <v>44120021.909999996</v>
          </cell>
          <cell r="E507">
            <v>36676759.600000001</v>
          </cell>
          <cell r="F507">
            <v>-36599328.969999999</v>
          </cell>
          <cell r="G507">
            <v>7443262.3099999949</v>
          </cell>
          <cell r="H507">
            <v>0</v>
          </cell>
        </row>
        <row r="508">
          <cell r="A508">
            <v>2425080</v>
          </cell>
          <cell r="B508" t="str">
            <v>MISC C&amp;A LIAB INCENTIVES</v>
          </cell>
          <cell r="C508">
            <v>-22375741.710000001</v>
          </cell>
          <cell r="D508">
            <v>-774141.3</v>
          </cell>
          <cell r="E508">
            <v>4499496.1399999997</v>
          </cell>
          <cell r="F508">
            <v>-27649379.149999999</v>
          </cell>
          <cell r="G508">
            <v>-5273637.4399999995</v>
          </cell>
          <cell r="H508">
            <v>0</v>
          </cell>
        </row>
        <row r="509">
          <cell r="A509">
            <v>2430250</v>
          </cell>
          <cell r="B509" t="str">
            <v>CAP LEASE OBLIG CURRENT-SPHQ</v>
          </cell>
          <cell r="C509">
            <v>-1978498.11</v>
          </cell>
          <cell r="D509">
            <v>0</v>
          </cell>
          <cell r="E509">
            <v>12052.35</v>
          </cell>
          <cell r="F509">
            <v>-1990550.46</v>
          </cell>
          <cell r="G509">
            <v>-12052.35</v>
          </cell>
          <cell r="H509">
            <v>0</v>
          </cell>
        </row>
        <row r="510">
          <cell r="A510">
            <v>2430350</v>
          </cell>
          <cell r="B510" t="str">
            <v>CAP LEASE OBLIG CUR-SH</v>
          </cell>
          <cell r="C510">
            <v>-9037242.4299999997</v>
          </cell>
          <cell r="D510">
            <v>0</v>
          </cell>
          <cell r="E510">
            <v>57194.5</v>
          </cell>
          <cell r="F510">
            <v>-9094436.9299999997</v>
          </cell>
          <cell r="G510">
            <v>-57194.5</v>
          </cell>
          <cell r="H510">
            <v>0</v>
          </cell>
        </row>
        <row r="511">
          <cell r="A511">
            <v>2453015</v>
          </cell>
          <cell r="B511" t="str">
            <v>DERIV LIAB-ST MTM OIL</v>
          </cell>
          <cell r="C511">
            <v>-72227991.890000001</v>
          </cell>
          <cell r="D511">
            <v>72227991.890000001</v>
          </cell>
          <cell r="E511">
            <v>51012495.57</v>
          </cell>
          <cell r="F511">
            <v>-51012495.57</v>
          </cell>
          <cell r="G511">
            <v>21215496.32</v>
          </cell>
          <cell r="H511">
            <v>0</v>
          </cell>
        </row>
        <row r="512">
          <cell r="A512">
            <v>2453017</v>
          </cell>
          <cell r="B512" t="str">
            <v>DERIV LIAB-LT MTM OIL</v>
          </cell>
          <cell r="C512">
            <v>-58867110.130000003</v>
          </cell>
          <cell r="D512">
            <v>58867110.130000003</v>
          </cell>
          <cell r="E512">
            <v>55872932.880000003</v>
          </cell>
          <cell r="F512">
            <v>-55872932.880000003</v>
          </cell>
          <cell r="G512">
            <v>2994177.25</v>
          </cell>
          <cell r="H512">
            <v>0</v>
          </cell>
        </row>
        <row r="513">
          <cell r="A513">
            <v>2520010</v>
          </cell>
          <cell r="B513" t="str">
            <v>CUST ADV FOR CONSTRUCTION</v>
          </cell>
          <cell r="C513">
            <v>-2118863.19</v>
          </cell>
          <cell r="D513">
            <v>0</v>
          </cell>
          <cell r="E513">
            <v>0</v>
          </cell>
          <cell r="F513">
            <v>-2118863.19</v>
          </cell>
          <cell r="G513">
            <v>0</v>
          </cell>
          <cell r="H513">
            <v>0</v>
          </cell>
        </row>
        <row r="514">
          <cell r="A514">
            <v>2531000</v>
          </cell>
          <cell r="B514" t="str">
            <v>OTH DEFER CR CASH COLLECTIONS</v>
          </cell>
          <cell r="C514">
            <v>-408288.28</v>
          </cell>
          <cell r="D514">
            <v>3052</v>
          </cell>
          <cell r="E514">
            <v>56537.87</v>
          </cell>
          <cell r="F514">
            <v>-461774.15</v>
          </cell>
          <cell r="G514">
            <v>-53485.87</v>
          </cell>
          <cell r="H514">
            <v>0</v>
          </cell>
        </row>
        <row r="515">
          <cell r="A515">
            <v>2533000</v>
          </cell>
          <cell r="B515" t="str">
            <v>OTH DEFER CR MISCELLANEOUS</v>
          </cell>
          <cell r="C515">
            <v>-27000970.34</v>
          </cell>
          <cell r="D515">
            <v>13614012.82</v>
          </cell>
          <cell r="E515">
            <v>85149320.349999994</v>
          </cell>
          <cell r="F515">
            <v>-98536277.870000005</v>
          </cell>
          <cell r="G515">
            <v>-71535307.530000001</v>
          </cell>
          <cell r="H515">
            <v>0</v>
          </cell>
        </row>
        <row r="516">
          <cell r="A516">
            <v>2533001</v>
          </cell>
          <cell r="B516" t="str">
            <v>OTH DEFER-ADV WHLESLE BILLINGS</v>
          </cell>
          <cell r="C516">
            <v>-912587.15</v>
          </cell>
          <cell r="D516">
            <v>0</v>
          </cell>
          <cell r="E516">
            <v>0</v>
          </cell>
          <cell r="F516">
            <v>-912587.15</v>
          </cell>
          <cell r="G516">
            <v>0</v>
          </cell>
          <cell r="H516">
            <v>0</v>
          </cell>
        </row>
        <row r="517">
          <cell r="A517" t="str">
            <v>25330SG</v>
          </cell>
          <cell r="B517" t="str">
            <v>OTH DEF CREDIT-SMART GRID</v>
          </cell>
          <cell r="C517">
            <v>1369884.79</v>
          </cell>
          <cell r="D517">
            <v>2066254.05</v>
          </cell>
          <cell r="E517">
            <v>3436138.84</v>
          </cell>
          <cell r="F517">
            <v>0</v>
          </cell>
          <cell r="G517">
            <v>-1369884.7899999998</v>
          </cell>
          <cell r="H517">
            <v>2.3283064365386963E-10</v>
          </cell>
        </row>
        <row r="518">
          <cell r="A518">
            <v>2533110</v>
          </cell>
          <cell r="B518" t="str">
            <v>OTHER DEFERRED CREDIT-CATV POLE</v>
          </cell>
          <cell r="C518">
            <v>-350659.53</v>
          </cell>
          <cell r="D518">
            <v>350689.51</v>
          </cell>
          <cell r="E518">
            <v>0</v>
          </cell>
          <cell r="F518">
            <v>29.98</v>
          </cell>
          <cell r="G518">
            <v>350689.51</v>
          </cell>
          <cell r="H518">
            <v>-1.8626877817951026E-11</v>
          </cell>
        </row>
        <row r="519">
          <cell r="A519">
            <v>2533303</v>
          </cell>
          <cell r="B519" t="str">
            <v>BARTOW LTSA</v>
          </cell>
          <cell r="C519">
            <v>0</v>
          </cell>
          <cell r="D519">
            <v>0</v>
          </cell>
          <cell r="E519">
            <v>1583714.04</v>
          </cell>
          <cell r="F519">
            <v>-1583714.04</v>
          </cell>
          <cell r="G519">
            <v>-1583714.04</v>
          </cell>
          <cell r="H519">
            <v>0</v>
          </cell>
        </row>
        <row r="520">
          <cell r="A520">
            <v>2533304</v>
          </cell>
          <cell r="B520" t="str">
            <v>HINES LTSA</v>
          </cell>
          <cell r="C520">
            <v>-18812574.32</v>
          </cell>
          <cell r="D520">
            <v>0</v>
          </cell>
          <cell r="E520">
            <v>2459058.65</v>
          </cell>
          <cell r="F520">
            <v>-21271632.969999999</v>
          </cell>
          <cell r="G520">
            <v>-2459058.65</v>
          </cell>
          <cell r="H520">
            <v>0</v>
          </cell>
        </row>
        <row r="521">
          <cell r="A521">
            <v>2533500</v>
          </cell>
          <cell r="B521" t="str">
            <v>IRU INDEMNIFICATION -LT</v>
          </cell>
          <cell r="C521">
            <v>-2969688.54</v>
          </cell>
          <cell r="D521">
            <v>759988.44</v>
          </cell>
          <cell r="E521">
            <v>0</v>
          </cell>
          <cell r="F521">
            <v>-2209700.1</v>
          </cell>
          <cell r="G521">
            <v>759988.44</v>
          </cell>
          <cell r="H521">
            <v>0</v>
          </cell>
        </row>
        <row r="522">
          <cell r="A522">
            <v>2534400</v>
          </cell>
          <cell r="B522" t="str">
            <v>INT ON TAX DEFICIENCY-LT LIAB</v>
          </cell>
          <cell r="C522">
            <v>44577</v>
          </cell>
          <cell r="D522">
            <v>0</v>
          </cell>
          <cell r="E522">
            <v>303714</v>
          </cell>
          <cell r="F522">
            <v>-259137</v>
          </cell>
          <cell r="G522">
            <v>-303714</v>
          </cell>
          <cell r="H522">
            <v>0</v>
          </cell>
        </row>
        <row r="523">
          <cell r="A523" t="str">
            <v>253740A</v>
          </cell>
          <cell r="B523" t="str">
            <v>CR3 JOA O&amp;M-JANUARY</v>
          </cell>
          <cell r="C523">
            <v>0</v>
          </cell>
          <cell r="D523">
            <v>0</v>
          </cell>
          <cell r="E523">
            <v>483136.33</v>
          </cell>
          <cell r="F523">
            <v>-483136.33</v>
          </cell>
          <cell r="G523">
            <v>-483136.33</v>
          </cell>
          <cell r="H523">
            <v>0</v>
          </cell>
        </row>
        <row r="524">
          <cell r="A524" t="str">
            <v>253740C</v>
          </cell>
          <cell r="B524" t="str">
            <v>CR3 JOA O&amp;M-MARCH</v>
          </cell>
          <cell r="C524">
            <v>937011.6</v>
          </cell>
          <cell r="D524">
            <v>0</v>
          </cell>
          <cell r="E524">
            <v>0</v>
          </cell>
          <cell r="F524">
            <v>937011.6</v>
          </cell>
          <cell r="G524">
            <v>0</v>
          </cell>
          <cell r="H524">
            <v>0</v>
          </cell>
        </row>
        <row r="525">
          <cell r="A525" t="str">
            <v>253740F</v>
          </cell>
          <cell r="B525" t="str">
            <v>CR3 JOA O&amp;M-JUNE</v>
          </cell>
          <cell r="C525">
            <v>710903.39</v>
          </cell>
          <cell r="D525">
            <v>0</v>
          </cell>
          <cell r="E525">
            <v>0</v>
          </cell>
          <cell r="F525">
            <v>710903.39</v>
          </cell>
          <cell r="G525">
            <v>0</v>
          </cell>
          <cell r="H525">
            <v>0</v>
          </cell>
        </row>
        <row r="526">
          <cell r="A526" t="str">
            <v>253740K</v>
          </cell>
          <cell r="B526" t="str">
            <v>CR3 JOA O&amp;M-OCTOBER</v>
          </cell>
          <cell r="C526">
            <v>-884931.59</v>
          </cell>
          <cell r="D526">
            <v>0</v>
          </cell>
          <cell r="E526">
            <v>0</v>
          </cell>
          <cell r="F526">
            <v>-884931.59</v>
          </cell>
          <cell r="G526">
            <v>0</v>
          </cell>
          <cell r="H526">
            <v>0</v>
          </cell>
        </row>
        <row r="527">
          <cell r="A527" t="str">
            <v>253740L</v>
          </cell>
          <cell r="B527" t="str">
            <v>CR3 JOA O&amp;M-NOVEMBER</v>
          </cell>
          <cell r="C527">
            <v>-326874.09999999998</v>
          </cell>
          <cell r="D527">
            <v>783900.73</v>
          </cell>
          <cell r="E527">
            <v>825734.75</v>
          </cell>
          <cell r="F527">
            <v>-368708.12</v>
          </cell>
          <cell r="G527">
            <v>-41834.020000000019</v>
          </cell>
          <cell r="H527">
            <v>0</v>
          </cell>
        </row>
        <row r="528">
          <cell r="A528" t="str">
            <v>253740M</v>
          </cell>
          <cell r="B528" t="str">
            <v>CR3 JOA O&amp;M-DECEMBER</v>
          </cell>
          <cell r="C528">
            <v>0</v>
          </cell>
          <cell r="D528">
            <v>712127.69</v>
          </cell>
          <cell r="E528">
            <v>15294.31</v>
          </cell>
          <cell r="F528">
            <v>696833.38</v>
          </cell>
          <cell r="G528">
            <v>696833.37999999989</v>
          </cell>
          <cell r="H528">
            <v>0</v>
          </cell>
        </row>
        <row r="529">
          <cell r="A529" t="str">
            <v>253741G</v>
          </cell>
          <cell r="B529" t="str">
            <v>CR3 JOA FUEL JULY</v>
          </cell>
          <cell r="C529">
            <v>4586.43</v>
          </cell>
          <cell r="D529">
            <v>0</v>
          </cell>
          <cell r="E529">
            <v>0</v>
          </cell>
          <cell r="F529">
            <v>4586.43</v>
          </cell>
          <cell r="G529">
            <v>0</v>
          </cell>
          <cell r="H529">
            <v>0</v>
          </cell>
        </row>
        <row r="530">
          <cell r="A530" t="str">
            <v>253741L</v>
          </cell>
          <cell r="B530" t="str">
            <v>CR3 JOA FUEL NOVEMBER</v>
          </cell>
          <cell r="C530">
            <v>571724.19999999995</v>
          </cell>
          <cell r="D530">
            <v>0</v>
          </cell>
          <cell r="E530">
            <v>0</v>
          </cell>
          <cell r="F530">
            <v>571724.19999999995</v>
          </cell>
          <cell r="G530">
            <v>0</v>
          </cell>
          <cell r="H530">
            <v>0</v>
          </cell>
        </row>
        <row r="531">
          <cell r="A531" t="str">
            <v>253741M</v>
          </cell>
          <cell r="B531" t="str">
            <v>CR3 JOA FUEL DECEMBER</v>
          </cell>
          <cell r="C531">
            <v>0</v>
          </cell>
          <cell r="D531">
            <v>571724.19999999995</v>
          </cell>
          <cell r="E531">
            <v>576310.63</v>
          </cell>
          <cell r="F531">
            <v>-4586.43</v>
          </cell>
          <cell r="G531">
            <v>-4586.4300000000512</v>
          </cell>
          <cell r="H531">
            <v>-5.0931703299283981E-11</v>
          </cell>
        </row>
        <row r="532">
          <cell r="A532" t="str">
            <v>253742K</v>
          </cell>
          <cell r="B532" t="str">
            <v>CR3 JOA CAP OCTOBER</v>
          </cell>
          <cell r="C532">
            <v>-0.01</v>
          </cell>
          <cell r="D532">
            <v>0.01</v>
          </cell>
          <cell r="E532">
            <v>0</v>
          </cell>
          <cell r="F532">
            <v>0</v>
          </cell>
          <cell r="G532">
            <v>0.01</v>
          </cell>
          <cell r="H532">
            <v>0</v>
          </cell>
        </row>
        <row r="533">
          <cell r="A533" t="str">
            <v>253742L</v>
          </cell>
          <cell r="B533" t="str">
            <v>CR3 JOA CAP NOVEMBER</v>
          </cell>
          <cell r="C533">
            <v>196010.15</v>
          </cell>
          <cell r="D533">
            <v>0</v>
          </cell>
          <cell r="E533">
            <v>196010.14</v>
          </cell>
          <cell r="F533">
            <v>0.01</v>
          </cell>
          <cell r="G533">
            <v>-196010.14</v>
          </cell>
          <cell r="H533">
            <v>-1.9790604918745736E-11</v>
          </cell>
        </row>
        <row r="534">
          <cell r="A534" t="str">
            <v>253742M</v>
          </cell>
          <cell r="B534" t="str">
            <v>CR JOA CAP DECEMBER</v>
          </cell>
          <cell r="C534">
            <v>0</v>
          </cell>
          <cell r="D534">
            <v>353655.87</v>
          </cell>
          <cell r="E534">
            <v>0</v>
          </cell>
          <cell r="F534">
            <v>353655.87</v>
          </cell>
          <cell r="G534">
            <v>353655.87</v>
          </cell>
          <cell r="H534">
            <v>0</v>
          </cell>
        </row>
        <row r="535">
          <cell r="A535" t="str">
            <v>253750L</v>
          </cell>
          <cell r="B535" t="str">
            <v>GP JOA O&amp;M-NOVEMBER</v>
          </cell>
          <cell r="C535">
            <v>10211.61</v>
          </cell>
          <cell r="D535">
            <v>17868.689999999999</v>
          </cell>
          <cell r="E535">
            <v>28080.3</v>
          </cell>
          <cell r="F535">
            <v>0</v>
          </cell>
          <cell r="G535">
            <v>-10211.61</v>
          </cell>
          <cell r="H535">
            <v>0</v>
          </cell>
        </row>
        <row r="536">
          <cell r="A536" t="str">
            <v>253750M</v>
          </cell>
          <cell r="B536" t="str">
            <v>GP JOA O&amp;M-DECEMBER</v>
          </cell>
          <cell r="C536">
            <v>0</v>
          </cell>
          <cell r="D536">
            <v>17681.97</v>
          </cell>
          <cell r="E536">
            <v>851.58</v>
          </cell>
          <cell r="F536">
            <v>16830.39</v>
          </cell>
          <cell r="G536">
            <v>16830.39</v>
          </cell>
          <cell r="H536">
            <v>0</v>
          </cell>
        </row>
        <row r="537">
          <cell r="A537" t="str">
            <v>253752J</v>
          </cell>
          <cell r="B537" t="str">
            <v>GP JOA CAP SEPTEMBER</v>
          </cell>
          <cell r="C537">
            <v>-0.66</v>
          </cell>
          <cell r="D537">
            <v>0.66</v>
          </cell>
          <cell r="E537">
            <v>0</v>
          </cell>
          <cell r="F537">
            <v>0</v>
          </cell>
          <cell r="G537">
            <v>0.66</v>
          </cell>
          <cell r="H537">
            <v>0</v>
          </cell>
        </row>
        <row r="538">
          <cell r="A538" t="str">
            <v>253752L</v>
          </cell>
          <cell r="B538" t="str">
            <v>GP JOA CAP NOVEMBER</v>
          </cell>
          <cell r="C538">
            <v>284.08</v>
          </cell>
          <cell r="D538">
            <v>0</v>
          </cell>
          <cell r="E538">
            <v>284.08</v>
          </cell>
          <cell r="F538">
            <v>0</v>
          </cell>
          <cell r="G538">
            <v>-284.08</v>
          </cell>
          <cell r="H538">
            <v>0</v>
          </cell>
        </row>
        <row r="539">
          <cell r="A539" t="str">
            <v>253752M</v>
          </cell>
          <cell r="B539" t="str">
            <v>GP JOA CAP DECEMBER</v>
          </cell>
          <cell r="C539">
            <v>0</v>
          </cell>
          <cell r="D539">
            <v>457.45</v>
          </cell>
          <cell r="E539">
            <v>0</v>
          </cell>
          <cell r="F539">
            <v>457.45</v>
          </cell>
          <cell r="G539">
            <v>457.45</v>
          </cell>
          <cell r="H539">
            <v>0</v>
          </cell>
        </row>
        <row r="540">
          <cell r="A540" t="str">
            <v>25401FL</v>
          </cell>
          <cell r="B540" t="str">
            <v>AUCTIONED S02 ALLOWANCE</v>
          </cell>
          <cell r="C540">
            <v>-610772.4</v>
          </cell>
          <cell r="D540">
            <v>39502.949999999997</v>
          </cell>
          <cell r="E540">
            <v>0</v>
          </cell>
          <cell r="F540">
            <v>-571269.44999999995</v>
          </cell>
          <cell r="G540">
            <v>39502.949999999997</v>
          </cell>
          <cell r="H540">
            <v>0</v>
          </cell>
        </row>
        <row r="541">
          <cell r="A541">
            <v>2540300</v>
          </cell>
          <cell r="B541" t="str">
            <v>REG LIAB-DEF TAXES-FAS 109</v>
          </cell>
          <cell r="C541">
            <v>-12613541.1</v>
          </cell>
          <cell r="D541">
            <v>0</v>
          </cell>
          <cell r="E541">
            <v>0</v>
          </cell>
          <cell r="F541">
            <v>-12613541.1</v>
          </cell>
          <cell r="G541">
            <v>0</v>
          </cell>
          <cell r="H541">
            <v>0</v>
          </cell>
        </row>
        <row r="542">
          <cell r="A542">
            <v>2540913</v>
          </cell>
          <cell r="B542" t="str">
            <v>SFAS 143 - ASBESTOS-REG. LIAB</v>
          </cell>
          <cell r="C542">
            <v>-2918175.12</v>
          </cell>
          <cell r="D542">
            <v>0</v>
          </cell>
          <cell r="E542">
            <v>4168.1899999999996</v>
          </cell>
          <cell r="F542">
            <v>-2922343.31</v>
          </cell>
          <cell r="G542">
            <v>-4168.1899999999996</v>
          </cell>
          <cell r="H542">
            <v>0</v>
          </cell>
        </row>
        <row r="543">
          <cell r="A543">
            <v>2540914</v>
          </cell>
          <cell r="B543" t="str">
            <v>NDT - QUAL - UNREAL GAINS</v>
          </cell>
          <cell r="C543">
            <v>-280898652.39999998</v>
          </cell>
          <cell r="D543">
            <v>0</v>
          </cell>
          <cell r="E543">
            <v>20778560.940000001</v>
          </cell>
          <cell r="F543">
            <v>-301677213.33999997</v>
          </cell>
          <cell r="G543">
            <v>-20778560.940000001</v>
          </cell>
          <cell r="H543">
            <v>0</v>
          </cell>
        </row>
        <row r="544">
          <cell r="A544">
            <v>2540950</v>
          </cell>
          <cell r="B544" t="str">
            <v>REG LIAB - FUEL</v>
          </cell>
          <cell r="C544">
            <v>-269419474.35000002</v>
          </cell>
          <cell r="D544">
            <v>10900029.93</v>
          </cell>
          <cell r="E544">
            <v>640824.51</v>
          </cell>
          <cell r="F544">
            <v>-259160268.93000001</v>
          </cell>
          <cell r="G544">
            <v>10259205.42</v>
          </cell>
          <cell r="H544">
            <v>0</v>
          </cell>
        </row>
        <row r="545">
          <cell r="A545">
            <v>2543201</v>
          </cell>
          <cell r="B545" t="str">
            <v>DEFERRED FUEL REV-CURRENT YEAR</v>
          </cell>
          <cell r="C545">
            <v>-96174309.950000003</v>
          </cell>
          <cell r="D545">
            <v>29481352.300000001</v>
          </cell>
          <cell r="E545">
            <v>0</v>
          </cell>
          <cell r="F545">
            <v>-66692957.649999999</v>
          </cell>
          <cell r="G545">
            <v>29481352.300000001</v>
          </cell>
          <cell r="H545">
            <v>0</v>
          </cell>
        </row>
        <row r="546">
          <cell r="A546">
            <v>2543206</v>
          </cell>
          <cell r="B546" t="str">
            <v>DEF LEVY NCR - CURRENT YEAR</v>
          </cell>
          <cell r="C546">
            <v>-6638425.5499999998</v>
          </cell>
          <cell r="D546">
            <v>0</v>
          </cell>
          <cell r="E546">
            <v>133465</v>
          </cell>
          <cell r="F546">
            <v>-6771890.5499999998</v>
          </cell>
          <cell r="G546">
            <v>-133465</v>
          </cell>
          <cell r="H546">
            <v>0</v>
          </cell>
        </row>
        <row r="547">
          <cell r="A547">
            <v>2543207</v>
          </cell>
          <cell r="B547" t="str">
            <v>DEF LEVY NCR - PRIOR YEAR</v>
          </cell>
          <cell r="C547">
            <v>-4886399.88</v>
          </cell>
          <cell r="D547">
            <v>2138595</v>
          </cell>
          <cell r="E547">
            <v>0</v>
          </cell>
          <cell r="F547">
            <v>-2747804.88</v>
          </cell>
          <cell r="G547">
            <v>2138595</v>
          </cell>
          <cell r="H547">
            <v>0</v>
          </cell>
        </row>
        <row r="548">
          <cell r="A548">
            <v>2543208</v>
          </cell>
          <cell r="B548" t="str">
            <v>DEF CR3 NCR - CURRENT YEAR</v>
          </cell>
          <cell r="C548">
            <v>-2678309.42</v>
          </cell>
          <cell r="D548">
            <v>0</v>
          </cell>
          <cell r="E548">
            <v>296285</v>
          </cell>
          <cell r="F548">
            <v>-2974594.42</v>
          </cell>
          <cell r="G548">
            <v>-296285</v>
          </cell>
          <cell r="H548">
            <v>0</v>
          </cell>
        </row>
        <row r="549">
          <cell r="A549">
            <v>2543300</v>
          </cell>
          <cell r="B549" t="str">
            <v>DEFERRED ENERGY CONSERVATION</v>
          </cell>
          <cell r="C549">
            <v>-12096450.210000001</v>
          </cell>
          <cell r="D549">
            <v>1663802.74</v>
          </cell>
          <cell r="E549">
            <v>0</v>
          </cell>
          <cell r="F549">
            <v>-10432647.470000001</v>
          </cell>
          <cell r="G549">
            <v>1663802.74</v>
          </cell>
          <cell r="H549">
            <v>0</v>
          </cell>
        </row>
        <row r="550">
          <cell r="A550">
            <v>2543600</v>
          </cell>
          <cell r="B550" t="str">
            <v>REG LIAB - GAINS &amp; LOSSES</v>
          </cell>
          <cell r="C550">
            <v>-1229760.0900000001</v>
          </cell>
          <cell r="D550">
            <v>45600.44</v>
          </cell>
          <cell r="E550">
            <v>0</v>
          </cell>
          <cell r="F550">
            <v>-1184159.6499999999</v>
          </cell>
          <cell r="G550">
            <v>45600.44</v>
          </cell>
          <cell r="H550">
            <v>0</v>
          </cell>
        </row>
        <row r="551">
          <cell r="A551">
            <v>2551000</v>
          </cell>
          <cell r="B551" t="str">
            <v>ACCUMULATED DEFERRED ITC</v>
          </cell>
          <cell r="C551">
            <v>-1828087.52</v>
          </cell>
          <cell r="D551">
            <v>0</v>
          </cell>
          <cell r="E551">
            <v>0</v>
          </cell>
          <cell r="F551">
            <v>-1828087.52</v>
          </cell>
          <cell r="G551">
            <v>0</v>
          </cell>
          <cell r="H551">
            <v>0</v>
          </cell>
        </row>
        <row r="552">
          <cell r="A552" t="str">
            <v>28110FE</v>
          </cell>
          <cell r="B552" t="str">
            <v>LT DTL ACCEL AMZ - FED</v>
          </cell>
          <cell r="C552">
            <v>-3221835</v>
          </cell>
          <cell r="D552">
            <v>0</v>
          </cell>
          <cell r="E552">
            <v>0</v>
          </cell>
          <cell r="F552">
            <v>-3221835</v>
          </cell>
          <cell r="G552">
            <v>0</v>
          </cell>
          <cell r="H552">
            <v>0</v>
          </cell>
        </row>
        <row r="553">
          <cell r="A553" t="str">
            <v>28110FL</v>
          </cell>
          <cell r="B553" t="str">
            <v>LT DTL ACCEL AMZ - FL</v>
          </cell>
          <cell r="C553">
            <v>-535755</v>
          </cell>
          <cell r="D553">
            <v>0</v>
          </cell>
          <cell r="E553">
            <v>0</v>
          </cell>
          <cell r="F553">
            <v>-535755</v>
          </cell>
          <cell r="G553">
            <v>0</v>
          </cell>
          <cell r="H553">
            <v>0</v>
          </cell>
        </row>
        <row r="554">
          <cell r="A554" t="str">
            <v>28210FE</v>
          </cell>
          <cell r="B554" t="str">
            <v>LT DTL PROP - FED</v>
          </cell>
          <cell r="C554">
            <v>-1361245538.9200001</v>
          </cell>
          <cell r="D554">
            <v>0</v>
          </cell>
          <cell r="E554">
            <v>0</v>
          </cell>
          <cell r="F554">
            <v>-1361245538.9200001</v>
          </cell>
          <cell r="G554">
            <v>0</v>
          </cell>
          <cell r="H554">
            <v>0</v>
          </cell>
        </row>
        <row r="555">
          <cell r="A555" t="str">
            <v>28210FL</v>
          </cell>
          <cell r="B555" t="str">
            <v>LT DTL PROP - FL</v>
          </cell>
          <cell r="C555">
            <v>-188001924.59999999</v>
          </cell>
          <cell r="D555">
            <v>0</v>
          </cell>
          <cell r="E555">
            <v>0</v>
          </cell>
          <cell r="F555">
            <v>-188001924.59999999</v>
          </cell>
          <cell r="G555">
            <v>0</v>
          </cell>
          <cell r="H555">
            <v>0</v>
          </cell>
        </row>
        <row r="556">
          <cell r="A556" t="str">
            <v>28215FE</v>
          </cell>
          <cell r="B556" t="str">
            <v>LT FIN48 NONCUR PROP DTL-FED</v>
          </cell>
          <cell r="C556">
            <v>-38670716</v>
          </cell>
          <cell r="D556">
            <v>0</v>
          </cell>
          <cell r="E556">
            <v>0</v>
          </cell>
          <cell r="F556">
            <v>-38670716</v>
          </cell>
          <cell r="G556">
            <v>0</v>
          </cell>
          <cell r="H556">
            <v>0</v>
          </cell>
        </row>
        <row r="557">
          <cell r="A557" t="str">
            <v>28215FL</v>
          </cell>
          <cell r="B557" t="str">
            <v>LT FIN48 NONCUR PROP DTL-FL</v>
          </cell>
          <cell r="C557">
            <v>-6076825</v>
          </cell>
          <cell r="D557">
            <v>0</v>
          </cell>
          <cell r="E557">
            <v>0</v>
          </cell>
          <cell r="F557">
            <v>-6076825</v>
          </cell>
          <cell r="G557">
            <v>0</v>
          </cell>
          <cell r="H557">
            <v>0</v>
          </cell>
        </row>
        <row r="558">
          <cell r="A558" t="str">
            <v>28310FE</v>
          </cell>
          <cell r="B558" t="str">
            <v>CURRENT DTL - FED</v>
          </cell>
          <cell r="C558">
            <v>-47594908</v>
          </cell>
          <cell r="D558">
            <v>0</v>
          </cell>
          <cell r="E558">
            <v>0</v>
          </cell>
          <cell r="F558">
            <v>-47594908</v>
          </cell>
          <cell r="G558">
            <v>0</v>
          </cell>
          <cell r="H558">
            <v>0</v>
          </cell>
        </row>
        <row r="559">
          <cell r="A559" t="str">
            <v>28310FL</v>
          </cell>
          <cell r="B559" t="str">
            <v>CURRENT DTL - FL</v>
          </cell>
          <cell r="C559">
            <v>-7914499</v>
          </cell>
          <cell r="D559">
            <v>0</v>
          </cell>
          <cell r="E559">
            <v>0</v>
          </cell>
          <cell r="F559">
            <v>-7914499</v>
          </cell>
          <cell r="G559">
            <v>0</v>
          </cell>
          <cell r="H559">
            <v>0</v>
          </cell>
        </row>
        <row r="560">
          <cell r="A560" t="str">
            <v>28311FE</v>
          </cell>
          <cell r="B560" t="str">
            <v>LT DTL OTHER -FED</v>
          </cell>
          <cell r="C560">
            <v>-1023513430.4400001</v>
          </cell>
          <cell r="D560">
            <v>0</v>
          </cell>
          <cell r="E560">
            <v>0</v>
          </cell>
          <cell r="F560">
            <v>-1023513430.4400001</v>
          </cell>
          <cell r="G560">
            <v>0</v>
          </cell>
          <cell r="H560">
            <v>0</v>
          </cell>
        </row>
        <row r="561">
          <cell r="A561" t="str">
            <v>28311FL</v>
          </cell>
          <cell r="B561" t="str">
            <v>LT DTL OTHER - FL</v>
          </cell>
          <cell r="C561">
            <v>-170198760.58000001</v>
          </cell>
          <cell r="D561">
            <v>0</v>
          </cell>
          <cell r="E561">
            <v>0</v>
          </cell>
          <cell r="F561">
            <v>-170198760.58000001</v>
          </cell>
          <cell r="G561">
            <v>0</v>
          </cell>
          <cell r="H561">
            <v>0</v>
          </cell>
        </row>
        <row r="562">
          <cell r="A562">
            <v>4011012</v>
          </cell>
          <cell r="B562" t="str">
            <v>NON-REG OPERATION EXPENSE</v>
          </cell>
          <cell r="C562">
            <v>0</v>
          </cell>
          <cell r="D562">
            <v>52.61</v>
          </cell>
          <cell r="E562">
            <v>0</v>
          </cell>
          <cell r="F562">
            <v>52.61</v>
          </cell>
          <cell r="G562">
            <v>52.61</v>
          </cell>
          <cell r="H562">
            <v>0</v>
          </cell>
        </row>
        <row r="563">
          <cell r="A563">
            <v>4030050</v>
          </cell>
          <cell r="B563" t="str">
            <v>CONTRA DEPR-OATT</v>
          </cell>
          <cell r="C563">
            <v>-47535</v>
          </cell>
          <cell r="D563">
            <v>0</v>
          </cell>
          <cell r="E563">
            <v>3906</v>
          </cell>
          <cell r="F563">
            <v>-51441</v>
          </cell>
          <cell r="G563">
            <v>-3906</v>
          </cell>
          <cell r="H563">
            <v>0</v>
          </cell>
        </row>
        <row r="564">
          <cell r="A564">
            <v>4030100</v>
          </cell>
          <cell r="B564" t="str">
            <v>DEPRECIATION EXPENSES</v>
          </cell>
          <cell r="C564">
            <v>310413215.63999999</v>
          </cell>
          <cell r="D564">
            <v>28919025.969999999</v>
          </cell>
          <cell r="E564">
            <v>0</v>
          </cell>
          <cell r="F564">
            <v>339332241.61000001</v>
          </cell>
          <cell r="G564">
            <v>28919025.969999999</v>
          </cell>
          <cell r="H564">
            <v>0</v>
          </cell>
        </row>
        <row r="565">
          <cell r="A565">
            <v>4031001</v>
          </cell>
          <cell r="B565" t="str">
            <v>FAS 143 - DEPR EXPENSE</v>
          </cell>
          <cell r="C565">
            <v>3833934.94</v>
          </cell>
          <cell r="D565">
            <v>341460.13</v>
          </cell>
          <cell r="E565">
            <v>0</v>
          </cell>
          <cell r="F565">
            <v>4175395.07</v>
          </cell>
          <cell r="G565">
            <v>341460.13</v>
          </cell>
          <cell r="H565">
            <v>0</v>
          </cell>
        </row>
        <row r="566">
          <cell r="A566">
            <v>4044000</v>
          </cell>
          <cell r="B566" t="str">
            <v>AMORT OF ECCR PLANT</v>
          </cell>
          <cell r="C566">
            <v>355005.7</v>
          </cell>
          <cell r="D566">
            <v>33029.31</v>
          </cell>
          <cell r="E566">
            <v>0</v>
          </cell>
          <cell r="F566">
            <v>388035.01</v>
          </cell>
          <cell r="G566">
            <v>33029.31</v>
          </cell>
          <cell r="H566">
            <v>0</v>
          </cell>
        </row>
        <row r="567">
          <cell r="A567">
            <v>4044001</v>
          </cell>
          <cell r="B567" t="str">
            <v>AMORT OF LTD PLANT-FL</v>
          </cell>
          <cell r="C567">
            <v>4817052.13</v>
          </cell>
          <cell r="D567">
            <v>511858.96</v>
          </cell>
          <cell r="E567">
            <v>0</v>
          </cell>
          <cell r="F567">
            <v>5328911.09</v>
          </cell>
          <cell r="G567">
            <v>511858.96</v>
          </cell>
          <cell r="H567">
            <v>0</v>
          </cell>
        </row>
        <row r="568">
          <cell r="A568">
            <v>4060001</v>
          </cell>
          <cell r="B568" t="str">
            <v>AMORT OF ACQ. ADJ.</v>
          </cell>
          <cell r="C568">
            <v>-229009.22</v>
          </cell>
          <cell r="D568">
            <v>7637.17</v>
          </cell>
          <cell r="E568">
            <v>28456.19</v>
          </cell>
          <cell r="F568">
            <v>-249828.24</v>
          </cell>
          <cell r="G568">
            <v>-20819.019999999997</v>
          </cell>
          <cell r="H568">
            <v>0</v>
          </cell>
        </row>
        <row r="569">
          <cell r="A569">
            <v>4073002</v>
          </cell>
          <cell r="B569" t="str">
            <v>SFAS 143 - REG. DEBIT</v>
          </cell>
          <cell r="C569">
            <v>14294.65</v>
          </cell>
          <cell r="D569">
            <v>4168.1899999999996</v>
          </cell>
          <cell r="E569">
            <v>0</v>
          </cell>
          <cell r="F569">
            <v>18462.84</v>
          </cell>
          <cell r="G569">
            <v>4168.1899999999996</v>
          </cell>
          <cell r="H569">
            <v>0</v>
          </cell>
        </row>
        <row r="570">
          <cell r="A570">
            <v>4073005</v>
          </cell>
          <cell r="B570" t="str">
            <v>REG DEBIT-NUCL COST RECOVERY</v>
          </cell>
          <cell r="C570">
            <v>103072256.84999999</v>
          </cell>
          <cell r="D570">
            <v>12054137</v>
          </cell>
          <cell r="E570">
            <v>2140471</v>
          </cell>
          <cell r="F570">
            <v>112985922.84999999</v>
          </cell>
          <cell r="G570">
            <v>9913666</v>
          </cell>
          <cell r="H570">
            <v>0</v>
          </cell>
        </row>
        <row r="571">
          <cell r="A571">
            <v>4073006</v>
          </cell>
          <cell r="B571" t="str">
            <v>REG DEBIT-ECRC O&amp;M DEF</v>
          </cell>
          <cell r="C571">
            <v>165018028.63999999</v>
          </cell>
          <cell r="D571">
            <v>12782102</v>
          </cell>
          <cell r="E571">
            <v>0</v>
          </cell>
          <cell r="F571">
            <v>177800130.63999999</v>
          </cell>
          <cell r="G571">
            <v>12782102</v>
          </cell>
          <cell r="H571">
            <v>0</v>
          </cell>
        </row>
        <row r="572">
          <cell r="A572">
            <v>4073701</v>
          </cell>
          <cell r="B572" t="str">
            <v>AMORT-STORM EXP-WHSLE-DIST</v>
          </cell>
          <cell r="C572">
            <v>-593204.18999999994</v>
          </cell>
          <cell r="D572">
            <v>5429.58</v>
          </cell>
          <cell r="E572">
            <v>0</v>
          </cell>
          <cell r="F572">
            <v>-587774.61</v>
          </cell>
          <cell r="G572">
            <v>5429.58</v>
          </cell>
          <cell r="H572">
            <v>0</v>
          </cell>
        </row>
        <row r="573">
          <cell r="A573">
            <v>4073702</v>
          </cell>
          <cell r="B573" t="str">
            <v>AMORTIZATION RATE CASE EXP</v>
          </cell>
          <cell r="C573">
            <v>595772.98</v>
          </cell>
          <cell r="D573">
            <v>54161.18</v>
          </cell>
          <cell r="E573">
            <v>0</v>
          </cell>
          <cell r="F573">
            <v>649934.16</v>
          </cell>
          <cell r="G573">
            <v>54161.18</v>
          </cell>
          <cell r="H573">
            <v>0</v>
          </cell>
        </row>
        <row r="574">
          <cell r="A574">
            <v>4073703</v>
          </cell>
          <cell r="B574" t="str">
            <v>AMORT-STORM EXP-WHSLE-TRANS</v>
          </cell>
          <cell r="C574">
            <v>898922.23</v>
          </cell>
          <cell r="D574">
            <v>0</v>
          </cell>
          <cell r="E574">
            <v>0</v>
          </cell>
          <cell r="F574">
            <v>898922.23</v>
          </cell>
          <cell r="G574">
            <v>0</v>
          </cell>
          <cell r="H574">
            <v>0</v>
          </cell>
        </row>
        <row r="575">
          <cell r="A575">
            <v>4074002</v>
          </cell>
          <cell r="B575" t="str">
            <v>SFAS 143 - REG. CREDIT</v>
          </cell>
          <cell r="C575">
            <v>-33414914.27</v>
          </cell>
          <cell r="D575">
            <v>2598806.02</v>
          </cell>
          <cell r="E575">
            <v>5598719.46</v>
          </cell>
          <cell r="F575">
            <v>-36414827.710000001</v>
          </cell>
          <cell r="G575">
            <v>-2999913.44</v>
          </cell>
          <cell r="H575">
            <v>0</v>
          </cell>
        </row>
        <row r="576">
          <cell r="A576">
            <v>4074004</v>
          </cell>
          <cell r="B576" t="str">
            <v>FL EMISS AUC PROC AMORT</v>
          </cell>
          <cell r="C576">
            <v>-434532.45</v>
          </cell>
          <cell r="D576">
            <v>0</v>
          </cell>
          <cell r="E576">
            <v>39502.949999999997</v>
          </cell>
          <cell r="F576">
            <v>-474035.4</v>
          </cell>
          <cell r="G576">
            <v>-39502.949999999997</v>
          </cell>
          <cell r="H576">
            <v>0</v>
          </cell>
        </row>
        <row r="577">
          <cell r="A577">
            <v>4074005</v>
          </cell>
          <cell r="B577" t="str">
            <v>REG CREDIT-NUCL COST RECO</v>
          </cell>
          <cell r="C577">
            <v>-637539.99</v>
          </cell>
          <cell r="D577">
            <v>661</v>
          </cell>
          <cell r="E577">
            <v>29646</v>
          </cell>
          <cell r="F577">
            <v>-666524.99</v>
          </cell>
          <cell r="G577">
            <v>-28985</v>
          </cell>
          <cell r="H577">
            <v>0</v>
          </cell>
        </row>
        <row r="578">
          <cell r="A578">
            <v>4074017</v>
          </cell>
          <cell r="B578" t="str">
            <v>REG CREDIT - ECRC O&amp;M DEF</v>
          </cell>
          <cell r="C578">
            <v>-182435970.81</v>
          </cell>
          <cell r="D578">
            <v>462767.07</v>
          </cell>
          <cell r="E578">
            <v>17000112</v>
          </cell>
          <cell r="F578">
            <v>-198973315.74000001</v>
          </cell>
          <cell r="G578">
            <v>-16537344.93</v>
          </cell>
          <cell r="H578">
            <v>0</v>
          </cell>
        </row>
        <row r="579">
          <cell r="A579">
            <v>4074550</v>
          </cell>
          <cell r="B579" t="str">
            <v>REGULATORY CREDIT-COR</v>
          </cell>
          <cell r="C579">
            <v>-95087232</v>
          </cell>
          <cell r="D579">
            <v>0</v>
          </cell>
          <cell r="E579">
            <v>18612768</v>
          </cell>
          <cell r="F579">
            <v>-113700000</v>
          </cell>
          <cell r="G579">
            <v>-18612768</v>
          </cell>
          <cell r="H579">
            <v>0</v>
          </cell>
        </row>
        <row r="580">
          <cell r="A580">
            <v>4081101</v>
          </cell>
          <cell r="B580" t="str">
            <v>PAYROLL TAX</v>
          </cell>
          <cell r="C580">
            <v>16666328.68</v>
          </cell>
          <cell r="D580">
            <v>8420813.2699999996</v>
          </cell>
          <cell r="E580">
            <v>7753820.0800000001</v>
          </cell>
          <cell r="F580">
            <v>17333321.870000001</v>
          </cell>
          <cell r="G580">
            <v>666993.18999999948</v>
          </cell>
          <cell r="H580">
            <v>0</v>
          </cell>
        </row>
        <row r="581">
          <cell r="A581">
            <v>4081102</v>
          </cell>
          <cell r="B581" t="str">
            <v>ALLOCATED PAYROLL TAX</v>
          </cell>
          <cell r="C581">
            <v>1986384.02</v>
          </cell>
          <cell r="D581">
            <v>334568.40999999997</v>
          </cell>
          <cell r="E581">
            <v>106851.43</v>
          </cell>
          <cell r="F581">
            <v>2214101</v>
          </cell>
          <cell r="G581">
            <v>227716.97999999998</v>
          </cell>
          <cell r="H581">
            <v>0</v>
          </cell>
        </row>
        <row r="582">
          <cell r="A582">
            <v>4081111</v>
          </cell>
          <cell r="B582" t="str">
            <v>MISCELLANEOUS</v>
          </cell>
          <cell r="C582">
            <v>-19.25</v>
          </cell>
          <cell r="D582">
            <v>5.22</v>
          </cell>
          <cell r="E582">
            <v>9.15</v>
          </cell>
          <cell r="F582">
            <v>-23.18</v>
          </cell>
          <cell r="G582">
            <v>-3.9300000000000006</v>
          </cell>
          <cell r="H582">
            <v>0</v>
          </cell>
        </row>
        <row r="583">
          <cell r="A583">
            <v>4081212</v>
          </cell>
          <cell r="B583" t="str">
            <v>FRANCHISE TAX - NON ELECTRIC</v>
          </cell>
          <cell r="C583">
            <v>58686.15</v>
          </cell>
          <cell r="D583">
            <v>4.07</v>
          </cell>
          <cell r="E583">
            <v>0</v>
          </cell>
          <cell r="F583">
            <v>58690.22</v>
          </cell>
          <cell r="G583">
            <v>4.07</v>
          </cell>
          <cell r="H583">
            <v>0</v>
          </cell>
        </row>
        <row r="584">
          <cell r="A584" t="str">
            <v>408122F</v>
          </cell>
          <cell r="B584" t="str">
            <v>FED UNEMPLOYMENT</v>
          </cell>
          <cell r="C584">
            <v>1362547.26</v>
          </cell>
          <cell r="D584">
            <v>432510.28</v>
          </cell>
          <cell r="E584">
            <v>338694.13</v>
          </cell>
          <cell r="F584">
            <v>1456363.41</v>
          </cell>
          <cell r="G584">
            <v>93816.150000000023</v>
          </cell>
          <cell r="H584">
            <v>0</v>
          </cell>
        </row>
        <row r="585">
          <cell r="A585" t="str">
            <v>408123J</v>
          </cell>
          <cell r="B585" t="str">
            <v>FL PROPERTY TAX</v>
          </cell>
          <cell r="C585">
            <v>105411414.73999999</v>
          </cell>
          <cell r="D585">
            <v>13114680.199999999</v>
          </cell>
          <cell r="E585">
            <v>761989</v>
          </cell>
          <cell r="F585">
            <v>117764105.94</v>
          </cell>
          <cell r="G585">
            <v>12352691.199999999</v>
          </cell>
          <cell r="H585">
            <v>0</v>
          </cell>
        </row>
        <row r="586">
          <cell r="A586" t="str">
            <v>408123N</v>
          </cell>
          <cell r="B586" t="str">
            <v>NC PROPERTY TAX</v>
          </cell>
          <cell r="C586">
            <v>128652.29</v>
          </cell>
          <cell r="D586">
            <v>26166.77</v>
          </cell>
          <cell r="E586">
            <v>0</v>
          </cell>
          <cell r="F586">
            <v>154819.06</v>
          </cell>
          <cell r="G586">
            <v>26166.77</v>
          </cell>
          <cell r="H586">
            <v>0</v>
          </cell>
        </row>
        <row r="587">
          <cell r="A587" t="str">
            <v>408125J</v>
          </cell>
          <cell r="B587" t="str">
            <v>GROSS RECEIPTS</v>
          </cell>
          <cell r="C587">
            <v>87318680.030000001</v>
          </cell>
          <cell r="D587">
            <v>7375006.9900000002</v>
          </cell>
          <cell r="E587">
            <v>0</v>
          </cell>
          <cell r="F587">
            <v>94693687.019999996</v>
          </cell>
          <cell r="G587">
            <v>7375006.9900000002</v>
          </cell>
          <cell r="H587">
            <v>0</v>
          </cell>
        </row>
        <row r="588">
          <cell r="A588" t="str">
            <v>408126J</v>
          </cell>
          <cell r="B588" t="str">
            <v>FL KWH ELECTRIC POWER TAX</v>
          </cell>
          <cell r="C588">
            <v>213711.3</v>
          </cell>
          <cell r="D588">
            <v>19428.3</v>
          </cell>
          <cell r="E588">
            <v>0</v>
          </cell>
          <cell r="F588">
            <v>233139.6</v>
          </cell>
          <cell r="G588">
            <v>19428.3</v>
          </cell>
          <cell r="H588">
            <v>0</v>
          </cell>
        </row>
        <row r="589">
          <cell r="A589" t="str">
            <v>408130F</v>
          </cell>
          <cell r="B589" t="str">
            <v>HIGHWAY USE</v>
          </cell>
          <cell r="C589">
            <v>83707.179999999993</v>
          </cell>
          <cell r="D589">
            <v>0</v>
          </cell>
          <cell r="E589">
            <v>0</v>
          </cell>
          <cell r="F589">
            <v>83707.179999999993</v>
          </cell>
          <cell r="G589">
            <v>0</v>
          </cell>
          <cell r="H589">
            <v>0</v>
          </cell>
        </row>
        <row r="590">
          <cell r="A590" t="str">
            <v>408131J</v>
          </cell>
          <cell r="B590" t="str">
            <v>FRANCHISE TAX</v>
          </cell>
          <cell r="C590">
            <v>86861949.290000007</v>
          </cell>
          <cell r="D590">
            <v>7087907.1200000001</v>
          </cell>
          <cell r="E590">
            <v>36827.550000000003</v>
          </cell>
          <cell r="F590">
            <v>93913028.859999999</v>
          </cell>
          <cell r="G590">
            <v>7051079.5700000003</v>
          </cell>
          <cell r="H590">
            <v>0</v>
          </cell>
        </row>
        <row r="591">
          <cell r="A591">
            <v>4081522</v>
          </cell>
          <cell r="B591" t="str">
            <v>EMPLOYER FICA TAX</v>
          </cell>
          <cell r="C591">
            <v>52346.83</v>
          </cell>
          <cell r="D591">
            <v>147.6</v>
          </cell>
          <cell r="E591">
            <v>0</v>
          </cell>
          <cell r="F591">
            <v>52494.43</v>
          </cell>
          <cell r="G591">
            <v>147.6</v>
          </cell>
          <cell r="H591">
            <v>0</v>
          </cell>
        </row>
        <row r="592">
          <cell r="A592" t="str">
            <v>4081REC</v>
          </cell>
          <cell r="B592" t="str">
            <v>PAYROLL TAX - PROJECT SUPT NCR</v>
          </cell>
          <cell r="C592">
            <v>16422.71</v>
          </cell>
          <cell r="D592">
            <v>527.55999999999995</v>
          </cell>
          <cell r="E592">
            <v>0</v>
          </cell>
          <cell r="F592">
            <v>16950.27</v>
          </cell>
          <cell r="G592">
            <v>527.55999999999995</v>
          </cell>
          <cell r="H592">
            <v>0</v>
          </cell>
        </row>
        <row r="593">
          <cell r="A593" t="str">
            <v>408223J</v>
          </cell>
          <cell r="B593" t="str">
            <v>FL PROPERTY TAX NONUTILITY</v>
          </cell>
          <cell r="C593">
            <v>23179.99</v>
          </cell>
          <cell r="D593">
            <v>2667.04</v>
          </cell>
          <cell r="E593">
            <v>0</v>
          </cell>
          <cell r="F593">
            <v>25847.03</v>
          </cell>
          <cell r="G593">
            <v>2667.04</v>
          </cell>
          <cell r="H593">
            <v>0</v>
          </cell>
        </row>
        <row r="594">
          <cell r="A594" t="str">
            <v>409120F</v>
          </cell>
          <cell r="B594" t="str">
            <v>INCOME TAXES, OPERATING - FED</v>
          </cell>
          <cell r="C594">
            <v>-39053639</v>
          </cell>
          <cell r="D594">
            <v>371131</v>
          </cell>
          <cell r="E594">
            <v>186580</v>
          </cell>
          <cell r="F594">
            <v>-38869088</v>
          </cell>
          <cell r="G594">
            <v>184551</v>
          </cell>
          <cell r="H594">
            <v>0</v>
          </cell>
        </row>
        <row r="595">
          <cell r="A595" t="str">
            <v>409120J</v>
          </cell>
          <cell r="B595" t="str">
            <v>INCOME TAXES, OPERATING-FLA</v>
          </cell>
          <cell r="C595">
            <v>-6404807</v>
          </cell>
          <cell r="D595">
            <v>96545</v>
          </cell>
          <cell r="E595">
            <v>29320</v>
          </cell>
          <cell r="F595">
            <v>-6337582</v>
          </cell>
          <cell r="G595">
            <v>67225</v>
          </cell>
          <cell r="H595">
            <v>0</v>
          </cell>
        </row>
        <row r="596">
          <cell r="A596" t="str">
            <v>409120N</v>
          </cell>
          <cell r="B596" t="str">
            <v>INCOME TAXES, OPERATING - NC</v>
          </cell>
          <cell r="C596">
            <v>0</v>
          </cell>
          <cell r="D596">
            <v>29320</v>
          </cell>
          <cell r="E596">
            <v>29320</v>
          </cell>
          <cell r="F596">
            <v>0</v>
          </cell>
          <cell r="G596">
            <v>0</v>
          </cell>
          <cell r="H596">
            <v>0</v>
          </cell>
        </row>
        <row r="597">
          <cell r="A597" t="str">
            <v>409220F</v>
          </cell>
          <cell r="B597" t="str">
            <v>INCOME TAXES, NONOPERATING FED</v>
          </cell>
          <cell r="C597">
            <v>-730617</v>
          </cell>
          <cell r="D597">
            <v>0</v>
          </cell>
          <cell r="E597">
            <v>0</v>
          </cell>
          <cell r="F597">
            <v>-730617</v>
          </cell>
          <cell r="G597">
            <v>0</v>
          </cell>
          <cell r="H597">
            <v>0</v>
          </cell>
        </row>
        <row r="598">
          <cell r="A598" t="str">
            <v>409220J</v>
          </cell>
          <cell r="B598" t="str">
            <v>INCOME TAXES, NONOPERATING-FLA</v>
          </cell>
          <cell r="C598">
            <v>101383</v>
          </cell>
          <cell r="D598">
            <v>0</v>
          </cell>
          <cell r="E598">
            <v>0</v>
          </cell>
          <cell r="F598">
            <v>101383</v>
          </cell>
          <cell r="G598">
            <v>0</v>
          </cell>
          <cell r="H598">
            <v>0</v>
          </cell>
        </row>
        <row r="599">
          <cell r="A599" t="str">
            <v>410100F</v>
          </cell>
          <cell r="B599" t="str">
            <v>PROV DIT-OPER INC FED</v>
          </cell>
          <cell r="C599">
            <v>549368748</v>
          </cell>
          <cell r="D599">
            <v>0</v>
          </cell>
          <cell r="E599">
            <v>0</v>
          </cell>
          <cell r="F599">
            <v>549368748</v>
          </cell>
          <cell r="G599">
            <v>0</v>
          </cell>
          <cell r="H599">
            <v>0</v>
          </cell>
        </row>
        <row r="600">
          <cell r="A600" t="str">
            <v>410100J</v>
          </cell>
          <cell r="B600" t="str">
            <v>PROV DIT-OPER INC FL</v>
          </cell>
          <cell r="C600">
            <v>91022599</v>
          </cell>
          <cell r="D600">
            <v>0</v>
          </cell>
          <cell r="E600">
            <v>0</v>
          </cell>
          <cell r="F600">
            <v>91022599</v>
          </cell>
          <cell r="G600">
            <v>0</v>
          </cell>
          <cell r="H600">
            <v>0</v>
          </cell>
        </row>
        <row r="601">
          <cell r="A601" t="str">
            <v>410200F</v>
          </cell>
          <cell r="B601" t="str">
            <v>PROV DIT-NONOPER INC FED</v>
          </cell>
          <cell r="C601">
            <v>-111838961</v>
          </cell>
          <cell r="D601">
            <v>0</v>
          </cell>
          <cell r="E601">
            <v>0</v>
          </cell>
          <cell r="F601">
            <v>-111838961</v>
          </cell>
          <cell r="G601">
            <v>0</v>
          </cell>
          <cell r="H601">
            <v>0</v>
          </cell>
        </row>
        <row r="602">
          <cell r="A602" t="str">
            <v>410200J</v>
          </cell>
          <cell r="B602" t="str">
            <v>PROV DIT-NONOPER INC FL</v>
          </cell>
          <cell r="C602">
            <v>-18598985</v>
          </cell>
          <cell r="D602">
            <v>0</v>
          </cell>
          <cell r="E602">
            <v>0</v>
          </cell>
          <cell r="F602">
            <v>-18598985</v>
          </cell>
          <cell r="G602">
            <v>0</v>
          </cell>
          <cell r="H602">
            <v>0</v>
          </cell>
        </row>
        <row r="603">
          <cell r="A603">
            <v>4110101</v>
          </cell>
          <cell r="B603" t="str">
            <v>FAS 143 - ACCRETION EXPENSE</v>
          </cell>
          <cell r="C603">
            <v>29895374.600000001</v>
          </cell>
          <cell r="D603">
            <v>5362671.68</v>
          </cell>
          <cell r="E603">
            <v>2598806.02</v>
          </cell>
          <cell r="F603">
            <v>32659240.260000002</v>
          </cell>
          <cell r="G603">
            <v>2763865.6599999997</v>
          </cell>
          <cell r="H603">
            <v>0</v>
          </cell>
        </row>
        <row r="604">
          <cell r="A604" t="str">
            <v>411100F</v>
          </cell>
          <cell r="B604" t="str">
            <v>PROV DIT-CR- OPER INC FED</v>
          </cell>
          <cell r="C604">
            <v>-214995056</v>
          </cell>
          <cell r="D604">
            <v>0</v>
          </cell>
          <cell r="E604">
            <v>370991</v>
          </cell>
          <cell r="F604">
            <v>-215366047</v>
          </cell>
          <cell r="G604">
            <v>-370991</v>
          </cell>
          <cell r="H604">
            <v>0</v>
          </cell>
        </row>
        <row r="605">
          <cell r="A605" t="str">
            <v>411100J</v>
          </cell>
          <cell r="B605" t="str">
            <v>PROV DIT-CR-OPER INC FL</v>
          </cell>
          <cell r="C605">
            <v>-34625782</v>
          </cell>
          <cell r="D605">
            <v>0</v>
          </cell>
          <cell r="E605">
            <v>0</v>
          </cell>
          <cell r="F605">
            <v>-34625782</v>
          </cell>
          <cell r="G605">
            <v>0</v>
          </cell>
          <cell r="H605">
            <v>0</v>
          </cell>
        </row>
        <row r="606">
          <cell r="A606" t="str">
            <v>411200F</v>
          </cell>
          <cell r="B606" t="str">
            <v>PROV DIT-CR- NONOPER INC FED</v>
          </cell>
          <cell r="C606">
            <v>3775180</v>
          </cell>
          <cell r="D606">
            <v>0</v>
          </cell>
          <cell r="E606">
            <v>0</v>
          </cell>
          <cell r="F606">
            <v>3775180</v>
          </cell>
          <cell r="G606">
            <v>0</v>
          </cell>
          <cell r="H606">
            <v>0</v>
          </cell>
        </row>
        <row r="607">
          <cell r="A607" t="str">
            <v>411200J</v>
          </cell>
          <cell r="B607" t="str">
            <v>PROV DIT-CR- NONOPER INC FL</v>
          </cell>
          <cell r="C607">
            <v>404954</v>
          </cell>
          <cell r="D607">
            <v>0</v>
          </cell>
          <cell r="E607">
            <v>0</v>
          </cell>
          <cell r="F607">
            <v>404954</v>
          </cell>
          <cell r="G607">
            <v>0</v>
          </cell>
          <cell r="H607">
            <v>0</v>
          </cell>
        </row>
        <row r="608">
          <cell r="A608">
            <v>4114001</v>
          </cell>
          <cell r="B608" t="str">
            <v>ITC ADJ, UTILITY OPERATIONS</v>
          </cell>
          <cell r="C608">
            <v>-1211428</v>
          </cell>
          <cell r="D608">
            <v>0</v>
          </cell>
          <cell r="E608">
            <v>0</v>
          </cell>
          <cell r="F608">
            <v>-1211428</v>
          </cell>
          <cell r="G608">
            <v>0</v>
          </cell>
          <cell r="H608">
            <v>0</v>
          </cell>
        </row>
        <row r="609">
          <cell r="A609">
            <v>4170001</v>
          </cell>
          <cell r="B609" t="str">
            <v>REV NUTIL</v>
          </cell>
          <cell r="C609">
            <v>-26138790.719999999</v>
          </cell>
          <cell r="D609">
            <v>86963.09</v>
          </cell>
          <cell r="E609">
            <v>2926051.87</v>
          </cell>
          <cell r="F609">
            <v>-28977879.5</v>
          </cell>
          <cell r="G609">
            <v>-2839088.7800000003</v>
          </cell>
          <cell r="H609">
            <v>0</v>
          </cell>
        </row>
        <row r="610">
          <cell r="A610">
            <v>4171001</v>
          </cell>
          <cell r="B610" t="str">
            <v>EXPENSES OF NONUTILITY OPER</v>
          </cell>
          <cell r="C610">
            <v>15317015.02</v>
          </cell>
          <cell r="D610">
            <v>1579959.49</v>
          </cell>
          <cell r="E610">
            <v>610525.78</v>
          </cell>
          <cell r="F610">
            <v>16286448.73</v>
          </cell>
          <cell r="G610">
            <v>969433.71</v>
          </cell>
          <cell r="H610">
            <v>0</v>
          </cell>
        </row>
        <row r="611">
          <cell r="A611">
            <v>4173212</v>
          </cell>
          <cell r="B611" t="str">
            <v>EXP-UNREG PRODUCTS &amp; SVCS</v>
          </cell>
          <cell r="C611">
            <v>102790.16</v>
          </cell>
          <cell r="D611">
            <v>102285.71</v>
          </cell>
          <cell r="E611">
            <v>1726.92</v>
          </cell>
          <cell r="F611">
            <v>203348.95</v>
          </cell>
          <cell r="G611">
            <v>100558.79000000001</v>
          </cell>
          <cell r="H611">
            <v>0</v>
          </cell>
        </row>
        <row r="612">
          <cell r="A612">
            <v>4180001</v>
          </cell>
          <cell r="B612" t="str">
            <v>NONOPERATING RENTAL INCOME</v>
          </cell>
          <cell r="C612">
            <v>288054.8</v>
          </cell>
          <cell r="D612">
            <v>60421.24</v>
          </cell>
          <cell r="E612">
            <v>0</v>
          </cell>
          <cell r="F612">
            <v>348476.04</v>
          </cell>
          <cell r="G612">
            <v>60421.24</v>
          </cell>
          <cell r="H612">
            <v>0</v>
          </cell>
        </row>
        <row r="613">
          <cell r="A613">
            <v>4190100</v>
          </cell>
          <cell r="B613" t="str">
            <v>MISC INT/DIV</v>
          </cell>
          <cell r="C613">
            <v>-21624923.77</v>
          </cell>
          <cell r="D613">
            <v>256138.88</v>
          </cell>
          <cell r="E613">
            <v>3631579.93</v>
          </cell>
          <cell r="F613">
            <v>-25000364.82</v>
          </cell>
          <cell r="G613">
            <v>-3375441.0500000003</v>
          </cell>
          <cell r="H613">
            <v>0</v>
          </cell>
        </row>
        <row r="614">
          <cell r="A614">
            <v>4190300</v>
          </cell>
          <cell r="B614" t="str">
            <v>CONTRA -DEC TRST</v>
          </cell>
          <cell r="C614">
            <v>19363182.73</v>
          </cell>
          <cell r="D614">
            <v>3325681.88</v>
          </cell>
          <cell r="E614">
            <v>256138.88</v>
          </cell>
          <cell r="F614">
            <v>22432725.73</v>
          </cell>
          <cell r="G614">
            <v>3069543</v>
          </cell>
          <cell r="H614">
            <v>0</v>
          </cell>
        </row>
        <row r="615">
          <cell r="A615">
            <v>4191200</v>
          </cell>
          <cell r="B615" t="str">
            <v>ALLOW FUNDS USED DUR CONS-CWIP</v>
          </cell>
          <cell r="C615">
            <v>-7820955.1600000001</v>
          </cell>
          <cell r="D615">
            <v>0</v>
          </cell>
          <cell r="E615">
            <v>796130.07</v>
          </cell>
          <cell r="F615">
            <v>-8617085.2300000004</v>
          </cell>
          <cell r="G615">
            <v>-796130.07</v>
          </cell>
          <cell r="H615">
            <v>0</v>
          </cell>
        </row>
        <row r="616">
          <cell r="A616">
            <v>4191400</v>
          </cell>
          <cell r="B616" t="str">
            <v>CONTRA AFUDC EQUITY - OATT</v>
          </cell>
          <cell r="C616">
            <v>200613.51</v>
          </cell>
          <cell r="D616">
            <v>1185432.53</v>
          </cell>
          <cell r="E616">
            <v>1185432.53</v>
          </cell>
          <cell r="F616">
            <v>200613.51</v>
          </cell>
          <cell r="G616">
            <v>0</v>
          </cell>
          <cell r="H616">
            <v>0</v>
          </cell>
        </row>
        <row r="617">
          <cell r="A617">
            <v>4196001</v>
          </cell>
          <cell r="B617" t="str">
            <v>IC Moneypool - Interest Inc</v>
          </cell>
          <cell r="C617">
            <v>-38034.980000000003</v>
          </cell>
          <cell r="D617">
            <v>247.3</v>
          </cell>
          <cell r="E617">
            <v>2165.69</v>
          </cell>
          <cell r="F617">
            <v>-39953.370000000003</v>
          </cell>
          <cell r="G617">
            <v>-1918.39</v>
          </cell>
          <cell r="H617">
            <v>0</v>
          </cell>
        </row>
        <row r="618">
          <cell r="A618">
            <v>4196012</v>
          </cell>
          <cell r="B618" t="str">
            <v>IC MONEYPOOL - INT INC DEBS</v>
          </cell>
          <cell r="C618">
            <v>-93662.14</v>
          </cell>
          <cell r="D618">
            <v>328.73</v>
          </cell>
          <cell r="E618">
            <v>3083.51</v>
          </cell>
          <cell r="F618">
            <v>-96416.92</v>
          </cell>
          <cell r="G618">
            <v>-2754.78</v>
          </cell>
          <cell r="H618">
            <v>0</v>
          </cell>
        </row>
        <row r="619">
          <cell r="A619">
            <v>4196013</v>
          </cell>
          <cell r="B619" t="str">
            <v>IC MONEYPOOL - INT INC DEIND</v>
          </cell>
          <cell r="C619">
            <v>-3012.7</v>
          </cell>
          <cell r="D619">
            <v>0</v>
          </cell>
          <cell r="E619">
            <v>0</v>
          </cell>
          <cell r="F619">
            <v>-3012.7</v>
          </cell>
          <cell r="G619">
            <v>0</v>
          </cell>
          <cell r="H619">
            <v>0</v>
          </cell>
        </row>
        <row r="620">
          <cell r="A620">
            <v>4196014</v>
          </cell>
          <cell r="B620" t="str">
            <v>IC MONEYPOOL - INT INC DEKENT</v>
          </cell>
          <cell r="C620">
            <v>-51.65</v>
          </cell>
          <cell r="D620">
            <v>0</v>
          </cell>
          <cell r="E620">
            <v>0</v>
          </cell>
          <cell r="F620">
            <v>-51.65</v>
          </cell>
          <cell r="G620">
            <v>0</v>
          </cell>
          <cell r="H620">
            <v>0</v>
          </cell>
        </row>
        <row r="621">
          <cell r="A621">
            <v>4196015</v>
          </cell>
          <cell r="B621" t="str">
            <v>IC MONEYPOOL - INT INC DEOHIO</v>
          </cell>
          <cell r="C621">
            <v>-20927.34</v>
          </cell>
          <cell r="D621">
            <v>20.079999999999998</v>
          </cell>
          <cell r="E621">
            <v>84.94</v>
          </cell>
          <cell r="F621">
            <v>-20992.2</v>
          </cell>
          <cell r="G621">
            <v>-64.86</v>
          </cell>
          <cell r="H621">
            <v>0</v>
          </cell>
        </row>
        <row r="622">
          <cell r="A622">
            <v>4210001</v>
          </cell>
          <cell r="B622" t="str">
            <v>MISC. NONOP INCOME</v>
          </cell>
          <cell r="C622">
            <v>1865.89</v>
          </cell>
          <cell r="D622">
            <v>857.89</v>
          </cell>
          <cell r="E622">
            <v>698.95</v>
          </cell>
          <cell r="F622">
            <v>2024.83</v>
          </cell>
          <cell r="G622">
            <v>158.93999999999994</v>
          </cell>
          <cell r="H622">
            <v>0</v>
          </cell>
        </row>
        <row r="623">
          <cell r="A623">
            <v>4210017</v>
          </cell>
          <cell r="B623" t="str">
            <v>MISC NONOP INCOME-NUCLEAR</v>
          </cell>
          <cell r="C623">
            <v>-12737624.35</v>
          </cell>
          <cell r="D623">
            <v>493284</v>
          </cell>
          <cell r="E623">
            <v>2841776</v>
          </cell>
          <cell r="F623">
            <v>-15086116.35</v>
          </cell>
          <cell r="G623">
            <v>-2348492</v>
          </cell>
          <cell r="H623">
            <v>0</v>
          </cell>
        </row>
        <row r="624">
          <cell r="A624">
            <v>4210701</v>
          </cell>
          <cell r="B624" t="str">
            <v>MNI-OTHER ENERGY SERVICES-MISC</v>
          </cell>
          <cell r="C624">
            <v>-67.39</v>
          </cell>
          <cell r="D624">
            <v>41.93</v>
          </cell>
          <cell r="E624">
            <v>0</v>
          </cell>
          <cell r="F624">
            <v>-25.46</v>
          </cell>
          <cell r="G624">
            <v>41.93</v>
          </cell>
          <cell r="H624">
            <v>0</v>
          </cell>
        </row>
        <row r="625">
          <cell r="A625">
            <v>4210703</v>
          </cell>
          <cell r="B625" t="str">
            <v>MNI-REVENUE</v>
          </cell>
          <cell r="C625">
            <v>612157.96</v>
          </cell>
          <cell r="D625">
            <v>14841</v>
          </cell>
          <cell r="E625">
            <v>22856.33</v>
          </cell>
          <cell r="F625">
            <v>604142.63</v>
          </cell>
          <cell r="G625">
            <v>-8015.3300000000017</v>
          </cell>
          <cell r="H625">
            <v>0</v>
          </cell>
        </row>
        <row r="626">
          <cell r="A626">
            <v>4211001</v>
          </cell>
          <cell r="B626" t="str">
            <v>GAIN ON DISPOSTION OF PROPERTY</v>
          </cell>
          <cell r="C626">
            <v>-1058622.31</v>
          </cell>
          <cell r="D626">
            <v>0</v>
          </cell>
          <cell r="E626">
            <v>47713.57</v>
          </cell>
          <cell r="F626">
            <v>-1106335.8799999999</v>
          </cell>
          <cell r="G626">
            <v>-47713.57</v>
          </cell>
          <cell r="H626">
            <v>0</v>
          </cell>
        </row>
        <row r="627">
          <cell r="A627">
            <v>4212001</v>
          </cell>
          <cell r="B627" t="str">
            <v>LOSS ON DISPOSTION OF PROPERTY</v>
          </cell>
          <cell r="C627">
            <v>68348.73</v>
          </cell>
          <cell r="D627">
            <v>-39104.870000000003</v>
          </cell>
          <cell r="E627">
            <v>0</v>
          </cell>
          <cell r="F627">
            <v>29243.86</v>
          </cell>
          <cell r="G627">
            <v>-39104.870000000003</v>
          </cell>
          <cell r="H627">
            <v>0</v>
          </cell>
        </row>
        <row r="628">
          <cell r="A628">
            <v>4213000</v>
          </cell>
          <cell r="B628" t="str">
            <v>INTEREST INC RECOVERY CLAUSES</v>
          </cell>
          <cell r="C628">
            <v>-62910.080000000002</v>
          </cell>
          <cell r="D628">
            <v>26</v>
          </cell>
          <cell r="E628">
            <v>2644.35</v>
          </cell>
          <cell r="F628">
            <v>-65528.43</v>
          </cell>
          <cell r="G628">
            <v>-2618.35</v>
          </cell>
          <cell r="H628">
            <v>0</v>
          </cell>
        </row>
        <row r="629">
          <cell r="A629">
            <v>4214010</v>
          </cell>
          <cell r="B629" t="str">
            <v>MISC NONOP-COLI DEATH GN/LS</v>
          </cell>
          <cell r="C629">
            <v>-1717983.69</v>
          </cell>
          <cell r="D629">
            <v>0</v>
          </cell>
          <cell r="E629">
            <v>372618.94</v>
          </cell>
          <cell r="F629">
            <v>-2090602.63</v>
          </cell>
          <cell r="G629">
            <v>-372618.94</v>
          </cell>
          <cell r="H629">
            <v>0</v>
          </cell>
        </row>
        <row r="630">
          <cell r="A630">
            <v>4250100</v>
          </cell>
          <cell r="B630" t="str">
            <v>MISC AMORTIZAT-ACQUIS</v>
          </cell>
          <cell r="C630">
            <v>713815.08</v>
          </cell>
          <cell r="D630">
            <v>64892.28</v>
          </cell>
          <cell r="E630">
            <v>0</v>
          </cell>
          <cell r="F630">
            <v>778707.36</v>
          </cell>
          <cell r="G630">
            <v>64892.28</v>
          </cell>
          <cell r="H630">
            <v>0</v>
          </cell>
        </row>
        <row r="631">
          <cell r="A631" t="str">
            <v>426100F</v>
          </cell>
          <cell r="B631" t="str">
            <v>CONTRIBUTION-CIVIC &amp; COMMUNITY</v>
          </cell>
          <cell r="C631">
            <v>696574.32</v>
          </cell>
          <cell r="D631">
            <v>24500</v>
          </cell>
          <cell r="E631">
            <v>10000</v>
          </cell>
          <cell r="F631">
            <v>711074.32</v>
          </cell>
          <cell r="G631">
            <v>14500</v>
          </cell>
          <cell r="H631">
            <v>0</v>
          </cell>
        </row>
        <row r="632">
          <cell r="A632">
            <v>4261014</v>
          </cell>
          <cell r="B632" t="str">
            <v>DONATIONS-CIVIC &amp; COMMUNITY</v>
          </cell>
          <cell r="C632">
            <v>897802.93</v>
          </cell>
          <cell r="D632">
            <v>155891.6</v>
          </cell>
          <cell r="E632">
            <v>0</v>
          </cell>
          <cell r="F632">
            <v>1053694.53</v>
          </cell>
          <cell r="G632">
            <v>155891.6</v>
          </cell>
          <cell r="H632">
            <v>0</v>
          </cell>
        </row>
        <row r="633">
          <cell r="A633" t="str">
            <v>426180T</v>
          </cell>
          <cell r="B633" t="str">
            <v>OTHER DONATIONS</v>
          </cell>
          <cell r="C633">
            <v>65738.39</v>
          </cell>
          <cell r="D633">
            <v>250000</v>
          </cell>
          <cell r="E633">
            <v>0</v>
          </cell>
          <cell r="F633">
            <v>315738.39</v>
          </cell>
          <cell r="G633">
            <v>250000</v>
          </cell>
          <cell r="H633">
            <v>0</v>
          </cell>
        </row>
        <row r="634">
          <cell r="A634">
            <v>4262016</v>
          </cell>
          <cell r="B634" t="str">
            <v>EXEC COLI INCOME/EXPENSE</v>
          </cell>
          <cell r="C634">
            <v>-3009667.04</v>
          </cell>
          <cell r="D634">
            <v>84433</v>
          </cell>
          <cell r="E634">
            <v>145735.49</v>
          </cell>
          <cell r="F634">
            <v>-3070969.53</v>
          </cell>
          <cell r="G634">
            <v>-61302.489999999991</v>
          </cell>
          <cell r="H634">
            <v>0</v>
          </cell>
        </row>
        <row r="635">
          <cell r="A635">
            <v>4263001</v>
          </cell>
          <cell r="B635" t="str">
            <v>PENALTIES</v>
          </cell>
          <cell r="C635">
            <v>242.27</v>
          </cell>
          <cell r="D635">
            <v>0</v>
          </cell>
          <cell r="E635">
            <v>0</v>
          </cell>
          <cell r="F635">
            <v>242.27</v>
          </cell>
          <cell r="G635">
            <v>0</v>
          </cell>
          <cell r="H635">
            <v>0</v>
          </cell>
        </row>
        <row r="636">
          <cell r="A636">
            <v>4264012</v>
          </cell>
          <cell r="B636" t="str">
            <v>EXP/CIVIC &amp; POLITICAL ACTIVITY</v>
          </cell>
          <cell r="C636">
            <v>1860248.08</v>
          </cell>
          <cell r="D636">
            <v>199809.47</v>
          </cell>
          <cell r="E636">
            <v>0</v>
          </cell>
          <cell r="F636">
            <v>2060057.55</v>
          </cell>
          <cell r="G636">
            <v>199809.47</v>
          </cell>
          <cell r="H636">
            <v>0</v>
          </cell>
        </row>
        <row r="637">
          <cell r="A637">
            <v>4264200</v>
          </cell>
          <cell r="B637" t="str">
            <v>EXP CIV/POL&amp;REL ACT OTH FEES</v>
          </cell>
          <cell r="C637">
            <v>2218785.75</v>
          </cell>
          <cell r="D637">
            <v>147216.23000000001</v>
          </cell>
          <cell r="E637">
            <v>76799.89</v>
          </cell>
          <cell r="F637">
            <v>2289202.09</v>
          </cell>
          <cell r="G637">
            <v>70416.340000000011</v>
          </cell>
          <cell r="H637">
            <v>0</v>
          </cell>
        </row>
        <row r="638">
          <cell r="A638">
            <v>4265001</v>
          </cell>
          <cell r="B638" t="str">
            <v>OTHER DEDUCTIONS</v>
          </cell>
          <cell r="C638">
            <v>7907767.9699999997</v>
          </cell>
          <cell r="D638">
            <v>68484610.680000007</v>
          </cell>
          <cell r="E638">
            <v>4500300</v>
          </cell>
          <cell r="F638">
            <v>71892078.650000006</v>
          </cell>
          <cell r="G638">
            <v>63984310.680000007</v>
          </cell>
          <cell r="H638">
            <v>0</v>
          </cell>
        </row>
        <row r="639">
          <cell r="A639">
            <v>4265008</v>
          </cell>
          <cell r="B639" t="str">
            <v>IMPAIRMENT-TRANS &amp; CAPACITY</v>
          </cell>
          <cell r="C639">
            <v>347007210.56999999</v>
          </cell>
          <cell r="D639">
            <v>10900235.390000001</v>
          </cell>
          <cell r="E639">
            <v>185587</v>
          </cell>
          <cell r="F639">
            <v>357721858.95999998</v>
          </cell>
          <cell r="G639">
            <v>10714648.390000001</v>
          </cell>
          <cell r="H639">
            <v>0</v>
          </cell>
        </row>
        <row r="640">
          <cell r="A640">
            <v>4265112</v>
          </cell>
          <cell r="B640" t="str">
            <v>OTHER DEDUCTIONS</v>
          </cell>
          <cell r="C640">
            <v>956748.76</v>
          </cell>
          <cell r="D640">
            <v>44413.81</v>
          </cell>
          <cell r="E640">
            <v>0</v>
          </cell>
          <cell r="F640">
            <v>1001162.57</v>
          </cell>
          <cell r="G640">
            <v>44413.81</v>
          </cell>
          <cell r="H640">
            <v>0</v>
          </cell>
        </row>
        <row r="641">
          <cell r="A641">
            <v>4265200</v>
          </cell>
          <cell r="B641" t="str">
            <v>MERGER RELATED COSTS</v>
          </cell>
          <cell r="C641">
            <v>-293.04000000000002</v>
          </cell>
          <cell r="D641">
            <v>0</v>
          </cell>
          <cell r="E641">
            <v>0</v>
          </cell>
          <cell r="F641">
            <v>-293.04000000000002</v>
          </cell>
          <cell r="G641">
            <v>0</v>
          </cell>
          <cell r="H641">
            <v>0</v>
          </cell>
        </row>
        <row r="642">
          <cell r="A642">
            <v>4265412</v>
          </cell>
          <cell r="B642" t="str">
            <v>EMPLOYEE SERVICE CLUB DUES</v>
          </cell>
          <cell r="C642">
            <v>695.05</v>
          </cell>
          <cell r="D642">
            <v>24.57</v>
          </cell>
          <cell r="E642">
            <v>0</v>
          </cell>
          <cell r="F642">
            <v>719.62</v>
          </cell>
          <cell r="G642">
            <v>24.57</v>
          </cell>
          <cell r="H642">
            <v>0</v>
          </cell>
        </row>
        <row r="643">
          <cell r="A643">
            <v>4271009</v>
          </cell>
          <cell r="B643" t="str">
            <v>BOND INTEREST EXPENSE</v>
          </cell>
          <cell r="C643">
            <v>219631897.30000001</v>
          </cell>
          <cell r="D643">
            <v>95027339.120000005</v>
          </cell>
          <cell r="E643">
            <v>76185419.299999997</v>
          </cell>
          <cell r="F643">
            <v>238473817.12</v>
          </cell>
          <cell r="G643">
            <v>18841919.820000008</v>
          </cell>
          <cell r="H643">
            <v>0</v>
          </cell>
        </row>
        <row r="644">
          <cell r="A644">
            <v>4271026</v>
          </cell>
          <cell r="B644" t="str">
            <v>INT-CITRUS PC 2002A 01/01/27</v>
          </cell>
          <cell r="C644">
            <v>-7580.41</v>
          </cell>
          <cell r="D644">
            <v>0</v>
          </cell>
          <cell r="E644">
            <v>0</v>
          </cell>
          <cell r="F644">
            <v>-7580.41</v>
          </cell>
          <cell r="G644">
            <v>0</v>
          </cell>
          <cell r="H644">
            <v>0</v>
          </cell>
        </row>
        <row r="645">
          <cell r="A645">
            <v>4271027</v>
          </cell>
          <cell r="B645" t="str">
            <v>INT-CITRUS PC 2002B 01/01/22</v>
          </cell>
          <cell r="C645">
            <v>-5826.14</v>
          </cell>
          <cell r="D645">
            <v>0</v>
          </cell>
          <cell r="E645">
            <v>0</v>
          </cell>
          <cell r="F645">
            <v>-5826.14</v>
          </cell>
          <cell r="G645">
            <v>0</v>
          </cell>
          <cell r="H645">
            <v>0</v>
          </cell>
        </row>
        <row r="646">
          <cell r="A646">
            <v>4271028</v>
          </cell>
          <cell r="B646" t="str">
            <v>INT-CITRUS PC 2002C 01/01/18</v>
          </cell>
          <cell r="C646">
            <v>-4518.7299999999996</v>
          </cell>
          <cell r="D646">
            <v>0</v>
          </cell>
          <cell r="E646">
            <v>0</v>
          </cell>
          <cell r="F646">
            <v>-4518.7299999999996</v>
          </cell>
          <cell r="G646">
            <v>0</v>
          </cell>
          <cell r="H646">
            <v>0</v>
          </cell>
        </row>
        <row r="647">
          <cell r="A647">
            <v>4271033</v>
          </cell>
          <cell r="B647" t="str">
            <v>INT-1ST MORT  TLOCK</v>
          </cell>
          <cell r="C647">
            <v>1669.66</v>
          </cell>
          <cell r="D647">
            <v>0</v>
          </cell>
          <cell r="E647">
            <v>0</v>
          </cell>
          <cell r="F647">
            <v>1669.66</v>
          </cell>
          <cell r="G647">
            <v>0</v>
          </cell>
          <cell r="H647">
            <v>0</v>
          </cell>
        </row>
        <row r="648">
          <cell r="A648">
            <v>4271038</v>
          </cell>
          <cell r="B648" t="str">
            <v>INT 6.35% DUE 09/15/2037</v>
          </cell>
          <cell r="C648">
            <v>292076.51</v>
          </cell>
          <cell r="D648">
            <v>26552.41</v>
          </cell>
          <cell r="E648">
            <v>0</v>
          </cell>
          <cell r="F648">
            <v>318628.92</v>
          </cell>
          <cell r="G648">
            <v>26552.41</v>
          </cell>
          <cell r="H648">
            <v>0</v>
          </cell>
        </row>
        <row r="649">
          <cell r="A649">
            <v>4271039</v>
          </cell>
          <cell r="B649" t="str">
            <v>INT 5.80% DUE 09/15/2017</v>
          </cell>
          <cell r="C649">
            <v>381048.58</v>
          </cell>
          <cell r="D649">
            <v>34640.78</v>
          </cell>
          <cell r="E649">
            <v>0</v>
          </cell>
          <cell r="F649">
            <v>415689.36</v>
          </cell>
          <cell r="G649">
            <v>34640.78</v>
          </cell>
          <cell r="H649">
            <v>0</v>
          </cell>
        </row>
        <row r="650">
          <cell r="A650">
            <v>4271040</v>
          </cell>
          <cell r="B650" t="str">
            <v>INT-5.65% DUE 06/14/18</v>
          </cell>
          <cell r="C650">
            <v>-411315.08</v>
          </cell>
          <cell r="D650">
            <v>0</v>
          </cell>
          <cell r="E650">
            <v>37392.28</v>
          </cell>
          <cell r="F650">
            <v>-448707.36</v>
          </cell>
          <cell r="G650">
            <v>-37392.28</v>
          </cell>
          <cell r="H650">
            <v>0</v>
          </cell>
        </row>
        <row r="651">
          <cell r="A651">
            <v>4271041</v>
          </cell>
          <cell r="B651" t="str">
            <v>INT-6.40% DUE 06/15/38</v>
          </cell>
          <cell r="C651">
            <v>-265882.65000000002</v>
          </cell>
          <cell r="D651">
            <v>0</v>
          </cell>
          <cell r="E651">
            <v>24171.15</v>
          </cell>
          <cell r="F651">
            <v>-290053.8</v>
          </cell>
          <cell r="G651">
            <v>-24171.15</v>
          </cell>
          <cell r="H651">
            <v>0</v>
          </cell>
        </row>
        <row r="652">
          <cell r="A652">
            <v>4271042</v>
          </cell>
          <cell r="B652" t="str">
            <v>INT-4.55% DUE 04/01/20</v>
          </cell>
          <cell r="C652">
            <v>59236.1</v>
          </cell>
          <cell r="D652">
            <v>5385.1</v>
          </cell>
          <cell r="E652">
            <v>0</v>
          </cell>
          <cell r="F652">
            <v>64621.2</v>
          </cell>
          <cell r="G652">
            <v>5385.1</v>
          </cell>
          <cell r="H652">
            <v>0</v>
          </cell>
        </row>
        <row r="653">
          <cell r="A653">
            <v>4271044</v>
          </cell>
          <cell r="B653" t="str">
            <v>INT - 3.10% DUE 8/15/2021</v>
          </cell>
          <cell r="C653">
            <v>3004077.56</v>
          </cell>
          <cell r="D653">
            <v>273097.96000000002</v>
          </cell>
          <cell r="E653">
            <v>0</v>
          </cell>
          <cell r="F653">
            <v>3277175.52</v>
          </cell>
          <cell r="G653">
            <v>273097.96000000002</v>
          </cell>
          <cell r="H653">
            <v>0</v>
          </cell>
        </row>
        <row r="654">
          <cell r="A654">
            <v>4271045</v>
          </cell>
          <cell r="B654" t="str">
            <v>INT - 3.85% DUE 11/15/42</v>
          </cell>
          <cell r="C654">
            <v>1144366.6299999999</v>
          </cell>
          <cell r="D654">
            <v>104033.33</v>
          </cell>
          <cell r="E654">
            <v>0</v>
          </cell>
          <cell r="F654">
            <v>1248399.96</v>
          </cell>
          <cell r="G654">
            <v>104033.33</v>
          </cell>
          <cell r="H654">
            <v>0</v>
          </cell>
        </row>
        <row r="655">
          <cell r="A655">
            <v>4280001</v>
          </cell>
          <cell r="B655" t="str">
            <v>AMORT OF DEBT DISCOUNT &amp;  EXP</v>
          </cell>
          <cell r="C655">
            <v>722121.68</v>
          </cell>
          <cell r="D655">
            <v>3790543.73</v>
          </cell>
          <cell r="E655">
            <v>3729334.07</v>
          </cell>
          <cell r="F655">
            <v>783331.34</v>
          </cell>
          <cell r="G655">
            <v>61209.660000000149</v>
          </cell>
          <cell r="H655">
            <v>0</v>
          </cell>
        </row>
        <row r="656">
          <cell r="A656">
            <v>4280003</v>
          </cell>
          <cell r="B656" t="str">
            <v>AMORT OF DEFERRED DEBT EXP</v>
          </cell>
          <cell r="C656">
            <v>4248064.2699999996</v>
          </cell>
          <cell r="D656">
            <v>44532437.710000001</v>
          </cell>
          <cell r="E656">
            <v>44157584.619999997</v>
          </cell>
          <cell r="F656">
            <v>4622917.3600000003</v>
          </cell>
          <cell r="G656">
            <v>374853.09000000358</v>
          </cell>
          <cell r="H656">
            <v>0</v>
          </cell>
        </row>
        <row r="657">
          <cell r="A657">
            <v>4301013</v>
          </cell>
          <cell r="B657" t="str">
            <v>IC MONEYPOOL - INT EXP DEIND</v>
          </cell>
          <cell r="C657">
            <v>120.37</v>
          </cell>
          <cell r="D657">
            <v>97.93</v>
          </cell>
          <cell r="E657">
            <v>0</v>
          </cell>
          <cell r="F657">
            <v>218.3</v>
          </cell>
          <cell r="G657">
            <v>97.93</v>
          </cell>
          <cell r="H657">
            <v>0</v>
          </cell>
        </row>
        <row r="658">
          <cell r="A658">
            <v>4301014</v>
          </cell>
          <cell r="B658" t="str">
            <v>IC MONEYPOOL - INT EXP DEKENT</v>
          </cell>
          <cell r="C658">
            <v>465.5</v>
          </cell>
          <cell r="D658">
            <v>0.98</v>
          </cell>
          <cell r="E658">
            <v>0</v>
          </cell>
          <cell r="F658">
            <v>466.48</v>
          </cell>
          <cell r="G658">
            <v>0.98</v>
          </cell>
          <cell r="H658">
            <v>0</v>
          </cell>
        </row>
        <row r="659">
          <cell r="A659">
            <v>4301015</v>
          </cell>
          <cell r="B659" t="str">
            <v>IC MONEYPOOL - INT EXP DEOHIO</v>
          </cell>
          <cell r="C659">
            <v>0</v>
          </cell>
          <cell r="D659">
            <v>42.77</v>
          </cell>
          <cell r="E659">
            <v>0</v>
          </cell>
          <cell r="F659">
            <v>42.77</v>
          </cell>
          <cell r="G659">
            <v>42.77</v>
          </cell>
          <cell r="H659">
            <v>0</v>
          </cell>
        </row>
        <row r="660">
          <cell r="A660">
            <v>4301016</v>
          </cell>
          <cell r="B660" t="str">
            <v>IC MONEYPOOL - INT EXP DECAR</v>
          </cell>
          <cell r="C660">
            <v>14233.74</v>
          </cell>
          <cell r="D660">
            <v>223.67</v>
          </cell>
          <cell r="E660">
            <v>0</v>
          </cell>
          <cell r="F660">
            <v>14457.41</v>
          </cell>
          <cell r="G660">
            <v>223.67</v>
          </cell>
          <cell r="H660">
            <v>0</v>
          </cell>
        </row>
        <row r="661">
          <cell r="A661">
            <v>4309001</v>
          </cell>
          <cell r="B661" t="str">
            <v>IC Moneypool - Interest Exp</v>
          </cell>
          <cell r="C661">
            <v>440.07</v>
          </cell>
          <cell r="D661">
            <v>0</v>
          </cell>
          <cell r="E661">
            <v>0</v>
          </cell>
          <cell r="F661">
            <v>440.07</v>
          </cell>
          <cell r="G661">
            <v>0</v>
          </cell>
          <cell r="H661">
            <v>0</v>
          </cell>
        </row>
        <row r="662">
          <cell r="A662">
            <v>4309011</v>
          </cell>
          <cell r="B662" t="str">
            <v>IC Moneypool - Interest Exp</v>
          </cell>
          <cell r="C662">
            <v>74681.59</v>
          </cell>
          <cell r="D662">
            <v>4248.49</v>
          </cell>
          <cell r="E662">
            <v>0</v>
          </cell>
          <cell r="F662">
            <v>78930.080000000002</v>
          </cell>
          <cell r="G662">
            <v>4248.49</v>
          </cell>
          <cell r="H662">
            <v>0</v>
          </cell>
        </row>
        <row r="663">
          <cell r="A663">
            <v>4309068</v>
          </cell>
          <cell r="B663" t="str">
            <v>IC Moneypool - Interest Exp</v>
          </cell>
          <cell r="C663">
            <v>1153.95</v>
          </cell>
          <cell r="D663">
            <v>149.15</v>
          </cell>
          <cell r="E663">
            <v>0</v>
          </cell>
          <cell r="F663">
            <v>1303.0999999999999</v>
          </cell>
          <cell r="G663">
            <v>149.15</v>
          </cell>
          <cell r="H663">
            <v>0</v>
          </cell>
        </row>
        <row r="664">
          <cell r="A664">
            <v>4310001</v>
          </cell>
          <cell r="B664" t="str">
            <v>OTHER INTEREST EXPENSE</v>
          </cell>
          <cell r="C664">
            <v>-56867410.560000002</v>
          </cell>
          <cell r="D664">
            <v>384990.55</v>
          </cell>
          <cell r="E664">
            <v>5074283.42</v>
          </cell>
          <cell r="F664">
            <v>-61556703.43</v>
          </cell>
          <cell r="G664">
            <v>-4689292.87</v>
          </cell>
          <cell r="H664">
            <v>0</v>
          </cell>
        </row>
        <row r="665">
          <cell r="A665">
            <v>4310003</v>
          </cell>
          <cell r="B665" t="str">
            <v>OTHER INT EXP-NUCLEAR</v>
          </cell>
          <cell r="C665">
            <v>-6255110.3399999999</v>
          </cell>
          <cell r="D665">
            <v>95179</v>
          </cell>
          <cell r="E665">
            <v>839109</v>
          </cell>
          <cell r="F665">
            <v>-6999040.3399999999</v>
          </cell>
          <cell r="G665">
            <v>-743930</v>
          </cell>
          <cell r="H665">
            <v>0</v>
          </cell>
        </row>
        <row r="666">
          <cell r="A666">
            <v>4310011</v>
          </cell>
          <cell r="B666" t="str">
            <v>OTHER INT EXP-MISC</v>
          </cell>
          <cell r="C666">
            <v>163046.32</v>
          </cell>
          <cell r="D666">
            <v>12512.22</v>
          </cell>
          <cell r="E666">
            <v>0</v>
          </cell>
          <cell r="F666">
            <v>175558.54</v>
          </cell>
          <cell r="G666">
            <v>12512.22</v>
          </cell>
          <cell r="H666">
            <v>0</v>
          </cell>
        </row>
        <row r="667">
          <cell r="A667">
            <v>4310012</v>
          </cell>
          <cell r="B667" t="str">
            <v>OTH INT EXP-CUST DEPOSIT</v>
          </cell>
          <cell r="C667">
            <v>4482970.54</v>
          </cell>
          <cell r="D667">
            <v>447394.2</v>
          </cell>
          <cell r="E667">
            <v>0</v>
          </cell>
          <cell r="F667">
            <v>4930364.74</v>
          </cell>
          <cell r="G667">
            <v>447394.2</v>
          </cell>
          <cell r="H667">
            <v>0</v>
          </cell>
        </row>
        <row r="668">
          <cell r="A668">
            <v>4310024</v>
          </cell>
          <cell r="B668" t="str">
            <v>OTH INT EXP-TAX DEFIC-FIT</v>
          </cell>
          <cell r="C668">
            <v>-25867.86</v>
          </cell>
          <cell r="D668">
            <v>0</v>
          </cell>
          <cell r="E668">
            <v>305857.99</v>
          </cell>
          <cell r="F668">
            <v>-331725.84999999998</v>
          </cell>
          <cell r="G668">
            <v>-305857.99</v>
          </cell>
          <cell r="H668">
            <v>0</v>
          </cell>
        </row>
        <row r="669">
          <cell r="A669">
            <v>4313000</v>
          </cell>
          <cell r="B669" t="str">
            <v>INTEREST EXP RECOVERY CLAUSES</v>
          </cell>
          <cell r="C669">
            <v>59559.94</v>
          </cell>
          <cell r="D669">
            <v>713.21</v>
          </cell>
          <cell r="E669">
            <v>13</v>
          </cell>
          <cell r="F669">
            <v>60260.15</v>
          </cell>
          <cell r="G669">
            <v>700.21</v>
          </cell>
          <cell r="H669">
            <v>0</v>
          </cell>
        </row>
        <row r="670">
          <cell r="A670">
            <v>4321200</v>
          </cell>
          <cell r="B670" t="str">
            <v>ALLOW B FND DURING CONSTR-CWIP</v>
          </cell>
          <cell r="C670">
            <v>-3303064.47</v>
          </cell>
          <cell r="D670">
            <v>0</v>
          </cell>
          <cell r="E670">
            <v>432073.68</v>
          </cell>
          <cell r="F670">
            <v>-3735138.15</v>
          </cell>
          <cell r="G670">
            <v>-432073.68</v>
          </cell>
          <cell r="H670">
            <v>0</v>
          </cell>
        </row>
        <row r="671">
          <cell r="A671">
            <v>4321201</v>
          </cell>
          <cell r="B671" t="str">
            <v>CONTRA AFUDC DEBT-OATT</v>
          </cell>
          <cell r="C671">
            <v>110793.02</v>
          </cell>
          <cell r="D671">
            <v>573019.77</v>
          </cell>
          <cell r="E671">
            <v>573019.77</v>
          </cell>
          <cell r="F671">
            <v>110793.02</v>
          </cell>
          <cell r="G671">
            <v>0</v>
          </cell>
          <cell r="H671">
            <v>0</v>
          </cell>
        </row>
        <row r="672">
          <cell r="A672">
            <v>4371001</v>
          </cell>
          <cell r="B672" t="str">
            <v>PREFERRED STOCK - 4.00% SERIES</v>
          </cell>
          <cell r="C672">
            <v>29308.58</v>
          </cell>
          <cell r="D672">
            <v>0</v>
          </cell>
          <cell r="E672">
            <v>0</v>
          </cell>
          <cell r="F672">
            <v>29308.58</v>
          </cell>
          <cell r="G672">
            <v>0</v>
          </cell>
          <cell r="H672">
            <v>0</v>
          </cell>
        </row>
        <row r="673">
          <cell r="A673">
            <v>4371002</v>
          </cell>
          <cell r="B673" t="str">
            <v>PREFERRED STOCK - 4.60% SERIES</v>
          </cell>
          <cell r="C673">
            <v>33723.910000000003</v>
          </cell>
          <cell r="D673">
            <v>0</v>
          </cell>
          <cell r="E673">
            <v>0</v>
          </cell>
          <cell r="F673">
            <v>33723.910000000003</v>
          </cell>
          <cell r="G673">
            <v>0</v>
          </cell>
          <cell r="H673">
            <v>0</v>
          </cell>
        </row>
        <row r="674">
          <cell r="A674">
            <v>4371003</v>
          </cell>
          <cell r="B674" t="str">
            <v>PREFERRED STOCK - 4.75% SERIES</v>
          </cell>
          <cell r="C674">
            <v>67478.77</v>
          </cell>
          <cell r="D674">
            <v>0</v>
          </cell>
          <cell r="E674">
            <v>0</v>
          </cell>
          <cell r="F674">
            <v>67478.77</v>
          </cell>
          <cell r="G674">
            <v>0</v>
          </cell>
          <cell r="H674">
            <v>0</v>
          </cell>
        </row>
        <row r="675">
          <cell r="A675">
            <v>4371004</v>
          </cell>
          <cell r="B675" t="str">
            <v>PREFERRED STOCK - 4.40% SERIES</v>
          </cell>
          <cell r="C675">
            <v>60132.9</v>
          </cell>
          <cell r="D675">
            <v>0</v>
          </cell>
          <cell r="E675">
            <v>0</v>
          </cell>
          <cell r="F675">
            <v>60132.9</v>
          </cell>
          <cell r="G675">
            <v>0</v>
          </cell>
          <cell r="H675">
            <v>0</v>
          </cell>
        </row>
        <row r="676">
          <cell r="A676">
            <v>4371005</v>
          </cell>
          <cell r="B676" t="str">
            <v>PREFERRED STOCK - 4.58% SERIES</v>
          </cell>
          <cell r="C676">
            <v>83925.79</v>
          </cell>
          <cell r="D676">
            <v>0</v>
          </cell>
          <cell r="E676">
            <v>0</v>
          </cell>
          <cell r="F676">
            <v>83925.79</v>
          </cell>
          <cell r="G676">
            <v>0</v>
          </cell>
          <cell r="H676">
            <v>0</v>
          </cell>
        </row>
        <row r="677">
          <cell r="A677">
            <v>4383001</v>
          </cell>
          <cell r="B677" t="str">
            <v>DIVIDENDS DECL-COM STK</v>
          </cell>
          <cell r="C677">
            <v>225000000</v>
          </cell>
          <cell r="D677">
            <v>100000000</v>
          </cell>
          <cell r="E677">
            <v>0</v>
          </cell>
          <cell r="F677">
            <v>325000000</v>
          </cell>
          <cell r="G677">
            <v>100000000</v>
          </cell>
          <cell r="H677">
            <v>0</v>
          </cell>
        </row>
        <row r="678">
          <cell r="A678">
            <v>4393001</v>
          </cell>
          <cell r="B678" t="str">
            <v>ADJUST TO R/E</v>
          </cell>
          <cell r="C678">
            <v>678780.34</v>
          </cell>
          <cell r="D678">
            <v>0</v>
          </cell>
          <cell r="E678">
            <v>0</v>
          </cell>
          <cell r="F678">
            <v>678780.34</v>
          </cell>
          <cell r="G678">
            <v>0</v>
          </cell>
          <cell r="H678">
            <v>0</v>
          </cell>
        </row>
        <row r="679">
          <cell r="A679">
            <v>4401000</v>
          </cell>
          <cell r="B679" t="str">
            <v>RESIDENTIAL SALES</v>
          </cell>
          <cell r="C679">
            <v>-2138967092.5</v>
          </cell>
          <cell r="D679">
            <v>373501.48</v>
          </cell>
          <cell r="E679">
            <v>172915746.94999999</v>
          </cell>
          <cell r="F679">
            <v>-2311509337.9699998</v>
          </cell>
          <cell r="G679">
            <v>-172542245.47</v>
          </cell>
          <cell r="H679">
            <v>0</v>
          </cell>
        </row>
        <row r="680">
          <cell r="A680">
            <v>4421000</v>
          </cell>
          <cell r="B680" t="str">
            <v>COMMERCIAL SALES</v>
          </cell>
          <cell r="C680">
            <v>-1019468621.89</v>
          </cell>
          <cell r="D680">
            <v>1007811.49</v>
          </cell>
          <cell r="E680">
            <v>87181318.230000004</v>
          </cell>
          <cell r="F680">
            <v>-1105642128.6300001</v>
          </cell>
          <cell r="G680">
            <v>-86173506.74000001</v>
          </cell>
          <cell r="H680">
            <v>0</v>
          </cell>
        </row>
        <row r="681">
          <cell r="A681">
            <v>4431000</v>
          </cell>
          <cell r="B681" t="str">
            <v>INDUSTRIAL SALES</v>
          </cell>
          <cell r="C681">
            <v>-241410626.19999999</v>
          </cell>
          <cell r="D681">
            <v>506125.55</v>
          </cell>
          <cell r="E681">
            <v>21571952.129999999</v>
          </cell>
          <cell r="F681">
            <v>-262476452.78</v>
          </cell>
          <cell r="G681">
            <v>-21065826.579999998</v>
          </cell>
          <cell r="H681">
            <v>0</v>
          </cell>
        </row>
        <row r="682">
          <cell r="A682">
            <v>4441000</v>
          </cell>
          <cell r="B682" t="str">
            <v>PUBLIC STREET/HIGHWAY LIGHTING</v>
          </cell>
          <cell r="C682">
            <v>-1510646.63</v>
          </cell>
          <cell r="D682">
            <v>23.86</v>
          </cell>
          <cell r="E682">
            <v>141676.6</v>
          </cell>
          <cell r="F682">
            <v>-1652299.37</v>
          </cell>
          <cell r="G682">
            <v>-141652.74000000002</v>
          </cell>
          <cell r="H682">
            <v>0</v>
          </cell>
        </row>
        <row r="683">
          <cell r="A683">
            <v>4451000</v>
          </cell>
          <cell r="B683" t="str">
            <v>SALES TO PUBLIC AUTHORITIES</v>
          </cell>
          <cell r="C683">
            <v>-263685879.30000001</v>
          </cell>
          <cell r="D683">
            <v>197168.53</v>
          </cell>
          <cell r="E683">
            <v>22923782.510000002</v>
          </cell>
          <cell r="F683">
            <v>-286412493.27999997</v>
          </cell>
          <cell r="G683">
            <v>-22726613.98</v>
          </cell>
          <cell r="H683">
            <v>0</v>
          </cell>
        </row>
        <row r="684">
          <cell r="A684" t="str">
            <v>447100E</v>
          </cell>
          <cell r="B684" t="str">
            <v>INTERCHGE SALES-ENERGY/DEMAND</v>
          </cell>
          <cell r="C684">
            <v>-2088302.27</v>
          </cell>
          <cell r="D684">
            <v>0</v>
          </cell>
          <cell r="E684">
            <v>233080.78</v>
          </cell>
          <cell r="F684">
            <v>-2321383.0499999998</v>
          </cell>
          <cell r="G684">
            <v>-233080.78</v>
          </cell>
          <cell r="H684">
            <v>0</v>
          </cell>
        </row>
        <row r="685">
          <cell r="A685">
            <v>4477000</v>
          </cell>
          <cell r="B685" t="str">
            <v>REVENUE - OTHER</v>
          </cell>
          <cell r="C685">
            <v>-167685658.37</v>
          </cell>
          <cell r="D685">
            <v>911060.85</v>
          </cell>
          <cell r="E685">
            <v>14770286.65</v>
          </cell>
          <cell r="F685">
            <v>-181544884.16999999</v>
          </cell>
          <cell r="G685">
            <v>-13859225.800000001</v>
          </cell>
          <cell r="H685">
            <v>0</v>
          </cell>
        </row>
        <row r="686">
          <cell r="A686">
            <v>4491465</v>
          </cell>
          <cell r="B686" t="str">
            <v>PROV FOR RATE REFUND-RETAIL CY</v>
          </cell>
          <cell r="C686">
            <v>-118250000</v>
          </cell>
          <cell r="D686">
            <v>0</v>
          </cell>
          <cell r="E686">
            <v>10750000</v>
          </cell>
          <cell r="F686">
            <v>-129000000</v>
          </cell>
          <cell r="G686">
            <v>-10750000</v>
          </cell>
          <cell r="H686">
            <v>0</v>
          </cell>
        </row>
        <row r="687">
          <cell r="A687">
            <v>4491470</v>
          </cell>
          <cell r="B687" t="str">
            <v>PROV FOR RATE REFUND-RESALE</v>
          </cell>
          <cell r="C687">
            <v>47.42</v>
          </cell>
          <cell r="D687">
            <v>8402222.7899999991</v>
          </cell>
          <cell r="E687">
            <v>0</v>
          </cell>
          <cell r="F687">
            <v>8402270.2100000009</v>
          </cell>
          <cell r="G687">
            <v>8402222.7899999991</v>
          </cell>
          <cell r="H687">
            <v>0</v>
          </cell>
        </row>
        <row r="688">
          <cell r="A688">
            <v>4500001</v>
          </cell>
          <cell r="B688" t="str">
            <v>LATE PAYMENT CHARGE-RETAIL</v>
          </cell>
          <cell r="C688">
            <v>-21130571.32</v>
          </cell>
          <cell r="D688">
            <v>25804.73</v>
          </cell>
          <cell r="E688">
            <v>2334945.4300000002</v>
          </cell>
          <cell r="F688">
            <v>-23439712.02</v>
          </cell>
          <cell r="G688">
            <v>-2309140.7000000002</v>
          </cell>
          <cell r="H688">
            <v>0</v>
          </cell>
        </row>
        <row r="689">
          <cell r="A689">
            <v>4510001</v>
          </cell>
          <cell r="B689" t="str">
            <v>MISCELLANEOUS SERVICE REVENUES</v>
          </cell>
          <cell r="C689">
            <v>-20902546.109999999</v>
          </cell>
          <cell r="D689">
            <v>27398.36</v>
          </cell>
          <cell r="E689">
            <v>1663049.91</v>
          </cell>
          <cell r="F689">
            <v>-22538197.66</v>
          </cell>
          <cell r="G689">
            <v>-1635651.5499999998</v>
          </cell>
          <cell r="H689">
            <v>0</v>
          </cell>
        </row>
        <row r="690">
          <cell r="A690">
            <v>4540001</v>
          </cell>
          <cell r="B690" t="str">
            <v>RENT FROM ELECTRIC PROPERTY</v>
          </cell>
          <cell r="C690">
            <v>-1062600.03</v>
          </cell>
          <cell r="D690">
            <v>0</v>
          </cell>
          <cell r="E690">
            <v>83527.149999999994</v>
          </cell>
          <cell r="F690">
            <v>-1146127.18</v>
          </cell>
          <cell r="G690">
            <v>-83527.149999999994</v>
          </cell>
          <cell r="H690">
            <v>0</v>
          </cell>
        </row>
        <row r="691">
          <cell r="A691">
            <v>4540002</v>
          </cell>
          <cell r="B691" t="str">
            <v>RENT FROM ELEC PROP-NUCLEAR</v>
          </cell>
          <cell r="C691">
            <v>-919618.39</v>
          </cell>
          <cell r="D691">
            <v>0</v>
          </cell>
          <cell r="E691">
            <v>83352.19</v>
          </cell>
          <cell r="F691">
            <v>-1002970.58</v>
          </cell>
          <cell r="G691">
            <v>-83352.19</v>
          </cell>
          <cell r="H691">
            <v>0</v>
          </cell>
        </row>
        <row r="692">
          <cell r="A692">
            <v>4540004</v>
          </cell>
          <cell r="B692" t="str">
            <v>PT HOLDINGS IRU/REV SHARING</v>
          </cell>
          <cell r="C692">
            <v>-1870130</v>
          </cell>
          <cell r="D692">
            <v>0</v>
          </cell>
          <cell r="E692">
            <v>261435</v>
          </cell>
          <cell r="F692">
            <v>-2131565</v>
          </cell>
          <cell r="G692">
            <v>-261435</v>
          </cell>
          <cell r="H692">
            <v>0</v>
          </cell>
        </row>
        <row r="693">
          <cell r="A693">
            <v>4540005</v>
          </cell>
          <cell r="B693" t="str">
            <v>RENT-LIGHTING EQUIP</v>
          </cell>
          <cell r="C693">
            <v>-61615009.759999998</v>
          </cell>
          <cell r="D693">
            <v>47521.26</v>
          </cell>
          <cell r="E693">
            <v>5825022.9000000004</v>
          </cell>
          <cell r="F693">
            <v>-67392511.400000006</v>
          </cell>
          <cell r="G693">
            <v>-5777501.6400000006</v>
          </cell>
          <cell r="H693">
            <v>0</v>
          </cell>
        </row>
        <row r="694">
          <cell r="A694">
            <v>4540006</v>
          </cell>
          <cell r="B694" t="str">
            <v>RENT-NON LIGHTING EQUIP</v>
          </cell>
          <cell r="C694">
            <v>-6435838.3399999999</v>
          </cell>
          <cell r="D694">
            <v>477.72</v>
          </cell>
          <cell r="E694">
            <v>567515.28</v>
          </cell>
          <cell r="F694">
            <v>-7002875.9000000004</v>
          </cell>
          <cell r="G694">
            <v>-567037.56000000006</v>
          </cell>
          <cell r="H694">
            <v>0</v>
          </cell>
        </row>
        <row r="695">
          <cell r="A695">
            <v>4540007</v>
          </cell>
          <cell r="B695" t="str">
            <v>RENT-JOINT USE</v>
          </cell>
          <cell r="C695">
            <v>-8497990.5899999999</v>
          </cell>
          <cell r="D695">
            <v>-947131.54</v>
          </cell>
          <cell r="E695">
            <v>0</v>
          </cell>
          <cell r="F695">
            <v>-9445122.1300000008</v>
          </cell>
          <cell r="G695">
            <v>-947131.54</v>
          </cell>
          <cell r="H695">
            <v>0</v>
          </cell>
        </row>
        <row r="696">
          <cell r="A696">
            <v>4540008</v>
          </cell>
          <cell r="B696" t="str">
            <v>RENT-TRANSMISSION</v>
          </cell>
          <cell r="C696">
            <v>-590023.94999999995</v>
          </cell>
          <cell r="D696">
            <v>0</v>
          </cell>
          <cell r="E696">
            <v>68205.05</v>
          </cell>
          <cell r="F696">
            <v>-658229</v>
          </cell>
          <cell r="G696">
            <v>-68205.05</v>
          </cell>
          <cell r="H696">
            <v>0</v>
          </cell>
        </row>
        <row r="697">
          <cell r="A697">
            <v>4560001</v>
          </cell>
          <cell r="B697" t="str">
            <v>OTHER ELECTRIC REVENUES</v>
          </cell>
          <cell r="C697">
            <v>-5771380.8399999999</v>
          </cell>
          <cell r="D697">
            <v>5691179.8099999996</v>
          </cell>
          <cell r="E697">
            <v>10278.049999999999</v>
          </cell>
          <cell r="F697">
            <v>-90479.08</v>
          </cell>
          <cell r="G697">
            <v>5680901.7599999998</v>
          </cell>
          <cell r="H697">
            <v>0</v>
          </cell>
        </row>
        <row r="698">
          <cell r="A698" t="str">
            <v>456000T</v>
          </cell>
          <cell r="B698" t="str">
            <v>WHEELING - TRANSMISSION</v>
          </cell>
          <cell r="C698">
            <v>-81217316.189999998</v>
          </cell>
          <cell r="D698">
            <v>188480.2</v>
          </cell>
          <cell r="E698">
            <v>5813722.7999999998</v>
          </cell>
          <cell r="F698">
            <v>-86842558.790000007</v>
          </cell>
          <cell r="G698">
            <v>-5625242.5999999996</v>
          </cell>
          <cell r="H698">
            <v>0</v>
          </cell>
        </row>
        <row r="699">
          <cell r="A699">
            <v>4560020</v>
          </cell>
          <cell r="B699" t="str">
            <v>STATE SALES TAX COLL COMM COLL</v>
          </cell>
          <cell r="C699">
            <v>-6523.31</v>
          </cell>
          <cell r="D699">
            <v>0</v>
          </cell>
          <cell r="E699">
            <v>895.5</v>
          </cell>
          <cell r="F699">
            <v>-7418.81</v>
          </cell>
          <cell r="G699">
            <v>-895.5</v>
          </cell>
          <cell r="H699">
            <v>0</v>
          </cell>
        </row>
        <row r="700">
          <cell r="A700">
            <v>4560021</v>
          </cell>
          <cell r="B700" t="str">
            <v>OTH ELEC REV INTERCHANGE SALES</v>
          </cell>
          <cell r="C700">
            <v>-22171.13</v>
          </cell>
          <cell r="D700">
            <v>0</v>
          </cell>
          <cell r="E700">
            <v>5147.8999999999996</v>
          </cell>
          <cell r="F700">
            <v>-27319.03</v>
          </cell>
          <cell r="G700">
            <v>-5147.8999999999996</v>
          </cell>
          <cell r="H700">
            <v>0</v>
          </cell>
        </row>
        <row r="701">
          <cell r="A701">
            <v>4560022</v>
          </cell>
          <cell r="B701" t="str">
            <v>MUNI CO TAX COLL-COMMISSIONS</v>
          </cell>
          <cell r="C701">
            <v>-196967.75</v>
          </cell>
          <cell r="D701">
            <v>0</v>
          </cell>
          <cell r="E701">
            <v>16949.419999999998</v>
          </cell>
          <cell r="F701">
            <v>-213917.17</v>
          </cell>
          <cell r="G701">
            <v>-16949.419999999998</v>
          </cell>
          <cell r="H701">
            <v>0</v>
          </cell>
        </row>
        <row r="702">
          <cell r="A702">
            <v>4560030</v>
          </cell>
          <cell r="B702" t="str">
            <v>RETAIL UNBILLED REVENUE</v>
          </cell>
          <cell r="C702">
            <v>-2018884</v>
          </cell>
          <cell r="D702">
            <v>65275042</v>
          </cell>
          <cell r="E702">
            <v>59268083</v>
          </cell>
          <cell r="F702">
            <v>3988075</v>
          </cell>
          <cell r="G702">
            <v>6006959</v>
          </cell>
          <cell r="H702">
            <v>0</v>
          </cell>
        </row>
        <row r="703">
          <cell r="A703">
            <v>4560033</v>
          </cell>
          <cell r="B703" t="str">
            <v>WHOLESALE UNBILLED REVENUE</v>
          </cell>
          <cell r="C703">
            <v>435032</v>
          </cell>
          <cell r="D703">
            <v>10582525</v>
          </cell>
          <cell r="E703">
            <v>10112225</v>
          </cell>
          <cell r="F703">
            <v>905332</v>
          </cell>
          <cell r="G703">
            <v>470300</v>
          </cell>
          <cell r="H703">
            <v>0</v>
          </cell>
        </row>
        <row r="704">
          <cell r="A704">
            <v>4560096</v>
          </cell>
          <cell r="B704" t="str">
            <v>GEN PERF INCENTIVE FACTOR</v>
          </cell>
          <cell r="C704">
            <v>-1891506</v>
          </cell>
          <cell r="D704">
            <v>124631</v>
          </cell>
          <cell r="E704">
            <v>0</v>
          </cell>
          <cell r="F704">
            <v>-1766875</v>
          </cell>
          <cell r="G704">
            <v>124631</v>
          </cell>
          <cell r="H704">
            <v>0</v>
          </cell>
        </row>
        <row r="705">
          <cell r="A705" t="str">
            <v>45600TP</v>
          </cell>
          <cell r="B705" t="str">
            <v>WHEELING PROD ANCILLARY SERV</v>
          </cell>
          <cell r="C705">
            <v>80.48</v>
          </cell>
          <cell r="D705">
            <v>1537268.5</v>
          </cell>
          <cell r="E705">
            <v>1537268.5</v>
          </cell>
          <cell r="F705">
            <v>80.48</v>
          </cell>
          <cell r="G705">
            <v>0</v>
          </cell>
          <cell r="H705">
            <v>0</v>
          </cell>
        </row>
        <row r="706">
          <cell r="A706" t="str">
            <v>45600TR</v>
          </cell>
          <cell r="B706" t="str">
            <v>WHEELING TARIFF RETAILCCR</v>
          </cell>
          <cell r="C706">
            <v>-35209.58</v>
          </cell>
          <cell r="D706">
            <v>0</v>
          </cell>
          <cell r="E706">
            <v>3518.83</v>
          </cell>
          <cell r="F706">
            <v>-38728.410000000003</v>
          </cell>
          <cell r="G706">
            <v>-3518.83</v>
          </cell>
          <cell r="H706">
            <v>0</v>
          </cell>
        </row>
        <row r="707">
          <cell r="A707">
            <v>4560105</v>
          </cell>
          <cell r="B707" t="str">
            <v>SCHEDULES, SYS CNTRL, DISPATCH</v>
          </cell>
          <cell r="C707">
            <v>-2099102.02</v>
          </cell>
          <cell r="D707">
            <v>0</v>
          </cell>
          <cell r="E707">
            <v>163550.54</v>
          </cell>
          <cell r="F707">
            <v>-2262652.56</v>
          </cell>
          <cell r="G707">
            <v>-163550.54</v>
          </cell>
          <cell r="H707">
            <v>0</v>
          </cell>
        </row>
        <row r="708">
          <cell r="A708">
            <v>4560106</v>
          </cell>
          <cell r="B708" t="str">
            <v>REACTIVE PURCH/VOLT CNTRL SVC</v>
          </cell>
          <cell r="C708">
            <v>-2582855.4300000002</v>
          </cell>
          <cell r="D708">
            <v>0</v>
          </cell>
          <cell r="E708">
            <v>233817.52</v>
          </cell>
          <cell r="F708">
            <v>-2816672.95</v>
          </cell>
          <cell r="G708">
            <v>-233817.52</v>
          </cell>
          <cell r="H708">
            <v>0</v>
          </cell>
        </row>
        <row r="709">
          <cell r="A709">
            <v>4560107</v>
          </cell>
          <cell r="B709" t="str">
            <v>REGULATION/FREQUENCY RESPONSE</v>
          </cell>
          <cell r="C709">
            <v>-1532550.9</v>
          </cell>
          <cell r="D709">
            <v>0</v>
          </cell>
          <cell r="E709">
            <v>1089438.26</v>
          </cell>
          <cell r="F709">
            <v>-2621989.16</v>
          </cell>
          <cell r="G709">
            <v>-1089438.26</v>
          </cell>
          <cell r="H709">
            <v>0</v>
          </cell>
        </row>
        <row r="710">
          <cell r="A710">
            <v>4560108</v>
          </cell>
          <cell r="B710" t="str">
            <v>OPERATING RES &amp; SPINNING RES</v>
          </cell>
          <cell r="C710">
            <v>-99579.29</v>
          </cell>
          <cell r="D710">
            <v>0</v>
          </cell>
          <cell r="E710">
            <v>6380.11</v>
          </cell>
          <cell r="F710">
            <v>-105959.4</v>
          </cell>
          <cell r="G710">
            <v>-6380.11</v>
          </cell>
          <cell r="H710">
            <v>0</v>
          </cell>
        </row>
        <row r="711">
          <cell r="A711">
            <v>4560109</v>
          </cell>
          <cell r="B711" t="str">
            <v>OPERATING RES &amp; SUPPLEMNTL RES</v>
          </cell>
          <cell r="C711">
            <v>-96720.88</v>
          </cell>
          <cell r="D711">
            <v>0</v>
          </cell>
          <cell r="E711">
            <v>6196.96</v>
          </cell>
          <cell r="F711">
            <v>-102917.84</v>
          </cell>
          <cell r="G711">
            <v>-6196.96</v>
          </cell>
          <cell r="H711">
            <v>0</v>
          </cell>
        </row>
        <row r="712">
          <cell r="A712">
            <v>4560110</v>
          </cell>
          <cell r="B712" t="str">
            <v>ENERGY IMBALANCE</v>
          </cell>
          <cell r="C712">
            <v>712949.54</v>
          </cell>
          <cell r="D712">
            <v>0</v>
          </cell>
          <cell r="E712">
            <v>37466.519999999997</v>
          </cell>
          <cell r="F712">
            <v>675483.02</v>
          </cell>
          <cell r="G712">
            <v>-37466.519999999997</v>
          </cell>
          <cell r="H712">
            <v>0</v>
          </cell>
        </row>
        <row r="713">
          <cell r="A713">
            <v>5000000</v>
          </cell>
          <cell r="B713" t="str">
            <v>FOS OPER SUPER AND ENGINEER</v>
          </cell>
          <cell r="C713">
            <v>9981001.9600000009</v>
          </cell>
          <cell r="D713">
            <v>910532.55</v>
          </cell>
          <cell r="E713">
            <v>496411.85</v>
          </cell>
          <cell r="F713">
            <v>10395122.66</v>
          </cell>
          <cell r="G713">
            <v>414120.70000000007</v>
          </cell>
          <cell r="H713">
            <v>0</v>
          </cell>
        </row>
        <row r="714">
          <cell r="A714">
            <v>5000001</v>
          </cell>
          <cell r="B714" t="str">
            <v>FOS OPER SUPER&amp;ENGINEER-REC</v>
          </cell>
          <cell r="C714">
            <v>1642009.49</v>
          </cell>
          <cell r="D714">
            <v>167188.51999999999</v>
          </cell>
          <cell r="E714">
            <v>37540.17</v>
          </cell>
          <cell r="F714">
            <v>1771657.84</v>
          </cell>
          <cell r="G714">
            <v>129648.34999999999</v>
          </cell>
          <cell r="H714">
            <v>0</v>
          </cell>
        </row>
        <row r="715">
          <cell r="A715">
            <v>5010012</v>
          </cell>
          <cell r="B715" t="str">
            <v>COAL &amp; OTHER FUEL HANDLING</v>
          </cell>
          <cell r="C715">
            <v>205574.24</v>
          </cell>
          <cell r="D715">
            <v>21055.57</v>
          </cell>
          <cell r="E715">
            <v>0</v>
          </cell>
          <cell r="F715">
            <v>226629.81</v>
          </cell>
          <cell r="G715">
            <v>21055.57</v>
          </cell>
          <cell r="H715">
            <v>0</v>
          </cell>
        </row>
        <row r="716">
          <cell r="A716">
            <v>5012000</v>
          </cell>
          <cell r="B716" t="str">
            <v>FOSSIL STEAM FUEL</v>
          </cell>
          <cell r="C716">
            <v>4270830.8600000003</v>
          </cell>
          <cell r="D716">
            <v>663168.30000000005</v>
          </cell>
          <cell r="E716">
            <v>346161.57</v>
          </cell>
          <cell r="F716">
            <v>4587837.59</v>
          </cell>
          <cell r="G716">
            <v>317006.73000000004</v>
          </cell>
          <cell r="H716">
            <v>0</v>
          </cell>
        </row>
        <row r="717">
          <cell r="A717">
            <v>5013000</v>
          </cell>
          <cell r="B717" t="str">
            <v>FOSSIL STEAM FUEL COAL FMS</v>
          </cell>
          <cell r="C717">
            <v>514772077.88</v>
          </cell>
          <cell r="D717">
            <v>48675787.82</v>
          </cell>
          <cell r="E717">
            <v>7866726.7199999997</v>
          </cell>
          <cell r="F717">
            <v>555581138.98000002</v>
          </cell>
          <cell r="G717">
            <v>40809061.100000001</v>
          </cell>
          <cell r="H717">
            <v>0</v>
          </cell>
        </row>
        <row r="718">
          <cell r="A718">
            <v>5013100</v>
          </cell>
          <cell r="B718" t="str">
            <v>FOSSIL STEAM FUEL OIL FMS</v>
          </cell>
          <cell r="C718">
            <v>24309584.469999999</v>
          </cell>
          <cell r="D718">
            <v>1434231.36</v>
          </cell>
          <cell r="E718">
            <v>6582.98</v>
          </cell>
          <cell r="F718">
            <v>25737232.850000001</v>
          </cell>
          <cell r="G718">
            <v>1427648.3800000001</v>
          </cell>
          <cell r="H718">
            <v>0</v>
          </cell>
        </row>
        <row r="719">
          <cell r="A719">
            <v>5020000</v>
          </cell>
          <cell r="B719" t="str">
            <v>FOS STEAM EXPENSES</v>
          </cell>
          <cell r="C719">
            <v>9675953.5</v>
          </cell>
          <cell r="D719">
            <v>960028.93</v>
          </cell>
          <cell r="E719">
            <v>224456.08</v>
          </cell>
          <cell r="F719">
            <v>10411526.35</v>
          </cell>
          <cell r="G719">
            <v>735572.85000000009</v>
          </cell>
          <cell r="H719">
            <v>0</v>
          </cell>
        </row>
        <row r="720">
          <cell r="A720">
            <v>5020003</v>
          </cell>
          <cell r="B720" t="str">
            <v>STEAM OPER-GYPSUM DISPOSAL/SLE</v>
          </cell>
          <cell r="C720">
            <v>2288321.2999999998</v>
          </cell>
          <cell r="D720">
            <v>620260.81999999995</v>
          </cell>
          <cell r="E720">
            <v>235965.23</v>
          </cell>
          <cell r="F720">
            <v>2672616.89</v>
          </cell>
          <cell r="G720">
            <v>384295.58999999997</v>
          </cell>
          <cell r="H720">
            <v>0</v>
          </cell>
        </row>
        <row r="721">
          <cell r="A721">
            <v>5020004</v>
          </cell>
          <cell r="B721" t="str">
            <v>FOS STEAM EXPENSES - REC</v>
          </cell>
          <cell r="C721">
            <v>4905601.1399999997</v>
          </cell>
          <cell r="D721">
            <v>559663.27</v>
          </cell>
          <cell r="E721">
            <v>157242.06</v>
          </cell>
          <cell r="F721">
            <v>5308022.3499999996</v>
          </cell>
          <cell r="G721">
            <v>402421.21</v>
          </cell>
          <cell r="H721">
            <v>0</v>
          </cell>
        </row>
        <row r="722">
          <cell r="A722">
            <v>5020011</v>
          </cell>
          <cell r="B722" t="str">
            <v>STEAM OPER - AMMONIA-FL</v>
          </cell>
          <cell r="C722">
            <v>3022801.93</v>
          </cell>
          <cell r="D722">
            <v>181313.78</v>
          </cell>
          <cell r="E722">
            <v>9358.5300000000007</v>
          </cell>
          <cell r="F722">
            <v>3194757.18</v>
          </cell>
          <cell r="G722">
            <v>171955.25</v>
          </cell>
          <cell r="H722">
            <v>0</v>
          </cell>
        </row>
        <row r="723">
          <cell r="A723">
            <v>5020012</v>
          </cell>
          <cell r="B723" t="str">
            <v>STEAM OPER - LIMESTONE-FL</v>
          </cell>
          <cell r="C723">
            <v>5671491.6100000003</v>
          </cell>
          <cell r="D723">
            <v>213160.69</v>
          </cell>
          <cell r="E723">
            <v>13859.21</v>
          </cell>
          <cell r="F723">
            <v>5870793.0899999999</v>
          </cell>
          <cell r="G723">
            <v>199301.48</v>
          </cell>
          <cell r="H723">
            <v>0</v>
          </cell>
        </row>
        <row r="724">
          <cell r="A724">
            <v>5020013</v>
          </cell>
          <cell r="B724" t="str">
            <v>STEAM OPER-DIBASIC ACID - REC</v>
          </cell>
          <cell r="C724">
            <v>6913.42</v>
          </cell>
          <cell r="D724">
            <v>0</v>
          </cell>
          <cell r="E724">
            <v>0</v>
          </cell>
          <cell r="F724">
            <v>6913.42</v>
          </cell>
          <cell r="G724">
            <v>0</v>
          </cell>
          <cell r="H724">
            <v>0</v>
          </cell>
        </row>
        <row r="725">
          <cell r="A725">
            <v>5020015</v>
          </cell>
          <cell r="B725" t="str">
            <v>STEAM OPER-HYDRATED LIME-FL</v>
          </cell>
          <cell r="C725">
            <v>2203799.0499999998</v>
          </cell>
          <cell r="D725">
            <v>130189.74</v>
          </cell>
          <cell r="E725">
            <v>0</v>
          </cell>
          <cell r="F725">
            <v>2333988.79</v>
          </cell>
          <cell r="G725">
            <v>130189.74</v>
          </cell>
          <cell r="H725">
            <v>0</v>
          </cell>
        </row>
        <row r="726">
          <cell r="A726">
            <v>5020016</v>
          </cell>
          <cell r="B726" t="str">
            <v>STEAM OPER-CAUSTIC-FL</v>
          </cell>
          <cell r="C726">
            <v>39228.71</v>
          </cell>
          <cell r="D726">
            <v>5535.97</v>
          </cell>
          <cell r="E726">
            <v>0</v>
          </cell>
          <cell r="F726">
            <v>44764.68</v>
          </cell>
          <cell r="G726">
            <v>5535.97</v>
          </cell>
          <cell r="H726">
            <v>0</v>
          </cell>
        </row>
        <row r="727">
          <cell r="A727">
            <v>5050000</v>
          </cell>
          <cell r="B727" t="str">
            <v>FOS ELECTRIC EXPENSES</v>
          </cell>
          <cell r="C727">
            <v>2236.27</v>
          </cell>
          <cell r="D727">
            <v>0</v>
          </cell>
          <cell r="E727">
            <v>0</v>
          </cell>
          <cell r="F727">
            <v>2236.27</v>
          </cell>
          <cell r="G727">
            <v>0</v>
          </cell>
          <cell r="H727">
            <v>0</v>
          </cell>
        </row>
        <row r="728">
          <cell r="A728">
            <v>5060000</v>
          </cell>
          <cell r="B728" t="str">
            <v>FOS MISC STEAM POWER EXP</v>
          </cell>
          <cell r="C728">
            <v>11329882.93</v>
          </cell>
          <cell r="D728">
            <v>2226621.56</v>
          </cell>
          <cell r="E728">
            <v>510637.16</v>
          </cell>
          <cell r="F728">
            <v>13045867.33</v>
          </cell>
          <cell r="G728">
            <v>1715984.4000000001</v>
          </cell>
          <cell r="H728">
            <v>0</v>
          </cell>
        </row>
        <row r="729">
          <cell r="A729">
            <v>5060002</v>
          </cell>
          <cell r="B729" t="str">
            <v>FOS MISC STEAM PWR EXPS-REC</v>
          </cell>
          <cell r="C729">
            <v>830991.49</v>
          </cell>
          <cell r="D729">
            <v>50453.54</v>
          </cell>
          <cell r="E729">
            <v>2166</v>
          </cell>
          <cell r="F729">
            <v>879279.03</v>
          </cell>
          <cell r="G729">
            <v>48287.54</v>
          </cell>
          <cell r="H729">
            <v>0</v>
          </cell>
        </row>
        <row r="730">
          <cell r="A730">
            <v>5090001</v>
          </cell>
          <cell r="B730" t="str">
            <v>SULFUR DIOXIDE ALLOW-RECOV</v>
          </cell>
          <cell r="C730">
            <v>436576.3</v>
          </cell>
          <cell r="D730">
            <v>46385.06</v>
          </cell>
          <cell r="E730">
            <v>0</v>
          </cell>
          <cell r="F730">
            <v>482961.36</v>
          </cell>
          <cell r="G730">
            <v>46385.06</v>
          </cell>
          <cell r="H730">
            <v>0</v>
          </cell>
        </row>
        <row r="731">
          <cell r="A731">
            <v>5090003</v>
          </cell>
          <cell r="B731" t="str">
            <v>NOX EMISSION ALLOW-FL</v>
          </cell>
          <cell r="C731">
            <v>3223328.24</v>
          </cell>
          <cell r="D731">
            <v>282957.03999999998</v>
          </cell>
          <cell r="E731">
            <v>0</v>
          </cell>
          <cell r="F731">
            <v>3506285.28</v>
          </cell>
          <cell r="G731">
            <v>282957.03999999998</v>
          </cell>
          <cell r="H731">
            <v>0</v>
          </cell>
        </row>
        <row r="732">
          <cell r="A732">
            <v>5100000</v>
          </cell>
          <cell r="B732" t="str">
            <v>FOS MAIN SUPER AND ENGINEER</v>
          </cell>
          <cell r="C732">
            <v>6561310.6799999997</v>
          </cell>
          <cell r="D732">
            <v>674150.6</v>
          </cell>
          <cell r="E732">
            <v>181653.71</v>
          </cell>
          <cell r="F732">
            <v>7053807.5700000003</v>
          </cell>
          <cell r="G732">
            <v>492496.89</v>
          </cell>
          <cell r="H732">
            <v>0</v>
          </cell>
        </row>
        <row r="733">
          <cell r="A733">
            <v>5100001</v>
          </cell>
          <cell r="B733" t="str">
            <v>FOS MAINT SUPER&amp;ENGINEER - REC</v>
          </cell>
          <cell r="C733">
            <v>1236301.1599999999</v>
          </cell>
          <cell r="D733">
            <v>95268.94</v>
          </cell>
          <cell r="E733">
            <v>13018.58</v>
          </cell>
          <cell r="F733">
            <v>1318551.52</v>
          </cell>
          <cell r="G733">
            <v>82250.36</v>
          </cell>
          <cell r="H733">
            <v>0</v>
          </cell>
        </row>
        <row r="734">
          <cell r="A734">
            <v>5110000</v>
          </cell>
          <cell r="B734" t="str">
            <v>FOS MAINT OF STRUCT</v>
          </cell>
          <cell r="C734">
            <v>2582926.38</v>
          </cell>
          <cell r="D734">
            <v>213352.14</v>
          </cell>
          <cell r="E734">
            <v>37708.67</v>
          </cell>
          <cell r="F734">
            <v>2758569.85</v>
          </cell>
          <cell r="G734">
            <v>175643.47000000003</v>
          </cell>
          <cell r="H734">
            <v>0</v>
          </cell>
        </row>
        <row r="735">
          <cell r="A735">
            <v>5120000</v>
          </cell>
          <cell r="B735" t="str">
            <v>FOS MAINT OF BOILER PLANT</v>
          </cell>
          <cell r="C735">
            <v>16614671.699999999</v>
          </cell>
          <cell r="D735">
            <v>1499866.87</v>
          </cell>
          <cell r="E735">
            <v>539020.6</v>
          </cell>
          <cell r="F735">
            <v>17575517.969999999</v>
          </cell>
          <cell r="G735">
            <v>960846.27000000014</v>
          </cell>
          <cell r="H735">
            <v>0</v>
          </cell>
        </row>
        <row r="736">
          <cell r="A736">
            <v>5120001</v>
          </cell>
          <cell r="B736" t="str">
            <v>FOS MAINT OF BOILER PLANT-REC</v>
          </cell>
          <cell r="C736">
            <v>4331031.68</v>
          </cell>
          <cell r="D736">
            <v>384537.27</v>
          </cell>
          <cell r="E736">
            <v>54521.48</v>
          </cell>
          <cell r="F736">
            <v>4661047.47</v>
          </cell>
          <cell r="G736">
            <v>330015.79000000004</v>
          </cell>
          <cell r="H736">
            <v>0</v>
          </cell>
        </row>
        <row r="737">
          <cell r="A737">
            <v>5130000</v>
          </cell>
          <cell r="B737" t="str">
            <v>FOS MAINT OF ELECTRIC PLANT</v>
          </cell>
          <cell r="C737">
            <v>5403885.7800000003</v>
          </cell>
          <cell r="D737">
            <v>351708.55</v>
          </cell>
          <cell r="E737">
            <v>172868.81</v>
          </cell>
          <cell r="F737">
            <v>5582725.5199999996</v>
          </cell>
          <cell r="G737">
            <v>178839.74</v>
          </cell>
          <cell r="H737">
            <v>0</v>
          </cell>
        </row>
        <row r="738">
          <cell r="A738">
            <v>5130001</v>
          </cell>
          <cell r="B738" t="str">
            <v>FOS MAINT OF ELECT PLANT - REC</v>
          </cell>
          <cell r="C738">
            <v>1525069.07</v>
          </cell>
          <cell r="D738">
            <v>122037.47</v>
          </cell>
          <cell r="E738">
            <v>25457.55</v>
          </cell>
          <cell r="F738">
            <v>1621648.99</v>
          </cell>
          <cell r="G738">
            <v>96579.92</v>
          </cell>
          <cell r="H738">
            <v>0</v>
          </cell>
        </row>
        <row r="739">
          <cell r="A739">
            <v>5140000</v>
          </cell>
          <cell r="B739" t="str">
            <v>FOS MAINT OF MISC STEAM PLANT</v>
          </cell>
          <cell r="C739">
            <v>11983806.119999999</v>
          </cell>
          <cell r="D739">
            <v>1474279.05</v>
          </cell>
          <cell r="E739">
            <v>339784.8</v>
          </cell>
          <cell r="F739">
            <v>13118300.369999999</v>
          </cell>
          <cell r="G739">
            <v>1134494.25</v>
          </cell>
          <cell r="H739">
            <v>0</v>
          </cell>
        </row>
        <row r="740">
          <cell r="A740">
            <v>5140001</v>
          </cell>
          <cell r="B740" t="str">
            <v>FOS MAINT OF MISC STEAM PT-REC</v>
          </cell>
          <cell r="C740">
            <v>1972293.92</v>
          </cell>
          <cell r="D740">
            <v>478903.21</v>
          </cell>
          <cell r="E740">
            <v>430546.94</v>
          </cell>
          <cell r="F740">
            <v>2020650.19</v>
          </cell>
          <cell r="G740">
            <v>48356.270000000019</v>
          </cell>
          <cell r="H740">
            <v>0</v>
          </cell>
        </row>
        <row r="741">
          <cell r="A741">
            <v>5170000</v>
          </cell>
          <cell r="B741" t="str">
            <v>NUC OPER SUPER AND ENGINEER</v>
          </cell>
          <cell r="C741">
            <v>420097.59</v>
          </cell>
          <cell r="D741">
            <v>1393734.64</v>
          </cell>
          <cell r="E741">
            <v>1455624.01</v>
          </cell>
          <cell r="F741">
            <v>358208.22</v>
          </cell>
          <cell r="G741">
            <v>-61889.370000000112</v>
          </cell>
          <cell r="H741">
            <v>0</v>
          </cell>
        </row>
        <row r="742">
          <cell r="A742">
            <v>5182300</v>
          </cell>
          <cell r="B742" t="str">
            <v>NUCLEAR FUEL - MISC &amp; LABOR</v>
          </cell>
          <cell r="C742">
            <v>112518.54</v>
          </cell>
          <cell r="D742">
            <v>82709.740000000005</v>
          </cell>
          <cell r="E742">
            <v>79578.89</v>
          </cell>
          <cell r="F742">
            <v>115649.39</v>
          </cell>
          <cell r="G742">
            <v>3130.8500000000058</v>
          </cell>
          <cell r="H742">
            <v>0</v>
          </cell>
        </row>
        <row r="743">
          <cell r="A743">
            <v>5183000</v>
          </cell>
          <cell r="B743" t="str">
            <v>NUCLEAR FUEL - OTHER CHARGES</v>
          </cell>
          <cell r="C743">
            <v>25484.68</v>
          </cell>
          <cell r="D743">
            <v>0</v>
          </cell>
          <cell r="E743">
            <v>0</v>
          </cell>
          <cell r="F743">
            <v>25484.68</v>
          </cell>
          <cell r="G743">
            <v>0</v>
          </cell>
          <cell r="H743">
            <v>0</v>
          </cell>
        </row>
        <row r="744">
          <cell r="A744">
            <v>5190000</v>
          </cell>
          <cell r="B744" t="str">
            <v>NUC COOLANTS AND WATER</v>
          </cell>
          <cell r="C744">
            <v>470852.63</v>
          </cell>
          <cell r="D744">
            <v>255158.34</v>
          </cell>
          <cell r="E744">
            <v>280712.34000000003</v>
          </cell>
          <cell r="F744">
            <v>445298.63</v>
          </cell>
          <cell r="G744">
            <v>-25554.000000000029</v>
          </cell>
          <cell r="H744">
            <v>0</v>
          </cell>
        </row>
        <row r="745">
          <cell r="A745">
            <v>5200000</v>
          </cell>
          <cell r="B745" t="str">
            <v>NUC STEAM EXPENSES</v>
          </cell>
          <cell r="C745">
            <v>768150.59</v>
          </cell>
          <cell r="D745">
            <v>892279.68</v>
          </cell>
          <cell r="E745">
            <v>1077069.7</v>
          </cell>
          <cell r="F745">
            <v>583360.56999999995</v>
          </cell>
          <cell r="G745">
            <v>-184790.0199999999</v>
          </cell>
          <cell r="H745">
            <v>0</v>
          </cell>
        </row>
        <row r="746">
          <cell r="A746">
            <v>5230000</v>
          </cell>
          <cell r="B746" t="str">
            <v>NUC ELECTRIC EXPENSES</v>
          </cell>
          <cell r="C746">
            <v>282588.46999999997</v>
          </cell>
          <cell r="D746">
            <v>129367.62</v>
          </cell>
          <cell r="E746">
            <v>161449.47</v>
          </cell>
          <cell r="F746">
            <v>250506.62</v>
          </cell>
          <cell r="G746">
            <v>-32081.850000000006</v>
          </cell>
          <cell r="H746">
            <v>0</v>
          </cell>
        </row>
        <row r="747">
          <cell r="A747">
            <v>5240000</v>
          </cell>
          <cell r="B747" t="str">
            <v>NUC MISC NUCLEAR POWER EXP</v>
          </cell>
          <cell r="C747">
            <v>8285537.1900000004</v>
          </cell>
          <cell r="D747">
            <v>16390956.75</v>
          </cell>
          <cell r="E747">
            <v>14002786.34</v>
          </cell>
          <cell r="F747">
            <v>10673707.6</v>
          </cell>
          <cell r="G747">
            <v>2388170.41</v>
          </cell>
          <cell r="H747">
            <v>0</v>
          </cell>
        </row>
        <row r="748">
          <cell r="A748" t="str">
            <v>5240REC</v>
          </cell>
          <cell r="B748" t="str">
            <v>NUC MISC EXP-RECOVERABLE</v>
          </cell>
          <cell r="C748">
            <v>13177.97</v>
          </cell>
          <cell r="D748">
            <v>0</v>
          </cell>
          <cell r="E748">
            <v>0</v>
          </cell>
          <cell r="F748">
            <v>13177.97</v>
          </cell>
          <cell r="G748">
            <v>0</v>
          </cell>
          <cell r="H748">
            <v>0</v>
          </cell>
        </row>
        <row r="749">
          <cell r="A749">
            <v>5280000</v>
          </cell>
          <cell r="B749" t="str">
            <v>NUC MAINT SUPER AND ENGIN</v>
          </cell>
          <cell r="C749">
            <v>630285.39</v>
          </cell>
          <cell r="D749">
            <v>496029.18</v>
          </cell>
          <cell r="E749">
            <v>510935.34</v>
          </cell>
          <cell r="F749">
            <v>615379.23</v>
          </cell>
          <cell r="G749">
            <v>-14906.160000000033</v>
          </cell>
          <cell r="H749">
            <v>0</v>
          </cell>
        </row>
        <row r="750">
          <cell r="A750">
            <v>5290000</v>
          </cell>
          <cell r="B750" t="str">
            <v>NUC MAINT OF STRUCTURES</v>
          </cell>
          <cell r="C750">
            <v>298181.31</v>
          </cell>
          <cell r="D750">
            <v>295843.64</v>
          </cell>
          <cell r="E750">
            <v>308258.59999999998</v>
          </cell>
          <cell r="F750">
            <v>285766.34999999998</v>
          </cell>
          <cell r="G750">
            <v>-12414.959999999963</v>
          </cell>
          <cell r="H750">
            <v>0</v>
          </cell>
        </row>
        <row r="751">
          <cell r="A751">
            <v>5300000</v>
          </cell>
          <cell r="B751" t="str">
            <v>NUC MAINT OF REAC PLANT EQUIP</v>
          </cell>
          <cell r="C751">
            <v>784070.04</v>
          </cell>
          <cell r="D751">
            <v>336561.42</v>
          </cell>
          <cell r="E751">
            <v>515788.84</v>
          </cell>
          <cell r="F751">
            <v>604842.62</v>
          </cell>
          <cell r="G751">
            <v>-179227.42000000004</v>
          </cell>
          <cell r="H751">
            <v>0</v>
          </cell>
        </row>
        <row r="752">
          <cell r="A752">
            <v>5310000</v>
          </cell>
          <cell r="B752" t="str">
            <v>NUC MAINT OF ELECTRIC PLANT</v>
          </cell>
          <cell r="C752">
            <v>201045.57</v>
          </cell>
          <cell r="D752">
            <v>104800.77</v>
          </cell>
          <cell r="E752">
            <v>106891.46</v>
          </cell>
          <cell r="F752">
            <v>198954.88</v>
          </cell>
          <cell r="G752">
            <v>-2090.6900000000023</v>
          </cell>
          <cell r="H752">
            <v>0</v>
          </cell>
        </row>
        <row r="753">
          <cell r="A753">
            <v>5320000</v>
          </cell>
          <cell r="B753" t="str">
            <v>NUC MAINT OF MISC NUC PLANT</v>
          </cell>
          <cell r="C753">
            <v>698387.05</v>
          </cell>
          <cell r="D753">
            <v>162063.99</v>
          </cell>
          <cell r="E753">
            <v>165157.21</v>
          </cell>
          <cell r="F753">
            <v>695293.83</v>
          </cell>
          <cell r="G753">
            <v>-3093.2200000000012</v>
          </cell>
          <cell r="H753">
            <v>0</v>
          </cell>
        </row>
        <row r="754">
          <cell r="A754">
            <v>5460000</v>
          </cell>
          <cell r="B754" t="str">
            <v>CT OPER SUPER  AND ENGINEER</v>
          </cell>
          <cell r="C754">
            <v>16371505.199999999</v>
          </cell>
          <cell r="D754">
            <v>2135044.81</v>
          </cell>
          <cell r="E754">
            <v>643718.97</v>
          </cell>
          <cell r="F754">
            <v>17862831.039999999</v>
          </cell>
          <cell r="G754">
            <v>1491325.84</v>
          </cell>
          <cell r="H754">
            <v>0</v>
          </cell>
        </row>
        <row r="755">
          <cell r="A755">
            <v>5472000</v>
          </cell>
          <cell r="B755" t="str">
            <v>CT FUEL NP</v>
          </cell>
          <cell r="C755">
            <v>1250651.83</v>
          </cell>
          <cell r="D755">
            <v>177095.82</v>
          </cell>
          <cell r="E755">
            <v>33885.32</v>
          </cell>
          <cell r="F755">
            <v>1393862.33</v>
          </cell>
          <cell r="G755">
            <v>143210.5</v>
          </cell>
          <cell r="H755">
            <v>0</v>
          </cell>
        </row>
        <row r="756">
          <cell r="A756">
            <v>5473000</v>
          </cell>
          <cell r="B756" t="str">
            <v>CT FUEL FMS</v>
          </cell>
          <cell r="C756">
            <v>826283396.36000001</v>
          </cell>
          <cell r="D756">
            <v>140720693.86000001</v>
          </cell>
          <cell r="E756">
            <v>68478538.450000003</v>
          </cell>
          <cell r="F756">
            <v>898525551.76999998</v>
          </cell>
          <cell r="G756">
            <v>72242155.410000011</v>
          </cell>
          <cell r="H756">
            <v>0</v>
          </cell>
        </row>
        <row r="757">
          <cell r="A757">
            <v>5480000</v>
          </cell>
          <cell r="B757" t="str">
            <v>CT GENERATION EXPENSES</v>
          </cell>
          <cell r="C757">
            <v>10573853.289999999</v>
          </cell>
          <cell r="D757">
            <v>1023577.44</v>
          </cell>
          <cell r="E757">
            <v>285560.2</v>
          </cell>
          <cell r="F757">
            <v>11311870.529999999</v>
          </cell>
          <cell r="G757">
            <v>738017.24</v>
          </cell>
          <cell r="H757">
            <v>0</v>
          </cell>
        </row>
        <row r="758">
          <cell r="A758">
            <v>5490000</v>
          </cell>
          <cell r="B758" t="str">
            <v>CT MISC OTHER POWER GEN EX</v>
          </cell>
          <cell r="C758">
            <v>2892881.79</v>
          </cell>
          <cell r="D758">
            <v>392535.63</v>
          </cell>
          <cell r="E758">
            <v>112650.13</v>
          </cell>
          <cell r="F758">
            <v>3172767.29</v>
          </cell>
          <cell r="G758">
            <v>279885.5</v>
          </cell>
          <cell r="H758">
            <v>0</v>
          </cell>
        </row>
        <row r="759">
          <cell r="A759">
            <v>5510000</v>
          </cell>
          <cell r="B759" t="str">
            <v>CT MAINT SUPER AND ENGINEER</v>
          </cell>
          <cell r="C759">
            <v>1396864.66</v>
          </cell>
          <cell r="D759">
            <v>110154.95</v>
          </cell>
          <cell r="E759">
            <v>22908.35</v>
          </cell>
          <cell r="F759">
            <v>1484111.26</v>
          </cell>
          <cell r="G759">
            <v>87246.6</v>
          </cell>
          <cell r="H759">
            <v>0</v>
          </cell>
        </row>
        <row r="760">
          <cell r="A760">
            <v>5520000</v>
          </cell>
          <cell r="B760" t="str">
            <v>CT MAINT OF STRUCTURES</v>
          </cell>
          <cell r="C760">
            <v>887838.25</v>
          </cell>
          <cell r="D760">
            <v>83918.78</v>
          </cell>
          <cell r="E760">
            <v>79678.23</v>
          </cell>
          <cell r="F760">
            <v>892078.8</v>
          </cell>
          <cell r="G760">
            <v>4240.5500000000029</v>
          </cell>
          <cell r="H760">
            <v>0</v>
          </cell>
        </row>
        <row r="761">
          <cell r="A761">
            <v>5530000</v>
          </cell>
          <cell r="B761" t="str">
            <v>CT MAINT OF GEN AND ELEC PLANT</v>
          </cell>
          <cell r="C761">
            <v>19613038.390000001</v>
          </cell>
          <cell r="D761">
            <v>91879.81</v>
          </cell>
          <cell r="E761">
            <v>112677.94</v>
          </cell>
          <cell r="F761">
            <v>19592240.260000002</v>
          </cell>
          <cell r="G761">
            <v>-20798.130000000005</v>
          </cell>
          <cell r="H761">
            <v>0</v>
          </cell>
        </row>
        <row r="762">
          <cell r="A762">
            <v>5530001</v>
          </cell>
          <cell r="B762" t="str">
            <v>CT MAINT OF GEN AND PLANT-REC</v>
          </cell>
          <cell r="C762">
            <v>98005.71</v>
          </cell>
          <cell r="D762">
            <v>11760.78</v>
          </cell>
          <cell r="E762">
            <v>0</v>
          </cell>
          <cell r="F762">
            <v>109766.49</v>
          </cell>
          <cell r="G762">
            <v>11760.78</v>
          </cell>
          <cell r="H762">
            <v>0</v>
          </cell>
        </row>
        <row r="763">
          <cell r="A763">
            <v>5540000</v>
          </cell>
          <cell r="B763" t="str">
            <v>CT MAINT MISC OTH PWR GEN PL</v>
          </cell>
          <cell r="C763">
            <v>12524387.65</v>
          </cell>
          <cell r="D763">
            <v>1621090.06</v>
          </cell>
          <cell r="E763">
            <v>229593.98</v>
          </cell>
          <cell r="F763">
            <v>13915883.73</v>
          </cell>
          <cell r="G763">
            <v>1391496.08</v>
          </cell>
          <cell r="H763">
            <v>0</v>
          </cell>
        </row>
        <row r="764">
          <cell r="A764">
            <v>5550704</v>
          </cell>
          <cell r="B764" t="str">
            <v>FIRM PURCH PWR - RTL - REC</v>
          </cell>
          <cell r="C764">
            <v>182597563.69</v>
          </cell>
          <cell r="D764">
            <v>12469151.34</v>
          </cell>
          <cell r="E764">
            <v>0</v>
          </cell>
          <cell r="F764">
            <v>195066715.03</v>
          </cell>
          <cell r="G764">
            <v>12469151.34</v>
          </cell>
          <cell r="H764">
            <v>0</v>
          </cell>
        </row>
        <row r="765">
          <cell r="A765">
            <v>5550705</v>
          </cell>
          <cell r="B765" t="str">
            <v>FIRM PURCH PWR - WHL - REC</v>
          </cell>
          <cell r="C765">
            <v>1199168.1499999999</v>
          </cell>
          <cell r="D765">
            <v>90147.33</v>
          </cell>
          <cell r="E765">
            <v>0</v>
          </cell>
          <cell r="F765">
            <v>1289315.48</v>
          </cell>
          <cell r="G765">
            <v>90147.33</v>
          </cell>
          <cell r="H765">
            <v>0</v>
          </cell>
        </row>
        <row r="766">
          <cell r="A766">
            <v>5550707</v>
          </cell>
          <cell r="B766" t="str">
            <v>INTERCHANGE RECEIVED</v>
          </cell>
          <cell r="C766">
            <v>127011737.95999999</v>
          </cell>
          <cell r="D766">
            <v>6811466.6500000004</v>
          </cell>
          <cell r="E766">
            <v>0</v>
          </cell>
          <cell r="F766">
            <v>133823204.61</v>
          </cell>
          <cell r="G766">
            <v>6811466.6500000004</v>
          </cell>
          <cell r="H766">
            <v>0</v>
          </cell>
        </row>
        <row r="767">
          <cell r="A767">
            <v>5550708</v>
          </cell>
          <cell r="B767" t="str">
            <v>PURCH PWR - CAP RETAIL - REC</v>
          </cell>
          <cell r="C767">
            <v>367360341.39999998</v>
          </cell>
          <cell r="D767">
            <v>29070124.960000001</v>
          </cell>
          <cell r="E767">
            <v>0</v>
          </cell>
          <cell r="F767">
            <v>396430466.36000001</v>
          </cell>
          <cell r="G767">
            <v>29070124.960000001</v>
          </cell>
          <cell r="H767">
            <v>0</v>
          </cell>
        </row>
        <row r="768">
          <cell r="A768">
            <v>5550709</v>
          </cell>
          <cell r="B768" t="str">
            <v>PURCH PWR - CAP WHL -BASE</v>
          </cell>
          <cell r="C768">
            <v>26073542.609999999</v>
          </cell>
          <cell r="D768">
            <v>2724830.31</v>
          </cell>
          <cell r="E768">
            <v>16234361.359999999</v>
          </cell>
          <cell r="F768">
            <v>12564011.560000001</v>
          </cell>
          <cell r="G768">
            <v>-13509531.049999999</v>
          </cell>
          <cell r="H768">
            <v>0</v>
          </cell>
        </row>
        <row r="769">
          <cell r="A769">
            <v>5560000</v>
          </cell>
          <cell r="B769" t="str">
            <v>SYS CONTROL AND LOAD DISPATCH</v>
          </cell>
          <cell r="C769">
            <v>5084498.09</v>
          </cell>
          <cell r="D769">
            <v>1004277.13</v>
          </cell>
          <cell r="E769">
            <v>82867.850000000006</v>
          </cell>
          <cell r="F769">
            <v>6005907.3700000001</v>
          </cell>
          <cell r="G769">
            <v>921409.28</v>
          </cell>
          <cell r="H769">
            <v>0</v>
          </cell>
        </row>
        <row r="770">
          <cell r="A770">
            <v>5570001</v>
          </cell>
          <cell r="B770" t="str">
            <v>OTHER POWER SUPPLY EXPENSES</v>
          </cell>
          <cell r="C770">
            <v>262789.68</v>
          </cell>
          <cell r="D770">
            <v>202620.96</v>
          </cell>
          <cell r="E770">
            <v>11827.85</v>
          </cell>
          <cell r="F770">
            <v>453582.79</v>
          </cell>
          <cell r="G770">
            <v>190793.11</v>
          </cell>
          <cell r="H770">
            <v>0</v>
          </cell>
        </row>
        <row r="771">
          <cell r="A771">
            <v>5572001</v>
          </cell>
          <cell r="B771" t="str">
            <v>FL DEFERRED CAPACITY EXPENSE</v>
          </cell>
          <cell r="C771">
            <v>34316973.539999999</v>
          </cell>
          <cell r="D771">
            <v>873801.83</v>
          </cell>
          <cell r="E771">
            <v>0</v>
          </cell>
          <cell r="F771">
            <v>35190775.369999997</v>
          </cell>
          <cell r="G771">
            <v>873801.83</v>
          </cell>
          <cell r="H771">
            <v>0</v>
          </cell>
        </row>
        <row r="772">
          <cell r="A772">
            <v>5572002</v>
          </cell>
          <cell r="B772" t="str">
            <v>FL DEFERRED FUEL EXPENSES</v>
          </cell>
          <cell r="C772">
            <v>583801163.53999996</v>
          </cell>
          <cell r="D772">
            <v>12311975.32</v>
          </cell>
          <cell r="E772">
            <v>174735.64</v>
          </cell>
          <cell r="F772">
            <v>595938403.22000003</v>
          </cell>
          <cell r="G772">
            <v>12137239.68</v>
          </cell>
          <cell r="H772">
            <v>0</v>
          </cell>
        </row>
        <row r="773">
          <cell r="A773">
            <v>5572003</v>
          </cell>
          <cell r="B773" t="str">
            <v>FL DEF CAPACITY EXP-CREDITS</v>
          </cell>
          <cell r="C773">
            <v>-43686362.079999998</v>
          </cell>
          <cell r="D773">
            <v>0</v>
          </cell>
          <cell r="E773">
            <v>2070350.57</v>
          </cell>
          <cell r="F773">
            <v>-45756712.649999999</v>
          </cell>
          <cell r="G773">
            <v>-2070350.57</v>
          </cell>
          <cell r="H773">
            <v>0</v>
          </cell>
        </row>
        <row r="774">
          <cell r="A774">
            <v>5572004</v>
          </cell>
          <cell r="B774" t="str">
            <v>FL DEF FUEL EXP-CREDITS</v>
          </cell>
          <cell r="C774">
            <v>-851748208.83000004</v>
          </cell>
          <cell r="D774">
            <v>174735.64</v>
          </cell>
          <cell r="E774">
            <v>29647372.84</v>
          </cell>
          <cell r="F774">
            <v>-881220846.02999997</v>
          </cell>
          <cell r="G774">
            <v>-29472637.199999999</v>
          </cell>
          <cell r="H774">
            <v>0</v>
          </cell>
        </row>
        <row r="775">
          <cell r="A775">
            <v>5600000</v>
          </cell>
          <cell r="B775" t="str">
            <v>TRANS OPER SUPER AND ENGINEER</v>
          </cell>
          <cell r="C775">
            <v>7079935.6299999999</v>
          </cell>
          <cell r="D775">
            <v>1153519.6399999999</v>
          </cell>
          <cell r="E775">
            <v>528930.34</v>
          </cell>
          <cell r="F775">
            <v>7704524.9299999997</v>
          </cell>
          <cell r="G775">
            <v>624589.29999999993</v>
          </cell>
          <cell r="H775">
            <v>0</v>
          </cell>
        </row>
        <row r="776">
          <cell r="A776">
            <v>5611000</v>
          </cell>
          <cell r="B776" t="str">
            <v>LOAD DISPATCH-RELIABILITY</v>
          </cell>
          <cell r="C776">
            <v>1458431.69</v>
          </cell>
          <cell r="D776">
            <v>313026.37</v>
          </cell>
          <cell r="E776">
            <v>50864.87</v>
          </cell>
          <cell r="F776">
            <v>1720593.19</v>
          </cell>
          <cell r="G776">
            <v>262161.5</v>
          </cell>
          <cell r="H776">
            <v>0</v>
          </cell>
        </row>
        <row r="777">
          <cell r="A777">
            <v>5612000</v>
          </cell>
          <cell r="B777" t="str">
            <v>LD DISPTCH-MONITOR&amp;OP TRNS SYS</v>
          </cell>
          <cell r="C777">
            <v>996201.15</v>
          </cell>
          <cell r="D777">
            <v>276305.21000000002</v>
          </cell>
          <cell r="E777">
            <v>33208.14</v>
          </cell>
          <cell r="F777">
            <v>1239298.22</v>
          </cell>
          <cell r="G777">
            <v>243097.07</v>
          </cell>
          <cell r="H777">
            <v>0</v>
          </cell>
          <cell r="I777">
            <v>0</v>
          </cell>
          <cell r="J777">
            <v>0</v>
          </cell>
        </row>
        <row r="778">
          <cell r="A778">
            <v>5613000</v>
          </cell>
          <cell r="B778" t="str">
            <v>LD DISPTCH-TRNS SVC &amp; SCHED</v>
          </cell>
          <cell r="C778">
            <v>1883537.16</v>
          </cell>
          <cell r="D778">
            <v>355685.38</v>
          </cell>
          <cell r="E778">
            <v>47566.5</v>
          </cell>
          <cell r="F778">
            <v>2191656.04</v>
          </cell>
          <cell r="G778">
            <v>308118.88</v>
          </cell>
          <cell r="H778">
            <v>0</v>
          </cell>
          <cell r="I778">
            <v>0</v>
          </cell>
          <cell r="J778">
            <v>0</v>
          </cell>
        </row>
        <row r="779">
          <cell r="A779">
            <v>5615000</v>
          </cell>
          <cell r="B779" t="str">
            <v>RELIABILITY, PLAN &amp; STANDARDS</v>
          </cell>
          <cell r="C779">
            <v>769007.16</v>
          </cell>
          <cell r="D779">
            <v>82740.78</v>
          </cell>
          <cell r="E779">
            <v>29375.279999999999</v>
          </cell>
          <cell r="F779">
            <v>822372.66</v>
          </cell>
          <cell r="G779">
            <v>53365.5</v>
          </cell>
          <cell r="H779">
            <v>0</v>
          </cell>
        </row>
        <row r="780">
          <cell r="A780">
            <v>5616000</v>
          </cell>
          <cell r="B780" t="str">
            <v>TRANS SERVICE STUDIES</v>
          </cell>
          <cell r="C780">
            <v>29118.400000000001</v>
          </cell>
          <cell r="D780">
            <v>2452.41</v>
          </cell>
          <cell r="E780">
            <v>256.33999999999997</v>
          </cell>
          <cell r="F780">
            <v>31314.47</v>
          </cell>
          <cell r="G780">
            <v>2196.0699999999997</v>
          </cell>
          <cell r="H780">
            <v>0</v>
          </cell>
        </row>
        <row r="781">
          <cell r="A781">
            <v>5617000</v>
          </cell>
          <cell r="B781" t="str">
            <v>GEN INTERCONNECTION STUDIES</v>
          </cell>
          <cell r="C781">
            <v>277965.02</v>
          </cell>
          <cell r="D781">
            <v>22391.38</v>
          </cell>
          <cell r="E781">
            <v>5403.2</v>
          </cell>
          <cell r="F781">
            <v>294953.2</v>
          </cell>
          <cell r="G781">
            <v>16988.18</v>
          </cell>
          <cell r="H781">
            <v>0</v>
          </cell>
        </row>
        <row r="782">
          <cell r="A782">
            <v>5620000</v>
          </cell>
          <cell r="B782" t="str">
            <v>TRANS STATION EXPENSES</v>
          </cell>
          <cell r="C782">
            <v>424498.28</v>
          </cell>
          <cell r="D782">
            <v>32940.43</v>
          </cell>
          <cell r="E782">
            <v>9218.85</v>
          </cell>
          <cell r="F782">
            <v>448219.86</v>
          </cell>
          <cell r="G782">
            <v>23721.58</v>
          </cell>
          <cell r="H782">
            <v>0</v>
          </cell>
        </row>
        <row r="783">
          <cell r="A783">
            <v>5630000</v>
          </cell>
          <cell r="B783" t="str">
            <v>TRANS OVERHEAD LINE EXPENSES</v>
          </cell>
          <cell r="C783">
            <v>-317850.02</v>
          </cell>
          <cell r="D783">
            <v>23344.400000000001</v>
          </cell>
          <cell r="E783">
            <v>6720.21</v>
          </cell>
          <cell r="F783">
            <v>-301225.83</v>
          </cell>
          <cell r="G783">
            <v>16624.190000000002</v>
          </cell>
          <cell r="H783">
            <v>0</v>
          </cell>
        </row>
        <row r="784">
          <cell r="A784">
            <v>5660000</v>
          </cell>
          <cell r="B784" t="str">
            <v>TRANS MISC EXPENSES</v>
          </cell>
          <cell r="C784">
            <v>2653988.4700000002</v>
          </cell>
          <cell r="D784">
            <v>266376.55</v>
          </cell>
          <cell r="E784">
            <v>141291.48000000001</v>
          </cell>
          <cell r="F784">
            <v>2779073.54</v>
          </cell>
          <cell r="G784">
            <v>125085.06999999998</v>
          </cell>
          <cell r="H784">
            <v>0</v>
          </cell>
        </row>
        <row r="785">
          <cell r="A785">
            <v>5680000</v>
          </cell>
          <cell r="B785" t="str">
            <v>TRANS MAINT SUPER AND ENGINEER</v>
          </cell>
          <cell r="C785">
            <v>1880812.71</v>
          </cell>
          <cell r="D785">
            <v>223396.37</v>
          </cell>
          <cell r="E785">
            <v>36104.33</v>
          </cell>
          <cell r="F785">
            <v>2068104.75</v>
          </cell>
          <cell r="G785">
            <v>187292.03999999998</v>
          </cell>
          <cell r="H785">
            <v>0</v>
          </cell>
        </row>
        <row r="786">
          <cell r="A786">
            <v>5691000</v>
          </cell>
          <cell r="B786" t="str">
            <v>MAINT OF COMPUTER HARDWARE</v>
          </cell>
          <cell r="C786">
            <v>41772.99</v>
          </cell>
          <cell r="D786">
            <v>3960.24</v>
          </cell>
          <cell r="E786">
            <v>1432.88</v>
          </cell>
          <cell r="F786">
            <v>44300.35</v>
          </cell>
          <cell r="G786">
            <v>2527.3599999999997</v>
          </cell>
          <cell r="H786">
            <v>0</v>
          </cell>
        </row>
        <row r="787">
          <cell r="A787">
            <v>5692000</v>
          </cell>
          <cell r="B787" t="str">
            <v>MAINT OF COMPUTER SOFTWARE</v>
          </cell>
          <cell r="C787">
            <v>73743.45</v>
          </cell>
          <cell r="D787">
            <v>10116.379999999999</v>
          </cell>
          <cell r="E787">
            <v>2975.89</v>
          </cell>
          <cell r="F787">
            <v>80883.94</v>
          </cell>
          <cell r="G787">
            <v>7140.49</v>
          </cell>
          <cell r="H787">
            <v>0</v>
          </cell>
        </row>
        <row r="788">
          <cell r="A788">
            <v>5693000</v>
          </cell>
          <cell r="B788" t="str">
            <v>MAINT OF COMMUNICATION EQUIP</v>
          </cell>
          <cell r="C788">
            <v>39092.28</v>
          </cell>
          <cell r="D788">
            <v>4299.21</v>
          </cell>
          <cell r="E788">
            <v>1551.86</v>
          </cell>
          <cell r="F788">
            <v>41839.629999999997</v>
          </cell>
          <cell r="G788">
            <v>2747.3500000000004</v>
          </cell>
          <cell r="H788">
            <v>0</v>
          </cell>
        </row>
        <row r="789">
          <cell r="A789">
            <v>5700000</v>
          </cell>
          <cell r="B789" t="str">
            <v>TRANS MAINT OF STATION EQUIP</v>
          </cell>
          <cell r="C789">
            <v>6656958.1399999997</v>
          </cell>
          <cell r="D789">
            <v>814819.25</v>
          </cell>
          <cell r="E789">
            <v>319319.45</v>
          </cell>
          <cell r="F789">
            <v>7152457.9400000004</v>
          </cell>
          <cell r="G789">
            <v>495499.8</v>
          </cell>
          <cell r="H789">
            <v>0</v>
          </cell>
        </row>
        <row r="790">
          <cell r="A790">
            <v>5710000</v>
          </cell>
          <cell r="B790" t="str">
            <v>TRANS MAINT OF OVERHEAD LINES</v>
          </cell>
          <cell r="C790">
            <v>10777626.17</v>
          </cell>
          <cell r="D790">
            <v>1393747.56</v>
          </cell>
          <cell r="E790">
            <v>269583.8</v>
          </cell>
          <cell r="F790">
            <v>11901789.93</v>
          </cell>
          <cell r="G790">
            <v>1124163.76</v>
          </cell>
          <cell r="H790">
            <v>0</v>
          </cell>
        </row>
        <row r="791">
          <cell r="A791">
            <v>5720000</v>
          </cell>
          <cell r="B791" t="str">
            <v>TRANS MAINT OF UNDERGRND LINES</v>
          </cell>
          <cell r="C791">
            <v>-335.75</v>
          </cell>
          <cell r="D791">
            <v>0</v>
          </cell>
          <cell r="E791">
            <v>0</v>
          </cell>
          <cell r="F791">
            <v>-335.75</v>
          </cell>
          <cell r="G791">
            <v>0</v>
          </cell>
          <cell r="H791">
            <v>0</v>
          </cell>
        </row>
        <row r="792">
          <cell r="A792">
            <v>5730000</v>
          </cell>
          <cell r="B792" t="str">
            <v>TRANS MAINT OF MISC EQPT</v>
          </cell>
          <cell r="C792">
            <v>1086476.6200000001</v>
          </cell>
          <cell r="D792">
            <v>215435.02</v>
          </cell>
          <cell r="E792">
            <v>23617.81</v>
          </cell>
          <cell r="F792">
            <v>1278293.83</v>
          </cell>
          <cell r="G792">
            <v>191817.21</v>
          </cell>
          <cell r="H792">
            <v>0</v>
          </cell>
        </row>
        <row r="793">
          <cell r="A793">
            <v>5730001</v>
          </cell>
          <cell r="B793" t="str">
            <v>TRANS MAINT-MISC TRANS PT-REC</v>
          </cell>
          <cell r="C793">
            <v>1602154.41</v>
          </cell>
          <cell r="D793">
            <v>340459.98</v>
          </cell>
          <cell r="E793">
            <v>204202.29</v>
          </cell>
          <cell r="F793">
            <v>1738412.1</v>
          </cell>
          <cell r="G793">
            <v>136257.68999999997</v>
          </cell>
          <cell r="H793">
            <v>0</v>
          </cell>
        </row>
        <row r="794">
          <cell r="A794">
            <v>5800000</v>
          </cell>
          <cell r="B794" t="str">
            <v>DIST OPER SUPER AND ENGINEER</v>
          </cell>
          <cell r="C794">
            <v>19307163.57</v>
          </cell>
          <cell r="D794">
            <v>2120103.34</v>
          </cell>
          <cell r="E794">
            <v>1367214.06</v>
          </cell>
          <cell r="F794">
            <v>20060052.850000001</v>
          </cell>
          <cell r="G794">
            <v>752889.2799999998</v>
          </cell>
          <cell r="H794">
            <v>0</v>
          </cell>
        </row>
        <row r="795">
          <cell r="A795">
            <v>5810000</v>
          </cell>
          <cell r="B795" t="str">
            <v>LOAD DISPATCHING</v>
          </cell>
          <cell r="C795">
            <v>4077759.04</v>
          </cell>
          <cell r="D795">
            <v>421394.61</v>
          </cell>
          <cell r="E795">
            <v>140926.56</v>
          </cell>
          <cell r="F795">
            <v>4358227.09</v>
          </cell>
          <cell r="G795">
            <v>280468.05</v>
          </cell>
          <cell r="H795">
            <v>0</v>
          </cell>
        </row>
        <row r="796">
          <cell r="A796">
            <v>5820000</v>
          </cell>
          <cell r="B796" t="str">
            <v>DIST STATION EXPENSES</v>
          </cell>
          <cell r="C796">
            <v>564083.43999999994</v>
          </cell>
          <cell r="D796">
            <v>35590.080000000002</v>
          </cell>
          <cell r="E796">
            <v>7604.74</v>
          </cell>
          <cell r="F796">
            <v>592068.78</v>
          </cell>
          <cell r="G796">
            <v>27985.340000000004</v>
          </cell>
          <cell r="H796">
            <v>0</v>
          </cell>
        </row>
        <row r="797">
          <cell r="A797">
            <v>5830000</v>
          </cell>
          <cell r="B797" t="str">
            <v>DIST OVERHEAD LINE EXPENSES</v>
          </cell>
          <cell r="C797">
            <v>4820855.22</v>
          </cell>
          <cell r="D797">
            <v>339941.22</v>
          </cell>
          <cell r="E797">
            <v>79641.95</v>
          </cell>
          <cell r="F797">
            <v>5081154.49</v>
          </cell>
          <cell r="G797">
            <v>260299.26999999996</v>
          </cell>
          <cell r="H797">
            <v>0</v>
          </cell>
        </row>
        <row r="798">
          <cell r="A798">
            <v>5840000</v>
          </cell>
          <cell r="B798" t="str">
            <v>DIST UNDER LINE EXPENSES</v>
          </cell>
          <cell r="C798">
            <v>1758977.49</v>
          </cell>
          <cell r="D798">
            <v>176378.74</v>
          </cell>
          <cell r="E798">
            <v>21638.74</v>
          </cell>
          <cell r="F798">
            <v>1913717.49</v>
          </cell>
          <cell r="G798">
            <v>154740</v>
          </cell>
          <cell r="H798">
            <v>0</v>
          </cell>
        </row>
        <row r="799">
          <cell r="A799">
            <v>5850000</v>
          </cell>
          <cell r="B799" t="str">
            <v>DIST ST LGT &amp; SIGNAL SYS EXP</v>
          </cell>
          <cell r="C799">
            <v>5370880.3300000001</v>
          </cell>
          <cell r="D799">
            <v>589263.43999999994</v>
          </cell>
          <cell r="E799">
            <v>37255.79</v>
          </cell>
          <cell r="F799">
            <v>5922887.9800000004</v>
          </cell>
          <cell r="G799">
            <v>552007.64999999991</v>
          </cell>
          <cell r="H799">
            <v>0</v>
          </cell>
        </row>
        <row r="800">
          <cell r="A800">
            <v>5860000</v>
          </cell>
          <cell r="B800" t="str">
            <v>DIST METER EXPENSES</v>
          </cell>
          <cell r="C800">
            <v>8392852.3000000007</v>
          </cell>
          <cell r="D800">
            <v>872228</v>
          </cell>
          <cell r="E800">
            <v>239742.37</v>
          </cell>
          <cell r="F800">
            <v>9025337.9299999997</v>
          </cell>
          <cell r="G800">
            <v>632485.63</v>
          </cell>
          <cell r="H800">
            <v>0</v>
          </cell>
        </row>
        <row r="801">
          <cell r="A801">
            <v>5870000</v>
          </cell>
          <cell r="B801" t="str">
            <v>DIST CUST INSTALL EXPENSES</v>
          </cell>
          <cell r="C801">
            <v>1687545.03</v>
          </cell>
          <cell r="D801">
            <v>183601.76</v>
          </cell>
          <cell r="E801">
            <v>52470.51</v>
          </cell>
          <cell r="F801">
            <v>1818676.28</v>
          </cell>
          <cell r="G801">
            <v>131131.25</v>
          </cell>
          <cell r="H801">
            <v>0</v>
          </cell>
        </row>
        <row r="802">
          <cell r="A802">
            <v>5880000</v>
          </cell>
          <cell r="B802" t="str">
            <v>DIST MISC EXP</v>
          </cell>
          <cell r="C802">
            <v>14270984.34</v>
          </cell>
          <cell r="D802">
            <v>1782720.36</v>
          </cell>
          <cell r="E802">
            <v>255157.84</v>
          </cell>
          <cell r="F802">
            <v>15798546.859999999</v>
          </cell>
          <cell r="G802">
            <v>1527562.52</v>
          </cell>
          <cell r="H802">
            <v>0</v>
          </cell>
        </row>
        <row r="803">
          <cell r="A803">
            <v>5881000</v>
          </cell>
          <cell r="B803" t="str">
            <v>MISC DISTRIBUTION EXP - OTHER</v>
          </cell>
          <cell r="C803">
            <v>388768.29</v>
          </cell>
          <cell r="D803">
            <v>0</v>
          </cell>
          <cell r="E803">
            <v>0</v>
          </cell>
          <cell r="F803">
            <v>388768.29</v>
          </cell>
          <cell r="G803">
            <v>0</v>
          </cell>
          <cell r="H803">
            <v>0</v>
          </cell>
        </row>
        <row r="804">
          <cell r="A804">
            <v>5890000</v>
          </cell>
          <cell r="B804" t="str">
            <v>DIST RENTS</v>
          </cell>
          <cell r="C804">
            <v>447212.32</v>
          </cell>
          <cell r="D804">
            <v>61385</v>
          </cell>
          <cell r="E804">
            <v>0</v>
          </cell>
          <cell r="F804">
            <v>508597.32</v>
          </cell>
          <cell r="G804">
            <v>61385</v>
          </cell>
          <cell r="H804">
            <v>0</v>
          </cell>
        </row>
        <row r="805">
          <cell r="A805">
            <v>5900000</v>
          </cell>
          <cell r="B805" t="str">
            <v>DIST MAINT SUPER AND ENGINEER</v>
          </cell>
          <cell r="C805">
            <v>1368793.57</v>
          </cell>
          <cell r="D805">
            <v>159655.94</v>
          </cell>
          <cell r="E805">
            <v>21564.240000000002</v>
          </cell>
          <cell r="F805">
            <v>1506885.27</v>
          </cell>
          <cell r="G805">
            <v>138091.70000000001</v>
          </cell>
          <cell r="H805">
            <v>0</v>
          </cell>
        </row>
        <row r="806">
          <cell r="A806">
            <v>5910000</v>
          </cell>
          <cell r="B806" t="str">
            <v>DIST MAINT OF STRUCTURES</v>
          </cell>
          <cell r="C806">
            <v>19052.46</v>
          </cell>
          <cell r="D806">
            <v>865.36</v>
          </cell>
          <cell r="E806">
            <v>847.71</v>
          </cell>
          <cell r="F806">
            <v>19070.11</v>
          </cell>
          <cell r="G806">
            <v>17.649999999999977</v>
          </cell>
          <cell r="H806">
            <v>0</v>
          </cell>
        </row>
        <row r="807">
          <cell r="A807">
            <v>5920000</v>
          </cell>
          <cell r="B807" t="str">
            <v>DIST MAINT OF STATION EQUIP</v>
          </cell>
          <cell r="C807">
            <v>4786967.08</v>
          </cell>
          <cell r="D807">
            <v>683447.55</v>
          </cell>
          <cell r="E807">
            <v>87754.44</v>
          </cell>
          <cell r="F807">
            <v>5382660.1900000004</v>
          </cell>
          <cell r="G807">
            <v>595693.1100000001</v>
          </cell>
          <cell r="H807">
            <v>0</v>
          </cell>
        </row>
        <row r="808">
          <cell r="A808">
            <v>5930000</v>
          </cell>
          <cell r="B808" t="str">
            <v>DIST MAINT OF OVERHEAD LINES</v>
          </cell>
          <cell r="C808">
            <v>43325251.219999999</v>
          </cell>
          <cell r="D808">
            <v>5175413.49</v>
          </cell>
          <cell r="E808">
            <v>1108356.78</v>
          </cell>
          <cell r="F808">
            <v>47392307.93</v>
          </cell>
          <cell r="G808">
            <v>4067056.71</v>
          </cell>
          <cell r="H808">
            <v>0</v>
          </cell>
        </row>
        <row r="809">
          <cell r="A809">
            <v>5940000</v>
          </cell>
          <cell r="B809" t="str">
            <v>DIST MAINT OF UNDER LINES</v>
          </cell>
          <cell r="C809">
            <v>7989396.2000000002</v>
          </cell>
          <cell r="D809">
            <v>584930.93000000005</v>
          </cell>
          <cell r="E809">
            <v>135498.95000000001</v>
          </cell>
          <cell r="F809">
            <v>8438828.1799999997</v>
          </cell>
          <cell r="G809">
            <v>449431.98000000004</v>
          </cell>
          <cell r="H809">
            <v>0</v>
          </cell>
        </row>
        <row r="810">
          <cell r="A810">
            <v>5950000</v>
          </cell>
          <cell r="B810" t="str">
            <v>DIST MAIN OF LINE TRANSFORMERS</v>
          </cell>
          <cell r="C810">
            <v>3236334.31</v>
          </cell>
          <cell r="D810">
            <v>337702.82</v>
          </cell>
          <cell r="E810">
            <v>20140.54</v>
          </cell>
          <cell r="F810">
            <v>3553896.59</v>
          </cell>
          <cell r="G810">
            <v>317562.28000000003</v>
          </cell>
          <cell r="H810">
            <v>0</v>
          </cell>
        </row>
        <row r="811">
          <cell r="A811">
            <v>5960000</v>
          </cell>
          <cell r="B811" t="str">
            <v>DIST MAIN OF STR LGT &amp; SIGN SY</v>
          </cell>
          <cell r="C811">
            <v>283843.84999999998</v>
          </cell>
          <cell r="D811">
            <v>28517.43</v>
          </cell>
          <cell r="E811">
            <v>8943.59</v>
          </cell>
          <cell r="F811">
            <v>303417.69</v>
          </cell>
          <cell r="G811">
            <v>19573.84</v>
          </cell>
          <cell r="H811">
            <v>0</v>
          </cell>
        </row>
        <row r="812">
          <cell r="A812">
            <v>5970000</v>
          </cell>
          <cell r="B812" t="str">
            <v>DIST MAINT OF METERS</v>
          </cell>
          <cell r="C812">
            <v>1083984.0900000001</v>
          </cell>
          <cell r="D812">
            <v>210366.64</v>
          </cell>
          <cell r="E812">
            <v>23739.69</v>
          </cell>
          <cell r="F812">
            <v>1270611.04</v>
          </cell>
          <cell r="G812">
            <v>186626.95</v>
          </cell>
          <cell r="H812">
            <v>0</v>
          </cell>
        </row>
        <row r="813">
          <cell r="A813">
            <v>5980000</v>
          </cell>
          <cell r="B813" t="str">
            <v>MAINT OF MISC DISTRIB PLANT</v>
          </cell>
          <cell r="C813">
            <v>613231.89</v>
          </cell>
          <cell r="D813">
            <v>99931.79</v>
          </cell>
          <cell r="E813">
            <v>117166.59</v>
          </cell>
          <cell r="F813">
            <v>595997.09</v>
          </cell>
          <cell r="G813">
            <v>-17234.800000000003</v>
          </cell>
          <cell r="H813">
            <v>0</v>
          </cell>
        </row>
        <row r="814">
          <cell r="A814">
            <v>5980001</v>
          </cell>
          <cell r="B814" t="str">
            <v>DIST MAINT-MISC DISTR PLT-REC</v>
          </cell>
          <cell r="C814">
            <v>1008875.58</v>
          </cell>
          <cell r="D814">
            <v>168660.5</v>
          </cell>
          <cell r="E814">
            <v>79706.070000000007</v>
          </cell>
          <cell r="F814">
            <v>1097830.01</v>
          </cell>
          <cell r="G814">
            <v>88954.43</v>
          </cell>
          <cell r="H814">
            <v>0</v>
          </cell>
        </row>
        <row r="815">
          <cell r="A815">
            <v>9010000</v>
          </cell>
          <cell r="B815" t="str">
            <v>CUST. ACCOUNTS SUPER.</v>
          </cell>
          <cell r="C815">
            <v>2043536.54</v>
          </cell>
          <cell r="D815">
            <v>212017.55</v>
          </cell>
          <cell r="E815">
            <v>55979.63</v>
          </cell>
          <cell r="F815">
            <v>2199574.46</v>
          </cell>
          <cell r="G815">
            <v>156037.91999999998</v>
          </cell>
          <cell r="H815">
            <v>0</v>
          </cell>
        </row>
        <row r="816">
          <cell r="A816">
            <v>9020000</v>
          </cell>
          <cell r="B816" t="str">
            <v>CUST  ACCOUNTS METER READ EXP</v>
          </cell>
          <cell r="C816">
            <v>3151198.79</v>
          </cell>
          <cell r="D816">
            <v>260765.72</v>
          </cell>
          <cell r="E816">
            <v>88217.44</v>
          </cell>
          <cell r="F816">
            <v>3323747.07</v>
          </cell>
          <cell r="G816">
            <v>172548.28</v>
          </cell>
          <cell r="H816">
            <v>0</v>
          </cell>
        </row>
        <row r="817">
          <cell r="A817">
            <v>9030000</v>
          </cell>
          <cell r="B817" t="str">
            <v>CUST ACCTS RECORDS &amp; COLLEC EX</v>
          </cell>
          <cell r="C817">
            <v>29507837.620000001</v>
          </cell>
          <cell r="D817">
            <v>4060685.45</v>
          </cell>
          <cell r="E817">
            <v>1954380.31</v>
          </cell>
          <cell r="F817">
            <v>31614142.760000002</v>
          </cell>
          <cell r="G817">
            <v>2106305.14</v>
          </cell>
          <cell r="H817">
            <v>0</v>
          </cell>
        </row>
        <row r="818">
          <cell r="A818">
            <v>9040000</v>
          </cell>
          <cell r="B818" t="str">
            <v>CUST ACCOUNTS UNCOLLECTIBLE</v>
          </cell>
          <cell r="C818">
            <v>7822691.3799999999</v>
          </cell>
          <cell r="D818">
            <v>1302247.5900000001</v>
          </cell>
          <cell r="E818">
            <v>479706</v>
          </cell>
          <cell r="F818">
            <v>8645232.9700000007</v>
          </cell>
          <cell r="G818">
            <v>822541.59000000008</v>
          </cell>
          <cell r="H818">
            <v>0</v>
          </cell>
        </row>
        <row r="819">
          <cell r="A819">
            <v>9040010</v>
          </cell>
          <cell r="B819" t="str">
            <v>CUST ACCTS UNCOLLECTIBLE-WHSLE</v>
          </cell>
          <cell r="C819">
            <v>-15300</v>
          </cell>
          <cell r="D819">
            <v>0</v>
          </cell>
          <cell r="E819">
            <v>0</v>
          </cell>
          <cell r="F819">
            <v>-15300</v>
          </cell>
          <cell r="G819">
            <v>0</v>
          </cell>
          <cell r="H819">
            <v>0</v>
          </cell>
        </row>
        <row r="820">
          <cell r="A820">
            <v>9050000</v>
          </cell>
          <cell r="B820" t="str">
            <v>CUST ACCOUNTS MISC EXP</v>
          </cell>
          <cell r="C820">
            <v>1147186.3400000001</v>
          </cell>
          <cell r="D820">
            <v>102311.35</v>
          </cell>
          <cell r="E820">
            <v>24711.85</v>
          </cell>
          <cell r="F820">
            <v>1224785.8400000001</v>
          </cell>
          <cell r="G820">
            <v>77599.5</v>
          </cell>
          <cell r="H820">
            <v>0</v>
          </cell>
        </row>
        <row r="821">
          <cell r="A821">
            <v>9080000</v>
          </cell>
          <cell r="B821" t="str">
            <v>CUSTOMER ASSIST EXPENSES</v>
          </cell>
          <cell r="C821">
            <v>1694981.74</v>
          </cell>
          <cell r="D821">
            <v>169234.51</v>
          </cell>
          <cell r="E821">
            <v>53484.78</v>
          </cell>
          <cell r="F821">
            <v>1810731.47</v>
          </cell>
          <cell r="G821">
            <v>115749.73000000001</v>
          </cell>
          <cell r="H821">
            <v>0</v>
          </cell>
        </row>
        <row r="822">
          <cell r="A822">
            <v>9080012</v>
          </cell>
          <cell r="B822" t="str">
            <v>ECONOMIC DEVELOPMENT</v>
          </cell>
          <cell r="C822">
            <v>50817.8</v>
          </cell>
          <cell r="D822">
            <v>10151.040000000001</v>
          </cell>
          <cell r="E822">
            <v>0</v>
          </cell>
          <cell r="F822">
            <v>60968.84</v>
          </cell>
          <cell r="G822">
            <v>10151.040000000001</v>
          </cell>
          <cell r="H822">
            <v>0</v>
          </cell>
        </row>
        <row r="823">
          <cell r="A823">
            <v>9080100</v>
          </cell>
          <cell r="B823" t="str">
            <v>CUST ASST EXP-CONSERVATION PRG</v>
          </cell>
          <cell r="C823">
            <v>82103320.209999993</v>
          </cell>
          <cell r="D823">
            <v>8951312.8900000006</v>
          </cell>
          <cell r="E823">
            <v>737109.04</v>
          </cell>
          <cell r="F823">
            <v>90317524.060000002</v>
          </cell>
          <cell r="G823">
            <v>8214203.8500000006</v>
          </cell>
          <cell r="H823">
            <v>0</v>
          </cell>
        </row>
        <row r="824">
          <cell r="A824">
            <v>9080110</v>
          </cell>
          <cell r="B824" t="str">
            <v>CONSERVATION DEFERRAL</v>
          </cell>
          <cell r="C824">
            <v>-5397721.96</v>
          </cell>
          <cell r="D824">
            <v>0</v>
          </cell>
          <cell r="E824">
            <v>1664355.74</v>
          </cell>
          <cell r="F824">
            <v>-7062077.7000000002</v>
          </cell>
          <cell r="G824">
            <v>-1664355.74</v>
          </cell>
          <cell r="H824">
            <v>0</v>
          </cell>
        </row>
        <row r="825">
          <cell r="A825">
            <v>9080120</v>
          </cell>
          <cell r="B825" t="str">
            <v>AMORT OF LOAD MGMT SWITCHES</v>
          </cell>
          <cell r="C825">
            <v>2767849</v>
          </cell>
          <cell r="D825">
            <v>205157</v>
          </cell>
          <cell r="E825">
            <v>0</v>
          </cell>
          <cell r="F825">
            <v>2973006</v>
          </cell>
          <cell r="G825">
            <v>205157</v>
          </cell>
          <cell r="H825">
            <v>0</v>
          </cell>
        </row>
        <row r="826">
          <cell r="A826">
            <v>9090100</v>
          </cell>
          <cell r="B826" t="str">
            <v>INFO&amp;INSTRUC ADJ-CONSERV PROG</v>
          </cell>
          <cell r="C826">
            <v>5178335.1500000004</v>
          </cell>
          <cell r="D826">
            <v>116077.61</v>
          </cell>
          <cell r="E826">
            <v>10575.55</v>
          </cell>
          <cell r="F826">
            <v>5283837.21</v>
          </cell>
          <cell r="G826">
            <v>105502.06</v>
          </cell>
          <cell r="H826">
            <v>0</v>
          </cell>
        </row>
        <row r="827">
          <cell r="A827">
            <v>9100000</v>
          </cell>
          <cell r="B827" t="str">
            <v>MISC CUST SERVICE AND INFO EXP</v>
          </cell>
          <cell r="C827">
            <v>1322744.26</v>
          </cell>
          <cell r="D827">
            <v>133026.39000000001</v>
          </cell>
          <cell r="E827">
            <v>14687.38</v>
          </cell>
          <cell r="F827">
            <v>1441083.27</v>
          </cell>
          <cell r="G827">
            <v>118339.01000000001</v>
          </cell>
          <cell r="H827">
            <v>0</v>
          </cell>
        </row>
        <row r="828">
          <cell r="A828">
            <v>9120000</v>
          </cell>
          <cell r="B828" t="str">
            <v>DEMONSTRATING AND SELLING</v>
          </cell>
          <cell r="C828">
            <v>1344632.76</v>
          </cell>
          <cell r="D828">
            <v>129030.76</v>
          </cell>
          <cell r="E828">
            <v>37120</v>
          </cell>
          <cell r="F828">
            <v>1436543.52</v>
          </cell>
          <cell r="G828">
            <v>91910.76</v>
          </cell>
          <cell r="H828">
            <v>0</v>
          </cell>
        </row>
        <row r="829">
          <cell r="A829">
            <v>9130000</v>
          </cell>
          <cell r="B829" t="str">
            <v>ADVERTISING</v>
          </cell>
          <cell r="C829">
            <v>419143.24</v>
          </cell>
          <cell r="D829">
            <v>30488.21</v>
          </cell>
          <cell r="E829">
            <v>3465.6</v>
          </cell>
          <cell r="F829">
            <v>446165.85</v>
          </cell>
          <cell r="G829">
            <v>27022.61</v>
          </cell>
          <cell r="H829">
            <v>0</v>
          </cell>
        </row>
        <row r="830">
          <cell r="A830">
            <v>9160000</v>
          </cell>
          <cell r="B830" t="str">
            <v>MISCELLANEOUS SALES EXPENSES</v>
          </cell>
          <cell r="C830">
            <v>54283.9</v>
          </cell>
          <cell r="D830">
            <v>0</v>
          </cell>
          <cell r="E830">
            <v>0</v>
          </cell>
          <cell r="F830">
            <v>54283.9</v>
          </cell>
          <cell r="G830">
            <v>0</v>
          </cell>
          <cell r="H830">
            <v>0</v>
          </cell>
        </row>
        <row r="831">
          <cell r="A831">
            <v>9200000</v>
          </cell>
          <cell r="B831" t="str">
            <v>SALARIES AND WAGES</v>
          </cell>
          <cell r="C831">
            <v>61509893.68</v>
          </cell>
          <cell r="D831">
            <v>45833022.25</v>
          </cell>
          <cell r="E831">
            <v>23885518.84</v>
          </cell>
          <cell r="F831">
            <v>83457397.090000004</v>
          </cell>
          <cell r="G831">
            <v>21947503.41</v>
          </cell>
          <cell r="H831">
            <v>0</v>
          </cell>
        </row>
        <row r="832">
          <cell r="A832">
            <v>9200026</v>
          </cell>
          <cell r="B832" t="str">
            <v>A&amp;G EXP -RELOCATION EXPENSES</v>
          </cell>
          <cell r="C832">
            <v>203.66</v>
          </cell>
          <cell r="D832">
            <v>88.21</v>
          </cell>
          <cell r="E832">
            <v>0</v>
          </cell>
          <cell r="F832">
            <v>291.87</v>
          </cell>
          <cell r="G832">
            <v>88.21</v>
          </cell>
          <cell r="H832">
            <v>0</v>
          </cell>
        </row>
        <row r="833">
          <cell r="A833" t="str">
            <v>9200REC</v>
          </cell>
          <cell r="B833" t="str">
            <v>SALARIES&amp;WAGES-PROJ SUPT NCR</v>
          </cell>
          <cell r="C833">
            <v>251961.25</v>
          </cell>
          <cell r="D833">
            <v>7958.13</v>
          </cell>
          <cell r="E833">
            <v>0</v>
          </cell>
          <cell r="F833">
            <v>259919.38</v>
          </cell>
          <cell r="G833">
            <v>7958.13</v>
          </cell>
          <cell r="H833">
            <v>0</v>
          </cell>
        </row>
        <row r="834">
          <cell r="A834">
            <v>9210000</v>
          </cell>
          <cell r="B834" t="str">
            <v>A&amp;G OFF SUPPLIES AND EXPENSES</v>
          </cell>
          <cell r="C834">
            <v>26324513.640000001</v>
          </cell>
          <cell r="D834">
            <v>3022474.66</v>
          </cell>
          <cell r="E834">
            <v>620907.38</v>
          </cell>
          <cell r="F834">
            <v>28726080.920000002</v>
          </cell>
          <cell r="G834">
            <v>2401567.2800000003</v>
          </cell>
          <cell r="H834">
            <v>0</v>
          </cell>
        </row>
        <row r="835">
          <cell r="A835">
            <v>9210001</v>
          </cell>
          <cell r="B835" t="str">
            <v>A&amp;G MS CMPTR RPRS</v>
          </cell>
          <cell r="C835">
            <v>5628636.4500000002</v>
          </cell>
          <cell r="D835">
            <v>917875.42</v>
          </cell>
          <cell r="E835">
            <v>111002.48</v>
          </cell>
          <cell r="F835">
            <v>6435509.3899999997</v>
          </cell>
          <cell r="G835">
            <v>806872.94000000006</v>
          </cell>
          <cell r="H835">
            <v>0</v>
          </cell>
        </row>
        <row r="836">
          <cell r="A836">
            <v>9210012</v>
          </cell>
          <cell r="B836" t="str">
            <v>EMPLOYEE EXPENSES</v>
          </cell>
          <cell r="C836">
            <v>1646998.24</v>
          </cell>
          <cell r="D836">
            <v>352014.12</v>
          </cell>
          <cell r="E836">
            <v>46552.09</v>
          </cell>
          <cell r="F836">
            <v>1952460.27</v>
          </cell>
          <cell r="G836">
            <v>305462.03000000003</v>
          </cell>
          <cell r="H836">
            <v>0</v>
          </cell>
        </row>
        <row r="837">
          <cell r="A837" t="str">
            <v>9210REC</v>
          </cell>
          <cell r="B837" t="str">
            <v>OFF SUPPLIES&amp;EXP-PROJ SUPT NCR</v>
          </cell>
          <cell r="C837">
            <v>6213.49</v>
          </cell>
          <cell r="D837">
            <v>0</v>
          </cell>
          <cell r="E837">
            <v>0</v>
          </cell>
          <cell r="F837">
            <v>6213.49</v>
          </cell>
          <cell r="G837">
            <v>0</v>
          </cell>
          <cell r="H837">
            <v>0</v>
          </cell>
        </row>
        <row r="838">
          <cell r="A838">
            <v>9220012</v>
          </cell>
          <cell r="B838" t="str">
            <v>ADMIN EXP TRANSFER</v>
          </cell>
          <cell r="C838">
            <v>268.85000000000002</v>
          </cell>
          <cell r="D838">
            <v>0</v>
          </cell>
          <cell r="E838">
            <v>0</v>
          </cell>
          <cell r="F838">
            <v>268.85000000000002</v>
          </cell>
          <cell r="G838">
            <v>0</v>
          </cell>
          <cell r="H838">
            <v>0</v>
          </cell>
        </row>
        <row r="839">
          <cell r="A839">
            <v>9230000</v>
          </cell>
          <cell r="B839" t="str">
            <v>A&amp;G OUTSIDE SERVICES EMP</v>
          </cell>
          <cell r="C839">
            <v>40606706.759999998</v>
          </cell>
          <cell r="D839">
            <v>11276949.73</v>
          </cell>
          <cell r="E839">
            <v>5369267.7300000004</v>
          </cell>
          <cell r="F839">
            <v>46514388.759999998</v>
          </cell>
          <cell r="G839">
            <v>5907682</v>
          </cell>
          <cell r="H839">
            <v>0</v>
          </cell>
        </row>
        <row r="840">
          <cell r="A840" t="str">
            <v>9230REC</v>
          </cell>
          <cell r="B840" t="str">
            <v>OUTSIDE SVCS EMP-PROJ SUPT NCR</v>
          </cell>
          <cell r="C840">
            <v>521613.27</v>
          </cell>
          <cell r="D840">
            <v>26201.58</v>
          </cell>
          <cell r="E840">
            <v>0</v>
          </cell>
          <cell r="F840">
            <v>547814.85</v>
          </cell>
          <cell r="G840">
            <v>26201.58</v>
          </cell>
          <cell r="H840">
            <v>0</v>
          </cell>
        </row>
        <row r="841">
          <cell r="A841">
            <v>9240000</v>
          </cell>
          <cell r="B841" t="str">
            <v>A&amp;G PROPERTY INSURANCE</v>
          </cell>
          <cell r="C841">
            <v>-31576.83</v>
          </cell>
          <cell r="D841">
            <v>83667.67</v>
          </cell>
          <cell r="E841">
            <v>84417.46</v>
          </cell>
          <cell r="F841">
            <v>-32326.62</v>
          </cell>
          <cell r="G841">
            <v>-749.79000000000815</v>
          </cell>
          <cell r="H841">
            <v>0</v>
          </cell>
        </row>
        <row r="842">
          <cell r="A842">
            <v>9240002</v>
          </cell>
          <cell r="B842" t="str">
            <v>ALLOC PESC PROP INS EXP</v>
          </cell>
          <cell r="C842">
            <v>13346.26</v>
          </cell>
          <cell r="D842">
            <v>7800.83</v>
          </cell>
          <cell r="E842">
            <v>0</v>
          </cell>
          <cell r="F842">
            <v>21147.09</v>
          </cell>
          <cell r="G842">
            <v>7800.83</v>
          </cell>
          <cell r="H842">
            <v>0</v>
          </cell>
        </row>
        <row r="843">
          <cell r="A843">
            <v>9240500</v>
          </cell>
          <cell r="B843" t="str">
            <v>I/C PROP INS EXP</v>
          </cell>
          <cell r="C843">
            <v>8637750</v>
          </cell>
          <cell r="D843">
            <v>785250</v>
          </cell>
          <cell r="E843">
            <v>0</v>
          </cell>
          <cell r="F843">
            <v>9423000</v>
          </cell>
          <cell r="G843">
            <v>785250</v>
          </cell>
          <cell r="H843">
            <v>0</v>
          </cell>
        </row>
        <row r="844">
          <cell r="A844">
            <v>9249800</v>
          </cell>
          <cell r="B844" t="str">
            <v>PROP INS FOR CORP EXP</v>
          </cell>
          <cell r="C844">
            <v>1716789.69</v>
          </cell>
          <cell r="D844">
            <v>154429.37</v>
          </cell>
          <cell r="E844">
            <v>0</v>
          </cell>
          <cell r="F844">
            <v>1871219.06</v>
          </cell>
          <cell r="G844">
            <v>154429.37</v>
          </cell>
          <cell r="H844">
            <v>0</v>
          </cell>
        </row>
        <row r="845">
          <cell r="A845">
            <v>9250000</v>
          </cell>
          <cell r="B845" t="str">
            <v>A&amp;G INJURIES AND DAMAGES</v>
          </cell>
          <cell r="C845">
            <v>4012133.7</v>
          </cell>
          <cell r="D845">
            <v>693039.26</v>
          </cell>
          <cell r="E845">
            <v>1321331.67</v>
          </cell>
          <cell r="F845">
            <v>3383841.29</v>
          </cell>
          <cell r="G845">
            <v>-628292.40999999992</v>
          </cell>
          <cell r="H845">
            <v>0</v>
          </cell>
        </row>
        <row r="846">
          <cell r="A846">
            <v>9250510</v>
          </cell>
          <cell r="B846" t="str">
            <v>I/C GEN LIAB EXP</v>
          </cell>
          <cell r="C846">
            <v>2583166.63</v>
          </cell>
          <cell r="D846">
            <v>234833.33</v>
          </cell>
          <cell r="E846">
            <v>0</v>
          </cell>
          <cell r="F846">
            <v>2817999.96</v>
          </cell>
          <cell r="G846">
            <v>234833.33</v>
          </cell>
          <cell r="H846">
            <v>0</v>
          </cell>
        </row>
        <row r="847">
          <cell r="A847">
            <v>9259800</v>
          </cell>
          <cell r="B847" t="str">
            <v>INJURIES AND DAMAGES</v>
          </cell>
          <cell r="C847">
            <v>2266110.16</v>
          </cell>
          <cell r="D847">
            <v>205352.23</v>
          </cell>
          <cell r="E847">
            <v>0</v>
          </cell>
          <cell r="F847">
            <v>2471462.39</v>
          </cell>
          <cell r="G847">
            <v>205352.23</v>
          </cell>
          <cell r="H847">
            <v>0</v>
          </cell>
        </row>
        <row r="848">
          <cell r="A848">
            <v>9260001</v>
          </cell>
          <cell r="B848" t="str">
            <v>A&amp;G EMPLOYEE PENS AND BEN</v>
          </cell>
          <cell r="C848">
            <v>90702290.109999999</v>
          </cell>
          <cell r="D848">
            <v>24609457.629999999</v>
          </cell>
          <cell r="E848">
            <v>19523185.350000001</v>
          </cell>
          <cell r="F848">
            <v>95788562.390000001</v>
          </cell>
          <cell r="G848">
            <v>5086272.2799999975</v>
          </cell>
          <cell r="H848">
            <v>0</v>
          </cell>
        </row>
        <row r="849">
          <cell r="A849">
            <v>9260015</v>
          </cell>
          <cell r="B849" t="str">
            <v>A&amp;G PEN/BEN-REC&amp;EDU</v>
          </cell>
          <cell r="C849">
            <v>33</v>
          </cell>
          <cell r="D849">
            <v>221.88</v>
          </cell>
          <cell r="E849">
            <v>0</v>
          </cell>
          <cell r="F849">
            <v>254.88</v>
          </cell>
          <cell r="G849">
            <v>221.88</v>
          </cell>
          <cell r="H849">
            <v>0</v>
          </cell>
        </row>
        <row r="850">
          <cell r="A850" t="str">
            <v>9260REC</v>
          </cell>
          <cell r="B850" t="str">
            <v>A&amp;G EMPL PENS&amp;BEN-PRJ SUPT NCR</v>
          </cell>
          <cell r="C850">
            <v>94391.15</v>
          </cell>
          <cell r="D850">
            <v>3032.21</v>
          </cell>
          <cell r="E850">
            <v>0</v>
          </cell>
          <cell r="F850">
            <v>97423.360000000001</v>
          </cell>
          <cell r="G850">
            <v>3032.21</v>
          </cell>
          <cell r="H850">
            <v>0</v>
          </cell>
        </row>
        <row r="851">
          <cell r="A851">
            <v>9280000</v>
          </cell>
          <cell r="B851" t="str">
            <v>REG COMMISSION EXPENSES</v>
          </cell>
          <cell r="C851">
            <v>3787281.02</v>
          </cell>
          <cell r="D851">
            <v>219070.33</v>
          </cell>
          <cell r="E851">
            <v>8855.49</v>
          </cell>
          <cell r="F851">
            <v>3997495.86</v>
          </cell>
          <cell r="G851">
            <v>210214.84</v>
          </cell>
          <cell r="H851">
            <v>0</v>
          </cell>
        </row>
        <row r="852">
          <cell r="A852">
            <v>9290000</v>
          </cell>
          <cell r="B852" t="str">
            <v>DUPLICATE CHARGES - CR</v>
          </cell>
          <cell r="C852">
            <v>-6863715.7699999996</v>
          </cell>
          <cell r="D852">
            <v>116118.5</v>
          </cell>
          <cell r="E852">
            <v>884610.61</v>
          </cell>
          <cell r="F852">
            <v>-7632207.8799999999</v>
          </cell>
          <cell r="G852">
            <v>-768492.11</v>
          </cell>
          <cell r="H852">
            <v>0</v>
          </cell>
        </row>
        <row r="853">
          <cell r="A853">
            <v>9301000</v>
          </cell>
          <cell r="B853" t="str">
            <v>GEN ADVERTISING EXP</v>
          </cell>
          <cell r="C853">
            <v>96907.95</v>
          </cell>
          <cell r="D853">
            <v>15794.72</v>
          </cell>
          <cell r="E853">
            <v>0</v>
          </cell>
          <cell r="F853">
            <v>112702.67</v>
          </cell>
          <cell r="G853">
            <v>15794.72</v>
          </cell>
          <cell r="H853">
            <v>0</v>
          </cell>
        </row>
        <row r="854">
          <cell r="A854">
            <v>9302000</v>
          </cell>
          <cell r="B854" t="str">
            <v>MISC GENERAL EXPENSES</v>
          </cell>
          <cell r="C854">
            <v>-8933575.2599999998</v>
          </cell>
          <cell r="D854">
            <v>1456737.75</v>
          </cell>
          <cell r="E854">
            <v>1756272.86</v>
          </cell>
          <cell r="F854">
            <v>-9233110.3699999992</v>
          </cell>
          <cell r="G854">
            <v>-299535.1100000001</v>
          </cell>
          <cell r="H854">
            <v>0</v>
          </cell>
        </row>
        <row r="855">
          <cell r="A855">
            <v>9303010</v>
          </cell>
          <cell r="B855" t="str">
            <v>A&amp;G MISC DIRECTORS FEE</v>
          </cell>
          <cell r="C855">
            <v>655539.59</v>
          </cell>
          <cell r="D855">
            <v>99664.43</v>
          </cell>
          <cell r="E855">
            <v>0</v>
          </cell>
          <cell r="F855">
            <v>755204.02</v>
          </cell>
          <cell r="G855">
            <v>99664.43</v>
          </cell>
          <cell r="H855">
            <v>0</v>
          </cell>
        </row>
        <row r="856">
          <cell r="A856">
            <v>9310000</v>
          </cell>
          <cell r="B856" t="str">
            <v>A&amp;G RENTS</v>
          </cell>
          <cell r="C856">
            <v>5301482.29</v>
          </cell>
          <cell r="D856">
            <v>729476.71</v>
          </cell>
          <cell r="E856">
            <v>302969.5</v>
          </cell>
          <cell r="F856">
            <v>5727989.5</v>
          </cell>
          <cell r="G856">
            <v>426507.20999999996</v>
          </cell>
          <cell r="H856">
            <v>0</v>
          </cell>
        </row>
        <row r="857">
          <cell r="A857">
            <v>9350000</v>
          </cell>
          <cell r="B857" t="str">
            <v>MAINT OF GENERAL PLANT</v>
          </cell>
          <cell r="C857">
            <v>2097662.2999999998</v>
          </cell>
          <cell r="D857">
            <v>33738.629999999997</v>
          </cell>
          <cell r="E857">
            <v>697.43</v>
          </cell>
          <cell r="F857">
            <v>2130703.5</v>
          </cell>
          <cell r="G857">
            <v>33041.199999999997</v>
          </cell>
          <cell r="H857">
            <v>0</v>
          </cell>
        </row>
        <row r="858">
          <cell r="A858">
            <v>0</v>
          </cell>
          <cell r="B858">
            <v>0</v>
          </cell>
          <cell r="C858">
            <v>0</v>
          </cell>
          <cell r="D858">
            <v>0</v>
          </cell>
          <cell r="E858">
            <v>0</v>
          </cell>
          <cell r="F858">
            <v>0</v>
          </cell>
          <cell r="G858">
            <v>0</v>
          </cell>
          <cell r="H858">
            <v>0</v>
          </cell>
        </row>
        <row r="859">
          <cell r="A859">
            <v>0</v>
          </cell>
          <cell r="B859">
            <v>0</v>
          </cell>
          <cell r="C859">
            <v>0</v>
          </cell>
          <cell r="D859">
            <v>0</v>
          </cell>
          <cell r="E859">
            <v>0</v>
          </cell>
          <cell r="F859">
            <v>0</v>
          </cell>
          <cell r="G859">
            <v>0</v>
          </cell>
          <cell r="H859">
            <v>0</v>
          </cell>
        </row>
        <row r="860">
          <cell r="A860">
            <v>0</v>
          </cell>
          <cell r="B860">
            <v>0</v>
          </cell>
          <cell r="C860">
            <v>0</v>
          </cell>
          <cell r="D860">
            <v>0</v>
          </cell>
          <cell r="E860">
            <v>0</v>
          </cell>
          <cell r="F860">
            <v>0</v>
          </cell>
          <cell r="G860">
            <v>0</v>
          </cell>
          <cell r="H860">
            <v>0</v>
          </cell>
        </row>
        <row r="861">
          <cell r="A861">
            <v>0</v>
          </cell>
          <cell r="B861">
            <v>0</v>
          </cell>
          <cell r="C861">
            <v>0</v>
          </cell>
          <cell r="D861">
            <v>0</v>
          </cell>
          <cell r="E861">
            <v>0</v>
          </cell>
          <cell r="F861">
            <v>0</v>
          </cell>
          <cell r="G861">
            <v>0</v>
          </cell>
          <cell r="H861">
            <v>0</v>
          </cell>
        </row>
        <row r="862">
          <cell r="A862">
            <v>0</v>
          </cell>
          <cell r="B862">
            <v>0</v>
          </cell>
          <cell r="C862">
            <v>0</v>
          </cell>
          <cell r="D862">
            <v>0</v>
          </cell>
          <cell r="E862">
            <v>0</v>
          </cell>
          <cell r="F862">
            <v>0</v>
          </cell>
          <cell r="G862">
            <v>0</v>
          </cell>
          <cell r="H862">
            <v>0</v>
          </cell>
        </row>
        <row r="863">
          <cell r="A863">
            <v>0</v>
          </cell>
          <cell r="B863">
            <v>0</v>
          </cell>
          <cell r="C863">
            <v>0</v>
          </cell>
          <cell r="D863">
            <v>0</v>
          </cell>
          <cell r="E863">
            <v>0</v>
          </cell>
          <cell r="F863">
            <v>0</v>
          </cell>
          <cell r="G863">
            <v>0</v>
          </cell>
          <cell r="H863">
            <v>0</v>
          </cell>
        </row>
        <row r="864">
          <cell r="A864">
            <v>0</v>
          </cell>
          <cell r="B864">
            <v>0</v>
          </cell>
          <cell r="C864">
            <v>0</v>
          </cell>
          <cell r="D864">
            <v>0</v>
          </cell>
          <cell r="E864">
            <v>0</v>
          </cell>
          <cell r="F864">
            <v>0</v>
          </cell>
          <cell r="G864">
            <v>0</v>
          </cell>
          <cell r="H864">
            <v>0</v>
          </cell>
        </row>
        <row r="865">
          <cell r="A865">
            <v>0</v>
          </cell>
          <cell r="B865">
            <v>0</v>
          </cell>
          <cell r="C865">
            <v>0</v>
          </cell>
          <cell r="D865">
            <v>0</v>
          </cell>
          <cell r="E865">
            <v>0</v>
          </cell>
          <cell r="F865">
            <v>0</v>
          </cell>
          <cell r="G865">
            <v>0</v>
          </cell>
          <cell r="H865">
            <v>0</v>
          </cell>
        </row>
        <row r="866">
          <cell r="A866">
            <v>0</v>
          </cell>
          <cell r="B866">
            <v>0</v>
          </cell>
          <cell r="C866">
            <v>0</v>
          </cell>
          <cell r="D866">
            <v>0</v>
          </cell>
          <cell r="E866">
            <v>0</v>
          </cell>
          <cell r="F866">
            <v>0</v>
          </cell>
          <cell r="G866">
            <v>0</v>
          </cell>
          <cell r="H866">
            <v>0</v>
          </cell>
        </row>
        <row r="867">
          <cell r="A867">
            <v>0</v>
          </cell>
          <cell r="B867">
            <v>0</v>
          </cell>
          <cell r="C867">
            <v>0</v>
          </cell>
          <cell r="D867">
            <v>0</v>
          </cell>
          <cell r="E867">
            <v>0</v>
          </cell>
          <cell r="F867">
            <v>0</v>
          </cell>
          <cell r="G867">
            <v>0</v>
          </cell>
          <cell r="H867">
            <v>0</v>
          </cell>
        </row>
        <row r="868">
          <cell r="A868">
            <v>0</v>
          </cell>
          <cell r="B868">
            <v>0</v>
          </cell>
          <cell r="C868">
            <v>0</v>
          </cell>
          <cell r="D868">
            <v>0</v>
          </cell>
          <cell r="E868">
            <v>0</v>
          </cell>
          <cell r="F868">
            <v>0</v>
          </cell>
          <cell r="G868">
            <v>0</v>
          </cell>
          <cell r="H868">
            <v>0</v>
          </cell>
        </row>
        <row r="869">
          <cell r="A869">
            <v>0</v>
          </cell>
          <cell r="B869">
            <v>0</v>
          </cell>
          <cell r="C869">
            <v>0</v>
          </cell>
          <cell r="D869">
            <v>0</v>
          </cell>
          <cell r="E869">
            <v>0</v>
          </cell>
          <cell r="F869">
            <v>0</v>
          </cell>
          <cell r="G869">
            <v>0</v>
          </cell>
          <cell r="H869">
            <v>0</v>
          </cell>
        </row>
        <row r="870">
          <cell r="A870">
            <v>0</v>
          </cell>
          <cell r="B870">
            <v>0</v>
          </cell>
          <cell r="C870">
            <v>0</v>
          </cell>
          <cell r="D870">
            <v>0</v>
          </cell>
          <cell r="E870">
            <v>0</v>
          </cell>
          <cell r="F870">
            <v>0</v>
          </cell>
          <cell r="G870">
            <v>0</v>
          </cell>
          <cell r="H870">
            <v>0</v>
          </cell>
        </row>
        <row r="871">
          <cell r="A871">
            <v>0</v>
          </cell>
          <cell r="B871">
            <v>0</v>
          </cell>
          <cell r="C871">
            <v>0</v>
          </cell>
          <cell r="D871">
            <v>0</v>
          </cell>
          <cell r="E871">
            <v>0</v>
          </cell>
          <cell r="F871">
            <v>0</v>
          </cell>
          <cell r="G871">
            <v>0</v>
          </cell>
          <cell r="H871">
            <v>0</v>
          </cell>
        </row>
        <row r="872">
          <cell r="A872">
            <v>0</v>
          </cell>
          <cell r="B872">
            <v>0</v>
          </cell>
          <cell r="C872">
            <v>0</v>
          </cell>
          <cell r="D872">
            <v>0</v>
          </cell>
          <cell r="E872">
            <v>0</v>
          </cell>
          <cell r="F872">
            <v>0</v>
          </cell>
          <cell r="G872">
            <v>0</v>
          </cell>
          <cell r="H872">
            <v>0</v>
          </cell>
        </row>
        <row r="873">
          <cell r="A873">
            <v>0</v>
          </cell>
          <cell r="B873">
            <v>0</v>
          </cell>
          <cell r="C873">
            <v>0</v>
          </cell>
          <cell r="D873">
            <v>0</v>
          </cell>
          <cell r="E873">
            <v>0</v>
          </cell>
          <cell r="F873">
            <v>0</v>
          </cell>
          <cell r="G873">
            <v>0</v>
          </cell>
          <cell r="H873">
            <v>0</v>
          </cell>
        </row>
        <row r="874">
          <cell r="A874">
            <v>0</v>
          </cell>
          <cell r="B874">
            <v>0</v>
          </cell>
          <cell r="C874">
            <v>0</v>
          </cell>
          <cell r="D874">
            <v>0</v>
          </cell>
          <cell r="E874">
            <v>0</v>
          </cell>
          <cell r="F874">
            <v>0</v>
          </cell>
          <cell r="G874">
            <v>0</v>
          </cell>
          <cell r="H874">
            <v>0</v>
          </cell>
        </row>
        <row r="875">
          <cell r="A875">
            <v>0</v>
          </cell>
          <cell r="B875">
            <v>0</v>
          </cell>
          <cell r="C875">
            <v>0</v>
          </cell>
          <cell r="D875">
            <v>0</v>
          </cell>
          <cell r="E875">
            <v>0</v>
          </cell>
          <cell r="F875">
            <v>0</v>
          </cell>
          <cell r="G875">
            <v>0</v>
          </cell>
          <cell r="H875">
            <v>0</v>
          </cell>
        </row>
        <row r="876">
          <cell r="A876">
            <v>0</v>
          </cell>
          <cell r="B876">
            <v>0</v>
          </cell>
          <cell r="C876">
            <v>0</v>
          </cell>
          <cell r="D876">
            <v>0</v>
          </cell>
          <cell r="E876">
            <v>0</v>
          </cell>
          <cell r="F876">
            <v>0</v>
          </cell>
          <cell r="G876">
            <v>0</v>
          </cell>
          <cell r="H876">
            <v>0</v>
          </cell>
        </row>
        <row r="877">
          <cell r="A877">
            <v>0</v>
          </cell>
          <cell r="B877">
            <v>0</v>
          </cell>
          <cell r="C877">
            <v>0</v>
          </cell>
          <cell r="D877">
            <v>0</v>
          </cell>
          <cell r="E877">
            <v>0</v>
          </cell>
          <cell r="F877">
            <v>0</v>
          </cell>
          <cell r="G877">
            <v>0</v>
          </cell>
          <cell r="H877">
            <v>0</v>
          </cell>
        </row>
        <row r="878">
          <cell r="A878">
            <v>0</v>
          </cell>
          <cell r="B878">
            <v>0</v>
          </cell>
          <cell r="C878">
            <v>0</v>
          </cell>
          <cell r="D878">
            <v>0</v>
          </cell>
          <cell r="E878">
            <v>0</v>
          </cell>
          <cell r="F878">
            <v>0</v>
          </cell>
          <cell r="G878">
            <v>0</v>
          </cell>
          <cell r="H878">
            <v>0</v>
          </cell>
        </row>
        <row r="879">
          <cell r="A879">
            <v>0</v>
          </cell>
          <cell r="B879">
            <v>0</v>
          </cell>
          <cell r="C879">
            <v>0</v>
          </cell>
          <cell r="D879">
            <v>0</v>
          </cell>
          <cell r="E879">
            <v>0</v>
          </cell>
          <cell r="F879">
            <v>0</v>
          </cell>
          <cell r="G879">
            <v>0</v>
          </cell>
          <cell r="H879">
            <v>0</v>
          </cell>
        </row>
        <row r="880">
          <cell r="A880">
            <v>0</v>
          </cell>
          <cell r="B880">
            <v>0</v>
          </cell>
          <cell r="C880">
            <v>0</v>
          </cell>
          <cell r="D880">
            <v>0</v>
          </cell>
          <cell r="E880">
            <v>0</v>
          </cell>
          <cell r="F880">
            <v>0</v>
          </cell>
          <cell r="G880">
            <v>0</v>
          </cell>
          <cell r="H880">
            <v>0</v>
          </cell>
        </row>
        <row r="881">
          <cell r="A881">
            <v>0</v>
          </cell>
          <cell r="B881">
            <v>0</v>
          </cell>
          <cell r="C881">
            <v>0</v>
          </cell>
          <cell r="D881">
            <v>0</v>
          </cell>
          <cell r="E881">
            <v>0</v>
          </cell>
          <cell r="F881">
            <v>0</v>
          </cell>
          <cell r="G881">
            <v>0</v>
          </cell>
          <cell r="H881">
            <v>0</v>
          </cell>
        </row>
        <row r="882">
          <cell r="A882">
            <v>0</v>
          </cell>
          <cell r="B882">
            <v>0</v>
          </cell>
          <cell r="C882">
            <v>0</v>
          </cell>
          <cell r="D882">
            <v>0</v>
          </cell>
          <cell r="E882">
            <v>0</v>
          </cell>
          <cell r="F882">
            <v>0</v>
          </cell>
          <cell r="G882">
            <v>0</v>
          </cell>
          <cell r="H882">
            <v>0</v>
          </cell>
        </row>
        <row r="883">
          <cell r="A883">
            <v>0</v>
          </cell>
          <cell r="B883">
            <v>0</v>
          </cell>
          <cell r="C883">
            <v>0</v>
          </cell>
          <cell r="D883">
            <v>0</v>
          </cell>
          <cell r="E883">
            <v>0</v>
          </cell>
          <cell r="F883">
            <v>0</v>
          </cell>
          <cell r="G883">
            <v>0</v>
          </cell>
          <cell r="H883">
            <v>0</v>
          </cell>
        </row>
        <row r="884">
          <cell r="A884">
            <v>0</v>
          </cell>
          <cell r="B884">
            <v>0</v>
          </cell>
          <cell r="C884">
            <v>0</v>
          </cell>
          <cell r="D884">
            <v>0</v>
          </cell>
          <cell r="E884">
            <v>0</v>
          </cell>
          <cell r="F884">
            <v>0</v>
          </cell>
          <cell r="G884">
            <v>0</v>
          </cell>
          <cell r="H884">
            <v>0</v>
          </cell>
        </row>
        <row r="885">
          <cell r="A885">
            <v>0</v>
          </cell>
          <cell r="B885">
            <v>0</v>
          </cell>
          <cell r="C885">
            <v>0</v>
          </cell>
          <cell r="D885">
            <v>0</v>
          </cell>
          <cell r="E885">
            <v>0</v>
          </cell>
          <cell r="F885">
            <v>0</v>
          </cell>
          <cell r="G885">
            <v>0</v>
          </cell>
          <cell r="H885">
            <v>0</v>
          </cell>
        </row>
        <row r="886">
          <cell r="A886">
            <v>0</v>
          </cell>
          <cell r="B886">
            <v>0</v>
          </cell>
          <cell r="C886">
            <v>0</v>
          </cell>
          <cell r="D886">
            <v>0</v>
          </cell>
          <cell r="E886">
            <v>0</v>
          </cell>
          <cell r="F886">
            <v>0</v>
          </cell>
          <cell r="G886">
            <v>0</v>
          </cell>
          <cell r="H886">
            <v>0</v>
          </cell>
        </row>
        <row r="887">
          <cell r="A887">
            <v>0</v>
          </cell>
          <cell r="B887">
            <v>0</v>
          </cell>
          <cell r="C887">
            <v>0</v>
          </cell>
          <cell r="D887">
            <v>0</v>
          </cell>
          <cell r="E887">
            <v>0</v>
          </cell>
          <cell r="F887">
            <v>0</v>
          </cell>
          <cell r="G887">
            <v>0</v>
          </cell>
          <cell r="H887">
            <v>0</v>
          </cell>
        </row>
        <row r="888">
          <cell r="A888">
            <v>0</v>
          </cell>
          <cell r="B888">
            <v>0</v>
          </cell>
          <cell r="C888">
            <v>0</v>
          </cell>
          <cell r="D888">
            <v>0</v>
          </cell>
          <cell r="E888">
            <v>0</v>
          </cell>
          <cell r="F888">
            <v>0</v>
          </cell>
          <cell r="G888">
            <v>0</v>
          </cell>
          <cell r="H888">
            <v>0</v>
          </cell>
        </row>
        <row r="889">
          <cell r="A889">
            <v>0</v>
          </cell>
          <cell r="B889">
            <v>0</v>
          </cell>
          <cell r="C889">
            <v>0</v>
          </cell>
          <cell r="D889">
            <v>0</v>
          </cell>
          <cell r="E889">
            <v>0</v>
          </cell>
          <cell r="F889">
            <v>0</v>
          </cell>
          <cell r="G889">
            <v>0</v>
          </cell>
          <cell r="H889">
            <v>0</v>
          </cell>
        </row>
        <row r="890">
          <cell r="A890">
            <v>0</v>
          </cell>
          <cell r="B890">
            <v>0</v>
          </cell>
          <cell r="C890">
            <v>0</v>
          </cell>
          <cell r="D890">
            <v>0</v>
          </cell>
          <cell r="E890">
            <v>0</v>
          </cell>
          <cell r="F890">
            <v>0</v>
          </cell>
          <cell r="G890">
            <v>0</v>
          </cell>
          <cell r="H890">
            <v>0</v>
          </cell>
        </row>
        <row r="891">
          <cell r="A891">
            <v>0</v>
          </cell>
          <cell r="B891">
            <v>0</v>
          </cell>
          <cell r="C891">
            <v>0</v>
          </cell>
          <cell r="D891">
            <v>0</v>
          </cell>
          <cell r="E891">
            <v>0</v>
          </cell>
          <cell r="F891">
            <v>0</v>
          </cell>
          <cell r="G891">
            <v>0</v>
          </cell>
          <cell r="H891">
            <v>0</v>
          </cell>
        </row>
        <row r="892">
          <cell r="A892">
            <v>0</v>
          </cell>
          <cell r="B892">
            <v>0</v>
          </cell>
          <cell r="C892">
            <v>0</v>
          </cell>
          <cell r="D892">
            <v>0</v>
          </cell>
          <cell r="E892">
            <v>0</v>
          </cell>
          <cell r="F892">
            <v>0</v>
          </cell>
          <cell r="G892">
            <v>0</v>
          </cell>
          <cell r="H892">
            <v>0</v>
          </cell>
        </row>
        <row r="893">
          <cell r="A893">
            <v>0</v>
          </cell>
          <cell r="B893">
            <v>0</v>
          </cell>
          <cell r="C893">
            <v>0</v>
          </cell>
          <cell r="D893">
            <v>0</v>
          </cell>
          <cell r="E893">
            <v>0</v>
          </cell>
          <cell r="F893">
            <v>0</v>
          </cell>
          <cell r="G893">
            <v>0</v>
          </cell>
          <cell r="H893">
            <v>0</v>
          </cell>
        </row>
        <row r="894">
          <cell r="A894">
            <v>0</v>
          </cell>
          <cell r="B894">
            <v>0</v>
          </cell>
          <cell r="C894">
            <v>0</v>
          </cell>
          <cell r="D894">
            <v>0</v>
          </cell>
          <cell r="E894">
            <v>0</v>
          </cell>
          <cell r="F894">
            <v>0</v>
          </cell>
          <cell r="G894">
            <v>0</v>
          </cell>
          <cell r="H894">
            <v>0</v>
          </cell>
        </row>
        <row r="895">
          <cell r="A895">
            <v>0</v>
          </cell>
          <cell r="B895">
            <v>0</v>
          </cell>
          <cell r="C895">
            <v>0</v>
          </cell>
          <cell r="D895">
            <v>0</v>
          </cell>
          <cell r="E895">
            <v>0</v>
          </cell>
          <cell r="F895">
            <v>0</v>
          </cell>
          <cell r="G895">
            <v>0</v>
          </cell>
          <cell r="H895">
            <v>0</v>
          </cell>
        </row>
        <row r="896">
          <cell r="A896">
            <v>0</v>
          </cell>
          <cell r="B896">
            <v>0</v>
          </cell>
          <cell r="C896">
            <v>0</v>
          </cell>
          <cell r="D896">
            <v>0</v>
          </cell>
          <cell r="E896">
            <v>0</v>
          </cell>
          <cell r="F896">
            <v>0</v>
          </cell>
          <cell r="G896">
            <v>0</v>
          </cell>
          <cell r="H896">
            <v>0</v>
          </cell>
        </row>
        <row r="897">
          <cell r="A897">
            <v>0</v>
          </cell>
          <cell r="B897">
            <v>0</v>
          </cell>
          <cell r="C897">
            <v>0</v>
          </cell>
          <cell r="D897">
            <v>0</v>
          </cell>
          <cell r="E897">
            <v>0</v>
          </cell>
          <cell r="F897">
            <v>0</v>
          </cell>
          <cell r="G897">
            <v>0</v>
          </cell>
          <cell r="H897">
            <v>0</v>
          </cell>
        </row>
        <row r="898">
          <cell r="A898">
            <v>0</v>
          </cell>
          <cell r="B898">
            <v>0</v>
          </cell>
          <cell r="C898">
            <v>0</v>
          </cell>
          <cell r="D898">
            <v>0</v>
          </cell>
          <cell r="E898">
            <v>0</v>
          </cell>
          <cell r="F898">
            <v>0</v>
          </cell>
          <cell r="G898">
            <v>0</v>
          </cell>
          <cell r="H898">
            <v>0</v>
          </cell>
        </row>
        <row r="899">
          <cell r="A899">
            <v>0</v>
          </cell>
          <cell r="B899">
            <v>0</v>
          </cell>
          <cell r="C899">
            <v>0</v>
          </cell>
          <cell r="D899">
            <v>0</v>
          </cell>
          <cell r="E899">
            <v>0</v>
          </cell>
          <cell r="F899">
            <v>0</v>
          </cell>
          <cell r="G899">
            <v>0</v>
          </cell>
          <cell r="H899">
            <v>0</v>
          </cell>
        </row>
        <row r="900">
          <cell r="A900">
            <v>0</v>
          </cell>
          <cell r="B900">
            <v>0</v>
          </cell>
          <cell r="C900">
            <v>0</v>
          </cell>
          <cell r="D900">
            <v>0</v>
          </cell>
          <cell r="E900">
            <v>0</v>
          </cell>
          <cell r="F900">
            <v>0</v>
          </cell>
          <cell r="G900">
            <v>0</v>
          </cell>
          <cell r="H900">
            <v>0</v>
          </cell>
        </row>
        <row r="901">
          <cell r="A901">
            <v>0</v>
          </cell>
          <cell r="B901">
            <v>0</v>
          </cell>
          <cell r="C901">
            <v>0</v>
          </cell>
          <cell r="D901">
            <v>0</v>
          </cell>
          <cell r="E901">
            <v>0</v>
          </cell>
          <cell r="F901">
            <v>0</v>
          </cell>
          <cell r="G901">
            <v>0</v>
          </cell>
          <cell r="H901">
            <v>0</v>
          </cell>
        </row>
        <row r="902">
          <cell r="A902">
            <v>0</v>
          </cell>
          <cell r="B902">
            <v>0</v>
          </cell>
          <cell r="C902">
            <v>0</v>
          </cell>
          <cell r="D902">
            <v>0</v>
          </cell>
          <cell r="E902">
            <v>0</v>
          </cell>
          <cell r="F902">
            <v>0</v>
          </cell>
          <cell r="G902">
            <v>0</v>
          </cell>
          <cell r="H902">
            <v>0</v>
          </cell>
        </row>
        <row r="903">
          <cell r="A903">
            <v>0</v>
          </cell>
          <cell r="B903">
            <v>0</v>
          </cell>
          <cell r="C903">
            <v>0</v>
          </cell>
          <cell r="D903">
            <v>0</v>
          </cell>
          <cell r="E903">
            <v>0</v>
          </cell>
          <cell r="F903">
            <v>0</v>
          </cell>
          <cell r="G903">
            <v>0</v>
          </cell>
          <cell r="H903">
            <v>0</v>
          </cell>
        </row>
        <row r="904">
          <cell r="A904">
            <v>0</v>
          </cell>
          <cell r="B904">
            <v>0</v>
          </cell>
          <cell r="C904">
            <v>0</v>
          </cell>
          <cell r="D904">
            <v>0</v>
          </cell>
          <cell r="E904">
            <v>0</v>
          </cell>
          <cell r="F904">
            <v>0</v>
          </cell>
          <cell r="G904">
            <v>0</v>
          </cell>
          <cell r="H904">
            <v>0</v>
          </cell>
        </row>
        <row r="905">
          <cell r="A905">
            <v>0</v>
          </cell>
          <cell r="B905">
            <v>0</v>
          </cell>
          <cell r="C905">
            <v>0</v>
          </cell>
          <cell r="D905">
            <v>0</v>
          </cell>
          <cell r="E905">
            <v>0</v>
          </cell>
          <cell r="F905">
            <v>0</v>
          </cell>
          <cell r="G905">
            <v>0</v>
          </cell>
          <cell r="H905">
            <v>0</v>
          </cell>
        </row>
        <row r="906">
          <cell r="A906">
            <v>0</v>
          </cell>
          <cell r="B906">
            <v>0</v>
          </cell>
          <cell r="C906">
            <v>0</v>
          </cell>
          <cell r="D906">
            <v>0</v>
          </cell>
          <cell r="E906">
            <v>0</v>
          </cell>
          <cell r="F906">
            <v>0</v>
          </cell>
          <cell r="G906">
            <v>0</v>
          </cell>
          <cell r="H906">
            <v>0</v>
          </cell>
        </row>
        <row r="907">
          <cell r="A907">
            <v>0</v>
          </cell>
          <cell r="B907">
            <v>0</v>
          </cell>
          <cell r="C907">
            <v>0</v>
          </cell>
          <cell r="D907">
            <v>0</v>
          </cell>
          <cell r="E907">
            <v>0</v>
          </cell>
          <cell r="F907">
            <v>0</v>
          </cell>
          <cell r="G907">
            <v>0</v>
          </cell>
          <cell r="H907">
            <v>0</v>
          </cell>
        </row>
        <row r="908">
          <cell r="A908">
            <v>0</v>
          </cell>
          <cell r="B908">
            <v>0</v>
          </cell>
          <cell r="C908">
            <v>0</v>
          </cell>
          <cell r="D908">
            <v>0</v>
          </cell>
          <cell r="E908">
            <v>0</v>
          </cell>
          <cell r="F908">
            <v>0</v>
          </cell>
          <cell r="G908">
            <v>0</v>
          </cell>
          <cell r="H908">
            <v>0</v>
          </cell>
        </row>
        <row r="909">
          <cell r="A909">
            <v>0</v>
          </cell>
          <cell r="B909">
            <v>0</v>
          </cell>
          <cell r="C909">
            <v>0</v>
          </cell>
          <cell r="D909">
            <v>0</v>
          </cell>
          <cell r="E909">
            <v>0</v>
          </cell>
          <cell r="F909">
            <v>0</v>
          </cell>
          <cell r="G909">
            <v>0</v>
          </cell>
          <cell r="H909">
            <v>0</v>
          </cell>
        </row>
        <row r="910">
          <cell r="A910">
            <v>0</v>
          </cell>
          <cell r="B910">
            <v>0</v>
          </cell>
          <cell r="C910">
            <v>0</v>
          </cell>
          <cell r="D910">
            <v>0</v>
          </cell>
          <cell r="E910">
            <v>0</v>
          </cell>
          <cell r="F910">
            <v>0</v>
          </cell>
          <cell r="G910">
            <v>0</v>
          </cell>
          <cell r="H910">
            <v>0</v>
          </cell>
        </row>
        <row r="911">
          <cell r="A911">
            <v>0</v>
          </cell>
          <cell r="B911">
            <v>0</v>
          </cell>
          <cell r="C911">
            <v>0</v>
          </cell>
          <cell r="D911">
            <v>0</v>
          </cell>
          <cell r="E911">
            <v>0</v>
          </cell>
          <cell r="F911">
            <v>0</v>
          </cell>
          <cell r="G911">
            <v>0</v>
          </cell>
          <cell r="H911">
            <v>0</v>
          </cell>
        </row>
        <row r="912">
          <cell r="A912">
            <v>0</v>
          </cell>
          <cell r="B912">
            <v>0</v>
          </cell>
          <cell r="C912">
            <v>0</v>
          </cell>
          <cell r="D912">
            <v>0</v>
          </cell>
          <cell r="E912">
            <v>0</v>
          </cell>
          <cell r="F912">
            <v>0</v>
          </cell>
          <cell r="G912">
            <v>0</v>
          </cell>
          <cell r="H912">
            <v>0</v>
          </cell>
        </row>
        <row r="913">
          <cell r="A913">
            <v>0</v>
          </cell>
          <cell r="B913">
            <v>0</v>
          </cell>
          <cell r="C913">
            <v>0</v>
          </cell>
          <cell r="D913">
            <v>0</v>
          </cell>
          <cell r="E913">
            <v>0</v>
          </cell>
          <cell r="F913">
            <v>0</v>
          </cell>
          <cell r="G913">
            <v>0</v>
          </cell>
          <cell r="H913">
            <v>0</v>
          </cell>
        </row>
        <row r="914">
          <cell r="A914">
            <v>0</v>
          </cell>
          <cell r="B914">
            <v>0</v>
          </cell>
          <cell r="C914">
            <v>0</v>
          </cell>
          <cell r="D914">
            <v>0</v>
          </cell>
          <cell r="E914">
            <v>0</v>
          </cell>
          <cell r="F914">
            <v>0</v>
          </cell>
          <cell r="G914">
            <v>0</v>
          </cell>
          <cell r="H914">
            <v>0</v>
          </cell>
        </row>
        <row r="915">
          <cell r="A915">
            <v>0</v>
          </cell>
          <cell r="B915">
            <v>0</v>
          </cell>
          <cell r="C915">
            <v>0</v>
          </cell>
          <cell r="D915">
            <v>0</v>
          </cell>
          <cell r="E915">
            <v>0</v>
          </cell>
          <cell r="F915">
            <v>0</v>
          </cell>
          <cell r="G915">
            <v>0</v>
          </cell>
          <cell r="H915">
            <v>0</v>
          </cell>
        </row>
        <row r="916">
          <cell r="A916">
            <v>0</v>
          </cell>
          <cell r="B916">
            <v>0</v>
          </cell>
          <cell r="C916">
            <v>0</v>
          </cell>
          <cell r="D916">
            <v>0</v>
          </cell>
          <cell r="E916">
            <v>0</v>
          </cell>
          <cell r="F916">
            <v>0</v>
          </cell>
          <cell r="G916">
            <v>0</v>
          </cell>
          <cell r="H916">
            <v>0</v>
          </cell>
        </row>
        <row r="917">
          <cell r="A917">
            <v>0</v>
          </cell>
          <cell r="B917">
            <v>0</v>
          </cell>
          <cell r="C917">
            <v>0</v>
          </cell>
          <cell r="D917">
            <v>0</v>
          </cell>
          <cell r="E917">
            <v>0</v>
          </cell>
          <cell r="F917">
            <v>0</v>
          </cell>
          <cell r="G917">
            <v>0</v>
          </cell>
          <cell r="H917">
            <v>0</v>
          </cell>
        </row>
        <row r="918">
          <cell r="A918">
            <v>0</v>
          </cell>
          <cell r="B918">
            <v>0</v>
          </cell>
          <cell r="C918">
            <v>0</v>
          </cell>
          <cell r="D918">
            <v>0</v>
          </cell>
          <cell r="E918">
            <v>0</v>
          </cell>
          <cell r="F918">
            <v>0</v>
          </cell>
          <cell r="G918">
            <v>0</v>
          </cell>
          <cell r="H918">
            <v>0</v>
          </cell>
        </row>
        <row r="919">
          <cell r="A919">
            <v>0</v>
          </cell>
          <cell r="B919">
            <v>0</v>
          </cell>
          <cell r="C919">
            <v>0</v>
          </cell>
          <cell r="D919">
            <v>0</v>
          </cell>
          <cell r="E919">
            <v>0</v>
          </cell>
          <cell r="F919">
            <v>0</v>
          </cell>
          <cell r="G919">
            <v>0</v>
          </cell>
          <cell r="H919">
            <v>0</v>
          </cell>
        </row>
        <row r="920">
          <cell r="A920">
            <v>0</v>
          </cell>
          <cell r="B920">
            <v>0</v>
          </cell>
          <cell r="C920">
            <v>0</v>
          </cell>
          <cell r="D920">
            <v>0</v>
          </cell>
          <cell r="E920">
            <v>0</v>
          </cell>
          <cell r="F920">
            <v>0</v>
          </cell>
          <cell r="G920">
            <v>0</v>
          </cell>
          <cell r="H920">
            <v>0</v>
          </cell>
        </row>
        <row r="921">
          <cell r="A921">
            <v>0</v>
          </cell>
          <cell r="B921">
            <v>0</v>
          </cell>
          <cell r="C921">
            <v>0</v>
          </cell>
          <cell r="D921">
            <v>0</v>
          </cell>
          <cell r="E921">
            <v>0</v>
          </cell>
          <cell r="F921">
            <v>0</v>
          </cell>
          <cell r="G921">
            <v>0</v>
          </cell>
          <cell r="H921">
            <v>0</v>
          </cell>
        </row>
        <row r="922">
          <cell r="A922">
            <v>0</v>
          </cell>
          <cell r="B922">
            <v>0</v>
          </cell>
          <cell r="C922">
            <v>0</v>
          </cell>
          <cell r="D922">
            <v>0</v>
          </cell>
          <cell r="E922">
            <v>0</v>
          </cell>
          <cell r="F922">
            <v>0</v>
          </cell>
          <cell r="G922">
            <v>0</v>
          </cell>
          <cell r="H922">
            <v>0</v>
          </cell>
        </row>
        <row r="923">
          <cell r="A923">
            <v>0</v>
          </cell>
          <cell r="B923">
            <v>0</v>
          </cell>
          <cell r="C923">
            <v>0</v>
          </cell>
          <cell r="D923">
            <v>0</v>
          </cell>
          <cell r="E923">
            <v>0</v>
          </cell>
          <cell r="F923">
            <v>0</v>
          </cell>
          <cell r="G923">
            <v>0</v>
          </cell>
          <cell r="H923">
            <v>0</v>
          </cell>
        </row>
        <row r="924">
          <cell r="A924">
            <v>0</v>
          </cell>
          <cell r="B924">
            <v>0</v>
          </cell>
          <cell r="C924">
            <v>0</v>
          </cell>
          <cell r="D924">
            <v>0</v>
          </cell>
          <cell r="E924">
            <v>0</v>
          </cell>
          <cell r="F924">
            <v>0</v>
          </cell>
          <cell r="G924">
            <v>0</v>
          </cell>
          <cell r="H924">
            <v>0</v>
          </cell>
        </row>
        <row r="925">
          <cell r="A925">
            <v>0</v>
          </cell>
          <cell r="B925">
            <v>0</v>
          </cell>
          <cell r="C925">
            <v>0</v>
          </cell>
          <cell r="D925">
            <v>0</v>
          </cell>
          <cell r="E925">
            <v>0</v>
          </cell>
          <cell r="F925">
            <v>0</v>
          </cell>
          <cell r="G925">
            <v>0</v>
          </cell>
          <cell r="H925">
            <v>0</v>
          </cell>
        </row>
        <row r="926">
          <cell r="A926">
            <v>0</v>
          </cell>
          <cell r="B926">
            <v>0</v>
          </cell>
          <cell r="C926">
            <v>0</v>
          </cell>
          <cell r="D926">
            <v>0</v>
          </cell>
          <cell r="E926">
            <v>0</v>
          </cell>
          <cell r="F926">
            <v>0</v>
          </cell>
          <cell r="G926">
            <v>0</v>
          </cell>
          <cell r="H926">
            <v>0</v>
          </cell>
        </row>
        <row r="927">
          <cell r="A927">
            <v>0</v>
          </cell>
          <cell r="B927">
            <v>0</v>
          </cell>
          <cell r="C927">
            <v>0</v>
          </cell>
          <cell r="D927">
            <v>0</v>
          </cell>
          <cell r="E927">
            <v>0</v>
          </cell>
          <cell r="F927">
            <v>0</v>
          </cell>
          <cell r="G927">
            <v>0</v>
          </cell>
          <cell r="H927">
            <v>0</v>
          </cell>
        </row>
        <row r="928">
          <cell r="A928">
            <v>0</v>
          </cell>
          <cell r="B928">
            <v>0</v>
          </cell>
          <cell r="C928">
            <v>0</v>
          </cell>
          <cell r="D928">
            <v>0</v>
          </cell>
          <cell r="E928">
            <v>0</v>
          </cell>
          <cell r="F928">
            <v>0</v>
          </cell>
          <cell r="G928">
            <v>0</v>
          </cell>
          <cell r="H928">
            <v>0</v>
          </cell>
        </row>
        <row r="929">
          <cell r="A929">
            <v>0</v>
          </cell>
          <cell r="B929">
            <v>0</v>
          </cell>
          <cell r="C929">
            <v>0</v>
          </cell>
          <cell r="D929">
            <v>0</v>
          </cell>
          <cell r="E929">
            <v>0</v>
          </cell>
          <cell r="F929">
            <v>0</v>
          </cell>
          <cell r="G929">
            <v>0</v>
          </cell>
          <cell r="H929">
            <v>0</v>
          </cell>
        </row>
        <row r="930">
          <cell r="A930">
            <v>0</v>
          </cell>
          <cell r="B930">
            <v>0</v>
          </cell>
          <cell r="C930">
            <v>0</v>
          </cell>
          <cell r="D930">
            <v>0</v>
          </cell>
          <cell r="E930">
            <v>0</v>
          </cell>
          <cell r="F930">
            <v>0</v>
          </cell>
          <cell r="G930">
            <v>0</v>
          </cell>
          <cell r="H930">
            <v>0</v>
          </cell>
        </row>
        <row r="931">
          <cell r="A931">
            <v>0</v>
          </cell>
          <cell r="B931">
            <v>0</v>
          </cell>
          <cell r="C931">
            <v>0</v>
          </cell>
          <cell r="D931">
            <v>0</v>
          </cell>
          <cell r="E931">
            <v>0</v>
          </cell>
          <cell r="F931">
            <v>0</v>
          </cell>
          <cell r="G931">
            <v>0</v>
          </cell>
          <cell r="H931">
            <v>0</v>
          </cell>
        </row>
        <row r="932">
          <cell r="A932">
            <v>0</v>
          </cell>
          <cell r="B932">
            <v>0</v>
          </cell>
          <cell r="C932">
            <v>0</v>
          </cell>
          <cell r="D932">
            <v>0</v>
          </cell>
          <cell r="E932">
            <v>0</v>
          </cell>
          <cell r="F932">
            <v>0</v>
          </cell>
          <cell r="G932">
            <v>0</v>
          </cell>
          <cell r="H932">
            <v>0</v>
          </cell>
        </row>
        <row r="933">
          <cell r="A933">
            <v>0</v>
          </cell>
          <cell r="B933">
            <v>0</v>
          </cell>
          <cell r="C933">
            <v>0</v>
          </cell>
          <cell r="D933">
            <v>0</v>
          </cell>
          <cell r="E933">
            <v>0</v>
          </cell>
          <cell r="F933">
            <v>0</v>
          </cell>
          <cell r="G933">
            <v>0</v>
          </cell>
          <cell r="H933">
            <v>0</v>
          </cell>
        </row>
        <row r="934">
          <cell r="A934">
            <v>0</v>
          </cell>
          <cell r="B934">
            <v>0</v>
          </cell>
          <cell r="C934">
            <v>0</v>
          </cell>
          <cell r="D934">
            <v>0</v>
          </cell>
          <cell r="E934">
            <v>0</v>
          </cell>
          <cell r="F934">
            <v>0</v>
          </cell>
          <cell r="G934">
            <v>0</v>
          </cell>
          <cell r="H934">
            <v>0</v>
          </cell>
        </row>
        <row r="935">
          <cell r="A935">
            <v>0</v>
          </cell>
          <cell r="B935">
            <v>0</v>
          </cell>
          <cell r="C935">
            <v>0</v>
          </cell>
          <cell r="D935">
            <v>0</v>
          </cell>
          <cell r="E935">
            <v>0</v>
          </cell>
          <cell r="F935">
            <v>0</v>
          </cell>
          <cell r="G935">
            <v>0</v>
          </cell>
          <cell r="H935">
            <v>0</v>
          </cell>
        </row>
        <row r="936">
          <cell r="A936">
            <v>0</v>
          </cell>
          <cell r="B936">
            <v>0</v>
          </cell>
          <cell r="C936">
            <v>0</v>
          </cell>
          <cell r="D936">
            <v>0</v>
          </cell>
          <cell r="E936">
            <v>0</v>
          </cell>
          <cell r="F936">
            <v>0</v>
          </cell>
          <cell r="G936">
            <v>0</v>
          </cell>
          <cell r="H936">
            <v>0</v>
          </cell>
        </row>
        <row r="937">
          <cell r="A937">
            <v>0</v>
          </cell>
          <cell r="B937">
            <v>0</v>
          </cell>
          <cell r="C937">
            <v>0</v>
          </cell>
          <cell r="D937">
            <v>0</v>
          </cell>
          <cell r="E937">
            <v>0</v>
          </cell>
          <cell r="F937">
            <v>0</v>
          </cell>
          <cell r="G937">
            <v>0</v>
          </cell>
          <cell r="H937">
            <v>0</v>
          </cell>
        </row>
        <row r="938">
          <cell r="A938">
            <v>0</v>
          </cell>
          <cell r="B938">
            <v>0</v>
          </cell>
          <cell r="C938">
            <v>0</v>
          </cell>
          <cell r="D938">
            <v>0</v>
          </cell>
          <cell r="E938">
            <v>0</v>
          </cell>
          <cell r="F938">
            <v>0</v>
          </cell>
          <cell r="G938">
            <v>0</v>
          </cell>
          <cell r="H938">
            <v>0</v>
          </cell>
        </row>
        <row r="939">
          <cell r="A939">
            <v>0</v>
          </cell>
          <cell r="B939">
            <v>0</v>
          </cell>
          <cell r="C939">
            <v>0</v>
          </cell>
          <cell r="D939">
            <v>0</v>
          </cell>
          <cell r="E939">
            <v>0</v>
          </cell>
          <cell r="F939">
            <v>0</v>
          </cell>
          <cell r="G939">
            <v>0</v>
          </cell>
          <cell r="H939">
            <v>0</v>
          </cell>
        </row>
        <row r="940">
          <cell r="A940">
            <v>0</v>
          </cell>
          <cell r="B940">
            <v>0</v>
          </cell>
          <cell r="C940">
            <v>0</v>
          </cell>
          <cell r="D940">
            <v>0</v>
          </cell>
          <cell r="E940">
            <v>0</v>
          </cell>
          <cell r="F940">
            <v>0</v>
          </cell>
          <cell r="G940">
            <v>0</v>
          </cell>
          <cell r="H940">
            <v>0</v>
          </cell>
        </row>
        <row r="941">
          <cell r="A941">
            <v>0</v>
          </cell>
          <cell r="B941">
            <v>0</v>
          </cell>
          <cell r="C941">
            <v>0</v>
          </cell>
          <cell r="D941">
            <v>0</v>
          </cell>
          <cell r="E941">
            <v>0</v>
          </cell>
          <cell r="F941">
            <v>0</v>
          </cell>
          <cell r="G941">
            <v>0</v>
          </cell>
          <cell r="H941">
            <v>0</v>
          </cell>
        </row>
        <row r="942">
          <cell r="A942">
            <v>0</v>
          </cell>
          <cell r="B942">
            <v>0</v>
          </cell>
          <cell r="C942">
            <v>0</v>
          </cell>
          <cell r="D942">
            <v>0</v>
          </cell>
          <cell r="E942">
            <v>0</v>
          </cell>
          <cell r="F942">
            <v>0</v>
          </cell>
          <cell r="G942">
            <v>0</v>
          </cell>
          <cell r="H942">
            <v>0</v>
          </cell>
        </row>
        <row r="943">
          <cell r="A943">
            <v>0</v>
          </cell>
          <cell r="B943">
            <v>0</v>
          </cell>
          <cell r="C943">
            <v>0</v>
          </cell>
          <cell r="D943">
            <v>0</v>
          </cell>
          <cell r="E943">
            <v>0</v>
          </cell>
          <cell r="F943">
            <v>0</v>
          </cell>
          <cell r="G943">
            <v>0</v>
          </cell>
          <cell r="H943">
            <v>0</v>
          </cell>
        </row>
        <row r="944">
          <cell r="A944">
            <v>0</v>
          </cell>
          <cell r="B944">
            <v>0</v>
          </cell>
          <cell r="C944">
            <v>0</v>
          </cell>
          <cell r="D944">
            <v>0</v>
          </cell>
          <cell r="E944">
            <v>0</v>
          </cell>
          <cell r="F944">
            <v>0</v>
          </cell>
          <cell r="G944">
            <v>0</v>
          </cell>
          <cell r="H944">
            <v>0</v>
          </cell>
        </row>
        <row r="945">
          <cell r="A945">
            <v>0</v>
          </cell>
          <cell r="B945">
            <v>0</v>
          </cell>
          <cell r="C945">
            <v>0</v>
          </cell>
          <cell r="D945">
            <v>0</v>
          </cell>
          <cell r="E945">
            <v>0</v>
          </cell>
          <cell r="F945">
            <v>0</v>
          </cell>
          <cell r="G945">
            <v>0</v>
          </cell>
          <cell r="H945">
            <v>0</v>
          </cell>
        </row>
        <row r="946">
          <cell r="A946">
            <v>0</v>
          </cell>
          <cell r="B946">
            <v>0</v>
          </cell>
          <cell r="C946">
            <v>0</v>
          </cell>
          <cell r="D946">
            <v>0</v>
          </cell>
          <cell r="E946">
            <v>0</v>
          </cell>
          <cell r="F946">
            <v>0</v>
          </cell>
          <cell r="G946">
            <v>0</v>
          </cell>
          <cell r="H946">
            <v>0</v>
          </cell>
        </row>
      </sheetData>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ritical SS Doc"/>
      <sheetName val="TOC (2)"/>
      <sheetName val="TOC"/>
      <sheetName val="Mthly Update List"/>
      <sheetName val="Roll Procedures"/>
      <sheetName val="Add a New M"/>
      <sheetName val="Close Procedures"/>
      <sheetName val="P1-Rates"/>
      <sheetName val="P2-Trial Balance"/>
      <sheetName val="P3-Manual Input"/>
      <sheetName val="P4-VLOOKUP Input"/>
      <sheetName val="P5 - CM JE Summary"/>
      <sheetName val="P6 - ETR Recon"/>
      <sheetName val="P7 - ETR 35% "/>
      <sheetName val="P8 ETR OP &amp; NOP"/>
      <sheetName val="P9-Diagnostic Report"/>
      <sheetName val="A.1-Tot Exp Sum"/>
      <sheetName val="A.2-Manual JE Detail"/>
      <sheetName val="C.1 FIT "/>
      <sheetName val="C2.SIT - FL"/>
      <sheetName val="C3.SIT - NC"/>
      <sheetName val="C4.SIT - SC"/>
      <sheetName val="C.5 CIT Data for Est Pmt"/>
      <sheetName val="D.1 DIT "/>
      <sheetName val="D.2 ADIT"/>
      <sheetName val="D.3 TBBS"/>
      <sheetName val="D.4 DIT By M"/>
      <sheetName val="D.5 ADIT Acc Recon"/>
      <sheetName val="EP. 1 Prop Ms"/>
      <sheetName val="EP.2 Bk Depr&amp;Amort"/>
      <sheetName val="EP.3 UNICAP M"/>
      <sheetName val="F.1  FAS 109 Reg A(L)"/>
      <sheetName val="F.2 FAS 109 Acct Recon"/>
      <sheetName val="F.3 FAS 123R APIC JE"/>
      <sheetName val="Unusual JE's"/>
      <sheetName val="Changes"/>
      <sheetName val="Non-Utility 2821000"/>
      <sheetName val="NI Before Taxes"/>
      <sheetName val="Cons ETR"/>
      <sheetName val="ETR - QTR Report"/>
      <sheetName val="D.3 Sorted"/>
      <sheetName val="D.3 (2)"/>
      <sheetName val="FIN 48 D.1"/>
      <sheetName val="fin 48 Pivot Table D.2"/>
      <sheetName val="MISC.1 NUC DECO RESERVE"/>
      <sheetName val="MISC.2 PEC AFDC Equity"/>
      <sheetName val="MISC.3 - Med Sub Perm"/>
      <sheetName val="M.1"/>
      <sheetName val="Med"/>
      <sheetName val="ARO"/>
      <sheetName val="D's-JE"/>
      <sheetName val="ETR-S"/>
      <sheetName val="MISC.4 Unbilled Fuel Revenue"/>
      <sheetName val="MISC.5 PERM Ms"/>
      <sheetName val="MISC.6 Bal Sheet Recons"/>
      <sheetName val="C NC FERC to GAAP"/>
      <sheetName val="APIC"/>
      <sheetName val="Fuel Refund"/>
      <sheetName val="JE for 2nd close"/>
      <sheetName val="JE for 2nd close Levelization E"/>
      <sheetName val="Reconciliation of Timing D.1 "/>
      <sheetName val="BS"/>
      <sheetName val="Cons. TP"/>
      <sheetName val="P2-Pre-Tax Trial Balance"/>
    </sheetNames>
    <sheetDataSet>
      <sheetData sheetId="0"/>
      <sheetData sheetId="1"/>
      <sheetData sheetId="2"/>
      <sheetData sheetId="3"/>
      <sheetData sheetId="4"/>
      <sheetData sheetId="5"/>
      <sheetData sheetId="6"/>
      <sheetData sheetId="7"/>
      <sheetData sheetId="8"/>
      <sheetData sheetId="9">
        <row r="1">
          <cell r="F1" t="str">
            <v>JAN 2009</v>
          </cell>
        </row>
        <row r="3">
          <cell r="A3" t="str">
            <v>Account</v>
          </cell>
          <cell r="B3" t="str">
            <v>Description</v>
          </cell>
          <cell r="C3" t="str">
            <v>Beginning Balance</v>
          </cell>
          <cell r="D3" t="str">
            <v>Debits</v>
          </cell>
          <cell r="E3" t="str">
            <v>Credits</v>
          </cell>
          <cell r="F3" t="str">
            <v>Ending Balance</v>
          </cell>
          <cell r="G3" t="str">
            <v>CM  Activity</v>
          </cell>
        </row>
        <row r="4">
          <cell r="A4">
            <v>0</v>
          </cell>
          <cell r="B4">
            <v>0</v>
          </cell>
          <cell r="C4">
            <v>0</v>
          </cell>
          <cell r="D4">
            <v>0</v>
          </cell>
          <cell r="E4">
            <v>0</v>
          </cell>
          <cell r="F4">
            <v>0</v>
          </cell>
          <cell r="G4">
            <v>0</v>
          </cell>
        </row>
        <row r="5">
          <cell r="A5">
            <v>0</v>
          </cell>
          <cell r="B5">
            <v>0</v>
          </cell>
          <cell r="C5">
            <v>0</v>
          </cell>
          <cell r="D5">
            <v>0</v>
          </cell>
          <cell r="E5">
            <v>0</v>
          </cell>
          <cell r="F5">
            <v>0</v>
          </cell>
          <cell r="G5">
            <v>0</v>
          </cell>
        </row>
        <row r="6">
          <cell r="A6">
            <v>0</v>
          </cell>
          <cell r="B6">
            <v>0</v>
          </cell>
          <cell r="C6">
            <v>0</v>
          </cell>
          <cell r="D6">
            <v>0</v>
          </cell>
          <cell r="E6">
            <v>0</v>
          </cell>
          <cell r="F6">
            <v>0</v>
          </cell>
          <cell r="G6">
            <v>0</v>
          </cell>
        </row>
        <row r="7">
          <cell r="A7">
            <v>0</v>
          </cell>
          <cell r="B7">
            <v>0</v>
          </cell>
          <cell r="C7">
            <v>0</v>
          </cell>
          <cell r="D7">
            <v>0</v>
          </cell>
          <cell r="E7">
            <v>0</v>
          </cell>
          <cell r="F7">
            <v>0</v>
          </cell>
          <cell r="G7">
            <v>0</v>
          </cell>
        </row>
        <row r="8">
          <cell r="A8">
            <v>0</v>
          </cell>
          <cell r="B8">
            <v>0</v>
          </cell>
          <cell r="C8">
            <v>0</v>
          </cell>
          <cell r="D8">
            <v>0</v>
          </cell>
          <cell r="E8">
            <v>0</v>
          </cell>
          <cell r="F8">
            <v>0</v>
          </cell>
          <cell r="G8">
            <v>0</v>
          </cell>
        </row>
        <row r="9">
          <cell r="A9">
            <v>0</v>
          </cell>
          <cell r="B9">
            <v>0</v>
          </cell>
          <cell r="C9">
            <v>0</v>
          </cell>
          <cell r="D9">
            <v>0</v>
          </cell>
          <cell r="E9">
            <v>0</v>
          </cell>
          <cell r="F9">
            <v>0</v>
          </cell>
          <cell r="G9">
            <v>0</v>
          </cell>
        </row>
        <row r="10">
          <cell r="A10">
            <v>0</v>
          </cell>
          <cell r="B10">
            <v>0</v>
          </cell>
          <cell r="C10">
            <v>0</v>
          </cell>
          <cell r="D10">
            <v>0</v>
          </cell>
          <cell r="E10">
            <v>0</v>
          </cell>
          <cell r="F10">
            <v>0</v>
          </cell>
          <cell r="G10">
            <v>0</v>
          </cell>
        </row>
        <row r="11">
          <cell r="A11">
            <v>0</v>
          </cell>
          <cell r="B11">
            <v>0</v>
          </cell>
          <cell r="C11">
            <v>0</v>
          </cell>
          <cell r="D11">
            <v>0</v>
          </cell>
          <cell r="E11">
            <v>0</v>
          </cell>
          <cell r="F11">
            <v>0</v>
          </cell>
          <cell r="G11">
            <v>0</v>
          </cell>
        </row>
        <row r="12">
          <cell r="A12">
            <v>0</v>
          </cell>
          <cell r="B12">
            <v>0</v>
          </cell>
          <cell r="C12">
            <v>0</v>
          </cell>
          <cell r="D12">
            <v>0</v>
          </cell>
          <cell r="E12">
            <v>0</v>
          </cell>
          <cell r="F12">
            <v>0</v>
          </cell>
          <cell r="G12">
            <v>0</v>
          </cell>
        </row>
        <row r="13">
          <cell r="A13">
            <v>0</v>
          </cell>
          <cell r="B13">
            <v>0</v>
          </cell>
          <cell r="C13">
            <v>0</v>
          </cell>
          <cell r="D13">
            <v>0</v>
          </cell>
          <cell r="E13">
            <v>0</v>
          </cell>
          <cell r="F13">
            <v>0</v>
          </cell>
          <cell r="G13">
            <v>0</v>
          </cell>
        </row>
        <row r="14">
          <cell r="A14">
            <v>0</v>
          </cell>
          <cell r="B14">
            <v>0</v>
          </cell>
          <cell r="C14">
            <v>0</v>
          </cell>
          <cell r="D14">
            <v>0</v>
          </cell>
          <cell r="E14">
            <v>0</v>
          </cell>
          <cell r="F14">
            <v>0</v>
          </cell>
          <cell r="G14">
            <v>0</v>
          </cell>
        </row>
        <row r="15">
          <cell r="A15">
            <v>0</v>
          </cell>
          <cell r="B15">
            <v>0</v>
          </cell>
          <cell r="C15">
            <v>0</v>
          </cell>
          <cell r="D15">
            <v>0</v>
          </cell>
          <cell r="E15">
            <v>0</v>
          </cell>
          <cell r="F15">
            <v>0</v>
          </cell>
          <cell r="G15">
            <v>0</v>
          </cell>
        </row>
        <row r="16">
          <cell r="A16">
            <v>0</v>
          </cell>
          <cell r="B16">
            <v>0</v>
          </cell>
          <cell r="C16">
            <v>0</v>
          </cell>
          <cell r="D16">
            <v>0</v>
          </cell>
          <cell r="E16">
            <v>0</v>
          </cell>
          <cell r="F16">
            <v>0</v>
          </cell>
          <cell r="G16">
            <v>0</v>
          </cell>
        </row>
        <row r="17">
          <cell r="A17">
            <v>0</v>
          </cell>
          <cell r="B17">
            <v>0</v>
          </cell>
          <cell r="C17">
            <v>0</v>
          </cell>
          <cell r="D17">
            <v>0</v>
          </cell>
          <cell r="E17">
            <v>0</v>
          </cell>
          <cell r="F17">
            <v>0</v>
          </cell>
          <cell r="G17">
            <v>0</v>
          </cell>
        </row>
        <row r="18">
          <cell r="A18">
            <v>0</v>
          </cell>
          <cell r="B18">
            <v>0</v>
          </cell>
          <cell r="C18">
            <v>0</v>
          </cell>
          <cell r="D18">
            <v>0</v>
          </cell>
          <cell r="E18">
            <v>0</v>
          </cell>
          <cell r="F18">
            <v>0</v>
          </cell>
          <cell r="G18">
            <v>0</v>
          </cell>
        </row>
        <row r="19">
          <cell r="A19">
            <v>0</v>
          </cell>
          <cell r="B19">
            <v>0</v>
          </cell>
          <cell r="C19">
            <v>0</v>
          </cell>
          <cell r="D19">
            <v>0</v>
          </cell>
          <cell r="E19">
            <v>0</v>
          </cell>
          <cell r="F19">
            <v>0</v>
          </cell>
          <cell r="G19">
            <v>0</v>
          </cell>
        </row>
        <row r="20">
          <cell r="A20">
            <v>0</v>
          </cell>
          <cell r="B20">
            <v>0</v>
          </cell>
          <cell r="C20">
            <v>0</v>
          </cell>
          <cell r="D20">
            <v>0</v>
          </cell>
          <cell r="E20">
            <v>0</v>
          </cell>
          <cell r="F20">
            <v>0</v>
          </cell>
          <cell r="G20">
            <v>0</v>
          </cell>
        </row>
        <row r="21">
          <cell r="A21">
            <v>0</v>
          </cell>
          <cell r="B21">
            <v>0</v>
          </cell>
          <cell r="C21">
            <v>0</v>
          </cell>
          <cell r="D21">
            <v>0</v>
          </cell>
          <cell r="E21">
            <v>0</v>
          </cell>
          <cell r="F21">
            <v>0</v>
          </cell>
          <cell r="G21">
            <v>0</v>
          </cell>
        </row>
        <row r="22">
          <cell r="A22">
            <v>0</v>
          </cell>
          <cell r="B22">
            <v>0</v>
          </cell>
          <cell r="C22">
            <v>0</v>
          </cell>
          <cell r="D22">
            <v>0</v>
          </cell>
          <cell r="E22">
            <v>0</v>
          </cell>
          <cell r="F22">
            <v>0</v>
          </cell>
          <cell r="G22">
            <v>0</v>
          </cell>
        </row>
        <row r="23">
          <cell r="A23">
            <v>0</v>
          </cell>
          <cell r="B23">
            <v>0</v>
          </cell>
          <cell r="C23">
            <v>0</v>
          </cell>
          <cell r="D23">
            <v>0</v>
          </cell>
          <cell r="E23">
            <v>0</v>
          </cell>
          <cell r="F23">
            <v>0</v>
          </cell>
          <cell r="G23">
            <v>0</v>
          </cell>
        </row>
        <row r="24">
          <cell r="A24">
            <v>0</v>
          </cell>
          <cell r="B24">
            <v>0</v>
          </cell>
          <cell r="C24">
            <v>0</v>
          </cell>
          <cell r="D24">
            <v>0</v>
          </cell>
          <cell r="E24">
            <v>0</v>
          </cell>
          <cell r="F24">
            <v>0</v>
          </cell>
          <cell r="G24">
            <v>0</v>
          </cell>
        </row>
        <row r="25">
          <cell r="A25">
            <v>0</v>
          </cell>
          <cell r="B25">
            <v>0</v>
          </cell>
          <cell r="C25">
            <v>0</v>
          </cell>
          <cell r="D25">
            <v>0</v>
          </cell>
          <cell r="E25">
            <v>0</v>
          </cell>
          <cell r="F25">
            <v>0</v>
          </cell>
          <cell r="G25">
            <v>0</v>
          </cell>
        </row>
        <row r="26">
          <cell r="A26">
            <v>0</v>
          </cell>
          <cell r="B26">
            <v>0</v>
          </cell>
          <cell r="C26">
            <v>0</v>
          </cell>
          <cell r="D26">
            <v>0</v>
          </cell>
          <cell r="E26">
            <v>0</v>
          </cell>
          <cell r="F26">
            <v>0</v>
          </cell>
          <cell r="G26">
            <v>0</v>
          </cell>
        </row>
        <row r="27">
          <cell r="A27">
            <v>0</v>
          </cell>
          <cell r="B27">
            <v>0</v>
          </cell>
          <cell r="C27">
            <v>0</v>
          </cell>
          <cell r="D27">
            <v>0</v>
          </cell>
          <cell r="E27">
            <v>0</v>
          </cell>
          <cell r="F27">
            <v>0</v>
          </cell>
          <cell r="G27">
            <v>0</v>
          </cell>
        </row>
        <row r="28">
          <cell r="A28">
            <v>0</v>
          </cell>
          <cell r="B28">
            <v>0</v>
          </cell>
          <cell r="C28">
            <v>0</v>
          </cell>
          <cell r="D28">
            <v>0</v>
          </cell>
          <cell r="E28">
            <v>0</v>
          </cell>
          <cell r="F28">
            <v>0</v>
          </cell>
          <cell r="G28">
            <v>0</v>
          </cell>
        </row>
        <row r="29">
          <cell r="A29">
            <v>0</v>
          </cell>
          <cell r="B29">
            <v>0</v>
          </cell>
          <cell r="C29">
            <v>0</v>
          </cell>
          <cell r="D29">
            <v>0</v>
          </cell>
          <cell r="E29">
            <v>0</v>
          </cell>
          <cell r="F29">
            <v>0</v>
          </cell>
          <cell r="G29">
            <v>0</v>
          </cell>
        </row>
        <row r="30">
          <cell r="A30">
            <v>0</v>
          </cell>
          <cell r="B30">
            <v>0</v>
          </cell>
          <cell r="C30">
            <v>0</v>
          </cell>
          <cell r="D30">
            <v>0</v>
          </cell>
          <cell r="E30">
            <v>0</v>
          </cell>
          <cell r="F30">
            <v>0</v>
          </cell>
          <cell r="G30">
            <v>0</v>
          </cell>
        </row>
        <row r="31">
          <cell r="A31">
            <v>0</v>
          </cell>
          <cell r="B31">
            <v>0</v>
          </cell>
          <cell r="C31">
            <v>0</v>
          </cell>
          <cell r="D31">
            <v>0</v>
          </cell>
          <cell r="E31">
            <v>0</v>
          </cell>
          <cell r="F31">
            <v>0</v>
          </cell>
          <cell r="G31">
            <v>0</v>
          </cell>
        </row>
        <row r="32">
          <cell r="A32">
            <v>0</v>
          </cell>
          <cell r="B32">
            <v>0</v>
          </cell>
          <cell r="C32">
            <v>0</v>
          </cell>
          <cell r="D32">
            <v>0</v>
          </cell>
          <cell r="E32">
            <v>0</v>
          </cell>
          <cell r="F32">
            <v>0</v>
          </cell>
          <cell r="G32">
            <v>0</v>
          </cell>
        </row>
        <row r="33">
          <cell r="A33">
            <v>0</v>
          </cell>
          <cell r="B33">
            <v>0</v>
          </cell>
          <cell r="C33">
            <v>0</v>
          </cell>
          <cell r="D33">
            <v>0</v>
          </cell>
          <cell r="E33">
            <v>0</v>
          </cell>
          <cell r="F33">
            <v>0</v>
          </cell>
          <cell r="G33">
            <v>0</v>
          </cell>
        </row>
        <row r="34">
          <cell r="A34">
            <v>0</v>
          </cell>
          <cell r="B34">
            <v>0</v>
          </cell>
          <cell r="C34">
            <v>0</v>
          </cell>
          <cell r="D34">
            <v>0</v>
          </cell>
          <cell r="E34">
            <v>0</v>
          </cell>
          <cell r="F34">
            <v>0</v>
          </cell>
          <cell r="G34">
            <v>0</v>
          </cell>
        </row>
        <row r="35">
          <cell r="A35">
            <v>0</v>
          </cell>
          <cell r="B35">
            <v>0</v>
          </cell>
          <cell r="C35">
            <v>0</v>
          </cell>
          <cell r="D35">
            <v>0</v>
          </cell>
          <cell r="E35">
            <v>0</v>
          </cell>
          <cell r="F35">
            <v>0</v>
          </cell>
          <cell r="G35">
            <v>0</v>
          </cell>
        </row>
        <row r="36">
          <cell r="A36">
            <v>0</v>
          </cell>
          <cell r="B36">
            <v>0</v>
          </cell>
          <cell r="C36">
            <v>0</v>
          </cell>
          <cell r="D36">
            <v>0</v>
          </cell>
          <cell r="E36">
            <v>0</v>
          </cell>
          <cell r="F36">
            <v>0</v>
          </cell>
          <cell r="G36">
            <v>0</v>
          </cell>
        </row>
        <row r="37">
          <cell r="A37">
            <v>0</v>
          </cell>
          <cell r="B37">
            <v>0</v>
          </cell>
          <cell r="C37">
            <v>0</v>
          </cell>
          <cell r="D37">
            <v>0</v>
          </cell>
          <cell r="E37">
            <v>0</v>
          </cell>
          <cell r="F37">
            <v>0</v>
          </cell>
          <cell r="G37">
            <v>0</v>
          </cell>
        </row>
        <row r="38">
          <cell r="A38">
            <v>0</v>
          </cell>
          <cell r="B38">
            <v>0</v>
          </cell>
          <cell r="C38">
            <v>0</v>
          </cell>
          <cell r="D38">
            <v>0</v>
          </cell>
          <cell r="E38">
            <v>0</v>
          </cell>
          <cell r="F38">
            <v>0</v>
          </cell>
          <cell r="G38">
            <v>0</v>
          </cell>
        </row>
        <row r="39">
          <cell r="A39">
            <v>0</v>
          </cell>
          <cell r="B39">
            <v>0</v>
          </cell>
          <cell r="C39">
            <v>0</v>
          </cell>
          <cell r="D39">
            <v>0</v>
          </cell>
          <cell r="E39">
            <v>0</v>
          </cell>
          <cell r="F39">
            <v>0</v>
          </cell>
          <cell r="G39">
            <v>0</v>
          </cell>
        </row>
        <row r="40">
          <cell r="A40">
            <v>0</v>
          </cell>
          <cell r="B40">
            <v>0</v>
          </cell>
          <cell r="C40">
            <v>0</v>
          </cell>
          <cell r="D40">
            <v>0</v>
          </cell>
          <cell r="E40">
            <v>0</v>
          </cell>
          <cell r="F40">
            <v>0</v>
          </cell>
          <cell r="G40">
            <v>0</v>
          </cell>
        </row>
        <row r="41">
          <cell r="A41">
            <v>0</v>
          </cell>
          <cell r="B41">
            <v>0</v>
          </cell>
          <cell r="C41">
            <v>0</v>
          </cell>
          <cell r="D41">
            <v>0</v>
          </cell>
          <cell r="E41">
            <v>0</v>
          </cell>
          <cell r="F41">
            <v>0</v>
          </cell>
          <cell r="G41">
            <v>0</v>
          </cell>
        </row>
        <row r="42">
          <cell r="A42">
            <v>0</v>
          </cell>
          <cell r="B42">
            <v>0</v>
          </cell>
          <cell r="C42">
            <v>0</v>
          </cell>
          <cell r="D42">
            <v>0</v>
          </cell>
          <cell r="E42">
            <v>0</v>
          </cell>
          <cell r="F42">
            <v>0</v>
          </cell>
          <cell r="G42">
            <v>0</v>
          </cell>
        </row>
        <row r="43">
          <cell r="A43">
            <v>0</v>
          </cell>
          <cell r="B43">
            <v>0</v>
          </cell>
          <cell r="C43">
            <v>0</v>
          </cell>
          <cell r="D43">
            <v>0</v>
          </cell>
          <cell r="E43">
            <v>0</v>
          </cell>
          <cell r="F43">
            <v>0</v>
          </cell>
          <cell r="G43">
            <v>0</v>
          </cell>
        </row>
        <row r="44">
          <cell r="A44">
            <v>0</v>
          </cell>
          <cell r="B44">
            <v>0</v>
          </cell>
          <cell r="C44">
            <v>0</v>
          </cell>
          <cell r="D44">
            <v>0</v>
          </cell>
          <cell r="E44">
            <v>0</v>
          </cell>
          <cell r="F44">
            <v>0</v>
          </cell>
          <cell r="G44">
            <v>0</v>
          </cell>
        </row>
        <row r="45">
          <cell r="A45">
            <v>0</v>
          </cell>
          <cell r="B45">
            <v>0</v>
          </cell>
          <cell r="C45">
            <v>0</v>
          </cell>
          <cell r="D45">
            <v>0</v>
          </cell>
          <cell r="E45">
            <v>0</v>
          </cell>
          <cell r="F45">
            <v>0</v>
          </cell>
          <cell r="G45">
            <v>0</v>
          </cell>
        </row>
        <row r="46">
          <cell r="A46">
            <v>0</v>
          </cell>
          <cell r="B46">
            <v>0</v>
          </cell>
          <cell r="C46">
            <v>0</v>
          </cell>
          <cell r="D46">
            <v>0</v>
          </cell>
          <cell r="E46">
            <v>0</v>
          </cell>
          <cell r="F46">
            <v>0</v>
          </cell>
          <cell r="G46">
            <v>0</v>
          </cell>
        </row>
        <row r="47">
          <cell r="A47">
            <v>0</v>
          </cell>
          <cell r="B47">
            <v>0</v>
          </cell>
          <cell r="C47">
            <v>0</v>
          </cell>
          <cell r="D47">
            <v>0</v>
          </cell>
          <cell r="E47">
            <v>0</v>
          </cell>
          <cell r="F47">
            <v>0</v>
          </cell>
          <cell r="G47">
            <v>0</v>
          </cell>
        </row>
        <row r="48">
          <cell r="A48">
            <v>0</v>
          </cell>
          <cell r="B48">
            <v>0</v>
          </cell>
          <cell r="C48">
            <v>0</v>
          </cell>
          <cell r="D48">
            <v>0</v>
          </cell>
          <cell r="E48">
            <v>0</v>
          </cell>
          <cell r="F48">
            <v>0</v>
          </cell>
          <cell r="G48">
            <v>0</v>
          </cell>
        </row>
        <row r="49">
          <cell r="A49">
            <v>0</v>
          </cell>
          <cell r="B49">
            <v>0</v>
          </cell>
          <cell r="C49">
            <v>0</v>
          </cell>
          <cell r="D49">
            <v>0</v>
          </cell>
          <cell r="E49">
            <v>0</v>
          </cell>
          <cell r="F49">
            <v>0</v>
          </cell>
          <cell r="G49">
            <v>0</v>
          </cell>
        </row>
        <row r="50">
          <cell r="A50">
            <v>0</v>
          </cell>
          <cell r="B50">
            <v>0</v>
          </cell>
          <cell r="C50">
            <v>0</v>
          </cell>
          <cell r="D50">
            <v>0</v>
          </cell>
          <cell r="E50">
            <v>0</v>
          </cell>
          <cell r="F50">
            <v>0</v>
          </cell>
          <cell r="G50">
            <v>0</v>
          </cell>
        </row>
        <row r="51">
          <cell r="A51">
            <v>0</v>
          </cell>
          <cell r="B51">
            <v>0</v>
          </cell>
          <cell r="C51">
            <v>0</v>
          </cell>
          <cell r="D51">
            <v>0</v>
          </cell>
          <cell r="E51">
            <v>0</v>
          </cell>
          <cell r="F51">
            <v>0</v>
          </cell>
          <cell r="G51">
            <v>0</v>
          </cell>
        </row>
        <row r="52">
          <cell r="A52">
            <v>0</v>
          </cell>
          <cell r="B52">
            <v>0</v>
          </cell>
          <cell r="C52">
            <v>0</v>
          </cell>
          <cell r="D52">
            <v>0</v>
          </cell>
          <cell r="E52">
            <v>0</v>
          </cell>
          <cell r="F52">
            <v>0</v>
          </cell>
          <cell r="G52">
            <v>0</v>
          </cell>
        </row>
        <row r="53">
          <cell r="A53">
            <v>0</v>
          </cell>
          <cell r="B53">
            <v>0</v>
          </cell>
          <cell r="C53">
            <v>0</v>
          </cell>
          <cell r="D53">
            <v>0</v>
          </cell>
          <cell r="E53">
            <v>0</v>
          </cell>
          <cell r="F53">
            <v>0</v>
          </cell>
          <cell r="G53">
            <v>0</v>
          </cell>
        </row>
        <row r="54">
          <cell r="A54">
            <v>0</v>
          </cell>
          <cell r="B54">
            <v>0</v>
          </cell>
          <cell r="C54">
            <v>0</v>
          </cell>
          <cell r="D54">
            <v>0</v>
          </cell>
          <cell r="E54">
            <v>0</v>
          </cell>
          <cell r="F54">
            <v>0</v>
          </cell>
          <cell r="G54">
            <v>0</v>
          </cell>
        </row>
        <row r="55">
          <cell r="A55">
            <v>0</v>
          </cell>
          <cell r="B55">
            <v>0</v>
          </cell>
          <cell r="C55">
            <v>0</v>
          </cell>
          <cell r="D55">
            <v>0</v>
          </cell>
          <cell r="E55">
            <v>0</v>
          </cell>
          <cell r="F55">
            <v>0</v>
          </cell>
          <cell r="G55">
            <v>0</v>
          </cell>
        </row>
        <row r="56">
          <cell r="A56">
            <v>0</v>
          </cell>
          <cell r="B56">
            <v>0</v>
          </cell>
          <cell r="C56">
            <v>0</v>
          </cell>
          <cell r="D56">
            <v>0</v>
          </cell>
          <cell r="E56">
            <v>0</v>
          </cell>
          <cell r="F56">
            <v>0</v>
          </cell>
          <cell r="G56">
            <v>0</v>
          </cell>
        </row>
        <row r="57">
          <cell r="A57">
            <v>0</v>
          </cell>
          <cell r="B57">
            <v>0</v>
          </cell>
          <cell r="C57">
            <v>0</v>
          </cell>
          <cell r="D57">
            <v>0</v>
          </cell>
          <cell r="E57">
            <v>0</v>
          </cell>
          <cell r="F57">
            <v>0</v>
          </cell>
          <cell r="G57">
            <v>0</v>
          </cell>
        </row>
        <row r="58">
          <cell r="A58">
            <v>0</v>
          </cell>
          <cell r="B58">
            <v>0</v>
          </cell>
          <cell r="C58">
            <v>0</v>
          </cell>
          <cell r="D58">
            <v>0</v>
          </cell>
          <cell r="E58">
            <v>0</v>
          </cell>
          <cell r="F58">
            <v>0</v>
          </cell>
          <cell r="G58">
            <v>0</v>
          </cell>
        </row>
        <row r="59">
          <cell r="A59">
            <v>0</v>
          </cell>
          <cell r="B59">
            <v>0</v>
          </cell>
          <cell r="C59">
            <v>0</v>
          </cell>
          <cell r="D59">
            <v>0</v>
          </cell>
          <cell r="E59">
            <v>0</v>
          </cell>
          <cell r="F59">
            <v>0</v>
          </cell>
          <cell r="G59">
            <v>0</v>
          </cell>
        </row>
        <row r="60">
          <cell r="A60">
            <v>0</v>
          </cell>
          <cell r="B60">
            <v>0</v>
          </cell>
          <cell r="C60">
            <v>0</v>
          </cell>
          <cell r="D60">
            <v>0</v>
          </cell>
          <cell r="E60">
            <v>0</v>
          </cell>
          <cell r="F60">
            <v>0</v>
          </cell>
          <cell r="G60">
            <v>0</v>
          </cell>
        </row>
        <row r="61">
          <cell r="A61">
            <v>0</v>
          </cell>
          <cell r="B61">
            <v>0</v>
          </cell>
          <cell r="C61">
            <v>0</v>
          </cell>
          <cell r="D61">
            <v>0</v>
          </cell>
          <cell r="E61">
            <v>0</v>
          </cell>
          <cell r="F61">
            <v>0</v>
          </cell>
          <cell r="G61">
            <v>0</v>
          </cell>
        </row>
        <row r="62">
          <cell r="A62">
            <v>0</v>
          </cell>
          <cell r="B62">
            <v>0</v>
          </cell>
          <cell r="C62">
            <v>0</v>
          </cell>
          <cell r="D62">
            <v>0</v>
          </cell>
          <cell r="E62">
            <v>0</v>
          </cell>
          <cell r="F62">
            <v>0</v>
          </cell>
          <cell r="G62">
            <v>0</v>
          </cell>
        </row>
        <row r="63">
          <cell r="A63">
            <v>0</v>
          </cell>
          <cell r="B63">
            <v>0</v>
          </cell>
          <cell r="C63">
            <v>0</v>
          </cell>
          <cell r="D63">
            <v>0</v>
          </cell>
          <cell r="E63">
            <v>0</v>
          </cell>
          <cell r="F63">
            <v>0</v>
          </cell>
          <cell r="G63">
            <v>0</v>
          </cell>
        </row>
        <row r="64">
          <cell r="A64">
            <v>0</v>
          </cell>
          <cell r="B64">
            <v>0</v>
          </cell>
          <cell r="C64">
            <v>0</v>
          </cell>
          <cell r="D64">
            <v>0</v>
          </cell>
          <cell r="E64">
            <v>0</v>
          </cell>
          <cell r="F64">
            <v>0</v>
          </cell>
          <cell r="G64">
            <v>0</v>
          </cell>
        </row>
        <row r="65">
          <cell r="A65">
            <v>0</v>
          </cell>
          <cell r="B65">
            <v>0</v>
          </cell>
          <cell r="C65">
            <v>0</v>
          </cell>
          <cell r="D65">
            <v>0</v>
          </cell>
          <cell r="E65">
            <v>0</v>
          </cell>
          <cell r="F65">
            <v>0</v>
          </cell>
          <cell r="G65">
            <v>0</v>
          </cell>
        </row>
        <row r="66">
          <cell r="A66">
            <v>0</v>
          </cell>
          <cell r="B66">
            <v>0</v>
          </cell>
          <cell r="C66">
            <v>0</v>
          </cell>
          <cell r="D66">
            <v>0</v>
          </cell>
          <cell r="E66">
            <v>0</v>
          </cell>
          <cell r="F66">
            <v>0</v>
          </cell>
          <cell r="G66">
            <v>0</v>
          </cell>
        </row>
        <row r="67">
          <cell r="A67">
            <v>0</v>
          </cell>
          <cell r="B67">
            <v>0</v>
          </cell>
          <cell r="C67">
            <v>0</v>
          </cell>
          <cell r="D67">
            <v>0</v>
          </cell>
          <cell r="E67">
            <v>0</v>
          </cell>
          <cell r="F67">
            <v>0</v>
          </cell>
          <cell r="G67">
            <v>0</v>
          </cell>
        </row>
        <row r="68">
          <cell r="A68">
            <v>0</v>
          </cell>
          <cell r="B68">
            <v>0</v>
          </cell>
          <cell r="C68">
            <v>0</v>
          </cell>
          <cell r="D68">
            <v>0</v>
          </cell>
          <cell r="E68">
            <v>0</v>
          </cell>
          <cell r="F68">
            <v>0</v>
          </cell>
          <cell r="G68">
            <v>0</v>
          </cell>
        </row>
        <row r="69">
          <cell r="A69">
            <v>0</v>
          </cell>
          <cell r="B69">
            <v>0</v>
          </cell>
          <cell r="C69">
            <v>0</v>
          </cell>
          <cell r="D69">
            <v>0</v>
          </cell>
          <cell r="E69">
            <v>0</v>
          </cell>
          <cell r="F69">
            <v>0</v>
          </cell>
          <cell r="G69">
            <v>0</v>
          </cell>
        </row>
        <row r="70">
          <cell r="A70">
            <v>0</v>
          </cell>
          <cell r="B70">
            <v>0</v>
          </cell>
          <cell r="C70">
            <v>0</v>
          </cell>
          <cell r="D70">
            <v>0</v>
          </cell>
          <cell r="E70">
            <v>0</v>
          </cell>
          <cell r="F70">
            <v>0</v>
          </cell>
          <cell r="G70">
            <v>0</v>
          </cell>
        </row>
        <row r="71">
          <cell r="A71">
            <v>0</v>
          </cell>
          <cell r="B71">
            <v>0</v>
          </cell>
          <cell r="C71">
            <v>0</v>
          </cell>
          <cell r="D71">
            <v>0</v>
          </cell>
          <cell r="E71">
            <v>0</v>
          </cell>
          <cell r="F71">
            <v>0</v>
          </cell>
          <cell r="G71">
            <v>0</v>
          </cell>
        </row>
        <row r="72">
          <cell r="A72">
            <v>0</v>
          </cell>
          <cell r="B72">
            <v>0</v>
          </cell>
          <cell r="C72">
            <v>0</v>
          </cell>
          <cell r="D72">
            <v>0</v>
          </cell>
          <cell r="E72">
            <v>0</v>
          </cell>
          <cell r="F72">
            <v>0</v>
          </cell>
          <cell r="G72">
            <v>0</v>
          </cell>
        </row>
        <row r="73">
          <cell r="A73">
            <v>0</v>
          </cell>
          <cell r="B73">
            <v>0</v>
          </cell>
          <cell r="C73">
            <v>0</v>
          </cell>
          <cell r="D73">
            <v>0</v>
          </cell>
          <cell r="E73">
            <v>0</v>
          </cell>
          <cell r="F73">
            <v>0</v>
          </cell>
          <cell r="G73">
            <v>0</v>
          </cell>
        </row>
        <row r="74">
          <cell r="A74">
            <v>0</v>
          </cell>
          <cell r="B74">
            <v>0</v>
          </cell>
          <cell r="C74">
            <v>0</v>
          </cell>
          <cell r="D74">
            <v>0</v>
          </cell>
          <cell r="E74">
            <v>0</v>
          </cell>
          <cell r="F74">
            <v>0</v>
          </cell>
          <cell r="G74">
            <v>0</v>
          </cell>
        </row>
        <row r="75">
          <cell r="A75">
            <v>0</v>
          </cell>
          <cell r="B75">
            <v>0</v>
          </cell>
          <cell r="C75">
            <v>0</v>
          </cell>
          <cell r="D75">
            <v>0</v>
          </cell>
          <cell r="E75">
            <v>0</v>
          </cell>
          <cell r="F75">
            <v>0</v>
          </cell>
          <cell r="G75">
            <v>0</v>
          </cell>
        </row>
        <row r="76">
          <cell r="A76">
            <v>0</v>
          </cell>
          <cell r="B76">
            <v>0</v>
          </cell>
          <cell r="C76">
            <v>0</v>
          </cell>
          <cell r="D76">
            <v>0</v>
          </cell>
          <cell r="E76">
            <v>0</v>
          </cell>
          <cell r="F76">
            <v>0</v>
          </cell>
          <cell r="G76">
            <v>0</v>
          </cell>
        </row>
        <row r="77">
          <cell r="A77">
            <v>0</v>
          </cell>
          <cell r="B77">
            <v>0</v>
          </cell>
          <cell r="C77">
            <v>0</v>
          </cell>
          <cell r="D77">
            <v>0</v>
          </cell>
          <cell r="E77">
            <v>0</v>
          </cell>
          <cell r="F77">
            <v>0</v>
          </cell>
          <cell r="G77">
            <v>0</v>
          </cell>
        </row>
        <row r="78">
          <cell r="A78">
            <v>0</v>
          </cell>
          <cell r="B78">
            <v>0</v>
          </cell>
          <cell r="C78">
            <v>0</v>
          </cell>
          <cell r="D78">
            <v>0</v>
          </cell>
          <cell r="E78">
            <v>0</v>
          </cell>
          <cell r="F78">
            <v>0</v>
          </cell>
          <cell r="G78">
            <v>0</v>
          </cell>
        </row>
        <row r="79">
          <cell r="A79">
            <v>0</v>
          </cell>
          <cell r="B79">
            <v>0</v>
          </cell>
          <cell r="C79">
            <v>0</v>
          </cell>
          <cell r="D79">
            <v>0</v>
          </cell>
          <cell r="E79">
            <v>0</v>
          </cell>
          <cell r="F79">
            <v>0</v>
          </cell>
          <cell r="G79">
            <v>0</v>
          </cell>
        </row>
        <row r="80">
          <cell r="A80">
            <v>0</v>
          </cell>
          <cell r="B80">
            <v>0</v>
          </cell>
          <cell r="C80">
            <v>0</v>
          </cell>
          <cell r="D80">
            <v>0</v>
          </cell>
          <cell r="E80">
            <v>0</v>
          </cell>
          <cell r="F80">
            <v>0</v>
          </cell>
          <cell r="G80">
            <v>0</v>
          </cell>
        </row>
        <row r="81">
          <cell r="A81">
            <v>0</v>
          </cell>
          <cell r="B81">
            <v>0</v>
          </cell>
          <cell r="C81">
            <v>0</v>
          </cell>
          <cell r="D81">
            <v>0</v>
          </cell>
          <cell r="E81">
            <v>0</v>
          </cell>
          <cell r="F81">
            <v>0</v>
          </cell>
          <cell r="G81">
            <v>0</v>
          </cell>
        </row>
        <row r="82">
          <cell r="A82">
            <v>0</v>
          </cell>
          <cell r="B82">
            <v>0</v>
          </cell>
          <cell r="C82">
            <v>0</v>
          </cell>
          <cell r="D82">
            <v>0</v>
          </cell>
          <cell r="E82">
            <v>0</v>
          </cell>
          <cell r="F82">
            <v>0</v>
          </cell>
          <cell r="G82">
            <v>0</v>
          </cell>
        </row>
        <row r="83">
          <cell r="A83">
            <v>0</v>
          </cell>
          <cell r="B83">
            <v>0</v>
          </cell>
          <cell r="C83">
            <v>0</v>
          </cell>
          <cell r="D83">
            <v>0</v>
          </cell>
          <cell r="E83">
            <v>0</v>
          </cell>
          <cell r="F83">
            <v>0</v>
          </cell>
          <cell r="G83">
            <v>0</v>
          </cell>
        </row>
        <row r="84">
          <cell r="A84">
            <v>0</v>
          </cell>
          <cell r="B84">
            <v>0</v>
          </cell>
          <cell r="C84">
            <v>0</v>
          </cell>
          <cell r="D84">
            <v>0</v>
          </cell>
          <cell r="E84">
            <v>0</v>
          </cell>
          <cell r="F84">
            <v>0</v>
          </cell>
          <cell r="G84">
            <v>0</v>
          </cell>
        </row>
        <row r="85">
          <cell r="A85">
            <v>0</v>
          </cell>
          <cell r="B85">
            <v>0</v>
          </cell>
          <cell r="C85">
            <v>0</v>
          </cell>
          <cell r="D85">
            <v>0</v>
          </cell>
          <cell r="E85">
            <v>0</v>
          </cell>
          <cell r="F85">
            <v>0</v>
          </cell>
          <cell r="G85">
            <v>0</v>
          </cell>
        </row>
        <row r="86">
          <cell r="A86">
            <v>0</v>
          </cell>
          <cell r="B86">
            <v>0</v>
          </cell>
          <cell r="C86">
            <v>0</v>
          </cell>
          <cell r="D86">
            <v>0</v>
          </cell>
          <cell r="E86">
            <v>0</v>
          </cell>
          <cell r="F86">
            <v>0</v>
          </cell>
          <cell r="G86">
            <v>0</v>
          </cell>
        </row>
        <row r="87">
          <cell r="A87">
            <v>0</v>
          </cell>
          <cell r="B87">
            <v>0</v>
          </cell>
          <cell r="C87">
            <v>0</v>
          </cell>
          <cell r="D87">
            <v>0</v>
          </cell>
          <cell r="E87">
            <v>0</v>
          </cell>
          <cell r="F87">
            <v>0</v>
          </cell>
          <cell r="G87">
            <v>0</v>
          </cell>
        </row>
        <row r="88">
          <cell r="A88">
            <v>0</v>
          </cell>
          <cell r="B88">
            <v>0</v>
          </cell>
          <cell r="C88">
            <v>0</v>
          </cell>
          <cell r="D88">
            <v>0</v>
          </cell>
          <cell r="E88">
            <v>0</v>
          </cell>
          <cell r="F88">
            <v>0</v>
          </cell>
          <cell r="G88">
            <v>0</v>
          </cell>
        </row>
        <row r="89">
          <cell r="A89">
            <v>0</v>
          </cell>
          <cell r="B89">
            <v>0</v>
          </cell>
          <cell r="C89">
            <v>0</v>
          </cell>
          <cell r="D89">
            <v>0</v>
          </cell>
          <cell r="E89">
            <v>0</v>
          </cell>
          <cell r="F89">
            <v>0</v>
          </cell>
          <cell r="G89">
            <v>0</v>
          </cell>
        </row>
        <row r="90">
          <cell r="A90">
            <v>0</v>
          </cell>
          <cell r="B90">
            <v>0</v>
          </cell>
          <cell r="C90">
            <v>0</v>
          </cell>
          <cell r="D90">
            <v>0</v>
          </cell>
          <cell r="E90">
            <v>0</v>
          </cell>
          <cell r="F90">
            <v>0</v>
          </cell>
          <cell r="G90">
            <v>0</v>
          </cell>
        </row>
        <row r="91">
          <cell r="A91">
            <v>0</v>
          </cell>
          <cell r="B91">
            <v>0</v>
          </cell>
          <cell r="C91">
            <v>0</v>
          </cell>
          <cell r="D91">
            <v>0</v>
          </cell>
          <cell r="E91">
            <v>0</v>
          </cell>
          <cell r="F91">
            <v>0</v>
          </cell>
          <cell r="G91">
            <v>0</v>
          </cell>
        </row>
        <row r="92">
          <cell r="A92">
            <v>0</v>
          </cell>
          <cell r="B92">
            <v>0</v>
          </cell>
          <cell r="C92">
            <v>0</v>
          </cell>
          <cell r="D92">
            <v>0</v>
          </cell>
          <cell r="E92">
            <v>0</v>
          </cell>
          <cell r="F92">
            <v>0</v>
          </cell>
          <cell r="G92">
            <v>0</v>
          </cell>
        </row>
        <row r="93">
          <cell r="A93">
            <v>0</v>
          </cell>
          <cell r="B93">
            <v>0</v>
          </cell>
          <cell r="C93">
            <v>0</v>
          </cell>
          <cell r="D93">
            <v>0</v>
          </cell>
          <cell r="E93">
            <v>0</v>
          </cell>
          <cell r="F93">
            <v>0</v>
          </cell>
          <cell r="G93">
            <v>0</v>
          </cell>
        </row>
        <row r="94">
          <cell r="A94">
            <v>0</v>
          </cell>
          <cell r="B94">
            <v>0</v>
          </cell>
          <cell r="C94">
            <v>0</v>
          </cell>
          <cell r="D94">
            <v>0</v>
          </cell>
          <cell r="E94">
            <v>0</v>
          </cell>
          <cell r="F94">
            <v>0</v>
          </cell>
          <cell r="G94">
            <v>0</v>
          </cell>
        </row>
        <row r="95">
          <cell r="A95">
            <v>0</v>
          </cell>
          <cell r="B95">
            <v>0</v>
          </cell>
          <cell r="C95">
            <v>0</v>
          </cell>
          <cell r="D95">
            <v>0</v>
          </cell>
          <cell r="E95">
            <v>0</v>
          </cell>
          <cell r="F95">
            <v>0</v>
          </cell>
          <cell r="G95">
            <v>0</v>
          </cell>
        </row>
        <row r="96">
          <cell r="A96">
            <v>0</v>
          </cell>
          <cell r="B96">
            <v>0</v>
          </cell>
          <cell r="C96">
            <v>0</v>
          </cell>
          <cell r="D96">
            <v>0</v>
          </cell>
          <cell r="E96">
            <v>0</v>
          </cell>
          <cell r="F96">
            <v>0</v>
          </cell>
          <cell r="G96">
            <v>0</v>
          </cell>
        </row>
        <row r="97">
          <cell r="A97">
            <v>0</v>
          </cell>
          <cell r="B97">
            <v>0</v>
          </cell>
          <cell r="C97">
            <v>0</v>
          </cell>
          <cell r="D97">
            <v>0</v>
          </cell>
          <cell r="E97">
            <v>0</v>
          </cell>
          <cell r="F97">
            <v>0</v>
          </cell>
          <cell r="G97">
            <v>0</v>
          </cell>
        </row>
        <row r="98">
          <cell r="A98">
            <v>0</v>
          </cell>
          <cell r="B98">
            <v>0</v>
          </cell>
          <cell r="C98">
            <v>0</v>
          </cell>
          <cell r="D98">
            <v>0</v>
          </cell>
          <cell r="E98">
            <v>0</v>
          </cell>
          <cell r="F98">
            <v>0</v>
          </cell>
          <cell r="G98">
            <v>0</v>
          </cell>
        </row>
        <row r="99">
          <cell r="A99">
            <v>0</v>
          </cell>
          <cell r="B99">
            <v>0</v>
          </cell>
          <cell r="C99">
            <v>0</v>
          </cell>
          <cell r="D99">
            <v>0</v>
          </cell>
          <cell r="E99">
            <v>0</v>
          </cell>
          <cell r="F99">
            <v>0</v>
          </cell>
          <cell r="G99">
            <v>0</v>
          </cell>
        </row>
        <row r="100">
          <cell r="A100">
            <v>0</v>
          </cell>
          <cell r="B100">
            <v>0</v>
          </cell>
          <cell r="C100">
            <v>0</v>
          </cell>
          <cell r="D100">
            <v>0</v>
          </cell>
          <cell r="E100">
            <v>0</v>
          </cell>
          <cell r="F100">
            <v>0</v>
          </cell>
          <cell r="G100">
            <v>0</v>
          </cell>
        </row>
        <row r="101">
          <cell r="A101">
            <v>0</v>
          </cell>
          <cell r="B101">
            <v>0</v>
          </cell>
          <cell r="C101">
            <v>0</v>
          </cell>
          <cell r="D101">
            <v>0</v>
          </cell>
          <cell r="E101">
            <v>0</v>
          </cell>
          <cell r="F101">
            <v>0</v>
          </cell>
          <cell r="G101">
            <v>0</v>
          </cell>
        </row>
        <row r="102">
          <cell r="A102">
            <v>0</v>
          </cell>
          <cell r="B102">
            <v>0</v>
          </cell>
          <cell r="C102">
            <v>0</v>
          </cell>
          <cell r="D102">
            <v>0</v>
          </cell>
          <cell r="E102">
            <v>0</v>
          </cell>
          <cell r="F102">
            <v>0</v>
          </cell>
          <cell r="G102">
            <v>0</v>
          </cell>
        </row>
        <row r="103">
          <cell r="A103">
            <v>0</v>
          </cell>
          <cell r="B103">
            <v>0</v>
          </cell>
          <cell r="C103">
            <v>0</v>
          </cell>
          <cell r="D103">
            <v>0</v>
          </cell>
          <cell r="E103">
            <v>0</v>
          </cell>
          <cell r="F103">
            <v>0</v>
          </cell>
          <cell r="G103">
            <v>0</v>
          </cell>
        </row>
        <row r="104">
          <cell r="A104">
            <v>0</v>
          </cell>
          <cell r="B104">
            <v>0</v>
          </cell>
          <cell r="C104">
            <v>0</v>
          </cell>
          <cell r="D104">
            <v>0</v>
          </cell>
          <cell r="E104">
            <v>0</v>
          </cell>
          <cell r="F104">
            <v>0</v>
          </cell>
          <cell r="G104">
            <v>0</v>
          </cell>
        </row>
        <row r="105">
          <cell r="A105">
            <v>0</v>
          </cell>
          <cell r="B105">
            <v>0</v>
          </cell>
          <cell r="C105">
            <v>0</v>
          </cell>
          <cell r="D105">
            <v>0</v>
          </cell>
          <cell r="E105">
            <v>0</v>
          </cell>
          <cell r="F105">
            <v>0</v>
          </cell>
          <cell r="G105">
            <v>0</v>
          </cell>
        </row>
        <row r="106">
          <cell r="A106">
            <v>0</v>
          </cell>
          <cell r="B106">
            <v>0</v>
          </cell>
          <cell r="C106">
            <v>0</v>
          </cell>
          <cell r="D106">
            <v>0</v>
          </cell>
          <cell r="E106">
            <v>0</v>
          </cell>
          <cell r="F106">
            <v>0</v>
          </cell>
          <cell r="G106">
            <v>0</v>
          </cell>
        </row>
        <row r="107">
          <cell r="A107">
            <v>0</v>
          </cell>
          <cell r="B107">
            <v>0</v>
          </cell>
          <cell r="C107">
            <v>0</v>
          </cell>
          <cell r="D107">
            <v>0</v>
          </cell>
          <cell r="E107">
            <v>0</v>
          </cell>
          <cell r="F107">
            <v>0</v>
          </cell>
          <cell r="G107">
            <v>0</v>
          </cell>
        </row>
        <row r="108">
          <cell r="A108">
            <v>0</v>
          </cell>
          <cell r="B108">
            <v>0</v>
          </cell>
          <cell r="C108">
            <v>0</v>
          </cell>
          <cell r="D108">
            <v>0</v>
          </cell>
          <cell r="E108">
            <v>0</v>
          </cell>
          <cell r="F108">
            <v>0</v>
          </cell>
          <cell r="G108">
            <v>0</v>
          </cell>
        </row>
        <row r="109">
          <cell r="A109">
            <v>0</v>
          </cell>
          <cell r="B109">
            <v>0</v>
          </cell>
          <cell r="C109">
            <v>0</v>
          </cell>
          <cell r="D109">
            <v>0</v>
          </cell>
          <cell r="E109">
            <v>0</v>
          </cell>
          <cell r="F109">
            <v>0</v>
          </cell>
          <cell r="G109">
            <v>0</v>
          </cell>
        </row>
        <row r="110">
          <cell r="A110">
            <v>0</v>
          </cell>
          <cell r="B110">
            <v>0</v>
          </cell>
          <cell r="C110">
            <v>0</v>
          </cell>
          <cell r="D110">
            <v>0</v>
          </cell>
          <cell r="E110">
            <v>0</v>
          </cell>
          <cell r="F110">
            <v>0</v>
          </cell>
          <cell r="G110">
            <v>0</v>
          </cell>
        </row>
        <row r="111">
          <cell r="A111">
            <v>0</v>
          </cell>
          <cell r="B111">
            <v>0</v>
          </cell>
          <cell r="C111">
            <v>0</v>
          </cell>
          <cell r="D111">
            <v>0</v>
          </cell>
          <cell r="E111">
            <v>0</v>
          </cell>
          <cell r="F111">
            <v>0</v>
          </cell>
          <cell r="G111">
            <v>0</v>
          </cell>
        </row>
        <row r="112">
          <cell r="A112">
            <v>0</v>
          </cell>
          <cell r="B112">
            <v>0</v>
          </cell>
          <cell r="C112">
            <v>0</v>
          </cell>
          <cell r="D112">
            <v>0</v>
          </cell>
          <cell r="E112">
            <v>0</v>
          </cell>
          <cell r="F112">
            <v>0</v>
          </cell>
          <cell r="G112">
            <v>0</v>
          </cell>
        </row>
        <row r="113">
          <cell r="A113">
            <v>0</v>
          </cell>
          <cell r="B113">
            <v>0</v>
          </cell>
          <cell r="C113">
            <v>0</v>
          </cell>
          <cell r="D113">
            <v>0</v>
          </cell>
          <cell r="E113">
            <v>0</v>
          </cell>
          <cell r="F113">
            <v>0</v>
          </cell>
          <cell r="G113">
            <v>0</v>
          </cell>
        </row>
        <row r="114">
          <cell r="A114">
            <v>0</v>
          </cell>
          <cell r="B114">
            <v>0</v>
          </cell>
          <cell r="C114">
            <v>0</v>
          </cell>
          <cell r="D114">
            <v>0</v>
          </cell>
          <cell r="E114">
            <v>0</v>
          </cell>
          <cell r="F114">
            <v>0</v>
          </cell>
          <cell r="G114">
            <v>0</v>
          </cell>
        </row>
        <row r="115">
          <cell r="A115">
            <v>0</v>
          </cell>
          <cell r="B115">
            <v>0</v>
          </cell>
          <cell r="C115">
            <v>0</v>
          </cell>
          <cell r="D115">
            <v>0</v>
          </cell>
          <cell r="E115">
            <v>0</v>
          </cell>
          <cell r="F115">
            <v>0</v>
          </cell>
          <cell r="G115">
            <v>0</v>
          </cell>
        </row>
        <row r="116">
          <cell r="A116">
            <v>0</v>
          </cell>
          <cell r="B116">
            <v>0</v>
          </cell>
          <cell r="C116">
            <v>0</v>
          </cell>
          <cell r="D116">
            <v>0</v>
          </cell>
          <cell r="E116">
            <v>0</v>
          </cell>
          <cell r="F116">
            <v>0</v>
          </cell>
          <cell r="G116">
            <v>0</v>
          </cell>
        </row>
        <row r="117">
          <cell r="A117">
            <v>0</v>
          </cell>
          <cell r="B117">
            <v>0</v>
          </cell>
          <cell r="C117">
            <v>0</v>
          </cell>
          <cell r="D117">
            <v>0</v>
          </cell>
          <cell r="E117">
            <v>0</v>
          </cell>
          <cell r="F117">
            <v>0</v>
          </cell>
          <cell r="G117">
            <v>0</v>
          </cell>
        </row>
        <row r="118">
          <cell r="A118">
            <v>0</v>
          </cell>
          <cell r="B118">
            <v>0</v>
          </cell>
          <cell r="C118">
            <v>0</v>
          </cell>
          <cell r="D118">
            <v>0</v>
          </cell>
          <cell r="E118">
            <v>0</v>
          </cell>
          <cell r="F118">
            <v>0</v>
          </cell>
          <cell r="G118">
            <v>0</v>
          </cell>
        </row>
        <row r="119">
          <cell r="A119">
            <v>0</v>
          </cell>
          <cell r="B119">
            <v>0</v>
          </cell>
          <cell r="C119">
            <v>0</v>
          </cell>
          <cell r="D119">
            <v>0</v>
          </cell>
          <cell r="E119">
            <v>0</v>
          </cell>
          <cell r="F119">
            <v>0</v>
          </cell>
          <cell r="G119">
            <v>0</v>
          </cell>
        </row>
        <row r="120">
          <cell r="A120">
            <v>0</v>
          </cell>
          <cell r="B120">
            <v>0</v>
          </cell>
          <cell r="C120">
            <v>0</v>
          </cell>
          <cell r="D120">
            <v>0</v>
          </cell>
          <cell r="E120">
            <v>0</v>
          </cell>
          <cell r="F120">
            <v>0</v>
          </cell>
          <cell r="G120">
            <v>0</v>
          </cell>
        </row>
        <row r="121">
          <cell r="A121">
            <v>0</v>
          </cell>
          <cell r="B121">
            <v>0</v>
          </cell>
          <cell r="C121">
            <v>0</v>
          </cell>
          <cell r="D121">
            <v>0</v>
          </cell>
          <cell r="E121">
            <v>0</v>
          </cell>
          <cell r="F121">
            <v>0</v>
          </cell>
          <cell r="G121">
            <v>0</v>
          </cell>
        </row>
        <row r="122">
          <cell r="A122">
            <v>0</v>
          </cell>
          <cell r="B122">
            <v>0</v>
          </cell>
          <cell r="C122">
            <v>0</v>
          </cell>
          <cell r="D122">
            <v>0</v>
          </cell>
          <cell r="E122">
            <v>0</v>
          </cell>
          <cell r="F122">
            <v>0</v>
          </cell>
          <cell r="G122">
            <v>0</v>
          </cell>
        </row>
        <row r="123">
          <cell r="A123">
            <v>0</v>
          </cell>
          <cell r="B123">
            <v>0</v>
          </cell>
          <cell r="C123">
            <v>0</v>
          </cell>
          <cell r="D123">
            <v>0</v>
          </cell>
          <cell r="E123">
            <v>0</v>
          </cell>
          <cell r="F123">
            <v>0</v>
          </cell>
          <cell r="G123">
            <v>0</v>
          </cell>
        </row>
        <row r="124">
          <cell r="A124">
            <v>0</v>
          </cell>
          <cell r="B124">
            <v>0</v>
          </cell>
          <cell r="C124">
            <v>0</v>
          </cell>
          <cell r="D124">
            <v>0</v>
          </cell>
          <cell r="E124">
            <v>0</v>
          </cell>
          <cell r="F124">
            <v>0</v>
          </cell>
          <cell r="G124">
            <v>0</v>
          </cell>
        </row>
        <row r="125">
          <cell r="A125">
            <v>0</v>
          </cell>
          <cell r="B125">
            <v>0</v>
          </cell>
          <cell r="C125">
            <v>0</v>
          </cell>
          <cell r="D125">
            <v>0</v>
          </cell>
          <cell r="E125">
            <v>0</v>
          </cell>
          <cell r="F125">
            <v>0</v>
          </cell>
          <cell r="G125">
            <v>0</v>
          </cell>
        </row>
        <row r="126">
          <cell r="A126">
            <v>0</v>
          </cell>
          <cell r="B126">
            <v>0</v>
          </cell>
          <cell r="C126">
            <v>0</v>
          </cell>
          <cell r="D126">
            <v>0</v>
          </cell>
          <cell r="E126">
            <v>0</v>
          </cell>
          <cell r="F126">
            <v>0</v>
          </cell>
          <cell r="G126">
            <v>0</v>
          </cell>
        </row>
        <row r="127">
          <cell r="A127">
            <v>0</v>
          </cell>
          <cell r="B127">
            <v>0</v>
          </cell>
          <cell r="C127">
            <v>0</v>
          </cell>
          <cell r="D127">
            <v>0</v>
          </cell>
          <cell r="E127">
            <v>0</v>
          </cell>
          <cell r="F127">
            <v>0</v>
          </cell>
          <cell r="G127">
            <v>0</v>
          </cell>
        </row>
        <row r="128">
          <cell r="A128">
            <v>0</v>
          </cell>
          <cell r="B128">
            <v>0</v>
          </cell>
          <cell r="C128">
            <v>0</v>
          </cell>
          <cell r="D128">
            <v>0</v>
          </cell>
          <cell r="E128">
            <v>0</v>
          </cell>
          <cell r="F128">
            <v>0</v>
          </cell>
          <cell r="G128">
            <v>0</v>
          </cell>
        </row>
        <row r="129">
          <cell r="A129">
            <v>0</v>
          </cell>
          <cell r="B129">
            <v>0</v>
          </cell>
          <cell r="C129">
            <v>0</v>
          </cell>
          <cell r="D129">
            <v>0</v>
          </cell>
          <cell r="E129">
            <v>0</v>
          </cell>
          <cell r="F129">
            <v>0</v>
          </cell>
          <cell r="G129">
            <v>0</v>
          </cell>
        </row>
        <row r="130">
          <cell r="A130">
            <v>0</v>
          </cell>
          <cell r="B130">
            <v>0</v>
          </cell>
          <cell r="C130">
            <v>0</v>
          </cell>
          <cell r="D130">
            <v>0</v>
          </cell>
          <cell r="E130">
            <v>0</v>
          </cell>
          <cell r="F130">
            <v>0</v>
          </cell>
          <cell r="G130">
            <v>0</v>
          </cell>
        </row>
        <row r="131">
          <cell r="A131">
            <v>0</v>
          </cell>
          <cell r="B131">
            <v>0</v>
          </cell>
          <cell r="C131">
            <v>0</v>
          </cell>
          <cell r="D131">
            <v>0</v>
          </cell>
          <cell r="E131">
            <v>0</v>
          </cell>
          <cell r="F131">
            <v>0</v>
          </cell>
          <cell r="G131">
            <v>0</v>
          </cell>
        </row>
        <row r="132">
          <cell r="A132">
            <v>0</v>
          </cell>
          <cell r="B132">
            <v>0</v>
          </cell>
          <cell r="C132">
            <v>0</v>
          </cell>
          <cell r="D132">
            <v>0</v>
          </cell>
          <cell r="E132">
            <v>0</v>
          </cell>
          <cell r="F132">
            <v>0</v>
          </cell>
          <cell r="G132">
            <v>0</v>
          </cell>
        </row>
        <row r="133">
          <cell r="A133">
            <v>0</v>
          </cell>
          <cell r="B133">
            <v>0</v>
          </cell>
          <cell r="C133">
            <v>0</v>
          </cell>
          <cell r="D133">
            <v>0</v>
          </cell>
          <cell r="E133">
            <v>0</v>
          </cell>
          <cell r="F133">
            <v>0</v>
          </cell>
          <cell r="G133">
            <v>0</v>
          </cell>
        </row>
        <row r="134">
          <cell r="A134">
            <v>0</v>
          </cell>
          <cell r="B134">
            <v>0</v>
          </cell>
          <cell r="C134">
            <v>0</v>
          </cell>
          <cell r="D134">
            <v>0</v>
          </cell>
          <cell r="E134">
            <v>0</v>
          </cell>
          <cell r="F134">
            <v>0</v>
          </cell>
          <cell r="G134">
            <v>0</v>
          </cell>
        </row>
        <row r="135">
          <cell r="A135">
            <v>0</v>
          </cell>
          <cell r="B135">
            <v>0</v>
          </cell>
          <cell r="C135">
            <v>0</v>
          </cell>
          <cell r="D135">
            <v>0</v>
          </cell>
          <cell r="E135">
            <v>0</v>
          </cell>
          <cell r="F135">
            <v>0</v>
          </cell>
          <cell r="G135">
            <v>0</v>
          </cell>
        </row>
        <row r="136">
          <cell r="A136">
            <v>0</v>
          </cell>
          <cell r="B136">
            <v>0</v>
          </cell>
          <cell r="C136">
            <v>0</v>
          </cell>
          <cell r="D136">
            <v>0</v>
          </cell>
          <cell r="E136">
            <v>0</v>
          </cell>
          <cell r="F136">
            <v>0</v>
          </cell>
          <cell r="G136">
            <v>0</v>
          </cell>
        </row>
        <row r="137">
          <cell r="A137">
            <v>0</v>
          </cell>
          <cell r="B137">
            <v>0</v>
          </cell>
          <cell r="C137">
            <v>0</v>
          </cell>
          <cell r="D137">
            <v>0</v>
          </cell>
          <cell r="E137">
            <v>0</v>
          </cell>
          <cell r="F137">
            <v>0</v>
          </cell>
          <cell r="G137">
            <v>0</v>
          </cell>
        </row>
        <row r="138">
          <cell r="A138">
            <v>0</v>
          </cell>
          <cell r="B138">
            <v>0</v>
          </cell>
          <cell r="C138">
            <v>0</v>
          </cell>
          <cell r="D138">
            <v>0</v>
          </cell>
          <cell r="E138">
            <v>0</v>
          </cell>
          <cell r="F138">
            <v>0</v>
          </cell>
          <cell r="G138">
            <v>0</v>
          </cell>
        </row>
        <row r="139">
          <cell r="A139">
            <v>0</v>
          </cell>
          <cell r="B139">
            <v>0</v>
          </cell>
          <cell r="C139">
            <v>0</v>
          </cell>
          <cell r="D139">
            <v>0</v>
          </cell>
          <cell r="E139">
            <v>0</v>
          </cell>
          <cell r="F139">
            <v>0</v>
          </cell>
          <cell r="G139">
            <v>0</v>
          </cell>
        </row>
        <row r="140">
          <cell r="A140">
            <v>0</v>
          </cell>
          <cell r="B140">
            <v>0</v>
          </cell>
          <cell r="C140">
            <v>0</v>
          </cell>
          <cell r="D140">
            <v>0</v>
          </cell>
          <cell r="E140">
            <v>0</v>
          </cell>
          <cell r="F140">
            <v>0</v>
          </cell>
          <cell r="G140">
            <v>0</v>
          </cell>
        </row>
        <row r="141">
          <cell r="A141">
            <v>0</v>
          </cell>
          <cell r="B141">
            <v>0</v>
          </cell>
          <cell r="C141">
            <v>0</v>
          </cell>
          <cell r="D141">
            <v>0</v>
          </cell>
          <cell r="E141">
            <v>0</v>
          </cell>
          <cell r="F141">
            <v>0</v>
          </cell>
          <cell r="G141">
            <v>0</v>
          </cell>
        </row>
        <row r="142">
          <cell r="A142">
            <v>0</v>
          </cell>
          <cell r="B142">
            <v>0</v>
          </cell>
          <cell r="C142">
            <v>0</v>
          </cell>
          <cell r="D142">
            <v>0</v>
          </cell>
          <cell r="E142">
            <v>0</v>
          </cell>
          <cell r="F142">
            <v>0</v>
          </cell>
          <cell r="G142">
            <v>0</v>
          </cell>
        </row>
        <row r="143">
          <cell r="A143">
            <v>0</v>
          </cell>
          <cell r="B143">
            <v>0</v>
          </cell>
          <cell r="C143">
            <v>0</v>
          </cell>
          <cell r="D143">
            <v>0</v>
          </cell>
          <cell r="E143">
            <v>0</v>
          </cell>
          <cell r="F143">
            <v>0</v>
          </cell>
          <cell r="G143">
            <v>0</v>
          </cell>
        </row>
        <row r="144">
          <cell r="A144">
            <v>0</v>
          </cell>
          <cell r="B144">
            <v>0</v>
          </cell>
          <cell r="C144">
            <v>0</v>
          </cell>
          <cell r="D144">
            <v>0</v>
          </cell>
          <cell r="E144">
            <v>0</v>
          </cell>
          <cell r="F144">
            <v>0</v>
          </cell>
          <cell r="G144">
            <v>0</v>
          </cell>
        </row>
        <row r="145">
          <cell r="A145">
            <v>0</v>
          </cell>
          <cell r="B145">
            <v>0</v>
          </cell>
          <cell r="C145">
            <v>0</v>
          </cell>
          <cell r="D145">
            <v>0</v>
          </cell>
          <cell r="E145">
            <v>0</v>
          </cell>
          <cell r="F145">
            <v>0</v>
          </cell>
          <cell r="G145">
            <v>0</v>
          </cell>
        </row>
        <row r="146">
          <cell r="A146">
            <v>0</v>
          </cell>
          <cell r="B146">
            <v>0</v>
          </cell>
          <cell r="C146">
            <v>0</v>
          </cell>
          <cell r="D146">
            <v>0</v>
          </cell>
          <cell r="E146">
            <v>0</v>
          </cell>
          <cell r="F146">
            <v>0</v>
          </cell>
          <cell r="G146">
            <v>0</v>
          </cell>
        </row>
        <row r="147">
          <cell r="A147">
            <v>0</v>
          </cell>
          <cell r="B147">
            <v>0</v>
          </cell>
          <cell r="C147">
            <v>0</v>
          </cell>
          <cell r="D147">
            <v>0</v>
          </cell>
          <cell r="E147">
            <v>0</v>
          </cell>
          <cell r="F147">
            <v>0</v>
          </cell>
          <cell r="G147">
            <v>0</v>
          </cell>
        </row>
        <row r="148">
          <cell r="A148">
            <v>0</v>
          </cell>
          <cell r="B148">
            <v>0</v>
          </cell>
          <cell r="C148">
            <v>0</v>
          </cell>
          <cell r="D148">
            <v>0</v>
          </cell>
          <cell r="E148">
            <v>0</v>
          </cell>
          <cell r="F148">
            <v>0</v>
          </cell>
          <cell r="G148">
            <v>0</v>
          </cell>
        </row>
        <row r="149">
          <cell r="A149">
            <v>0</v>
          </cell>
          <cell r="B149">
            <v>0</v>
          </cell>
          <cell r="C149">
            <v>0</v>
          </cell>
          <cell r="D149">
            <v>0</v>
          </cell>
          <cell r="E149">
            <v>0</v>
          </cell>
          <cell r="F149">
            <v>0</v>
          </cell>
          <cell r="G149">
            <v>0</v>
          </cell>
        </row>
        <row r="150">
          <cell r="A150">
            <v>0</v>
          </cell>
          <cell r="B150">
            <v>0</v>
          </cell>
          <cell r="C150">
            <v>0</v>
          </cell>
          <cell r="D150">
            <v>0</v>
          </cell>
          <cell r="E150">
            <v>0</v>
          </cell>
          <cell r="F150">
            <v>0</v>
          </cell>
          <cell r="G150">
            <v>0</v>
          </cell>
        </row>
        <row r="151">
          <cell r="A151">
            <v>0</v>
          </cell>
          <cell r="B151">
            <v>0</v>
          </cell>
          <cell r="C151">
            <v>0</v>
          </cell>
          <cell r="D151">
            <v>0</v>
          </cell>
          <cell r="E151">
            <v>0</v>
          </cell>
          <cell r="F151">
            <v>0</v>
          </cell>
          <cell r="G151">
            <v>0</v>
          </cell>
        </row>
        <row r="152">
          <cell r="A152">
            <v>0</v>
          </cell>
          <cell r="B152">
            <v>0</v>
          </cell>
          <cell r="C152">
            <v>0</v>
          </cell>
          <cell r="D152">
            <v>0</v>
          </cell>
          <cell r="E152">
            <v>0</v>
          </cell>
          <cell r="F152">
            <v>0</v>
          </cell>
          <cell r="G152">
            <v>0</v>
          </cell>
        </row>
        <row r="153">
          <cell r="A153">
            <v>0</v>
          </cell>
          <cell r="B153">
            <v>0</v>
          </cell>
          <cell r="C153">
            <v>0</v>
          </cell>
          <cell r="D153">
            <v>0</v>
          </cell>
          <cell r="E153">
            <v>0</v>
          </cell>
          <cell r="F153">
            <v>0</v>
          </cell>
          <cell r="G153">
            <v>0</v>
          </cell>
        </row>
        <row r="154">
          <cell r="A154">
            <v>0</v>
          </cell>
          <cell r="B154">
            <v>0</v>
          </cell>
          <cell r="C154">
            <v>0</v>
          </cell>
          <cell r="D154">
            <v>0</v>
          </cell>
          <cell r="E154">
            <v>0</v>
          </cell>
          <cell r="F154">
            <v>0</v>
          </cell>
          <cell r="G154">
            <v>0</v>
          </cell>
        </row>
        <row r="155">
          <cell r="A155">
            <v>0</v>
          </cell>
          <cell r="B155">
            <v>0</v>
          </cell>
          <cell r="C155">
            <v>0</v>
          </cell>
          <cell r="D155">
            <v>0</v>
          </cell>
          <cell r="E155">
            <v>0</v>
          </cell>
          <cell r="F155">
            <v>0</v>
          </cell>
          <cell r="G155">
            <v>0</v>
          </cell>
        </row>
        <row r="156">
          <cell r="A156">
            <v>0</v>
          </cell>
          <cell r="B156">
            <v>0</v>
          </cell>
          <cell r="C156">
            <v>0</v>
          </cell>
          <cell r="D156">
            <v>0</v>
          </cell>
          <cell r="E156">
            <v>0</v>
          </cell>
          <cell r="F156">
            <v>0</v>
          </cell>
          <cell r="G156">
            <v>0</v>
          </cell>
        </row>
        <row r="157">
          <cell r="A157">
            <v>0</v>
          </cell>
          <cell r="B157">
            <v>0</v>
          </cell>
          <cell r="C157">
            <v>0</v>
          </cell>
          <cell r="D157">
            <v>0</v>
          </cell>
          <cell r="E157">
            <v>0</v>
          </cell>
          <cell r="F157">
            <v>0</v>
          </cell>
          <cell r="G157">
            <v>0</v>
          </cell>
        </row>
        <row r="158">
          <cell r="A158">
            <v>0</v>
          </cell>
          <cell r="B158">
            <v>0</v>
          </cell>
          <cell r="C158">
            <v>0</v>
          </cell>
          <cell r="D158">
            <v>0</v>
          </cell>
          <cell r="E158">
            <v>0</v>
          </cell>
          <cell r="F158">
            <v>0</v>
          </cell>
          <cell r="G158">
            <v>0</v>
          </cell>
        </row>
        <row r="159">
          <cell r="A159">
            <v>0</v>
          </cell>
          <cell r="B159">
            <v>0</v>
          </cell>
          <cell r="C159">
            <v>0</v>
          </cell>
          <cell r="D159">
            <v>0</v>
          </cell>
          <cell r="E159">
            <v>0</v>
          </cell>
          <cell r="F159">
            <v>0</v>
          </cell>
          <cell r="G159">
            <v>0</v>
          </cell>
        </row>
        <row r="160">
          <cell r="A160">
            <v>0</v>
          </cell>
          <cell r="B160">
            <v>0</v>
          </cell>
          <cell r="C160">
            <v>0</v>
          </cell>
          <cell r="D160">
            <v>0</v>
          </cell>
          <cell r="E160">
            <v>0</v>
          </cell>
          <cell r="F160">
            <v>0</v>
          </cell>
          <cell r="G160">
            <v>0</v>
          </cell>
        </row>
        <row r="161">
          <cell r="A161">
            <v>0</v>
          </cell>
          <cell r="B161">
            <v>0</v>
          </cell>
          <cell r="C161">
            <v>0</v>
          </cell>
          <cell r="D161">
            <v>0</v>
          </cell>
          <cell r="E161">
            <v>0</v>
          </cell>
          <cell r="F161">
            <v>0</v>
          </cell>
          <cell r="G161">
            <v>0</v>
          </cell>
        </row>
        <row r="162">
          <cell r="A162">
            <v>0</v>
          </cell>
          <cell r="B162">
            <v>0</v>
          </cell>
          <cell r="C162">
            <v>0</v>
          </cell>
          <cell r="D162">
            <v>0</v>
          </cell>
          <cell r="E162">
            <v>0</v>
          </cell>
          <cell r="F162">
            <v>0</v>
          </cell>
          <cell r="G162">
            <v>0</v>
          </cell>
        </row>
        <row r="163">
          <cell r="A163">
            <v>0</v>
          </cell>
          <cell r="B163">
            <v>0</v>
          </cell>
          <cell r="C163">
            <v>0</v>
          </cell>
          <cell r="D163">
            <v>0</v>
          </cell>
          <cell r="E163">
            <v>0</v>
          </cell>
          <cell r="F163">
            <v>0</v>
          </cell>
          <cell r="G163">
            <v>0</v>
          </cell>
        </row>
        <row r="164">
          <cell r="A164">
            <v>0</v>
          </cell>
          <cell r="B164">
            <v>0</v>
          </cell>
          <cell r="C164">
            <v>0</v>
          </cell>
          <cell r="D164">
            <v>0</v>
          </cell>
          <cell r="E164">
            <v>0</v>
          </cell>
          <cell r="F164">
            <v>0</v>
          </cell>
          <cell r="G164">
            <v>0</v>
          </cell>
        </row>
        <row r="165">
          <cell r="A165">
            <v>0</v>
          </cell>
          <cell r="B165">
            <v>0</v>
          </cell>
          <cell r="C165">
            <v>0</v>
          </cell>
          <cell r="D165">
            <v>0</v>
          </cell>
          <cell r="E165">
            <v>0</v>
          </cell>
          <cell r="F165">
            <v>0</v>
          </cell>
          <cell r="G165">
            <v>0</v>
          </cell>
        </row>
        <row r="166">
          <cell r="A166">
            <v>0</v>
          </cell>
          <cell r="B166">
            <v>0</v>
          </cell>
          <cell r="C166">
            <v>0</v>
          </cell>
          <cell r="D166">
            <v>0</v>
          </cell>
          <cell r="E166">
            <v>0</v>
          </cell>
          <cell r="F166">
            <v>0</v>
          </cell>
          <cell r="G166">
            <v>0</v>
          </cell>
        </row>
        <row r="167">
          <cell r="A167">
            <v>0</v>
          </cell>
          <cell r="B167">
            <v>0</v>
          </cell>
          <cell r="C167">
            <v>0</v>
          </cell>
          <cell r="D167">
            <v>0</v>
          </cell>
          <cell r="E167">
            <v>0</v>
          </cell>
          <cell r="F167">
            <v>0</v>
          </cell>
          <cell r="G167">
            <v>0</v>
          </cell>
        </row>
        <row r="168">
          <cell r="A168">
            <v>0</v>
          </cell>
          <cell r="B168">
            <v>0</v>
          </cell>
          <cell r="C168">
            <v>0</v>
          </cell>
          <cell r="D168">
            <v>0</v>
          </cell>
          <cell r="E168">
            <v>0</v>
          </cell>
          <cell r="F168">
            <v>0</v>
          </cell>
          <cell r="G168">
            <v>0</v>
          </cell>
        </row>
        <row r="169">
          <cell r="A169">
            <v>0</v>
          </cell>
          <cell r="B169">
            <v>0</v>
          </cell>
          <cell r="C169">
            <v>0</v>
          </cell>
          <cell r="D169">
            <v>0</v>
          </cell>
          <cell r="E169">
            <v>0</v>
          </cell>
          <cell r="F169">
            <v>0</v>
          </cell>
          <cell r="G169">
            <v>0</v>
          </cell>
        </row>
        <row r="170">
          <cell r="A170">
            <v>0</v>
          </cell>
          <cell r="B170">
            <v>0</v>
          </cell>
          <cell r="C170">
            <v>0</v>
          </cell>
          <cell r="D170">
            <v>0</v>
          </cell>
          <cell r="E170">
            <v>0</v>
          </cell>
          <cell r="F170">
            <v>0</v>
          </cell>
          <cell r="G170">
            <v>0</v>
          </cell>
        </row>
        <row r="171">
          <cell r="A171">
            <v>0</v>
          </cell>
          <cell r="B171">
            <v>0</v>
          </cell>
          <cell r="C171">
            <v>0</v>
          </cell>
          <cell r="D171">
            <v>0</v>
          </cell>
          <cell r="E171">
            <v>0</v>
          </cell>
          <cell r="F171">
            <v>0</v>
          </cell>
          <cell r="G171">
            <v>0</v>
          </cell>
        </row>
        <row r="172">
          <cell r="A172">
            <v>0</v>
          </cell>
          <cell r="B172">
            <v>0</v>
          </cell>
          <cell r="C172">
            <v>0</v>
          </cell>
          <cell r="D172">
            <v>0</v>
          </cell>
          <cell r="E172">
            <v>0</v>
          </cell>
          <cell r="F172">
            <v>0</v>
          </cell>
          <cell r="G172">
            <v>0</v>
          </cell>
        </row>
        <row r="173">
          <cell r="A173">
            <v>0</v>
          </cell>
          <cell r="B173">
            <v>0</v>
          </cell>
          <cell r="C173">
            <v>0</v>
          </cell>
          <cell r="D173">
            <v>0</v>
          </cell>
          <cell r="E173">
            <v>0</v>
          </cell>
          <cell r="F173">
            <v>0</v>
          </cell>
          <cell r="G173">
            <v>0</v>
          </cell>
        </row>
        <row r="174">
          <cell r="A174">
            <v>0</v>
          </cell>
          <cell r="B174">
            <v>0</v>
          </cell>
          <cell r="C174">
            <v>0</v>
          </cell>
          <cell r="D174">
            <v>0</v>
          </cell>
          <cell r="E174">
            <v>0</v>
          </cell>
          <cell r="F174">
            <v>0</v>
          </cell>
          <cell r="G174">
            <v>0</v>
          </cell>
        </row>
        <row r="175">
          <cell r="A175">
            <v>0</v>
          </cell>
          <cell r="B175">
            <v>0</v>
          </cell>
          <cell r="C175">
            <v>0</v>
          </cell>
          <cell r="D175">
            <v>0</v>
          </cell>
          <cell r="E175">
            <v>0</v>
          </cell>
          <cell r="F175">
            <v>0</v>
          </cell>
          <cell r="G175">
            <v>0</v>
          </cell>
        </row>
        <row r="176">
          <cell r="A176">
            <v>0</v>
          </cell>
          <cell r="B176">
            <v>0</v>
          </cell>
          <cell r="C176">
            <v>0</v>
          </cell>
          <cell r="D176">
            <v>0</v>
          </cell>
          <cell r="E176">
            <v>0</v>
          </cell>
          <cell r="F176">
            <v>0</v>
          </cell>
          <cell r="G176">
            <v>0</v>
          </cell>
        </row>
        <row r="177">
          <cell r="A177">
            <v>0</v>
          </cell>
          <cell r="B177">
            <v>0</v>
          </cell>
          <cell r="C177">
            <v>0</v>
          </cell>
          <cell r="D177">
            <v>0</v>
          </cell>
          <cell r="E177">
            <v>0</v>
          </cell>
          <cell r="F177">
            <v>0</v>
          </cell>
          <cell r="G177">
            <v>0</v>
          </cell>
        </row>
        <row r="178">
          <cell r="A178">
            <v>0</v>
          </cell>
          <cell r="B178">
            <v>0</v>
          </cell>
          <cell r="C178">
            <v>0</v>
          </cell>
          <cell r="D178">
            <v>0</v>
          </cell>
          <cell r="E178">
            <v>0</v>
          </cell>
          <cell r="F178">
            <v>0</v>
          </cell>
          <cell r="G178">
            <v>0</v>
          </cell>
        </row>
        <row r="179">
          <cell r="A179">
            <v>0</v>
          </cell>
          <cell r="B179">
            <v>0</v>
          </cell>
          <cell r="C179">
            <v>0</v>
          </cell>
          <cell r="D179">
            <v>0</v>
          </cell>
          <cell r="E179">
            <v>0</v>
          </cell>
          <cell r="F179">
            <v>0</v>
          </cell>
          <cell r="G179">
            <v>0</v>
          </cell>
        </row>
        <row r="180">
          <cell r="A180">
            <v>0</v>
          </cell>
          <cell r="B180">
            <v>0</v>
          </cell>
          <cell r="C180">
            <v>0</v>
          </cell>
          <cell r="D180">
            <v>0</v>
          </cell>
          <cell r="E180">
            <v>0</v>
          </cell>
          <cell r="F180">
            <v>0</v>
          </cell>
          <cell r="G180">
            <v>0</v>
          </cell>
        </row>
        <row r="181">
          <cell r="A181">
            <v>0</v>
          </cell>
          <cell r="B181">
            <v>0</v>
          </cell>
          <cell r="C181">
            <v>0</v>
          </cell>
          <cell r="D181">
            <v>0</v>
          </cell>
          <cell r="E181">
            <v>0</v>
          </cell>
          <cell r="F181">
            <v>0</v>
          </cell>
          <cell r="G181">
            <v>0</v>
          </cell>
        </row>
        <row r="182">
          <cell r="A182">
            <v>0</v>
          </cell>
          <cell r="B182">
            <v>0</v>
          </cell>
          <cell r="C182">
            <v>0</v>
          </cell>
          <cell r="D182">
            <v>0</v>
          </cell>
          <cell r="E182">
            <v>0</v>
          </cell>
          <cell r="F182">
            <v>0</v>
          </cell>
          <cell r="G182">
            <v>0</v>
          </cell>
        </row>
        <row r="183">
          <cell r="A183">
            <v>0</v>
          </cell>
          <cell r="B183">
            <v>0</v>
          </cell>
          <cell r="C183">
            <v>0</v>
          </cell>
          <cell r="D183">
            <v>0</v>
          </cell>
          <cell r="E183">
            <v>0</v>
          </cell>
          <cell r="F183">
            <v>0</v>
          </cell>
          <cell r="G183">
            <v>0</v>
          </cell>
        </row>
        <row r="184">
          <cell r="A184">
            <v>0</v>
          </cell>
          <cell r="B184">
            <v>0</v>
          </cell>
          <cell r="C184">
            <v>0</v>
          </cell>
          <cell r="D184">
            <v>0</v>
          </cell>
          <cell r="E184">
            <v>0</v>
          </cell>
          <cell r="F184">
            <v>0</v>
          </cell>
          <cell r="G184">
            <v>0</v>
          </cell>
        </row>
        <row r="185">
          <cell r="A185">
            <v>0</v>
          </cell>
          <cell r="B185">
            <v>0</v>
          </cell>
          <cell r="C185">
            <v>0</v>
          </cell>
          <cell r="D185">
            <v>0</v>
          </cell>
          <cell r="E185">
            <v>0</v>
          </cell>
          <cell r="F185">
            <v>0</v>
          </cell>
          <cell r="G185">
            <v>0</v>
          </cell>
        </row>
        <row r="186">
          <cell r="A186">
            <v>0</v>
          </cell>
          <cell r="B186">
            <v>0</v>
          </cell>
          <cell r="C186">
            <v>0</v>
          </cell>
          <cell r="D186">
            <v>0</v>
          </cell>
          <cell r="E186">
            <v>0</v>
          </cell>
          <cell r="F186">
            <v>0</v>
          </cell>
          <cell r="G186">
            <v>0</v>
          </cell>
        </row>
        <row r="187">
          <cell r="A187">
            <v>0</v>
          </cell>
          <cell r="B187">
            <v>0</v>
          </cell>
          <cell r="C187">
            <v>0</v>
          </cell>
          <cell r="D187">
            <v>0</v>
          </cell>
          <cell r="E187">
            <v>0</v>
          </cell>
          <cell r="F187">
            <v>0</v>
          </cell>
          <cell r="G187">
            <v>0</v>
          </cell>
        </row>
        <row r="188">
          <cell r="A188">
            <v>0</v>
          </cell>
          <cell r="B188">
            <v>0</v>
          </cell>
          <cell r="C188">
            <v>0</v>
          </cell>
          <cell r="D188">
            <v>0</v>
          </cell>
          <cell r="E188">
            <v>0</v>
          </cell>
          <cell r="F188">
            <v>0</v>
          </cell>
          <cell r="G188">
            <v>0</v>
          </cell>
        </row>
        <row r="189">
          <cell r="A189">
            <v>0</v>
          </cell>
          <cell r="B189">
            <v>0</v>
          </cell>
          <cell r="C189">
            <v>0</v>
          </cell>
          <cell r="D189">
            <v>0</v>
          </cell>
          <cell r="E189">
            <v>0</v>
          </cell>
          <cell r="F189">
            <v>0</v>
          </cell>
          <cell r="G189">
            <v>0</v>
          </cell>
        </row>
        <row r="190">
          <cell r="A190">
            <v>0</v>
          </cell>
          <cell r="B190">
            <v>0</v>
          </cell>
          <cell r="C190">
            <v>0</v>
          </cell>
          <cell r="D190">
            <v>0</v>
          </cell>
          <cell r="E190">
            <v>0</v>
          </cell>
          <cell r="F190">
            <v>0</v>
          </cell>
          <cell r="G190">
            <v>0</v>
          </cell>
        </row>
        <row r="191">
          <cell r="A191">
            <v>0</v>
          </cell>
          <cell r="B191">
            <v>0</v>
          </cell>
          <cell r="C191">
            <v>0</v>
          </cell>
          <cell r="D191">
            <v>0</v>
          </cell>
          <cell r="E191">
            <v>0</v>
          </cell>
          <cell r="F191">
            <v>0</v>
          </cell>
          <cell r="G191">
            <v>0</v>
          </cell>
        </row>
        <row r="192">
          <cell r="A192">
            <v>0</v>
          </cell>
          <cell r="B192">
            <v>0</v>
          </cell>
          <cell r="C192">
            <v>0</v>
          </cell>
          <cell r="D192">
            <v>0</v>
          </cell>
          <cell r="E192">
            <v>0</v>
          </cell>
          <cell r="F192">
            <v>0</v>
          </cell>
          <cell r="G192">
            <v>0</v>
          </cell>
        </row>
        <row r="193">
          <cell r="A193">
            <v>0</v>
          </cell>
          <cell r="B193">
            <v>0</v>
          </cell>
          <cell r="C193">
            <v>0</v>
          </cell>
          <cell r="D193">
            <v>0</v>
          </cell>
          <cell r="E193">
            <v>0</v>
          </cell>
          <cell r="F193">
            <v>0</v>
          </cell>
          <cell r="G193">
            <v>0</v>
          </cell>
        </row>
        <row r="194">
          <cell r="A194">
            <v>0</v>
          </cell>
          <cell r="B194">
            <v>0</v>
          </cell>
          <cell r="C194">
            <v>0</v>
          </cell>
          <cell r="D194">
            <v>0</v>
          </cell>
          <cell r="E194">
            <v>0</v>
          </cell>
          <cell r="F194">
            <v>0</v>
          </cell>
          <cell r="G194">
            <v>0</v>
          </cell>
        </row>
        <row r="195">
          <cell r="A195">
            <v>0</v>
          </cell>
          <cell r="B195">
            <v>0</v>
          </cell>
          <cell r="C195">
            <v>0</v>
          </cell>
          <cell r="D195">
            <v>0</v>
          </cell>
          <cell r="E195">
            <v>0</v>
          </cell>
          <cell r="F195">
            <v>0</v>
          </cell>
          <cell r="G195">
            <v>0</v>
          </cell>
        </row>
        <row r="196">
          <cell r="A196">
            <v>0</v>
          </cell>
          <cell r="B196">
            <v>0</v>
          </cell>
          <cell r="C196">
            <v>0</v>
          </cell>
          <cell r="D196">
            <v>0</v>
          </cell>
          <cell r="E196">
            <v>0</v>
          </cell>
          <cell r="F196">
            <v>0</v>
          </cell>
          <cell r="G196">
            <v>0</v>
          </cell>
        </row>
        <row r="197">
          <cell r="A197">
            <v>0</v>
          </cell>
          <cell r="B197">
            <v>0</v>
          </cell>
          <cell r="C197">
            <v>0</v>
          </cell>
          <cell r="D197">
            <v>0</v>
          </cell>
          <cell r="E197">
            <v>0</v>
          </cell>
          <cell r="F197">
            <v>0</v>
          </cell>
          <cell r="G197">
            <v>0</v>
          </cell>
        </row>
        <row r="198">
          <cell r="A198">
            <v>0</v>
          </cell>
          <cell r="B198">
            <v>0</v>
          </cell>
          <cell r="C198">
            <v>0</v>
          </cell>
          <cell r="D198">
            <v>0</v>
          </cell>
          <cell r="E198">
            <v>0</v>
          </cell>
          <cell r="F198">
            <v>0</v>
          </cell>
          <cell r="G198">
            <v>0</v>
          </cell>
        </row>
        <row r="199">
          <cell r="A199">
            <v>0</v>
          </cell>
          <cell r="B199">
            <v>0</v>
          </cell>
          <cell r="C199">
            <v>0</v>
          </cell>
          <cell r="D199">
            <v>0</v>
          </cell>
          <cell r="E199">
            <v>0</v>
          </cell>
          <cell r="F199">
            <v>0</v>
          </cell>
          <cell r="G199">
            <v>0</v>
          </cell>
        </row>
        <row r="200">
          <cell r="A200">
            <v>0</v>
          </cell>
          <cell r="B200">
            <v>0</v>
          </cell>
          <cell r="C200">
            <v>0</v>
          </cell>
          <cell r="D200">
            <v>0</v>
          </cell>
          <cell r="E200">
            <v>0</v>
          </cell>
          <cell r="F200">
            <v>0</v>
          </cell>
          <cell r="G200">
            <v>0</v>
          </cell>
        </row>
        <row r="201">
          <cell r="A201">
            <v>0</v>
          </cell>
          <cell r="B201">
            <v>0</v>
          </cell>
          <cell r="C201">
            <v>0</v>
          </cell>
          <cell r="D201">
            <v>0</v>
          </cell>
          <cell r="E201">
            <v>0</v>
          </cell>
          <cell r="F201">
            <v>0</v>
          </cell>
          <cell r="G201">
            <v>0</v>
          </cell>
        </row>
        <row r="202">
          <cell r="A202">
            <v>0</v>
          </cell>
          <cell r="B202">
            <v>0</v>
          </cell>
          <cell r="C202">
            <v>0</v>
          </cell>
          <cell r="D202">
            <v>0</v>
          </cell>
          <cell r="E202">
            <v>0</v>
          </cell>
          <cell r="F202">
            <v>0</v>
          </cell>
          <cell r="G202">
            <v>0</v>
          </cell>
        </row>
        <row r="203">
          <cell r="A203">
            <v>0</v>
          </cell>
          <cell r="B203">
            <v>0</v>
          </cell>
          <cell r="C203">
            <v>0</v>
          </cell>
          <cell r="D203">
            <v>0</v>
          </cell>
          <cell r="E203">
            <v>0</v>
          </cell>
          <cell r="F203">
            <v>0</v>
          </cell>
          <cell r="G203">
            <v>0</v>
          </cell>
        </row>
        <row r="204">
          <cell r="A204">
            <v>0</v>
          </cell>
          <cell r="B204">
            <v>0</v>
          </cell>
          <cell r="C204">
            <v>0</v>
          </cell>
          <cell r="D204">
            <v>0</v>
          </cell>
          <cell r="E204">
            <v>0</v>
          </cell>
          <cell r="F204">
            <v>0</v>
          </cell>
          <cell r="G204">
            <v>0</v>
          </cell>
        </row>
        <row r="205">
          <cell r="A205">
            <v>0</v>
          </cell>
          <cell r="B205">
            <v>0</v>
          </cell>
          <cell r="C205">
            <v>0</v>
          </cell>
          <cell r="D205">
            <v>0</v>
          </cell>
          <cell r="E205">
            <v>0</v>
          </cell>
          <cell r="F205">
            <v>0</v>
          </cell>
          <cell r="G205">
            <v>0</v>
          </cell>
        </row>
        <row r="206">
          <cell r="A206">
            <v>0</v>
          </cell>
          <cell r="B206">
            <v>0</v>
          </cell>
          <cell r="C206">
            <v>0</v>
          </cell>
          <cell r="D206">
            <v>0</v>
          </cell>
          <cell r="E206">
            <v>0</v>
          </cell>
          <cell r="F206">
            <v>0</v>
          </cell>
          <cell r="G206">
            <v>0</v>
          </cell>
        </row>
        <row r="207">
          <cell r="A207">
            <v>0</v>
          </cell>
          <cell r="B207">
            <v>0</v>
          </cell>
          <cell r="C207">
            <v>0</v>
          </cell>
          <cell r="D207">
            <v>0</v>
          </cell>
          <cell r="E207">
            <v>0</v>
          </cell>
          <cell r="F207">
            <v>0</v>
          </cell>
          <cell r="G207">
            <v>0</v>
          </cell>
        </row>
        <row r="208">
          <cell r="A208">
            <v>0</v>
          </cell>
          <cell r="B208">
            <v>0</v>
          </cell>
          <cell r="C208">
            <v>0</v>
          </cell>
          <cell r="D208">
            <v>0</v>
          </cell>
          <cell r="E208">
            <v>0</v>
          </cell>
          <cell r="F208">
            <v>0</v>
          </cell>
          <cell r="G208">
            <v>0</v>
          </cell>
        </row>
        <row r="209">
          <cell r="A209">
            <v>0</v>
          </cell>
          <cell r="B209">
            <v>0</v>
          </cell>
          <cell r="C209">
            <v>0</v>
          </cell>
          <cell r="D209">
            <v>0</v>
          </cell>
          <cell r="E209">
            <v>0</v>
          </cell>
          <cell r="F209">
            <v>0</v>
          </cell>
          <cell r="G209">
            <v>0</v>
          </cell>
        </row>
        <row r="210">
          <cell r="A210">
            <v>0</v>
          </cell>
          <cell r="B210">
            <v>0</v>
          </cell>
          <cell r="C210">
            <v>0</v>
          </cell>
          <cell r="D210">
            <v>0</v>
          </cell>
          <cell r="E210">
            <v>0</v>
          </cell>
          <cell r="F210">
            <v>0</v>
          </cell>
          <cell r="G210">
            <v>0</v>
          </cell>
        </row>
        <row r="211">
          <cell r="A211">
            <v>0</v>
          </cell>
          <cell r="B211">
            <v>0</v>
          </cell>
          <cell r="C211">
            <v>0</v>
          </cell>
          <cell r="D211">
            <v>0</v>
          </cell>
          <cell r="E211">
            <v>0</v>
          </cell>
          <cell r="F211">
            <v>0</v>
          </cell>
          <cell r="G211">
            <v>0</v>
          </cell>
        </row>
        <row r="212">
          <cell r="A212">
            <v>0</v>
          </cell>
          <cell r="B212">
            <v>0</v>
          </cell>
          <cell r="C212">
            <v>0</v>
          </cell>
          <cell r="D212">
            <v>0</v>
          </cell>
          <cell r="E212">
            <v>0</v>
          </cell>
          <cell r="F212">
            <v>0</v>
          </cell>
          <cell r="G212">
            <v>0</v>
          </cell>
        </row>
        <row r="213">
          <cell r="A213">
            <v>0</v>
          </cell>
          <cell r="B213">
            <v>0</v>
          </cell>
          <cell r="C213">
            <v>0</v>
          </cell>
          <cell r="D213">
            <v>0</v>
          </cell>
          <cell r="E213">
            <v>0</v>
          </cell>
          <cell r="F213">
            <v>0</v>
          </cell>
          <cell r="G213">
            <v>0</v>
          </cell>
        </row>
        <row r="214">
          <cell r="A214">
            <v>0</v>
          </cell>
          <cell r="B214">
            <v>0</v>
          </cell>
          <cell r="C214">
            <v>0</v>
          </cell>
          <cell r="D214">
            <v>0</v>
          </cell>
          <cell r="E214">
            <v>0</v>
          </cell>
          <cell r="F214">
            <v>0</v>
          </cell>
          <cell r="G214">
            <v>0</v>
          </cell>
        </row>
        <row r="215">
          <cell r="A215">
            <v>0</v>
          </cell>
          <cell r="B215">
            <v>0</v>
          </cell>
          <cell r="C215">
            <v>0</v>
          </cell>
          <cell r="D215">
            <v>0</v>
          </cell>
          <cell r="E215">
            <v>0</v>
          </cell>
          <cell r="F215">
            <v>0</v>
          </cell>
          <cell r="G215">
            <v>0</v>
          </cell>
        </row>
        <row r="216">
          <cell r="A216">
            <v>0</v>
          </cell>
          <cell r="B216">
            <v>0</v>
          </cell>
          <cell r="C216">
            <v>0</v>
          </cell>
          <cell r="D216">
            <v>0</v>
          </cell>
          <cell r="E216">
            <v>0</v>
          </cell>
          <cell r="F216">
            <v>0</v>
          </cell>
          <cell r="G216">
            <v>0</v>
          </cell>
        </row>
        <row r="217">
          <cell r="A217">
            <v>0</v>
          </cell>
          <cell r="B217">
            <v>0</v>
          </cell>
          <cell r="C217">
            <v>0</v>
          </cell>
          <cell r="D217">
            <v>0</v>
          </cell>
          <cell r="E217">
            <v>0</v>
          </cell>
          <cell r="F217">
            <v>0</v>
          </cell>
          <cell r="G217">
            <v>0</v>
          </cell>
        </row>
        <row r="218">
          <cell r="A218">
            <v>0</v>
          </cell>
          <cell r="B218">
            <v>0</v>
          </cell>
          <cell r="C218">
            <v>0</v>
          </cell>
          <cell r="D218">
            <v>0</v>
          </cell>
          <cell r="E218">
            <v>0</v>
          </cell>
          <cell r="F218">
            <v>0</v>
          </cell>
          <cell r="G218">
            <v>0</v>
          </cell>
        </row>
        <row r="219">
          <cell r="A219">
            <v>0</v>
          </cell>
          <cell r="B219">
            <v>0</v>
          </cell>
          <cell r="C219">
            <v>0</v>
          </cell>
          <cell r="D219">
            <v>0</v>
          </cell>
          <cell r="E219">
            <v>0</v>
          </cell>
          <cell r="F219">
            <v>0</v>
          </cell>
          <cell r="G219">
            <v>0</v>
          </cell>
        </row>
        <row r="220">
          <cell r="A220">
            <v>0</v>
          </cell>
          <cell r="B220">
            <v>0</v>
          </cell>
          <cell r="C220">
            <v>0</v>
          </cell>
          <cell r="D220">
            <v>0</v>
          </cell>
          <cell r="E220">
            <v>0</v>
          </cell>
          <cell r="F220">
            <v>0</v>
          </cell>
          <cell r="G220">
            <v>0</v>
          </cell>
        </row>
        <row r="221">
          <cell r="A221">
            <v>0</v>
          </cell>
          <cell r="B221">
            <v>0</v>
          </cell>
          <cell r="C221">
            <v>0</v>
          </cell>
          <cell r="D221">
            <v>0</v>
          </cell>
          <cell r="E221">
            <v>0</v>
          </cell>
          <cell r="F221">
            <v>0</v>
          </cell>
          <cell r="G221">
            <v>0</v>
          </cell>
        </row>
        <row r="222">
          <cell r="A222">
            <v>0</v>
          </cell>
          <cell r="B222">
            <v>0</v>
          </cell>
          <cell r="C222">
            <v>0</v>
          </cell>
          <cell r="D222">
            <v>0</v>
          </cell>
          <cell r="E222">
            <v>0</v>
          </cell>
          <cell r="F222">
            <v>0</v>
          </cell>
          <cell r="G222">
            <v>0</v>
          </cell>
        </row>
        <row r="223">
          <cell r="A223">
            <v>0</v>
          </cell>
          <cell r="B223">
            <v>0</v>
          </cell>
          <cell r="C223">
            <v>0</v>
          </cell>
          <cell r="D223">
            <v>0</v>
          </cell>
          <cell r="E223">
            <v>0</v>
          </cell>
          <cell r="F223">
            <v>0</v>
          </cell>
          <cell r="G223">
            <v>0</v>
          </cell>
        </row>
        <row r="224">
          <cell r="A224">
            <v>0</v>
          </cell>
          <cell r="B224">
            <v>0</v>
          </cell>
          <cell r="C224">
            <v>0</v>
          </cell>
          <cell r="D224">
            <v>0</v>
          </cell>
          <cell r="E224">
            <v>0</v>
          </cell>
          <cell r="F224">
            <v>0</v>
          </cell>
          <cell r="G224">
            <v>0</v>
          </cell>
        </row>
        <row r="225">
          <cell r="A225">
            <v>0</v>
          </cell>
          <cell r="B225">
            <v>0</v>
          </cell>
          <cell r="C225">
            <v>0</v>
          </cell>
          <cell r="D225">
            <v>0</v>
          </cell>
          <cell r="E225">
            <v>0</v>
          </cell>
          <cell r="F225">
            <v>0</v>
          </cell>
          <cell r="G225">
            <v>0</v>
          </cell>
        </row>
        <row r="226">
          <cell r="A226">
            <v>0</v>
          </cell>
          <cell r="B226">
            <v>0</v>
          </cell>
          <cell r="C226">
            <v>0</v>
          </cell>
          <cell r="D226">
            <v>0</v>
          </cell>
          <cell r="E226">
            <v>0</v>
          </cell>
          <cell r="F226">
            <v>0</v>
          </cell>
          <cell r="G226">
            <v>0</v>
          </cell>
        </row>
        <row r="227">
          <cell r="A227">
            <v>0</v>
          </cell>
          <cell r="B227">
            <v>0</v>
          </cell>
          <cell r="C227">
            <v>0</v>
          </cell>
          <cell r="D227">
            <v>0</v>
          </cell>
          <cell r="E227">
            <v>0</v>
          </cell>
          <cell r="F227">
            <v>0</v>
          </cell>
          <cell r="G227">
            <v>0</v>
          </cell>
        </row>
        <row r="228">
          <cell r="A228">
            <v>0</v>
          </cell>
          <cell r="B228">
            <v>0</v>
          </cell>
          <cell r="C228">
            <v>0</v>
          </cell>
          <cell r="D228">
            <v>0</v>
          </cell>
          <cell r="E228">
            <v>0</v>
          </cell>
          <cell r="F228">
            <v>0</v>
          </cell>
          <cell r="G228">
            <v>0</v>
          </cell>
        </row>
        <row r="229">
          <cell r="A229">
            <v>0</v>
          </cell>
          <cell r="B229">
            <v>0</v>
          </cell>
          <cell r="C229">
            <v>0</v>
          </cell>
          <cell r="D229">
            <v>0</v>
          </cell>
          <cell r="E229">
            <v>0</v>
          </cell>
          <cell r="F229">
            <v>0</v>
          </cell>
          <cell r="G229">
            <v>0</v>
          </cell>
        </row>
        <row r="230">
          <cell r="A230">
            <v>0</v>
          </cell>
          <cell r="B230">
            <v>0</v>
          </cell>
          <cell r="C230">
            <v>0</v>
          </cell>
          <cell r="D230">
            <v>0</v>
          </cell>
          <cell r="E230">
            <v>0</v>
          </cell>
          <cell r="F230">
            <v>0</v>
          </cell>
          <cell r="G230">
            <v>0</v>
          </cell>
        </row>
        <row r="231">
          <cell r="A231">
            <v>0</v>
          </cell>
          <cell r="B231">
            <v>0</v>
          </cell>
          <cell r="C231">
            <v>0</v>
          </cell>
          <cell r="D231">
            <v>0</v>
          </cell>
          <cell r="E231">
            <v>0</v>
          </cell>
          <cell r="F231">
            <v>0</v>
          </cell>
          <cell r="G231">
            <v>0</v>
          </cell>
        </row>
        <row r="232">
          <cell r="A232">
            <v>0</v>
          </cell>
          <cell r="B232">
            <v>0</v>
          </cell>
          <cell r="C232">
            <v>0</v>
          </cell>
          <cell r="D232">
            <v>0</v>
          </cell>
          <cell r="E232">
            <v>0</v>
          </cell>
          <cell r="F232">
            <v>0</v>
          </cell>
          <cell r="G232">
            <v>0</v>
          </cell>
        </row>
        <row r="233">
          <cell r="A233">
            <v>0</v>
          </cell>
          <cell r="B233">
            <v>0</v>
          </cell>
          <cell r="C233">
            <v>0</v>
          </cell>
          <cell r="D233">
            <v>0</v>
          </cell>
          <cell r="E233">
            <v>0</v>
          </cell>
          <cell r="F233">
            <v>0</v>
          </cell>
          <cell r="G233">
            <v>0</v>
          </cell>
        </row>
        <row r="234">
          <cell r="A234">
            <v>0</v>
          </cell>
          <cell r="B234">
            <v>0</v>
          </cell>
          <cell r="C234">
            <v>0</v>
          </cell>
          <cell r="D234">
            <v>0</v>
          </cell>
          <cell r="E234">
            <v>0</v>
          </cell>
          <cell r="F234">
            <v>0</v>
          </cell>
          <cell r="G234">
            <v>0</v>
          </cell>
        </row>
        <row r="235">
          <cell r="A235">
            <v>0</v>
          </cell>
          <cell r="B235">
            <v>0</v>
          </cell>
          <cell r="C235">
            <v>0</v>
          </cell>
          <cell r="D235">
            <v>0</v>
          </cell>
          <cell r="E235">
            <v>0</v>
          </cell>
          <cell r="F235">
            <v>0</v>
          </cell>
          <cell r="G235">
            <v>0</v>
          </cell>
        </row>
        <row r="236">
          <cell r="A236">
            <v>0</v>
          </cell>
          <cell r="B236">
            <v>0</v>
          </cell>
          <cell r="C236">
            <v>0</v>
          </cell>
          <cell r="D236">
            <v>0</v>
          </cell>
          <cell r="E236">
            <v>0</v>
          </cell>
          <cell r="F236">
            <v>0</v>
          </cell>
          <cell r="G236">
            <v>0</v>
          </cell>
        </row>
        <row r="237">
          <cell r="A237">
            <v>0</v>
          </cell>
          <cell r="B237">
            <v>0</v>
          </cell>
          <cell r="C237">
            <v>0</v>
          </cell>
          <cell r="D237">
            <v>0</v>
          </cell>
          <cell r="E237">
            <v>0</v>
          </cell>
          <cell r="F237">
            <v>0</v>
          </cell>
          <cell r="G237">
            <v>0</v>
          </cell>
        </row>
        <row r="238">
          <cell r="A238">
            <v>0</v>
          </cell>
          <cell r="B238">
            <v>0</v>
          </cell>
          <cell r="C238">
            <v>0</v>
          </cell>
          <cell r="D238">
            <v>0</v>
          </cell>
          <cell r="E238">
            <v>0</v>
          </cell>
          <cell r="F238">
            <v>0</v>
          </cell>
          <cell r="G238">
            <v>0</v>
          </cell>
        </row>
        <row r="239">
          <cell r="A239">
            <v>0</v>
          </cell>
          <cell r="B239">
            <v>0</v>
          </cell>
          <cell r="C239">
            <v>0</v>
          </cell>
          <cell r="D239">
            <v>0</v>
          </cell>
          <cell r="E239">
            <v>0</v>
          </cell>
          <cell r="F239">
            <v>0</v>
          </cell>
          <cell r="G239">
            <v>0</v>
          </cell>
        </row>
        <row r="240">
          <cell r="A240">
            <v>0</v>
          </cell>
          <cell r="B240">
            <v>0</v>
          </cell>
          <cell r="C240">
            <v>0</v>
          </cell>
          <cell r="D240">
            <v>0</v>
          </cell>
          <cell r="E240">
            <v>0</v>
          </cell>
          <cell r="F240">
            <v>0</v>
          </cell>
          <cell r="G240">
            <v>0</v>
          </cell>
        </row>
        <row r="241">
          <cell r="A241">
            <v>0</v>
          </cell>
          <cell r="B241">
            <v>0</v>
          </cell>
          <cell r="C241">
            <v>0</v>
          </cell>
          <cell r="D241">
            <v>0</v>
          </cell>
          <cell r="E241">
            <v>0</v>
          </cell>
          <cell r="F241">
            <v>0</v>
          </cell>
          <cell r="G241">
            <v>0</v>
          </cell>
        </row>
        <row r="242">
          <cell r="A242">
            <v>0</v>
          </cell>
          <cell r="B242">
            <v>0</v>
          </cell>
          <cell r="C242">
            <v>0</v>
          </cell>
          <cell r="D242">
            <v>0</v>
          </cell>
          <cell r="E242">
            <v>0</v>
          </cell>
          <cell r="F242">
            <v>0</v>
          </cell>
          <cell r="G242">
            <v>0</v>
          </cell>
        </row>
        <row r="243">
          <cell r="A243">
            <v>0</v>
          </cell>
          <cell r="B243">
            <v>0</v>
          </cell>
          <cell r="C243">
            <v>0</v>
          </cell>
          <cell r="D243">
            <v>0</v>
          </cell>
          <cell r="E243">
            <v>0</v>
          </cell>
          <cell r="F243">
            <v>0</v>
          </cell>
          <cell r="G243">
            <v>0</v>
          </cell>
        </row>
        <row r="244">
          <cell r="A244">
            <v>0</v>
          </cell>
          <cell r="B244">
            <v>0</v>
          </cell>
          <cell r="C244">
            <v>0</v>
          </cell>
          <cell r="D244">
            <v>0</v>
          </cell>
          <cell r="E244">
            <v>0</v>
          </cell>
          <cell r="F244">
            <v>0</v>
          </cell>
          <cell r="G244">
            <v>0</v>
          </cell>
        </row>
        <row r="245">
          <cell r="A245">
            <v>0</v>
          </cell>
          <cell r="B245">
            <v>0</v>
          </cell>
          <cell r="C245">
            <v>0</v>
          </cell>
          <cell r="D245">
            <v>0</v>
          </cell>
          <cell r="E245">
            <v>0</v>
          </cell>
          <cell r="F245">
            <v>0</v>
          </cell>
          <cell r="G245">
            <v>0</v>
          </cell>
        </row>
        <row r="246">
          <cell r="A246">
            <v>0</v>
          </cell>
          <cell r="B246">
            <v>0</v>
          </cell>
          <cell r="C246">
            <v>0</v>
          </cell>
          <cell r="D246">
            <v>0</v>
          </cell>
          <cell r="E246">
            <v>0</v>
          </cell>
          <cell r="F246">
            <v>0</v>
          </cell>
          <cell r="G246">
            <v>0</v>
          </cell>
        </row>
        <row r="247">
          <cell r="A247">
            <v>0</v>
          </cell>
          <cell r="B247">
            <v>0</v>
          </cell>
          <cell r="C247">
            <v>0</v>
          </cell>
          <cell r="D247">
            <v>0</v>
          </cell>
          <cell r="E247">
            <v>0</v>
          </cell>
          <cell r="F247">
            <v>0</v>
          </cell>
          <cell r="G247">
            <v>0</v>
          </cell>
        </row>
        <row r="248">
          <cell r="A248">
            <v>0</v>
          </cell>
          <cell r="B248">
            <v>0</v>
          </cell>
          <cell r="C248">
            <v>0</v>
          </cell>
          <cell r="D248">
            <v>0</v>
          </cell>
          <cell r="E248">
            <v>0</v>
          </cell>
          <cell r="F248">
            <v>0</v>
          </cell>
          <cell r="G248">
            <v>0</v>
          </cell>
        </row>
        <row r="249">
          <cell r="A249">
            <v>0</v>
          </cell>
          <cell r="B249">
            <v>0</v>
          </cell>
          <cell r="C249">
            <v>0</v>
          </cell>
          <cell r="D249">
            <v>0</v>
          </cell>
          <cell r="E249">
            <v>0</v>
          </cell>
          <cell r="F249">
            <v>0</v>
          </cell>
          <cell r="G249">
            <v>0</v>
          </cell>
        </row>
        <row r="250">
          <cell r="A250">
            <v>0</v>
          </cell>
          <cell r="B250">
            <v>0</v>
          </cell>
          <cell r="C250">
            <v>0</v>
          </cell>
          <cell r="D250">
            <v>0</v>
          </cell>
          <cell r="E250">
            <v>0</v>
          </cell>
          <cell r="F250">
            <v>0</v>
          </cell>
          <cell r="G250">
            <v>0</v>
          </cell>
        </row>
        <row r="251">
          <cell r="A251">
            <v>0</v>
          </cell>
          <cell r="B251">
            <v>0</v>
          </cell>
          <cell r="C251">
            <v>0</v>
          </cell>
          <cell r="D251">
            <v>0</v>
          </cell>
          <cell r="E251">
            <v>0</v>
          </cell>
          <cell r="F251">
            <v>0</v>
          </cell>
          <cell r="G251">
            <v>0</v>
          </cell>
        </row>
        <row r="252">
          <cell r="A252">
            <v>0</v>
          </cell>
          <cell r="B252">
            <v>0</v>
          </cell>
          <cell r="C252">
            <v>0</v>
          </cell>
          <cell r="D252">
            <v>0</v>
          </cell>
          <cell r="E252">
            <v>0</v>
          </cell>
          <cell r="F252">
            <v>0</v>
          </cell>
          <cell r="G252">
            <v>0</v>
          </cell>
        </row>
        <row r="253">
          <cell r="A253">
            <v>0</v>
          </cell>
          <cell r="B253">
            <v>0</v>
          </cell>
          <cell r="C253">
            <v>0</v>
          </cell>
          <cell r="D253">
            <v>0</v>
          </cell>
          <cell r="E253">
            <v>0</v>
          </cell>
          <cell r="F253">
            <v>0</v>
          </cell>
          <cell r="G253">
            <v>0</v>
          </cell>
        </row>
        <row r="254">
          <cell r="A254">
            <v>0</v>
          </cell>
          <cell r="B254">
            <v>0</v>
          </cell>
          <cell r="C254">
            <v>0</v>
          </cell>
          <cell r="D254">
            <v>0</v>
          </cell>
          <cell r="E254">
            <v>0</v>
          </cell>
          <cell r="F254">
            <v>0</v>
          </cell>
          <cell r="G254">
            <v>0</v>
          </cell>
        </row>
        <row r="255">
          <cell r="A255">
            <v>0</v>
          </cell>
          <cell r="B255">
            <v>0</v>
          </cell>
          <cell r="C255">
            <v>0</v>
          </cell>
          <cell r="D255">
            <v>0</v>
          </cell>
          <cell r="E255">
            <v>0</v>
          </cell>
          <cell r="F255">
            <v>0</v>
          </cell>
          <cell r="G255">
            <v>0</v>
          </cell>
        </row>
        <row r="256">
          <cell r="A256">
            <v>0</v>
          </cell>
          <cell r="B256">
            <v>0</v>
          </cell>
          <cell r="C256">
            <v>0</v>
          </cell>
          <cell r="D256">
            <v>0</v>
          </cell>
          <cell r="E256">
            <v>0</v>
          </cell>
          <cell r="F256">
            <v>0</v>
          </cell>
          <cell r="G256">
            <v>0</v>
          </cell>
        </row>
        <row r="257">
          <cell r="A257">
            <v>0</v>
          </cell>
          <cell r="B257">
            <v>0</v>
          </cell>
          <cell r="C257">
            <v>0</v>
          </cell>
          <cell r="D257">
            <v>0</v>
          </cell>
          <cell r="E257">
            <v>0</v>
          </cell>
          <cell r="F257">
            <v>0</v>
          </cell>
          <cell r="G257">
            <v>0</v>
          </cell>
        </row>
        <row r="258">
          <cell r="A258">
            <v>0</v>
          </cell>
          <cell r="B258">
            <v>0</v>
          </cell>
          <cell r="C258">
            <v>0</v>
          </cell>
          <cell r="D258">
            <v>0</v>
          </cell>
          <cell r="E258">
            <v>0</v>
          </cell>
          <cell r="F258">
            <v>0</v>
          </cell>
          <cell r="G258">
            <v>0</v>
          </cell>
        </row>
        <row r="259">
          <cell r="A259">
            <v>0</v>
          </cell>
          <cell r="B259">
            <v>0</v>
          </cell>
          <cell r="C259">
            <v>0</v>
          </cell>
          <cell r="D259">
            <v>0</v>
          </cell>
          <cell r="E259">
            <v>0</v>
          </cell>
          <cell r="F259">
            <v>0</v>
          </cell>
          <cell r="G259">
            <v>0</v>
          </cell>
        </row>
        <row r="260">
          <cell r="A260">
            <v>0</v>
          </cell>
          <cell r="B260">
            <v>0</v>
          </cell>
          <cell r="C260">
            <v>0</v>
          </cell>
          <cell r="D260">
            <v>0</v>
          </cell>
          <cell r="E260">
            <v>0</v>
          </cell>
          <cell r="F260">
            <v>0</v>
          </cell>
          <cell r="G260">
            <v>0</v>
          </cell>
        </row>
        <row r="261">
          <cell r="A261">
            <v>0</v>
          </cell>
          <cell r="B261">
            <v>0</v>
          </cell>
          <cell r="C261">
            <v>0</v>
          </cell>
          <cell r="D261">
            <v>0</v>
          </cell>
          <cell r="E261">
            <v>0</v>
          </cell>
          <cell r="F261">
            <v>0</v>
          </cell>
          <cell r="G261">
            <v>0</v>
          </cell>
        </row>
        <row r="262">
          <cell r="A262">
            <v>0</v>
          </cell>
          <cell r="B262">
            <v>0</v>
          </cell>
          <cell r="C262">
            <v>0</v>
          </cell>
          <cell r="D262">
            <v>0</v>
          </cell>
          <cell r="E262">
            <v>0</v>
          </cell>
          <cell r="F262">
            <v>0</v>
          </cell>
          <cell r="G262">
            <v>0</v>
          </cell>
        </row>
        <row r="263">
          <cell r="A263">
            <v>0</v>
          </cell>
          <cell r="B263">
            <v>0</v>
          </cell>
          <cell r="C263">
            <v>0</v>
          </cell>
          <cell r="D263">
            <v>0</v>
          </cell>
          <cell r="E263">
            <v>0</v>
          </cell>
          <cell r="F263">
            <v>0</v>
          </cell>
          <cell r="G263">
            <v>0</v>
          </cell>
        </row>
        <row r="264">
          <cell r="A264">
            <v>0</v>
          </cell>
          <cell r="B264">
            <v>0</v>
          </cell>
          <cell r="C264">
            <v>0</v>
          </cell>
          <cell r="D264">
            <v>0</v>
          </cell>
          <cell r="E264">
            <v>0</v>
          </cell>
          <cell r="F264">
            <v>0</v>
          </cell>
          <cell r="G264">
            <v>0</v>
          </cell>
        </row>
        <row r="265">
          <cell r="A265">
            <v>0</v>
          </cell>
          <cell r="B265">
            <v>0</v>
          </cell>
          <cell r="C265">
            <v>0</v>
          </cell>
          <cell r="D265">
            <v>0</v>
          </cell>
          <cell r="E265">
            <v>0</v>
          </cell>
          <cell r="F265">
            <v>0</v>
          </cell>
          <cell r="G265">
            <v>0</v>
          </cell>
        </row>
        <row r="266">
          <cell r="A266">
            <v>0</v>
          </cell>
          <cell r="B266">
            <v>0</v>
          </cell>
          <cell r="C266">
            <v>0</v>
          </cell>
          <cell r="D266">
            <v>0</v>
          </cell>
          <cell r="E266">
            <v>0</v>
          </cell>
          <cell r="F266">
            <v>0</v>
          </cell>
          <cell r="G266">
            <v>0</v>
          </cell>
        </row>
        <row r="267">
          <cell r="A267">
            <v>0</v>
          </cell>
          <cell r="B267">
            <v>0</v>
          </cell>
          <cell r="C267">
            <v>0</v>
          </cell>
          <cell r="D267">
            <v>0</v>
          </cell>
          <cell r="E267">
            <v>0</v>
          </cell>
          <cell r="F267">
            <v>0</v>
          </cell>
          <cell r="G267">
            <v>0</v>
          </cell>
        </row>
        <row r="268">
          <cell r="A268">
            <v>0</v>
          </cell>
          <cell r="B268">
            <v>0</v>
          </cell>
          <cell r="C268">
            <v>0</v>
          </cell>
          <cell r="D268">
            <v>0</v>
          </cell>
          <cell r="E268">
            <v>0</v>
          </cell>
          <cell r="F268">
            <v>0</v>
          </cell>
          <cell r="G268">
            <v>0</v>
          </cell>
        </row>
        <row r="269">
          <cell r="A269">
            <v>0</v>
          </cell>
          <cell r="B269">
            <v>0</v>
          </cell>
          <cell r="C269">
            <v>0</v>
          </cell>
          <cell r="D269">
            <v>0</v>
          </cell>
          <cell r="E269">
            <v>0</v>
          </cell>
          <cell r="F269">
            <v>0</v>
          </cell>
          <cell r="G269">
            <v>0</v>
          </cell>
        </row>
        <row r="270">
          <cell r="A270">
            <v>0</v>
          </cell>
          <cell r="B270">
            <v>0</v>
          </cell>
          <cell r="C270">
            <v>0</v>
          </cell>
          <cell r="D270">
            <v>0</v>
          </cell>
          <cell r="E270">
            <v>0</v>
          </cell>
          <cell r="F270">
            <v>0</v>
          </cell>
          <cell r="G270">
            <v>0</v>
          </cell>
        </row>
        <row r="271">
          <cell r="A271">
            <v>0</v>
          </cell>
          <cell r="B271">
            <v>0</v>
          </cell>
          <cell r="C271">
            <v>0</v>
          </cell>
          <cell r="D271">
            <v>0</v>
          </cell>
          <cell r="E271">
            <v>0</v>
          </cell>
          <cell r="F271">
            <v>0</v>
          </cell>
          <cell r="G271">
            <v>0</v>
          </cell>
        </row>
        <row r="272">
          <cell r="A272">
            <v>0</v>
          </cell>
          <cell r="B272">
            <v>0</v>
          </cell>
          <cell r="C272">
            <v>0</v>
          </cell>
          <cell r="D272">
            <v>0</v>
          </cell>
          <cell r="E272">
            <v>0</v>
          </cell>
          <cell r="F272">
            <v>0</v>
          </cell>
          <cell r="G272">
            <v>0</v>
          </cell>
        </row>
        <row r="273">
          <cell r="A273">
            <v>0</v>
          </cell>
          <cell r="B273">
            <v>0</v>
          </cell>
          <cell r="C273">
            <v>0</v>
          </cell>
          <cell r="D273">
            <v>0</v>
          </cell>
          <cell r="E273">
            <v>0</v>
          </cell>
          <cell r="F273">
            <v>0</v>
          </cell>
          <cell r="G273">
            <v>0</v>
          </cell>
        </row>
        <row r="274">
          <cell r="A274">
            <v>0</v>
          </cell>
          <cell r="B274">
            <v>0</v>
          </cell>
          <cell r="C274">
            <v>0</v>
          </cell>
          <cell r="D274">
            <v>0</v>
          </cell>
          <cell r="E274">
            <v>0</v>
          </cell>
          <cell r="F274">
            <v>0</v>
          </cell>
          <cell r="G274">
            <v>0</v>
          </cell>
        </row>
        <row r="275">
          <cell r="A275">
            <v>0</v>
          </cell>
          <cell r="B275">
            <v>0</v>
          </cell>
          <cell r="C275">
            <v>0</v>
          </cell>
          <cell r="D275">
            <v>0</v>
          </cell>
          <cell r="E275">
            <v>0</v>
          </cell>
          <cell r="F275">
            <v>0</v>
          </cell>
          <cell r="G275">
            <v>0</v>
          </cell>
        </row>
        <row r="276">
          <cell r="A276">
            <v>0</v>
          </cell>
          <cell r="B276">
            <v>0</v>
          </cell>
          <cell r="C276">
            <v>0</v>
          </cell>
          <cell r="D276">
            <v>0</v>
          </cell>
          <cell r="E276">
            <v>0</v>
          </cell>
          <cell r="F276">
            <v>0</v>
          </cell>
          <cell r="G276">
            <v>0</v>
          </cell>
        </row>
        <row r="277">
          <cell r="A277">
            <v>0</v>
          </cell>
          <cell r="B277">
            <v>0</v>
          </cell>
          <cell r="C277">
            <v>0</v>
          </cell>
          <cell r="D277">
            <v>0</v>
          </cell>
          <cell r="E277">
            <v>0</v>
          </cell>
          <cell r="F277">
            <v>0</v>
          </cell>
          <cell r="G277">
            <v>0</v>
          </cell>
        </row>
        <row r="278">
          <cell r="A278">
            <v>0</v>
          </cell>
          <cell r="B278">
            <v>0</v>
          </cell>
          <cell r="C278">
            <v>0</v>
          </cell>
          <cell r="D278">
            <v>0</v>
          </cell>
          <cell r="E278">
            <v>0</v>
          </cell>
          <cell r="F278">
            <v>0</v>
          </cell>
          <cell r="G278">
            <v>0</v>
          </cell>
        </row>
        <row r="279">
          <cell r="A279">
            <v>0</v>
          </cell>
          <cell r="B279">
            <v>0</v>
          </cell>
          <cell r="C279">
            <v>0</v>
          </cell>
          <cell r="D279">
            <v>0</v>
          </cell>
          <cell r="E279">
            <v>0</v>
          </cell>
          <cell r="F279">
            <v>0</v>
          </cell>
          <cell r="G279">
            <v>0</v>
          </cell>
        </row>
        <row r="280">
          <cell r="A280">
            <v>0</v>
          </cell>
          <cell r="B280">
            <v>0</v>
          </cell>
          <cell r="C280">
            <v>0</v>
          </cell>
          <cell r="D280">
            <v>0</v>
          </cell>
          <cell r="E280">
            <v>0</v>
          </cell>
          <cell r="F280">
            <v>0</v>
          </cell>
          <cell r="G280">
            <v>0</v>
          </cell>
        </row>
        <row r="281">
          <cell r="A281">
            <v>0</v>
          </cell>
          <cell r="B281">
            <v>0</v>
          </cell>
          <cell r="C281">
            <v>0</v>
          </cell>
          <cell r="D281">
            <v>0</v>
          </cell>
          <cell r="E281">
            <v>0</v>
          </cell>
          <cell r="F281">
            <v>0</v>
          </cell>
          <cell r="G281">
            <v>0</v>
          </cell>
        </row>
        <row r="282">
          <cell r="A282">
            <v>0</v>
          </cell>
          <cell r="B282">
            <v>0</v>
          </cell>
          <cell r="C282">
            <v>0</v>
          </cell>
          <cell r="D282">
            <v>0</v>
          </cell>
          <cell r="E282">
            <v>0</v>
          </cell>
          <cell r="F282">
            <v>0</v>
          </cell>
          <cell r="G282">
            <v>0</v>
          </cell>
        </row>
        <row r="283">
          <cell r="A283">
            <v>0</v>
          </cell>
          <cell r="B283">
            <v>0</v>
          </cell>
          <cell r="C283">
            <v>0</v>
          </cell>
          <cell r="D283">
            <v>0</v>
          </cell>
          <cell r="E283">
            <v>0</v>
          </cell>
          <cell r="F283">
            <v>0</v>
          </cell>
          <cell r="G283">
            <v>0</v>
          </cell>
        </row>
        <row r="284">
          <cell r="A284">
            <v>0</v>
          </cell>
          <cell r="B284">
            <v>0</v>
          </cell>
          <cell r="C284">
            <v>0</v>
          </cell>
          <cell r="D284">
            <v>0</v>
          </cell>
          <cell r="E284">
            <v>0</v>
          </cell>
          <cell r="F284">
            <v>0</v>
          </cell>
          <cell r="G284">
            <v>0</v>
          </cell>
        </row>
        <row r="285">
          <cell r="A285">
            <v>0</v>
          </cell>
          <cell r="B285">
            <v>0</v>
          </cell>
          <cell r="C285">
            <v>0</v>
          </cell>
          <cell r="D285">
            <v>0</v>
          </cell>
          <cell r="E285">
            <v>0</v>
          </cell>
          <cell r="F285">
            <v>0</v>
          </cell>
          <cell r="G285">
            <v>0</v>
          </cell>
        </row>
        <row r="286">
          <cell r="A286">
            <v>0</v>
          </cell>
          <cell r="B286">
            <v>0</v>
          </cell>
          <cell r="C286">
            <v>0</v>
          </cell>
          <cell r="D286">
            <v>0</v>
          </cell>
          <cell r="E286">
            <v>0</v>
          </cell>
          <cell r="F286">
            <v>0</v>
          </cell>
          <cell r="G286">
            <v>0</v>
          </cell>
        </row>
        <row r="287">
          <cell r="A287">
            <v>0</v>
          </cell>
          <cell r="B287">
            <v>0</v>
          </cell>
          <cell r="C287">
            <v>0</v>
          </cell>
          <cell r="D287">
            <v>0</v>
          </cell>
          <cell r="E287">
            <v>0</v>
          </cell>
          <cell r="F287">
            <v>0</v>
          </cell>
          <cell r="G287">
            <v>0</v>
          </cell>
        </row>
        <row r="288">
          <cell r="A288">
            <v>0</v>
          </cell>
          <cell r="B288">
            <v>0</v>
          </cell>
          <cell r="C288">
            <v>0</v>
          </cell>
          <cell r="D288">
            <v>0</v>
          </cell>
          <cell r="E288">
            <v>0</v>
          </cell>
          <cell r="F288">
            <v>0</v>
          </cell>
          <cell r="G288">
            <v>0</v>
          </cell>
        </row>
        <row r="289">
          <cell r="A289">
            <v>0</v>
          </cell>
          <cell r="B289">
            <v>0</v>
          </cell>
          <cell r="C289">
            <v>0</v>
          </cell>
          <cell r="D289">
            <v>0</v>
          </cell>
          <cell r="E289">
            <v>0</v>
          </cell>
          <cell r="F289">
            <v>0</v>
          </cell>
          <cell r="G289">
            <v>0</v>
          </cell>
        </row>
        <row r="290">
          <cell r="A290">
            <v>0</v>
          </cell>
          <cell r="B290">
            <v>0</v>
          </cell>
          <cell r="C290">
            <v>0</v>
          </cell>
          <cell r="D290">
            <v>0</v>
          </cell>
          <cell r="E290">
            <v>0</v>
          </cell>
          <cell r="F290">
            <v>0</v>
          </cell>
          <cell r="G290">
            <v>0</v>
          </cell>
        </row>
        <row r="291">
          <cell r="A291">
            <v>0</v>
          </cell>
          <cell r="B291">
            <v>0</v>
          </cell>
          <cell r="C291">
            <v>0</v>
          </cell>
          <cell r="D291">
            <v>0</v>
          </cell>
          <cell r="E291">
            <v>0</v>
          </cell>
          <cell r="F291">
            <v>0</v>
          </cell>
          <cell r="G291">
            <v>0</v>
          </cell>
        </row>
        <row r="292">
          <cell r="A292">
            <v>0</v>
          </cell>
          <cell r="B292">
            <v>0</v>
          </cell>
          <cell r="C292">
            <v>0</v>
          </cell>
          <cell r="D292">
            <v>0</v>
          </cell>
          <cell r="E292">
            <v>0</v>
          </cell>
          <cell r="F292">
            <v>0</v>
          </cell>
          <cell r="G292">
            <v>0</v>
          </cell>
        </row>
        <row r="293">
          <cell r="A293">
            <v>0</v>
          </cell>
          <cell r="B293">
            <v>0</v>
          </cell>
          <cell r="C293">
            <v>0</v>
          </cell>
          <cell r="D293">
            <v>0</v>
          </cell>
          <cell r="E293">
            <v>0</v>
          </cell>
          <cell r="F293">
            <v>0</v>
          </cell>
          <cell r="G293">
            <v>0</v>
          </cell>
        </row>
        <row r="294">
          <cell r="A294">
            <v>0</v>
          </cell>
          <cell r="B294">
            <v>0</v>
          </cell>
          <cell r="C294">
            <v>0</v>
          </cell>
          <cell r="D294">
            <v>0</v>
          </cell>
          <cell r="E294">
            <v>0</v>
          </cell>
          <cell r="F294">
            <v>0</v>
          </cell>
          <cell r="G294">
            <v>0</v>
          </cell>
        </row>
        <row r="295">
          <cell r="A295">
            <v>0</v>
          </cell>
          <cell r="B295">
            <v>0</v>
          </cell>
          <cell r="C295">
            <v>0</v>
          </cell>
          <cell r="D295">
            <v>0</v>
          </cell>
          <cell r="E295">
            <v>0</v>
          </cell>
          <cell r="F295">
            <v>0</v>
          </cell>
          <cell r="G295">
            <v>0</v>
          </cell>
        </row>
        <row r="296">
          <cell r="A296">
            <v>0</v>
          </cell>
          <cell r="B296">
            <v>0</v>
          </cell>
          <cell r="C296">
            <v>0</v>
          </cell>
          <cell r="D296">
            <v>0</v>
          </cell>
          <cell r="E296">
            <v>0</v>
          </cell>
          <cell r="F296">
            <v>0</v>
          </cell>
          <cell r="G296">
            <v>0</v>
          </cell>
        </row>
        <row r="297">
          <cell r="A297">
            <v>0</v>
          </cell>
          <cell r="B297">
            <v>0</v>
          </cell>
          <cell r="C297">
            <v>0</v>
          </cell>
          <cell r="D297">
            <v>0</v>
          </cell>
          <cell r="E297">
            <v>0</v>
          </cell>
          <cell r="F297">
            <v>0</v>
          </cell>
          <cell r="G297">
            <v>0</v>
          </cell>
        </row>
        <row r="298">
          <cell r="A298">
            <v>0</v>
          </cell>
          <cell r="B298">
            <v>0</v>
          </cell>
          <cell r="C298">
            <v>0</v>
          </cell>
          <cell r="D298">
            <v>0</v>
          </cell>
          <cell r="E298">
            <v>0</v>
          </cell>
          <cell r="F298">
            <v>0</v>
          </cell>
          <cell r="G298">
            <v>0</v>
          </cell>
        </row>
        <row r="299">
          <cell r="A299">
            <v>0</v>
          </cell>
          <cell r="B299">
            <v>0</v>
          </cell>
          <cell r="C299">
            <v>0</v>
          </cell>
          <cell r="D299">
            <v>0</v>
          </cell>
          <cell r="E299">
            <v>0</v>
          </cell>
          <cell r="F299">
            <v>0</v>
          </cell>
          <cell r="G299">
            <v>0</v>
          </cell>
        </row>
        <row r="300">
          <cell r="A300">
            <v>0</v>
          </cell>
          <cell r="B300">
            <v>0</v>
          </cell>
          <cell r="C300">
            <v>0</v>
          </cell>
          <cell r="D300">
            <v>0</v>
          </cell>
          <cell r="E300">
            <v>0</v>
          </cell>
          <cell r="F300">
            <v>0</v>
          </cell>
          <cell r="G300">
            <v>0</v>
          </cell>
        </row>
        <row r="301">
          <cell r="A301">
            <v>0</v>
          </cell>
          <cell r="B301">
            <v>0</v>
          </cell>
          <cell r="C301">
            <v>0</v>
          </cell>
          <cell r="D301">
            <v>0</v>
          </cell>
          <cell r="E301">
            <v>0</v>
          </cell>
          <cell r="F301">
            <v>0</v>
          </cell>
          <cell r="G301">
            <v>0</v>
          </cell>
        </row>
        <row r="302">
          <cell r="A302">
            <v>0</v>
          </cell>
          <cell r="B302">
            <v>0</v>
          </cell>
          <cell r="C302">
            <v>0</v>
          </cell>
          <cell r="D302">
            <v>0</v>
          </cell>
          <cell r="E302">
            <v>0</v>
          </cell>
          <cell r="F302">
            <v>0</v>
          </cell>
          <cell r="G302">
            <v>0</v>
          </cell>
        </row>
        <row r="303">
          <cell r="A303">
            <v>0</v>
          </cell>
          <cell r="B303">
            <v>0</v>
          </cell>
          <cell r="C303">
            <v>0</v>
          </cell>
          <cell r="D303">
            <v>0</v>
          </cell>
          <cell r="E303">
            <v>0</v>
          </cell>
          <cell r="F303">
            <v>0</v>
          </cell>
          <cell r="G303">
            <v>0</v>
          </cell>
        </row>
        <row r="304">
          <cell r="A304">
            <v>0</v>
          </cell>
          <cell r="B304">
            <v>0</v>
          </cell>
          <cell r="C304">
            <v>0</v>
          </cell>
          <cell r="D304">
            <v>0</v>
          </cell>
          <cell r="E304">
            <v>0</v>
          </cell>
          <cell r="F304">
            <v>0</v>
          </cell>
          <cell r="G304">
            <v>0</v>
          </cell>
        </row>
        <row r="305">
          <cell r="A305">
            <v>0</v>
          </cell>
          <cell r="B305">
            <v>0</v>
          </cell>
          <cell r="C305">
            <v>0</v>
          </cell>
          <cell r="D305">
            <v>0</v>
          </cell>
          <cell r="E305">
            <v>0</v>
          </cell>
          <cell r="F305">
            <v>0</v>
          </cell>
          <cell r="G305">
            <v>0</v>
          </cell>
        </row>
        <row r="306">
          <cell r="A306">
            <v>0</v>
          </cell>
          <cell r="B306">
            <v>0</v>
          </cell>
          <cell r="C306">
            <v>0</v>
          </cell>
          <cell r="D306">
            <v>0</v>
          </cell>
          <cell r="E306">
            <v>0</v>
          </cell>
          <cell r="F306">
            <v>0</v>
          </cell>
          <cell r="G306">
            <v>0</v>
          </cell>
        </row>
        <row r="307">
          <cell r="A307">
            <v>0</v>
          </cell>
          <cell r="B307">
            <v>0</v>
          </cell>
          <cell r="C307">
            <v>0</v>
          </cell>
          <cell r="D307">
            <v>0</v>
          </cell>
          <cell r="E307">
            <v>0</v>
          </cell>
          <cell r="F307">
            <v>0</v>
          </cell>
          <cell r="G307">
            <v>0</v>
          </cell>
        </row>
        <row r="308">
          <cell r="A308">
            <v>0</v>
          </cell>
          <cell r="B308">
            <v>0</v>
          </cell>
          <cell r="C308">
            <v>0</v>
          </cell>
          <cell r="D308">
            <v>0</v>
          </cell>
          <cell r="E308">
            <v>0</v>
          </cell>
          <cell r="F308">
            <v>0</v>
          </cell>
          <cell r="G308">
            <v>0</v>
          </cell>
        </row>
        <row r="309">
          <cell r="A309">
            <v>0</v>
          </cell>
          <cell r="B309">
            <v>0</v>
          </cell>
          <cell r="C309">
            <v>0</v>
          </cell>
          <cell r="D309">
            <v>0</v>
          </cell>
          <cell r="E309">
            <v>0</v>
          </cell>
          <cell r="F309">
            <v>0</v>
          </cell>
          <cell r="G309">
            <v>0</v>
          </cell>
        </row>
        <row r="310">
          <cell r="A310">
            <v>0</v>
          </cell>
          <cell r="B310">
            <v>0</v>
          </cell>
          <cell r="C310">
            <v>0</v>
          </cell>
          <cell r="D310">
            <v>0</v>
          </cell>
          <cell r="E310">
            <v>0</v>
          </cell>
          <cell r="F310">
            <v>0</v>
          </cell>
          <cell r="G310">
            <v>0</v>
          </cell>
        </row>
        <row r="311">
          <cell r="A311">
            <v>0</v>
          </cell>
          <cell r="B311">
            <v>0</v>
          </cell>
          <cell r="C311">
            <v>0</v>
          </cell>
          <cell r="D311">
            <v>0</v>
          </cell>
          <cell r="E311">
            <v>0</v>
          </cell>
          <cell r="F311">
            <v>0</v>
          </cell>
          <cell r="G311">
            <v>0</v>
          </cell>
        </row>
        <row r="312">
          <cell r="A312">
            <v>0</v>
          </cell>
          <cell r="B312">
            <v>0</v>
          </cell>
          <cell r="C312">
            <v>0</v>
          </cell>
          <cell r="D312">
            <v>0</v>
          </cell>
          <cell r="E312">
            <v>0</v>
          </cell>
          <cell r="F312">
            <v>0</v>
          </cell>
          <cell r="G312">
            <v>0</v>
          </cell>
        </row>
        <row r="313">
          <cell r="A313">
            <v>0</v>
          </cell>
          <cell r="B313">
            <v>0</v>
          </cell>
          <cell r="C313">
            <v>0</v>
          </cell>
          <cell r="D313">
            <v>0</v>
          </cell>
          <cell r="E313">
            <v>0</v>
          </cell>
          <cell r="F313">
            <v>0</v>
          </cell>
          <cell r="G313">
            <v>0</v>
          </cell>
        </row>
        <row r="314">
          <cell r="A314">
            <v>0</v>
          </cell>
          <cell r="B314">
            <v>0</v>
          </cell>
          <cell r="C314">
            <v>0</v>
          </cell>
          <cell r="D314">
            <v>0</v>
          </cell>
          <cell r="E314">
            <v>0</v>
          </cell>
          <cell r="F314">
            <v>0</v>
          </cell>
          <cell r="G314">
            <v>0</v>
          </cell>
        </row>
        <row r="315">
          <cell r="A315">
            <v>0</v>
          </cell>
          <cell r="B315">
            <v>0</v>
          </cell>
          <cell r="C315">
            <v>0</v>
          </cell>
          <cell r="D315">
            <v>0</v>
          </cell>
          <cell r="E315">
            <v>0</v>
          </cell>
          <cell r="F315">
            <v>0</v>
          </cell>
          <cell r="G315">
            <v>0</v>
          </cell>
        </row>
        <row r="316">
          <cell r="A316">
            <v>0</v>
          </cell>
          <cell r="B316">
            <v>0</v>
          </cell>
          <cell r="C316">
            <v>0</v>
          </cell>
          <cell r="D316">
            <v>0</v>
          </cell>
          <cell r="E316">
            <v>0</v>
          </cell>
          <cell r="F316">
            <v>0</v>
          </cell>
          <cell r="G316">
            <v>0</v>
          </cell>
        </row>
        <row r="317">
          <cell r="A317">
            <v>0</v>
          </cell>
          <cell r="B317">
            <v>0</v>
          </cell>
          <cell r="C317">
            <v>0</v>
          </cell>
          <cell r="D317">
            <v>0</v>
          </cell>
          <cell r="E317">
            <v>0</v>
          </cell>
          <cell r="F317">
            <v>0</v>
          </cell>
          <cell r="G317">
            <v>0</v>
          </cell>
        </row>
        <row r="318">
          <cell r="A318">
            <v>0</v>
          </cell>
          <cell r="B318">
            <v>0</v>
          </cell>
          <cell r="C318">
            <v>0</v>
          </cell>
          <cell r="D318">
            <v>0</v>
          </cell>
          <cell r="E318">
            <v>0</v>
          </cell>
          <cell r="F318">
            <v>0</v>
          </cell>
          <cell r="G318">
            <v>0</v>
          </cell>
        </row>
        <row r="319">
          <cell r="A319">
            <v>0</v>
          </cell>
          <cell r="B319">
            <v>0</v>
          </cell>
          <cell r="C319">
            <v>0</v>
          </cell>
          <cell r="D319">
            <v>0</v>
          </cell>
          <cell r="E319">
            <v>0</v>
          </cell>
          <cell r="F319">
            <v>0</v>
          </cell>
          <cell r="G319">
            <v>0</v>
          </cell>
        </row>
        <row r="320">
          <cell r="A320">
            <v>0</v>
          </cell>
          <cell r="B320">
            <v>0</v>
          </cell>
          <cell r="C320">
            <v>0</v>
          </cell>
          <cell r="D320">
            <v>0</v>
          </cell>
          <cell r="E320">
            <v>0</v>
          </cell>
          <cell r="F320">
            <v>0</v>
          </cell>
          <cell r="G320">
            <v>0</v>
          </cell>
        </row>
        <row r="321">
          <cell r="A321">
            <v>0</v>
          </cell>
          <cell r="B321">
            <v>0</v>
          </cell>
          <cell r="C321">
            <v>0</v>
          </cell>
          <cell r="D321">
            <v>0</v>
          </cell>
          <cell r="E321">
            <v>0</v>
          </cell>
          <cell r="F321">
            <v>0</v>
          </cell>
          <cell r="G321">
            <v>0</v>
          </cell>
        </row>
        <row r="322">
          <cell r="A322">
            <v>0</v>
          </cell>
          <cell r="B322">
            <v>0</v>
          </cell>
          <cell r="C322">
            <v>0</v>
          </cell>
          <cell r="D322">
            <v>0</v>
          </cell>
          <cell r="E322">
            <v>0</v>
          </cell>
          <cell r="F322">
            <v>0</v>
          </cell>
          <cell r="G322">
            <v>0</v>
          </cell>
        </row>
        <row r="323">
          <cell r="A323">
            <v>0</v>
          </cell>
          <cell r="B323">
            <v>0</v>
          </cell>
          <cell r="C323">
            <v>0</v>
          </cell>
          <cell r="D323">
            <v>0</v>
          </cell>
          <cell r="E323">
            <v>0</v>
          </cell>
          <cell r="F323">
            <v>0</v>
          </cell>
          <cell r="G323">
            <v>0</v>
          </cell>
        </row>
        <row r="324">
          <cell r="A324">
            <v>0</v>
          </cell>
          <cell r="B324">
            <v>0</v>
          </cell>
          <cell r="C324">
            <v>0</v>
          </cell>
          <cell r="D324">
            <v>0</v>
          </cell>
          <cell r="E324">
            <v>0</v>
          </cell>
          <cell r="F324">
            <v>0</v>
          </cell>
          <cell r="G324">
            <v>0</v>
          </cell>
        </row>
        <row r="325">
          <cell r="A325">
            <v>0</v>
          </cell>
          <cell r="B325">
            <v>0</v>
          </cell>
          <cell r="C325">
            <v>0</v>
          </cell>
          <cell r="D325">
            <v>0</v>
          </cell>
          <cell r="E325">
            <v>0</v>
          </cell>
          <cell r="F325">
            <v>0</v>
          </cell>
          <cell r="G325">
            <v>0</v>
          </cell>
        </row>
        <row r="326">
          <cell r="A326">
            <v>0</v>
          </cell>
          <cell r="B326">
            <v>0</v>
          </cell>
          <cell r="C326">
            <v>0</v>
          </cell>
          <cell r="D326">
            <v>0</v>
          </cell>
          <cell r="E326">
            <v>0</v>
          </cell>
          <cell r="F326">
            <v>0</v>
          </cell>
          <cell r="G326">
            <v>0</v>
          </cell>
        </row>
        <row r="327">
          <cell r="A327">
            <v>0</v>
          </cell>
          <cell r="B327">
            <v>0</v>
          </cell>
          <cell r="C327">
            <v>0</v>
          </cell>
          <cell r="D327">
            <v>0</v>
          </cell>
          <cell r="E327">
            <v>0</v>
          </cell>
          <cell r="F327">
            <v>0</v>
          </cell>
          <cell r="G327">
            <v>0</v>
          </cell>
        </row>
        <row r="328">
          <cell r="A328">
            <v>0</v>
          </cell>
          <cell r="B328">
            <v>0</v>
          </cell>
          <cell r="C328">
            <v>0</v>
          </cell>
          <cell r="D328">
            <v>0</v>
          </cell>
          <cell r="E328">
            <v>0</v>
          </cell>
          <cell r="F328">
            <v>0</v>
          </cell>
          <cell r="G328">
            <v>0</v>
          </cell>
        </row>
        <row r="329">
          <cell r="A329">
            <v>0</v>
          </cell>
          <cell r="B329">
            <v>0</v>
          </cell>
          <cell r="C329">
            <v>0</v>
          </cell>
          <cell r="D329">
            <v>0</v>
          </cell>
          <cell r="E329">
            <v>0</v>
          </cell>
          <cell r="F329">
            <v>0</v>
          </cell>
          <cell r="G329">
            <v>0</v>
          </cell>
        </row>
        <row r="330">
          <cell r="A330">
            <v>0</v>
          </cell>
          <cell r="B330">
            <v>0</v>
          </cell>
          <cell r="C330">
            <v>0</v>
          </cell>
          <cell r="D330">
            <v>0</v>
          </cell>
          <cell r="E330">
            <v>0</v>
          </cell>
          <cell r="F330">
            <v>0</v>
          </cell>
          <cell r="G330">
            <v>0</v>
          </cell>
        </row>
        <row r="331">
          <cell r="A331">
            <v>0</v>
          </cell>
          <cell r="B331">
            <v>0</v>
          </cell>
          <cell r="C331">
            <v>0</v>
          </cell>
          <cell r="D331">
            <v>0</v>
          </cell>
          <cell r="E331">
            <v>0</v>
          </cell>
          <cell r="F331">
            <v>0</v>
          </cell>
          <cell r="G331">
            <v>0</v>
          </cell>
        </row>
        <row r="332">
          <cell r="A332">
            <v>0</v>
          </cell>
          <cell r="B332">
            <v>0</v>
          </cell>
          <cell r="C332">
            <v>0</v>
          </cell>
          <cell r="D332">
            <v>0</v>
          </cell>
          <cell r="E332">
            <v>0</v>
          </cell>
          <cell r="F332">
            <v>0</v>
          </cell>
          <cell r="G332">
            <v>0</v>
          </cell>
        </row>
        <row r="333">
          <cell r="A333">
            <v>0</v>
          </cell>
          <cell r="B333">
            <v>0</v>
          </cell>
          <cell r="C333">
            <v>0</v>
          </cell>
          <cell r="D333">
            <v>0</v>
          </cell>
          <cell r="E333">
            <v>0</v>
          </cell>
          <cell r="F333">
            <v>0</v>
          </cell>
          <cell r="G333">
            <v>0</v>
          </cell>
        </row>
        <row r="334">
          <cell r="A334">
            <v>0</v>
          </cell>
          <cell r="B334">
            <v>0</v>
          </cell>
          <cell r="C334">
            <v>0</v>
          </cell>
          <cell r="D334">
            <v>0</v>
          </cell>
          <cell r="E334">
            <v>0</v>
          </cell>
          <cell r="F334">
            <v>0</v>
          </cell>
          <cell r="G334">
            <v>0</v>
          </cell>
        </row>
        <row r="335">
          <cell r="A335">
            <v>0</v>
          </cell>
          <cell r="B335">
            <v>0</v>
          </cell>
          <cell r="C335">
            <v>0</v>
          </cell>
          <cell r="D335">
            <v>0</v>
          </cell>
          <cell r="E335">
            <v>0</v>
          </cell>
          <cell r="F335">
            <v>0</v>
          </cell>
          <cell r="G335">
            <v>0</v>
          </cell>
        </row>
        <row r="336">
          <cell r="A336">
            <v>0</v>
          </cell>
          <cell r="B336">
            <v>0</v>
          </cell>
          <cell r="C336">
            <v>0</v>
          </cell>
          <cell r="D336">
            <v>0</v>
          </cell>
          <cell r="E336">
            <v>0</v>
          </cell>
          <cell r="F336">
            <v>0</v>
          </cell>
          <cell r="G336">
            <v>0</v>
          </cell>
        </row>
        <row r="337">
          <cell r="A337">
            <v>0</v>
          </cell>
          <cell r="B337">
            <v>0</v>
          </cell>
          <cell r="C337">
            <v>0</v>
          </cell>
          <cell r="D337">
            <v>0</v>
          </cell>
          <cell r="E337">
            <v>0</v>
          </cell>
          <cell r="F337">
            <v>0</v>
          </cell>
          <cell r="G337">
            <v>0</v>
          </cell>
        </row>
        <row r="338">
          <cell r="A338">
            <v>0</v>
          </cell>
          <cell r="B338">
            <v>0</v>
          </cell>
          <cell r="C338">
            <v>0</v>
          </cell>
          <cell r="D338">
            <v>0</v>
          </cell>
          <cell r="E338">
            <v>0</v>
          </cell>
          <cell r="F338">
            <v>0</v>
          </cell>
          <cell r="G338">
            <v>0</v>
          </cell>
        </row>
        <row r="339">
          <cell r="A339">
            <v>0</v>
          </cell>
          <cell r="B339">
            <v>0</v>
          </cell>
          <cell r="C339">
            <v>0</v>
          </cell>
          <cell r="D339">
            <v>0</v>
          </cell>
          <cell r="E339">
            <v>0</v>
          </cell>
          <cell r="F339">
            <v>0</v>
          </cell>
          <cell r="G339">
            <v>0</v>
          </cell>
        </row>
        <row r="340">
          <cell r="A340">
            <v>0</v>
          </cell>
          <cell r="B340">
            <v>0</v>
          </cell>
          <cell r="C340">
            <v>0</v>
          </cell>
          <cell r="D340">
            <v>0</v>
          </cell>
          <cell r="E340">
            <v>0</v>
          </cell>
          <cell r="F340">
            <v>0</v>
          </cell>
          <cell r="G340">
            <v>0</v>
          </cell>
        </row>
        <row r="341">
          <cell r="A341">
            <v>0</v>
          </cell>
          <cell r="B341">
            <v>0</v>
          </cell>
          <cell r="C341">
            <v>0</v>
          </cell>
          <cell r="D341">
            <v>0</v>
          </cell>
          <cell r="E341">
            <v>0</v>
          </cell>
          <cell r="F341">
            <v>0</v>
          </cell>
          <cell r="G341">
            <v>0</v>
          </cell>
        </row>
        <row r="342">
          <cell r="A342">
            <v>0</v>
          </cell>
          <cell r="B342">
            <v>0</v>
          </cell>
          <cell r="C342">
            <v>0</v>
          </cell>
          <cell r="D342">
            <v>0</v>
          </cell>
          <cell r="E342">
            <v>0</v>
          </cell>
          <cell r="F342">
            <v>0</v>
          </cell>
          <cell r="G342">
            <v>0</v>
          </cell>
        </row>
        <row r="343">
          <cell r="A343">
            <v>0</v>
          </cell>
          <cell r="B343">
            <v>0</v>
          </cell>
          <cell r="C343">
            <v>0</v>
          </cell>
          <cell r="D343">
            <v>0</v>
          </cell>
          <cell r="E343">
            <v>0</v>
          </cell>
          <cell r="F343">
            <v>0</v>
          </cell>
          <cell r="G343">
            <v>0</v>
          </cell>
        </row>
        <row r="344">
          <cell r="A344">
            <v>0</v>
          </cell>
          <cell r="B344">
            <v>0</v>
          </cell>
          <cell r="C344">
            <v>0</v>
          </cell>
          <cell r="D344">
            <v>0</v>
          </cell>
          <cell r="E344">
            <v>0</v>
          </cell>
          <cell r="F344">
            <v>0</v>
          </cell>
          <cell r="G344">
            <v>0</v>
          </cell>
        </row>
        <row r="345">
          <cell r="A345">
            <v>0</v>
          </cell>
          <cell r="B345">
            <v>0</v>
          </cell>
          <cell r="C345">
            <v>0</v>
          </cell>
          <cell r="D345">
            <v>0</v>
          </cell>
          <cell r="E345">
            <v>0</v>
          </cell>
          <cell r="F345">
            <v>0</v>
          </cell>
          <cell r="G345">
            <v>0</v>
          </cell>
        </row>
        <row r="346">
          <cell r="A346">
            <v>0</v>
          </cell>
          <cell r="B346">
            <v>0</v>
          </cell>
          <cell r="C346">
            <v>0</v>
          </cell>
          <cell r="D346">
            <v>0</v>
          </cell>
          <cell r="E346">
            <v>0</v>
          </cell>
          <cell r="F346">
            <v>0</v>
          </cell>
          <cell r="G346">
            <v>0</v>
          </cell>
        </row>
        <row r="347">
          <cell r="A347">
            <v>0</v>
          </cell>
          <cell r="B347">
            <v>0</v>
          </cell>
          <cell r="C347">
            <v>0</v>
          </cell>
          <cell r="D347">
            <v>0</v>
          </cell>
          <cell r="E347">
            <v>0</v>
          </cell>
          <cell r="F347">
            <v>0</v>
          </cell>
          <cell r="G347">
            <v>0</v>
          </cell>
        </row>
        <row r="348">
          <cell r="A348">
            <v>0</v>
          </cell>
          <cell r="B348">
            <v>0</v>
          </cell>
          <cell r="C348">
            <v>0</v>
          </cell>
          <cell r="D348">
            <v>0</v>
          </cell>
          <cell r="E348">
            <v>0</v>
          </cell>
          <cell r="F348">
            <v>0</v>
          </cell>
          <cell r="G348">
            <v>0</v>
          </cell>
        </row>
        <row r="349">
          <cell r="A349">
            <v>0</v>
          </cell>
          <cell r="B349">
            <v>0</v>
          </cell>
          <cell r="C349">
            <v>0</v>
          </cell>
          <cell r="D349">
            <v>0</v>
          </cell>
          <cell r="E349">
            <v>0</v>
          </cell>
          <cell r="F349">
            <v>0</v>
          </cell>
          <cell r="G349">
            <v>0</v>
          </cell>
        </row>
        <row r="350">
          <cell r="A350">
            <v>0</v>
          </cell>
          <cell r="B350">
            <v>0</v>
          </cell>
          <cell r="C350">
            <v>0</v>
          </cell>
          <cell r="D350">
            <v>0</v>
          </cell>
          <cell r="E350">
            <v>0</v>
          </cell>
          <cell r="F350">
            <v>0</v>
          </cell>
          <cell r="G350">
            <v>0</v>
          </cell>
        </row>
        <row r="351">
          <cell r="A351">
            <v>0</v>
          </cell>
          <cell r="B351">
            <v>0</v>
          </cell>
          <cell r="C351">
            <v>0</v>
          </cell>
          <cell r="D351">
            <v>0</v>
          </cell>
          <cell r="E351">
            <v>0</v>
          </cell>
          <cell r="F351">
            <v>0</v>
          </cell>
          <cell r="G351">
            <v>0</v>
          </cell>
        </row>
        <row r="352">
          <cell r="A352">
            <v>0</v>
          </cell>
          <cell r="B352">
            <v>0</v>
          </cell>
          <cell r="C352">
            <v>0</v>
          </cell>
          <cell r="D352">
            <v>0</v>
          </cell>
          <cell r="E352">
            <v>0</v>
          </cell>
          <cell r="F352">
            <v>0</v>
          </cell>
          <cell r="G352">
            <v>0</v>
          </cell>
        </row>
        <row r="353">
          <cell r="A353">
            <v>0</v>
          </cell>
          <cell r="B353">
            <v>0</v>
          </cell>
          <cell r="C353">
            <v>0</v>
          </cell>
          <cell r="D353">
            <v>0</v>
          </cell>
          <cell r="E353">
            <v>0</v>
          </cell>
          <cell r="F353">
            <v>0</v>
          </cell>
          <cell r="G353">
            <v>0</v>
          </cell>
        </row>
        <row r="354">
          <cell r="A354">
            <v>0</v>
          </cell>
          <cell r="B354">
            <v>0</v>
          </cell>
          <cell r="C354">
            <v>0</v>
          </cell>
          <cell r="D354">
            <v>0</v>
          </cell>
          <cell r="E354">
            <v>0</v>
          </cell>
          <cell r="F354">
            <v>0</v>
          </cell>
          <cell r="G354">
            <v>0</v>
          </cell>
        </row>
        <row r="355">
          <cell r="A355">
            <v>0</v>
          </cell>
          <cell r="B355">
            <v>0</v>
          </cell>
          <cell r="C355">
            <v>0</v>
          </cell>
          <cell r="D355">
            <v>0</v>
          </cell>
          <cell r="E355">
            <v>0</v>
          </cell>
          <cell r="F355">
            <v>0</v>
          </cell>
          <cell r="G355">
            <v>0</v>
          </cell>
        </row>
        <row r="356">
          <cell r="A356">
            <v>0</v>
          </cell>
          <cell r="B356">
            <v>0</v>
          </cell>
          <cell r="C356">
            <v>0</v>
          </cell>
          <cell r="D356">
            <v>0</v>
          </cell>
          <cell r="E356">
            <v>0</v>
          </cell>
          <cell r="F356">
            <v>0</v>
          </cell>
          <cell r="G356">
            <v>0</v>
          </cell>
        </row>
        <row r="357">
          <cell r="A357">
            <v>0</v>
          </cell>
          <cell r="B357">
            <v>0</v>
          </cell>
          <cell r="C357">
            <v>0</v>
          </cell>
          <cell r="D357">
            <v>0</v>
          </cell>
          <cell r="E357">
            <v>0</v>
          </cell>
          <cell r="F357">
            <v>0</v>
          </cell>
          <cell r="G357">
            <v>0</v>
          </cell>
        </row>
        <row r="358">
          <cell r="A358">
            <v>0</v>
          </cell>
          <cell r="B358">
            <v>0</v>
          </cell>
          <cell r="C358">
            <v>0</v>
          </cell>
          <cell r="D358">
            <v>0</v>
          </cell>
          <cell r="E358">
            <v>0</v>
          </cell>
          <cell r="F358">
            <v>0</v>
          </cell>
          <cell r="G358">
            <v>0</v>
          </cell>
        </row>
        <row r="359">
          <cell r="A359">
            <v>0</v>
          </cell>
          <cell r="B359">
            <v>0</v>
          </cell>
          <cell r="C359">
            <v>0</v>
          </cell>
          <cell r="D359">
            <v>0</v>
          </cell>
          <cell r="E359">
            <v>0</v>
          </cell>
          <cell r="F359">
            <v>0</v>
          </cell>
          <cell r="G359">
            <v>0</v>
          </cell>
        </row>
        <row r="360">
          <cell r="A360">
            <v>0</v>
          </cell>
          <cell r="B360">
            <v>0</v>
          </cell>
          <cell r="C360">
            <v>0</v>
          </cell>
          <cell r="D360">
            <v>0</v>
          </cell>
          <cell r="E360">
            <v>0</v>
          </cell>
          <cell r="F360">
            <v>0</v>
          </cell>
          <cell r="G360">
            <v>0</v>
          </cell>
        </row>
        <row r="361">
          <cell r="A361">
            <v>0</v>
          </cell>
          <cell r="B361">
            <v>0</v>
          </cell>
          <cell r="C361">
            <v>0</v>
          </cell>
          <cell r="D361">
            <v>0</v>
          </cell>
          <cell r="E361">
            <v>0</v>
          </cell>
          <cell r="F361">
            <v>0</v>
          </cell>
          <cell r="G361">
            <v>0</v>
          </cell>
        </row>
        <row r="362">
          <cell r="A362">
            <v>0</v>
          </cell>
          <cell r="B362">
            <v>0</v>
          </cell>
          <cell r="C362">
            <v>0</v>
          </cell>
          <cell r="D362">
            <v>0</v>
          </cell>
          <cell r="E362">
            <v>0</v>
          </cell>
          <cell r="F362">
            <v>0</v>
          </cell>
          <cell r="G362">
            <v>0</v>
          </cell>
        </row>
        <row r="363">
          <cell r="A363">
            <v>0</v>
          </cell>
          <cell r="B363">
            <v>0</v>
          </cell>
          <cell r="C363">
            <v>0</v>
          </cell>
          <cell r="D363">
            <v>0</v>
          </cell>
          <cell r="E363">
            <v>0</v>
          </cell>
          <cell r="F363">
            <v>0</v>
          </cell>
          <cell r="G363">
            <v>0</v>
          </cell>
        </row>
        <row r="364">
          <cell r="A364">
            <v>0</v>
          </cell>
          <cell r="B364">
            <v>0</v>
          </cell>
          <cell r="C364">
            <v>0</v>
          </cell>
          <cell r="D364">
            <v>0</v>
          </cell>
          <cell r="E364">
            <v>0</v>
          </cell>
          <cell r="F364">
            <v>0</v>
          </cell>
          <cell r="G364">
            <v>0</v>
          </cell>
        </row>
        <row r="365">
          <cell r="A365">
            <v>0</v>
          </cell>
          <cell r="B365">
            <v>0</v>
          </cell>
          <cell r="C365">
            <v>0</v>
          </cell>
          <cell r="D365">
            <v>0</v>
          </cell>
          <cell r="E365">
            <v>0</v>
          </cell>
          <cell r="F365">
            <v>0</v>
          </cell>
          <cell r="G365">
            <v>0</v>
          </cell>
        </row>
        <row r="366">
          <cell r="A366">
            <v>0</v>
          </cell>
          <cell r="B366">
            <v>0</v>
          </cell>
          <cell r="C366">
            <v>0</v>
          </cell>
          <cell r="D366">
            <v>0</v>
          </cell>
          <cell r="E366">
            <v>0</v>
          </cell>
          <cell r="F366">
            <v>0</v>
          </cell>
          <cell r="G366">
            <v>0</v>
          </cell>
        </row>
        <row r="367">
          <cell r="A367">
            <v>0</v>
          </cell>
          <cell r="B367">
            <v>0</v>
          </cell>
          <cell r="C367">
            <v>0</v>
          </cell>
          <cell r="D367">
            <v>0</v>
          </cell>
          <cell r="E367">
            <v>0</v>
          </cell>
          <cell r="F367">
            <v>0</v>
          </cell>
          <cell r="G367">
            <v>0</v>
          </cell>
        </row>
        <row r="368">
          <cell r="A368">
            <v>0</v>
          </cell>
          <cell r="B368">
            <v>0</v>
          </cell>
          <cell r="C368">
            <v>0</v>
          </cell>
          <cell r="D368">
            <v>0</v>
          </cell>
          <cell r="E368">
            <v>0</v>
          </cell>
          <cell r="F368">
            <v>0</v>
          </cell>
          <cell r="G368">
            <v>0</v>
          </cell>
        </row>
        <row r="369">
          <cell r="A369">
            <v>0</v>
          </cell>
          <cell r="B369">
            <v>0</v>
          </cell>
          <cell r="C369">
            <v>0</v>
          </cell>
          <cell r="D369">
            <v>0</v>
          </cell>
          <cell r="E369">
            <v>0</v>
          </cell>
          <cell r="F369">
            <v>0</v>
          </cell>
          <cell r="G369">
            <v>0</v>
          </cell>
        </row>
        <row r="370">
          <cell r="A370">
            <v>0</v>
          </cell>
          <cell r="B370">
            <v>0</v>
          </cell>
          <cell r="C370">
            <v>0</v>
          </cell>
          <cell r="D370">
            <v>0</v>
          </cell>
          <cell r="E370">
            <v>0</v>
          </cell>
          <cell r="F370">
            <v>0</v>
          </cell>
          <cell r="G370">
            <v>0</v>
          </cell>
        </row>
        <row r="371">
          <cell r="A371">
            <v>0</v>
          </cell>
          <cell r="B371">
            <v>0</v>
          </cell>
          <cell r="C371">
            <v>0</v>
          </cell>
          <cell r="D371">
            <v>0</v>
          </cell>
          <cell r="E371">
            <v>0</v>
          </cell>
          <cell r="F371">
            <v>0</v>
          </cell>
          <cell r="G371">
            <v>0</v>
          </cell>
        </row>
        <row r="372">
          <cell r="A372">
            <v>0</v>
          </cell>
          <cell r="B372">
            <v>0</v>
          </cell>
          <cell r="C372">
            <v>0</v>
          </cell>
          <cell r="D372">
            <v>0</v>
          </cell>
          <cell r="E372">
            <v>0</v>
          </cell>
          <cell r="F372">
            <v>0</v>
          </cell>
          <cell r="G372">
            <v>0</v>
          </cell>
        </row>
        <row r="373">
          <cell r="A373">
            <v>0</v>
          </cell>
          <cell r="B373">
            <v>0</v>
          </cell>
          <cell r="C373">
            <v>0</v>
          </cell>
          <cell r="D373">
            <v>0</v>
          </cell>
          <cell r="E373">
            <v>0</v>
          </cell>
          <cell r="F373">
            <v>0</v>
          </cell>
          <cell r="G373">
            <v>0</v>
          </cell>
        </row>
        <row r="374">
          <cell r="A374">
            <v>0</v>
          </cell>
          <cell r="B374">
            <v>0</v>
          </cell>
          <cell r="C374">
            <v>0</v>
          </cell>
          <cell r="D374">
            <v>0</v>
          </cell>
          <cell r="E374">
            <v>0</v>
          </cell>
          <cell r="F374">
            <v>0</v>
          </cell>
          <cell r="G374">
            <v>0</v>
          </cell>
        </row>
        <row r="375">
          <cell r="A375">
            <v>0</v>
          </cell>
          <cell r="B375">
            <v>0</v>
          </cell>
          <cell r="C375">
            <v>0</v>
          </cell>
          <cell r="D375">
            <v>0</v>
          </cell>
          <cell r="E375">
            <v>0</v>
          </cell>
          <cell r="F375">
            <v>0</v>
          </cell>
          <cell r="G375">
            <v>0</v>
          </cell>
        </row>
        <row r="376">
          <cell r="A376">
            <v>0</v>
          </cell>
          <cell r="B376">
            <v>0</v>
          </cell>
          <cell r="C376">
            <v>0</v>
          </cell>
          <cell r="D376">
            <v>0</v>
          </cell>
          <cell r="E376">
            <v>0</v>
          </cell>
          <cell r="F376">
            <v>0</v>
          </cell>
          <cell r="G376">
            <v>0</v>
          </cell>
        </row>
        <row r="377">
          <cell r="A377">
            <v>0</v>
          </cell>
          <cell r="B377">
            <v>0</v>
          </cell>
          <cell r="C377">
            <v>0</v>
          </cell>
          <cell r="D377">
            <v>0</v>
          </cell>
          <cell r="E377">
            <v>0</v>
          </cell>
          <cell r="F377">
            <v>0</v>
          </cell>
          <cell r="G377">
            <v>0</v>
          </cell>
        </row>
        <row r="378">
          <cell r="A378">
            <v>0</v>
          </cell>
          <cell r="B378">
            <v>0</v>
          </cell>
          <cell r="C378">
            <v>0</v>
          </cell>
          <cell r="D378">
            <v>0</v>
          </cell>
          <cell r="E378">
            <v>0</v>
          </cell>
          <cell r="F378">
            <v>0</v>
          </cell>
          <cell r="G378">
            <v>0</v>
          </cell>
        </row>
        <row r="379">
          <cell r="A379">
            <v>0</v>
          </cell>
          <cell r="B379">
            <v>0</v>
          </cell>
          <cell r="C379">
            <v>0</v>
          </cell>
          <cell r="D379">
            <v>0</v>
          </cell>
          <cell r="E379">
            <v>0</v>
          </cell>
          <cell r="F379">
            <v>0</v>
          </cell>
          <cell r="G379">
            <v>0</v>
          </cell>
        </row>
        <row r="380">
          <cell r="A380">
            <v>0</v>
          </cell>
          <cell r="B380">
            <v>0</v>
          </cell>
          <cell r="C380">
            <v>0</v>
          </cell>
          <cell r="D380">
            <v>0</v>
          </cell>
          <cell r="E380">
            <v>0</v>
          </cell>
          <cell r="F380">
            <v>0</v>
          </cell>
          <cell r="G380">
            <v>0</v>
          </cell>
        </row>
        <row r="381">
          <cell r="A381">
            <v>0</v>
          </cell>
          <cell r="B381">
            <v>0</v>
          </cell>
          <cell r="C381">
            <v>0</v>
          </cell>
          <cell r="D381">
            <v>0</v>
          </cell>
          <cell r="E381">
            <v>0</v>
          </cell>
          <cell r="F381">
            <v>0</v>
          </cell>
          <cell r="G381">
            <v>0</v>
          </cell>
        </row>
        <row r="382">
          <cell r="A382">
            <v>0</v>
          </cell>
          <cell r="B382">
            <v>0</v>
          </cell>
          <cell r="C382">
            <v>0</v>
          </cell>
          <cell r="D382">
            <v>0</v>
          </cell>
          <cell r="E382">
            <v>0</v>
          </cell>
          <cell r="F382">
            <v>0</v>
          </cell>
          <cell r="G382">
            <v>0</v>
          </cell>
        </row>
        <row r="383">
          <cell r="A383">
            <v>0</v>
          </cell>
          <cell r="B383">
            <v>0</v>
          </cell>
          <cell r="C383">
            <v>0</v>
          </cell>
          <cell r="D383">
            <v>0</v>
          </cell>
          <cell r="E383">
            <v>0</v>
          </cell>
          <cell r="F383">
            <v>0</v>
          </cell>
          <cell r="G383">
            <v>0</v>
          </cell>
        </row>
        <row r="384">
          <cell r="A384">
            <v>0</v>
          </cell>
          <cell r="B384">
            <v>0</v>
          </cell>
          <cell r="C384">
            <v>0</v>
          </cell>
          <cell r="D384">
            <v>0</v>
          </cell>
          <cell r="E384">
            <v>0</v>
          </cell>
          <cell r="F384">
            <v>0</v>
          </cell>
          <cell r="G384">
            <v>0</v>
          </cell>
        </row>
        <row r="385">
          <cell r="A385">
            <v>0</v>
          </cell>
          <cell r="B385">
            <v>0</v>
          </cell>
          <cell r="C385">
            <v>0</v>
          </cell>
          <cell r="D385">
            <v>0</v>
          </cell>
          <cell r="E385">
            <v>0</v>
          </cell>
          <cell r="F385">
            <v>0</v>
          </cell>
          <cell r="G385">
            <v>0</v>
          </cell>
        </row>
        <row r="386">
          <cell r="A386">
            <v>0</v>
          </cell>
          <cell r="B386">
            <v>0</v>
          </cell>
          <cell r="C386">
            <v>0</v>
          </cell>
          <cell r="D386">
            <v>0</v>
          </cell>
          <cell r="E386">
            <v>0</v>
          </cell>
          <cell r="F386">
            <v>0</v>
          </cell>
          <cell r="G386">
            <v>0</v>
          </cell>
        </row>
        <row r="387">
          <cell r="A387">
            <v>0</v>
          </cell>
          <cell r="B387">
            <v>0</v>
          </cell>
          <cell r="C387">
            <v>0</v>
          </cell>
          <cell r="D387">
            <v>0</v>
          </cell>
          <cell r="E387">
            <v>0</v>
          </cell>
          <cell r="F387">
            <v>0</v>
          </cell>
          <cell r="G387">
            <v>0</v>
          </cell>
        </row>
        <row r="388">
          <cell r="A388">
            <v>0</v>
          </cell>
          <cell r="B388">
            <v>0</v>
          </cell>
          <cell r="C388">
            <v>0</v>
          </cell>
          <cell r="D388">
            <v>0</v>
          </cell>
          <cell r="E388">
            <v>0</v>
          </cell>
          <cell r="F388">
            <v>0</v>
          </cell>
          <cell r="G388">
            <v>0</v>
          </cell>
        </row>
        <row r="389">
          <cell r="A389">
            <v>0</v>
          </cell>
          <cell r="B389">
            <v>0</v>
          </cell>
          <cell r="C389">
            <v>0</v>
          </cell>
          <cell r="D389">
            <v>0</v>
          </cell>
          <cell r="E389">
            <v>0</v>
          </cell>
          <cell r="F389">
            <v>0</v>
          </cell>
          <cell r="G389">
            <v>0</v>
          </cell>
        </row>
        <row r="390">
          <cell r="A390">
            <v>0</v>
          </cell>
          <cell r="B390">
            <v>0</v>
          </cell>
          <cell r="C390">
            <v>0</v>
          </cell>
          <cell r="D390">
            <v>0</v>
          </cell>
          <cell r="E390">
            <v>0</v>
          </cell>
          <cell r="F390">
            <v>0</v>
          </cell>
          <cell r="G390">
            <v>0</v>
          </cell>
        </row>
        <row r="391">
          <cell r="A391">
            <v>0</v>
          </cell>
          <cell r="B391">
            <v>0</v>
          </cell>
          <cell r="C391">
            <v>0</v>
          </cell>
          <cell r="D391">
            <v>0</v>
          </cell>
          <cell r="E391">
            <v>0</v>
          </cell>
          <cell r="F391">
            <v>0</v>
          </cell>
          <cell r="G391">
            <v>0</v>
          </cell>
        </row>
        <row r="392">
          <cell r="A392">
            <v>0</v>
          </cell>
          <cell r="B392">
            <v>0</v>
          </cell>
          <cell r="C392">
            <v>0</v>
          </cell>
          <cell r="D392">
            <v>0</v>
          </cell>
          <cell r="E392">
            <v>0</v>
          </cell>
          <cell r="F392">
            <v>0</v>
          </cell>
          <cell r="G392">
            <v>0</v>
          </cell>
        </row>
        <row r="393">
          <cell r="A393">
            <v>0</v>
          </cell>
          <cell r="B393">
            <v>0</v>
          </cell>
          <cell r="C393">
            <v>0</v>
          </cell>
          <cell r="D393">
            <v>0</v>
          </cell>
          <cell r="E393">
            <v>0</v>
          </cell>
          <cell r="F393">
            <v>0</v>
          </cell>
          <cell r="G393">
            <v>0</v>
          </cell>
        </row>
        <row r="394">
          <cell r="A394">
            <v>0</v>
          </cell>
          <cell r="B394">
            <v>0</v>
          </cell>
          <cell r="C394">
            <v>0</v>
          </cell>
          <cell r="D394">
            <v>0</v>
          </cell>
          <cell r="E394">
            <v>0</v>
          </cell>
          <cell r="F394">
            <v>0</v>
          </cell>
          <cell r="G394">
            <v>0</v>
          </cell>
        </row>
        <row r="395">
          <cell r="A395">
            <v>0</v>
          </cell>
          <cell r="B395">
            <v>0</v>
          </cell>
          <cell r="C395">
            <v>0</v>
          </cell>
          <cell r="D395">
            <v>0</v>
          </cell>
          <cell r="E395">
            <v>0</v>
          </cell>
          <cell r="F395">
            <v>0</v>
          </cell>
          <cell r="G395">
            <v>0</v>
          </cell>
        </row>
        <row r="396">
          <cell r="A396">
            <v>0</v>
          </cell>
          <cell r="B396">
            <v>0</v>
          </cell>
          <cell r="C396">
            <v>0</v>
          </cell>
          <cell r="D396">
            <v>0</v>
          </cell>
          <cell r="E396">
            <v>0</v>
          </cell>
          <cell r="F396">
            <v>0</v>
          </cell>
          <cell r="G396">
            <v>0</v>
          </cell>
        </row>
        <row r="397">
          <cell r="A397">
            <v>0</v>
          </cell>
          <cell r="B397">
            <v>0</v>
          </cell>
          <cell r="C397">
            <v>0</v>
          </cell>
          <cell r="D397">
            <v>0</v>
          </cell>
          <cell r="E397">
            <v>0</v>
          </cell>
          <cell r="F397">
            <v>0</v>
          </cell>
          <cell r="G397">
            <v>0</v>
          </cell>
        </row>
        <row r="398">
          <cell r="A398">
            <v>0</v>
          </cell>
          <cell r="B398">
            <v>0</v>
          </cell>
          <cell r="C398">
            <v>0</v>
          </cell>
          <cell r="D398">
            <v>0</v>
          </cell>
          <cell r="E398">
            <v>0</v>
          </cell>
          <cell r="F398">
            <v>0</v>
          </cell>
          <cell r="G398">
            <v>0</v>
          </cell>
        </row>
        <row r="399">
          <cell r="A399">
            <v>0</v>
          </cell>
          <cell r="B399">
            <v>0</v>
          </cell>
          <cell r="C399">
            <v>0</v>
          </cell>
          <cell r="D399">
            <v>0</v>
          </cell>
          <cell r="E399">
            <v>0</v>
          </cell>
          <cell r="F399">
            <v>0</v>
          </cell>
          <cell r="G399">
            <v>0</v>
          </cell>
        </row>
        <row r="400">
          <cell r="A400">
            <v>0</v>
          </cell>
          <cell r="B400">
            <v>0</v>
          </cell>
          <cell r="C400">
            <v>0</v>
          </cell>
          <cell r="D400">
            <v>0</v>
          </cell>
          <cell r="E400">
            <v>0</v>
          </cell>
          <cell r="F400">
            <v>0</v>
          </cell>
          <cell r="G400">
            <v>0</v>
          </cell>
        </row>
        <row r="401">
          <cell r="A401">
            <v>0</v>
          </cell>
          <cell r="B401">
            <v>0</v>
          </cell>
          <cell r="C401">
            <v>0</v>
          </cell>
          <cell r="D401">
            <v>0</v>
          </cell>
          <cell r="E401">
            <v>0</v>
          </cell>
          <cell r="F401">
            <v>0</v>
          </cell>
          <cell r="G401">
            <v>0</v>
          </cell>
        </row>
        <row r="402">
          <cell r="A402">
            <v>0</v>
          </cell>
          <cell r="B402">
            <v>0</v>
          </cell>
          <cell r="C402">
            <v>0</v>
          </cell>
          <cell r="D402">
            <v>0</v>
          </cell>
          <cell r="E402">
            <v>0</v>
          </cell>
          <cell r="F402">
            <v>0</v>
          </cell>
          <cell r="G402">
            <v>0</v>
          </cell>
        </row>
        <row r="403">
          <cell r="A403">
            <v>0</v>
          </cell>
          <cell r="B403">
            <v>0</v>
          </cell>
          <cell r="C403">
            <v>0</v>
          </cell>
          <cell r="D403">
            <v>0</v>
          </cell>
          <cell r="E403">
            <v>0</v>
          </cell>
          <cell r="F403">
            <v>0</v>
          </cell>
          <cell r="G403">
            <v>0</v>
          </cell>
        </row>
        <row r="404">
          <cell r="A404">
            <v>0</v>
          </cell>
          <cell r="B404">
            <v>0</v>
          </cell>
          <cell r="C404">
            <v>0</v>
          </cell>
          <cell r="D404">
            <v>0</v>
          </cell>
          <cell r="E404">
            <v>0</v>
          </cell>
          <cell r="F404">
            <v>0</v>
          </cell>
          <cell r="G404">
            <v>0</v>
          </cell>
        </row>
        <row r="405">
          <cell r="A405">
            <v>0</v>
          </cell>
          <cell r="B405">
            <v>0</v>
          </cell>
          <cell r="C405">
            <v>0</v>
          </cell>
          <cell r="D405">
            <v>0</v>
          </cell>
          <cell r="E405">
            <v>0</v>
          </cell>
          <cell r="F405">
            <v>0</v>
          </cell>
          <cell r="G405">
            <v>0</v>
          </cell>
        </row>
        <row r="406">
          <cell r="A406">
            <v>0</v>
          </cell>
          <cell r="B406">
            <v>0</v>
          </cell>
          <cell r="C406">
            <v>0</v>
          </cell>
          <cell r="D406">
            <v>0</v>
          </cell>
          <cell r="E406">
            <v>0</v>
          </cell>
          <cell r="F406">
            <v>0</v>
          </cell>
          <cell r="G406">
            <v>0</v>
          </cell>
        </row>
        <row r="407">
          <cell r="A407">
            <v>0</v>
          </cell>
          <cell r="B407">
            <v>0</v>
          </cell>
          <cell r="C407">
            <v>0</v>
          </cell>
          <cell r="D407">
            <v>0</v>
          </cell>
          <cell r="E407">
            <v>0</v>
          </cell>
          <cell r="F407">
            <v>0</v>
          </cell>
          <cell r="G407">
            <v>0</v>
          </cell>
        </row>
        <row r="408">
          <cell r="A408">
            <v>0</v>
          </cell>
          <cell r="B408">
            <v>0</v>
          </cell>
          <cell r="C408">
            <v>0</v>
          </cell>
          <cell r="D408">
            <v>0</v>
          </cell>
          <cell r="E408">
            <v>0</v>
          </cell>
          <cell r="F408">
            <v>0</v>
          </cell>
          <cell r="G408">
            <v>0</v>
          </cell>
        </row>
        <row r="409">
          <cell r="A409">
            <v>0</v>
          </cell>
          <cell r="B409">
            <v>0</v>
          </cell>
          <cell r="C409">
            <v>0</v>
          </cell>
          <cell r="D409">
            <v>0</v>
          </cell>
          <cell r="E409">
            <v>0</v>
          </cell>
          <cell r="F409">
            <v>0</v>
          </cell>
          <cell r="G409">
            <v>0</v>
          </cell>
        </row>
        <row r="410">
          <cell r="A410">
            <v>0</v>
          </cell>
          <cell r="B410">
            <v>0</v>
          </cell>
          <cell r="C410">
            <v>0</v>
          </cell>
          <cell r="D410">
            <v>0</v>
          </cell>
          <cell r="E410">
            <v>0</v>
          </cell>
          <cell r="F410">
            <v>0</v>
          </cell>
          <cell r="G410">
            <v>0</v>
          </cell>
        </row>
        <row r="411">
          <cell r="A411">
            <v>0</v>
          </cell>
          <cell r="B411">
            <v>0</v>
          </cell>
          <cell r="C411">
            <v>0</v>
          </cell>
          <cell r="D411">
            <v>0</v>
          </cell>
          <cell r="E411">
            <v>0</v>
          </cell>
          <cell r="F411">
            <v>0</v>
          </cell>
          <cell r="G411">
            <v>0</v>
          </cell>
        </row>
        <row r="412">
          <cell r="A412">
            <v>0</v>
          </cell>
          <cell r="B412">
            <v>0</v>
          </cell>
          <cell r="C412">
            <v>0</v>
          </cell>
          <cell r="D412">
            <v>0</v>
          </cell>
          <cell r="E412">
            <v>0</v>
          </cell>
          <cell r="F412">
            <v>0</v>
          </cell>
          <cell r="G412">
            <v>0</v>
          </cell>
        </row>
        <row r="413">
          <cell r="A413">
            <v>0</v>
          </cell>
          <cell r="B413">
            <v>0</v>
          </cell>
          <cell r="C413">
            <v>0</v>
          </cell>
          <cell r="D413">
            <v>0</v>
          </cell>
          <cell r="E413">
            <v>0</v>
          </cell>
          <cell r="F413">
            <v>0</v>
          </cell>
          <cell r="G413">
            <v>0</v>
          </cell>
        </row>
        <row r="414">
          <cell r="A414">
            <v>0</v>
          </cell>
          <cell r="B414">
            <v>0</v>
          </cell>
          <cell r="C414">
            <v>0</v>
          </cell>
          <cell r="D414">
            <v>0</v>
          </cell>
          <cell r="E414">
            <v>0</v>
          </cell>
          <cell r="F414">
            <v>0</v>
          </cell>
          <cell r="G414">
            <v>0</v>
          </cell>
        </row>
        <row r="415">
          <cell r="A415">
            <v>0</v>
          </cell>
          <cell r="B415">
            <v>0</v>
          </cell>
          <cell r="C415">
            <v>0</v>
          </cell>
          <cell r="D415">
            <v>0</v>
          </cell>
          <cell r="E415">
            <v>0</v>
          </cell>
          <cell r="F415">
            <v>0</v>
          </cell>
          <cell r="G415">
            <v>0</v>
          </cell>
        </row>
        <row r="416">
          <cell r="A416">
            <v>0</v>
          </cell>
          <cell r="B416">
            <v>0</v>
          </cell>
          <cell r="C416">
            <v>0</v>
          </cell>
          <cell r="D416">
            <v>0</v>
          </cell>
          <cell r="E416">
            <v>0</v>
          </cell>
          <cell r="F416">
            <v>0</v>
          </cell>
          <cell r="G416">
            <v>0</v>
          </cell>
        </row>
        <row r="417">
          <cell r="A417">
            <v>0</v>
          </cell>
          <cell r="B417">
            <v>0</v>
          </cell>
          <cell r="C417">
            <v>0</v>
          </cell>
          <cell r="D417">
            <v>0</v>
          </cell>
          <cell r="E417">
            <v>0</v>
          </cell>
          <cell r="F417">
            <v>0</v>
          </cell>
          <cell r="G417">
            <v>0</v>
          </cell>
        </row>
        <row r="418">
          <cell r="A418">
            <v>0</v>
          </cell>
          <cell r="B418">
            <v>0</v>
          </cell>
          <cell r="C418">
            <v>0</v>
          </cell>
          <cell r="D418">
            <v>0</v>
          </cell>
          <cell r="E418">
            <v>0</v>
          </cell>
          <cell r="F418">
            <v>0</v>
          </cell>
          <cell r="G418">
            <v>0</v>
          </cell>
        </row>
        <row r="419">
          <cell r="A419">
            <v>0</v>
          </cell>
          <cell r="B419">
            <v>0</v>
          </cell>
          <cell r="C419">
            <v>0</v>
          </cell>
          <cell r="D419">
            <v>0</v>
          </cell>
          <cell r="E419">
            <v>0</v>
          </cell>
          <cell r="F419">
            <v>0</v>
          </cell>
          <cell r="G419">
            <v>0</v>
          </cell>
        </row>
        <row r="420">
          <cell r="A420">
            <v>0</v>
          </cell>
          <cell r="B420">
            <v>0</v>
          </cell>
          <cell r="C420">
            <v>0</v>
          </cell>
          <cell r="D420">
            <v>0</v>
          </cell>
          <cell r="E420">
            <v>0</v>
          </cell>
          <cell r="F420">
            <v>0</v>
          </cell>
          <cell r="G420">
            <v>0</v>
          </cell>
        </row>
        <row r="421">
          <cell r="A421">
            <v>0</v>
          </cell>
          <cell r="B421">
            <v>0</v>
          </cell>
          <cell r="C421">
            <v>0</v>
          </cell>
          <cell r="D421">
            <v>0</v>
          </cell>
          <cell r="E421">
            <v>0</v>
          </cell>
          <cell r="F421">
            <v>0</v>
          </cell>
          <cell r="G421">
            <v>0</v>
          </cell>
        </row>
        <row r="422">
          <cell r="A422">
            <v>0</v>
          </cell>
          <cell r="B422">
            <v>0</v>
          </cell>
          <cell r="C422">
            <v>0</v>
          </cell>
          <cell r="D422">
            <v>0</v>
          </cell>
          <cell r="E422">
            <v>0</v>
          </cell>
          <cell r="F422">
            <v>0</v>
          </cell>
          <cell r="G422">
            <v>0</v>
          </cell>
        </row>
        <row r="423">
          <cell r="A423">
            <v>0</v>
          </cell>
          <cell r="B423">
            <v>0</v>
          </cell>
          <cell r="C423">
            <v>0</v>
          </cell>
          <cell r="D423">
            <v>0</v>
          </cell>
          <cell r="E423">
            <v>0</v>
          </cell>
          <cell r="F423">
            <v>0</v>
          </cell>
          <cell r="G423">
            <v>0</v>
          </cell>
        </row>
        <row r="424">
          <cell r="A424">
            <v>0</v>
          </cell>
          <cell r="B424">
            <v>0</v>
          </cell>
          <cell r="C424">
            <v>0</v>
          </cell>
          <cell r="D424">
            <v>0</v>
          </cell>
          <cell r="E424">
            <v>0</v>
          </cell>
          <cell r="F424">
            <v>0</v>
          </cell>
          <cell r="G424">
            <v>0</v>
          </cell>
        </row>
        <row r="425">
          <cell r="A425">
            <v>0</v>
          </cell>
          <cell r="B425">
            <v>0</v>
          </cell>
          <cell r="C425">
            <v>0</v>
          </cell>
          <cell r="D425">
            <v>0</v>
          </cell>
          <cell r="E425">
            <v>0</v>
          </cell>
          <cell r="F425">
            <v>0</v>
          </cell>
          <cell r="G425">
            <v>0</v>
          </cell>
        </row>
        <row r="426">
          <cell r="A426">
            <v>0</v>
          </cell>
          <cell r="B426">
            <v>0</v>
          </cell>
          <cell r="C426">
            <v>0</v>
          </cell>
          <cell r="D426">
            <v>0</v>
          </cell>
          <cell r="E426">
            <v>0</v>
          </cell>
          <cell r="F426">
            <v>0</v>
          </cell>
          <cell r="G426">
            <v>0</v>
          </cell>
        </row>
        <row r="427">
          <cell r="A427">
            <v>0</v>
          </cell>
          <cell r="B427">
            <v>0</v>
          </cell>
          <cell r="C427">
            <v>0</v>
          </cell>
          <cell r="D427">
            <v>0</v>
          </cell>
          <cell r="E427">
            <v>0</v>
          </cell>
          <cell r="F427">
            <v>0</v>
          </cell>
          <cell r="G427">
            <v>0</v>
          </cell>
        </row>
        <row r="428">
          <cell r="A428">
            <v>0</v>
          </cell>
          <cell r="B428">
            <v>0</v>
          </cell>
          <cell r="C428">
            <v>0</v>
          </cell>
          <cell r="D428">
            <v>0</v>
          </cell>
          <cell r="E428">
            <v>0</v>
          </cell>
          <cell r="F428">
            <v>0</v>
          </cell>
          <cell r="G428">
            <v>0</v>
          </cell>
        </row>
        <row r="429">
          <cell r="A429">
            <v>0</v>
          </cell>
          <cell r="B429">
            <v>0</v>
          </cell>
          <cell r="C429">
            <v>0</v>
          </cell>
          <cell r="D429">
            <v>0</v>
          </cell>
          <cell r="E429">
            <v>0</v>
          </cell>
          <cell r="F429">
            <v>0</v>
          </cell>
          <cell r="G429">
            <v>0</v>
          </cell>
        </row>
        <row r="430">
          <cell r="A430">
            <v>0</v>
          </cell>
          <cell r="B430">
            <v>0</v>
          </cell>
          <cell r="C430">
            <v>0</v>
          </cell>
          <cell r="D430">
            <v>0</v>
          </cell>
          <cell r="E430">
            <v>0</v>
          </cell>
          <cell r="F430">
            <v>0</v>
          </cell>
          <cell r="G430">
            <v>0</v>
          </cell>
        </row>
        <row r="431">
          <cell r="A431">
            <v>0</v>
          </cell>
          <cell r="B431">
            <v>0</v>
          </cell>
          <cell r="C431">
            <v>0</v>
          </cell>
          <cell r="D431">
            <v>0</v>
          </cell>
          <cell r="E431">
            <v>0</v>
          </cell>
          <cell r="F431">
            <v>0</v>
          </cell>
          <cell r="G431">
            <v>0</v>
          </cell>
        </row>
        <row r="432">
          <cell r="A432">
            <v>0</v>
          </cell>
          <cell r="B432">
            <v>0</v>
          </cell>
          <cell r="C432">
            <v>0</v>
          </cell>
          <cell r="D432">
            <v>0</v>
          </cell>
          <cell r="E432">
            <v>0</v>
          </cell>
          <cell r="F432">
            <v>0</v>
          </cell>
          <cell r="G432">
            <v>0</v>
          </cell>
        </row>
        <row r="433">
          <cell r="A433">
            <v>0</v>
          </cell>
          <cell r="B433">
            <v>0</v>
          </cell>
          <cell r="C433">
            <v>0</v>
          </cell>
          <cell r="D433">
            <v>0</v>
          </cell>
          <cell r="E433">
            <v>0</v>
          </cell>
          <cell r="F433">
            <v>0</v>
          </cell>
          <cell r="G433">
            <v>0</v>
          </cell>
        </row>
        <row r="434">
          <cell r="A434">
            <v>0</v>
          </cell>
          <cell r="B434">
            <v>0</v>
          </cell>
          <cell r="C434">
            <v>0</v>
          </cell>
          <cell r="D434">
            <v>0</v>
          </cell>
          <cell r="E434">
            <v>0</v>
          </cell>
          <cell r="F434">
            <v>0</v>
          </cell>
          <cell r="G434">
            <v>0</v>
          </cell>
        </row>
        <row r="435">
          <cell r="A435">
            <v>0</v>
          </cell>
          <cell r="B435">
            <v>0</v>
          </cell>
          <cell r="C435">
            <v>0</v>
          </cell>
          <cell r="D435">
            <v>0</v>
          </cell>
          <cell r="E435">
            <v>0</v>
          </cell>
          <cell r="F435">
            <v>0</v>
          </cell>
          <cell r="G435">
            <v>0</v>
          </cell>
        </row>
        <row r="436">
          <cell r="A436">
            <v>0</v>
          </cell>
          <cell r="B436">
            <v>0</v>
          </cell>
          <cell r="C436">
            <v>0</v>
          </cell>
          <cell r="D436">
            <v>0</v>
          </cell>
          <cell r="E436">
            <v>0</v>
          </cell>
          <cell r="F436">
            <v>0</v>
          </cell>
          <cell r="G436">
            <v>0</v>
          </cell>
        </row>
        <row r="437">
          <cell r="A437">
            <v>0</v>
          </cell>
          <cell r="B437">
            <v>0</v>
          </cell>
          <cell r="C437">
            <v>0</v>
          </cell>
          <cell r="D437">
            <v>0</v>
          </cell>
          <cell r="E437">
            <v>0</v>
          </cell>
          <cell r="F437">
            <v>0</v>
          </cell>
          <cell r="G437">
            <v>0</v>
          </cell>
        </row>
        <row r="438">
          <cell r="A438">
            <v>0</v>
          </cell>
          <cell r="B438">
            <v>0</v>
          </cell>
          <cell r="C438">
            <v>0</v>
          </cell>
          <cell r="D438">
            <v>0</v>
          </cell>
          <cell r="E438">
            <v>0</v>
          </cell>
          <cell r="F438">
            <v>0</v>
          </cell>
          <cell r="G438">
            <v>0</v>
          </cell>
        </row>
        <row r="439">
          <cell r="A439">
            <v>0</v>
          </cell>
          <cell r="B439">
            <v>0</v>
          </cell>
          <cell r="C439">
            <v>0</v>
          </cell>
          <cell r="D439">
            <v>0</v>
          </cell>
          <cell r="E439">
            <v>0</v>
          </cell>
          <cell r="F439">
            <v>0</v>
          </cell>
          <cell r="G439">
            <v>0</v>
          </cell>
        </row>
        <row r="440">
          <cell r="A440">
            <v>0</v>
          </cell>
          <cell r="B440">
            <v>0</v>
          </cell>
          <cell r="C440">
            <v>0</v>
          </cell>
          <cell r="D440">
            <v>0</v>
          </cell>
          <cell r="E440">
            <v>0</v>
          </cell>
          <cell r="F440">
            <v>0</v>
          </cell>
          <cell r="G440">
            <v>0</v>
          </cell>
        </row>
        <row r="441">
          <cell r="A441">
            <v>0</v>
          </cell>
          <cell r="B441">
            <v>0</v>
          </cell>
          <cell r="C441">
            <v>0</v>
          </cell>
          <cell r="D441">
            <v>0</v>
          </cell>
          <cell r="E441">
            <v>0</v>
          </cell>
          <cell r="F441">
            <v>0</v>
          </cell>
          <cell r="G441">
            <v>0</v>
          </cell>
        </row>
        <row r="442">
          <cell r="A442">
            <v>0</v>
          </cell>
          <cell r="B442">
            <v>0</v>
          </cell>
          <cell r="C442">
            <v>0</v>
          </cell>
          <cell r="D442">
            <v>0</v>
          </cell>
          <cell r="E442">
            <v>0</v>
          </cell>
          <cell r="F442">
            <v>0</v>
          </cell>
          <cell r="G442">
            <v>0</v>
          </cell>
        </row>
        <row r="443">
          <cell r="A443">
            <v>0</v>
          </cell>
          <cell r="B443">
            <v>0</v>
          </cell>
          <cell r="C443">
            <v>0</v>
          </cell>
          <cell r="D443">
            <v>0</v>
          </cell>
          <cell r="E443">
            <v>0</v>
          </cell>
          <cell r="F443">
            <v>0</v>
          </cell>
          <cell r="G443">
            <v>0</v>
          </cell>
        </row>
        <row r="444">
          <cell r="A444">
            <v>0</v>
          </cell>
          <cell r="B444">
            <v>0</v>
          </cell>
          <cell r="C444">
            <v>0</v>
          </cell>
          <cell r="D444">
            <v>0</v>
          </cell>
          <cell r="E444">
            <v>0</v>
          </cell>
          <cell r="F444">
            <v>0</v>
          </cell>
          <cell r="G444">
            <v>0</v>
          </cell>
        </row>
        <row r="445">
          <cell r="A445">
            <v>0</v>
          </cell>
          <cell r="B445">
            <v>0</v>
          </cell>
          <cell r="C445">
            <v>0</v>
          </cell>
          <cell r="D445">
            <v>0</v>
          </cell>
          <cell r="E445">
            <v>0</v>
          </cell>
          <cell r="F445">
            <v>0</v>
          </cell>
          <cell r="G445">
            <v>0</v>
          </cell>
        </row>
        <row r="446">
          <cell r="A446">
            <v>0</v>
          </cell>
          <cell r="B446">
            <v>0</v>
          </cell>
          <cell r="C446">
            <v>0</v>
          </cell>
          <cell r="D446">
            <v>0</v>
          </cell>
          <cell r="E446">
            <v>0</v>
          </cell>
          <cell r="F446">
            <v>0</v>
          </cell>
          <cell r="G446">
            <v>0</v>
          </cell>
        </row>
        <row r="447">
          <cell r="A447">
            <v>0</v>
          </cell>
          <cell r="B447">
            <v>0</v>
          </cell>
          <cell r="C447">
            <v>0</v>
          </cell>
          <cell r="D447">
            <v>0</v>
          </cell>
          <cell r="E447">
            <v>0</v>
          </cell>
          <cell r="F447">
            <v>0</v>
          </cell>
          <cell r="G447">
            <v>0</v>
          </cell>
        </row>
        <row r="448">
          <cell r="A448">
            <v>0</v>
          </cell>
          <cell r="B448">
            <v>0</v>
          </cell>
          <cell r="C448">
            <v>0</v>
          </cell>
          <cell r="D448">
            <v>0</v>
          </cell>
          <cell r="E448">
            <v>0</v>
          </cell>
          <cell r="F448">
            <v>0</v>
          </cell>
          <cell r="G448">
            <v>0</v>
          </cell>
        </row>
        <row r="449">
          <cell r="A449">
            <v>0</v>
          </cell>
          <cell r="B449">
            <v>0</v>
          </cell>
          <cell r="C449">
            <v>0</v>
          </cell>
          <cell r="D449">
            <v>0</v>
          </cell>
          <cell r="E449">
            <v>0</v>
          </cell>
          <cell r="F449">
            <v>0</v>
          </cell>
          <cell r="G449">
            <v>0</v>
          </cell>
        </row>
        <row r="450">
          <cell r="A450">
            <v>0</v>
          </cell>
          <cell r="B450">
            <v>0</v>
          </cell>
          <cell r="C450">
            <v>0</v>
          </cell>
          <cell r="D450">
            <v>0</v>
          </cell>
          <cell r="E450">
            <v>0</v>
          </cell>
          <cell r="F450">
            <v>0</v>
          </cell>
          <cell r="G450">
            <v>0</v>
          </cell>
        </row>
        <row r="451">
          <cell r="A451">
            <v>0</v>
          </cell>
          <cell r="B451">
            <v>0</v>
          </cell>
          <cell r="C451">
            <v>0</v>
          </cell>
          <cell r="D451">
            <v>0</v>
          </cell>
          <cell r="E451">
            <v>0</v>
          </cell>
          <cell r="F451">
            <v>0</v>
          </cell>
          <cell r="G451">
            <v>0</v>
          </cell>
        </row>
        <row r="452">
          <cell r="A452">
            <v>0</v>
          </cell>
          <cell r="B452">
            <v>0</v>
          </cell>
          <cell r="C452">
            <v>0</v>
          </cell>
          <cell r="D452">
            <v>0</v>
          </cell>
          <cell r="E452">
            <v>0</v>
          </cell>
          <cell r="F452">
            <v>0</v>
          </cell>
          <cell r="G452">
            <v>0</v>
          </cell>
        </row>
        <row r="453">
          <cell r="A453">
            <v>0</v>
          </cell>
          <cell r="B453">
            <v>0</v>
          </cell>
          <cell r="C453">
            <v>0</v>
          </cell>
          <cell r="D453">
            <v>0</v>
          </cell>
          <cell r="E453">
            <v>0</v>
          </cell>
          <cell r="F453">
            <v>0</v>
          </cell>
          <cell r="G453">
            <v>0</v>
          </cell>
        </row>
        <row r="454">
          <cell r="A454">
            <v>0</v>
          </cell>
          <cell r="B454">
            <v>0</v>
          </cell>
          <cell r="C454">
            <v>0</v>
          </cell>
          <cell r="D454">
            <v>0</v>
          </cell>
          <cell r="E454">
            <v>0</v>
          </cell>
          <cell r="F454">
            <v>0</v>
          </cell>
          <cell r="G454">
            <v>0</v>
          </cell>
        </row>
        <row r="455">
          <cell r="A455">
            <v>0</v>
          </cell>
          <cell r="B455">
            <v>0</v>
          </cell>
          <cell r="C455">
            <v>0</v>
          </cell>
          <cell r="D455">
            <v>0</v>
          </cell>
          <cell r="E455">
            <v>0</v>
          </cell>
          <cell r="F455">
            <v>0</v>
          </cell>
          <cell r="G455">
            <v>0</v>
          </cell>
        </row>
        <row r="456">
          <cell r="A456">
            <v>0</v>
          </cell>
          <cell r="B456">
            <v>0</v>
          </cell>
          <cell r="C456">
            <v>0</v>
          </cell>
          <cell r="D456">
            <v>0</v>
          </cell>
          <cell r="E456">
            <v>0</v>
          </cell>
          <cell r="F456">
            <v>0</v>
          </cell>
          <cell r="G456">
            <v>0</v>
          </cell>
        </row>
        <row r="457">
          <cell r="A457">
            <v>0</v>
          </cell>
          <cell r="B457">
            <v>0</v>
          </cell>
          <cell r="C457">
            <v>0</v>
          </cell>
          <cell r="D457">
            <v>0</v>
          </cell>
          <cell r="E457">
            <v>0</v>
          </cell>
          <cell r="F457">
            <v>0</v>
          </cell>
          <cell r="G457">
            <v>0</v>
          </cell>
        </row>
        <row r="458">
          <cell r="A458">
            <v>0</v>
          </cell>
          <cell r="B458">
            <v>0</v>
          </cell>
          <cell r="C458">
            <v>0</v>
          </cell>
          <cell r="D458">
            <v>0</v>
          </cell>
          <cell r="E458">
            <v>0</v>
          </cell>
          <cell r="F458">
            <v>0</v>
          </cell>
          <cell r="G458">
            <v>0</v>
          </cell>
        </row>
        <row r="459">
          <cell r="A459">
            <v>0</v>
          </cell>
          <cell r="B459">
            <v>0</v>
          </cell>
          <cell r="C459">
            <v>0</v>
          </cell>
          <cell r="D459">
            <v>0</v>
          </cell>
          <cell r="E459">
            <v>0</v>
          </cell>
          <cell r="F459">
            <v>0</v>
          </cell>
          <cell r="G459">
            <v>0</v>
          </cell>
        </row>
        <row r="460">
          <cell r="A460">
            <v>0</v>
          </cell>
          <cell r="B460">
            <v>0</v>
          </cell>
          <cell r="C460">
            <v>0</v>
          </cell>
          <cell r="D460">
            <v>0</v>
          </cell>
          <cell r="E460">
            <v>0</v>
          </cell>
          <cell r="F460">
            <v>0</v>
          </cell>
          <cell r="G460">
            <v>0</v>
          </cell>
        </row>
        <row r="461">
          <cell r="A461">
            <v>0</v>
          </cell>
          <cell r="B461">
            <v>0</v>
          </cell>
          <cell r="C461">
            <v>0</v>
          </cell>
          <cell r="D461">
            <v>0</v>
          </cell>
          <cell r="E461">
            <v>0</v>
          </cell>
          <cell r="F461">
            <v>0</v>
          </cell>
          <cell r="G461">
            <v>0</v>
          </cell>
        </row>
        <row r="462">
          <cell r="A462">
            <v>0</v>
          </cell>
          <cell r="B462">
            <v>0</v>
          </cell>
          <cell r="C462">
            <v>0</v>
          </cell>
          <cell r="D462">
            <v>0</v>
          </cell>
          <cell r="E462">
            <v>0</v>
          </cell>
          <cell r="F462">
            <v>0</v>
          </cell>
          <cell r="G462">
            <v>0</v>
          </cell>
        </row>
        <row r="463">
          <cell r="A463">
            <v>0</v>
          </cell>
          <cell r="B463">
            <v>0</v>
          </cell>
          <cell r="C463">
            <v>0</v>
          </cell>
          <cell r="D463">
            <v>0</v>
          </cell>
          <cell r="E463">
            <v>0</v>
          </cell>
          <cell r="F463">
            <v>0</v>
          </cell>
          <cell r="G463">
            <v>0</v>
          </cell>
        </row>
        <row r="464">
          <cell r="A464">
            <v>0</v>
          </cell>
          <cell r="B464">
            <v>0</v>
          </cell>
          <cell r="C464">
            <v>0</v>
          </cell>
          <cell r="D464">
            <v>0</v>
          </cell>
          <cell r="E464">
            <v>0</v>
          </cell>
          <cell r="F464">
            <v>0</v>
          </cell>
          <cell r="G464">
            <v>0</v>
          </cell>
        </row>
        <row r="465">
          <cell r="A465">
            <v>0</v>
          </cell>
          <cell r="B465">
            <v>0</v>
          </cell>
          <cell r="C465">
            <v>0</v>
          </cell>
          <cell r="D465">
            <v>0</v>
          </cell>
          <cell r="E465">
            <v>0</v>
          </cell>
          <cell r="F465">
            <v>0</v>
          </cell>
          <cell r="G465">
            <v>0</v>
          </cell>
        </row>
        <row r="466">
          <cell r="A466">
            <v>0</v>
          </cell>
          <cell r="B466">
            <v>0</v>
          </cell>
          <cell r="C466">
            <v>0</v>
          </cell>
          <cell r="D466">
            <v>0</v>
          </cell>
          <cell r="E466">
            <v>0</v>
          </cell>
          <cell r="F466">
            <v>0</v>
          </cell>
          <cell r="G466">
            <v>0</v>
          </cell>
        </row>
        <row r="467">
          <cell r="A467">
            <v>0</v>
          </cell>
          <cell r="B467">
            <v>0</v>
          </cell>
          <cell r="C467">
            <v>0</v>
          </cell>
          <cell r="D467">
            <v>0</v>
          </cell>
          <cell r="E467">
            <v>0</v>
          </cell>
          <cell r="F467">
            <v>0</v>
          </cell>
          <cell r="G467">
            <v>0</v>
          </cell>
        </row>
        <row r="468">
          <cell r="A468">
            <v>0</v>
          </cell>
          <cell r="B468">
            <v>0</v>
          </cell>
          <cell r="C468">
            <v>0</v>
          </cell>
          <cell r="D468">
            <v>0</v>
          </cell>
          <cell r="E468">
            <v>0</v>
          </cell>
          <cell r="F468">
            <v>0</v>
          </cell>
          <cell r="G468">
            <v>0</v>
          </cell>
        </row>
        <row r="469">
          <cell r="A469">
            <v>0</v>
          </cell>
          <cell r="B469">
            <v>0</v>
          </cell>
          <cell r="C469">
            <v>0</v>
          </cell>
          <cell r="D469">
            <v>0</v>
          </cell>
          <cell r="E469">
            <v>0</v>
          </cell>
          <cell r="F469">
            <v>0</v>
          </cell>
          <cell r="G469">
            <v>0</v>
          </cell>
        </row>
        <row r="470">
          <cell r="A470">
            <v>0</v>
          </cell>
          <cell r="B470">
            <v>0</v>
          </cell>
          <cell r="C470">
            <v>0</v>
          </cell>
          <cell r="D470">
            <v>0</v>
          </cell>
          <cell r="E470">
            <v>0</v>
          </cell>
          <cell r="F470">
            <v>0</v>
          </cell>
          <cell r="G470">
            <v>0</v>
          </cell>
        </row>
        <row r="471">
          <cell r="A471">
            <v>0</v>
          </cell>
          <cell r="B471">
            <v>0</v>
          </cell>
          <cell r="C471">
            <v>0</v>
          </cell>
          <cell r="D471">
            <v>0</v>
          </cell>
          <cell r="E471">
            <v>0</v>
          </cell>
          <cell r="F471">
            <v>0</v>
          </cell>
          <cell r="G471">
            <v>0</v>
          </cell>
        </row>
        <row r="472">
          <cell r="A472">
            <v>0</v>
          </cell>
          <cell r="B472">
            <v>0</v>
          </cell>
          <cell r="C472">
            <v>0</v>
          </cell>
          <cell r="D472">
            <v>0</v>
          </cell>
          <cell r="E472">
            <v>0</v>
          </cell>
          <cell r="F472">
            <v>0</v>
          </cell>
          <cell r="G472">
            <v>0</v>
          </cell>
        </row>
        <row r="473">
          <cell r="A473">
            <v>0</v>
          </cell>
          <cell r="B473">
            <v>0</v>
          </cell>
          <cell r="C473">
            <v>0</v>
          </cell>
          <cell r="D473">
            <v>0</v>
          </cell>
          <cell r="E473">
            <v>0</v>
          </cell>
          <cell r="F473">
            <v>0</v>
          </cell>
          <cell r="G473">
            <v>0</v>
          </cell>
        </row>
        <row r="474">
          <cell r="A474">
            <v>0</v>
          </cell>
          <cell r="B474">
            <v>0</v>
          </cell>
          <cell r="C474">
            <v>0</v>
          </cell>
          <cell r="D474">
            <v>0</v>
          </cell>
          <cell r="E474">
            <v>0</v>
          </cell>
          <cell r="F474">
            <v>0</v>
          </cell>
          <cell r="G474">
            <v>0</v>
          </cell>
        </row>
        <row r="475">
          <cell r="A475">
            <v>0</v>
          </cell>
          <cell r="B475">
            <v>0</v>
          </cell>
          <cell r="C475">
            <v>0</v>
          </cell>
          <cell r="D475">
            <v>0</v>
          </cell>
          <cell r="E475">
            <v>0</v>
          </cell>
          <cell r="F475">
            <v>0</v>
          </cell>
          <cell r="G475">
            <v>0</v>
          </cell>
        </row>
        <row r="476">
          <cell r="A476">
            <v>0</v>
          </cell>
          <cell r="B476">
            <v>0</v>
          </cell>
          <cell r="C476">
            <v>0</v>
          </cell>
          <cell r="D476">
            <v>0</v>
          </cell>
          <cell r="E476">
            <v>0</v>
          </cell>
          <cell r="F476">
            <v>0</v>
          </cell>
          <cell r="G476">
            <v>0</v>
          </cell>
        </row>
        <row r="477">
          <cell r="A477">
            <v>0</v>
          </cell>
          <cell r="B477">
            <v>0</v>
          </cell>
          <cell r="C477">
            <v>0</v>
          </cell>
          <cell r="D477">
            <v>0</v>
          </cell>
          <cell r="E477">
            <v>0</v>
          </cell>
          <cell r="F477">
            <v>0</v>
          </cell>
          <cell r="G477">
            <v>0</v>
          </cell>
        </row>
        <row r="478">
          <cell r="A478">
            <v>0</v>
          </cell>
          <cell r="B478">
            <v>0</v>
          </cell>
          <cell r="C478">
            <v>0</v>
          </cell>
          <cell r="D478">
            <v>0</v>
          </cell>
          <cell r="E478">
            <v>0</v>
          </cell>
          <cell r="F478">
            <v>0</v>
          </cell>
          <cell r="G478">
            <v>0</v>
          </cell>
        </row>
        <row r="479">
          <cell r="A479">
            <v>0</v>
          </cell>
          <cell r="B479">
            <v>0</v>
          </cell>
          <cell r="C479">
            <v>0</v>
          </cell>
          <cell r="D479">
            <v>0</v>
          </cell>
          <cell r="E479">
            <v>0</v>
          </cell>
          <cell r="F479">
            <v>0</v>
          </cell>
          <cell r="G479">
            <v>0</v>
          </cell>
        </row>
        <row r="480">
          <cell r="A480">
            <v>0</v>
          </cell>
          <cell r="B480">
            <v>0</v>
          </cell>
          <cell r="C480">
            <v>0</v>
          </cell>
          <cell r="D480">
            <v>0</v>
          </cell>
          <cell r="E480">
            <v>0</v>
          </cell>
          <cell r="F480">
            <v>0</v>
          </cell>
          <cell r="G480">
            <v>0</v>
          </cell>
        </row>
        <row r="481">
          <cell r="A481">
            <v>0</v>
          </cell>
          <cell r="B481">
            <v>0</v>
          </cell>
          <cell r="C481">
            <v>0</v>
          </cell>
          <cell r="D481">
            <v>0</v>
          </cell>
          <cell r="E481">
            <v>0</v>
          </cell>
          <cell r="F481">
            <v>0</v>
          </cell>
          <cell r="G481">
            <v>0</v>
          </cell>
        </row>
        <row r="482">
          <cell r="A482">
            <v>0</v>
          </cell>
          <cell r="B482">
            <v>0</v>
          </cell>
          <cell r="C482">
            <v>0</v>
          </cell>
          <cell r="D482">
            <v>0</v>
          </cell>
          <cell r="E482">
            <v>0</v>
          </cell>
          <cell r="F482">
            <v>0</v>
          </cell>
          <cell r="G482">
            <v>0</v>
          </cell>
        </row>
        <row r="483">
          <cell r="A483">
            <v>0</v>
          </cell>
          <cell r="B483">
            <v>0</v>
          </cell>
          <cell r="C483">
            <v>0</v>
          </cell>
          <cell r="D483">
            <v>0</v>
          </cell>
          <cell r="E483">
            <v>0</v>
          </cell>
          <cell r="F483">
            <v>0</v>
          </cell>
          <cell r="G483">
            <v>0</v>
          </cell>
        </row>
        <row r="484">
          <cell r="A484">
            <v>0</v>
          </cell>
          <cell r="B484">
            <v>0</v>
          </cell>
          <cell r="C484">
            <v>0</v>
          </cell>
          <cell r="D484">
            <v>0</v>
          </cell>
          <cell r="E484">
            <v>0</v>
          </cell>
          <cell r="F484">
            <v>0</v>
          </cell>
          <cell r="G484">
            <v>0</v>
          </cell>
        </row>
        <row r="485">
          <cell r="A485">
            <v>0</v>
          </cell>
          <cell r="B485">
            <v>0</v>
          </cell>
          <cell r="C485">
            <v>0</v>
          </cell>
          <cell r="D485">
            <v>0</v>
          </cell>
          <cell r="E485">
            <v>0</v>
          </cell>
          <cell r="F485">
            <v>0</v>
          </cell>
          <cell r="G485">
            <v>0</v>
          </cell>
        </row>
        <row r="486">
          <cell r="A486">
            <v>0</v>
          </cell>
          <cell r="B486">
            <v>0</v>
          </cell>
          <cell r="C486">
            <v>0</v>
          </cell>
          <cell r="D486">
            <v>0</v>
          </cell>
          <cell r="E486">
            <v>0</v>
          </cell>
          <cell r="F486">
            <v>0</v>
          </cell>
          <cell r="G486">
            <v>0</v>
          </cell>
        </row>
        <row r="487">
          <cell r="A487">
            <v>0</v>
          </cell>
          <cell r="B487">
            <v>0</v>
          </cell>
          <cell r="C487">
            <v>0</v>
          </cell>
          <cell r="D487">
            <v>0</v>
          </cell>
          <cell r="E487">
            <v>0</v>
          </cell>
          <cell r="F487">
            <v>0</v>
          </cell>
          <cell r="G487">
            <v>0</v>
          </cell>
        </row>
        <row r="488">
          <cell r="A488">
            <v>0</v>
          </cell>
          <cell r="B488">
            <v>0</v>
          </cell>
          <cell r="C488">
            <v>0</v>
          </cell>
          <cell r="D488">
            <v>0</v>
          </cell>
          <cell r="E488">
            <v>0</v>
          </cell>
          <cell r="F488">
            <v>0</v>
          </cell>
          <cell r="G488">
            <v>0</v>
          </cell>
        </row>
        <row r="489">
          <cell r="A489">
            <v>0</v>
          </cell>
          <cell r="B489">
            <v>0</v>
          </cell>
          <cell r="C489">
            <v>0</v>
          </cell>
          <cell r="D489">
            <v>0</v>
          </cell>
          <cell r="E489">
            <v>0</v>
          </cell>
          <cell r="F489">
            <v>0</v>
          </cell>
          <cell r="G489">
            <v>0</v>
          </cell>
        </row>
        <row r="490">
          <cell r="A490">
            <v>0</v>
          </cell>
          <cell r="B490">
            <v>0</v>
          </cell>
          <cell r="C490">
            <v>0</v>
          </cell>
          <cell r="D490">
            <v>0</v>
          </cell>
          <cell r="E490">
            <v>0</v>
          </cell>
          <cell r="F490">
            <v>0</v>
          </cell>
          <cell r="G490">
            <v>0</v>
          </cell>
        </row>
        <row r="491">
          <cell r="A491">
            <v>0</v>
          </cell>
          <cell r="B491">
            <v>0</v>
          </cell>
          <cell r="C491">
            <v>0</v>
          </cell>
          <cell r="D491">
            <v>0</v>
          </cell>
          <cell r="E491">
            <v>0</v>
          </cell>
          <cell r="F491">
            <v>0</v>
          </cell>
          <cell r="G491">
            <v>0</v>
          </cell>
        </row>
        <row r="492">
          <cell r="A492">
            <v>0</v>
          </cell>
          <cell r="B492">
            <v>0</v>
          </cell>
          <cell r="C492">
            <v>0</v>
          </cell>
          <cell r="D492">
            <v>0</v>
          </cell>
          <cell r="E492">
            <v>0</v>
          </cell>
          <cell r="F492">
            <v>0</v>
          </cell>
          <cell r="G492">
            <v>0</v>
          </cell>
        </row>
        <row r="493">
          <cell r="A493">
            <v>0</v>
          </cell>
          <cell r="B493">
            <v>0</v>
          </cell>
          <cell r="C493">
            <v>0</v>
          </cell>
          <cell r="D493">
            <v>0</v>
          </cell>
          <cell r="E493">
            <v>0</v>
          </cell>
          <cell r="F493">
            <v>0</v>
          </cell>
          <cell r="G493">
            <v>0</v>
          </cell>
        </row>
        <row r="494">
          <cell r="A494">
            <v>0</v>
          </cell>
          <cell r="B494">
            <v>0</v>
          </cell>
          <cell r="C494">
            <v>0</v>
          </cell>
          <cell r="D494">
            <v>0</v>
          </cell>
          <cell r="E494">
            <v>0</v>
          </cell>
          <cell r="F494">
            <v>0</v>
          </cell>
          <cell r="G494">
            <v>0</v>
          </cell>
        </row>
        <row r="495">
          <cell r="A495">
            <v>0</v>
          </cell>
          <cell r="B495">
            <v>0</v>
          </cell>
          <cell r="C495">
            <v>0</v>
          </cell>
          <cell r="D495">
            <v>0</v>
          </cell>
          <cell r="E495">
            <v>0</v>
          </cell>
          <cell r="F495">
            <v>0</v>
          </cell>
          <cell r="G495">
            <v>0</v>
          </cell>
        </row>
        <row r="496">
          <cell r="A496">
            <v>0</v>
          </cell>
          <cell r="B496">
            <v>0</v>
          </cell>
          <cell r="C496">
            <v>0</v>
          </cell>
          <cell r="D496">
            <v>0</v>
          </cell>
          <cell r="E496">
            <v>0</v>
          </cell>
          <cell r="F496">
            <v>0</v>
          </cell>
          <cell r="G496">
            <v>0</v>
          </cell>
        </row>
        <row r="497">
          <cell r="A497">
            <v>0</v>
          </cell>
          <cell r="B497">
            <v>0</v>
          </cell>
          <cell r="C497">
            <v>0</v>
          </cell>
          <cell r="D497">
            <v>0</v>
          </cell>
          <cell r="E497">
            <v>0</v>
          </cell>
          <cell r="F497">
            <v>0</v>
          </cell>
          <cell r="G497">
            <v>0</v>
          </cell>
        </row>
        <row r="498">
          <cell r="A498">
            <v>0</v>
          </cell>
          <cell r="B498">
            <v>0</v>
          </cell>
          <cell r="C498">
            <v>0</v>
          </cell>
          <cell r="D498">
            <v>0</v>
          </cell>
          <cell r="E498">
            <v>0</v>
          </cell>
          <cell r="F498">
            <v>0</v>
          </cell>
          <cell r="G498">
            <v>0</v>
          </cell>
        </row>
        <row r="499">
          <cell r="A499">
            <v>0</v>
          </cell>
          <cell r="B499">
            <v>0</v>
          </cell>
          <cell r="C499">
            <v>0</v>
          </cell>
          <cell r="D499">
            <v>0</v>
          </cell>
          <cell r="E499">
            <v>0</v>
          </cell>
          <cell r="F499">
            <v>0</v>
          </cell>
          <cell r="G499">
            <v>0</v>
          </cell>
        </row>
        <row r="500">
          <cell r="A500">
            <v>0</v>
          </cell>
          <cell r="B500">
            <v>0</v>
          </cell>
          <cell r="C500">
            <v>0</v>
          </cell>
          <cell r="D500">
            <v>0</v>
          </cell>
          <cell r="E500">
            <v>0</v>
          </cell>
          <cell r="F500">
            <v>0</v>
          </cell>
          <cell r="G500">
            <v>0</v>
          </cell>
        </row>
        <row r="501">
          <cell r="A501">
            <v>0</v>
          </cell>
          <cell r="B501">
            <v>0</v>
          </cell>
          <cell r="C501">
            <v>0</v>
          </cell>
          <cell r="D501">
            <v>0</v>
          </cell>
          <cell r="E501">
            <v>0</v>
          </cell>
          <cell r="F501">
            <v>0</v>
          </cell>
          <cell r="G501">
            <v>0</v>
          </cell>
        </row>
        <row r="502">
          <cell r="A502">
            <v>0</v>
          </cell>
          <cell r="B502">
            <v>0</v>
          </cell>
          <cell r="C502">
            <v>0</v>
          </cell>
          <cell r="D502">
            <v>0</v>
          </cell>
          <cell r="E502">
            <v>0</v>
          </cell>
          <cell r="F502">
            <v>0</v>
          </cell>
          <cell r="G502">
            <v>0</v>
          </cell>
        </row>
        <row r="503">
          <cell r="A503">
            <v>0</v>
          </cell>
          <cell r="B503">
            <v>0</v>
          </cell>
          <cell r="C503">
            <v>0</v>
          </cell>
          <cell r="D503">
            <v>0</v>
          </cell>
          <cell r="E503">
            <v>0</v>
          </cell>
          <cell r="F503">
            <v>0</v>
          </cell>
          <cell r="G503">
            <v>0</v>
          </cell>
        </row>
        <row r="504">
          <cell r="A504">
            <v>0</v>
          </cell>
          <cell r="B504">
            <v>0</v>
          </cell>
          <cell r="C504">
            <v>0</v>
          </cell>
          <cell r="D504">
            <v>0</v>
          </cell>
          <cell r="E504">
            <v>0</v>
          </cell>
          <cell r="F504">
            <v>0</v>
          </cell>
          <cell r="G504">
            <v>0</v>
          </cell>
        </row>
        <row r="505">
          <cell r="A505">
            <v>0</v>
          </cell>
          <cell r="B505">
            <v>0</v>
          </cell>
          <cell r="C505">
            <v>0</v>
          </cell>
          <cell r="D505">
            <v>0</v>
          </cell>
          <cell r="E505">
            <v>0</v>
          </cell>
          <cell r="F505">
            <v>0</v>
          </cell>
          <cell r="G505">
            <v>0</v>
          </cell>
        </row>
        <row r="506">
          <cell r="A506">
            <v>0</v>
          </cell>
          <cell r="B506">
            <v>0</v>
          </cell>
          <cell r="C506">
            <v>0</v>
          </cell>
          <cell r="D506">
            <v>0</v>
          </cell>
          <cell r="E506">
            <v>0</v>
          </cell>
          <cell r="F506">
            <v>0</v>
          </cell>
          <cell r="G506">
            <v>0</v>
          </cell>
        </row>
        <row r="507">
          <cell r="A507">
            <v>0</v>
          </cell>
          <cell r="B507">
            <v>0</v>
          </cell>
          <cell r="C507">
            <v>0</v>
          </cell>
          <cell r="D507">
            <v>0</v>
          </cell>
          <cell r="E507">
            <v>0</v>
          </cell>
          <cell r="F507">
            <v>0</v>
          </cell>
          <cell r="G507">
            <v>0</v>
          </cell>
        </row>
        <row r="508">
          <cell r="A508">
            <v>0</v>
          </cell>
          <cell r="B508">
            <v>0</v>
          </cell>
          <cell r="C508">
            <v>0</v>
          </cell>
          <cell r="D508">
            <v>0</v>
          </cell>
          <cell r="E508">
            <v>0</v>
          </cell>
          <cell r="F508">
            <v>0</v>
          </cell>
          <cell r="G508">
            <v>0</v>
          </cell>
        </row>
        <row r="509">
          <cell r="A509">
            <v>0</v>
          </cell>
          <cell r="B509">
            <v>0</v>
          </cell>
          <cell r="C509">
            <v>0</v>
          </cell>
          <cell r="D509">
            <v>0</v>
          </cell>
          <cell r="E509">
            <v>0</v>
          </cell>
          <cell r="F509">
            <v>0</v>
          </cell>
          <cell r="G509">
            <v>0</v>
          </cell>
        </row>
        <row r="510">
          <cell r="A510">
            <v>0</v>
          </cell>
          <cell r="B510">
            <v>0</v>
          </cell>
          <cell r="C510">
            <v>0</v>
          </cell>
          <cell r="D510">
            <v>0</v>
          </cell>
          <cell r="E510">
            <v>0</v>
          </cell>
          <cell r="F510">
            <v>0</v>
          </cell>
          <cell r="G510">
            <v>0</v>
          </cell>
        </row>
        <row r="511">
          <cell r="A511">
            <v>0</v>
          </cell>
          <cell r="B511">
            <v>0</v>
          </cell>
          <cell r="C511">
            <v>0</v>
          </cell>
          <cell r="D511">
            <v>0</v>
          </cell>
          <cell r="E511">
            <v>0</v>
          </cell>
          <cell r="F511">
            <v>0</v>
          </cell>
          <cell r="G511">
            <v>0</v>
          </cell>
        </row>
        <row r="512">
          <cell r="A512">
            <v>0</v>
          </cell>
          <cell r="B512">
            <v>0</v>
          </cell>
          <cell r="C512">
            <v>0</v>
          </cell>
          <cell r="D512">
            <v>0</v>
          </cell>
          <cell r="E512">
            <v>0</v>
          </cell>
          <cell r="F512">
            <v>0</v>
          </cell>
          <cell r="G512">
            <v>0</v>
          </cell>
        </row>
        <row r="513">
          <cell r="A513">
            <v>0</v>
          </cell>
          <cell r="B513">
            <v>0</v>
          </cell>
          <cell r="C513">
            <v>0</v>
          </cell>
          <cell r="D513">
            <v>0</v>
          </cell>
          <cell r="E513">
            <v>0</v>
          </cell>
          <cell r="F513">
            <v>0</v>
          </cell>
          <cell r="G513">
            <v>0</v>
          </cell>
        </row>
        <row r="514">
          <cell r="A514">
            <v>0</v>
          </cell>
          <cell r="B514">
            <v>0</v>
          </cell>
          <cell r="C514">
            <v>0</v>
          </cell>
          <cell r="D514">
            <v>0</v>
          </cell>
          <cell r="E514">
            <v>0</v>
          </cell>
          <cell r="F514">
            <v>0</v>
          </cell>
          <cell r="G514">
            <v>0</v>
          </cell>
        </row>
        <row r="515">
          <cell r="A515">
            <v>0</v>
          </cell>
          <cell r="B515">
            <v>0</v>
          </cell>
          <cell r="C515">
            <v>0</v>
          </cell>
          <cell r="D515">
            <v>0</v>
          </cell>
          <cell r="E515">
            <v>0</v>
          </cell>
          <cell r="F515">
            <v>0</v>
          </cell>
          <cell r="G515">
            <v>0</v>
          </cell>
        </row>
        <row r="516">
          <cell r="A516">
            <v>0</v>
          </cell>
          <cell r="B516">
            <v>0</v>
          </cell>
          <cell r="C516">
            <v>0</v>
          </cell>
          <cell r="D516">
            <v>0</v>
          </cell>
          <cell r="E516">
            <v>0</v>
          </cell>
          <cell r="F516">
            <v>0</v>
          </cell>
          <cell r="G516">
            <v>0</v>
          </cell>
        </row>
        <row r="517">
          <cell r="A517">
            <v>0</v>
          </cell>
          <cell r="B517">
            <v>0</v>
          </cell>
          <cell r="C517">
            <v>0</v>
          </cell>
          <cell r="D517">
            <v>0</v>
          </cell>
          <cell r="E517">
            <v>0</v>
          </cell>
          <cell r="F517">
            <v>0</v>
          </cell>
          <cell r="G517">
            <v>0</v>
          </cell>
        </row>
        <row r="518">
          <cell r="A518">
            <v>0</v>
          </cell>
          <cell r="B518">
            <v>0</v>
          </cell>
          <cell r="C518">
            <v>0</v>
          </cell>
          <cell r="D518">
            <v>0</v>
          </cell>
          <cell r="E518">
            <v>0</v>
          </cell>
          <cell r="F518">
            <v>0</v>
          </cell>
          <cell r="G518">
            <v>0</v>
          </cell>
        </row>
        <row r="519">
          <cell r="A519">
            <v>0</v>
          </cell>
          <cell r="B519">
            <v>0</v>
          </cell>
          <cell r="C519">
            <v>0</v>
          </cell>
          <cell r="D519">
            <v>0</v>
          </cell>
          <cell r="E519">
            <v>0</v>
          </cell>
          <cell r="F519">
            <v>0</v>
          </cell>
          <cell r="G519">
            <v>0</v>
          </cell>
        </row>
        <row r="520">
          <cell r="A520">
            <v>0</v>
          </cell>
          <cell r="B520">
            <v>0</v>
          </cell>
          <cell r="C520">
            <v>0</v>
          </cell>
          <cell r="D520">
            <v>0</v>
          </cell>
          <cell r="E520">
            <v>0</v>
          </cell>
          <cell r="F520">
            <v>0</v>
          </cell>
          <cell r="G520">
            <v>0</v>
          </cell>
        </row>
        <row r="521">
          <cell r="A521">
            <v>0</v>
          </cell>
          <cell r="B521">
            <v>0</v>
          </cell>
          <cell r="C521">
            <v>0</v>
          </cell>
          <cell r="D521">
            <v>0</v>
          </cell>
          <cell r="E521">
            <v>0</v>
          </cell>
          <cell r="F521">
            <v>0</v>
          </cell>
          <cell r="G521">
            <v>0</v>
          </cell>
        </row>
        <row r="522">
          <cell r="A522">
            <v>0</v>
          </cell>
          <cell r="B522">
            <v>0</v>
          </cell>
          <cell r="C522">
            <v>0</v>
          </cell>
          <cell r="D522">
            <v>0</v>
          </cell>
          <cell r="E522">
            <v>0</v>
          </cell>
          <cell r="F522">
            <v>0</v>
          </cell>
          <cell r="G522">
            <v>0</v>
          </cell>
        </row>
        <row r="523">
          <cell r="A523">
            <v>0</v>
          </cell>
          <cell r="B523">
            <v>0</v>
          </cell>
          <cell r="C523">
            <v>0</v>
          </cell>
          <cell r="D523">
            <v>0</v>
          </cell>
          <cell r="E523">
            <v>0</v>
          </cell>
          <cell r="F523">
            <v>0</v>
          </cell>
          <cell r="G523">
            <v>0</v>
          </cell>
        </row>
        <row r="524">
          <cell r="A524">
            <v>0</v>
          </cell>
          <cell r="B524">
            <v>0</v>
          </cell>
          <cell r="C524">
            <v>0</v>
          </cell>
          <cell r="D524">
            <v>0</v>
          </cell>
          <cell r="E524">
            <v>0</v>
          </cell>
          <cell r="F524">
            <v>0</v>
          </cell>
          <cell r="G524">
            <v>0</v>
          </cell>
        </row>
        <row r="525">
          <cell r="A525">
            <v>0</v>
          </cell>
          <cell r="B525">
            <v>0</v>
          </cell>
          <cell r="C525">
            <v>0</v>
          </cell>
          <cell r="D525">
            <v>0</v>
          </cell>
          <cell r="E525">
            <v>0</v>
          </cell>
          <cell r="F525">
            <v>0</v>
          </cell>
          <cell r="G525">
            <v>0</v>
          </cell>
        </row>
        <row r="526">
          <cell r="A526">
            <v>0</v>
          </cell>
          <cell r="B526">
            <v>0</v>
          </cell>
          <cell r="C526">
            <v>0</v>
          </cell>
          <cell r="D526">
            <v>0</v>
          </cell>
          <cell r="E526">
            <v>0</v>
          </cell>
          <cell r="F526">
            <v>0</v>
          </cell>
          <cell r="G526">
            <v>0</v>
          </cell>
        </row>
        <row r="527">
          <cell r="A527">
            <v>0</v>
          </cell>
          <cell r="B527">
            <v>0</v>
          </cell>
          <cell r="C527">
            <v>0</v>
          </cell>
          <cell r="D527">
            <v>0</v>
          </cell>
          <cell r="E527">
            <v>0</v>
          </cell>
          <cell r="F527">
            <v>0</v>
          </cell>
          <cell r="G527">
            <v>0</v>
          </cell>
        </row>
        <row r="528">
          <cell r="A528">
            <v>0</v>
          </cell>
          <cell r="B528">
            <v>0</v>
          </cell>
          <cell r="C528">
            <v>0</v>
          </cell>
          <cell r="D528">
            <v>0</v>
          </cell>
          <cell r="E528">
            <v>0</v>
          </cell>
          <cell r="F528">
            <v>0</v>
          </cell>
          <cell r="G528">
            <v>0</v>
          </cell>
        </row>
        <row r="529">
          <cell r="A529">
            <v>0</v>
          </cell>
          <cell r="B529">
            <v>0</v>
          </cell>
          <cell r="C529">
            <v>0</v>
          </cell>
          <cell r="D529">
            <v>0</v>
          </cell>
          <cell r="E529">
            <v>0</v>
          </cell>
          <cell r="F529">
            <v>0</v>
          </cell>
          <cell r="G529">
            <v>0</v>
          </cell>
        </row>
        <row r="530">
          <cell r="A530">
            <v>0</v>
          </cell>
          <cell r="B530">
            <v>0</v>
          </cell>
          <cell r="C530">
            <v>0</v>
          </cell>
          <cell r="D530">
            <v>0</v>
          </cell>
          <cell r="E530">
            <v>0</v>
          </cell>
          <cell r="F530">
            <v>0</v>
          </cell>
          <cell r="G530">
            <v>0</v>
          </cell>
        </row>
        <row r="531">
          <cell r="A531">
            <v>0</v>
          </cell>
          <cell r="B531">
            <v>0</v>
          </cell>
          <cell r="C531">
            <v>0</v>
          </cell>
          <cell r="D531">
            <v>0</v>
          </cell>
          <cell r="E531">
            <v>0</v>
          </cell>
          <cell r="F531">
            <v>0</v>
          </cell>
          <cell r="G531">
            <v>0</v>
          </cell>
        </row>
        <row r="532">
          <cell r="A532">
            <v>0</v>
          </cell>
          <cell r="B532">
            <v>0</v>
          </cell>
          <cell r="C532">
            <v>0</v>
          </cell>
          <cell r="D532">
            <v>0</v>
          </cell>
          <cell r="E532">
            <v>0</v>
          </cell>
          <cell r="F532">
            <v>0</v>
          </cell>
          <cell r="G532">
            <v>0</v>
          </cell>
        </row>
        <row r="533">
          <cell r="A533">
            <v>0</v>
          </cell>
          <cell r="B533">
            <v>0</v>
          </cell>
          <cell r="C533">
            <v>0</v>
          </cell>
          <cell r="D533">
            <v>0</v>
          </cell>
          <cell r="E533">
            <v>0</v>
          </cell>
          <cell r="F533">
            <v>0</v>
          </cell>
          <cell r="G533">
            <v>0</v>
          </cell>
        </row>
        <row r="534">
          <cell r="A534">
            <v>0</v>
          </cell>
          <cell r="B534">
            <v>0</v>
          </cell>
          <cell r="C534">
            <v>0</v>
          </cell>
          <cell r="D534">
            <v>0</v>
          </cell>
          <cell r="E534">
            <v>0</v>
          </cell>
          <cell r="F534">
            <v>0</v>
          </cell>
          <cell r="G534">
            <v>0</v>
          </cell>
        </row>
        <row r="535">
          <cell r="A535">
            <v>0</v>
          </cell>
          <cell r="B535">
            <v>0</v>
          </cell>
          <cell r="C535">
            <v>0</v>
          </cell>
          <cell r="D535">
            <v>0</v>
          </cell>
          <cell r="E535">
            <v>0</v>
          </cell>
          <cell r="F535">
            <v>0</v>
          </cell>
          <cell r="G535">
            <v>0</v>
          </cell>
        </row>
        <row r="536">
          <cell r="A536">
            <v>0</v>
          </cell>
          <cell r="B536">
            <v>0</v>
          </cell>
          <cell r="C536">
            <v>0</v>
          </cell>
          <cell r="D536">
            <v>0</v>
          </cell>
          <cell r="E536">
            <v>0</v>
          </cell>
          <cell r="F536">
            <v>0</v>
          </cell>
          <cell r="G536">
            <v>0</v>
          </cell>
        </row>
        <row r="537">
          <cell r="A537">
            <v>0</v>
          </cell>
          <cell r="B537">
            <v>0</v>
          </cell>
          <cell r="C537">
            <v>0</v>
          </cell>
          <cell r="D537">
            <v>0</v>
          </cell>
          <cell r="E537">
            <v>0</v>
          </cell>
          <cell r="F537">
            <v>0</v>
          </cell>
          <cell r="G537">
            <v>0</v>
          </cell>
        </row>
        <row r="538">
          <cell r="A538">
            <v>0</v>
          </cell>
          <cell r="B538">
            <v>0</v>
          </cell>
          <cell r="C538">
            <v>0</v>
          </cell>
          <cell r="D538">
            <v>0</v>
          </cell>
          <cell r="E538">
            <v>0</v>
          </cell>
          <cell r="F538">
            <v>0</v>
          </cell>
          <cell r="G538">
            <v>0</v>
          </cell>
        </row>
        <row r="539">
          <cell r="A539">
            <v>0</v>
          </cell>
          <cell r="B539">
            <v>0</v>
          </cell>
          <cell r="C539">
            <v>0</v>
          </cell>
          <cell r="D539">
            <v>0</v>
          </cell>
          <cell r="E539">
            <v>0</v>
          </cell>
          <cell r="F539">
            <v>0</v>
          </cell>
          <cell r="G539">
            <v>0</v>
          </cell>
        </row>
        <row r="540">
          <cell r="A540">
            <v>0</v>
          </cell>
          <cell r="B540">
            <v>0</v>
          </cell>
          <cell r="C540">
            <v>0</v>
          </cell>
          <cell r="D540">
            <v>0</v>
          </cell>
          <cell r="E540">
            <v>0</v>
          </cell>
          <cell r="F540">
            <v>0</v>
          </cell>
          <cell r="G540">
            <v>0</v>
          </cell>
        </row>
        <row r="541">
          <cell r="A541">
            <v>0</v>
          </cell>
          <cell r="B541">
            <v>0</v>
          </cell>
          <cell r="C541">
            <v>0</v>
          </cell>
          <cell r="D541">
            <v>0</v>
          </cell>
          <cell r="E541">
            <v>0</v>
          </cell>
          <cell r="F541">
            <v>0</v>
          </cell>
          <cell r="G541">
            <v>0</v>
          </cell>
        </row>
        <row r="542">
          <cell r="A542">
            <v>0</v>
          </cell>
          <cell r="B542">
            <v>0</v>
          </cell>
          <cell r="C542">
            <v>0</v>
          </cell>
          <cell r="D542">
            <v>0</v>
          </cell>
          <cell r="E542">
            <v>0</v>
          </cell>
          <cell r="F542">
            <v>0</v>
          </cell>
          <cell r="G542">
            <v>0</v>
          </cell>
        </row>
        <row r="543">
          <cell r="A543">
            <v>0</v>
          </cell>
          <cell r="B543">
            <v>0</v>
          </cell>
          <cell r="C543">
            <v>0</v>
          </cell>
          <cell r="D543">
            <v>0</v>
          </cell>
          <cell r="E543">
            <v>0</v>
          </cell>
          <cell r="F543">
            <v>0</v>
          </cell>
          <cell r="G543">
            <v>0</v>
          </cell>
        </row>
        <row r="544">
          <cell r="A544">
            <v>0</v>
          </cell>
          <cell r="B544">
            <v>0</v>
          </cell>
          <cell r="C544">
            <v>0</v>
          </cell>
          <cell r="D544">
            <v>0</v>
          </cell>
          <cell r="E544">
            <v>0</v>
          </cell>
          <cell r="F544">
            <v>0</v>
          </cell>
          <cell r="G544">
            <v>0</v>
          </cell>
        </row>
        <row r="545">
          <cell r="A545">
            <v>0</v>
          </cell>
          <cell r="B545">
            <v>0</v>
          </cell>
          <cell r="C545">
            <v>0</v>
          </cell>
          <cell r="D545">
            <v>0</v>
          </cell>
          <cell r="E545">
            <v>0</v>
          </cell>
          <cell r="F545">
            <v>0</v>
          </cell>
          <cell r="G545">
            <v>0</v>
          </cell>
        </row>
        <row r="546">
          <cell r="A546">
            <v>0</v>
          </cell>
          <cell r="B546">
            <v>0</v>
          </cell>
          <cell r="C546">
            <v>0</v>
          </cell>
          <cell r="D546">
            <v>0</v>
          </cell>
          <cell r="E546">
            <v>0</v>
          </cell>
          <cell r="F546">
            <v>0</v>
          </cell>
          <cell r="G546">
            <v>0</v>
          </cell>
        </row>
        <row r="547">
          <cell r="A547">
            <v>0</v>
          </cell>
          <cell r="B547">
            <v>0</v>
          </cell>
          <cell r="C547">
            <v>0</v>
          </cell>
          <cell r="D547">
            <v>0</v>
          </cell>
          <cell r="E547">
            <v>0</v>
          </cell>
          <cell r="F547">
            <v>0</v>
          </cell>
          <cell r="G547">
            <v>0</v>
          </cell>
        </row>
        <row r="548">
          <cell r="A548">
            <v>0</v>
          </cell>
          <cell r="B548">
            <v>0</v>
          </cell>
          <cell r="C548">
            <v>0</v>
          </cell>
          <cell r="D548">
            <v>0</v>
          </cell>
          <cell r="E548">
            <v>0</v>
          </cell>
          <cell r="F548">
            <v>0</v>
          </cell>
          <cell r="G548">
            <v>0</v>
          </cell>
        </row>
        <row r="549">
          <cell r="A549">
            <v>0</v>
          </cell>
          <cell r="B549">
            <v>0</v>
          </cell>
          <cell r="C549">
            <v>0</v>
          </cell>
          <cell r="D549">
            <v>0</v>
          </cell>
          <cell r="E549">
            <v>0</v>
          </cell>
          <cell r="F549">
            <v>0</v>
          </cell>
          <cell r="G549">
            <v>0</v>
          </cell>
        </row>
        <row r="550">
          <cell r="A550">
            <v>0</v>
          </cell>
          <cell r="B550">
            <v>0</v>
          </cell>
          <cell r="C550">
            <v>0</v>
          </cell>
          <cell r="D550">
            <v>0</v>
          </cell>
          <cell r="E550">
            <v>0</v>
          </cell>
          <cell r="F550">
            <v>0</v>
          </cell>
          <cell r="G550">
            <v>0</v>
          </cell>
        </row>
        <row r="551">
          <cell r="A551">
            <v>0</v>
          </cell>
          <cell r="B551">
            <v>0</v>
          </cell>
          <cell r="C551">
            <v>0</v>
          </cell>
          <cell r="D551">
            <v>0</v>
          </cell>
          <cell r="E551">
            <v>0</v>
          </cell>
          <cell r="F551">
            <v>0</v>
          </cell>
          <cell r="G551">
            <v>0</v>
          </cell>
        </row>
        <row r="552">
          <cell r="A552">
            <v>0</v>
          </cell>
          <cell r="B552">
            <v>0</v>
          </cell>
          <cell r="C552">
            <v>0</v>
          </cell>
          <cell r="D552">
            <v>0</v>
          </cell>
          <cell r="E552">
            <v>0</v>
          </cell>
          <cell r="F552">
            <v>0</v>
          </cell>
          <cell r="G552">
            <v>0</v>
          </cell>
        </row>
        <row r="553">
          <cell r="A553">
            <v>0</v>
          </cell>
          <cell r="B553">
            <v>0</v>
          </cell>
          <cell r="C553">
            <v>0</v>
          </cell>
          <cell r="D553">
            <v>0</v>
          </cell>
          <cell r="E553">
            <v>0</v>
          </cell>
          <cell r="F553">
            <v>0</v>
          </cell>
          <cell r="G553">
            <v>0</v>
          </cell>
        </row>
        <row r="554">
          <cell r="A554">
            <v>0</v>
          </cell>
          <cell r="B554">
            <v>0</v>
          </cell>
          <cell r="C554">
            <v>0</v>
          </cell>
          <cell r="D554">
            <v>0</v>
          </cell>
          <cell r="E554">
            <v>0</v>
          </cell>
          <cell r="F554">
            <v>0</v>
          </cell>
          <cell r="G554">
            <v>0</v>
          </cell>
        </row>
        <row r="555">
          <cell r="A555">
            <v>0</v>
          </cell>
          <cell r="B555">
            <v>0</v>
          </cell>
          <cell r="C555">
            <v>0</v>
          </cell>
          <cell r="D555">
            <v>0</v>
          </cell>
          <cell r="E555">
            <v>0</v>
          </cell>
          <cell r="F555">
            <v>0</v>
          </cell>
          <cell r="G555">
            <v>0</v>
          </cell>
        </row>
        <row r="556">
          <cell r="A556">
            <v>0</v>
          </cell>
          <cell r="B556">
            <v>0</v>
          </cell>
          <cell r="C556">
            <v>0</v>
          </cell>
          <cell r="D556">
            <v>0</v>
          </cell>
          <cell r="E556">
            <v>0</v>
          </cell>
          <cell r="F556">
            <v>0</v>
          </cell>
          <cell r="G556">
            <v>0</v>
          </cell>
        </row>
        <row r="557">
          <cell r="A557">
            <v>0</v>
          </cell>
          <cell r="B557">
            <v>0</v>
          </cell>
          <cell r="C557">
            <v>0</v>
          </cell>
          <cell r="D557">
            <v>0</v>
          </cell>
          <cell r="E557">
            <v>0</v>
          </cell>
          <cell r="F557">
            <v>0</v>
          </cell>
          <cell r="G557">
            <v>0</v>
          </cell>
        </row>
        <row r="558">
          <cell r="A558">
            <v>0</v>
          </cell>
          <cell r="B558">
            <v>0</v>
          </cell>
          <cell r="C558">
            <v>0</v>
          </cell>
          <cell r="D558">
            <v>0</v>
          </cell>
          <cell r="E558">
            <v>0</v>
          </cell>
          <cell r="F558">
            <v>0</v>
          </cell>
          <cell r="G558">
            <v>0</v>
          </cell>
        </row>
        <row r="559">
          <cell r="A559">
            <v>0</v>
          </cell>
          <cell r="B559">
            <v>0</v>
          </cell>
          <cell r="C559">
            <v>0</v>
          </cell>
          <cell r="D559">
            <v>0</v>
          </cell>
          <cell r="E559">
            <v>0</v>
          </cell>
          <cell r="F559">
            <v>0</v>
          </cell>
          <cell r="G559">
            <v>0</v>
          </cell>
        </row>
        <row r="560">
          <cell r="A560">
            <v>0</v>
          </cell>
          <cell r="B560">
            <v>0</v>
          </cell>
          <cell r="C560">
            <v>0</v>
          </cell>
          <cell r="D560">
            <v>0</v>
          </cell>
          <cell r="E560">
            <v>0</v>
          </cell>
          <cell r="F560">
            <v>0</v>
          </cell>
          <cell r="G560">
            <v>0</v>
          </cell>
        </row>
        <row r="561">
          <cell r="A561">
            <v>0</v>
          </cell>
          <cell r="B561">
            <v>0</v>
          </cell>
          <cell r="C561">
            <v>0</v>
          </cell>
          <cell r="D561">
            <v>0</v>
          </cell>
          <cell r="E561">
            <v>0</v>
          </cell>
          <cell r="F561">
            <v>0</v>
          </cell>
          <cell r="G561">
            <v>0</v>
          </cell>
        </row>
        <row r="562">
          <cell r="A562">
            <v>0</v>
          </cell>
          <cell r="B562">
            <v>0</v>
          </cell>
          <cell r="C562">
            <v>0</v>
          </cell>
          <cell r="D562">
            <v>0</v>
          </cell>
          <cell r="E562">
            <v>0</v>
          </cell>
          <cell r="F562">
            <v>0</v>
          </cell>
          <cell r="G562">
            <v>0</v>
          </cell>
        </row>
        <row r="563">
          <cell r="A563">
            <v>0</v>
          </cell>
          <cell r="B563">
            <v>0</v>
          </cell>
          <cell r="C563">
            <v>0</v>
          </cell>
          <cell r="D563">
            <v>0</v>
          </cell>
          <cell r="E563">
            <v>0</v>
          </cell>
          <cell r="F563">
            <v>0</v>
          </cell>
          <cell r="G563">
            <v>0</v>
          </cell>
        </row>
        <row r="564">
          <cell r="A564">
            <v>0</v>
          </cell>
          <cell r="B564">
            <v>0</v>
          </cell>
          <cell r="C564">
            <v>0</v>
          </cell>
          <cell r="D564">
            <v>0</v>
          </cell>
          <cell r="E564">
            <v>0</v>
          </cell>
          <cell r="F564">
            <v>0</v>
          </cell>
          <cell r="G564">
            <v>0</v>
          </cell>
        </row>
        <row r="565">
          <cell r="A565">
            <v>0</v>
          </cell>
          <cell r="B565">
            <v>0</v>
          </cell>
          <cell r="C565">
            <v>0</v>
          </cell>
          <cell r="D565">
            <v>0</v>
          </cell>
          <cell r="E565">
            <v>0</v>
          </cell>
          <cell r="F565">
            <v>0</v>
          </cell>
          <cell r="G565">
            <v>0</v>
          </cell>
        </row>
        <row r="566">
          <cell r="A566">
            <v>0</v>
          </cell>
          <cell r="B566">
            <v>0</v>
          </cell>
          <cell r="C566">
            <v>0</v>
          </cell>
          <cell r="D566">
            <v>0</v>
          </cell>
          <cell r="E566">
            <v>0</v>
          </cell>
          <cell r="F566">
            <v>0</v>
          </cell>
          <cell r="G566">
            <v>0</v>
          </cell>
        </row>
        <row r="567">
          <cell r="A567">
            <v>0</v>
          </cell>
          <cell r="B567">
            <v>0</v>
          </cell>
          <cell r="C567">
            <v>0</v>
          </cell>
          <cell r="D567">
            <v>0</v>
          </cell>
          <cell r="E567">
            <v>0</v>
          </cell>
          <cell r="F567">
            <v>0</v>
          </cell>
          <cell r="G567">
            <v>0</v>
          </cell>
        </row>
        <row r="568">
          <cell r="A568">
            <v>0</v>
          </cell>
          <cell r="B568">
            <v>0</v>
          </cell>
          <cell r="C568">
            <v>0</v>
          </cell>
          <cell r="D568">
            <v>0</v>
          </cell>
          <cell r="E568">
            <v>0</v>
          </cell>
          <cell r="F568">
            <v>0</v>
          </cell>
          <cell r="G568">
            <v>0</v>
          </cell>
        </row>
        <row r="569">
          <cell r="A569">
            <v>0</v>
          </cell>
          <cell r="B569">
            <v>0</v>
          </cell>
          <cell r="C569">
            <v>0</v>
          </cell>
          <cell r="D569">
            <v>0</v>
          </cell>
          <cell r="E569">
            <v>0</v>
          </cell>
          <cell r="F569">
            <v>0</v>
          </cell>
          <cell r="G569">
            <v>0</v>
          </cell>
        </row>
        <row r="570">
          <cell r="A570">
            <v>0</v>
          </cell>
          <cell r="B570">
            <v>0</v>
          </cell>
          <cell r="C570">
            <v>0</v>
          </cell>
          <cell r="D570">
            <v>0</v>
          </cell>
          <cell r="E570">
            <v>0</v>
          </cell>
          <cell r="F570">
            <v>0</v>
          </cell>
          <cell r="G570">
            <v>0</v>
          </cell>
        </row>
        <row r="571">
          <cell r="A571">
            <v>0</v>
          </cell>
          <cell r="B571">
            <v>0</v>
          </cell>
          <cell r="C571">
            <v>0</v>
          </cell>
          <cell r="D571">
            <v>0</v>
          </cell>
          <cell r="E571">
            <v>0</v>
          </cell>
          <cell r="F571">
            <v>0</v>
          </cell>
          <cell r="G571">
            <v>0</v>
          </cell>
        </row>
        <row r="572">
          <cell r="A572">
            <v>0</v>
          </cell>
          <cell r="B572">
            <v>0</v>
          </cell>
          <cell r="C572">
            <v>0</v>
          </cell>
          <cell r="D572">
            <v>0</v>
          </cell>
          <cell r="E572">
            <v>0</v>
          </cell>
          <cell r="F572">
            <v>0</v>
          </cell>
          <cell r="G572">
            <v>0</v>
          </cell>
        </row>
        <row r="573">
          <cell r="A573">
            <v>0</v>
          </cell>
          <cell r="B573">
            <v>0</v>
          </cell>
          <cell r="C573">
            <v>0</v>
          </cell>
          <cell r="D573">
            <v>0</v>
          </cell>
          <cell r="E573">
            <v>0</v>
          </cell>
          <cell r="F573">
            <v>0</v>
          </cell>
          <cell r="G573">
            <v>0</v>
          </cell>
        </row>
        <row r="574">
          <cell r="A574">
            <v>0</v>
          </cell>
          <cell r="B574">
            <v>0</v>
          </cell>
          <cell r="C574">
            <v>0</v>
          </cell>
          <cell r="D574">
            <v>0</v>
          </cell>
          <cell r="E574">
            <v>0</v>
          </cell>
          <cell r="F574">
            <v>0</v>
          </cell>
          <cell r="G574">
            <v>0</v>
          </cell>
        </row>
        <row r="575">
          <cell r="A575">
            <v>0</v>
          </cell>
          <cell r="B575">
            <v>0</v>
          </cell>
          <cell r="C575">
            <v>0</v>
          </cell>
          <cell r="D575">
            <v>0</v>
          </cell>
          <cell r="E575">
            <v>0</v>
          </cell>
          <cell r="F575">
            <v>0</v>
          </cell>
          <cell r="G575">
            <v>0</v>
          </cell>
        </row>
        <row r="576">
          <cell r="A576">
            <v>0</v>
          </cell>
          <cell r="B576">
            <v>0</v>
          </cell>
          <cell r="C576">
            <v>0</v>
          </cell>
          <cell r="D576">
            <v>0</v>
          </cell>
          <cell r="E576">
            <v>0</v>
          </cell>
          <cell r="F576">
            <v>0</v>
          </cell>
          <cell r="G576">
            <v>0</v>
          </cell>
        </row>
        <row r="577">
          <cell r="A577">
            <v>0</v>
          </cell>
          <cell r="B577">
            <v>0</v>
          </cell>
          <cell r="C577">
            <v>0</v>
          </cell>
          <cell r="D577">
            <v>0</v>
          </cell>
          <cell r="E577">
            <v>0</v>
          </cell>
          <cell r="F577">
            <v>0</v>
          </cell>
          <cell r="G577">
            <v>0</v>
          </cell>
        </row>
        <row r="578">
          <cell r="A578">
            <v>0</v>
          </cell>
          <cell r="B578">
            <v>0</v>
          </cell>
          <cell r="C578">
            <v>0</v>
          </cell>
          <cell r="D578">
            <v>0</v>
          </cell>
          <cell r="E578">
            <v>0</v>
          </cell>
          <cell r="F578">
            <v>0</v>
          </cell>
          <cell r="G578">
            <v>0</v>
          </cell>
        </row>
        <row r="579">
          <cell r="A579">
            <v>0</v>
          </cell>
          <cell r="B579">
            <v>0</v>
          </cell>
          <cell r="C579">
            <v>0</v>
          </cell>
          <cell r="D579">
            <v>0</v>
          </cell>
          <cell r="E579">
            <v>0</v>
          </cell>
          <cell r="F579">
            <v>0</v>
          </cell>
          <cell r="G579">
            <v>0</v>
          </cell>
        </row>
        <row r="580">
          <cell r="A580">
            <v>0</v>
          </cell>
          <cell r="B580">
            <v>0</v>
          </cell>
          <cell r="C580">
            <v>0</v>
          </cell>
          <cell r="D580">
            <v>0</v>
          </cell>
          <cell r="E580">
            <v>0</v>
          </cell>
          <cell r="F580">
            <v>0</v>
          </cell>
          <cell r="G580">
            <v>0</v>
          </cell>
        </row>
        <row r="581">
          <cell r="A581">
            <v>0</v>
          </cell>
          <cell r="B581">
            <v>0</v>
          </cell>
          <cell r="C581">
            <v>0</v>
          </cell>
          <cell r="D581">
            <v>0</v>
          </cell>
          <cell r="E581">
            <v>0</v>
          </cell>
          <cell r="F581">
            <v>0</v>
          </cell>
          <cell r="G581">
            <v>0</v>
          </cell>
        </row>
        <row r="582">
          <cell r="A582">
            <v>0</v>
          </cell>
          <cell r="B582">
            <v>0</v>
          </cell>
          <cell r="C582">
            <v>0</v>
          </cell>
          <cell r="D582">
            <v>0</v>
          </cell>
          <cell r="E582">
            <v>0</v>
          </cell>
          <cell r="F582">
            <v>0</v>
          </cell>
          <cell r="G582">
            <v>0</v>
          </cell>
        </row>
        <row r="583">
          <cell r="A583">
            <v>0</v>
          </cell>
          <cell r="B583">
            <v>0</v>
          </cell>
          <cell r="C583">
            <v>0</v>
          </cell>
          <cell r="D583">
            <v>0</v>
          </cell>
          <cell r="E583">
            <v>0</v>
          </cell>
          <cell r="F583">
            <v>0</v>
          </cell>
          <cell r="G583">
            <v>0</v>
          </cell>
        </row>
        <row r="584">
          <cell r="A584">
            <v>0</v>
          </cell>
          <cell r="B584">
            <v>0</v>
          </cell>
          <cell r="C584">
            <v>0</v>
          </cell>
          <cell r="D584">
            <v>0</v>
          </cell>
          <cell r="E584">
            <v>0</v>
          </cell>
          <cell r="F584">
            <v>0</v>
          </cell>
          <cell r="G584">
            <v>0</v>
          </cell>
        </row>
        <row r="585">
          <cell r="A585">
            <v>0</v>
          </cell>
          <cell r="B585">
            <v>0</v>
          </cell>
          <cell r="C585">
            <v>0</v>
          </cell>
          <cell r="D585">
            <v>0</v>
          </cell>
          <cell r="E585">
            <v>0</v>
          </cell>
          <cell r="F585">
            <v>0</v>
          </cell>
          <cell r="G585">
            <v>0</v>
          </cell>
        </row>
        <row r="586">
          <cell r="A586">
            <v>0</v>
          </cell>
          <cell r="B586">
            <v>0</v>
          </cell>
          <cell r="C586">
            <v>0</v>
          </cell>
          <cell r="D586">
            <v>0</v>
          </cell>
          <cell r="E586">
            <v>0</v>
          </cell>
          <cell r="F586">
            <v>0</v>
          </cell>
          <cell r="G586">
            <v>0</v>
          </cell>
        </row>
        <row r="587">
          <cell r="A587">
            <v>0</v>
          </cell>
          <cell r="B587">
            <v>0</v>
          </cell>
          <cell r="C587">
            <v>0</v>
          </cell>
          <cell r="D587">
            <v>0</v>
          </cell>
          <cell r="E587">
            <v>0</v>
          </cell>
          <cell r="F587">
            <v>0</v>
          </cell>
          <cell r="G587">
            <v>0</v>
          </cell>
        </row>
        <row r="588">
          <cell r="A588">
            <v>0</v>
          </cell>
          <cell r="B588">
            <v>0</v>
          </cell>
          <cell r="C588">
            <v>0</v>
          </cell>
          <cell r="D588">
            <v>0</v>
          </cell>
          <cell r="E588">
            <v>0</v>
          </cell>
          <cell r="F588">
            <v>0</v>
          </cell>
          <cell r="G588">
            <v>0</v>
          </cell>
        </row>
        <row r="589">
          <cell r="A589">
            <v>0</v>
          </cell>
          <cell r="B589">
            <v>0</v>
          </cell>
          <cell r="C589">
            <v>0</v>
          </cell>
          <cell r="D589">
            <v>0</v>
          </cell>
          <cell r="E589">
            <v>0</v>
          </cell>
          <cell r="F589">
            <v>0</v>
          </cell>
          <cell r="G589">
            <v>0</v>
          </cell>
        </row>
        <row r="590">
          <cell r="A590">
            <v>0</v>
          </cell>
          <cell r="B590">
            <v>0</v>
          </cell>
          <cell r="C590">
            <v>0</v>
          </cell>
          <cell r="D590">
            <v>0</v>
          </cell>
          <cell r="E590">
            <v>0</v>
          </cell>
          <cell r="F590">
            <v>0</v>
          </cell>
          <cell r="G590">
            <v>0</v>
          </cell>
        </row>
        <row r="591">
          <cell r="A591">
            <v>0</v>
          </cell>
          <cell r="B591">
            <v>0</v>
          </cell>
          <cell r="C591">
            <v>0</v>
          </cell>
          <cell r="D591">
            <v>0</v>
          </cell>
          <cell r="E591">
            <v>0</v>
          </cell>
          <cell r="F591">
            <v>0</v>
          </cell>
          <cell r="G591">
            <v>0</v>
          </cell>
        </row>
        <row r="592">
          <cell r="A592">
            <v>0</v>
          </cell>
          <cell r="B592">
            <v>0</v>
          </cell>
          <cell r="C592">
            <v>0</v>
          </cell>
          <cell r="D592">
            <v>0</v>
          </cell>
          <cell r="E592">
            <v>0</v>
          </cell>
          <cell r="F592">
            <v>0</v>
          </cell>
          <cell r="G592">
            <v>0</v>
          </cell>
        </row>
        <row r="593">
          <cell r="A593">
            <v>0</v>
          </cell>
          <cell r="B593">
            <v>0</v>
          </cell>
          <cell r="C593">
            <v>0</v>
          </cell>
          <cell r="D593">
            <v>0</v>
          </cell>
          <cell r="E593">
            <v>0</v>
          </cell>
          <cell r="F593">
            <v>0</v>
          </cell>
          <cell r="G593">
            <v>0</v>
          </cell>
        </row>
        <row r="594">
          <cell r="A594">
            <v>0</v>
          </cell>
          <cell r="B594">
            <v>0</v>
          </cell>
          <cell r="C594">
            <v>0</v>
          </cell>
          <cell r="D594">
            <v>0</v>
          </cell>
          <cell r="E594">
            <v>0</v>
          </cell>
          <cell r="F594">
            <v>0</v>
          </cell>
          <cell r="G594">
            <v>0</v>
          </cell>
        </row>
        <row r="595">
          <cell r="A595">
            <v>0</v>
          </cell>
          <cell r="B595">
            <v>0</v>
          </cell>
          <cell r="C595">
            <v>0</v>
          </cell>
          <cell r="D595">
            <v>0</v>
          </cell>
          <cell r="E595">
            <v>0</v>
          </cell>
          <cell r="F595">
            <v>0</v>
          </cell>
          <cell r="G595">
            <v>0</v>
          </cell>
        </row>
        <row r="596">
          <cell r="A596">
            <v>0</v>
          </cell>
          <cell r="B596">
            <v>0</v>
          </cell>
          <cell r="C596">
            <v>0</v>
          </cell>
          <cell r="D596">
            <v>0</v>
          </cell>
          <cell r="E596">
            <v>0</v>
          </cell>
          <cell r="F596">
            <v>0</v>
          </cell>
          <cell r="G596">
            <v>0</v>
          </cell>
        </row>
        <row r="597">
          <cell r="A597">
            <v>0</v>
          </cell>
          <cell r="B597">
            <v>0</v>
          </cell>
          <cell r="C597">
            <v>0</v>
          </cell>
          <cell r="D597">
            <v>0</v>
          </cell>
          <cell r="E597">
            <v>0</v>
          </cell>
          <cell r="F597">
            <v>0</v>
          </cell>
          <cell r="G597">
            <v>0</v>
          </cell>
        </row>
        <row r="598">
          <cell r="A598">
            <v>0</v>
          </cell>
          <cell r="B598">
            <v>0</v>
          </cell>
          <cell r="C598">
            <v>0</v>
          </cell>
          <cell r="D598">
            <v>0</v>
          </cell>
          <cell r="E598">
            <v>0</v>
          </cell>
          <cell r="F598">
            <v>0</v>
          </cell>
          <cell r="G598">
            <v>0</v>
          </cell>
        </row>
        <row r="599">
          <cell r="A599">
            <v>0</v>
          </cell>
          <cell r="B599">
            <v>0</v>
          </cell>
          <cell r="C599">
            <v>0</v>
          </cell>
          <cell r="D599">
            <v>0</v>
          </cell>
          <cell r="E599">
            <v>0</v>
          </cell>
          <cell r="F599">
            <v>0</v>
          </cell>
          <cell r="G599">
            <v>0</v>
          </cell>
        </row>
        <row r="600">
          <cell r="A600">
            <v>0</v>
          </cell>
          <cell r="B600">
            <v>0</v>
          </cell>
          <cell r="C600">
            <v>0</v>
          </cell>
          <cell r="D600">
            <v>0</v>
          </cell>
          <cell r="E600">
            <v>0</v>
          </cell>
          <cell r="F600">
            <v>0</v>
          </cell>
          <cell r="G600">
            <v>0</v>
          </cell>
        </row>
        <row r="601">
          <cell r="A601">
            <v>0</v>
          </cell>
          <cell r="B601">
            <v>0</v>
          </cell>
          <cell r="C601">
            <v>0</v>
          </cell>
          <cell r="D601">
            <v>0</v>
          </cell>
          <cell r="E601">
            <v>0</v>
          </cell>
          <cell r="F601">
            <v>0</v>
          </cell>
          <cell r="G601">
            <v>0</v>
          </cell>
        </row>
        <row r="602">
          <cell r="A602">
            <v>0</v>
          </cell>
          <cell r="B602">
            <v>0</v>
          </cell>
          <cell r="C602">
            <v>0</v>
          </cell>
          <cell r="D602">
            <v>0</v>
          </cell>
          <cell r="E602">
            <v>0</v>
          </cell>
          <cell r="F602">
            <v>0</v>
          </cell>
          <cell r="G602">
            <v>0</v>
          </cell>
        </row>
        <row r="603">
          <cell r="A603">
            <v>0</v>
          </cell>
          <cell r="B603">
            <v>0</v>
          </cell>
          <cell r="C603">
            <v>0</v>
          </cell>
          <cell r="D603">
            <v>0</v>
          </cell>
          <cell r="E603">
            <v>0</v>
          </cell>
          <cell r="F603">
            <v>0</v>
          </cell>
          <cell r="G603">
            <v>0</v>
          </cell>
        </row>
        <row r="604">
          <cell r="A604">
            <v>0</v>
          </cell>
          <cell r="B604">
            <v>0</v>
          </cell>
          <cell r="C604">
            <v>0</v>
          </cell>
          <cell r="D604">
            <v>0</v>
          </cell>
          <cell r="E604">
            <v>0</v>
          </cell>
          <cell r="F604">
            <v>0</v>
          </cell>
          <cell r="G604">
            <v>0</v>
          </cell>
        </row>
        <row r="605">
          <cell r="A605">
            <v>0</v>
          </cell>
          <cell r="B605">
            <v>0</v>
          </cell>
          <cell r="C605">
            <v>0</v>
          </cell>
          <cell r="D605">
            <v>0</v>
          </cell>
          <cell r="E605">
            <v>0</v>
          </cell>
          <cell r="F605">
            <v>0</v>
          </cell>
          <cell r="G605">
            <v>0</v>
          </cell>
        </row>
        <row r="606">
          <cell r="A606">
            <v>0</v>
          </cell>
          <cell r="B606">
            <v>0</v>
          </cell>
          <cell r="C606">
            <v>0</v>
          </cell>
          <cell r="D606">
            <v>0</v>
          </cell>
          <cell r="E606">
            <v>0</v>
          </cell>
          <cell r="F606">
            <v>0</v>
          </cell>
          <cell r="G606">
            <v>0</v>
          </cell>
        </row>
        <row r="607">
          <cell r="A607">
            <v>0</v>
          </cell>
          <cell r="B607">
            <v>0</v>
          </cell>
          <cell r="C607">
            <v>0</v>
          </cell>
          <cell r="D607">
            <v>0</v>
          </cell>
          <cell r="E607">
            <v>0</v>
          </cell>
          <cell r="F607">
            <v>0</v>
          </cell>
          <cell r="G607">
            <v>0</v>
          </cell>
        </row>
        <row r="608">
          <cell r="A608">
            <v>0</v>
          </cell>
          <cell r="B608">
            <v>0</v>
          </cell>
          <cell r="C608">
            <v>0</v>
          </cell>
          <cell r="D608">
            <v>0</v>
          </cell>
          <cell r="E608">
            <v>0</v>
          </cell>
          <cell r="F608">
            <v>0</v>
          </cell>
          <cell r="G608">
            <v>0</v>
          </cell>
        </row>
        <row r="609">
          <cell r="A609">
            <v>0</v>
          </cell>
          <cell r="B609">
            <v>0</v>
          </cell>
          <cell r="C609">
            <v>0</v>
          </cell>
          <cell r="D609">
            <v>0</v>
          </cell>
          <cell r="E609">
            <v>0</v>
          </cell>
          <cell r="F609">
            <v>0</v>
          </cell>
          <cell r="G609">
            <v>0</v>
          </cell>
        </row>
        <row r="610">
          <cell r="A610">
            <v>0</v>
          </cell>
          <cell r="B610">
            <v>0</v>
          </cell>
          <cell r="C610">
            <v>0</v>
          </cell>
          <cell r="D610">
            <v>0</v>
          </cell>
          <cell r="E610">
            <v>0</v>
          </cell>
          <cell r="F610">
            <v>0</v>
          </cell>
          <cell r="G610">
            <v>0</v>
          </cell>
        </row>
        <row r="611">
          <cell r="A611">
            <v>0</v>
          </cell>
          <cell r="B611">
            <v>0</v>
          </cell>
          <cell r="C611">
            <v>0</v>
          </cell>
          <cell r="D611">
            <v>0</v>
          </cell>
          <cell r="E611">
            <v>0</v>
          </cell>
          <cell r="F611">
            <v>0</v>
          </cell>
          <cell r="G611">
            <v>0</v>
          </cell>
        </row>
        <row r="612">
          <cell r="A612">
            <v>0</v>
          </cell>
          <cell r="B612">
            <v>0</v>
          </cell>
          <cell r="C612">
            <v>0</v>
          </cell>
          <cell r="D612">
            <v>0</v>
          </cell>
          <cell r="E612">
            <v>0</v>
          </cell>
          <cell r="F612">
            <v>0</v>
          </cell>
          <cell r="G612">
            <v>0</v>
          </cell>
        </row>
        <row r="613">
          <cell r="A613">
            <v>0</v>
          </cell>
          <cell r="B613">
            <v>0</v>
          </cell>
          <cell r="C613">
            <v>0</v>
          </cell>
          <cell r="D613">
            <v>0</v>
          </cell>
          <cell r="E613">
            <v>0</v>
          </cell>
          <cell r="F613">
            <v>0</v>
          </cell>
          <cell r="G613">
            <v>0</v>
          </cell>
        </row>
        <row r="614">
          <cell r="A614">
            <v>0</v>
          </cell>
          <cell r="B614">
            <v>0</v>
          </cell>
          <cell r="C614">
            <v>0</v>
          </cell>
          <cell r="D614">
            <v>0</v>
          </cell>
          <cell r="E614">
            <v>0</v>
          </cell>
          <cell r="F614">
            <v>0</v>
          </cell>
          <cell r="G614">
            <v>0</v>
          </cell>
        </row>
        <row r="615">
          <cell r="A615">
            <v>0</v>
          </cell>
          <cell r="B615">
            <v>0</v>
          </cell>
          <cell r="C615">
            <v>0</v>
          </cell>
          <cell r="D615">
            <v>0</v>
          </cell>
          <cell r="E615">
            <v>0</v>
          </cell>
          <cell r="F615">
            <v>0</v>
          </cell>
          <cell r="G615">
            <v>0</v>
          </cell>
        </row>
        <row r="616">
          <cell r="A616">
            <v>0</v>
          </cell>
          <cell r="B616">
            <v>0</v>
          </cell>
          <cell r="C616">
            <v>0</v>
          </cell>
          <cell r="D616">
            <v>0</v>
          </cell>
          <cell r="E616">
            <v>0</v>
          </cell>
          <cell r="F616">
            <v>0</v>
          </cell>
          <cell r="G616">
            <v>0</v>
          </cell>
        </row>
        <row r="617">
          <cell r="A617">
            <v>0</v>
          </cell>
          <cell r="B617">
            <v>0</v>
          </cell>
          <cell r="C617">
            <v>0</v>
          </cell>
          <cell r="D617">
            <v>0</v>
          </cell>
          <cell r="E617">
            <v>0</v>
          </cell>
          <cell r="F617">
            <v>0</v>
          </cell>
          <cell r="G617">
            <v>0</v>
          </cell>
        </row>
        <row r="618">
          <cell r="A618">
            <v>0</v>
          </cell>
          <cell r="B618">
            <v>0</v>
          </cell>
          <cell r="C618">
            <v>0</v>
          </cell>
          <cell r="D618">
            <v>0</v>
          </cell>
          <cell r="E618">
            <v>0</v>
          </cell>
          <cell r="F618">
            <v>0</v>
          </cell>
          <cell r="G618">
            <v>0</v>
          </cell>
        </row>
        <row r="619">
          <cell r="A619">
            <v>0</v>
          </cell>
          <cell r="B619">
            <v>0</v>
          </cell>
          <cell r="C619">
            <v>0</v>
          </cell>
          <cell r="D619">
            <v>0</v>
          </cell>
          <cell r="E619">
            <v>0</v>
          </cell>
          <cell r="F619">
            <v>0</v>
          </cell>
          <cell r="G619">
            <v>0</v>
          </cell>
        </row>
        <row r="620">
          <cell r="A620">
            <v>0</v>
          </cell>
          <cell r="B620">
            <v>0</v>
          </cell>
          <cell r="C620">
            <v>0</v>
          </cell>
          <cell r="D620">
            <v>0</v>
          </cell>
          <cell r="E620">
            <v>0</v>
          </cell>
          <cell r="F620">
            <v>0</v>
          </cell>
          <cell r="G620">
            <v>0</v>
          </cell>
        </row>
        <row r="621">
          <cell r="A621">
            <v>0</v>
          </cell>
          <cell r="B621">
            <v>0</v>
          </cell>
          <cell r="C621">
            <v>0</v>
          </cell>
          <cell r="D621">
            <v>0</v>
          </cell>
          <cell r="E621">
            <v>0</v>
          </cell>
          <cell r="F621">
            <v>0</v>
          </cell>
          <cell r="G621">
            <v>0</v>
          </cell>
        </row>
        <row r="622">
          <cell r="A622">
            <v>0</v>
          </cell>
          <cell r="B622">
            <v>0</v>
          </cell>
          <cell r="C622">
            <v>0</v>
          </cell>
          <cell r="D622">
            <v>0</v>
          </cell>
          <cell r="E622">
            <v>0</v>
          </cell>
          <cell r="F622">
            <v>0</v>
          </cell>
          <cell r="G622">
            <v>0</v>
          </cell>
        </row>
        <row r="623">
          <cell r="A623">
            <v>0</v>
          </cell>
          <cell r="B623">
            <v>0</v>
          </cell>
          <cell r="C623">
            <v>0</v>
          </cell>
          <cell r="D623">
            <v>0</v>
          </cell>
          <cell r="E623">
            <v>0</v>
          </cell>
          <cell r="F623">
            <v>0</v>
          </cell>
          <cell r="G623">
            <v>0</v>
          </cell>
        </row>
        <row r="624">
          <cell r="A624">
            <v>0</v>
          </cell>
          <cell r="B624">
            <v>0</v>
          </cell>
          <cell r="C624">
            <v>0</v>
          </cell>
          <cell r="D624">
            <v>0</v>
          </cell>
          <cell r="E624">
            <v>0</v>
          </cell>
          <cell r="F624">
            <v>0</v>
          </cell>
          <cell r="G624">
            <v>0</v>
          </cell>
        </row>
        <row r="625">
          <cell r="A625">
            <v>0</v>
          </cell>
          <cell r="B625">
            <v>0</v>
          </cell>
          <cell r="C625">
            <v>0</v>
          </cell>
          <cell r="D625">
            <v>0</v>
          </cell>
          <cell r="E625">
            <v>0</v>
          </cell>
          <cell r="F625">
            <v>0</v>
          </cell>
          <cell r="G625">
            <v>0</v>
          </cell>
        </row>
        <row r="626">
          <cell r="A626">
            <v>0</v>
          </cell>
          <cell r="B626">
            <v>0</v>
          </cell>
          <cell r="C626">
            <v>0</v>
          </cell>
          <cell r="D626">
            <v>0</v>
          </cell>
          <cell r="E626">
            <v>0</v>
          </cell>
          <cell r="F626">
            <v>0</v>
          </cell>
          <cell r="G626">
            <v>0</v>
          </cell>
        </row>
        <row r="627">
          <cell r="A627">
            <v>0</v>
          </cell>
          <cell r="B627">
            <v>0</v>
          </cell>
          <cell r="C627">
            <v>0</v>
          </cell>
          <cell r="D627">
            <v>0</v>
          </cell>
          <cell r="E627">
            <v>0</v>
          </cell>
          <cell r="F627">
            <v>0</v>
          </cell>
          <cell r="G627">
            <v>0</v>
          </cell>
        </row>
        <row r="628">
          <cell r="A628">
            <v>0</v>
          </cell>
          <cell r="B628">
            <v>0</v>
          </cell>
          <cell r="C628">
            <v>0</v>
          </cell>
          <cell r="D628">
            <v>0</v>
          </cell>
          <cell r="E628">
            <v>0</v>
          </cell>
          <cell r="F628">
            <v>0</v>
          </cell>
          <cell r="G628">
            <v>0</v>
          </cell>
        </row>
        <row r="629">
          <cell r="A629">
            <v>0</v>
          </cell>
          <cell r="B629">
            <v>0</v>
          </cell>
          <cell r="C629">
            <v>0</v>
          </cell>
          <cell r="D629">
            <v>0</v>
          </cell>
          <cell r="E629">
            <v>0</v>
          </cell>
          <cell r="F629">
            <v>0</v>
          </cell>
          <cell r="G629">
            <v>0</v>
          </cell>
        </row>
        <row r="630">
          <cell r="A630">
            <v>0</v>
          </cell>
          <cell r="B630">
            <v>0</v>
          </cell>
          <cell r="C630">
            <v>0</v>
          </cell>
          <cell r="D630">
            <v>0</v>
          </cell>
          <cell r="E630">
            <v>0</v>
          </cell>
          <cell r="F630">
            <v>0</v>
          </cell>
          <cell r="G630">
            <v>0</v>
          </cell>
        </row>
        <row r="631">
          <cell r="A631">
            <v>0</v>
          </cell>
          <cell r="B631">
            <v>0</v>
          </cell>
          <cell r="C631">
            <v>0</v>
          </cell>
          <cell r="D631">
            <v>0</v>
          </cell>
          <cell r="E631">
            <v>0</v>
          </cell>
          <cell r="F631">
            <v>0</v>
          </cell>
          <cell r="G631">
            <v>0</v>
          </cell>
        </row>
        <row r="632">
          <cell r="A632">
            <v>0</v>
          </cell>
          <cell r="B632">
            <v>0</v>
          </cell>
          <cell r="C632">
            <v>0</v>
          </cell>
          <cell r="D632">
            <v>0</v>
          </cell>
          <cell r="E632">
            <v>0</v>
          </cell>
          <cell r="F632">
            <v>0</v>
          </cell>
          <cell r="G632">
            <v>0</v>
          </cell>
        </row>
        <row r="633">
          <cell r="A633">
            <v>0</v>
          </cell>
          <cell r="B633">
            <v>0</v>
          </cell>
          <cell r="C633">
            <v>0</v>
          </cell>
          <cell r="D633">
            <v>0</v>
          </cell>
          <cell r="E633">
            <v>0</v>
          </cell>
          <cell r="F633">
            <v>0</v>
          </cell>
          <cell r="G633">
            <v>0</v>
          </cell>
        </row>
        <row r="634">
          <cell r="A634">
            <v>0</v>
          </cell>
          <cell r="B634">
            <v>0</v>
          </cell>
          <cell r="C634">
            <v>0</v>
          </cell>
          <cell r="D634">
            <v>0</v>
          </cell>
          <cell r="E634">
            <v>0</v>
          </cell>
          <cell r="F634">
            <v>0</v>
          </cell>
          <cell r="G634">
            <v>0</v>
          </cell>
        </row>
        <row r="635">
          <cell r="A635">
            <v>0</v>
          </cell>
          <cell r="B635">
            <v>0</v>
          </cell>
          <cell r="C635">
            <v>0</v>
          </cell>
          <cell r="D635">
            <v>0</v>
          </cell>
          <cell r="E635">
            <v>0</v>
          </cell>
          <cell r="F635">
            <v>0</v>
          </cell>
          <cell r="G635">
            <v>0</v>
          </cell>
        </row>
        <row r="636">
          <cell r="A636">
            <v>0</v>
          </cell>
          <cell r="B636">
            <v>0</v>
          </cell>
          <cell r="C636">
            <v>0</v>
          </cell>
          <cell r="D636">
            <v>0</v>
          </cell>
          <cell r="E636">
            <v>0</v>
          </cell>
          <cell r="F636">
            <v>0</v>
          </cell>
          <cell r="G636">
            <v>0</v>
          </cell>
        </row>
        <row r="637">
          <cell r="A637">
            <v>0</v>
          </cell>
          <cell r="B637">
            <v>0</v>
          </cell>
          <cell r="C637">
            <v>0</v>
          </cell>
          <cell r="D637">
            <v>0</v>
          </cell>
          <cell r="E637">
            <v>0</v>
          </cell>
          <cell r="F637">
            <v>0</v>
          </cell>
          <cell r="G637">
            <v>0</v>
          </cell>
        </row>
        <row r="638">
          <cell r="A638">
            <v>0</v>
          </cell>
          <cell r="B638">
            <v>0</v>
          </cell>
          <cell r="C638">
            <v>0</v>
          </cell>
          <cell r="D638">
            <v>0</v>
          </cell>
          <cell r="E638">
            <v>0</v>
          </cell>
          <cell r="F638">
            <v>0</v>
          </cell>
          <cell r="G638">
            <v>0</v>
          </cell>
        </row>
        <row r="639">
          <cell r="A639">
            <v>0</v>
          </cell>
          <cell r="B639">
            <v>0</v>
          </cell>
          <cell r="C639">
            <v>0</v>
          </cell>
          <cell r="D639">
            <v>0</v>
          </cell>
          <cell r="E639">
            <v>0</v>
          </cell>
          <cell r="F639">
            <v>0</v>
          </cell>
          <cell r="G639">
            <v>0</v>
          </cell>
        </row>
        <row r="640">
          <cell r="A640">
            <v>0</v>
          </cell>
          <cell r="B640">
            <v>0</v>
          </cell>
          <cell r="C640">
            <v>0</v>
          </cell>
          <cell r="D640">
            <v>0</v>
          </cell>
          <cell r="E640">
            <v>0</v>
          </cell>
          <cell r="F640">
            <v>0</v>
          </cell>
          <cell r="G640">
            <v>0</v>
          </cell>
        </row>
        <row r="641">
          <cell r="A641">
            <v>0</v>
          </cell>
          <cell r="B641">
            <v>0</v>
          </cell>
          <cell r="C641">
            <v>0</v>
          </cell>
          <cell r="D641">
            <v>0</v>
          </cell>
          <cell r="E641">
            <v>0</v>
          </cell>
          <cell r="F641">
            <v>0</v>
          </cell>
          <cell r="G641">
            <v>0</v>
          </cell>
        </row>
        <row r="642">
          <cell r="A642">
            <v>0</v>
          </cell>
          <cell r="B642">
            <v>0</v>
          </cell>
          <cell r="C642">
            <v>0</v>
          </cell>
          <cell r="D642">
            <v>0</v>
          </cell>
          <cell r="E642">
            <v>0</v>
          </cell>
          <cell r="F642">
            <v>0</v>
          </cell>
          <cell r="G642">
            <v>0</v>
          </cell>
        </row>
        <row r="643">
          <cell r="A643">
            <v>0</v>
          </cell>
          <cell r="B643">
            <v>0</v>
          </cell>
          <cell r="C643">
            <v>0</v>
          </cell>
          <cell r="D643">
            <v>0</v>
          </cell>
          <cell r="E643">
            <v>0</v>
          </cell>
          <cell r="F643">
            <v>0</v>
          </cell>
          <cell r="G643">
            <v>0</v>
          </cell>
        </row>
        <row r="644">
          <cell r="A644">
            <v>0</v>
          </cell>
          <cell r="B644">
            <v>0</v>
          </cell>
          <cell r="C644">
            <v>0</v>
          </cell>
          <cell r="D644">
            <v>0</v>
          </cell>
          <cell r="E644">
            <v>0</v>
          </cell>
          <cell r="F644">
            <v>0</v>
          </cell>
          <cell r="G644">
            <v>0</v>
          </cell>
        </row>
        <row r="645">
          <cell r="A645">
            <v>0</v>
          </cell>
          <cell r="B645">
            <v>0</v>
          </cell>
          <cell r="C645">
            <v>0</v>
          </cell>
          <cell r="D645">
            <v>0</v>
          </cell>
          <cell r="E645">
            <v>0</v>
          </cell>
          <cell r="F645">
            <v>0</v>
          </cell>
          <cell r="G645">
            <v>0</v>
          </cell>
        </row>
        <row r="646">
          <cell r="A646">
            <v>0</v>
          </cell>
          <cell r="B646">
            <v>0</v>
          </cell>
          <cell r="C646">
            <v>0</v>
          </cell>
          <cell r="D646">
            <v>0</v>
          </cell>
          <cell r="E646">
            <v>0</v>
          </cell>
          <cell r="F646">
            <v>0</v>
          </cell>
          <cell r="G646">
            <v>0</v>
          </cell>
        </row>
        <row r="647">
          <cell r="A647">
            <v>0</v>
          </cell>
          <cell r="B647">
            <v>0</v>
          </cell>
          <cell r="C647">
            <v>0</v>
          </cell>
          <cell r="D647">
            <v>0</v>
          </cell>
          <cell r="E647">
            <v>0</v>
          </cell>
          <cell r="F647">
            <v>0</v>
          </cell>
          <cell r="G647">
            <v>0</v>
          </cell>
        </row>
        <row r="648">
          <cell r="A648">
            <v>0</v>
          </cell>
          <cell r="B648">
            <v>0</v>
          </cell>
          <cell r="C648">
            <v>0</v>
          </cell>
          <cell r="D648">
            <v>0</v>
          </cell>
          <cell r="E648">
            <v>0</v>
          </cell>
          <cell r="F648">
            <v>0</v>
          </cell>
          <cell r="G648">
            <v>0</v>
          </cell>
        </row>
        <row r="649">
          <cell r="A649">
            <v>0</v>
          </cell>
          <cell r="B649">
            <v>0</v>
          </cell>
          <cell r="C649">
            <v>0</v>
          </cell>
          <cell r="D649">
            <v>0</v>
          </cell>
          <cell r="E649">
            <v>0</v>
          </cell>
          <cell r="F649">
            <v>0</v>
          </cell>
          <cell r="G649">
            <v>0</v>
          </cell>
        </row>
        <row r="650">
          <cell r="A650">
            <v>0</v>
          </cell>
          <cell r="B650">
            <v>0</v>
          </cell>
          <cell r="C650">
            <v>0</v>
          </cell>
          <cell r="D650">
            <v>0</v>
          </cell>
          <cell r="E650">
            <v>0</v>
          </cell>
          <cell r="F650">
            <v>0</v>
          </cell>
          <cell r="G650">
            <v>0</v>
          </cell>
        </row>
        <row r="651">
          <cell r="A651">
            <v>0</v>
          </cell>
          <cell r="B651">
            <v>0</v>
          </cell>
          <cell r="C651">
            <v>0</v>
          </cell>
          <cell r="D651">
            <v>0</v>
          </cell>
          <cell r="E651">
            <v>0</v>
          </cell>
          <cell r="F651">
            <v>0</v>
          </cell>
          <cell r="G651">
            <v>0</v>
          </cell>
        </row>
        <row r="652">
          <cell r="A652">
            <v>0</v>
          </cell>
          <cell r="B652">
            <v>0</v>
          </cell>
          <cell r="C652">
            <v>0</v>
          </cell>
          <cell r="D652">
            <v>0</v>
          </cell>
          <cell r="E652">
            <v>0</v>
          </cell>
          <cell r="F652">
            <v>0</v>
          </cell>
          <cell r="G652">
            <v>0</v>
          </cell>
        </row>
        <row r="653">
          <cell r="A653">
            <v>0</v>
          </cell>
          <cell r="B653">
            <v>0</v>
          </cell>
          <cell r="C653">
            <v>0</v>
          </cell>
          <cell r="D653">
            <v>0</v>
          </cell>
          <cell r="E653">
            <v>0</v>
          </cell>
          <cell r="F653">
            <v>0</v>
          </cell>
          <cell r="G653">
            <v>0</v>
          </cell>
        </row>
        <row r="654">
          <cell r="A654">
            <v>0</v>
          </cell>
          <cell r="B654">
            <v>0</v>
          </cell>
          <cell r="C654">
            <v>0</v>
          </cell>
          <cell r="D654">
            <v>0</v>
          </cell>
          <cell r="E654">
            <v>0</v>
          </cell>
          <cell r="F654">
            <v>0</v>
          </cell>
          <cell r="G654">
            <v>0</v>
          </cell>
        </row>
        <row r="655">
          <cell r="A655">
            <v>0</v>
          </cell>
          <cell r="B655">
            <v>0</v>
          </cell>
          <cell r="C655">
            <v>0</v>
          </cell>
          <cell r="D655">
            <v>0</v>
          </cell>
          <cell r="E655">
            <v>0</v>
          </cell>
          <cell r="F655">
            <v>0</v>
          </cell>
          <cell r="G655">
            <v>0</v>
          </cell>
        </row>
        <row r="656">
          <cell r="A656">
            <v>0</v>
          </cell>
          <cell r="B656">
            <v>0</v>
          </cell>
          <cell r="C656">
            <v>0</v>
          </cell>
          <cell r="D656">
            <v>0</v>
          </cell>
          <cell r="E656">
            <v>0</v>
          </cell>
          <cell r="F656">
            <v>0</v>
          </cell>
          <cell r="G656">
            <v>0</v>
          </cell>
        </row>
        <row r="657">
          <cell r="A657">
            <v>0</v>
          </cell>
          <cell r="B657">
            <v>0</v>
          </cell>
          <cell r="C657">
            <v>0</v>
          </cell>
          <cell r="D657">
            <v>0</v>
          </cell>
          <cell r="E657">
            <v>0</v>
          </cell>
          <cell r="F657">
            <v>0</v>
          </cell>
          <cell r="G657">
            <v>0</v>
          </cell>
        </row>
        <row r="658">
          <cell r="A658">
            <v>0</v>
          </cell>
          <cell r="B658">
            <v>0</v>
          </cell>
          <cell r="C658">
            <v>0</v>
          </cell>
          <cell r="D658">
            <v>0</v>
          </cell>
          <cell r="E658">
            <v>0</v>
          </cell>
          <cell r="F658">
            <v>0</v>
          </cell>
          <cell r="G658">
            <v>0</v>
          </cell>
        </row>
        <row r="659">
          <cell r="A659">
            <v>0</v>
          </cell>
          <cell r="B659">
            <v>0</v>
          </cell>
          <cell r="C659">
            <v>0</v>
          </cell>
          <cell r="D659">
            <v>0</v>
          </cell>
          <cell r="E659">
            <v>0</v>
          </cell>
          <cell r="F659">
            <v>0</v>
          </cell>
          <cell r="G659">
            <v>0</v>
          </cell>
        </row>
        <row r="660">
          <cell r="A660">
            <v>0</v>
          </cell>
          <cell r="B660">
            <v>0</v>
          </cell>
          <cell r="C660">
            <v>0</v>
          </cell>
          <cell r="D660">
            <v>0</v>
          </cell>
          <cell r="E660">
            <v>0</v>
          </cell>
          <cell r="F660">
            <v>0</v>
          </cell>
          <cell r="G660">
            <v>0</v>
          </cell>
        </row>
        <row r="661">
          <cell r="A661">
            <v>0</v>
          </cell>
          <cell r="B661">
            <v>0</v>
          </cell>
          <cell r="C661">
            <v>0</v>
          </cell>
          <cell r="D661">
            <v>0</v>
          </cell>
          <cell r="E661">
            <v>0</v>
          </cell>
          <cell r="F661">
            <v>0</v>
          </cell>
          <cell r="G661">
            <v>0</v>
          </cell>
        </row>
        <row r="662">
          <cell r="A662">
            <v>0</v>
          </cell>
          <cell r="B662">
            <v>0</v>
          </cell>
          <cell r="C662">
            <v>0</v>
          </cell>
          <cell r="D662">
            <v>0</v>
          </cell>
          <cell r="E662">
            <v>0</v>
          </cell>
          <cell r="F662">
            <v>0</v>
          </cell>
          <cell r="G662">
            <v>0</v>
          </cell>
        </row>
        <row r="663">
          <cell r="A663">
            <v>0</v>
          </cell>
          <cell r="B663">
            <v>0</v>
          </cell>
          <cell r="C663">
            <v>0</v>
          </cell>
          <cell r="D663">
            <v>0</v>
          </cell>
          <cell r="E663">
            <v>0</v>
          </cell>
          <cell r="F663">
            <v>0</v>
          </cell>
          <cell r="G663">
            <v>0</v>
          </cell>
        </row>
        <row r="664">
          <cell r="A664">
            <v>0</v>
          </cell>
          <cell r="B664">
            <v>0</v>
          </cell>
          <cell r="C664">
            <v>0</v>
          </cell>
          <cell r="D664">
            <v>0</v>
          </cell>
          <cell r="E664">
            <v>0</v>
          </cell>
          <cell r="F664">
            <v>0</v>
          </cell>
          <cell r="G664">
            <v>0</v>
          </cell>
        </row>
        <row r="665">
          <cell r="A665">
            <v>0</v>
          </cell>
          <cell r="B665">
            <v>0</v>
          </cell>
          <cell r="C665">
            <v>0</v>
          </cell>
          <cell r="D665">
            <v>0</v>
          </cell>
          <cell r="E665">
            <v>0</v>
          </cell>
          <cell r="F665">
            <v>0</v>
          </cell>
          <cell r="G665">
            <v>0</v>
          </cell>
        </row>
        <row r="666">
          <cell r="A666">
            <v>0</v>
          </cell>
          <cell r="B666">
            <v>0</v>
          </cell>
          <cell r="C666">
            <v>0</v>
          </cell>
          <cell r="D666">
            <v>0</v>
          </cell>
          <cell r="E666">
            <v>0</v>
          </cell>
          <cell r="F666">
            <v>0</v>
          </cell>
          <cell r="G666">
            <v>0</v>
          </cell>
        </row>
        <row r="667">
          <cell r="A667">
            <v>0</v>
          </cell>
          <cell r="B667">
            <v>0</v>
          </cell>
          <cell r="C667">
            <v>0</v>
          </cell>
          <cell r="D667">
            <v>0</v>
          </cell>
          <cell r="E667">
            <v>0</v>
          </cell>
          <cell r="F667">
            <v>0</v>
          </cell>
          <cell r="G667">
            <v>0</v>
          </cell>
        </row>
        <row r="668">
          <cell r="A668">
            <v>0</v>
          </cell>
          <cell r="B668">
            <v>0</v>
          </cell>
          <cell r="C668">
            <v>0</v>
          </cell>
          <cell r="D668">
            <v>0</v>
          </cell>
          <cell r="E668">
            <v>0</v>
          </cell>
          <cell r="F668">
            <v>0</v>
          </cell>
          <cell r="G668">
            <v>0</v>
          </cell>
        </row>
        <row r="669">
          <cell r="A669">
            <v>0</v>
          </cell>
          <cell r="B669">
            <v>0</v>
          </cell>
          <cell r="C669">
            <v>0</v>
          </cell>
          <cell r="D669">
            <v>0</v>
          </cell>
          <cell r="E669">
            <v>0</v>
          </cell>
          <cell r="F669">
            <v>0</v>
          </cell>
          <cell r="G669">
            <v>0</v>
          </cell>
        </row>
        <row r="670">
          <cell r="A670">
            <v>0</v>
          </cell>
          <cell r="B670">
            <v>0</v>
          </cell>
          <cell r="C670">
            <v>0</v>
          </cell>
          <cell r="D670">
            <v>0</v>
          </cell>
          <cell r="E670">
            <v>0</v>
          </cell>
          <cell r="F670">
            <v>0</v>
          </cell>
          <cell r="G670">
            <v>0</v>
          </cell>
        </row>
        <row r="671">
          <cell r="A671">
            <v>0</v>
          </cell>
          <cell r="B671">
            <v>0</v>
          </cell>
          <cell r="C671">
            <v>0</v>
          </cell>
          <cell r="D671">
            <v>0</v>
          </cell>
          <cell r="E671">
            <v>0</v>
          </cell>
          <cell r="F671">
            <v>0</v>
          </cell>
          <cell r="G671">
            <v>0</v>
          </cell>
        </row>
        <row r="672">
          <cell r="A672">
            <v>0</v>
          </cell>
          <cell r="B672">
            <v>0</v>
          </cell>
          <cell r="C672">
            <v>0</v>
          </cell>
          <cell r="D672">
            <v>0</v>
          </cell>
          <cell r="E672">
            <v>0</v>
          </cell>
          <cell r="F672">
            <v>0</v>
          </cell>
          <cell r="G672">
            <v>0</v>
          </cell>
        </row>
        <row r="673">
          <cell r="A673">
            <v>0</v>
          </cell>
          <cell r="B673">
            <v>0</v>
          </cell>
          <cell r="C673">
            <v>0</v>
          </cell>
          <cell r="D673">
            <v>0</v>
          </cell>
          <cell r="E673">
            <v>0</v>
          </cell>
          <cell r="F673">
            <v>0</v>
          </cell>
          <cell r="G673">
            <v>0</v>
          </cell>
        </row>
        <row r="674">
          <cell r="A674">
            <v>0</v>
          </cell>
          <cell r="B674">
            <v>0</v>
          </cell>
          <cell r="C674">
            <v>0</v>
          </cell>
          <cell r="D674">
            <v>0</v>
          </cell>
          <cell r="E674">
            <v>0</v>
          </cell>
          <cell r="F674">
            <v>0</v>
          </cell>
          <cell r="G674">
            <v>0</v>
          </cell>
        </row>
        <row r="675">
          <cell r="A675">
            <v>0</v>
          </cell>
          <cell r="B675">
            <v>0</v>
          </cell>
          <cell r="C675">
            <v>0</v>
          </cell>
          <cell r="D675">
            <v>0</v>
          </cell>
          <cell r="E675">
            <v>0</v>
          </cell>
          <cell r="F675">
            <v>0</v>
          </cell>
          <cell r="G675">
            <v>0</v>
          </cell>
        </row>
        <row r="676">
          <cell r="A676">
            <v>0</v>
          </cell>
          <cell r="B676">
            <v>0</v>
          </cell>
          <cell r="C676">
            <v>0</v>
          </cell>
          <cell r="D676">
            <v>0</v>
          </cell>
          <cell r="E676">
            <v>0</v>
          </cell>
          <cell r="F676">
            <v>0</v>
          </cell>
          <cell r="G676">
            <v>0</v>
          </cell>
        </row>
        <row r="677">
          <cell r="A677">
            <v>0</v>
          </cell>
          <cell r="B677">
            <v>0</v>
          </cell>
          <cell r="C677">
            <v>0</v>
          </cell>
          <cell r="D677">
            <v>0</v>
          </cell>
          <cell r="E677">
            <v>0</v>
          </cell>
          <cell r="F677">
            <v>0</v>
          </cell>
          <cell r="G677">
            <v>0</v>
          </cell>
        </row>
        <row r="678">
          <cell r="A678">
            <v>0</v>
          </cell>
          <cell r="B678">
            <v>0</v>
          </cell>
          <cell r="C678">
            <v>0</v>
          </cell>
          <cell r="D678">
            <v>0</v>
          </cell>
          <cell r="E678">
            <v>0</v>
          </cell>
          <cell r="F678">
            <v>0</v>
          </cell>
          <cell r="G678">
            <v>0</v>
          </cell>
        </row>
        <row r="679">
          <cell r="A679">
            <v>0</v>
          </cell>
          <cell r="B679">
            <v>0</v>
          </cell>
          <cell r="C679">
            <v>0</v>
          </cell>
          <cell r="D679">
            <v>0</v>
          </cell>
          <cell r="E679">
            <v>0</v>
          </cell>
          <cell r="F679">
            <v>0</v>
          </cell>
          <cell r="G679">
            <v>0</v>
          </cell>
        </row>
        <row r="680">
          <cell r="A680">
            <v>0</v>
          </cell>
          <cell r="B680">
            <v>0</v>
          </cell>
          <cell r="C680">
            <v>0</v>
          </cell>
          <cell r="D680">
            <v>0</v>
          </cell>
          <cell r="E680">
            <v>0</v>
          </cell>
          <cell r="F680">
            <v>0</v>
          </cell>
          <cell r="G680">
            <v>0</v>
          </cell>
        </row>
        <row r="681">
          <cell r="A681">
            <v>0</v>
          </cell>
          <cell r="B681">
            <v>0</v>
          </cell>
          <cell r="C681">
            <v>0</v>
          </cell>
          <cell r="D681">
            <v>0</v>
          </cell>
          <cell r="E681">
            <v>0</v>
          </cell>
          <cell r="F681">
            <v>0</v>
          </cell>
          <cell r="G681">
            <v>0</v>
          </cell>
        </row>
        <row r="682">
          <cell r="A682">
            <v>0</v>
          </cell>
          <cell r="B682">
            <v>0</v>
          </cell>
          <cell r="C682">
            <v>0</v>
          </cell>
          <cell r="D682">
            <v>0</v>
          </cell>
          <cell r="E682">
            <v>0</v>
          </cell>
          <cell r="F682">
            <v>0</v>
          </cell>
          <cell r="G682">
            <v>0</v>
          </cell>
        </row>
        <row r="683">
          <cell r="A683">
            <v>0</v>
          </cell>
          <cell r="B683">
            <v>0</v>
          </cell>
          <cell r="C683">
            <v>0</v>
          </cell>
          <cell r="D683">
            <v>0</v>
          </cell>
          <cell r="E683">
            <v>0</v>
          </cell>
          <cell r="F683">
            <v>0</v>
          </cell>
          <cell r="G683">
            <v>0</v>
          </cell>
        </row>
        <row r="684">
          <cell r="A684">
            <v>0</v>
          </cell>
          <cell r="B684">
            <v>0</v>
          </cell>
          <cell r="C684">
            <v>0</v>
          </cell>
          <cell r="D684">
            <v>0</v>
          </cell>
          <cell r="E684">
            <v>0</v>
          </cell>
          <cell r="F684">
            <v>0</v>
          </cell>
          <cell r="G684">
            <v>0</v>
          </cell>
        </row>
        <row r="685">
          <cell r="A685">
            <v>0</v>
          </cell>
          <cell r="B685">
            <v>0</v>
          </cell>
          <cell r="C685">
            <v>0</v>
          </cell>
          <cell r="D685">
            <v>0</v>
          </cell>
          <cell r="E685">
            <v>0</v>
          </cell>
          <cell r="F685">
            <v>0</v>
          </cell>
          <cell r="G685">
            <v>0</v>
          </cell>
        </row>
        <row r="686">
          <cell r="A686">
            <v>0</v>
          </cell>
          <cell r="B686">
            <v>0</v>
          </cell>
          <cell r="C686">
            <v>0</v>
          </cell>
          <cell r="D686">
            <v>0</v>
          </cell>
          <cell r="E686">
            <v>0</v>
          </cell>
          <cell r="F686">
            <v>0</v>
          </cell>
          <cell r="G686">
            <v>0</v>
          </cell>
        </row>
        <row r="687">
          <cell r="A687">
            <v>0</v>
          </cell>
          <cell r="B687">
            <v>0</v>
          </cell>
          <cell r="C687">
            <v>0</v>
          </cell>
          <cell r="D687">
            <v>0</v>
          </cell>
          <cell r="E687">
            <v>0</v>
          </cell>
          <cell r="F687">
            <v>0</v>
          </cell>
          <cell r="G687">
            <v>0</v>
          </cell>
        </row>
        <row r="688">
          <cell r="A688">
            <v>0</v>
          </cell>
          <cell r="B688">
            <v>0</v>
          </cell>
          <cell r="C688">
            <v>0</v>
          </cell>
          <cell r="D688">
            <v>0</v>
          </cell>
          <cell r="E688">
            <v>0</v>
          </cell>
          <cell r="F688">
            <v>0</v>
          </cell>
          <cell r="G688">
            <v>0</v>
          </cell>
        </row>
        <row r="689">
          <cell r="A689">
            <v>0</v>
          </cell>
          <cell r="B689">
            <v>0</v>
          </cell>
          <cell r="C689">
            <v>0</v>
          </cell>
          <cell r="D689">
            <v>0</v>
          </cell>
          <cell r="E689">
            <v>0</v>
          </cell>
          <cell r="F689">
            <v>0</v>
          </cell>
          <cell r="G689">
            <v>0</v>
          </cell>
        </row>
        <row r="690">
          <cell r="A690">
            <v>0</v>
          </cell>
          <cell r="B690">
            <v>0</v>
          </cell>
          <cell r="C690">
            <v>0</v>
          </cell>
          <cell r="D690">
            <v>0</v>
          </cell>
          <cell r="E690">
            <v>0</v>
          </cell>
          <cell r="F690">
            <v>0</v>
          </cell>
          <cell r="G690">
            <v>0</v>
          </cell>
        </row>
        <row r="691">
          <cell r="A691">
            <v>0</v>
          </cell>
          <cell r="B691">
            <v>0</v>
          </cell>
          <cell r="C691">
            <v>0</v>
          </cell>
          <cell r="D691">
            <v>0</v>
          </cell>
          <cell r="E691">
            <v>0</v>
          </cell>
          <cell r="F691">
            <v>0</v>
          </cell>
          <cell r="G691">
            <v>0</v>
          </cell>
        </row>
        <row r="692">
          <cell r="A692">
            <v>0</v>
          </cell>
          <cell r="B692">
            <v>0</v>
          </cell>
          <cell r="C692">
            <v>0</v>
          </cell>
          <cell r="D692">
            <v>0</v>
          </cell>
          <cell r="E692">
            <v>0</v>
          </cell>
          <cell r="F692">
            <v>0</v>
          </cell>
          <cell r="G692">
            <v>0</v>
          </cell>
        </row>
        <row r="693">
          <cell r="A693">
            <v>0</v>
          </cell>
          <cell r="B693">
            <v>0</v>
          </cell>
          <cell r="C693">
            <v>0</v>
          </cell>
          <cell r="D693">
            <v>0</v>
          </cell>
          <cell r="E693">
            <v>0</v>
          </cell>
          <cell r="F693">
            <v>0</v>
          </cell>
          <cell r="G693">
            <v>0</v>
          </cell>
        </row>
        <row r="694">
          <cell r="A694">
            <v>0</v>
          </cell>
          <cell r="B694">
            <v>0</v>
          </cell>
          <cell r="C694">
            <v>0</v>
          </cell>
          <cell r="D694">
            <v>0</v>
          </cell>
          <cell r="E694">
            <v>0</v>
          </cell>
          <cell r="F694">
            <v>0</v>
          </cell>
          <cell r="G694">
            <v>0</v>
          </cell>
        </row>
        <row r="695">
          <cell r="A695">
            <v>0</v>
          </cell>
          <cell r="B695">
            <v>0</v>
          </cell>
          <cell r="C695">
            <v>0</v>
          </cell>
          <cell r="D695">
            <v>0</v>
          </cell>
          <cell r="E695">
            <v>0</v>
          </cell>
          <cell r="F695">
            <v>0</v>
          </cell>
          <cell r="G695">
            <v>0</v>
          </cell>
        </row>
        <row r="696">
          <cell r="A696">
            <v>0</v>
          </cell>
          <cell r="B696">
            <v>0</v>
          </cell>
          <cell r="C696">
            <v>0</v>
          </cell>
          <cell r="D696">
            <v>0</v>
          </cell>
          <cell r="E696">
            <v>0</v>
          </cell>
          <cell r="F696">
            <v>0</v>
          </cell>
          <cell r="G696">
            <v>0</v>
          </cell>
        </row>
        <row r="697">
          <cell r="A697">
            <v>0</v>
          </cell>
          <cell r="B697">
            <v>0</v>
          </cell>
          <cell r="C697">
            <v>0</v>
          </cell>
          <cell r="D697">
            <v>0</v>
          </cell>
          <cell r="E697">
            <v>0</v>
          </cell>
          <cell r="F697">
            <v>0</v>
          </cell>
          <cell r="G697">
            <v>0</v>
          </cell>
        </row>
        <row r="698">
          <cell r="A698">
            <v>0</v>
          </cell>
          <cell r="B698">
            <v>0</v>
          </cell>
          <cell r="C698">
            <v>0</v>
          </cell>
          <cell r="D698">
            <v>0</v>
          </cell>
          <cell r="E698">
            <v>0</v>
          </cell>
          <cell r="F698">
            <v>0</v>
          </cell>
          <cell r="G698">
            <v>0</v>
          </cell>
        </row>
        <row r="699">
          <cell r="A699">
            <v>0</v>
          </cell>
          <cell r="B699">
            <v>0</v>
          </cell>
          <cell r="C699">
            <v>0</v>
          </cell>
          <cell r="D699">
            <v>0</v>
          </cell>
          <cell r="E699">
            <v>0</v>
          </cell>
          <cell r="F699">
            <v>0</v>
          </cell>
          <cell r="G699">
            <v>0</v>
          </cell>
        </row>
        <row r="700">
          <cell r="A700">
            <v>0</v>
          </cell>
          <cell r="B700">
            <v>0</v>
          </cell>
          <cell r="C700">
            <v>0</v>
          </cell>
          <cell r="D700">
            <v>0</v>
          </cell>
          <cell r="E700">
            <v>0</v>
          </cell>
          <cell r="F700">
            <v>0</v>
          </cell>
          <cell r="G700">
            <v>0</v>
          </cell>
        </row>
        <row r="701">
          <cell r="A701">
            <v>0</v>
          </cell>
          <cell r="B701">
            <v>0</v>
          </cell>
          <cell r="C701">
            <v>0</v>
          </cell>
          <cell r="D701">
            <v>0</v>
          </cell>
          <cell r="E701">
            <v>0</v>
          </cell>
          <cell r="F701">
            <v>0</v>
          </cell>
          <cell r="G701">
            <v>0</v>
          </cell>
        </row>
        <row r="702">
          <cell r="A702">
            <v>0</v>
          </cell>
          <cell r="B702">
            <v>0</v>
          </cell>
          <cell r="C702">
            <v>0</v>
          </cell>
          <cell r="D702">
            <v>0</v>
          </cell>
          <cell r="E702">
            <v>0</v>
          </cell>
          <cell r="F702">
            <v>0</v>
          </cell>
          <cell r="G702">
            <v>0</v>
          </cell>
        </row>
        <row r="703">
          <cell r="A703">
            <v>0</v>
          </cell>
          <cell r="B703">
            <v>0</v>
          </cell>
          <cell r="C703">
            <v>0</v>
          </cell>
          <cell r="D703">
            <v>0</v>
          </cell>
          <cell r="E703">
            <v>0</v>
          </cell>
          <cell r="F703">
            <v>0</v>
          </cell>
          <cell r="G703">
            <v>0</v>
          </cell>
        </row>
        <row r="704">
          <cell r="A704">
            <v>0</v>
          </cell>
          <cell r="B704">
            <v>0</v>
          </cell>
          <cell r="C704">
            <v>0</v>
          </cell>
          <cell r="D704">
            <v>0</v>
          </cell>
          <cell r="E704">
            <v>0</v>
          </cell>
          <cell r="F704">
            <v>0</v>
          </cell>
          <cell r="G704">
            <v>0</v>
          </cell>
        </row>
        <row r="705">
          <cell r="A705">
            <v>0</v>
          </cell>
          <cell r="B705">
            <v>0</v>
          </cell>
          <cell r="C705">
            <v>0</v>
          </cell>
          <cell r="D705">
            <v>0</v>
          </cell>
          <cell r="E705">
            <v>0</v>
          </cell>
          <cell r="F705">
            <v>0</v>
          </cell>
          <cell r="G705">
            <v>0</v>
          </cell>
        </row>
        <row r="706">
          <cell r="A706">
            <v>0</v>
          </cell>
          <cell r="B706">
            <v>0</v>
          </cell>
          <cell r="C706">
            <v>0</v>
          </cell>
          <cell r="D706">
            <v>0</v>
          </cell>
          <cell r="E706">
            <v>0</v>
          </cell>
          <cell r="F706">
            <v>0</v>
          </cell>
          <cell r="G706">
            <v>0</v>
          </cell>
        </row>
        <row r="707">
          <cell r="A707">
            <v>0</v>
          </cell>
          <cell r="B707">
            <v>0</v>
          </cell>
          <cell r="C707">
            <v>0</v>
          </cell>
          <cell r="D707">
            <v>0</v>
          </cell>
          <cell r="E707">
            <v>0</v>
          </cell>
          <cell r="F707">
            <v>0</v>
          </cell>
          <cell r="G707">
            <v>0</v>
          </cell>
        </row>
        <row r="708">
          <cell r="A708">
            <v>0</v>
          </cell>
          <cell r="B708">
            <v>0</v>
          </cell>
          <cell r="C708">
            <v>0</v>
          </cell>
          <cell r="D708">
            <v>0</v>
          </cell>
          <cell r="E708">
            <v>0</v>
          </cell>
          <cell r="F708">
            <v>0</v>
          </cell>
          <cell r="G708">
            <v>0</v>
          </cell>
        </row>
        <row r="709">
          <cell r="A709">
            <v>0</v>
          </cell>
          <cell r="B709">
            <v>0</v>
          </cell>
          <cell r="C709">
            <v>0</v>
          </cell>
          <cell r="D709">
            <v>0</v>
          </cell>
          <cell r="E709">
            <v>0</v>
          </cell>
          <cell r="F709">
            <v>0</v>
          </cell>
          <cell r="G709">
            <v>0</v>
          </cell>
        </row>
        <row r="710">
          <cell r="A710">
            <v>0</v>
          </cell>
          <cell r="B710">
            <v>0</v>
          </cell>
          <cell r="C710">
            <v>0</v>
          </cell>
          <cell r="D710">
            <v>0</v>
          </cell>
          <cell r="E710">
            <v>0</v>
          </cell>
          <cell r="F710">
            <v>0</v>
          </cell>
          <cell r="G710">
            <v>0</v>
          </cell>
        </row>
        <row r="711">
          <cell r="A711">
            <v>0</v>
          </cell>
          <cell r="B711">
            <v>0</v>
          </cell>
          <cell r="C711">
            <v>0</v>
          </cell>
          <cell r="D711">
            <v>0</v>
          </cell>
          <cell r="E711">
            <v>0</v>
          </cell>
          <cell r="F711">
            <v>0</v>
          </cell>
          <cell r="G711">
            <v>0</v>
          </cell>
        </row>
        <row r="712">
          <cell r="A712">
            <v>0</v>
          </cell>
          <cell r="B712">
            <v>0</v>
          </cell>
          <cell r="C712">
            <v>0</v>
          </cell>
          <cell r="D712">
            <v>0</v>
          </cell>
          <cell r="E712">
            <v>0</v>
          </cell>
          <cell r="F712">
            <v>0</v>
          </cell>
          <cell r="G712">
            <v>0</v>
          </cell>
        </row>
        <row r="713">
          <cell r="A713">
            <v>0</v>
          </cell>
          <cell r="B713">
            <v>0</v>
          </cell>
          <cell r="C713">
            <v>0</v>
          </cell>
          <cell r="D713">
            <v>0</v>
          </cell>
          <cell r="E713">
            <v>0</v>
          </cell>
          <cell r="F713">
            <v>0</v>
          </cell>
          <cell r="G713">
            <v>0</v>
          </cell>
        </row>
        <row r="714">
          <cell r="A714">
            <v>0</v>
          </cell>
          <cell r="B714">
            <v>0</v>
          </cell>
          <cell r="C714">
            <v>0</v>
          </cell>
          <cell r="D714">
            <v>0</v>
          </cell>
          <cell r="E714">
            <v>0</v>
          </cell>
          <cell r="F714">
            <v>0</v>
          </cell>
          <cell r="G714">
            <v>0</v>
          </cell>
        </row>
        <row r="715">
          <cell r="A715">
            <v>0</v>
          </cell>
          <cell r="B715">
            <v>0</v>
          </cell>
          <cell r="C715">
            <v>0</v>
          </cell>
          <cell r="D715">
            <v>0</v>
          </cell>
          <cell r="E715">
            <v>0</v>
          </cell>
          <cell r="F715">
            <v>0</v>
          </cell>
          <cell r="G715">
            <v>0</v>
          </cell>
        </row>
        <row r="716">
          <cell r="A716">
            <v>0</v>
          </cell>
          <cell r="B716">
            <v>0</v>
          </cell>
          <cell r="C716">
            <v>0</v>
          </cell>
          <cell r="D716">
            <v>0</v>
          </cell>
          <cell r="E716">
            <v>0</v>
          </cell>
          <cell r="F716">
            <v>0</v>
          </cell>
          <cell r="G716">
            <v>0</v>
          </cell>
        </row>
        <row r="717">
          <cell r="A717">
            <v>0</v>
          </cell>
          <cell r="B717">
            <v>0</v>
          </cell>
          <cell r="C717">
            <v>0</v>
          </cell>
          <cell r="D717">
            <v>0</v>
          </cell>
          <cell r="E717">
            <v>0</v>
          </cell>
          <cell r="F717">
            <v>0</v>
          </cell>
          <cell r="G717">
            <v>0</v>
          </cell>
        </row>
        <row r="718">
          <cell r="A718">
            <v>0</v>
          </cell>
          <cell r="B718">
            <v>0</v>
          </cell>
          <cell r="C718">
            <v>0</v>
          </cell>
          <cell r="D718">
            <v>0</v>
          </cell>
          <cell r="E718">
            <v>0</v>
          </cell>
          <cell r="F718">
            <v>0</v>
          </cell>
          <cell r="G718">
            <v>0</v>
          </cell>
        </row>
        <row r="719">
          <cell r="A719">
            <v>0</v>
          </cell>
          <cell r="B719">
            <v>0</v>
          </cell>
          <cell r="C719">
            <v>0</v>
          </cell>
          <cell r="D719">
            <v>0</v>
          </cell>
          <cell r="E719">
            <v>0</v>
          </cell>
          <cell r="F719">
            <v>0</v>
          </cell>
          <cell r="G719">
            <v>0</v>
          </cell>
        </row>
        <row r="720">
          <cell r="A720">
            <v>0</v>
          </cell>
          <cell r="B720">
            <v>0</v>
          </cell>
          <cell r="C720">
            <v>0</v>
          </cell>
          <cell r="D720">
            <v>0</v>
          </cell>
          <cell r="E720">
            <v>0</v>
          </cell>
          <cell r="F720">
            <v>0</v>
          </cell>
          <cell r="G720">
            <v>0</v>
          </cell>
        </row>
        <row r="721">
          <cell r="A721">
            <v>0</v>
          </cell>
          <cell r="B721">
            <v>0</v>
          </cell>
          <cell r="C721">
            <v>0</v>
          </cell>
          <cell r="D721">
            <v>0</v>
          </cell>
          <cell r="E721">
            <v>0</v>
          </cell>
          <cell r="F721">
            <v>0</v>
          </cell>
          <cell r="G721">
            <v>0</v>
          </cell>
        </row>
        <row r="722">
          <cell r="A722">
            <v>0</v>
          </cell>
          <cell r="B722">
            <v>0</v>
          </cell>
          <cell r="C722">
            <v>0</v>
          </cell>
          <cell r="D722">
            <v>0</v>
          </cell>
          <cell r="E722">
            <v>0</v>
          </cell>
          <cell r="F722">
            <v>0</v>
          </cell>
          <cell r="G722">
            <v>0</v>
          </cell>
        </row>
        <row r="723">
          <cell r="A723">
            <v>0</v>
          </cell>
          <cell r="B723">
            <v>0</v>
          </cell>
          <cell r="C723">
            <v>0</v>
          </cell>
          <cell r="D723">
            <v>0</v>
          </cell>
          <cell r="E723">
            <v>0</v>
          </cell>
          <cell r="F723">
            <v>0</v>
          </cell>
          <cell r="G723">
            <v>0</v>
          </cell>
        </row>
        <row r="724">
          <cell r="A724">
            <v>0</v>
          </cell>
          <cell r="B724">
            <v>0</v>
          </cell>
          <cell r="C724">
            <v>0</v>
          </cell>
          <cell r="D724">
            <v>0</v>
          </cell>
          <cell r="E724">
            <v>0</v>
          </cell>
          <cell r="F724">
            <v>0</v>
          </cell>
          <cell r="G724">
            <v>0</v>
          </cell>
        </row>
        <row r="725">
          <cell r="A725">
            <v>0</v>
          </cell>
          <cell r="B725">
            <v>0</v>
          </cell>
          <cell r="C725">
            <v>0</v>
          </cell>
          <cell r="D725">
            <v>0</v>
          </cell>
          <cell r="E725">
            <v>0</v>
          </cell>
          <cell r="F725">
            <v>0</v>
          </cell>
          <cell r="G725">
            <v>0</v>
          </cell>
        </row>
        <row r="726">
          <cell r="A726">
            <v>0</v>
          </cell>
          <cell r="B726">
            <v>0</v>
          </cell>
          <cell r="C726">
            <v>0</v>
          </cell>
          <cell r="D726">
            <v>0</v>
          </cell>
          <cell r="E726">
            <v>0</v>
          </cell>
          <cell r="F726">
            <v>0</v>
          </cell>
          <cell r="G726">
            <v>0</v>
          </cell>
        </row>
        <row r="727">
          <cell r="A727">
            <v>0</v>
          </cell>
          <cell r="B727">
            <v>0</v>
          </cell>
          <cell r="C727">
            <v>0</v>
          </cell>
          <cell r="D727">
            <v>0</v>
          </cell>
          <cell r="E727">
            <v>0</v>
          </cell>
          <cell r="F727">
            <v>0</v>
          </cell>
          <cell r="G727">
            <v>0</v>
          </cell>
        </row>
        <row r="728">
          <cell r="A728">
            <v>0</v>
          </cell>
          <cell r="B728">
            <v>0</v>
          </cell>
          <cell r="C728">
            <v>0</v>
          </cell>
          <cell r="D728">
            <v>0</v>
          </cell>
          <cell r="E728">
            <v>0</v>
          </cell>
          <cell r="F728">
            <v>0</v>
          </cell>
          <cell r="G728">
            <v>0</v>
          </cell>
        </row>
        <row r="729">
          <cell r="A729">
            <v>0</v>
          </cell>
          <cell r="B729">
            <v>0</v>
          </cell>
          <cell r="C729">
            <v>0</v>
          </cell>
          <cell r="D729">
            <v>0</v>
          </cell>
          <cell r="E729">
            <v>0</v>
          </cell>
          <cell r="F729">
            <v>0</v>
          </cell>
          <cell r="G729">
            <v>0</v>
          </cell>
        </row>
        <row r="730">
          <cell r="A730">
            <v>0</v>
          </cell>
          <cell r="B730">
            <v>0</v>
          </cell>
          <cell r="C730">
            <v>0</v>
          </cell>
          <cell r="D730">
            <v>0</v>
          </cell>
          <cell r="E730">
            <v>0</v>
          </cell>
          <cell r="F730">
            <v>0</v>
          </cell>
          <cell r="G730">
            <v>0</v>
          </cell>
        </row>
        <row r="731">
          <cell r="A731">
            <v>0</v>
          </cell>
          <cell r="B731">
            <v>0</v>
          </cell>
          <cell r="C731">
            <v>0</v>
          </cell>
          <cell r="D731">
            <v>0</v>
          </cell>
          <cell r="E731">
            <v>0</v>
          </cell>
          <cell r="F731">
            <v>0</v>
          </cell>
          <cell r="G731">
            <v>0</v>
          </cell>
        </row>
        <row r="732">
          <cell r="A732">
            <v>0</v>
          </cell>
          <cell r="B732">
            <v>0</v>
          </cell>
          <cell r="C732">
            <v>0</v>
          </cell>
          <cell r="D732">
            <v>0</v>
          </cell>
          <cell r="E732">
            <v>0</v>
          </cell>
          <cell r="F732">
            <v>0</v>
          </cell>
          <cell r="G732">
            <v>0</v>
          </cell>
        </row>
        <row r="733">
          <cell r="A733">
            <v>0</v>
          </cell>
          <cell r="B733">
            <v>0</v>
          </cell>
          <cell r="C733">
            <v>0</v>
          </cell>
          <cell r="D733">
            <v>0</v>
          </cell>
          <cell r="E733">
            <v>0</v>
          </cell>
          <cell r="F733">
            <v>0</v>
          </cell>
          <cell r="G733">
            <v>0</v>
          </cell>
        </row>
        <row r="734">
          <cell r="A734">
            <v>0</v>
          </cell>
          <cell r="B734">
            <v>0</v>
          </cell>
          <cell r="C734">
            <v>0</v>
          </cell>
          <cell r="D734">
            <v>0</v>
          </cell>
          <cell r="E734">
            <v>0</v>
          </cell>
          <cell r="F734">
            <v>0</v>
          </cell>
          <cell r="G734">
            <v>0</v>
          </cell>
        </row>
        <row r="735">
          <cell r="A735">
            <v>0</v>
          </cell>
          <cell r="B735">
            <v>0</v>
          </cell>
          <cell r="C735">
            <v>0</v>
          </cell>
          <cell r="D735">
            <v>0</v>
          </cell>
          <cell r="E735">
            <v>0</v>
          </cell>
          <cell r="F735">
            <v>0</v>
          </cell>
          <cell r="G735">
            <v>0</v>
          </cell>
        </row>
        <row r="736">
          <cell r="A736">
            <v>0</v>
          </cell>
          <cell r="B736">
            <v>0</v>
          </cell>
          <cell r="C736">
            <v>0</v>
          </cell>
          <cell r="D736">
            <v>0</v>
          </cell>
          <cell r="E736">
            <v>0</v>
          </cell>
          <cell r="F736">
            <v>0</v>
          </cell>
          <cell r="G736">
            <v>0</v>
          </cell>
        </row>
        <row r="737">
          <cell r="A737">
            <v>0</v>
          </cell>
          <cell r="B737">
            <v>0</v>
          </cell>
          <cell r="C737">
            <v>0</v>
          </cell>
          <cell r="D737">
            <v>0</v>
          </cell>
          <cell r="E737">
            <v>0</v>
          </cell>
          <cell r="F737">
            <v>0</v>
          </cell>
          <cell r="G737">
            <v>0</v>
          </cell>
        </row>
        <row r="738">
          <cell r="A738">
            <v>0</v>
          </cell>
          <cell r="B738">
            <v>0</v>
          </cell>
          <cell r="C738">
            <v>0</v>
          </cell>
          <cell r="D738">
            <v>0</v>
          </cell>
          <cell r="E738">
            <v>0</v>
          </cell>
          <cell r="F738">
            <v>0</v>
          </cell>
          <cell r="G738">
            <v>0</v>
          </cell>
        </row>
        <row r="739">
          <cell r="A739">
            <v>0</v>
          </cell>
          <cell r="B739">
            <v>0</v>
          </cell>
          <cell r="C739">
            <v>0</v>
          </cell>
          <cell r="D739">
            <v>0</v>
          </cell>
          <cell r="E739">
            <v>0</v>
          </cell>
          <cell r="F739">
            <v>0</v>
          </cell>
          <cell r="G739">
            <v>0</v>
          </cell>
        </row>
        <row r="740">
          <cell r="A740">
            <v>0</v>
          </cell>
          <cell r="B740">
            <v>0</v>
          </cell>
          <cell r="C740">
            <v>0</v>
          </cell>
          <cell r="D740">
            <v>0</v>
          </cell>
          <cell r="E740">
            <v>0</v>
          </cell>
          <cell r="F740">
            <v>0</v>
          </cell>
          <cell r="G740">
            <v>0</v>
          </cell>
        </row>
        <row r="741">
          <cell r="A741">
            <v>0</v>
          </cell>
          <cell r="B741">
            <v>0</v>
          </cell>
          <cell r="C741">
            <v>0</v>
          </cell>
          <cell r="D741">
            <v>0</v>
          </cell>
          <cell r="E741">
            <v>0</v>
          </cell>
          <cell r="F741">
            <v>0</v>
          </cell>
          <cell r="G741">
            <v>0</v>
          </cell>
        </row>
        <row r="742">
          <cell r="A742">
            <v>0</v>
          </cell>
          <cell r="B742">
            <v>0</v>
          </cell>
          <cell r="C742">
            <v>0</v>
          </cell>
          <cell r="D742">
            <v>0</v>
          </cell>
          <cell r="E742">
            <v>0</v>
          </cell>
          <cell r="F742">
            <v>0</v>
          </cell>
          <cell r="G742">
            <v>0</v>
          </cell>
        </row>
        <row r="743">
          <cell r="A743">
            <v>0</v>
          </cell>
          <cell r="B743">
            <v>0</v>
          </cell>
          <cell r="C743">
            <v>0</v>
          </cell>
          <cell r="D743">
            <v>0</v>
          </cell>
          <cell r="E743">
            <v>0</v>
          </cell>
          <cell r="F743">
            <v>0</v>
          </cell>
          <cell r="G743">
            <v>0</v>
          </cell>
        </row>
        <row r="744">
          <cell r="A744">
            <v>0</v>
          </cell>
          <cell r="B744">
            <v>0</v>
          </cell>
          <cell r="C744">
            <v>0</v>
          </cell>
          <cell r="D744">
            <v>0</v>
          </cell>
          <cell r="E744">
            <v>0</v>
          </cell>
          <cell r="F744">
            <v>0</v>
          </cell>
          <cell r="G744">
            <v>0</v>
          </cell>
        </row>
        <row r="745">
          <cell r="A745">
            <v>0</v>
          </cell>
          <cell r="B745">
            <v>0</v>
          </cell>
          <cell r="C745">
            <v>0</v>
          </cell>
          <cell r="D745">
            <v>0</v>
          </cell>
          <cell r="E745">
            <v>0</v>
          </cell>
          <cell r="F745">
            <v>0</v>
          </cell>
          <cell r="G745">
            <v>0</v>
          </cell>
        </row>
        <row r="746">
          <cell r="A746">
            <v>0</v>
          </cell>
          <cell r="B746">
            <v>0</v>
          </cell>
          <cell r="C746">
            <v>0</v>
          </cell>
          <cell r="D746">
            <v>0</v>
          </cell>
          <cell r="E746">
            <v>0</v>
          </cell>
          <cell r="F746">
            <v>0</v>
          </cell>
          <cell r="G746">
            <v>0</v>
          </cell>
        </row>
        <row r="747">
          <cell r="A747">
            <v>0</v>
          </cell>
          <cell r="B747">
            <v>0</v>
          </cell>
          <cell r="C747">
            <v>0</v>
          </cell>
          <cell r="D747">
            <v>0</v>
          </cell>
          <cell r="E747">
            <v>0</v>
          </cell>
          <cell r="F747">
            <v>0</v>
          </cell>
          <cell r="G747">
            <v>0</v>
          </cell>
        </row>
        <row r="748">
          <cell r="A748">
            <v>0</v>
          </cell>
          <cell r="B748">
            <v>0</v>
          </cell>
          <cell r="C748">
            <v>0</v>
          </cell>
          <cell r="D748">
            <v>0</v>
          </cell>
          <cell r="E748">
            <v>0</v>
          </cell>
          <cell r="F748">
            <v>0</v>
          </cell>
          <cell r="G748">
            <v>0</v>
          </cell>
        </row>
        <row r="749">
          <cell r="A749">
            <v>0</v>
          </cell>
          <cell r="B749">
            <v>0</v>
          </cell>
          <cell r="C749">
            <v>0</v>
          </cell>
          <cell r="D749">
            <v>0</v>
          </cell>
          <cell r="E749">
            <v>0</v>
          </cell>
          <cell r="F749">
            <v>0</v>
          </cell>
          <cell r="G749">
            <v>0</v>
          </cell>
        </row>
        <row r="750">
          <cell r="A750">
            <v>0</v>
          </cell>
          <cell r="B750">
            <v>0</v>
          </cell>
          <cell r="C750">
            <v>0</v>
          </cell>
          <cell r="D750">
            <v>0</v>
          </cell>
          <cell r="E750">
            <v>0</v>
          </cell>
          <cell r="F750">
            <v>0</v>
          </cell>
          <cell r="G750">
            <v>0</v>
          </cell>
        </row>
        <row r="751">
          <cell r="A751">
            <v>0</v>
          </cell>
          <cell r="B751">
            <v>0</v>
          </cell>
          <cell r="C751">
            <v>0</v>
          </cell>
          <cell r="D751">
            <v>0</v>
          </cell>
          <cell r="E751">
            <v>0</v>
          </cell>
          <cell r="F751">
            <v>0</v>
          </cell>
          <cell r="G751">
            <v>0</v>
          </cell>
        </row>
        <row r="752">
          <cell r="A752">
            <v>0</v>
          </cell>
          <cell r="B752">
            <v>0</v>
          </cell>
          <cell r="C752">
            <v>0</v>
          </cell>
          <cell r="D752">
            <v>0</v>
          </cell>
          <cell r="E752">
            <v>0</v>
          </cell>
          <cell r="F752">
            <v>0</v>
          </cell>
          <cell r="G752">
            <v>0</v>
          </cell>
        </row>
        <row r="753">
          <cell r="A753">
            <v>0</v>
          </cell>
          <cell r="B753">
            <v>0</v>
          </cell>
          <cell r="C753">
            <v>0</v>
          </cell>
          <cell r="D753">
            <v>0</v>
          </cell>
          <cell r="E753">
            <v>0</v>
          </cell>
          <cell r="F753">
            <v>0</v>
          </cell>
          <cell r="G753">
            <v>0</v>
          </cell>
        </row>
        <row r="754">
          <cell r="A754">
            <v>0</v>
          </cell>
          <cell r="B754">
            <v>0</v>
          </cell>
          <cell r="C754">
            <v>0</v>
          </cell>
          <cell r="D754">
            <v>0</v>
          </cell>
          <cell r="E754">
            <v>0</v>
          </cell>
          <cell r="F754">
            <v>0</v>
          </cell>
          <cell r="G754">
            <v>0</v>
          </cell>
        </row>
        <row r="755">
          <cell r="A755">
            <v>0</v>
          </cell>
          <cell r="B755">
            <v>0</v>
          </cell>
          <cell r="C755">
            <v>0</v>
          </cell>
          <cell r="D755">
            <v>0</v>
          </cell>
          <cell r="E755">
            <v>0</v>
          </cell>
          <cell r="F755">
            <v>0</v>
          </cell>
          <cell r="G755">
            <v>0</v>
          </cell>
        </row>
        <row r="756">
          <cell r="A756">
            <v>0</v>
          </cell>
          <cell r="B756">
            <v>0</v>
          </cell>
          <cell r="C756">
            <v>0</v>
          </cell>
          <cell r="D756">
            <v>0</v>
          </cell>
          <cell r="E756">
            <v>0</v>
          </cell>
          <cell r="F756">
            <v>0</v>
          </cell>
          <cell r="G756">
            <v>0</v>
          </cell>
        </row>
        <row r="757">
          <cell r="A757">
            <v>0</v>
          </cell>
          <cell r="B757">
            <v>0</v>
          </cell>
          <cell r="C757">
            <v>0</v>
          </cell>
          <cell r="D757">
            <v>0</v>
          </cell>
          <cell r="E757">
            <v>0</v>
          </cell>
          <cell r="F757">
            <v>0</v>
          </cell>
          <cell r="G757">
            <v>0</v>
          </cell>
        </row>
        <row r="758">
          <cell r="A758">
            <v>0</v>
          </cell>
          <cell r="B758">
            <v>0</v>
          </cell>
          <cell r="C758">
            <v>0</v>
          </cell>
          <cell r="D758">
            <v>0</v>
          </cell>
          <cell r="E758">
            <v>0</v>
          </cell>
          <cell r="F758">
            <v>0</v>
          </cell>
          <cell r="G758">
            <v>0</v>
          </cell>
        </row>
        <row r="759">
          <cell r="A759">
            <v>0</v>
          </cell>
          <cell r="B759">
            <v>0</v>
          </cell>
          <cell r="C759">
            <v>0</v>
          </cell>
          <cell r="D759">
            <v>0</v>
          </cell>
          <cell r="E759">
            <v>0</v>
          </cell>
          <cell r="F759">
            <v>0</v>
          </cell>
          <cell r="G759">
            <v>0</v>
          </cell>
        </row>
        <row r="760">
          <cell r="A760">
            <v>0</v>
          </cell>
          <cell r="B760">
            <v>0</v>
          </cell>
          <cell r="C760">
            <v>0</v>
          </cell>
          <cell r="D760">
            <v>0</v>
          </cell>
          <cell r="E760">
            <v>0</v>
          </cell>
          <cell r="F760">
            <v>0</v>
          </cell>
          <cell r="G760">
            <v>0</v>
          </cell>
        </row>
        <row r="761">
          <cell r="A761">
            <v>0</v>
          </cell>
          <cell r="B761">
            <v>0</v>
          </cell>
          <cell r="C761">
            <v>0</v>
          </cell>
          <cell r="D761">
            <v>0</v>
          </cell>
          <cell r="E761">
            <v>0</v>
          </cell>
          <cell r="F761">
            <v>0</v>
          </cell>
          <cell r="G761">
            <v>0</v>
          </cell>
        </row>
        <row r="762">
          <cell r="A762">
            <v>0</v>
          </cell>
          <cell r="B762">
            <v>0</v>
          </cell>
          <cell r="C762">
            <v>0</v>
          </cell>
          <cell r="D762">
            <v>0</v>
          </cell>
          <cell r="E762">
            <v>0</v>
          </cell>
          <cell r="F762">
            <v>0</v>
          </cell>
          <cell r="G762">
            <v>0</v>
          </cell>
        </row>
        <row r="763">
          <cell r="A763">
            <v>0</v>
          </cell>
          <cell r="B763">
            <v>0</v>
          </cell>
          <cell r="C763">
            <v>0</v>
          </cell>
          <cell r="D763">
            <v>0</v>
          </cell>
          <cell r="E763">
            <v>0</v>
          </cell>
          <cell r="F763">
            <v>0</v>
          </cell>
          <cell r="G763">
            <v>0</v>
          </cell>
        </row>
        <row r="764">
          <cell r="A764">
            <v>0</v>
          </cell>
          <cell r="B764">
            <v>0</v>
          </cell>
          <cell r="C764">
            <v>0</v>
          </cell>
          <cell r="D764">
            <v>0</v>
          </cell>
          <cell r="E764">
            <v>0</v>
          </cell>
          <cell r="F764">
            <v>0</v>
          </cell>
          <cell r="G764">
            <v>0</v>
          </cell>
        </row>
        <row r="765">
          <cell r="A765">
            <v>0</v>
          </cell>
          <cell r="B765">
            <v>0</v>
          </cell>
          <cell r="C765">
            <v>0</v>
          </cell>
          <cell r="D765">
            <v>0</v>
          </cell>
          <cell r="E765">
            <v>0</v>
          </cell>
          <cell r="F765">
            <v>0</v>
          </cell>
          <cell r="G765">
            <v>0</v>
          </cell>
        </row>
        <row r="766">
          <cell r="A766">
            <v>0</v>
          </cell>
          <cell r="B766">
            <v>0</v>
          </cell>
          <cell r="C766">
            <v>0</v>
          </cell>
          <cell r="D766">
            <v>0</v>
          </cell>
          <cell r="E766">
            <v>0</v>
          </cell>
          <cell r="F766">
            <v>0</v>
          </cell>
          <cell r="G766">
            <v>0</v>
          </cell>
        </row>
        <row r="767">
          <cell r="A767">
            <v>0</v>
          </cell>
          <cell r="B767">
            <v>0</v>
          </cell>
          <cell r="C767">
            <v>0</v>
          </cell>
          <cell r="D767">
            <v>0</v>
          </cell>
          <cell r="E767">
            <v>0</v>
          </cell>
          <cell r="F767">
            <v>0</v>
          </cell>
          <cell r="G767">
            <v>0</v>
          </cell>
        </row>
        <row r="768">
          <cell r="A768">
            <v>0</v>
          </cell>
          <cell r="B768">
            <v>0</v>
          </cell>
          <cell r="C768">
            <v>0</v>
          </cell>
          <cell r="D768">
            <v>0</v>
          </cell>
          <cell r="E768">
            <v>0</v>
          </cell>
          <cell r="F768">
            <v>0</v>
          </cell>
          <cell r="G768">
            <v>0</v>
          </cell>
        </row>
        <row r="769">
          <cell r="A769">
            <v>0</v>
          </cell>
          <cell r="B769">
            <v>0</v>
          </cell>
          <cell r="C769">
            <v>0</v>
          </cell>
          <cell r="D769">
            <v>0</v>
          </cell>
          <cell r="E769">
            <v>0</v>
          </cell>
          <cell r="F769">
            <v>0</v>
          </cell>
          <cell r="G769">
            <v>0</v>
          </cell>
        </row>
        <row r="770">
          <cell r="A770">
            <v>0</v>
          </cell>
          <cell r="B770">
            <v>0</v>
          </cell>
          <cell r="C770">
            <v>0</v>
          </cell>
          <cell r="D770">
            <v>0</v>
          </cell>
          <cell r="E770">
            <v>0</v>
          </cell>
          <cell r="F770">
            <v>0</v>
          </cell>
          <cell r="G770">
            <v>0</v>
          </cell>
        </row>
        <row r="771">
          <cell r="A771">
            <v>0</v>
          </cell>
          <cell r="B771">
            <v>0</v>
          </cell>
          <cell r="C771">
            <v>0</v>
          </cell>
          <cell r="D771">
            <v>0</v>
          </cell>
          <cell r="E771">
            <v>0</v>
          </cell>
          <cell r="F771">
            <v>0</v>
          </cell>
          <cell r="G771">
            <v>0</v>
          </cell>
        </row>
        <row r="772">
          <cell r="A772">
            <v>0</v>
          </cell>
          <cell r="B772">
            <v>0</v>
          </cell>
          <cell r="C772">
            <v>0</v>
          </cell>
          <cell r="D772">
            <v>0</v>
          </cell>
          <cell r="E772">
            <v>0</v>
          </cell>
          <cell r="F772">
            <v>0</v>
          </cell>
          <cell r="G772">
            <v>0</v>
          </cell>
        </row>
        <row r="773">
          <cell r="A773">
            <v>0</v>
          </cell>
          <cell r="B773">
            <v>0</v>
          </cell>
          <cell r="C773">
            <v>0</v>
          </cell>
          <cell r="D773">
            <v>0</v>
          </cell>
          <cell r="E773">
            <v>0</v>
          </cell>
          <cell r="F773">
            <v>0</v>
          </cell>
          <cell r="G773">
            <v>0</v>
          </cell>
        </row>
        <row r="774">
          <cell r="A774">
            <v>0</v>
          </cell>
          <cell r="B774">
            <v>0</v>
          </cell>
          <cell r="C774">
            <v>0</v>
          </cell>
          <cell r="D774">
            <v>0</v>
          </cell>
          <cell r="E774">
            <v>0</v>
          </cell>
          <cell r="F774">
            <v>0</v>
          </cell>
          <cell r="G774">
            <v>0</v>
          </cell>
        </row>
        <row r="775">
          <cell r="A775">
            <v>0</v>
          </cell>
          <cell r="B775">
            <v>0</v>
          </cell>
          <cell r="C775">
            <v>0</v>
          </cell>
          <cell r="D775">
            <v>0</v>
          </cell>
          <cell r="E775">
            <v>0</v>
          </cell>
          <cell r="F775">
            <v>0</v>
          </cell>
          <cell r="G775">
            <v>0</v>
          </cell>
        </row>
        <row r="776">
          <cell r="A776">
            <v>0</v>
          </cell>
          <cell r="B776">
            <v>0</v>
          </cell>
          <cell r="C776">
            <v>0</v>
          </cell>
          <cell r="D776">
            <v>0</v>
          </cell>
          <cell r="E776">
            <v>0</v>
          </cell>
          <cell r="F776">
            <v>0</v>
          </cell>
          <cell r="G776">
            <v>0</v>
          </cell>
        </row>
        <row r="777">
          <cell r="A777">
            <v>0</v>
          </cell>
          <cell r="B777">
            <v>0</v>
          </cell>
          <cell r="C777">
            <v>0</v>
          </cell>
          <cell r="D777">
            <v>0</v>
          </cell>
          <cell r="E777">
            <v>0</v>
          </cell>
          <cell r="F777">
            <v>0</v>
          </cell>
          <cell r="G777">
            <v>0</v>
          </cell>
        </row>
        <row r="778">
          <cell r="A778">
            <v>0</v>
          </cell>
          <cell r="B778">
            <v>0</v>
          </cell>
          <cell r="C778">
            <v>0</v>
          </cell>
          <cell r="D778">
            <v>0</v>
          </cell>
          <cell r="E778">
            <v>0</v>
          </cell>
          <cell r="F778">
            <v>0</v>
          </cell>
          <cell r="G778">
            <v>0</v>
          </cell>
        </row>
        <row r="779">
          <cell r="A779">
            <v>0</v>
          </cell>
          <cell r="B779">
            <v>0</v>
          </cell>
          <cell r="C779">
            <v>0</v>
          </cell>
          <cell r="D779">
            <v>0</v>
          </cell>
          <cell r="E779">
            <v>0</v>
          </cell>
          <cell r="F779">
            <v>0</v>
          </cell>
          <cell r="G779">
            <v>0</v>
          </cell>
        </row>
        <row r="780">
          <cell r="A780">
            <v>0</v>
          </cell>
          <cell r="B780">
            <v>0</v>
          </cell>
          <cell r="C780">
            <v>0</v>
          </cell>
          <cell r="D780">
            <v>0</v>
          </cell>
          <cell r="E780">
            <v>0</v>
          </cell>
          <cell r="F780">
            <v>0</v>
          </cell>
          <cell r="G780">
            <v>0</v>
          </cell>
        </row>
        <row r="781">
          <cell r="A781">
            <v>0</v>
          </cell>
          <cell r="B781">
            <v>0</v>
          </cell>
          <cell r="C781">
            <v>0</v>
          </cell>
          <cell r="D781">
            <v>0</v>
          </cell>
          <cell r="E781">
            <v>0</v>
          </cell>
          <cell r="F781">
            <v>0</v>
          </cell>
          <cell r="G781">
            <v>0</v>
          </cell>
        </row>
        <row r="782">
          <cell r="A782">
            <v>0</v>
          </cell>
          <cell r="B782">
            <v>0</v>
          </cell>
          <cell r="C782">
            <v>0</v>
          </cell>
          <cell r="D782">
            <v>0</v>
          </cell>
          <cell r="E782">
            <v>0</v>
          </cell>
          <cell r="F782">
            <v>0</v>
          </cell>
          <cell r="G782">
            <v>0</v>
          </cell>
        </row>
        <row r="783">
          <cell r="A783">
            <v>0</v>
          </cell>
          <cell r="B783">
            <v>0</v>
          </cell>
          <cell r="C783">
            <v>0</v>
          </cell>
          <cell r="D783">
            <v>0</v>
          </cell>
          <cell r="E783">
            <v>0</v>
          </cell>
          <cell r="F783">
            <v>0</v>
          </cell>
          <cell r="G783">
            <v>0</v>
          </cell>
        </row>
        <row r="784">
          <cell r="A784">
            <v>0</v>
          </cell>
          <cell r="B784">
            <v>0</v>
          </cell>
          <cell r="C784">
            <v>0</v>
          </cell>
          <cell r="D784">
            <v>0</v>
          </cell>
          <cell r="E784">
            <v>0</v>
          </cell>
          <cell r="F784">
            <v>0</v>
          </cell>
          <cell r="G784">
            <v>0</v>
          </cell>
        </row>
        <row r="785">
          <cell r="A785">
            <v>0</v>
          </cell>
          <cell r="B785">
            <v>0</v>
          </cell>
          <cell r="C785">
            <v>0</v>
          </cell>
          <cell r="D785">
            <v>0</v>
          </cell>
          <cell r="E785">
            <v>0</v>
          </cell>
          <cell r="F785">
            <v>0</v>
          </cell>
          <cell r="G785">
            <v>0</v>
          </cell>
        </row>
        <row r="786">
          <cell r="A786" t="str">
            <v>253720F</v>
          </cell>
          <cell r="B786" t="str">
            <v>OTH DEFER CR PA3 CAP AD AD JUN</v>
          </cell>
          <cell r="C786">
            <v>0</v>
          </cell>
          <cell r="D786">
            <v>0</v>
          </cell>
          <cell r="E786">
            <v>0</v>
          </cell>
          <cell r="F786">
            <v>0</v>
          </cell>
          <cell r="G786">
            <v>0</v>
          </cell>
        </row>
        <row r="787">
          <cell r="A787" t="str">
            <v>253720G</v>
          </cell>
          <cell r="B787" t="str">
            <v>OTH DEFER CR PA3 CAP AD AD JUL</v>
          </cell>
          <cell r="C787">
            <v>0</v>
          </cell>
          <cell r="D787">
            <v>0</v>
          </cell>
          <cell r="E787">
            <v>0</v>
          </cell>
          <cell r="F787">
            <v>0</v>
          </cell>
          <cell r="G787">
            <v>0</v>
          </cell>
        </row>
        <row r="788">
          <cell r="A788" t="str">
            <v>253720H</v>
          </cell>
          <cell r="B788" t="str">
            <v>OTH DEFER CR PA3 CAP AD AD AUG</v>
          </cell>
          <cell r="C788">
            <v>0</v>
          </cell>
          <cell r="D788">
            <v>0</v>
          </cell>
          <cell r="E788">
            <v>0</v>
          </cell>
          <cell r="F788">
            <v>0</v>
          </cell>
          <cell r="G788">
            <v>0</v>
          </cell>
        </row>
        <row r="789">
          <cell r="A789" t="str">
            <v>253720J</v>
          </cell>
          <cell r="B789" t="str">
            <v>OTH DEFER CR PA3 CAP AD AD SEP</v>
          </cell>
          <cell r="C789">
            <v>0</v>
          </cell>
          <cell r="D789">
            <v>0</v>
          </cell>
          <cell r="E789">
            <v>0</v>
          </cell>
          <cell r="F789">
            <v>0</v>
          </cell>
          <cell r="G789">
            <v>0</v>
          </cell>
        </row>
        <row r="790">
          <cell r="A790" t="str">
            <v>253720K</v>
          </cell>
          <cell r="B790" t="str">
            <v>OTH DEFER CR PA3 CAP AD AD OCT</v>
          </cell>
          <cell r="C790">
            <v>0</v>
          </cell>
          <cell r="D790">
            <v>0</v>
          </cell>
          <cell r="E790">
            <v>0</v>
          </cell>
          <cell r="F790">
            <v>0</v>
          </cell>
          <cell r="G790">
            <v>0</v>
          </cell>
        </row>
        <row r="791">
          <cell r="A791" t="str">
            <v>253720L</v>
          </cell>
          <cell r="B791" t="str">
            <v>OTH DEFER CR PA3 CAP AD AD NOV</v>
          </cell>
          <cell r="C791">
            <v>0</v>
          </cell>
          <cell r="D791">
            <v>0</v>
          </cell>
          <cell r="E791">
            <v>0</v>
          </cell>
          <cell r="F791">
            <v>0</v>
          </cell>
          <cell r="G791">
            <v>0</v>
          </cell>
        </row>
        <row r="792">
          <cell r="A792" t="str">
            <v>253720T</v>
          </cell>
          <cell r="B792" t="str">
            <v>OTH DEFER CR CAP ADDITION ADV</v>
          </cell>
          <cell r="C792">
            <v>0</v>
          </cell>
          <cell r="D792">
            <v>0</v>
          </cell>
          <cell r="E792">
            <v>0</v>
          </cell>
          <cell r="F792">
            <v>0</v>
          </cell>
          <cell r="G792">
            <v>0</v>
          </cell>
        </row>
        <row r="793">
          <cell r="A793" t="str">
            <v>253730H</v>
          </cell>
          <cell r="B793" t="str">
            <v>OTH DEFER CR PA3 FUEL ADV AUG</v>
          </cell>
          <cell r="C793">
            <v>0</v>
          </cell>
          <cell r="D793">
            <v>0</v>
          </cell>
          <cell r="E793">
            <v>0</v>
          </cell>
          <cell r="F793">
            <v>0</v>
          </cell>
          <cell r="G793">
            <v>0</v>
          </cell>
        </row>
        <row r="794">
          <cell r="A794" t="str">
            <v>253730J</v>
          </cell>
          <cell r="B794" t="str">
            <v>OTH DEFER CR PA3 FUEL ADV SEPT</v>
          </cell>
          <cell r="C794">
            <v>0</v>
          </cell>
          <cell r="D794">
            <v>0</v>
          </cell>
          <cell r="E794">
            <v>0</v>
          </cell>
          <cell r="F794">
            <v>0</v>
          </cell>
          <cell r="G794">
            <v>0</v>
          </cell>
        </row>
        <row r="795">
          <cell r="A795" t="str">
            <v>253730K</v>
          </cell>
          <cell r="B795" t="str">
            <v>OTH DEFER CR PA3 FUEL ADV OCT</v>
          </cell>
          <cell r="C795">
            <v>0</v>
          </cell>
          <cell r="D795">
            <v>0</v>
          </cell>
          <cell r="E795">
            <v>0</v>
          </cell>
          <cell r="F795">
            <v>0</v>
          </cell>
          <cell r="G795">
            <v>0</v>
          </cell>
        </row>
        <row r="796">
          <cell r="A796" t="str">
            <v>253730L</v>
          </cell>
          <cell r="B796" t="str">
            <v>OTH DEFER CR PA3 FUEL ADV NOV</v>
          </cell>
          <cell r="C796">
            <v>0</v>
          </cell>
          <cell r="D796">
            <v>0</v>
          </cell>
          <cell r="E796">
            <v>0</v>
          </cell>
          <cell r="F796">
            <v>0</v>
          </cell>
          <cell r="G796">
            <v>0</v>
          </cell>
        </row>
        <row r="797">
          <cell r="A797">
            <v>2538019</v>
          </cell>
          <cell r="B797" t="str">
            <v>URANIUM ACCOUNT IN PROCESS</v>
          </cell>
          <cell r="C797">
            <v>0</v>
          </cell>
          <cell r="D797">
            <v>0</v>
          </cell>
          <cell r="E797">
            <v>0</v>
          </cell>
          <cell r="F797">
            <v>0</v>
          </cell>
          <cell r="G797">
            <v>0</v>
          </cell>
        </row>
        <row r="798">
          <cell r="A798" t="str">
            <v>25380CC</v>
          </cell>
          <cell r="B798" t="str">
            <v>OTH DEFER CR PA3 URAN ACCT UF6</v>
          </cell>
          <cell r="C798">
            <v>0</v>
          </cell>
          <cell r="D798">
            <v>0</v>
          </cell>
          <cell r="E798">
            <v>0</v>
          </cell>
          <cell r="F798">
            <v>0</v>
          </cell>
          <cell r="G798">
            <v>0</v>
          </cell>
        </row>
        <row r="799">
          <cell r="A799" t="str">
            <v>25401NC</v>
          </cell>
          <cell r="B799" t="str">
            <v>ORL-EMIS ALLOW PROCEEDS-NC</v>
          </cell>
          <cell r="C799">
            <v>0</v>
          </cell>
          <cell r="D799">
            <v>0</v>
          </cell>
          <cell r="E799">
            <v>0</v>
          </cell>
          <cell r="F799">
            <v>0</v>
          </cell>
          <cell r="G799">
            <v>0</v>
          </cell>
        </row>
        <row r="800">
          <cell r="A800">
            <v>2540300</v>
          </cell>
          <cell r="B800" t="str">
            <v>REG LIAB-DEF TAXES-FAS 109</v>
          </cell>
          <cell r="C800">
            <v>0</v>
          </cell>
          <cell r="D800">
            <v>0</v>
          </cell>
          <cell r="E800">
            <v>0</v>
          </cell>
          <cell r="F800">
            <v>0</v>
          </cell>
          <cell r="G800">
            <v>0</v>
          </cell>
        </row>
        <row r="801">
          <cell r="A801">
            <v>2540911</v>
          </cell>
          <cell r="B801" t="str">
            <v>NUC DECOM TRUST-UNREAL. GAINS</v>
          </cell>
          <cell r="C801">
            <v>0</v>
          </cell>
          <cell r="D801">
            <v>0</v>
          </cell>
          <cell r="E801">
            <v>0</v>
          </cell>
          <cell r="F801">
            <v>0</v>
          </cell>
          <cell r="G801">
            <v>0</v>
          </cell>
        </row>
        <row r="802">
          <cell r="A802">
            <v>2540913</v>
          </cell>
          <cell r="B802" t="str">
            <v>SFAS 143 - ASBESTOS-REG. LIAB</v>
          </cell>
          <cell r="C802">
            <v>0</v>
          </cell>
          <cell r="D802">
            <v>0</v>
          </cell>
          <cell r="E802">
            <v>0</v>
          </cell>
          <cell r="F802">
            <v>0</v>
          </cell>
          <cell r="G802">
            <v>0</v>
          </cell>
        </row>
        <row r="803">
          <cell r="A803">
            <v>2543015</v>
          </cell>
          <cell r="B803" t="str">
            <v>REG LIAB-DERIV MTM OIL</v>
          </cell>
          <cell r="C803">
            <v>0</v>
          </cell>
          <cell r="D803">
            <v>0</v>
          </cell>
          <cell r="E803">
            <v>0</v>
          </cell>
          <cell r="F803">
            <v>0</v>
          </cell>
          <cell r="G803">
            <v>0</v>
          </cell>
        </row>
        <row r="804">
          <cell r="A804">
            <v>2551000</v>
          </cell>
          <cell r="B804" t="str">
            <v>ACCUMULATED DEFERRED ITC</v>
          </cell>
          <cell r="C804">
            <v>0</v>
          </cell>
          <cell r="D804">
            <v>0</v>
          </cell>
          <cell r="E804">
            <v>0</v>
          </cell>
          <cell r="F804">
            <v>0</v>
          </cell>
          <cell r="G804">
            <v>0</v>
          </cell>
        </row>
        <row r="805">
          <cell r="A805" t="str">
            <v>28210FE</v>
          </cell>
          <cell r="B805" t="str">
            <v>LT DTL PROP - FED</v>
          </cell>
          <cell r="C805">
            <v>0</v>
          </cell>
          <cell r="D805">
            <v>0</v>
          </cell>
          <cell r="E805">
            <v>0</v>
          </cell>
          <cell r="F805">
            <v>0</v>
          </cell>
          <cell r="G805">
            <v>0</v>
          </cell>
        </row>
        <row r="806">
          <cell r="A806" t="str">
            <v>28210NC</v>
          </cell>
          <cell r="B806" t="str">
            <v>LT DTL PROP - NC</v>
          </cell>
          <cell r="C806">
            <v>0</v>
          </cell>
          <cell r="D806">
            <v>0</v>
          </cell>
          <cell r="E806">
            <v>0</v>
          </cell>
          <cell r="F806">
            <v>0</v>
          </cell>
          <cell r="G806">
            <v>0</v>
          </cell>
        </row>
        <row r="807">
          <cell r="A807" t="str">
            <v>28210SC</v>
          </cell>
          <cell r="B807" t="str">
            <v>LT DTL PROP - SC</v>
          </cell>
          <cell r="C807">
            <v>0</v>
          </cell>
          <cell r="D807">
            <v>0</v>
          </cell>
          <cell r="E807">
            <v>0</v>
          </cell>
          <cell r="F807">
            <v>0</v>
          </cell>
          <cell r="G807">
            <v>0</v>
          </cell>
        </row>
        <row r="808">
          <cell r="A808" t="str">
            <v>28215FE</v>
          </cell>
          <cell r="B808" t="str">
            <v>LT FIN48 NONCUR PROP DTL-FED</v>
          </cell>
          <cell r="C808">
            <v>0</v>
          </cell>
          <cell r="D808">
            <v>0</v>
          </cell>
          <cell r="E808">
            <v>0</v>
          </cell>
          <cell r="F808">
            <v>0</v>
          </cell>
          <cell r="G808">
            <v>0</v>
          </cell>
        </row>
        <row r="809">
          <cell r="A809" t="str">
            <v>28215ST</v>
          </cell>
          <cell r="B809" t="str">
            <v>LT FIN48 NONCUR PROP DTL-STATE</v>
          </cell>
          <cell r="C809">
            <v>0</v>
          </cell>
          <cell r="D809">
            <v>0</v>
          </cell>
          <cell r="E809">
            <v>0</v>
          </cell>
          <cell r="F809">
            <v>0</v>
          </cell>
          <cell r="G809">
            <v>0</v>
          </cell>
        </row>
        <row r="810">
          <cell r="A810" t="str">
            <v>28305ST</v>
          </cell>
          <cell r="B810" t="str">
            <v>LT FIN48 CURRENT DTL-STATE</v>
          </cell>
          <cell r="C810">
            <v>0</v>
          </cell>
          <cell r="D810">
            <v>0</v>
          </cell>
          <cell r="E810">
            <v>0</v>
          </cell>
          <cell r="F810">
            <v>0</v>
          </cell>
          <cell r="G810">
            <v>0</v>
          </cell>
        </row>
        <row r="811">
          <cell r="A811" t="str">
            <v>28310FE</v>
          </cell>
          <cell r="B811" t="str">
            <v>CURRENT DTL - FED</v>
          </cell>
          <cell r="C811">
            <v>0</v>
          </cell>
          <cell r="D811">
            <v>0</v>
          </cell>
          <cell r="E811">
            <v>0</v>
          </cell>
          <cell r="F811">
            <v>0</v>
          </cell>
          <cell r="G811">
            <v>0</v>
          </cell>
        </row>
        <row r="812">
          <cell r="A812" t="str">
            <v>28310NC</v>
          </cell>
          <cell r="B812" t="str">
            <v>CURRENT DTL - NC</v>
          </cell>
          <cell r="C812">
            <v>0</v>
          </cell>
          <cell r="D812">
            <v>0</v>
          </cell>
          <cell r="E812">
            <v>0</v>
          </cell>
          <cell r="F812">
            <v>0</v>
          </cell>
          <cell r="G812">
            <v>0</v>
          </cell>
        </row>
        <row r="813">
          <cell r="A813" t="str">
            <v>28310SC</v>
          </cell>
          <cell r="B813" t="str">
            <v>CURRENT DTL - SC</v>
          </cell>
          <cell r="C813">
            <v>0</v>
          </cell>
          <cell r="D813">
            <v>0</v>
          </cell>
          <cell r="E813">
            <v>0</v>
          </cell>
          <cell r="F813">
            <v>0</v>
          </cell>
          <cell r="G813">
            <v>0</v>
          </cell>
        </row>
        <row r="814">
          <cell r="A814" t="str">
            <v>28311FE</v>
          </cell>
          <cell r="B814" t="str">
            <v>LT DTL OTHER -FED</v>
          </cell>
          <cell r="C814">
            <v>0</v>
          </cell>
          <cell r="D814">
            <v>0</v>
          </cell>
          <cell r="E814">
            <v>0</v>
          </cell>
          <cell r="F814">
            <v>0</v>
          </cell>
          <cell r="G814">
            <v>0</v>
          </cell>
        </row>
        <row r="815">
          <cell r="A815" t="str">
            <v>28311NC</v>
          </cell>
          <cell r="B815" t="str">
            <v>LT DTL OTHER - NC</v>
          </cell>
          <cell r="C815">
            <v>0</v>
          </cell>
          <cell r="D815">
            <v>0</v>
          </cell>
          <cell r="E815">
            <v>0</v>
          </cell>
          <cell r="F815">
            <v>0</v>
          </cell>
          <cell r="G815">
            <v>0</v>
          </cell>
        </row>
        <row r="816">
          <cell r="A816" t="str">
            <v>28311SC</v>
          </cell>
          <cell r="B816" t="str">
            <v>LT DTL OTHER - SC</v>
          </cell>
          <cell r="C816">
            <v>0</v>
          </cell>
          <cell r="D816">
            <v>0</v>
          </cell>
          <cell r="E816">
            <v>0</v>
          </cell>
          <cell r="F816">
            <v>0</v>
          </cell>
          <cell r="G816">
            <v>0</v>
          </cell>
        </row>
        <row r="817">
          <cell r="A817" t="str">
            <v>28314ST</v>
          </cell>
          <cell r="B817" t="str">
            <v>ST FIN 48 DTL ACCRUAL - STATE</v>
          </cell>
          <cell r="C817">
            <v>0</v>
          </cell>
          <cell r="D817">
            <v>0</v>
          </cell>
          <cell r="E817">
            <v>0</v>
          </cell>
          <cell r="F817">
            <v>0</v>
          </cell>
          <cell r="G817">
            <v>0</v>
          </cell>
        </row>
        <row r="818">
          <cell r="A818" t="str">
            <v>28315FE</v>
          </cell>
          <cell r="B818" t="str">
            <v>LT FIN 48 DTL ACCRUAL - FED</v>
          </cell>
          <cell r="C818">
            <v>0</v>
          </cell>
          <cell r="D818">
            <v>0</v>
          </cell>
          <cell r="E818">
            <v>0</v>
          </cell>
          <cell r="F818">
            <v>0</v>
          </cell>
          <cell r="G818">
            <v>0</v>
          </cell>
        </row>
        <row r="819">
          <cell r="A819" t="str">
            <v>28315ST</v>
          </cell>
          <cell r="B819" t="str">
            <v>LT FIN 48 DTL ACCRUAL - STATE</v>
          </cell>
          <cell r="C819">
            <v>0</v>
          </cell>
          <cell r="D819">
            <v>0</v>
          </cell>
          <cell r="E819">
            <v>0</v>
          </cell>
          <cell r="F819">
            <v>0</v>
          </cell>
          <cell r="G819">
            <v>0</v>
          </cell>
        </row>
        <row r="820">
          <cell r="A820" t="str">
            <v>403001C</v>
          </cell>
          <cell r="B820" t="str">
            <v>DEPRECIA-CONTRA AFUDC SC PLANT</v>
          </cell>
          <cell r="C820">
            <v>0</v>
          </cell>
          <cell r="D820">
            <v>0</v>
          </cell>
          <cell r="E820">
            <v>0</v>
          </cell>
          <cell r="F820">
            <v>0</v>
          </cell>
          <cell r="G820">
            <v>0</v>
          </cell>
        </row>
        <row r="821">
          <cell r="A821" t="str">
            <v>403001F</v>
          </cell>
          <cell r="B821" t="str">
            <v>DEPRECIATION-WHOLESALE PLANT</v>
          </cell>
          <cell r="C821">
            <v>0</v>
          </cell>
          <cell r="D821">
            <v>0</v>
          </cell>
          <cell r="E821">
            <v>0</v>
          </cell>
          <cell r="F821">
            <v>0</v>
          </cell>
          <cell r="G821">
            <v>0</v>
          </cell>
        </row>
        <row r="822">
          <cell r="A822" t="str">
            <v>403001N</v>
          </cell>
          <cell r="B822" t="str">
            <v>DEPRECIA-CONTRA AFUDC NC PLANT</v>
          </cell>
          <cell r="C822">
            <v>0</v>
          </cell>
          <cell r="D822">
            <v>0</v>
          </cell>
          <cell r="E822">
            <v>0</v>
          </cell>
          <cell r="F822">
            <v>0</v>
          </cell>
          <cell r="G822">
            <v>0</v>
          </cell>
        </row>
        <row r="823">
          <cell r="A823" t="str">
            <v>403001P</v>
          </cell>
          <cell r="B823" t="str">
            <v>DEPRECI-CONTRA AFUDC POLL CONT</v>
          </cell>
          <cell r="C823">
            <v>0</v>
          </cell>
          <cell r="D823">
            <v>0</v>
          </cell>
          <cell r="E823">
            <v>0</v>
          </cell>
          <cell r="F823">
            <v>0</v>
          </cell>
          <cell r="G823">
            <v>0</v>
          </cell>
        </row>
        <row r="824">
          <cell r="A824" t="str">
            <v>40300DN</v>
          </cell>
          <cell r="B824" t="str">
            <v>HARRIS DSLW-  NC DIR</v>
          </cell>
          <cell r="C824">
            <v>0</v>
          </cell>
          <cell r="D824">
            <v>0</v>
          </cell>
          <cell r="E824">
            <v>0</v>
          </cell>
          <cell r="F824">
            <v>0</v>
          </cell>
          <cell r="G824">
            <v>0</v>
          </cell>
        </row>
        <row r="825">
          <cell r="A825" t="str">
            <v>40300DP</v>
          </cell>
          <cell r="B825" t="str">
            <v>HARRIS DSLW-  PA DIR</v>
          </cell>
          <cell r="C825">
            <v>0</v>
          </cell>
          <cell r="D825">
            <v>0</v>
          </cell>
          <cell r="E825">
            <v>0</v>
          </cell>
          <cell r="F825">
            <v>0</v>
          </cell>
          <cell r="G825">
            <v>0</v>
          </cell>
        </row>
        <row r="826">
          <cell r="A826" t="str">
            <v>40300DW</v>
          </cell>
          <cell r="B826" t="str">
            <v>HARRIS DSLW-WH DIR</v>
          </cell>
          <cell r="C826">
            <v>0</v>
          </cell>
          <cell r="D826">
            <v>0</v>
          </cell>
          <cell r="E826">
            <v>0</v>
          </cell>
          <cell r="F826">
            <v>0</v>
          </cell>
          <cell r="G826">
            <v>0</v>
          </cell>
        </row>
        <row r="827">
          <cell r="A827" t="str">
            <v>40300NI</v>
          </cell>
          <cell r="B827" t="str">
            <v>HARRIS DSLW- NC IND</v>
          </cell>
          <cell r="C827">
            <v>0</v>
          </cell>
          <cell r="D827">
            <v>0</v>
          </cell>
          <cell r="E827">
            <v>0</v>
          </cell>
          <cell r="F827">
            <v>0</v>
          </cell>
          <cell r="G827">
            <v>0</v>
          </cell>
        </row>
        <row r="828">
          <cell r="A828" t="str">
            <v>40300SI</v>
          </cell>
          <cell r="B828" t="str">
            <v>HARRIS DSLW-SC IND</v>
          </cell>
          <cell r="C828">
            <v>0</v>
          </cell>
          <cell r="D828">
            <v>0</v>
          </cell>
          <cell r="E828">
            <v>0</v>
          </cell>
          <cell r="F828">
            <v>0</v>
          </cell>
          <cell r="G828">
            <v>0</v>
          </cell>
        </row>
        <row r="829">
          <cell r="A829" t="str">
            <v>40300WI</v>
          </cell>
          <cell r="B829" t="str">
            <v>HARRIS DSLW-WH IND</v>
          </cell>
          <cell r="C829">
            <v>0</v>
          </cell>
          <cell r="D829">
            <v>0</v>
          </cell>
          <cell r="E829">
            <v>0</v>
          </cell>
          <cell r="F829">
            <v>0</v>
          </cell>
          <cell r="G829">
            <v>0</v>
          </cell>
        </row>
        <row r="830">
          <cell r="A830">
            <v>4030100</v>
          </cell>
          <cell r="B830" t="str">
            <v>DEPRECIATION EXPENSES</v>
          </cell>
          <cell r="C830">
            <v>0</v>
          </cell>
          <cell r="D830">
            <v>0</v>
          </cell>
          <cell r="E830">
            <v>0</v>
          </cell>
          <cell r="F830">
            <v>0</v>
          </cell>
          <cell r="G830">
            <v>0</v>
          </cell>
        </row>
        <row r="831">
          <cell r="A831">
            <v>4030160</v>
          </cell>
          <cell r="B831" t="str">
            <v>DEPR EXP-LEASEHOLD IMPROVEMENT</v>
          </cell>
          <cell r="C831">
            <v>0</v>
          </cell>
          <cell r="D831">
            <v>0</v>
          </cell>
          <cell r="E831">
            <v>0</v>
          </cell>
          <cell r="F831">
            <v>0</v>
          </cell>
          <cell r="G831">
            <v>0</v>
          </cell>
        </row>
        <row r="832">
          <cell r="A832">
            <v>4031001</v>
          </cell>
          <cell r="B832" t="str">
            <v>FAS 143 - DEPR EXPENSE</v>
          </cell>
          <cell r="C832">
            <v>0</v>
          </cell>
          <cell r="D832">
            <v>0</v>
          </cell>
          <cell r="E832">
            <v>0</v>
          </cell>
          <cell r="F832">
            <v>0</v>
          </cell>
          <cell r="G832">
            <v>0</v>
          </cell>
        </row>
        <row r="833">
          <cell r="A833">
            <v>4032000</v>
          </cell>
          <cell r="B833" t="str">
            <v>DEPRECIATION-WHLSALE RATE DIFF</v>
          </cell>
          <cell r="C833">
            <v>0</v>
          </cell>
          <cell r="D833">
            <v>0</v>
          </cell>
          <cell r="E833">
            <v>0</v>
          </cell>
          <cell r="F833">
            <v>0</v>
          </cell>
          <cell r="G833">
            <v>0</v>
          </cell>
        </row>
        <row r="834">
          <cell r="A834" t="str">
            <v>40320PA</v>
          </cell>
          <cell r="B834" t="str">
            <v>DEPRECIAT-WHLSALE RATE DIFF PA</v>
          </cell>
          <cell r="C834">
            <v>0</v>
          </cell>
          <cell r="D834">
            <v>0</v>
          </cell>
          <cell r="E834">
            <v>0</v>
          </cell>
          <cell r="F834">
            <v>0</v>
          </cell>
          <cell r="G834">
            <v>0</v>
          </cell>
        </row>
        <row r="835">
          <cell r="A835">
            <v>4034000</v>
          </cell>
          <cell r="B835" t="str">
            <v>DEPRECIATION-SC RATE DIFF</v>
          </cell>
          <cell r="C835">
            <v>0</v>
          </cell>
          <cell r="D835">
            <v>0</v>
          </cell>
          <cell r="E835">
            <v>0</v>
          </cell>
          <cell r="F835">
            <v>0</v>
          </cell>
          <cell r="G835">
            <v>0</v>
          </cell>
        </row>
        <row r="836">
          <cell r="A836">
            <v>4035600</v>
          </cell>
          <cell r="B836" t="str">
            <v>ACCELERATED EXPENSE NCUC</v>
          </cell>
          <cell r="C836">
            <v>0</v>
          </cell>
          <cell r="D836">
            <v>0</v>
          </cell>
          <cell r="E836">
            <v>0</v>
          </cell>
          <cell r="F836">
            <v>0</v>
          </cell>
          <cell r="G836">
            <v>0</v>
          </cell>
        </row>
        <row r="837">
          <cell r="A837">
            <v>4036000</v>
          </cell>
          <cell r="B837" t="str">
            <v>DEPR-NON-RAD DECOM EXPENSE</v>
          </cell>
          <cell r="C837">
            <v>0</v>
          </cell>
          <cell r="D837">
            <v>0</v>
          </cell>
          <cell r="E837">
            <v>0</v>
          </cell>
          <cell r="F837">
            <v>0</v>
          </cell>
          <cell r="G837">
            <v>0</v>
          </cell>
        </row>
        <row r="838">
          <cell r="A838">
            <v>4041000</v>
          </cell>
          <cell r="B838" t="str">
            <v>AMORT OF  LTD TERM PLT- EQUITY</v>
          </cell>
          <cell r="C838">
            <v>0</v>
          </cell>
          <cell r="D838">
            <v>0</v>
          </cell>
          <cell r="E838">
            <v>0</v>
          </cell>
          <cell r="F838">
            <v>0</v>
          </cell>
          <cell r="G838">
            <v>0</v>
          </cell>
        </row>
        <row r="839">
          <cell r="A839" t="str">
            <v>40706WF</v>
          </cell>
          <cell r="B839" t="str">
            <v>MAYO2 ABAN LOSS &amp; AFC DBT WHLE</v>
          </cell>
          <cell r="C839">
            <v>0</v>
          </cell>
          <cell r="D839">
            <v>0</v>
          </cell>
          <cell r="E839">
            <v>0</v>
          </cell>
          <cell r="F839">
            <v>0</v>
          </cell>
          <cell r="G839">
            <v>0</v>
          </cell>
        </row>
        <row r="840">
          <cell r="A840" t="str">
            <v>40708DB</v>
          </cell>
          <cell r="B840" t="str">
            <v>BRUNSWICK DESIGN BASIS</v>
          </cell>
          <cell r="C840">
            <v>0</v>
          </cell>
          <cell r="D840">
            <v>0</v>
          </cell>
          <cell r="E840">
            <v>0</v>
          </cell>
          <cell r="F840">
            <v>0</v>
          </cell>
          <cell r="G840">
            <v>0</v>
          </cell>
        </row>
        <row r="841">
          <cell r="A841" t="str">
            <v>40709DB</v>
          </cell>
          <cell r="B841" t="str">
            <v>ROBINSON DESIGN BASIS</v>
          </cell>
          <cell r="C841">
            <v>0</v>
          </cell>
          <cell r="D841">
            <v>0</v>
          </cell>
          <cell r="E841">
            <v>0</v>
          </cell>
          <cell r="F841">
            <v>0</v>
          </cell>
          <cell r="G841">
            <v>0</v>
          </cell>
        </row>
        <row r="842">
          <cell r="A842">
            <v>4073001</v>
          </cell>
          <cell r="B842" t="str">
            <v>REG DEBITS-CLEAN AIR COMPL</v>
          </cell>
          <cell r="C842">
            <v>0</v>
          </cell>
          <cell r="D842">
            <v>0</v>
          </cell>
          <cell r="E842">
            <v>0</v>
          </cell>
          <cell r="F842">
            <v>0</v>
          </cell>
          <cell r="G842">
            <v>0</v>
          </cell>
        </row>
        <row r="843">
          <cell r="A843">
            <v>4073002</v>
          </cell>
          <cell r="B843" t="str">
            <v>SFAS 143 - REG. DEBIT</v>
          </cell>
          <cell r="C843">
            <v>0</v>
          </cell>
          <cell r="D843">
            <v>0</v>
          </cell>
          <cell r="E843">
            <v>0</v>
          </cell>
          <cell r="F843">
            <v>0</v>
          </cell>
          <cell r="G843">
            <v>0</v>
          </cell>
        </row>
        <row r="844">
          <cell r="A844">
            <v>4073003</v>
          </cell>
          <cell r="B844" t="str">
            <v>NC STORM DEFERRAL AMORTIZATION</v>
          </cell>
          <cell r="C844">
            <v>0</v>
          </cell>
          <cell r="D844">
            <v>0</v>
          </cell>
          <cell r="E844">
            <v>0</v>
          </cell>
          <cell r="F844">
            <v>0</v>
          </cell>
          <cell r="G844">
            <v>0</v>
          </cell>
        </row>
        <row r="845">
          <cell r="A845">
            <v>4073004</v>
          </cell>
          <cell r="B845" t="str">
            <v>SC STORM DEFERRAL AMORTIZATION</v>
          </cell>
          <cell r="C845">
            <v>0</v>
          </cell>
          <cell r="D845">
            <v>0</v>
          </cell>
          <cell r="E845">
            <v>0</v>
          </cell>
          <cell r="F845">
            <v>0</v>
          </cell>
          <cell r="G845">
            <v>0</v>
          </cell>
        </row>
        <row r="846">
          <cell r="A846">
            <v>4073103</v>
          </cell>
          <cell r="B846" t="str">
            <v>NC ENVIRON DEFERRAL AMORT</v>
          </cell>
          <cell r="C846">
            <v>0</v>
          </cell>
          <cell r="D846">
            <v>0</v>
          </cell>
          <cell r="E846">
            <v>0</v>
          </cell>
          <cell r="F846">
            <v>0</v>
          </cell>
          <cell r="G846">
            <v>0</v>
          </cell>
        </row>
        <row r="847">
          <cell r="A847">
            <v>4073104</v>
          </cell>
          <cell r="B847" t="str">
            <v>SC ENVIRON DEFERRAL AMORT</v>
          </cell>
          <cell r="C847">
            <v>0</v>
          </cell>
          <cell r="D847">
            <v>0</v>
          </cell>
          <cell r="E847">
            <v>0</v>
          </cell>
          <cell r="F847">
            <v>0</v>
          </cell>
          <cell r="G847">
            <v>0</v>
          </cell>
        </row>
        <row r="848">
          <cell r="A848">
            <v>4073105</v>
          </cell>
          <cell r="B848" t="str">
            <v>GRIDSOUTH NC</v>
          </cell>
          <cell r="C848">
            <v>0</v>
          </cell>
          <cell r="D848">
            <v>0</v>
          </cell>
          <cell r="E848">
            <v>0</v>
          </cell>
          <cell r="F848">
            <v>0</v>
          </cell>
          <cell r="G848">
            <v>0</v>
          </cell>
        </row>
        <row r="849">
          <cell r="A849">
            <v>4073106</v>
          </cell>
          <cell r="B849" t="str">
            <v>GRIDSOUTH WHOLESALE</v>
          </cell>
          <cell r="C849">
            <v>0</v>
          </cell>
          <cell r="D849">
            <v>0</v>
          </cell>
          <cell r="E849">
            <v>0</v>
          </cell>
          <cell r="F849">
            <v>0</v>
          </cell>
          <cell r="G849">
            <v>0</v>
          </cell>
        </row>
        <row r="850">
          <cell r="A850">
            <v>4074002</v>
          </cell>
          <cell r="B850" t="str">
            <v>SFAS 143 - REG. CREDIT</v>
          </cell>
          <cell r="C850">
            <v>0</v>
          </cell>
          <cell r="D850">
            <v>0</v>
          </cell>
          <cell r="E850">
            <v>0</v>
          </cell>
          <cell r="F850">
            <v>0</v>
          </cell>
          <cell r="G850">
            <v>0</v>
          </cell>
        </row>
        <row r="851">
          <cell r="A851">
            <v>4074003</v>
          </cell>
          <cell r="B851" t="str">
            <v>REG CREDIT CLEAN AIR</v>
          </cell>
          <cell r="C851">
            <v>0</v>
          </cell>
          <cell r="D851">
            <v>0</v>
          </cell>
          <cell r="E851">
            <v>0</v>
          </cell>
          <cell r="F851">
            <v>0</v>
          </cell>
          <cell r="G851">
            <v>0</v>
          </cell>
        </row>
        <row r="852">
          <cell r="A852">
            <v>4074006</v>
          </cell>
          <cell r="B852" t="str">
            <v>DSM/EE O&amp;M DEFERRAL</v>
          </cell>
          <cell r="C852">
            <v>0</v>
          </cell>
          <cell r="D852">
            <v>0</v>
          </cell>
          <cell r="E852">
            <v>0</v>
          </cell>
          <cell r="F852">
            <v>0</v>
          </cell>
          <cell r="G852">
            <v>0</v>
          </cell>
        </row>
        <row r="853">
          <cell r="A853">
            <v>4074007</v>
          </cell>
          <cell r="B853" t="str">
            <v>DSM/EE CAPITAL DEFERRAL</v>
          </cell>
          <cell r="C853">
            <v>0</v>
          </cell>
          <cell r="D853">
            <v>0</v>
          </cell>
          <cell r="E853">
            <v>0</v>
          </cell>
          <cell r="F853">
            <v>0</v>
          </cell>
          <cell r="G853">
            <v>0</v>
          </cell>
        </row>
        <row r="854">
          <cell r="A854">
            <v>4074008</v>
          </cell>
          <cell r="B854" t="str">
            <v>REPS DEFERRAL</v>
          </cell>
          <cell r="C854">
            <v>0</v>
          </cell>
          <cell r="D854">
            <v>0</v>
          </cell>
          <cell r="E854">
            <v>0</v>
          </cell>
          <cell r="F854">
            <v>0</v>
          </cell>
          <cell r="G854">
            <v>0</v>
          </cell>
        </row>
        <row r="855">
          <cell r="A855">
            <v>4074010</v>
          </cell>
          <cell r="B855">
            <v>0</v>
          </cell>
          <cell r="C855">
            <v>0</v>
          </cell>
          <cell r="D855">
            <v>0</v>
          </cell>
          <cell r="E855">
            <v>0</v>
          </cell>
          <cell r="F855">
            <v>0</v>
          </cell>
          <cell r="G855">
            <v>0</v>
          </cell>
        </row>
        <row r="856">
          <cell r="A856">
            <v>4074011</v>
          </cell>
          <cell r="B856">
            <v>0</v>
          </cell>
          <cell r="C856">
            <v>0</v>
          </cell>
          <cell r="D856">
            <v>0</v>
          </cell>
          <cell r="E856">
            <v>0</v>
          </cell>
          <cell r="F856">
            <v>0</v>
          </cell>
          <cell r="G856">
            <v>0</v>
          </cell>
        </row>
        <row r="857">
          <cell r="A857">
            <v>4081101</v>
          </cell>
          <cell r="B857" t="str">
            <v>PAYROLL TAX</v>
          </cell>
          <cell r="C857">
            <v>0</v>
          </cell>
          <cell r="D857">
            <v>0</v>
          </cell>
          <cell r="E857">
            <v>0</v>
          </cell>
          <cell r="F857">
            <v>0</v>
          </cell>
          <cell r="G857">
            <v>0</v>
          </cell>
        </row>
        <row r="858">
          <cell r="A858" t="str">
            <v>408114N</v>
          </cell>
          <cell r="B858" t="str">
            <v>NC PRIVILEGE LICENSE</v>
          </cell>
          <cell r="C858">
            <v>0</v>
          </cell>
          <cell r="D858">
            <v>0</v>
          </cell>
          <cell r="E858">
            <v>0</v>
          </cell>
          <cell r="F858">
            <v>0</v>
          </cell>
          <cell r="G858">
            <v>0</v>
          </cell>
        </row>
        <row r="859">
          <cell r="A859" t="str">
            <v>408115C</v>
          </cell>
          <cell r="B859" t="str">
            <v>SC CORP LICENSE</v>
          </cell>
          <cell r="C859">
            <v>0</v>
          </cell>
          <cell r="D859">
            <v>0</v>
          </cell>
          <cell r="E859">
            <v>0</v>
          </cell>
          <cell r="F859">
            <v>0</v>
          </cell>
          <cell r="G859">
            <v>0</v>
          </cell>
        </row>
        <row r="860">
          <cell r="A860" t="str">
            <v>408115U</v>
          </cell>
          <cell r="B860" t="str">
            <v>SC CORP LICENSE UBR</v>
          </cell>
          <cell r="C860">
            <v>0</v>
          </cell>
          <cell r="D860">
            <v>0</v>
          </cell>
          <cell r="E860">
            <v>0</v>
          </cell>
          <cell r="F860">
            <v>0</v>
          </cell>
          <cell r="G860">
            <v>0</v>
          </cell>
        </row>
        <row r="861">
          <cell r="A861" t="str">
            <v>408117M</v>
          </cell>
          <cell r="B861" t="str">
            <v>MASSACHUSETTS EXCISE TAX EXP.</v>
          </cell>
          <cell r="C861">
            <v>0</v>
          </cell>
          <cell r="D861">
            <v>0</v>
          </cell>
          <cell r="E861">
            <v>0</v>
          </cell>
          <cell r="F861">
            <v>0</v>
          </cell>
          <cell r="G861">
            <v>0</v>
          </cell>
        </row>
        <row r="862">
          <cell r="A862" t="str">
            <v>408123C</v>
          </cell>
          <cell r="B862" t="str">
            <v>SC PROPERTY TAX</v>
          </cell>
          <cell r="C862">
            <v>0</v>
          </cell>
          <cell r="D862">
            <v>0</v>
          </cell>
          <cell r="E862">
            <v>0</v>
          </cell>
          <cell r="F862">
            <v>0</v>
          </cell>
          <cell r="G862">
            <v>0</v>
          </cell>
        </row>
        <row r="863">
          <cell r="A863" t="str">
            <v>408123N</v>
          </cell>
          <cell r="B863" t="str">
            <v>NC PROPERTY TAX</v>
          </cell>
          <cell r="C863">
            <v>0</v>
          </cell>
          <cell r="D863">
            <v>0</v>
          </cell>
          <cell r="E863">
            <v>0</v>
          </cell>
          <cell r="F863">
            <v>0</v>
          </cell>
          <cell r="G863">
            <v>0</v>
          </cell>
        </row>
        <row r="864">
          <cell r="A864" t="str">
            <v>408125N</v>
          </cell>
          <cell r="B864" t="str">
            <v>NC GROSS RECEIPTS</v>
          </cell>
          <cell r="C864">
            <v>0</v>
          </cell>
          <cell r="D864">
            <v>0</v>
          </cell>
          <cell r="E864">
            <v>0</v>
          </cell>
          <cell r="F864">
            <v>0</v>
          </cell>
          <cell r="G864">
            <v>0</v>
          </cell>
        </row>
        <row r="865">
          <cell r="A865" t="str">
            <v>408125U</v>
          </cell>
          <cell r="B865" t="str">
            <v>NC GROSS RECEIPTS UBR</v>
          </cell>
          <cell r="C865">
            <v>0</v>
          </cell>
          <cell r="D865">
            <v>0</v>
          </cell>
          <cell r="E865">
            <v>0</v>
          </cell>
          <cell r="F865">
            <v>0</v>
          </cell>
          <cell r="G865">
            <v>0</v>
          </cell>
        </row>
        <row r="866">
          <cell r="A866" t="str">
            <v>408126C</v>
          </cell>
          <cell r="B866" t="str">
            <v>SC KWH ELECTRIC POWER TAX</v>
          </cell>
          <cell r="C866">
            <v>0</v>
          </cell>
          <cell r="D866">
            <v>0</v>
          </cell>
          <cell r="E866">
            <v>0</v>
          </cell>
          <cell r="F866">
            <v>0</v>
          </cell>
          <cell r="G866">
            <v>0</v>
          </cell>
        </row>
        <row r="867">
          <cell r="A867" t="str">
            <v>408130F</v>
          </cell>
          <cell r="B867" t="str">
            <v>HIGHWAY USE</v>
          </cell>
          <cell r="C867">
            <v>0</v>
          </cell>
          <cell r="D867">
            <v>0</v>
          </cell>
          <cell r="E867">
            <v>0</v>
          </cell>
          <cell r="F867">
            <v>0</v>
          </cell>
          <cell r="G867">
            <v>0</v>
          </cell>
        </row>
        <row r="868">
          <cell r="A868" t="str">
            <v>408223C</v>
          </cell>
          <cell r="B868" t="str">
            <v>SC PROPERTY TAX</v>
          </cell>
          <cell r="C868">
            <v>0</v>
          </cell>
          <cell r="D868">
            <v>0</v>
          </cell>
          <cell r="E868">
            <v>0</v>
          </cell>
          <cell r="F868">
            <v>0</v>
          </cell>
          <cell r="G868">
            <v>0</v>
          </cell>
        </row>
        <row r="869">
          <cell r="A869" t="str">
            <v>408223N</v>
          </cell>
          <cell r="B869" t="str">
            <v>NC PROPERTY TAX</v>
          </cell>
          <cell r="C869">
            <v>0</v>
          </cell>
          <cell r="D869">
            <v>0</v>
          </cell>
          <cell r="E869">
            <v>0</v>
          </cell>
          <cell r="F869">
            <v>0</v>
          </cell>
          <cell r="G869">
            <v>0</v>
          </cell>
        </row>
        <row r="870">
          <cell r="A870" t="str">
            <v>409120C</v>
          </cell>
          <cell r="B870" t="str">
            <v>INCOME TAXES, OPERATING - SC</v>
          </cell>
          <cell r="C870">
            <v>0</v>
          </cell>
          <cell r="D870">
            <v>0</v>
          </cell>
          <cell r="E870">
            <v>0</v>
          </cell>
          <cell r="F870">
            <v>0</v>
          </cell>
          <cell r="G870">
            <v>0</v>
          </cell>
        </row>
        <row r="871">
          <cell r="A871" t="str">
            <v>409120F</v>
          </cell>
          <cell r="B871" t="str">
            <v>INCOME TAXES, OPERATING - FED</v>
          </cell>
          <cell r="C871">
            <v>0</v>
          </cell>
          <cell r="D871">
            <v>0</v>
          </cell>
          <cell r="E871">
            <v>0</v>
          </cell>
          <cell r="F871">
            <v>0</v>
          </cell>
          <cell r="G871">
            <v>0</v>
          </cell>
        </row>
        <row r="872">
          <cell r="A872" t="str">
            <v>409120J</v>
          </cell>
          <cell r="B872" t="str">
            <v>INCOME TAXES, OPERATING-FLA</v>
          </cell>
          <cell r="C872">
            <v>0</v>
          </cell>
          <cell r="D872">
            <v>0</v>
          </cell>
          <cell r="E872">
            <v>0</v>
          </cell>
          <cell r="F872">
            <v>0</v>
          </cell>
          <cell r="G872">
            <v>0</v>
          </cell>
        </row>
        <row r="873">
          <cell r="A873" t="str">
            <v>409120N</v>
          </cell>
          <cell r="B873" t="str">
            <v>INCOME TAXES, OPERATING - NC</v>
          </cell>
          <cell r="C873">
            <v>0</v>
          </cell>
          <cell r="D873">
            <v>0</v>
          </cell>
          <cell r="E873">
            <v>0</v>
          </cell>
          <cell r="F873">
            <v>0</v>
          </cell>
          <cell r="G873">
            <v>0</v>
          </cell>
        </row>
        <row r="874">
          <cell r="A874" t="str">
            <v>409120V</v>
          </cell>
          <cell r="B874" t="str">
            <v>INCOME TAXES, OPERATING-VA`</v>
          </cell>
          <cell r="C874">
            <v>0</v>
          </cell>
          <cell r="D874">
            <v>0</v>
          </cell>
          <cell r="E874">
            <v>0</v>
          </cell>
          <cell r="F874">
            <v>0</v>
          </cell>
          <cell r="G874">
            <v>0</v>
          </cell>
        </row>
        <row r="875">
          <cell r="A875" t="str">
            <v>409220C</v>
          </cell>
          <cell r="B875" t="str">
            <v>INCOME TAXES, NONOPERATING SC</v>
          </cell>
          <cell r="C875">
            <v>0</v>
          </cell>
          <cell r="D875">
            <v>0</v>
          </cell>
          <cell r="E875">
            <v>0</v>
          </cell>
          <cell r="F875">
            <v>0</v>
          </cell>
          <cell r="G875">
            <v>0</v>
          </cell>
        </row>
        <row r="876">
          <cell r="A876" t="str">
            <v>409220F</v>
          </cell>
          <cell r="B876" t="str">
            <v>INCOME TAXES, NONOPERATING FED</v>
          </cell>
          <cell r="C876">
            <v>0</v>
          </cell>
          <cell r="D876">
            <v>0</v>
          </cell>
          <cell r="E876">
            <v>0</v>
          </cell>
          <cell r="F876">
            <v>0</v>
          </cell>
          <cell r="G876">
            <v>0</v>
          </cell>
        </row>
        <row r="877">
          <cell r="A877" t="str">
            <v>409220J</v>
          </cell>
          <cell r="B877" t="str">
            <v>INCOME TAXES, NONOPERATING-FLA</v>
          </cell>
          <cell r="C877">
            <v>0</v>
          </cell>
          <cell r="D877">
            <v>0</v>
          </cell>
          <cell r="E877">
            <v>0</v>
          </cell>
          <cell r="F877">
            <v>0</v>
          </cell>
          <cell r="G877">
            <v>0</v>
          </cell>
        </row>
        <row r="878">
          <cell r="A878" t="str">
            <v>409220N</v>
          </cell>
          <cell r="B878" t="str">
            <v>INCOME TAXES, NONOPERATING NC</v>
          </cell>
          <cell r="C878">
            <v>0</v>
          </cell>
          <cell r="D878">
            <v>0</v>
          </cell>
          <cell r="E878">
            <v>0</v>
          </cell>
          <cell r="F878">
            <v>0</v>
          </cell>
          <cell r="G878">
            <v>0</v>
          </cell>
        </row>
        <row r="879">
          <cell r="A879" t="str">
            <v>410100C</v>
          </cell>
          <cell r="B879" t="str">
            <v>PROV DIT-OPER INC SC</v>
          </cell>
          <cell r="C879">
            <v>0</v>
          </cell>
          <cell r="D879">
            <v>0</v>
          </cell>
          <cell r="E879">
            <v>0</v>
          </cell>
          <cell r="F879">
            <v>0</v>
          </cell>
          <cell r="G879">
            <v>0</v>
          </cell>
        </row>
        <row r="880">
          <cell r="A880" t="str">
            <v>410100F</v>
          </cell>
          <cell r="B880" t="str">
            <v>PROV DIT-OPER INC FED</v>
          </cell>
          <cell r="C880">
            <v>0</v>
          </cell>
          <cell r="D880">
            <v>0</v>
          </cell>
          <cell r="E880">
            <v>0</v>
          </cell>
          <cell r="F880">
            <v>0</v>
          </cell>
          <cell r="G880">
            <v>0</v>
          </cell>
        </row>
        <row r="881">
          <cell r="A881" t="str">
            <v>410100N</v>
          </cell>
          <cell r="B881" t="str">
            <v>PROV DIT-OPER INC NC</v>
          </cell>
          <cell r="C881">
            <v>0</v>
          </cell>
          <cell r="D881">
            <v>0</v>
          </cell>
          <cell r="E881">
            <v>0</v>
          </cell>
          <cell r="F881">
            <v>0</v>
          </cell>
          <cell r="G881">
            <v>0</v>
          </cell>
        </row>
        <row r="882">
          <cell r="A882" t="str">
            <v>410200C</v>
          </cell>
          <cell r="B882" t="str">
            <v>PROV DIT-NONOPER INC SC</v>
          </cell>
          <cell r="C882">
            <v>0</v>
          </cell>
          <cell r="D882">
            <v>0</v>
          </cell>
          <cell r="E882">
            <v>0</v>
          </cell>
          <cell r="F882">
            <v>0</v>
          </cell>
          <cell r="G882">
            <v>0</v>
          </cell>
        </row>
        <row r="883">
          <cell r="A883" t="str">
            <v>410200F</v>
          </cell>
          <cell r="B883" t="str">
            <v>PROV DIT-NONOPER INC FED</v>
          </cell>
          <cell r="C883">
            <v>0</v>
          </cell>
          <cell r="D883">
            <v>0</v>
          </cell>
          <cell r="E883">
            <v>0</v>
          </cell>
          <cell r="F883">
            <v>0</v>
          </cell>
          <cell r="G883">
            <v>0</v>
          </cell>
        </row>
        <row r="884">
          <cell r="A884" t="str">
            <v>410200N</v>
          </cell>
          <cell r="B884" t="str">
            <v>PROV DIT-NONOPER INC NC</v>
          </cell>
          <cell r="C884">
            <v>0</v>
          </cell>
          <cell r="D884">
            <v>0</v>
          </cell>
          <cell r="E884">
            <v>0</v>
          </cell>
          <cell r="F884">
            <v>0</v>
          </cell>
          <cell r="G884">
            <v>0</v>
          </cell>
        </row>
        <row r="885">
          <cell r="A885">
            <v>4110101</v>
          </cell>
          <cell r="B885" t="str">
            <v>FAS 143 - ACCRETION EXPENSE</v>
          </cell>
          <cell r="C885">
            <v>0</v>
          </cell>
          <cell r="D885">
            <v>0</v>
          </cell>
          <cell r="E885">
            <v>0</v>
          </cell>
          <cell r="F885">
            <v>0</v>
          </cell>
          <cell r="G885">
            <v>0</v>
          </cell>
        </row>
        <row r="886">
          <cell r="A886" t="str">
            <v>411100C</v>
          </cell>
          <cell r="B886" t="str">
            <v>PROV DIT-CR- OPER INC SC</v>
          </cell>
          <cell r="C886">
            <v>0</v>
          </cell>
          <cell r="D886">
            <v>0</v>
          </cell>
          <cell r="E886">
            <v>0</v>
          </cell>
          <cell r="F886">
            <v>0</v>
          </cell>
          <cell r="G886">
            <v>0</v>
          </cell>
        </row>
        <row r="887">
          <cell r="A887" t="str">
            <v>411100F</v>
          </cell>
          <cell r="B887" t="str">
            <v>PROV DIT-CR- OPER INC FED</v>
          </cell>
          <cell r="C887">
            <v>0</v>
          </cell>
          <cell r="D887">
            <v>0</v>
          </cell>
          <cell r="E887">
            <v>0</v>
          </cell>
          <cell r="F887">
            <v>0</v>
          </cell>
          <cell r="G887">
            <v>0</v>
          </cell>
        </row>
        <row r="888">
          <cell r="A888" t="str">
            <v>411100N</v>
          </cell>
          <cell r="B888" t="str">
            <v>PROV DIT-CR- OPER INC NC</v>
          </cell>
          <cell r="C888">
            <v>0</v>
          </cell>
          <cell r="D888">
            <v>0</v>
          </cell>
          <cell r="E888">
            <v>0</v>
          </cell>
          <cell r="F888">
            <v>0</v>
          </cell>
          <cell r="G888">
            <v>0</v>
          </cell>
        </row>
        <row r="889">
          <cell r="A889" t="str">
            <v>411200C</v>
          </cell>
          <cell r="B889" t="str">
            <v>PROV DIT-CR- NONOPER INC SC</v>
          </cell>
          <cell r="C889">
            <v>0</v>
          </cell>
          <cell r="D889">
            <v>0</v>
          </cell>
          <cell r="E889">
            <v>0</v>
          </cell>
          <cell r="F889">
            <v>0</v>
          </cell>
          <cell r="G889">
            <v>0</v>
          </cell>
        </row>
        <row r="890">
          <cell r="A890" t="str">
            <v>411200F</v>
          </cell>
          <cell r="B890" t="str">
            <v>PROV DIT-CR- NONOPER INC FED</v>
          </cell>
          <cell r="C890">
            <v>0</v>
          </cell>
          <cell r="D890">
            <v>0</v>
          </cell>
          <cell r="E890">
            <v>0</v>
          </cell>
          <cell r="F890">
            <v>0</v>
          </cell>
          <cell r="G890">
            <v>0</v>
          </cell>
        </row>
        <row r="891">
          <cell r="A891" t="str">
            <v>411200N</v>
          </cell>
          <cell r="B891" t="str">
            <v>PROV DIT-CR- NONOPER INC NC</v>
          </cell>
          <cell r="C891">
            <v>0</v>
          </cell>
          <cell r="D891">
            <v>0</v>
          </cell>
          <cell r="E891">
            <v>0</v>
          </cell>
          <cell r="F891">
            <v>0</v>
          </cell>
          <cell r="G891">
            <v>0</v>
          </cell>
        </row>
        <row r="892">
          <cell r="A892">
            <v>4114001</v>
          </cell>
          <cell r="B892" t="str">
            <v>ITC ADJ, UTILITY OPERATIONS</v>
          </cell>
          <cell r="C892">
            <v>0</v>
          </cell>
          <cell r="D892">
            <v>0</v>
          </cell>
          <cell r="E892">
            <v>0</v>
          </cell>
          <cell r="F892">
            <v>0</v>
          </cell>
          <cell r="G892">
            <v>0</v>
          </cell>
        </row>
        <row r="893">
          <cell r="A893">
            <v>4118001</v>
          </cell>
          <cell r="B893" t="str">
            <v>S02 GAIN ON DISP OF ALLOWANCES</v>
          </cell>
          <cell r="C893">
            <v>0</v>
          </cell>
          <cell r="D893">
            <v>0</v>
          </cell>
          <cell r="E893">
            <v>0</v>
          </cell>
          <cell r="F893">
            <v>0</v>
          </cell>
          <cell r="G893">
            <v>0</v>
          </cell>
        </row>
        <row r="894">
          <cell r="A894">
            <v>4118002</v>
          </cell>
          <cell r="B894" t="str">
            <v>NOX GAIN ON DISP OF ALLOWANCES</v>
          </cell>
          <cell r="C894">
            <v>0</v>
          </cell>
          <cell r="D894">
            <v>0</v>
          </cell>
          <cell r="E894">
            <v>0</v>
          </cell>
          <cell r="F894">
            <v>0</v>
          </cell>
          <cell r="G894">
            <v>0</v>
          </cell>
        </row>
        <row r="895">
          <cell r="A895">
            <v>4170001</v>
          </cell>
          <cell r="B895" t="str">
            <v>REV NUTIL</v>
          </cell>
          <cell r="C895">
            <v>0</v>
          </cell>
          <cell r="D895">
            <v>0</v>
          </cell>
          <cell r="E895">
            <v>0</v>
          </cell>
          <cell r="F895">
            <v>0</v>
          </cell>
          <cell r="G895">
            <v>0</v>
          </cell>
        </row>
        <row r="896">
          <cell r="A896">
            <v>4170800</v>
          </cell>
          <cell r="B896" t="str">
            <v>GAS &amp; OIL SALES</v>
          </cell>
          <cell r="C896">
            <v>0</v>
          </cell>
          <cell r="D896">
            <v>0</v>
          </cell>
          <cell r="E896">
            <v>0</v>
          </cell>
          <cell r="F896">
            <v>0</v>
          </cell>
          <cell r="G896">
            <v>0</v>
          </cell>
        </row>
        <row r="897">
          <cell r="A897">
            <v>4171001</v>
          </cell>
          <cell r="B897" t="str">
            <v>EXPENSES OF NONUTILITY OPER</v>
          </cell>
          <cell r="C897">
            <v>0</v>
          </cell>
          <cell r="D897">
            <v>0</v>
          </cell>
          <cell r="E897">
            <v>0</v>
          </cell>
          <cell r="F897">
            <v>0</v>
          </cell>
          <cell r="G897">
            <v>0</v>
          </cell>
        </row>
        <row r="898">
          <cell r="A898">
            <v>4171110</v>
          </cell>
          <cell r="B898" t="str">
            <v>EXP ENER PUR BUY FOR RESALE</v>
          </cell>
          <cell r="C898">
            <v>0</v>
          </cell>
          <cell r="D898">
            <v>0</v>
          </cell>
          <cell r="E898">
            <v>0</v>
          </cell>
          <cell r="F898">
            <v>0</v>
          </cell>
          <cell r="G898">
            <v>0</v>
          </cell>
        </row>
        <row r="899">
          <cell r="A899" t="str">
            <v>417130P</v>
          </cell>
          <cell r="B899" t="str">
            <v>EXP ENER PUR BLK PWR NONREG</v>
          </cell>
          <cell r="C899">
            <v>0</v>
          </cell>
          <cell r="D899">
            <v>0</v>
          </cell>
          <cell r="E899">
            <v>0</v>
          </cell>
          <cell r="F899">
            <v>0</v>
          </cell>
          <cell r="G899">
            <v>0</v>
          </cell>
        </row>
        <row r="900">
          <cell r="A900">
            <v>4172000</v>
          </cell>
          <cell r="B900" t="str">
            <v>REV ENER SALES BUY FOR RESALE</v>
          </cell>
          <cell r="C900">
            <v>0</v>
          </cell>
          <cell r="D900">
            <v>0</v>
          </cell>
          <cell r="E900">
            <v>0</v>
          </cell>
          <cell r="F900">
            <v>0</v>
          </cell>
          <cell r="G900">
            <v>0</v>
          </cell>
        </row>
        <row r="901">
          <cell r="A901">
            <v>4172600</v>
          </cell>
          <cell r="B901" t="str">
            <v>REV ENER SALES-FINANCIAL SWAP</v>
          </cell>
          <cell r="C901">
            <v>0</v>
          </cell>
          <cell r="D901">
            <v>0</v>
          </cell>
          <cell r="E901">
            <v>0</v>
          </cell>
          <cell r="F901">
            <v>0</v>
          </cell>
          <cell r="G901">
            <v>0</v>
          </cell>
        </row>
        <row r="902">
          <cell r="A902">
            <v>4180001</v>
          </cell>
          <cell r="B902" t="str">
            <v>NONOPERATING RENTAL INCOME</v>
          </cell>
          <cell r="C902">
            <v>0</v>
          </cell>
          <cell r="D902">
            <v>0</v>
          </cell>
          <cell r="E902">
            <v>0</v>
          </cell>
          <cell r="F902">
            <v>0</v>
          </cell>
          <cell r="G902">
            <v>0</v>
          </cell>
        </row>
        <row r="903">
          <cell r="A903">
            <v>4180050</v>
          </cell>
          <cell r="B903" t="str">
            <v>EXPNSE NONOPERATG RENTAL MAINT</v>
          </cell>
          <cell r="C903">
            <v>0</v>
          </cell>
          <cell r="D903">
            <v>0</v>
          </cell>
          <cell r="E903">
            <v>0</v>
          </cell>
          <cell r="F903">
            <v>0</v>
          </cell>
          <cell r="G903">
            <v>0</v>
          </cell>
        </row>
        <row r="904">
          <cell r="A904" t="str">
            <v>418020C</v>
          </cell>
          <cell r="B904" t="str">
            <v>NONOPERATING RENTAL INCOME SC</v>
          </cell>
          <cell r="C904">
            <v>0</v>
          </cell>
          <cell r="D904">
            <v>0</v>
          </cell>
          <cell r="E904">
            <v>0</v>
          </cell>
          <cell r="F904">
            <v>0</v>
          </cell>
          <cell r="G904">
            <v>0</v>
          </cell>
        </row>
        <row r="905">
          <cell r="A905" t="str">
            <v>418020N</v>
          </cell>
          <cell r="B905" t="str">
            <v>NONOPERATING RENTAL INCOME NC</v>
          </cell>
          <cell r="C905">
            <v>0</v>
          </cell>
          <cell r="D905">
            <v>0</v>
          </cell>
          <cell r="E905">
            <v>0</v>
          </cell>
          <cell r="F905">
            <v>0</v>
          </cell>
          <cell r="G905">
            <v>0</v>
          </cell>
        </row>
        <row r="906">
          <cell r="A906">
            <v>4181030</v>
          </cell>
          <cell r="B906" t="str">
            <v>EQU ERNS SUB CAPITAN</v>
          </cell>
          <cell r="C906">
            <v>0</v>
          </cell>
          <cell r="D906">
            <v>0</v>
          </cell>
          <cell r="E906">
            <v>0</v>
          </cell>
          <cell r="F906">
            <v>0</v>
          </cell>
          <cell r="G906">
            <v>0</v>
          </cell>
        </row>
        <row r="907">
          <cell r="A907">
            <v>4181050</v>
          </cell>
          <cell r="B907" t="str">
            <v>EQU ERNS SUB CAROFUND</v>
          </cell>
          <cell r="C907">
            <v>0</v>
          </cell>
          <cell r="D907">
            <v>0</v>
          </cell>
          <cell r="E907">
            <v>0</v>
          </cell>
          <cell r="F907">
            <v>0</v>
          </cell>
          <cell r="G907">
            <v>0</v>
          </cell>
        </row>
        <row r="908">
          <cell r="A908">
            <v>4181060</v>
          </cell>
          <cell r="B908" t="str">
            <v>EQU ERNS SUB CAROHOME</v>
          </cell>
          <cell r="C908">
            <v>0</v>
          </cell>
          <cell r="D908">
            <v>0</v>
          </cell>
          <cell r="E908">
            <v>0</v>
          </cell>
          <cell r="F908">
            <v>0</v>
          </cell>
          <cell r="G908">
            <v>0</v>
          </cell>
        </row>
        <row r="909">
          <cell r="A909">
            <v>4181080</v>
          </cell>
          <cell r="B909" t="str">
            <v>EQU ERNS SUB CAROFINANCIAL</v>
          </cell>
          <cell r="C909">
            <v>0</v>
          </cell>
          <cell r="D909">
            <v>0</v>
          </cell>
          <cell r="E909">
            <v>0</v>
          </cell>
          <cell r="F909">
            <v>0</v>
          </cell>
          <cell r="G909">
            <v>0</v>
          </cell>
        </row>
        <row r="910">
          <cell r="A910">
            <v>4181090</v>
          </cell>
          <cell r="B910" t="str">
            <v>EQU ERNS SUB POWERHOUSE SQ</v>
          </cell>
          <cell r="C910">
            <v>0</v>
          </cell>
          <cell r="D910">
            <v>0</v>
          </cell>
          <cell r="E910">
            <v>0</v>
          </cell>
          <cell r="F910">
            <v>0</v>
          </cell>
          <cell r="G910">
            <v>0</v>
          </cell>
        </row>
        <row r="911">
          <cell r="A911">
            <v>4190050</v>
          </cell>
          <cell r="B911" t="str">
            <v>INTERCOMPANY INTEREST</v>
          </cell>
          <cell r="C911">
            <v>0</v>
          </cell>
          <cell r="D911">
            <v>0</v>
          </cell>
          <cell r="E911">
            <v>0</v>
          </cell>
          <cell r="F911">
            <v>0</v>
          </cell>
          <cell r="G911">
            <v>0</v>
          </cell>
        </row>
        <row r="912">
          <cell r="A912">
            <v>4190100</v>
          </cell>
          <cell r="B912" t="str">
            <v>MISC INT/DIV</v>
          </cell>
          <cell r="C912">
            <v>0</v>
          </cell>
          <cell r="D912">
            <v>0</v>
          </cell>
          <cell r="E912">
            <v>0</v>
          </cell>
          <cell r="F912">
            <v>0</v>
          </cell>
          <cell r="G912">
            <v>0</v>
          </cell>
        </row>
        <row r="913">
          <cell r="A913">
            <v>4190101</v>
          </cell>
          <cell r="B913" t="str">
            <v>COLI  INTERSET</v>
          </cell>
          <cell r="C913">
            <v>0</v>
          </cell>
          <cell r="D913">
            <v>0</v>
          </cell>
          <cell r="E913">
            <v>0</v>
          </cell>
          <cell r="F913">
            <v>0</v>
          </cell>
          <cell r="G913">
            <v>0</v>
          </cell>
        </row>
        <row r="914">
          <cell r="A914">
            <v>4190200</v>
          </cell>
          <cell r="B914" t="str">
            <v>INT/TEMP INV</v>
          </cell>
          <cell r="C914">
            <v>0</v>
          </cell>
          <cell r="D914">
            <v>0</v>
          </cell>
          <cell r="E914">
            <v>0</v>
          </cell>
          <cell r="F914">
            <v>0</v>
          </cell>
          <cell r="G914">
            <v>0</v>
          </cell>
        </row>
        <row r="915">
          <cell r="A915">
            <v>4190300</v>
          </cell>
          <cell r="B915" t="str">
            <v>CONTRA -DEC TRST</v>
          </cell>
          <cell r="C915">
            <v>0</v>
          </cell>
          <cell r="D915">
            <v>0</v>
          </cell>
          <cell r="E915">
            <v>0</v>
          </cell>
          <cell r="F915">
            <v>0</v>
          </cell>
          <cell r="G915">
            <v>0</v>
          </cell>
        </row>
        <row r="916">
          <cell r="A916">
            <v>4191200</v>
          </cell>
          <cell r="B916" t="str">
            <v>ALLOW FUNDS USED DUR CONS-CWIP</v>
          </cell>
          <cell r="C916">
            <v>0</v>
          </cell>
          <cell r="D916">
            <v>0</v>
          </cell>
          <cell r="E916">
            <v>0</v>
          </cell>
          <cell r="F916">
            <v>0</v>
          </cell>
          <cell r="G916">
            <v>0</v>
          </cell>
        </row>
        <row r="917">
          <cell r="A917">
            <v>4191300</v>
          </cell>
          <cell r="B917" t="str">
            <v>ALLOW FUNDS USED DUR CONST-NF</v>
          </cell>
          <cell r="C917">
            <v>0</v>
          </cell>
          <cell r="D917">
            <v>0</v>
          </cell>
          <cell r="E917">
            <v>0</v>
          </cell>
          <cell r="F917">
            <v>0</v>
          </cell>
          <cell r="G917">
            <v>0</v>
          </cell>
        </row>
        <row r="918">
          <cell r="A918">
            <v>4191400</v>
          </cell>
          <cell r="B918" t="str">
            <v>CONTRA AFUDC EQUITY - OATT</v>
          </cell>
          <cell r="C918">
            <v>0</v>
          </cell>
          <cell r="D918">
            <v>0</v>
          </cell>
          <cell r="F918">
            <v>0</v>
          </cell>
          <cell r="G918">
            <v>0</v>
          </cell>
        </row>
        <row r="919">
          <cell r="A919">
            <v>4199010</v>
          </cell>
          <cell r="B919" t="str">
            <v>INTEREST INCOME-MONEY POOL</v>
          </cell>
          <cell r="C919">
            <v>0</v>
          </cell>
          <cell r="D919">
            <v>0</v>
          </cell>
          <cell r="E919">
            <v>0</v>
          </cell>
          <cell r="F919">
            <v>0</v>
          </cell>
          <cell r="G919">
            <v>0</v>
          </cell>
        </row>
        <row r="920">
          <cell r="A920">
            <v>4210001</v>
          </cell>
          <cell r="B920" t="str">
            <v>MISC. NONOP INCOME</v>
          </cell>
          <cell r="C920">
            <v>0</v>
          </cell>
          <cell r="D920">
            <v>0</v>
          </cell>
          <cell r="E920">
            <v>0</v>
          </cell>
          <cell r="F920">
            <v>0</v>
          </cell>
          <cell r="G920">
            <v>0</v>
          </cell>
        </row>
        <row r="921">
          <cell r="A921">
            <v>4210009</v>
          </cell>
          <cell r="B921" t="str">
            <v>DERIV INSTR GAINS-PWR  UNREAL</v>
          </cell>
          <cell r="C921">
            <v>0</v>
          </cell>
          <cell r="D921">
            <v>0</v>
          </cell>
          <cell r="E921">
            <v>0</v>
          </cell>
          <cell r="F921">
            <v>0</v>
          </cell>
          <cell r="G921">
            <v>0</v>
          </cell>
        </row>
        <row r="922">
          <cell r="A922">
            <v>4210010</v>
          </cell>
          <cell r="B922" t="str">
            <v>DERIV INSTR GAINS-GAS</v>
          </cell>
          <cell r="C922">
            <v>0</v>
          </cell>
          <cell r="D922">
            <v>0</v>
          </cell>
          <cell r="E922">
            <v>0</v>
          </cell>
          <cell r="F922">
            <v>0</v>
          </cell>
          <cell r="G922">
            <v>0</v>
          </cell>
        </row>
        <row r="923">
          <cell r="A923">
            <v>4210013</v>
          </cell>
          <cell r="B923" t="str">
            <v>DERIV INSTR GAINS-BROAD RIVER</v>
          </cell>
          <cell r="C923">
            <v>0</v>
          </cell>
          <cell r="D923">
            <v>0</v>
          </cell>
          <cell r="E923">
            <v>0</v>
          </cell>
          <cell r="F923">
            <v>0</v>
          </cell>
          <cell r="G923">
            <v>0</v>
          </cell>
        </row>
        <row r="924">
          <cell r="A924">
            <v>4210021</v>
          </cell>
          <cell r="B924" t="str">
            <v>GAIN/LOSS UNCONSOL EQTY INV</v>
          </cell>
          <cell r="C924">
            <v>0</v>
          </cell>
          <cell r="D924">
            <v>0</v>
          </cell>
          <cell r="E924">
            <v>0</v>
          </cell>
          <cell r="F924">
            <v>0</v>
          </cell>
          <cell r="G924">
            <v>0</v>
          </cell>
        </row>
        <row r="925">
          <cell r="A925" t="str">
            <v>421010A</v>
          </cell>
          <cell r="B925" t="str">
            <v>MNI-TAX ON CIAC</v>
          </cell>
          <cell r="C925">
            <v>0</v>
          </cell>
          <cell r="D925">
            <v>0</v>
          </cell>
          <cell r="E925">
            <v>0</v>
          </cell>
          <cell r="F925">
            <v>0</v>
          </cell>
          <cell r="G925">
            <v>0</v>
          </cell>
        </row>
        <row r="926">
          <cell r="A926">
            <v>4210121</v>
          </cell>
          <cell r="B926" t="str">
            <v>EQUITY EARNINGS-NUSTART</v>
          </cell>
          <cell r="C926">
            <v>0</v>
          </cell>
          <cell r="D926">
            <v>0</v>
          </cell>
          <cell r="E926">
            <v>0</v>
          </cell>
          <cell r="F926">
            <v>0</v>
          </cell>
          <cell r="G926">
            <v>0</v>
          </cell>
        </row>
        <row r="927">
          <cell r="A927">
            <v>4210701</v>
          </cell>
          <cell r="B927" t="str">
            <v>MNI-OTHER ENERGY SERVICES-MISC</v>
          </cell>
          <cell r="C927">
            <v>0</v>
          </cell>
          <cell r="D927">
            <v>0</v>
          </cell>
          <cell r="E927">
            <v>0</v>
          </cell>
          <cell r="F927">
            <v>0</v>
          </cell>
          <cell r="G927">
            <v>0</v>
          </cell>
        </row>
        <row r="928">
          <cell r="A928">
            <v>4210703</v>
          </cell>
          <cell r="B928" t="str">
            <v>MNI-REVENUE</v>
          </cell>
          <cell r="C928">
            <v>0</v>
          </cell>
          <cell r="D928">
            <v>0</v>
          </cell>
          <cell r="E928">
            <v>0</v>
          </cell>
          <cell r="F928">
            <v>0</v>
          </cell>
          <cell r="G928">
            <v>0</v>
          </cell>
        </row>
        <row r="929">
          <cell r="A929" t="str">
            <v>42107BB</v>
          </cell>
          <cell r="B929" t="str">
            <v>NON-REG BAL BILL GAIN/LOSS</v>
          </cell>
          <cell r="C929">
            <v>0</v>
          </cell>
          <cell r="D929">
            <v>0</v>
          </cell>
          <cell r="E929">
            <v>0</v>
          </cell>
          <cell r="F929">
            <v>0</v>
          </cell>
          <cell r="G929">
            <v>0</v>
          </cell>
        </row>
        <row r="930">
          <cell r="A930">
            <v>4211001</v>
          </cell>
          <cell r="B930" t="str">
            <v>GAIN ON DISPOSTION OF PROPERTY</v>
          </cell>
          <cell r="C930">
            <v>0</v>
          </cell>
          <cell r="D930">
            <v>0</v>
          </cell>
          <cell r="E930">
            <v>0</v>
          </cell>
          <cell r="F930">
            <v>0</v>
          </cell>
          <cell r="G930">
            <v>0</v>
          </cell>
        </row>
        <row r="931">
          <cell r="A931">
            <v>4211002</v>
          </cell>
          <cell r="B931" t="str">
            <v>GAIN ON LAND EXCHANGE</v>
          </cell>
          <cell r="C931">
            <v>0</v>
          </cell>
          <cell r="D931">
            <v>0</v>
          </cell>
          <cell r="E931">
            <v>0</v>
          </cell>
          <cell r="F931">
            <v>0</v>
          </cell>
          <cell r="G931">
            <v>0</v>
          </cell>
        </row>
        <row r="932">
          <cell r="A932">
            <v>4212001</v>
          </cell>
          <cell r="B932" t="str">
            <v>LOSS ON DISPOSTION OF PROPERTY</v>
          </cell>
          <cell r="C932">
            <v>0</v>
          </cell>
          <cell r="D932">
            <v>0</v>
          </cell>
          <cell r="E932">
            <v>0</v>
          </cell>
          <cell r="F932">
            <v>0</v>
          </cell>
          <cell r="G932">
            <v>0</v>
          </cell>
        </row>
        <row r="933">
          <cell r="A933">
            <v>4213000</v>
          </cell>
          <cell r="B933" t="str">
            <v>INTEREST INC RECOVERY CLAUSES</v>
          </cell>
          <cell r="C933">
            <v>0</v>
          </cell>
          <cell r="D933">
            <v>0</v>
          </cell>
          <cell r="E933">
            <v>0</v>
          </cell>
          <cell r="F933">
            <v>0</v>
          </cell>
          <cell r="G933">
            <v>0</v>
          </cell>
        </row>
        <row r="934">
          <cell r="A934">
            <v>4214010</v>
          </cell>
          <cell r="B934" t="str">
            <v>MISC NONOP INC-COLI GAIN CP&amp;L</v>
          </cell>
          <cell r="C934">
            <v>0</v>
          </cell>
          <cell r="D934">
            <v>0</v>
          </cell>
          <cell r="E934">
            <v>0</v>
          </cell>
          <cell r="F934">
            <v>0</v>
          </cell>
          <cell r="G934">
            <v>0</v>
          </cell>
        </row>
        <row r="935">
          <cell r="A935">
            <v>4214020</v>
          </cell>
          <cell r="B935" t="str">
            <v>MISC NONOP INC-COLI GAIN SURV</v>
          </cell>
          <cell r="C935">
            <v>0</v>
          </cell>
          <cell r="D935">
            <v>0</v>
          </cell>
          <cell r="E935">
            <v>0</v>
          </cell>
          <cell r="F935">
            <v>0</v>
          </cell>
          <cell r="G935">
            <v>0</v>
          </cell>
        </row>
        <row r="936">
          <cell r="A936" t="str">
            <v>426100C</v>
          </cell>
          <cell r="B936" t="str">
            <v>ECONOMIC DEVELOPMENT-SC</v>
          </cell>
          <cell r="C936">
            <v>0</v>
          </cell>
          <cell r="D936">
            <v>0</v>
          </cell>
          <cell r="E936">
            <v>0</v>
          </cell>
          <cell r="F936">
            <v>0</v>
          </cell>
          <cell r="G936">
            <v>0</v>
          </cell>
        </row>
        <row r="937">
          <cell r="A937" t="str">
            <v>426100F</v>
          </cell>
          <cell r="B937" t="str">
            <v>CONTRIBUTION</v>
          </cell>
          <cell r="C937">
            <v>0</v>
          </cell>
          <cell r="D937">
            <v>0</v>
          </cell>
          <cell r="E937">
            <v>0</v>
          </cell>
          <cell r="F937">
            <v>0</v>
          </cell>
          <cell r="G937">
            <v>0</v>
          </cell>
        </row>
        <row r="938">
          <cell r="A938" t="str">
            <v>426100N</v>
          </cell>
          <cell r="B938" t="str">
            <v>ECONOMIC DEVELOPMENT-NC</v>
          </cell>
          <cell r="C938">
            <v>0</v>
          </cell>
          <cell r="D938">
            <v>0</v>
          </cell>
          <cell r="E938">
            <v>0</v>
          </cell>
          <cell r="F938">
            <v>0</v>
          </cell>
          <cell r="G938">
            <v>0</v>
          </cell>
        </row>
        <row r="939">
          <cell r="A939">
            <v>4261014</v>
          </cell>
          <cell r="B939" t="str">
            <v>DONATIONS-CIVIC &amp; COMMUNITY</v>
          </cell>
          <cell r="C939">
            <v>0</v>
          </cell>
          <cell r="D939">
            <v>0</v>
          </cell>
          <cell r="E939">
            <v>0</v>
          </cell>
          <cell r="F939">
            <v>0</v>
          </cell>
          <cell r="G939">
            <v>0</v>
          </cell>
        </row>
        <row r="940">
          <cell r="A940" t="str">
            <v>426180T</v>
          </cell>
          <cell r="B940" t="str">
            <v>OTHER DONATIONS</v>
          </cell>
          <cell r="C940">
            <v>0</v>
          </cell>
          <cell r="D940">
            <v>0</v>
          </cell>
          <cell r="E940">
            <v>0</v>
          </cell>
          <cell r="F940">
            <v>0</v>
          </cell>
          <cell r="G940">
            <v>0</v>
          </cell>
        </row>
        <row r="941">
          <cell r="A941">
            <v>4262016</v>
          </cell>
          <cell r="B941" t="str">
            <v>LIFE INSUR 92 DEFERRED COMP</v>
          </cell>
          <cell r="C941">
            <v>0</v>
          </cell>
          <cell r="D941">
            <v>0</v>
          </cell>
          <cell r="E941">
            <v>0</v>
          </cell>
          <cell r="F941">
            <v>0</v>
          </cell>
          <cell r="G941">
            <v>0</v>
          </cell>
        </row>
        <row r="942">
          <cell r="A942">
            <v>4262017</v>
          </cell>
          <cell r="B942" t="str">
            <v>LIFE INS EXEC EMP</v>
          </cell>
          <cell r="C942">
            <v>0</v>
          </cell>
          <cell r="D942">
            <v>0</v>
          </cell>
          <cell r="E942">
            <v>0</v>
          </cell>
          <cell r="F942">
            <v>0</v>
          </cell>
          <cell r="G942">
            <v>0</v>
          </cell>
        </row>
        <row r="943">
          <cell r="A943">
            <v>4262021</v>
          </cell>
          <cell r="B943" t="str">
            <v>CORPORATE COLI PREMIUM</v>
          </cell>
          <cell r="C943">
            <v>0</v>
          </cell>
          <cell r="D943">
            <v>0</v>
          </cell>
          <cell r="E943">
            <v>0</v>
          </cell>
          <cell r="F943">
            <v>0</v>
          </cell>
          <cell r="G943">
            <v>0</v>
          </cell>
        </row>
        <row r="944">
          <cell r="A944">
            <v>4262022</v>
          </cell>
          <cell r="B944" t="str">
            <v>CORP COLI CASH SURR VALUE</v>
          </cell>
          <cell r="C944">
            <v>0</v>
          </cell>
          <cell r="D944">
            <v>0</v>
          </cell>
          <cell r="E944">
            <v>0</v>
          </cell>
          <cell r="F944">
            <v>0</v>
          </cell>
          <cell r="G944">
            <v>0</v>
          </cell>
        </row>
        <row r="945">
          <cell r="A945">
            <v>4262031</v>
          </cell>
          <cell r="B945" t="str">
            <v>DIRECTORS EDUC CONTRIBUTION</v>
          </cell>
          <cell r="C945">
            <v>0</v>
          </cell>
          <cell r="D945">
            <v>0</v>
          </cell>
          <cell r="E945">
            <v>0</v>
          </cell>
          <cell r="F945">
            <v>0</v>
          </cell>
          <cell r="G945">
            <v>0</v>
          </cell>
        </row>
        <row r="946">
          <cell r="A946">
            <v>4262041</v>
          </cell>
          <cell r="B946" t="str">
            <v>LIFE INSURANCE SPLIT DOLLAR</v>
          </cell>
          <cell r="C946">
            <v>0</v>
          </cell>
          <cell r="D946">
            <v>0</v>
          </cell>
          <cell r="E946">
            <v>0</v>
          </cell>
          <cell r="F946">
            <v>0</v>
          </cell>
          <cell r="G946">
            <v>0</v>
          </cell>
        </row>
        <row r="947">
          <cell r="A947">
            <v>4262051</v>
          </cell>
          <cell r="B947" t="str">
            <v>EXEC ESTATE PRESERVATION</v>
          </cell>
          <cell r="C947">
            <v>0</v>
          </cell>
          <cell r="D947">
            <v>0</v>
          </cell>
          <cell r="E947">
            <v>0</v>
          </cell>
          <cell r="F947">
            <v>0</v>
          </cell>
          <cell r="G947">
            <v>0</v>
          </cell>
        </row>
        <row r="948">
          <cell r="A948">
            <v>4263001</v>
          </cell>
          <cell r="B948" t="str">
            <v>PENALTIES</v>
          </cell>
          <cell r="C948">
            <v>0</v>
          </cell>
          <cell r="D948">
            <v>0</v>
          </cell>
          <cell r="E948">
            <v>0</v>
          </cell>
          <cell r="F948">
            <v>0</v>
          </cell>
          <cell r="G948">
            <v>0</v>
          </cell>
        </row>
        <row r="949">
          <cell r="A949">
            <v>4264200</v>
          </cell>
          <cell r="B949" t="str">
            <v>EXP CIV/POL&amp;REL ACT OTH FEES</v>
          </cell>
          <cell r="C949">
            <v>0</v>
          </cell>
          <cell r="D949">
            <v>0</v>
          </cell>
          <cell r="E949">
            <v>0</v>
          </cell>
          <cell r="F949">
            <v>0</v>
          </cell>
          <cell r="G949">
            <v>0</v>
          </cell>
        </row>
        <row r="950">
          <cell r="A950">
            <v>4264300</v>
          </cell>
          <cell r="B950" t="str">
            <v>CITIZENS SUPPORT</v>
          </cell>
          <cell r="C950">
            <v>0</v>
          </cell>
          <cell r="D950">
            <v>0</v>
          </cell>
          <cell r="E950">
            <v>0</v>
          </cell>
          <cell r="F950">
            <v>0</v>
          </cell>
          <cell r="G950">
            <v>0</v>
          </cell>
        </row>
        <row r="951">
          <cell r="A951">
            <v>4265001</v>
          </cell>
          <cell r="B951" t="str">
            <v>OTH DEDU OTHER DEDUCTIONS</v>
          </cell>
          <cell r="C951">
            <v>0</v>
          </cell>
          <cell r="D951">
            <v>0</v>
          </cell>
          <cell r="E951">
            <v>0</v>
          </cell>
          <cell r="F951">
            <v>0</v>
          </cell>
          <cell r="G951">
            <v>0</v>
          </cell>
        </row>
        <row r="952">
          <cell r="A952">
            <v>4265004</v>
          </cell>
          <cell r="B952" t="str">
            <v>DERIV INSTR LOSSES-PWR UNREALRE</v>
          </cell>
          <cell r="C952">
            <v>0</v>
          </cell>
          <cell r="D952">
            <v>0</v>
          </cell>
          <cell r="E952">
            <v>0</v>
          </cell>
          <cell r="F952">
            <v>0</v>
          </cell>
          <cell r="G952">
            <v>0</v>
          </cell>
        </row>
        <row r="953">
          <cell r="A953">
            <v>4265005</v>
          </cell>
          <cell r="B953" t="str">
            <v>DERIV INSTR LOSS-GAS</v>
          </cell>
          <cell r="C953">
            <v>0</v>
          </cell>
          <cell r="D953">
            <v>0</v>
          </cell>
          <cell r="E953">
            <v>0</v>
          </cell>
          <cell r="F953">
            <v>0</v>
          </cell>
          <cell r="G953">
            <v>0</v>
          </cell>
        </row>
        <row r="954">
          <cell r="A954">
            <v>4265007</v>
          </cell>
          <cell r="B954" t="str">
            <v>DERIV INSTR LOSS-FLEET</v>
          </cell>
          <cell r="C954">
            <v>0</v>
          </cell>
          <cell r="D954">
            <v>0</v>
          </cell>
          <cell r="E954">
            <v>0</v>
          </cell>
          <cell r="F954">
            <v>0</v>
          </cell>
          <cell r="G954">
            <v>0</v>
          </cell>
        </row>
        <row r="955">
          <cell r="A955">
            <v>4270100</v>
          </cell>
          <cell r="B955" t="str">
            <v>INTEREST-FMB</v>
          </cell>
          <cell r="C955">
            <v>0</v>
          </cell>
          <cell r="D955">
            <v>0</v>
          </cell>
          <cell r="E955">
            <v>0</v>
          </cell>
          <cell r="F955">
            <v>0</v>
          </cell>
          <cell r="G955">
            <v>0</v>
          </cell>
        </row>
        <row r="956">
          <cell r="A956">
            <v>4271000</v>
          </cell>
          <cell r="B956" t="str">
            <v>INTEREST-$300M 6.65% MTN 2008</v>
          </cell>
          <cell r="C956">
            <v>0</v>
          </cell>
          <cell r="D956">
            <v>0</v>
          </cell>
          <cell r="E956">
            <v>0</v>
          </cell>
          <cell r="F956">
            <v>0</v>
          </cell>
          <cell r="G956">
            <v>0</v>
          </cell>
        </row>
        <row r="957">
          <cell r="A957">
            <v>4271029</v>
          </cell>
          <cell r="B957" t="str">
            <v>INTEREST $500 M 6.5% NOTES</v>
          </cell>
          <cell r="C957">
            <v>0</v>
          </cell>
          <cell r="D957">
            <v>0</v>
          </cell>
          <cell r="E957">
            <v>0</v>
          </cell>
          <cell r="F957">
            <v>0</v>
          </cell>
          <cell r="G957">
            <v>0</v>
          </cell>
        </row>
        <row r="958">
          <cell r="A958">
            <v>4275800</v>
          </cell>
          <cell r="B958" t="str">
            <v>INTEREST-COCHRANE</v>
          </cell>
          <cell r="C958">
            <v>0</v>
          </cell>
          <cell r="D958">
            <v>0</v>
          </cell>
          <cell r="E958">
            <v>0</v>
          </cell>
          <cell r="F958">
            <v>0</v>
          </cell>
          <cell r="G958">
            <v>0</v>
          </cell>
        </row>
        <row r="959">
          <cell r="A959">
            <v>4276110</v>
          </cell>
          <cell r="B959" t="str">
            <v>INTEREST-83 DEF COMP</v>
          </cell>
          <cell r="C959">
            <v>0</v>
          </cell>
          <cell r="D959">
            <v>0</v>
          </cell>
          <cell r="E959">
            <v>0</v>
          </cell>
          <cell r="F959">
            <v>0</v>
          </cell>
          <cell r="G959">
            <v>0</v>
          </cell>
        </row>
        <row r="960">
          <cell r="A960">
            <v>4277010</v>
          </cell>
          <cell r="B960" t="str">
            <v>INTEREST-89 COLI</v>
          </cell>
          <cell r="C960">
            <v>0</v>
          </cell>
          <cell r="D960">
            <v>0</v>
          </cell>
          <cell r="E960">
            <v>0</v>
          </cell>
          <cell r="F960">
            <v>0</v>
          </cell>
          <cell r="G960">
            <v>0</v>
          </cell>
        </row>
        <row r="961">
          <cell r="A961">
            <v>4277200</v>
          </cell>
          <cell r="B961" t="str">
            <v>INTEREST-WK 94A PCB</v>
          </cell>
          <cell r="C961">
            <v>0</v>
          </cell>
          <cell r="D961">
            <v>0</v>
          </cell>
          <cell r="E961">
            <v>0</v>
          </cell>
          <cell r="F961">
            <v>0</v>
          </cell>
          <cell r="G961">
            <v>0</v>
          </cell>
        </row>
        <row r="962">
          <cell r="A962">
            <v>4277300</v>
          </cell>
          <cell r="B962" t="str">
            <v>INTEREST-WK 94B PCB</v>
          </cell>
          <cell r="C962">
            <v>0</v>
          </cell>
          <cell r="D962">
            <v>0</v>
          </cell>
          <cell r="E962">
            <v>0</v>
          </cell>
          <cell r="F962">
            <v>0</v>
          </cell>
          <cell r="G962">
            <v>0</v>
          </cell>
        </row>
        <row r="963">
          <cell r="A963">
            <v>4278100</v>
          </cell>
          <cell r="B963" t="str">
            <v>INTEREST-WAKE 2000A</v>
          </cell>
          <cell r="C963">
            <v>0</v>
          </cell>
          <cell r="D963">
            <v>0</v>
          </cell>
          <cell r="E963">
            <v>0</v>
          </cell>
          <cell r="F963">
            <v>0</v>
          </cell>
          <cell r="G963">
            <v>0</v>
          </cell>
        </row>
        <row r="964">
          <cell r="A964">
            <v>4278200</v>
          </cell>
          <cell r="B964" t="str">
            <v>INTEREST-PERSON 2000A</v>
          </cell>
          <cell r="C964">
            <v>0</v>
          </cell>
          <cell r="D964">
            <v>0</v>
          </cell>
          <cell r="E964">
            <v>0</v>
          </cell>
          <cell r="F964">
            <v>0</v>
          </cell>
          <cell r="G964">
            <v>0</v>
          </cell>
        </row>
        <row r="965">
          <cell r="A965">
            <v>4278300</v>
          </cell>
          <cell r="B965" t="str">
            <v>INTEREST-WAKE 2000B</v>
          </cell>
          <cell r="C965">
            <v>0</v>
          </cell>
          <cell r="D965">
            <v>0</v>
          </cell>
          <cell r="E965">
            <v>0</v>
          </cell>
          <cell r="F965">
            <v>0</v>
          </cell>
          <cell r="G965">
            <v>0</v>
          </cell>
        </row>
        <row r="966">
          <cell r="A966">
            <v>4278400</v>
          </cell>
          <cell r="B966" t="str">
            <v>INTEREST-WAKE 2000C</v>
          </cell>
          <cell r="C966">
            <v>0</v>
          </cell>
          <cell r="D966">
            <v>0</v>
          </cell>
          <cell r="E966">
            <v>0</v>
          </cell>
          <cell r="F966">
            <v>0</v>
          </cell>
          <cell r="G966">
            <v>0</v>
          </cell>
        </row>
        <row r="967">
          <cell r="A967">
            <v>4278500</v>
          </cell>
          <cell r="B967" t="str">
            <v>INTEREST-WAKE 2000D</v>
          </cell>
          <cell r="C967">
            <v>0</v>
          </cell>
          <cell r="D967">
            <v>0</v>
          </cell>
          <cell r="E967">
            <v>0</v>
          </cell>
          <cell r="F967">
            <v>0</v>
          </cell>
          <cell r="G967">
            <v>0</v>
          </cell>
        </row>
        <row r="968">
          <cell r="A968">
            <v>4278600</v>
          </cell>
          <cell r="B968" t="str">
            <v>INTEREST-WAKE 2000E</v>
          </cell>
          <cell r="C968">
            <v>0</v>
          </cell>
          <cell r="D968">
            <v>0</v>
          </cell>
          <cell r="E968">
            <v>0</v>
          </cell>
          <cell r="F968">
            <v>0</v>
          </cell>
          <cell r="G968">
            <v>0</v>
          </cell>
        </row>
        <row r="969">
          <cell r="A969">
            <v>4278700</v>
          </cell>
          <cell r="B969" t="str">
            <v>INTEREST-WAKE 2000F</v>
          </cell>
          <cell r="C969">
            <v>0</v>
          </cell>
          <cell r="D969">
            <v>0</v>
          </cell>
          <cell r="E969">
            <v>0</v>
          </cell>
          <cell r="F969">
            <v>0</v>
          </cell>
          <cell r="G969">
            <v>0</v>
          </cell>
        </row>
        <row r="970">
          <cell r="A970">
            <v>4278800</v>
          </cell>
          <cell r="B970" t="str">
            <v>INTEREST-WAKE 2000G</v>
          </cell>
          <cell r="C970">
            <v>0</v>
          </cell>
          <cell r="D970">
            <v>0</v>
          </cell>
          <cell r="E970">
            <v>0</v>
          </cell>
          <cell r="F970">
            <v>0</v>
          </cell>
          <cell r="G970">
            <v>0</v>
          </cell>
        </row>
        <row r="971">
          <cell r="A971">
            <v>4278900</v>
          </cell>
          <cell r="B971" t="str">
            <v>INTEREST-PERS 2000B</v>
          </cell>
          <cell r="C971">
            <v>0</v>
          </cell>
          <cell r="D971">
            <v>0</v>
          </cell>
          <cell r="E971">
            <v>0</v>
          </cell>
          <cell r="F971">
            <v>0</v>
          </cell>
          <cell r="G971">
            <v>0</v>
          </cell>
        </row>
        <row r="972">
          <cell r="A972">
            <v>4280001</v>
          </cell>
          <cell r="B972" t="str">
            <v>AMORT OF DEBT DISCOUNT &amp;  EXP</v>
          </cell>
          <cell r="C972">
            <v>0</v>
          </cell>
          <cell r="D972">
            <v>0</v>
          </cell>
          <cell r="E972">
            <v>0</v>
          </cell>
          <cell r="F972">
            <v>0</v>
          </cell>
          <cell r="G972">
            <v>0</v>
          </cell>
        </row>
        <row r="973">
          <cell r="A973">
            <v>4281001</v>
          </cell>
          <cell r="B973" t="str">
            <v>AMORT OF REACQUIRED DEBT</v>
          </cell>
          <cell r="C973">
            <v>0</v>
          </cell>
          <cell r="D973">
            <v>0</v>
          </cell>
          <cell r="E973">
            <v>0</v>
          </cell>
          <cell r="F973">
            <v>0</v>
          </cell>
          <cell r="G973">
            <v>0</v>
          </cell>
        </row>
        <row r="974">
          <cell r="A974">
            <v>4301010</v>
          </cell>
          <cell r="B974" t="str">
            <v>INT EXP-MONEY POOL</v>
          </cell>
          <cell r="C974">
            <v>0</v>
          </cell>
          <cell r="D974">
            <v>0</v>
          </cell>
          <cell r="E974">
            <v>0</v>
          </cell>
          <cell r="F974">
            <v>0</v>
          </cell>
          <cell r="G974">
            <v>0</v>
          </cell>
        </row>
        <row r="975">
          <cell r="A975">
            <v>4310001</v>
          </cell>
          <cell r="B975" t="str">
            <v>OTHER INTEREST EXPENSE</v>
          </cell>
          <cell r="C975">
            <v>0</v>
          </cell>
          <cell r="D975">
            <v>0</v>
          </cell>
          <cell r="E975">
            <v>0</v>
          </cell>
          <cell r="F975">
            <v>0</v>
          </cell>
          <cell r="G975">
            <v>0</v>
          </cell>
        </row>
        <row r="976">
          <cell r="A976">
            <v>4310010</v>
          </cell>
          <cell r="B976" t="str">
            <v>OTH INT EXP-COMMITMENT FEES</v>
          </cell>
          <cell r="C976">
            <v>0</v>
          </cell>
          <cell r="D976">
            <v>0</v>
          </cell>
          <cell r="E976">
            <v>0</v>
          </cell>
          <cell r="F976">
            <v>0</v>
          </cell>
          <cell r="G976">
            <v>0</v>
          </cell>
        </row>
        <row r="977">
          <cell r="A977">
            <v>4310011</v>
          </cell>
          <cell r="B977" t="str">
            <v>OTHER INT EXP-MISC</v>
          </cell>
          <cell r="C977">
            <v>0</v>
          </cell>
          <cell r="D977">
            <v>0</v>
          </cell>
          <cell r="E977">
            <v>0</v>
          </cell>
          <cell r="F977">
            <v>0</v>
          </cell>
          <cell r="G977">
            <v>0</v>
          </cell>
        </row>
        <row r="978">
          <cell r="A978">
            <v>4310022</v>
          </cell>
          <cell r="B978" t="str">
            <v>OTH INT EXP-CUST REFUNDS</v>
          </cell>
          <cell r="C978">
            <v>0</v>
          </cell>
          <cell r="D978">
            <v>0</v>
          </cell>
          <cell r="E978">
            <v>0</v>
          </cell>
          <cell r="F978">
            <v>0</v>
          </cell>
          <cell r="G978">
            <v>0</v>
          </cell>
        </row>
        <row r="979">
          <cell r="A979">
            <v>4313000</v>
          </cell>
          <cell r="B979" t="str">
            <v>INTEREST EXP RECOVERY CLAUSES</v>
          </cell>
          <cell r="C979">
            <v>0</v>
          </cell>
          <cell r="D979">
            <v>0</v>
          </cell>
          <cell r="E979">
            <v>0</v>
          </cell>
          <cell r="F979">
            <v>0</v>
          </cell>
          <cell r="G979">
            <v>0</v>
          </cell>
        </row>
        <row r="980">
          <cell r="A980">
            <v>4321200</v>
          </cell>
          <cell r="B980" t="str">
            <v>ALLOW B FND DURING CONSTR-CWIP</v>
          </cell>
          <cell r="C980">
            <v>0</v>
          </cell>
          <cell r="D980">
            <v>0</v>
          </cell>
          <cell r="E980">
            <v>0</v>
          </cell>
          <cell r="F980">
            <v>0</v>
          </cell>
          <cell r="G980">
            <v>0</v>
          </cell>
        </row>
        <row r="981">
          <cell r="A981">
            <v>4321201</v>
          </cell>
          <cell r="B981" t="str">
            <v>CONTRA AFUDC DEBT-OATT</v>
          </cell>
          <cell r="C981">
            <v>0</v>
          </cell>
          <cell r="D981">
            <v>0</v>
          </cell>
          <cell r="F981">
            <v>0</v>
          </cell>
          <cell r="G981">
            <v>0</v>
          </cell>
        </row>
        <row r="982">
          <cell r="A982">
            <v>4321300</v>
          </cell>
          <cell r="B982" t="str">
            <v>ALLOW BOR FND DURING CONSTR-NF</v>
          </cell>
          <cell r="C982">
            <v>0</v>
          </cell>
          <cell r="D982">
            <v>0</v>
          </cell>
          <cell r="E982">
            <v>0</v>
          </cell>
          <cell r="F982">
            <v>0</v>
          </cell>
          <cell r="G982">
            <v>0</v>
          </cell>
        </row>
        <row r="983">
          <cell r="A983">
            <v>4363001</v>
          </cell>
          <cell r="B983" t="str">
            <v>APPROP OF R/E</v>
          </cell>
          <cell r="C983">
            <v>0</v>
          </cell>
          <cell r="D983">
            <v>0</v>
          </cell>
          <cell r="E983">
            <v>0</v>
          </cell>
          <cell r="F983">
            <v>0</v>
          </cell>
          <cell r="G983">
            <v>0</v>
          </cell>
        </row>
        <row r="984">
          <cell r="A984">
            <v>4373001</v>
          </cell>
          <cell r="B984" t="str">
            <v>PREFERRED STOCK $5.00</v>
          </cell>
          <cell r="C984">
            <v>0</v>
          </cell>
          <cell r="D984">
            <v>0</v>
          </cell>
          <cell r="E984">
            <v>0</v>
          </cell>
          <cell r="F984">
            <v>0</v>
          </cell>
          <cell r="G984">
            <v>0</v>
          </cell>
        </row>
        <row r="985">
          <cell r="A985">
            <v>4373002</v>
          </cell>
          <cell r="B985" t="str">
            <v>PREFERRED STOCK $4.20</v>
          </cell>
          <cell r="C985">
            <v>0</v>
          </cell>
          <cell r="D985">
            <v>0</v>
          </cell>
          <cell r="E985">
            <v>0</v>
          </cell>
          <cell r="F985">
            <v>0</v>
          </cell>
          <cell r="G985">
            <v>0</v>
          </cell>
        </row>
        <row r="986">
          <cell r="A986">
            <v>4373003</v>
          </cell>
          <cell r="B986" t="str">
            <v>PREFERRED STOCK $5.44</v>
          </cell>
          <cell r="C986">
            <v>0</v>
          </cell>
          <cell r="D986">
            <v>0</v>
          </cell>
          <cell r="E986">
            <v>0</v>
          </cell>
          <cell r="F986">
            <v>0</v>
          </cell>
          <cell r="G986">
            <v>0</v>
          </cell>
        </row>
        <row r="987">
          <cell r="A987">
            <v>4401000</v>
          </cell>
          <cell r="B987" t="str">
            <v>RESIDENTIAL SALES</v>
          </cell>
          <cell r="C987">
            <v>0</v>
          </cell>
          <cell r="D987">
            <v>0</v>
          </cell>
          <cell r="E987">
            <v>0</v>
          </cell>
          <cell r="F987">
            <v>0</v>
          </cell>
          <cell r="G987">
            <v>0</v>
          </cell>
        </row>
        <row r="988">
          <cell r="A988">
            <v>4421000</v>
          </cell>
          <cell r="B988" t="str">
            <v>COMMERCIAL SALES</v>
          </cell>
          <cell r="C988">
            <v>0</v>
          </cell>
          <cell r="D988">
            <v>0</v>
          </cell>
          <cell r="E988">
            <v>0</v>
          </cell>
          <cell r="F988">
            <v>0</v>
          </cell>
          <cell r="G988">
            <v>0</v>
          </cell>
        </row>
        <row r="989">
          <cell r="A989">
            <v>4431000</v>
          </cell>
          <cell r="B989" t="str">
            <v>INDUSTRIAL SALES</v>
          </cell>
          <cell r="C989">
            <v>0</v>
          </cell>
          <cell r="D989">
            <v>0</v>
          </cell>
          <cell r="E989">
            <v>0</v>
          </cell>
          <cell r="F989">
            <v>0</v>
          </cell>
          <cell r="G989">
            <v>0</v>
          </cell>
        </row>
        <row r="990">
          <cell r="A990">
            <v>4441000</v>
          </cell>
          <cell r="B990" t="str">
            <v>PUBLIC STREET/HIGHWAY LIGHTING</v>
          </cell>
          <cell r="C990">
            <v>0</v>
          </cell>
          <cell r="D990">
            <v>0</v>
          </cell>
          <cell r="E990">
            <v>0</v>
          </cell>
          <cell r="F990">
            <v>0</v>
          </cell>
          <cell r="G990">
            <v>0</v>
          </cell>
        </row>
        <row r="991">
          <cell r="A991">
            <v>4451000</v>
          </cell>
          <cell r="B991" t="str">
            <v>SALES TO PUBLIC AUTHORITIES</v>
          </cell>
          <cell r="C991">
            <v>0</v>
          </cell>
          <cell r="D991">
            <v>0</v>
          </cell>
          <cell r="E991">
            <v>0</v>
          </cell>
          <cell r="F991">
            <v>0</v>
          </cell>
          <cell r="G991">
            <v>0</v>
          </cell>
        </row>
        <row r="992">
          <cell r="A992">
            <v>4470002</v>
          </cell>
          <cell r="B992" t="str">
            <v>SUPPLEMENTAL CAPACITY-EST/PA</v>
          </cell>
          <cell r="C992">
            <v>0</v>
          </cell>
          <cell r="D992">
            <v>0</v>
          </cell>
          <cell r="E992">
            <v>0</v>
          </cell>
          <cell r="F992">
            <v>0</v>
          </cell>
          <cell r="G992">
            <v>0</v>
          </cell>
        </row>
        <row r="993">
          <cell r="A993">
            <v>4470003</v>
          </cell>
          <cell r="B993" t="str">
            <v>SUPPLEMENTAL CAPACITY-ACT/PA</v>
          </cell>
          <cell r="C993">
            <v>0</v>
          </cell>
          <cell r="D993">
            <v>0</v>
          </cell>
          <cell r="E993">
            <v>0</v>
          </cell>
          <cell r="F993">
            <v>0</v>
          </cell>
          <cell r="G993">
            <v>0</v>
          </cell>
        </row>
        <row r="994">
          <cell r="A994">
            <v>4470004</v>
          </cell>
          <cell r="B994" t="str">
            <v>RESERVE CAPACITY-ESTIMATE/PA</v>
          </cell>
          <cell r="C994">
            <v>0</v>
          </cell>
          <cell r="D994">
            <v>0</v>
          </cell>
          <cell r="E994">
            <v>0</v>
          </cell>
          <cell r="F994">
            <v>0</v>
          </cell>
          <cell r="G994">
            <v>0</v>
          </cell>
        </row>
        <row r="995">
          <cell r="A995">
            <v>4470006</v>
          </cell>
          <cell r="B995" t="str">
            <v>UNUSED SPPLMNTL ENERGY-EST/PA</v>
          </cell>
          <cell r="C995">
            <v>0</v>
          </cell>
          <cell r="D995">
            <v>0</v>
          </cell>
          <cell r="E995">
            <v>0</v>
          </cell>
          <cell r="F995">
            <v>0</v>
          </cell>
          <cell r="G995">
            <v>0</v>
          </cell>
        </row>
        <row r="996">
          <cell r="A996">
            <v>4470007</v>
          </cell>
          <cell r="B996" t="str">
            <v>UNUSED SPPLMNTL ENERGY-ACT/PA</v>
          </cell>
          <cell r="C996">
            <v>0</v>
          </cell>
          <cell r="D996">
            <v>0</v>
          </cell>
          <cell r="E996">
            <v>0</v>
          </cell>
          <cell r="F996">
            <v>0</v>
          </cell>
          <cell r="G996">
            <v>0</v>
          </cell>
        </row>
        <row r="997">
          <cell r="A997">
            <v>4470008</v>
          </cell>
          <cell r="B997" t="str">
            <v>REACTIVE POWER-ESTIMATE/PA</v>
          </cell>
          <cell r="C997">
            <v>0</v>
          </cell>
          <cell r="D997">
            <v>0</v>
          </cell>
          <cell r="E997">
            <v>0</v>
          </cell>
          <cell r="F997">
            <v>0</v>
          </cell>
          <cell r="G997">
            <v>0</v>
          </cell>
        </row>
        <row r="998">
          <cell r="A998">
            <v>4470013</v>
          </cell>
          <cell r="B998" t="str">
            <v>RESERVE ENERGY-ESTIMATE/PA</v>
          </cell>
          <cell r="C998">
            <v>0</v>
          </cell>
          <cell r="D998">
            <v>0</v>
          </cell>
          <cell r="E998">
            <v>0</v>
          </cell>
          <cell r="F998">
            <v>0</v>
          </cell>
          <cell r="G998">
            <v>0</v>
          </cell>
        </row>
        <row r="999">
          <cell r="A999">
            <v>4470015</v>
          </cell>
          <cell r="B999" t="str">
            <v>SPINNING RESERVE-EST/PA</v>
          </cell>
          <cell r="C999">
            <v>0</v>
          </cell>
          <cell r="D999">
            <v>0</v>
          </cell>
          <cell r="E999">
            <v>0</v>
          </cell>
          <cell r="F999">
            <v>0</v>
          </cell>
          <cell r="G999">
            <v>0</v>
          </cell>
        </row>
        <row r="1000">
          <cell r="A1000">
            <v>4470016</v>
          </cell>
          <cell r="B1000" t="str">
            <v>SPINNING RESERVE-ACTUAL/PA</v>
          </cell>
          <cell r="C1000">
            <v>0</v>
          </cell>
          <cell r="D1000">
            <v>0</v>
          </cell>
          <cell r="E1000">
            <v>0</v>
          </cell>
          <cell r="F1000">
            <v>0</v>
          </cell>
          <cell r="G1000">
            <v>0</v>
          </cell>
        </row>
        <row r="1001">
          <cell r="A1001">
            <v>4470019</v>
          </cell>
          <cell r="B1001" t="str">
            <v>PA REPLEN - ESTIMATE</v>
          </cell>
          <cell r="C1001">
            <v>0</v>
          </cell>
          <cell r="D1001">
            <v>0</v>
          </cell>
          <cell r="E1001">
            <v>0</v>
          </cell>
          <cell r="F1001">
            <v>0</v>
          </cell>
          <cell r="G1001">
            <v>0</v>
          </cell>
        </row>
        <row r="1002">
          <cell r="A1002">
            <v>4470190</v>
          </cell>
          <cell r="B1002" t="str">
            <v>PA REPLEN - ACTUAL</v>
          </cell>
          <cell r="C1002">
            <v>0</v>
          </cell>
          <cell r="D1002">
            <v>0</v>
          </cell>
          <cell r="E1002">
            <v>0</v>
          </cell>
          <cell r="F1002">
            <v>0</v>
          </cell>
          <cell r="G1002">
            <v>0</v>
          </cell>
        </row>
        <row r="1003">
          <cell r="A1003">
            <v>4470191</v>
          </cell>
          <cell r="B1003" t="str">
            <v>PA DEFEN - ESTIMATE</v>
          </cell>
          <cell r="C1003">
            <v>0</v>
          </cell>
          <cell r="D1003">
            <v>0</v>
          </cell>
          <cell r="E1003">
            <v>0</v>
          </cell>
          <cell r="F1003">
            <v>0</v>
          </cell>
          <cell r="G1003">
            <v>0</v>
          </cell>
        </row>
        <row r="1004">
          <cell r="A1004">
            <v>4470192</v>
          </cell>
          <cell r="B1004" t="str">
            <v>PA DEFEN - ACTUAL</v>
          </cell>
          <cell r="C1004">
            <v>0</v>
          </cell>
          <cell r="D1004">
            <v>0</v>
          </cell>
          <cell r="E1004">
            <v>0</v>
          </cell>
          <cell r="F1004">
            <v>0</v>
          </cell>
          <cell r="G1004">
            <v>0</v>
          </cell>
        </row>
        <row r="1005">
          <cell r="A1005">
            <v>4470193</v>
          </cell>
          <cell r="B1005" t="str">
            <v>PA AUXILLARY POWER</v>
          </cell>
          <cell r="C1005">
            <v>0</v>
          </cell>
          <cell r="D1005">
            <v>0</v>
          </cell>
          <cell r="E1005">
            <v>0</v>
          </cell>
          <cell r="F1005">
            <v>0</v>
          </cell>
          <cell r="G1005">
            <v>0</v>
          </cell>
        </row>
        <row r="1006">
          <cell r="A1006">
            <v>4470195</v>
          </cell>
          <cell r="B1006" t="str">
            <v>GREENVILLE SUBSTATION</v>
          </cell>
          <cell r="C1006">
            <v>0</v>
          </cell>
          <cell r="D1006">
            <v>0</v>
          </cell>
          <cell r="E1006">
            <v>0</v>
          </cell>
          <cell r="F1006">
            <v>0</v>
          </cell>
          <cell r="G1006">
            <v>0</v>
          </cell>
        </row>
        <row r="1007">
          <cell r="A1007">
            <v>4470199</v>
          </cell>
          <cell r="B1007" t="str">
            <v>QUALIFYING GENERATION RESERVE</v>
          </cell>
          <cell r="C1007">
            <v>0</v>
          </cell>
          <cell r="D1007">
            <v>0</v>
          </cell>
          <cell r="E1007">
            <v>0</v>
          </cell>
          <cell r="F1007">
            <v>0</v>
          </cell>
          <cell r="G1007">
            <v>0</v>
          </cell>
        </row>
        <row r="1008">
          <cell r="A1008">
            <v>4470300</v>
          </cell>
          <cell r="B1008" t="str">
            <v>NCEMC CAPACITY</v>
          </cell>
          <cell r="C1008">
            <v>0</v>
          </cell>
          <cell r="D1008">
            <v>0</v>
          </cell>
          <cell r="E1008">
            <v>0</v>
          </cell>
          <cell r="F1008">
            <v>0</v>
          </cell>
          <cell r="G1008">
            <v>0</v>
          </cell>
        </row>
        <row r="1009">
          <cell r="A1009">
            <v>4470301</v>
          </cell>
          <cell r="B1009" t="str">
            <v>NCEMC ENERGY</v>
          </cell>
          <cell r="C1009">
            <v>0</v>
          </cell>
          <cell r="D1009">
            <v>0</v>
          </cell>
          <cell r="E1009">
            <v>0</v>
          </cell>
          <cell r="F1009">
            <v>0</v>
          </cell>
          <cell r="G1009">
            <v>0</v>
          </cell>
        </row>
        <row r="1010">
          <cell r="A1010" t="str">
            <v>447100A</v>
          </cell>
          <cell r="B1010" t="str">
            <v>ANCILLARY SERVICES</v>
          </cell>
          <cell r="C1010">
            <v>0</v>
          </cell>
          <cell r="D1010">
            <v>0</v>
          </cell>
          <cell r="E1010">
            <v>0</v>
          </cell>
          <cell r="F1010">
            <v>0</v>
          </cell>
          <cell r="G1010">
            <v>0</v>
          </cell>
        </row>
        <row r="1011">
          <cell r="A1011" t="str">
            <v>447100E</v>
          </cell>
          <cell r="B1011" t="str">
            <v>INTERCHGE SALES-ENERGY/DEMAND</v>
          </cell>
          <cell r="C1011">
            <v>0</v>
          </cell>
          <cell r="D1011">
            <v>0</v>
          </cell>
          <cell r="E1011">
            <v>0</v>
          </cell>
          <cell r="F1011">
            <v>0</v>
          </cell>
          <cell r="G1011">
            <v>0</v>
          </cell>
        </row>
        <row r="1012">
          <cell r="A1012" t="str">
            <v>447100P</v>
          </cell>
          <cell r="B1012" t="str">
            <v>OFF SYSTEM TRANSMISSION</v>
          </cell>
          <cell r="C1012">
            <v>0</v>
          </cell>
          <cell r="D1012">
            <v>0</v>
          </cell>
          <cell r="E1012">
            <v>0</v>
          </cell>
          <cell r="F1012">
            <v>0</v>
          </cell>
          <cell r="G1012">
            <v>0</v>
          </cell>
        </row>
        <row r="1013">
          <cell r="A1013" t="str">
            <v>447100T</v>
          </cell>
          <cell r="B1013" t="str">
            <v>TRANSMISSION</v>
          </cell>
          <cell r="C1013">
            <v>0</v>
          </cell>
          <cell r="D1013">
            <v>0</v>
          </cell>
          <cell r="E1013">
            <v>0</v>
          </cell>
          <cell r="F1013">
            <v>0</v>
          </cell>
          <cell r="G1013">
            <v>0</v>
          </cell>
        </row>
        <row r="1014">
          <cell r="A1014">
            <v>4471011</v>
          </cell>
          <cell r="B1014" t="str">
            <v>SYSTEM IMPACT STUDIES-BILLED</v>
          </cell>
          <cell r="C1014">
            <v>0</v>
          </cell>
          <cell r="D1014">
            <v>0</v>
          </cell>
          <cell r="E1014">
            <v>0</v>
          </cell>
          <cell r="F1014">
            <v>0</v>
          </cell>
          <cell r="G1014">
            <v>0</v>
          </cell>
        </row>
        <row r="1015">
          <cell r="A1015">
            <v>4477000</v>
          </cell>
          <cell r="B1015" t="str">
            <v>REVENUE - OTHER</v>
          </cell>
          <cell r="C1015">
            <v>0</v>
          </cell>
          <cell r="D1015">
            <v>0</v>
          </cell>
          <cell r="E1015">
            <v>0</v>
          </cell>
          <cell r="F1015">
            <v>0</v>
          </cell>
          <cell r="G1015">
            <v>0</v>
          </cell>
        </row>
        <row r="1016">
          <cell r="A1016">
            <v>4500001</v>
          </cell>
          <cell r="B1016" t="str">
            <v>LATE PAYMENT CHARGE-RETAIL</v>
          </cell>
          <cell r="C1016">
            <v>0</v>
          </cell>
          <cell r="D1016">
            <v>0</v>
          </cell>
          <cell r="E1016">
            <v>0</v>
          </cell>
          <cell r="F1016">
            <v>0</v>
          </cell>
          <cell r="G1016">
            <v>0</v>
          </cell>
        </row>
        <row r="1017">
          <cell r="A1017">
            <v>4500100</v>
          </cell>
          <cell r="B1017" t="str">
            <v>FORFEITED DISC-HOME ENRGY LOAN</v>
          </cell>
          <cell r="C1017">
            <v>0</v>
          </cell>
          <cell r="D1017">
            <v>0</v>
          </cell>
          <cell r="E1017">
            <v>0</v>
          </cell>
          <cell r="F1017">
            <v>0</v>
          </cell>
          <cell r="G1017">
            <v>0</v>
          </cell>
        </row>
        <row r="1018">
          <cell r="A1018">
            <v>4500200</v>
          </cell>
          <cell r="B1018" t="str">
            <v>FORFEITED DISCOUNTS-LINE EXTEN</v>
          </cell>
          <cell r="C1018">
            <v>0</v>
          </cell>
          <cell r="D1018">
            <v>0</v>
          </cell>
          <cell r="E1018">
            <v>0</v>
          </cell>
          <cell r="F1018">
            <v>0</v>
          </cell>
          <cell r="G1018">
            <v>0</v>
          </cell>
        </row>
        <row r="1019">
          <cell r="A1019">
            <v>4510001</v>
          </cell>
          <cell r="B1019" t="str">
            <v>MISCELLANEOUS SERVICE REVENUES</v>
          </cell>
          <cell r="C1019">
            <v>0</v>
          </cell>
          <cell r="D1019">
            <v>0</v>
          </cell>
          <cell r="E1019">
            <v>0</v>
          </cell>
          <cell r="F1019">
            <v>0</v>
          </cell>
          <cell r="G1019">
            <v>0</v>
          </cell>
        </row>
        <row r="1020">
          <cell r="A1020">
            <v>4510200</v>
          </cell>
          <cell r="B1020" t="str">
            <v>SERVICE CHARGE</v>
          </cell>
          <cell r="C1020">
            <v>0</v>
          </cell>
          <cell r="D1020">
            <v>0</v>
          </cell>
          <cell r="E1020">
            <v>0</v>
          </cell>
          <cell r="F1020">
            <v>0</v>
          </cell>
          <cell r="G1020">
            <v>0</v>
          </cell>
        </row>
        <row r="1021">
          <cell r="A1021">
            <v>4510800</v>
          </cell>
          <cell r="B1021" t="str">
            <v>RETURNED CHECK CHARGE</v>
          </cell>
          <cell r="C1021">
            <v>0</v>
          </cell>
          <cell r="D1021">
            <v>0</v>
          </cell>
          <cell r="E1021">
            <v>0</v>
          </cell>
          <cell r="F1021">
            <v>0</v>
          </cell>
          <cell r="G1021">
            <v>0</v>
          </cell>
        </row>
        <row r="1022">
          <cell r="A1022">
            <v>4540001</v>
          </cell>
          <cell r="B1022" t="str">
            <v>RENT FROM ELECTRIC PROPERTY</v>
          </cell>
          <cell r="C1022">
            <v>0</v>
          </cell>
          <cell r="D1022">
            <v>0</v>
          </cell>
          <cell r="E1022">
            <v>0</v>
          </cell>
          <cell r="F1022">
            <v>0</v>
          </cell>
          <cell r="G1022">
            <v>0</v>
          </cell>
        </row>
        <row r="1023">
          <cell r="A1023">
            <v>4540004</v>
          </cell>
          <cell r="B1023" t="str">
            <v>PT HOLDINGS IRU/REV SHARING</v>
          </cell>
          <cell r="C1023">
            <v>0</v>
          </cell>
          <cell r="D1023">
            <v>0</v>
          </cell>
          <cell r="E1023">
            <v>0</v>
          </cell>
          <cell r="F1023">
            <v>0</v>
          </cell>
          <cell r="G1023">
            <v>0</v>
          </cell>
        </row>
        <row r="1024">
          <cell r="A1024">
            <v>4543001</v>
          </cell>
          <cell r="B1024" t="str">
            <v>NCEMC LEASED FACILITIES-ACT</v>
          </cell>
          <cell r="C1024">
            <v>0</v>
          </cell>
          <cell r="D1024">
            <v>0</v>
          </cell>
          <cell r="E1024">
            <v>0</v>
          </cell>
          <cell r="F1024">
            <v>0</v>
          </cell>
          <cell r="G1024">
            <v>0</v>
          </cell>
        </row>
        <row r="1025">
          <cell r="A1025" t="str">
            <v>454300A</v>
          </cell>
          <cell r="B1025" t="str">
            <v>LEASED FACILITIES CHARGE-ACT</v>
          </cell>
          <cell r="C1025">
            <v>0</v>
          </cell>
          <cell r="D1025">
            <v>0</v>
          </cell>
          <cell r="E1025">
            <v>0</v>
          </cell>
          <cell r="F1025">
            <v>0</v>
          </cell>
          <cell r="G1025">
            <v>0</v>
          </cell>
        </row>
        <row r="1026">
          <cell r="A1026">
            <v>4543100</v>
          </cell>
          <cell r="B1026" t="str">
            <v>LEASED FAC CHRG-TELEMETRY O&amp;M</v>
          </cell>
          <cell r="C1026">
            <v>0</v>
          </cell>
          <cell r="D1026">
            <v>0</v>
          </cell>
          <cell r="E1026">
            <v>0</v>
          </cell>
          <cell r="F1026">
            <v>0</v>
          </cell>
          <cell r="G1026">
            <v>0</v>
          </cell>
        </row>
        <row r="1027">
          <cell r="A1027">
            <v>4549000</v>
          </cell>
          <cell r="B1027" t="str">
            <v>FACILITY CHARGE-COGENERATION</v>
          </cell>
          <cell r="C1027">
            <v>0</v>
          </cell>
          <cell r="D1027">
            <v>0</v>
          </cell>
          <cell r="E1027">
            <v>0</v>
          </cell>
          <cell r="F1027">
            <v>0</v>
          </cell>
          <cell r="G1027">
            <v>0</v>
          </cell>
        </row>
        <row r="1028">
          <cell r="A1028">
            <v>4560001</v>
          </cell>
          <cell r="B1028" t="str">
            <v>OTHER ELECTRIC REVENUES</v>
          </cell>
          <cell r="C1028">
            <v>0</v>
          </cell>
          <cell r="D1028">
            <v>0</v>
          </cell>
          <cell r="E1028">
            <v>0</v>
          </cell>
          <cell r="F1028">
            <v>0</v>
          </cell>
          <cell r="G1028">
            <v>0</v>
          </cell>
        </row>
        <row r="1029">
          <cell r="A1029">
            <v>4560006</v>
          </cell>
          <cell r="B1029" t="str">
            <v>DEMAND PROFILE PLOT CHARGE</v>
          </cell>
          <cell r="C1029">
            <v>0</v>
          </cell>
          <cell r="D1029">
            <v>0</v>
          </cell>
          <cell r="E1029">
            <v>0</v>
          </cell>
          <cell r="F1029">
            <v>0</v>
          </cell>
          <cell r="G1029">
            <v>0</v>
          </cell>
        </row>
        <row r="1030">
          <cell r="A1030">
            <v>4560007</v>
          </cell>
          <cell r="B1030" t="str">
            <v>GENERATION OPTIMIZATION NET</v>
          </cell>
          <cell r="C1030">
            <v>0</v>
          </cell>
          <cell r="D1030">
            <v>0</v>
          </cell>
          <cell r="E1030">
            <v>0</v>
          </cell>
          <cell r="F1030">
            <v>0</v>
          </cell>
          <cell r="G1030">
            <v>0</v>
          </cell>
        </row>
        <row r="1031">
          <cell r="A1031">
            <v>4560008</v>
          </cell>
          <cell r="B1031" t="str">
            <v>MAGNETIC TAPE PULSE DATA</v>
          </cell>
          <cell r="C1031">
            <v>0</v>
          </cell>
          <cell r="D1031">
            <v>0</v>
          </cell>
          <cell r="E1031">
            <v>0</v>
          </cell>
          <cell r="F1031">
            <v>0</v>
          </cell>
          <cell r="G1031">
            <v>0</v>
          </cell>
        </row>
        <row r="1032">
          <cell r="A1032">
            <v>4560009</v>
          </cell>
          <cell r="B1032" t="str">
            <v>ELEC REV-COGEN/SMALL PWR PRO</v>
          </cell>
          <cell r="C1032">
            <v>0</v>
          </cell>
          <cell r="D1032">
            <v>0</v>
          </cell>
          <cell r="E1032">
            <v>0</v>
          </cell>
          <cell r="F1032">
            <v>0</v>
          </cell>
          <cell r="G1032">
            <v>0</v>
          </cell>
        </row>
        <row r="1033">
          <cell r="A1033">
            <v>4560020</v>
          </cell>
          <cell r="B1033" t="str">
            <v>STATE SALES TAX COLL COMM COLL</v>
          </cell>
          <cell r="C1033">
            <v>0</v>
          </cell>
          <cell r="D1033">
            <v>0</v>
          </cell>
          <cell r="E1033">
            <v>0</v>
          </cell>
          <cell r="F1033">
            <v>0</v>
          </cell>
          <cell r="G1033">
            <v>0</v>
          </cell>
        </row>
        <row r="1034">
          <cell r="A1034">
            <v>4560031</v>
          </cell>
          <cell r="B1034" t="str">
            <v>UNBILLED REVENUES -NC</v>
          </cell>
          <cell r="C1034">
            <v>0</v>
          </cell>
          <cell r="D1034">
            <v>0</v>
          </cell>
          <cell r="E1034">
            <v>0</v>
          </cell>
          <cell r="F1034">
            <v>0</v>
          </cell>
          <cell r="G1034">
            <v>0</v>
          </cell>
        </row>
        <row r="1035">
          <cell r="A1035">
            <v>4560032</v>
          </cell>
          <cell r="B1035" t="str">
            <v>UNBILLED REVENUES -SC</v>
          </cell>
          <cell r="C1035">
            <v>0</v>
          </cell>
          <cell r="D1035">
            <v>0</v>
          </cell>
          <cell r="E1035">
            <v>0</v>
          </cell>
          <cell r="F1035">
            <v>0</v>
          </cell>
          <cell r="G1035">
            <v>0</v>
          </cell>
        </row>
        <row r="1036">
          <cell r="A1036">
            <v>4560054</v>
          </cell>
          <cell r="B1036" t="str">
            <v>NCEMPA ADMINISTRATIVE CHARGE</v>
          </cell>
          <cell r="C1036">
            <v>0</v>
          </cell>
          <cell r="D1036">
            <v>0</v>
          </cell>
          <cell r="E1036">
            <v>0</v>
          </cell>
          <cell r="F1036">
            <v>0</v>
          </cell>
          <cell r="G1036">
            <v>0</v>
          </cell>
        </row>
        <row r="1037">
          <cell r="A1037">
            <v>4560055</v>
          </cell>
          <cell r="B1037" t="str">
            <v>NCEMPA GENERAL PLANT RETURN</v>
          </cell>
          <cell r="C1037">
            <v>0</v>
          </cell>
          <cell r="D1037">
            <v>0</v>
          </cell>
          <cell r="E1037">
            <v>0</v>
          </cell>
          <cell r="F1037">
            <v>0</v>
          </cell>
          <cell r="G1037">
            <v>0</v>
          </cell>
        </row>
        <row r="1038">
          <cell r="A1038">
            <v>4560056</v>
          </cell>
          <cell r="B1038" t="str">
            <v>NCEMPA DISPATCH FEE</v>
          </cell>
          <cell r="C1038">
            <v>0</v>
          </cell>
          <cell r="D1038">
            <v>0</v>
          </cell>
          <cell r="E1038">
            <v>0</v>
          </cell>
          <cell r="F1038">
            <v>0</v>
          </cell>
          <cell r="G1038">
            <v>0</v>
          </cell>
        </row>
        <row r="1039">
          <cell r="A1039">
            <v>4560057</v>
          </cell>
          <cell r="B1039" t="str">
            <v>NCEMPA SITE REP</v>
          </cell>
          <cell r="C1039">
            <v>0</v>
          </cell>
          <cell r="D1039">
            <v>0</v>
          </cell>
          <cell r="E1039">
            <v>0</v>
          </cell>
          <cell r="F1039">
            <v>0</v>
          </cell>
          <cell r="G1039">
            <v>0</v>
          </cell>
        </row>
        <row r="1040">
          <cell r="A1040">
            <v>4560300</v>
          </cell>
          <cell r="B1040" t="str">
            <v>NCEMC ADMINISTRATIVE CHARGE</v>
          </cell>
          <cell r="C1040">
            <v>0</v>
          </cell>
          <cell r="D1040">
            <v>0</v>
          </cell>
          <cell r="E1040">
            <v>0</v>
          </cell>
          <cell r="F1040">
            <v>0</v>
          </cell>
          <cell r="G1040">
            <v>0</v>
          </cell>
        </row>
        <row r="1041">
          <cell r="A1041" t="str">
            <v>4560BPR</v>
          </cell>
          <cell r="B1041" t="str">
            <v>OTHER ELE REV-BY-PRODUCTS</v>
          </cell>
          <cell r="C1041">
            <v>0</v>
          </cell>
          <cell r="D1041">
            <v>0</v>
          </cell>
          <cell r="E1041">
            <v>0</v>
          </cell>
          <cell r="F1041">
            <v>0</v>
          </cell>
          <cell r="G1041">
            <v>0</v>
          </cell>
        </row>
        <row r="1042">
          <cell r="A1042">
            <v>4561001</v>
          </cell>
          <cell r="B1042" t="str">
            <v>OTHER ELECTRIC REVENUES</v>
          </cell>
          <cell r="C1042">
            <v>0</v>
          </cell>
          <cell r="D1042">
            <v>0</v>
          </cell>
          <cell r="E1042">
            <v>0</v>
          </cell>
          <cell r="F1042">
            <v>0</v>
          </cell>
          <cell r="G1042">
            <v>0</v>
          </cell>
        </row>
        <row r="1043">
          <cell r="A1043" t="str">
            <v>456100T</v>
          </cell>
          <cell r="B1043" t="str">
            <v>WHEELING-TRANSMISSION</v>
          </cell>
          <cell r="C1043">
            <v>0</v>
          </cell>
          <cell r="D1043">
            <v>0</v>
          </cell>
          <cell r="E1043">
            <v>0</v>
          </cell>
          <cell r="F1043">
            <v>0</v>
          </cell>
          <cell r="G1043">
            <v>0</v>
          </cell>
        </row>
        <row r="1044">
          <cell r="A1044" t="str">
            <v>45610AP</v>
          </cell>
          <cell r="B1044" t="str">
            <v>PROD ANCILLARY SERV REV</v>
          </cell>
          <cell r="C1044">
            <v>0</v>
          </cell>
          <cell r="D1044">
            <v>0</v>
          </cell>
          <cell r="E1044">
            <v>0</v>
          </cell>
          <cell r="F1044">
            <v>0</v>
          </cell>
          <cell r="G1044">
            <v>0</v>
          </cell>
        </row>
        <row r="1045">
          <cell r="A1045" t="str">
            <v>45610RP</v>
          </cell>
          <cell r="B1045" t="str">
            <v>REACTIVE POWER</v>
          </cell>
          <cell r="C1045">
            <v>0</v>
          </cell>
          <cell r="D1045">
            <v>0</v>
          </cell>
          <cell r="E1045">
            <v>0</v>
          </cell>
          <cell r="F1045">
            <v>0</v>
          </cell>
          <cell r="G1045">
            <v>0</v>
          </cell>
        </row>
        <row r="1046">
          <cell r="A1046" t="str">
            <v>45610TP</v>
          </cell>
          <cell r="B1046" t="str">
            <v>WHEELING PROD ANCILLARY SERV</v>
          </cell>
          <cell r="C1046">
            <v>0</v>
          </cell>
          <cell r="D1046">
            <v>0</v>
          </cell>
          <cell r="E1046">
            <v>0</v>
          </cell>
          <cell r="F1046">
            <v>0</v>
          </cell>
          <cell r="G1046">
            <v>0</v>
          </cell>
        </row>
        <row r="1047">
          <cell r="A1047" t="str">
            <v>45610TT</v>
          </cell>
          <cell r="B1047" t="str">
            <v>TRANSMISSION TARIFF REV</v>
          </cell>
          <cell r="C1047">
            <v>0</v>
          </cell>
          <cell r="D1047">
            <v>0</v>
          </cell>
          <cell r="E1047">
            <v>0</v>
          </cell>
          <cell r="F1047">
            <v>0</v>
          </cell>
          <cell r="G1047">
            <v>0</v>
          </cell>
        </row>
        <row r="1048">
          <cell r="A1048">
            <v>5000000</v>
          </cell>
          <cell r="B1048" t="str">
            <v>FOS OPER SUPER AND ENGINEER</v>
          </cell>
          <cell r="C1048">
            <v>0</v>
          </cell>
          <cell r="D1048">
            <v>0</v>
          </cell>
          <cell r="E1048">
            <v>0</v>
          </cell>
          <cell r="F1048">
            <v>0</v>
          </cell>
          <cell r="G1048">
            <v>0</v>
          </cell>
        </row>
        <row r="1049">
          <cell r="A1049">
            <v>5012000</v>
          </cell>
          <cell r="B1049" t="str">
            <v>FOSSIL STEAM FUEL</v>
          </cell>
          <cell r="C1049">
            <v>0</v>
          </cell>
          <cell r="D1049">
            <v>0</v>
          </cell>
          <cell r="E1049">
            <v>0</v>
          </cell>
          <cell r="F1049">
            <v>0</v>
          </cell>
          <cell r="G1049">
            <v>0</v>
          </cell>
        </row>
        <row r="1050">
          <cell r="A1050">
            <v>5013000</v>
          </cell>
          <cell r="B1050" t="str">
            <v>FOSSIL STEAM FUEL FMS</v>
          </cell>
          <cell r="C1050">
            <v>0</v>
          </cell>
          <cell r="D1050">
            <v>0</v>
          </cell>
          <cell r="E1050">
            <v>0</v>
          </cell>
          <cell r="F1050">
            <v>0</v>
          </cell>
          <cell r="G1050">
            <v>0</v>
          </cell>
        </row>
        <row r="1051">
          <cell r="A1051" t="str">
            <v>501300A</v>
          </cell>
          <cell r="B1051" t="str">
            <v>FOSSIL STEAM FUEL-ASH SALES</v>
          </cell>
          <cell r="C1051">
            <v>0</v>
          </cell>
          <cell r="D1051">
            <v>0</v>
          </cell>
          <cell r="E1051">
            <v>0</v>
          </cell>
          <cell r="F1051">
            <v>0</v>
          </cell>
          <cell r="G1051">
            <v>0</v>
          </cell>
        </row>
        <row r="1052">
          <cell r="A1052">
            <v>5020000</v>
          </cell>
          <cell r="B1052" t="str">
            <v>FOS STEAM EXPENSES</v>
          </cell>
          <cell r="C1052">
            <v>0</v>
          </cell>
          <cell r="D1052">
            <v>0</v>
          </cell>
          <cell r="E1052">
            <v>0</v>
          </cell>
          <cell r="F1052">
            <v>0</v>
          </cell>
          <cell r="G1052">
            <v>0</v>
          </cell>
        </row>
        <row r="1053">
          <cell r="A1053">
            <v>5020001</v>
          </cell>
          <cell r="B1053" t="str">
            <v>STEAM OPER - AMMONIA</v>
          </cell>
          <cell r="C1053">
            <v>0</v>
          </cell>
          <cell r="D1053">
            <v>0</v>
          </cell>
          <cell r="E1053">
            <v>0</v>
          </cell>
          <cell r="F1053">
            <v>0</v>
          </cell>
          <cell r="G1053">
            <v>0</v>
          </cell>
        </row>
        <row r="1054">
          <cell r="A1054">
            <v>5020002</v>
          </cell>
          <cell r="B1054" t="str">
            <v>STEAM OPER - LIMESTONE</v>
          </cell>
          <cell r="C1054">
            <v>0</v>
          </cell>
          <cell r="D1054">
            <v>0</v>
          </cell>
          <cell r="E1054">
            <v>0</v>
          </cell>
          <cell r="F1054">
            <v>0</v>
          </cell>
          <cell r="G1054">
            <v>0</v>
          </cell>
        </row>
        <row r="1055">
          <cell r="A1055">
            <v>5020003</v>
          </cell>
          <cell r="B1055" t="str">
            <v>STEAM OPER-GYPSUM DISPOSAL/SLE</v>
          </cell>
          <cell r="C1055">
            <v>0</v>
          </cell>
          <cell r="D1055">
            <v>0</v>
          </cell>
          <cell r="E1055">
            <v>0</v>
          </cell>
          <cell r="F1055">
            <v>0</v>
          </cell>
          <cell r="G1055">
            <v>0</v>
          </cell>
        </row>
        <row r="1056">
          <cell r="A1056">
            <v>5050000</v>
          </cell>
          <cell r="B1056" t="str">
            <v>FOS ELECTRIC EXPENSES</v>
          </cell>
          <cell r="C1056">
            <v>0</v>
          </cell>
          <cell r="D1056">
            <v>0</v>
          </cell>
          <cell r="E1056">
            <v>0</v>
          </cell>
          <cell r="F1056">
            <v>0</v>
          </cell>
          <cell r="G1056">
            <v>0</v>
          </cell>
        </row>
        <row r="1057">
          <cell r="A1057">
            <v>5060000</v>
          </cell>
          <cell r="B1057" t="str">
            <v>FOS MISC STEAM POWER EXP</v>
          </cell>
          <cell r="C1057">
            <v>0</v>
          </cell>
          <cell r="D1057">
            <v>0</v>
          </cell>
          <cell r="E1057">
            <v>0</v>
          </cell>
          <cell r="F1057">
            <v>0</v>
          </cell>
          <cell r="G1057">
            <v>0</v>
          </cell>
        </row>
        <row r="1058">
          <cell r="A1058">
            <v>5090000</v>
          </cell>
          <cell r="B1058" t="str">
            <v>SULFUR DIOXIDE ALLOWANCES</v>
          </cell>
          <cell r="C1058">
            <v>0</v>
          </cell>
          <cell r="D1058">
            <v>0</v>
          </cell>
          <cell r="E1058">
            <v>0</v>
          </cell>
          <cell r="F1058">
            <v>0</v>
          </cell>
          <cell r="G1058">
            <v>0</v>
          </cell>
        </row>
        <row r="1059">
          <cell r="A1059">
            <v>5090002</v>
          </cell>
          <cell r="B1059" t="str">
            <v>NOX EMISSION ALLOWANCE EXP</v>
          </cell>
          <cell r="C1059">
            <v>0</v>
          </cell>
          <cell r="D1059">
            <v>0</v>
          </cell>
          <cell r="E1059">
            <v>0</v>
          </cell>
          <cell r="F1059">
            <v>0</v>
          </cell>
          <cell r="G1059">
            <v>0</v>
          </cell>
        </row>
        <row r="1060">
          <cell r="A1060">
            <v>5100000</v>
          </cell>
          <cell r="B1060" t="str">
            <v>FOS MAIN SUPER AND ENGINEER</v>
          </cell>
          <cell r="C1060">
            <v>0</v>
          </cell>
          <cell r="D1060">
            <v>0</v>
          </cell>
          <cell r="E1060">
            <v>0</v>
          </cell>
          <cell r="F1060">
            <v>0</v>
          </cell>
          <cell r="G1060">
            <v>0</v>
          </cell>
        </row>
        <row r="1061">
          <cell r="A1061">
            <v>5110000</v>
          </cell>
          <cell r="B1061" t="str">
            <v>FOS MAINT OF STRUCT</v>
          </cell>
          <cell r="C1061">
            <v>0</v>
          </cell>
          <cell r="D1061">
            <v>0</v>
          </cell>
          <cell r="E1061">
            <v>0</v>
          </cell>
          <cell r="F1061">
            <v>0</v>
          </cell>
          <cell r="G1061">
            <v>0</v>
          </cell>
        </row>
        <row r="1062">
          <cell r="A1062">
            <v>5120000</v>
          </cell>
          <cell r="B1062" t="str">
            <v>FOS MAINT OF BOILER PLANT</v>
          </cell>
          <cell r="C1062">
            <v>0</v>
          </cell>
          <cell r="D1062">
            <v>0</v>
          </cell>
          <cell r="E1062">
            <v>0</v>
          </cell>
          <cell r="F1062">
            <v>0</v>
          </cell>
          <cell r="G1062">
            <v>0</v>
          </cell>
        </row>
        <row r="1063">
          <cell r="A1063">
            <v>5130000</v>
          </cell>
          <cell r="B1063" t="str">
            <v>FOS MAINT OF ELECTRIC PLANT</v>
          </cell>
          <cell r="C1063">
            <v>0</v>
          </cell>
          <cell r="D1063">
            <v>0</v>
          </cell>
          <cell r="E1063">
            <v>0</v>
          </cell>
          <cell r="F1063">
            <v>0</v>
          </cell>
          <cell r="G1063">
            <v>0</v>
          </cell>
        </row>
        <row r="1064">
          <cell r="A1064">
            <v>5140000</v>
          </cell>
          <cell r="B1064" t="str">
            <v>FOS MAINT OF MISC STEAM PLANT</v>
          </cell>
          <cell r="C1064">
            <v>0</v>
          </cell>
          <cell r="D1064">
            <v>0</v>
          </cell>
          <cell r="E1064">
            <v>0</v>
          </cell>
          <cell r="F1064">
            <v>0</v>
          </cell>
          <cell r="G1064">
            <v>0</v>
          </cell>
        </row>
        <row r="1065">
          <cell r="A1065">
            <v>5170000</v>
          </cell>
          <cell r="B1065" t="str">
            <v>NUC OPER SUPER AND ENGINEER</v>
          </cell>
          <cell r="C1065">
            <v>0</v>
          </cell>
          <cell r="D1065">
            <v>0</v>
          </cell>
          <cell r="E1065">
            <v>0</v>
          </cell>
          <cell r="F1065">
            <v>0</v>
          </cell>
          <cell r="G1065">
            <v>0</v>
          </cell>
        </row>
        <row r="1066">
          <cell r="A1066">
            <v>5182300</v>
          </cell>
          <cell r="B1066" t="str">
            <v>NUCLEAR FUEL - MISC &amp; LABOR</v>
          </cell>
          <cell r="C1066">
            <v>0</v>
          </cell>
          <cell r="D1066">
            <v>0</v>
          </cell>
          <cell r="E1066">
            <v>0</v>
          </cell>
          <cell r="F1066">
            <v>0</v>
          </cell>
          <cell r="G1066">
            <v>0</v>
          </cell>
        </row>
        <row r="1067">
          <cell r="A1067">
            <v>5183000</v>
          </cell>
          <cell r="B1067" t="str">
            <v>NUCLEAR FUEL - OTHER CHARGES</v>
          </cell>
          <cell r="C1067">
            <v>0</v>
          </cell>
          <cell r="D1067">
            <v>0</v>
          </cell>
          <cell r="E1067">
            <v>0</v>
          </cell>
          <cell r="F1067">
            <v>0</v>
          </cell>
          <cell r="G1067">
            <v>0</v>
          </cell>
        </row>
        <row r="1068">
          <cell r="A1068">
            <v>5183200</v>
          </cell>
          <cell r="B1068" t="str">
            <v>NUCLEAR FUEL - S&amp;U AMORT</v>
          </cell>
          <cell r="C1068">
            <v>0</v>
          </cell>
          <cell r="D1068">
            <v>0</v>
          </cell>
          <cell r="E1068">
            <v>0</v>
          </cell>
          <cell r="F1068">
            <v>0</v>
          </cell>
          <cell r="G1068">
            <v>0</v>
          </cell>
        </row>
        <row r="1069">
          <cell r="A1069">
            <v>5183300</v>
          </cell>
          <cell r="B1069" t="str">
            <v>NUC FUEL-BURNED AFUDC EQUITY</v>
          </cell>
          <cell r="C1069">
            <v>0</v>
          </cell>
          <cell r="D1069">
            <v>0</v>
          </cell>
          <cell r="E1069">
            <v>0</v>
          </cell>
          <cell r="F1069">
            <v>0</v>
          </cell>
          <cell r="G1069">
            <v>0</v>
          </cell>
        </row>
        <row r="1070">
          <cell r="A1070">
            <v>5183400</v>
          </cell>
          <cell r="B1070" t="str">
            <v>NUC FUEL-BURNED AFUDC DEBT</v>
          </cell>
          <cell r="C1070">
            <v>0</v>
          </cell>
          <cell r="D1070">
            <v>0</v>
          </cell>
          <cell r="E1070">
            <v>0</v>
          </cell>
          <cell r="F1070">
            <v>0</v>
          </cell>
          <cell r="G1070">
            <v>0</v>
          </cell>
        </row>
        <row r="1071">
          <cell r="A1071">
            <v>5188000</v>
          </cell>
          <cell r="B1071" t="str">
            <v>NUCLEAR FUEL - WASTE DISPOSAL</v>
          </cell>
          <cell r="C1071">
            <v>0</v>
          </cell>
          <cell r="D1071">
            <v>0</v>
          </cell>
          <cell r="E1071">
            <v>0</v>
          </cell>
          <cell r="F1071">
            <v>0</v>
          </cell>
          <cell r="G1071">
            <v>0</v>
          </cell>
        </row>
        <row r="1072">
          <cell r="A1072">
            <v>5190000</v>
          </cell>
          <cell r="B1072" t="str">
            <v>NUC COOLANTS AND WATER</v>
          </cell>
          <cell r="C1072">
            <v>0</v>
          </cell>
          <cell r="D1072">
            <v>0</v>
          </cell>
          <cell r="E1072">
            <v>0</v>
          </cell>
          <cell r="F1072">
            <v>0</v>
          </cell>
          <cell r="G1072">
            <v>0</v>
          </cell>
        </row>
        <row r="1073">
          <cell r="A1073">
            <v>5200000</v>
          </cell>
          <cell r="B1073" t="str">
            <v>NUC STEAM EXPENSES</v>
          </cell>
          <cell r="C1073">
            <v>0</v>
          </cell>
          <cell r="D1073">
            <v>0</v>
          </cell>
          <cell r="E1073">
            <v>0</v>
          </cell>
          <cell r="F1073">
            <v>0</v>
          </cell>
          <cell r="G1073">
            <v>0</v>
          </cell>
        </row>
        <row r="1074">
          <cell r="A1074">
            <v>5230000</v>
          </cell>
          <cell r="B1074" t="str">
            <v>NUC ELECTRIC EXPENSES</v>
          </cell>
          <cell r="C1074">
            <v>0</v>
          </cell>
          <cell r="D1074">
            <v>0</v>
          </cell>
          <cell r="E1074">
            <v>0</v>
          </cell>
          <cell r="F1074">
            <v>0</v>
          </cell>
          <cell r="G1074">
            <v>0</v>
          </cell>
        </row>
        <row r="1075">
          <cell r="A1075">
            <v>5240000</v>
          </cell>
          <cell r="B1075" t="str">
            <v>NUC MISC NUCLEAR POWER EXP</v>
          </cell>
          <cell r="C1075">
            <v>0</v>
          </cell>
          <cell r="D1075">
            <v>0</v>
          </cell>
          <cell r="E1075">
            <v>0</v>
          </cell>
          <cell r="F1075">
            <v>0</v>
          </cell>
          <cell r="G1075">
            <v>0</v>
          </cell>
        </row>
        <row r="1076">
          <cell r="A1076">
            <v>5280000</v>
          </cell>
          <cell r="B1076" t="str">
            <v>NUC MAINT SUPER AND ENGIN</v>
          </cell>
          <cell r="C1076">
            <v>0</v>
          </cell>
          <cell r="D1076">
            <v>0</v>
          </cell>
          <cell r="E1076">
            <v>0</v>
          </cell>
          <cell r="F1076">
            <v>0</v>
          </cell>
          <cell r="G1076">
            <v>0</v>
          </cell>
        </row>
        <row r="1077">
          <cell r="A1077">
            <v>5290000</v>
          </cell>
          <cell r="B1077" t="str">
            <v>NUC MAINT OF STRUCTURES</v>
          </cell>
          <cell r="C1077">
            <v>0</v>
          </cell>
          <cell r="D1077">
            <v>0</v>
          </cell>
          <cell r="E1077">
            <v>0</v>
          </cell>
          <cell r="F1077">
            <v>0</v>
          </cell>
          <cell r="G1077">
            <v>0</v>
          </cell>
        </row>
        <row r="1078">
          <cell r="A1078">
            <v>5300000</v>
          </cell>
          <cell r="B1078" t="str">
            <v>NUC MAINT OF REAC PLANT EQUIP</v>
          </cell>
          <cell r="C1078">
            <v>0</v>
          </cell>
          <cell r="D1078">
            <v>0</v>
          </cell>
          <cell r="E1078">
            <v>0</v>
          </cell>
          <cell r="F1078">
            <v>0</v>
          </cell>
          <cell r="G1078">
            <v>0</v>
          </cell>
        </row>
        <row r="1079">
          <cell r="A1079">
            <v>5310000</v>
          </cell>
          <cell r="B1079" t="str">
            <v>NUC MAINT OF ELECTRIC PLANT</v>
          </cell>
          <cell r="C1079">
            <v>0</v>
          </cell>
          <cell r="D1079">
            <v>0</v>
          </cell>
          <cell r="E1079">
            <v>0</v>
          </cell>
          <cell r="F1079">
            <v>0</v>
          </cell>
          <cell r="G1079">
            <v>0</v>
          </cell>
        </row>
        <row r="1080">
          <cell r="A1080">
            <v>5320000</v>
          </cell>
          <cell r="B1080" t="str">
            <v>NUC MAINT OF MISC NUC PLANT</v>
          </cell>
          <cell r="C1080">
            <v>0</v>
          </cell>
          <cell r="D1080">
            <v>0</v>
          </cell>
          <cell r="E1080">
            <v>0</v>
          </cell>
          <cell r="F1080">
            <v>0</v>
          </cell>
          <cell r="G1080">
            <v>0</v>
          </cell>
        </row>
        <row r="1081">
          <cell r="A1081">
            <v>5350000</v>
          </cell>
          <cell r="B1081" t="str">
            <v>HYDRO OPER SUPER AND ENGINEER</v>
          </cell>
          <cell r="C1081">
            <v>0</v>
          </cell>
          <cell r="D1081">
            <v>0</v>
          </cell>
          <cell r="E1081">
            <v>0</v>
          </cell>
          <cell r="F1081">
            <v>0</v>
          </cell>
          <cell r="G1081">
            <v>0</v>
          </cell>
        </row>
        <row r="1082">
          <cell r="A1082">
            <v>5360000</v>
          </cell>
          <cell r="B1082" t="str">
            <v>HYDRO WATER FOR POWER</v>
          </cell>
          <cell r="C1082">
            <v>0</v>
          </cell>
          <cell r="D1082">
            <v>0</v>
          </cell>
          <cell r="E1082">
            <v>0</v>
          </cell>
          <cell r="F1082">
            <v>0</v>
          </cell>
          <cell r="G1082">
            <v>0</v>
          </cell>
        </row>
        <row r="1083">
          <cell r="A1083">
            <v>5370000</v>
          </cell>
          <cell r="B1083" t="str">
            <v>HYDRAULIC EXPENSES</v>
          </cell>
          <cell r="C1083">
            <v>0</v>
          </cell>
          <cell r="D1083">
            <v>0</v>
          </cell>
          <cell r="E1083">
            <v>0</v>
          </cell>
          <cell r="F1083">
            <v>0</v>
          </cell>
          <cell r="G1083">
            <v>0</v>
          </cell>
        </row>
        <row r="1084">
          <cell r="A1084">
            <v>5390000</v>
          </cell>
          <cell r="B1084" t="str">
            <v>HYDRO MISC HYDRAULIC POWER GEN</v>
          </cell>
          <cell r="C1084">
            <v>0</v>
          </cell>
          <cell r="D1084">
            <v>0</v>
          </cell>
          <cell r="E1084">
            <v>0</v>
          </cell>
          <cell r="F1084">
            <v>0</v>
          </cell>
          <cell r="G1084">
            <v>0</v>
          </cell>
        </row>
        <row r="1085">
          <cell r="A1085">
            <v>5410000</v>
          </cell>
          <cell r="B1085" t="str">
            <v>HYDRO MAINT SUPER AND ENGINEER</v>
          </cell>
          <cell r="C1085">
            <v>0</v>
          </cell>
          <cell r="D1085">
            <v>0</v>
          </cell>
          <cell r="E1085">
            <v>0</v>
          </cell>
          <cell r="F1085">
            <v>0</v>
          </cell>
          <cell r="G1085">
            <v>0</v>
          </cell>
        </row>
        <row r="1086">
          <cell r="A1086">
            <v>5420000</v>
          </cell>
          <cell r="B1086" t="str">
            <v>HYDRO MAINT OF STRUCTURES</v>
          </cell>
          <cell r="C1086">
            <v>0</v>
          </cell>
          <cell r="D1086">
            <v>0</v>
          </cell>
          <cell r="E1086">
            <v>0</v>
          </cell>
          <cell r="F1086">
            <v>0</v>
          </cell>
          <cell r="G1086">
            <v>0</v>
          </cell>
        </row>
        <row r="1087">
          <cell r="A1087">
            <v>5430000</v>
          </cell>
          <cell r="B1087" t="str">
            <v>HYDRO MAINT RES DAMS AND WATER</v>
          </cell>
          <cell r="C1087">
            <v>0</v>
          </cell>
          <cell r="D1087">
            <v>0</v>
          </cell>
          <cell r="E1087">
            <v>0</v>
          </cell>
          <cell r="F1087">
            <v>0</v>
          </cell>
          <cell r="G1087">
            <v>0</v>
          </cell>
        </row>
        <row r="1088">
          <cell r="A1088">
            <v>5440000</v>
          </cell>
          <cell r="B1088" t="str">
            <v>HYDRO MAINT OF ELEC PLANT</v>
          </cell>
          <cell r="C1088">
            <v>0</v>
          </cell>
          <cell r="D1088">
            <v>0</v>
          </cell>
          <cell r="E1088">
            <v>0</v>
          </cell>
          <cell r="F1088">
            <v>0</v>
          </cell>
          <cell r="G1088">
            <v>0</v>
          </cell>
        </row>
        <row r="1089">
          <cell r="A1089">
            <v>5450000</v>
          </cell>
          <cell r="B1089" t="str">
            <v>HYDRO MAINT MISC HYDROLIC PLAN</v>
          </cell>
          <cell r="C1089">
            <v>0</v>
          </cell>
          <cell r="D1089">
            <v>0</v>
          </cell>
          <cell r="E1089">
            <v>0</v>
          </cell>
          <cell r="F1089">
            <v>0</v>
          </cell>
          <cell r="G1089">
            <v>0</v>
          </cell>
        </row>
        <row r="1090">
          <cell r="A1090">
            <v>5460000</v>
          </cell>
          <cell r="B1090" t="str">
            <v>CT OPER SUPER  AND ENGINEER</v>
          </cell>
          <cell r="C1090">
            <v>0</v>
          </cell>
          <cell r="D1090">
            <v>0</v>
          </cell>
          <cell r="E1090">
            <v>0</v>
          </cell>
          <cell r="F1090">
            <v>0</v>
          </cell>
          <cell r="G1090">
            <v>0</v>
          </cell>
        </row>
        <row r="1091">
          <cell r="A1091">
            <v>5472000</v>
          </cell>
          <cell r="B1091" t="str">
            <v>CT FUEL NP</v>
          </cell>
          <cell r="C1091">
            <v>0</v>
          </cell>
          <cell r="D1091">
            <v>0</v>
          </cell>
          <cell r="E1091">
            <v>0</v>
          </cell>
          <cell r="F1091">
            <v>0</v>
          </cell>
          <cell r="G1091">
            <v>0</v>
          </cell>
        </row>
        <row r="1092">
          <cell r="A1092">
            <v>5473000</v>
          </cell>
          <cell r="B1092" t="str">
            <v>CT FUEL FMS</v>
          </cell>
          <cell r="C1092">
            <v>0</v>
          </cell>
          <cell r="D1092">
            <v>0</v>
          </cell>
          <cell r="E1092">
            <v>0</v>
          </cell>
          <cell r="F1092">
            <v>0</v>
          </cell>
          <cell r="G1092">
            <v>0</v>
          </cell>
        </row>
        <row r="1093">
          <cell r="A1093">
            <v>5480001</v>
          </cell>
          <cell r="B1093" t="str">
            <v>CT GEN EXP-AMMONIA</v>
          </cell>
          <cell r="C1093">
            <v>0</v>
          </cell>
          <cell r="D1093">
            <v>0</v>
          </cell>
          <cell r="E1093">
            <v>0</v>
          </cell>
          <cell r="F1093">
            <v>0</v>
          </cell>
          <cell r="G1093">
            <v>0</v>
          </cell>
        </row>
        <row r="1094">
          <cell r="A1094">
            <v>5490000</v>
          </cell>
          <cell r="B1094" t="str">
            <v>CT MISC OTHER POWER GEN EX</v>
          </cell>
          <cell r="C1094">
            <v>0</v>
          </cell>
          <cell r="D1094">
            <v>0</v>
          </cell>
          <cell r="E1094">
            <v>0</v>
          </cell>
          <cell r="F1094">
            <v>0</v>
          </cell>
          <cell r="G1094">
            <v>0</v>
          </cell>
        </row>
        <row r="1095">
          <cell r="A1095">
            <v>5510000</v>
          </cell>
          <cell r="B1095" t="str">
            <v>CT MAINT SUPER AND ENGINEER</v>
          </cell>
          <cell r="C1095">
            <v>0</v>
          </cell>
          <cell r="D1095">
            <v>0</v>
          </cell>
          <cell r="E1095">
            <v>0</v>
          </cell>
          <cell r="F1095">
            <v>0</v>
          </cell>
          <cell r="G1095">
            <v>0</v>
          </cell>
        </row>
        <row r="1096">
          <cell r="A1096">
            <v>5520000</v>
          </cell>
          <cell r="B1096" t="str">
            <v>CT MAINT OF STRUCTURES</v>
          </cell>
          <cell r="C1096">
            <v>0</v>
          </cell>
          <cell r="D1096">
            <v>0</v>
          </cell>
          <cell r="E1096">
            <v>0</v>
          </cell>
          <cell r="F1096">
            <v>0</v>
          </cell>
          <cell r="G1096">
            <v>0</v>
          </cell>
        </row>
        <row r="1097">
          <cell r="A1097">
            <v>5530000</v>
          </cell>
          <cell r="B1097" t="str">
            <v>CT MAINT OF GEN AND ELEC PLANT</v>
          </cell>
          <cell r="C1097">
            <v>0</v>
          </cell>
          <cell r="D1097">
            <v>0</v>
          </cell>
          <cell r="E1097">
            <v>0</v>
          </cell>
          <cell r="F1097">
            <v>0</v>
          </cell>
          <cell r="G1097">
            <v>0</v>
          </cell>
        </row>
        <row r="1098">
          <cell r="A1098">
            <v>5540000</v>
          </cell>
          <cell r="B1098" t="str">
            <v>CT MAINT MISC OTH PWR GEN PL</v>
          </cell>
          <cell r="C1098">
            <v>0</v>
          </cell>
          <cell r="D1098">
            <v>0</v>
          </cell>
          <cell r="E1098">
            <v>0</v>
          </cell>
          <cell r="F1098">
            <v>0</v>
          </cell>
          <cell r="G1098">
            <v>0</v>
          </cell>
        </row>
        <row r="1099">
          <cell r="A1099">
            <v>5550701</v>
          </cell>
          <cell r="B1099" t="str">
            <v>INTERCHANGE POWER</v>
          </cell>
          <cell r="C1099">
            <v>0</v>
          </cell>
          <cell r="D1099">
            <v>0</v>
          </cell>
          <cell r="E1099">
            <v>0</v>
          </cell>
          <cell r="F1099">
            <v>0</v>
          </cell>
          <cell r="G1099">
            <v>0</v>
          </cell>
        </row>
        <row r="1100">
          <cell r="A1100">
            <v>5550702</v>
          </cell>
          <cell r="B1100" t="str">
            <v>COGENERATION</v>
          </cell>
          <cell r="C1100">
            <v>0</v>
          </cell>
          <cell r="D1100">
            <v>0</v>
          </cell>
          <cell r="E1100">
            <v>0</v>
          </cell>
          <cell r="F1100">
            <v>0</v>
          </cell>
          <cell r="G1100">
            <v>0</v>
          </cell>
        </row>
        <row r="1101">
          <cell r="A1101">
            <v>5550703</v>
          </cell>
          <cell r="B1101" t="str">
            <v>BROAD RIVER</v>
          </cell>
          <cell r="C1101">
            <v>0</v>
          </cell>
          <cell r="D1101">
            <v>0</v>
          </cell>
          <cell r="E1101">
            <v>0</v>
          </cell>
          <cell r="F1101">
            <v>0</v>
          </cell>
          <cell r="G1101">
            <v>0</v>
          </cell>
        </row>
        <row r="1102">
          <cell r="A1102">
            <v>5550711</v>
          </cell>
          <cell r="B1102" t="str">
            <v>RENEWABLE PURCHASE POWER</v>
          </cell>
          <cell r="C1102">
            <v>0</v>
          </cell>
          <cell r="D1102">
            <v>0</v>
          </cell>
          <cell r="E1102">
            <v>0</v>
          </cell>
          <cell r="F1102">
            <v>0</v>
          </cell>
          <cell r="G1102">
            <v>0</v>
          </cell>
        </row>
        <row r="1103">
          <cell r="A1103">
            <v>5551200</v>
          </cell>
          <cell r="B1103" t="str">
            <v>SURPLUS ENERGY - ACTUAL</v>
          </cell>
          <cell r="C1103">
            <v>0</v>
          </cell>
          <cell r="D1103">
            <v>0</v>
          </cell>
          <cell r="E1103">
            <v>0</v>
          </cell>
          <cell r="F1103">
            <v>0</v>
          </cell>
          <cell r="G1103">
            <v>0</v>
          </cell>
        </row>
        <row r="1104">
          <cell r="A1104">
            <v>5552600</v>
          </cell>
          <cell r="B1104" t="str">
            <v>HARRIS PURCHASE ENRGY-FUEL-ACT</v>
          </cell>
          <cell r="C1104">
            <v>0</v>
          </cell>
          <cell r="D1104">
            <v>0</v>
          </cell>
          <cell r="E1104">
            <v>0</v>
          </cell>
          <cell r="F1104">
            <v>0</v>
          </cell>
          <cell r="G1104">
            <v>0</v>
          </cell>
        </row>
        <row r="1105">
          <cell r="A1105">
            <v>5560000</v>
          </cell>
          <cell r="B1105" t="str">
            <v>SYS CONTROL AND LOAD DISPATCH</v>
          </cell>
          <cell r="C1105">
            <v>0</v>
          </cell>
          <cell r="D1105">
            <v>0</v>
          </cell>
          <cell r="E1105">
            <v>0</v>
          </cell>
          <cell r="F1105">
            <v>0</v>
          </cell>
          <cell r="G1105">
            <v>0</v>
          </cell>
        </row>
        <row r="1106">
          <cell r="A1106">
            <v>5570001</v>
          </cell>
          <cell r="B1106" t="str">
            <v>OTHER POWER SUPPLY EXPENSES</v>
          </cell>
          <cell r="C1106">
            <v>0</v>
          </cell>
          <cell r="D1106">
            <v>0</v>
          </cell>
          <cell r="E1106">
            <v>0</v>
          </cell>
          <cell r="F1106">
            <v>0</v>
          </cell>
          <cell r="G1106">
            <v>0</v>
          </cell>
        </row>
        <row r="1107">
          <cell r="A1107" t="str">
            <v>55700DS</v>
          </cell>
          <cell r="B1107" t="str">
            <v>CP&amp;L SALES-BILLED-DIVERT SALES</v>
          </cell>
          <cell r="C1107">
            <v>0</v>
          </cell>
          <cell r="D1107">
            <v>0</v>
          </cell>
          <cell r="E1107">
            <v>0</v>
          </cell>
          <cell r="F1107">
            <v>0</v>
          </cell>
          <cell r="G1107">
            <v>0</v>
          </cell>
        </row>
        <row r="1108">
          <cell r="A1108">
            <v>5571000</v>
          </cell>
          <cell r="B1108" t="str">
            <v>SC DEFERRED FUEL EXPENSES</v>
          </cell>
          <cell r="C1108">
            <v>0</v>
          </cell>
          <cell r="D1108">
            <v>0</v>
          </cell>
          <cell r="E1108">
            <v>0</v>
          </cell>
          <cell r="F1108">
            <v>0</v>
          </cell>
          <cell r="G1108">
            <v>0</v>
          </cell>
        </row>
        <row r="1109">
          <cell r="A1109">
            <v>5574000</v>
          </cell>
          <cell r="B1109" t="str">
            <v>WHLSALE DEFERRED FUEL EXPENSES</v>
          </cell>
          <cell r="C1109">
            <v>0</v>
          </cell>
          <cell r="D1109">
            <v>0</v>
          </cell>
          <cell r="E1109">
            <v>0</v>
          </cell>
          <cell r="F1109">
            <v>0</v>
          </cell>
          <cell r="G1109">
            <v>0</v>
          </cell>
        </row>
        <row r="1110">
          <cell r="A1110">
            <v>5578000</v>
          </cell>
          <cell r="B1110" t="str">
            <v>NC DEFERRED FUEL EXPENSES</v>
          </cell>
          <cell r="C1110">
            <v>0</v>
          </cell>
          <cell r="D1110">
            <v>0</v>
          </cell>
          <cell r="E1110">
            <v>0</v>
          </cell>
          <cell r="F1110">
            <v>0</v>
          </cell>
          <cell r="G1110">
            <v>0</v>
          </cell>
        </row>
        <row r="1111">
          <cell r="A1111">
            <v>5578100</v>
          </cell>
          <cell r="B1111" t="str">
            <v>AMER ELEC-ROCKPORT 230 KV CONT</v>
          </cell>
          <cell r="C1111">
            <v>0</v>
          </cell>
          <cell r="D1111">
            <v>0</v>
          </cell>
          <cell r="E1111">
            <v>0</v>
          </cell>
          <cell r="F1111">
            <v>0</v>
          </cell>
          <cell r="G1111">
            <v>0</v>
          </cell>
        </row>
        <row r="1112">
          <cell r="A1112">
            <v>5578300</v>
          </cell>
          <cell r="B1112" t="str">
            <v>NC REPS DEFERRAL</v>
          </cell>
          <cell r="C1112">
            <v>0</v>
          </cell>
          <cell r="D1112">
            <v>0</v>
          </cell>
          <cell r="E1112">
            <v>0</v>
          </cell>
          <cell r="F1112">
            <v>0</v>
          </cell>
          <cell r="G1112">
            <v>0</v>
          </cell>
        </row>
        <row r="1113">
          <cell r="A1113">
            <v>5600000</v>
          </cell>
          <cell r="B1113" t="str">
            <v>TRANS OPER SUPER AND ENGINEER</v>
          </cell>
          <cell r="C1113">
            <v>0</v>
          </cell>
          <cell r="D1113">
            <v>0</v>
          </cell>
          <cell r="E1113">
            <v>0</v>
          </cell>
          <cell r="F1113">
            <v>0</v>
          </cell>
          <cell r="G1113">
            <v>0</v>
          </cell>
        </row>
        <row r="1114">
          <cell r="A1114">
            <v>5610000</v>
          </cell>
          <cell r="B1114" t="str">
            <v>TRANS LOAD DISPATCHING</v>
          </cell>
          <cell r="C1114">
            <v>0</v>
          </cell>
          <cell r="D1114">
            <v>0</v>
          </cell>
          <cell r="E1114">
            <v>0</v>
          </cell>
          <cell r="F1114">
            <v>0</v>
          </cell>
          <cell r="G1114">
            <v>0</v>
          </cell>
        </row>
        <row r="1115">
          <cell r="A1115">
            <v>5611000</v>
          </cell>
          <cell r="B1115" t="str">
            <v>LOAD DISPATCH-RELIABILITY</v>
          </cell>
          <cell r="C1115">
            <v>0</v>
          </cell>
          <cell r="D1115">
            <v>0</v>
          </cell>
          <cell r="E1115">
            <v>0</v>
          </cell>
          <cell r="F1115">
            <v>0</v>
          </cell>
          <cell r="G1115">
            <v>0</v>
          </cell>
        </row>
        <row r="1116">
          <cell r="A1116">
            <v>5612000</v>
          </cell>
          <cell r="B1116" t="str">
            <v>LD DISPTCH-MONITOR&amp;OP TRNS SYS</v>
          </cell>
          <cell r="C1116">
            <v>0</v>
          </cell>
          <cell r="D1116">
            <v>0</v>
          </cell>
          <cell r="E1116">
            <v>0</v>
          </cell>
          <cell r="F1116">
            <v>0</v>
          </cell>
          <cell r="G1116">
            <v>0</v>
          </cell>
        </row>
        <row r="1117">
          <cell r="A1117">
            <v>5613000</v>
          </cell>
          <cell r="B1117" t="str">
            <v>LD DISPTCH-TRNS SVC &amp; SCHED</v>
          </cell>
          <cell r="C1117">
            <v>0</v>
          </cell>
          <cell r="D1117">
            <v>0</v>
          </cell>
          <cell r="E1117">
            <v>0</v>
          </cell>
          <cell r="F1117">
            <v>0</v>
          </cell>
          <cell r="G1117">
            <v>0</v>
          </cell>
        </row>
        <row r="1118">
          <cell r="A1118">
            <v>5615000</v>
          </cell>
          <cell r="B1118" t="str">
            <v>RELIABILITY, PLAN &amp; STANDARDS</v>
          </cell>
          <cell r="C1118">
            <v>0</v>
          </cell>
          <cell r="D1118">
            <v>0</v>
          </cell>
          <cell r="E1118">
            <v>0</v>
          </cell>
          <cell r="F1118">
            <v>0</v>
          </cell>
          <cell r="G1118">
            <v>0</v>
          </cell>
        </row>
        <row r="1119">
          <cell r="A1119">
            <v>5616000</v>
          </cell>
          <cell r="B1119" t="str">
            <v>TRANS SERVICE STUDIES</v>
          </cell>
          <cell r="C1119">
            <v>0</v>
          </cell>
          <cell r="D1119">
            <v>0</v>
          </cell>
          <cell r="E1119">
            <v>0</v>
          </cell>
          <cell r="F1119">
            <v>0</v>
          </cell>
          <cell r="G1119">
            <v>0</v>
          </cell>
        </row>
        <row r="1120">
          <cell r="A1120">
            <v>5620000</v>
          </cell>
          <cell r="B1120" t="str">
            <v>TRANS STATION EXPENSES</v>
          </cell>
          <cell r="C1120">
            <v>0</v>
          </cell>
          <cell r="D1120">
            <v>0</v>
          </cell>
          <cell r="E1120">
            <v>0</v>
          </cell>
          <cell r="F1120">
            <v>0</v>
          </cell>
          <cell r="G1120">
            <v>0</v>
          </cell>
        </row>
        <row r="1121">
          <cell r="A1121">
            <v>5630000</v>
          </cell>
          <cell r="B1121" t="str">
            <v>TRANS OVERHEAD LINE EXPENSES</v>
          </cell>
          <cell r="C1121">
            <v>0</v>
          </cell>
          <cell r="D1121">
            <v>0</v>
          </cell>
          <cell r="E1121">
            <v>0</v>
          </cell>
          <cell r="F1121">
            <v>0</v>
          </cell>
          <cell r="G1121">
            <v>0</v>
          </cell>
        </row>
        <row r="1122">
          <cell r="A1122">
            <v>5650001</v>
          </cell>
          <cell r="B1122" t="str">
            <v>WHEELING CHARGES</v>
          </cell>
          <cell r="C1122">
            <v>0</v>
          </cell>
          <cell r="D1122">
            <v>0</v>
          </cell>
          <cell r="E1122">
            <v>0</v>
          </cell>
          <cell r="F1122">
            <v>0</v>
          </cell>
          <cell r="G1122">
            <v>0</v>
          </cell>
        </row>
        <row r="1123">
          <cell r="A1123" t="str">
            <v>565000T</v>
          </cell>
          <cell r="B1123" t="str">
            <v>TARIFF EXPENSE</v>
          </cell>
          <cell r="C1123">
            <v>0</v>
          </cell>
          <cell r="D1123">
            <v>0</v>
          </cell>
          <cell r="E1123">
            <v>0</v>
          </cell>
          <cell r="F1123">
            <v>0</v>
          </cell>
          <cell r="G1123">
            <v>0</v>
          </cell>
        </row>
        <row r="1124">
          <cell r="A1124" t="str">
            <v>56500AP</v>
          </cell>
          <cell r="B1124" t="str">
            <v>PRODUCTION ANCILLARY SERVICES</v>
          </cell>
          <cell r="C1124">
            <v>0</v>
          </cell>
          <cell r="D1124">
            <v>0</v>
          </cell>
          <cell r="E1124">
            <v>0</v>
          </cell>
          <cell r="F1124">
            <v>0</v>
          </cell>
          <cell r="G1124">
            <v>0</v>
          </cell>
        </row>
        <row r="1125">
          <cell r="A1125">
            <v>5660000</v>
          </cell>
          <cell r="B1125" t="str">
            <v>TRANS MISC EXPENSES</v>
          </cell>
          <cell r="C1125">
            <v>0</v>
          </cell>
          <cell r="D1125">
            <v>0</v>
          </cell>
          <cell r="E1125">
            <v>0</v>
          </cell>
          <cell r="F1125">
            <v>0</v>
          </cell>
          <cell r="G1125">
            <v>0</v>
          </cell>
        </row>
        <row r="1126">
          <cell r="A1126">
            <v>5680000</v>
          </cell>
          <cell r="B1126" t="str">
            <v>TRANS MAINT SUPER AND ENGINEER</v>
          </cell>
          <cell r="C1126">
            <v>0</v>
          </cell>
          <cell r="D1126">
            <v>0</v>
          </cell>
          <cell r="E1126">
            <v>0</v>
          </cell>
          <cell r="F1126">
            <v>0</v>
          </cell>
          <cell r="G1126">
            <v>0</v>
          </cell>
        </row>
        <row r="1127">
          <cell r="A1127">
            <v>5691000</v>
          </cell>
          <cell r="B1127" t="str">
            <v>MAINT OF COMPUTER HARDWARE</v>
          </cell>
          <cell r="C1127">
            <v>0</v>
          </cell>
          <cell r="D1127">
            <v>0</v>
          </cell>
          <cell r="E1127">
            <v>0</v>
          </cell>
          <cell r="F1127">
            <v>0</v>
          </cell>
          <cell r="G1127">
            <v>0</v>
          </cell>
        </row>
        <row r="1128">
          <cell r="A1128">
            <v>5692000</v>
          </cell>
          <cell r="B1128" t="str">
            <v>MAINT OF COMPUTER SOFTWARE</v>
          </cell>
          <cell r="C1128">
            <v>0</v>
          </cell>
          <cell r="D1128">
            <v>0</v>
          </cell>
          <cell r="E1128">
            <v>0</v>
          </cell>
          <cell r="F1128">
            <v>0</v>
          </cell>
          <cell r="G1128">
            <v>0</v>
          </cell>
        </row>
        <row r="1129">
          <cell r="A1129">
            <v>5693000</v>
          </cell>
          <cell r="B1129" t="str">
            <v>MAINT OF COMMUNICATION EQUIP</v>
          </cell>
          <cell r="C1129">
            <v>0</v>
          </cell>
          <cell r="D1129">
            <v>0</v>
          </cell>
          <cell r="E1129">
            <v>0</v>
          </cell>
          <cell r="F1129">
            <v>0</v>
          </cell>
          <cell r="G1129">
            <v>0</v>
          </cell>
        </row>
        <row r="1130">
          <cell r="A1130">
            <v>5700000</v>
          </cell>
          <cell r="B1130" t="str">
            <v>TRANS MAINT OF STATION EQUIP</v>
          </cell>
          <cell r="C1130">
            <v>0</v>
          </cell>
          <cell r="D1130">
            <v>0</v>
          </cell>
          <cell r="E1130">
            <v>0</v>
          </cell>
          <cell r="F1130">
            <v>0</v>
          </cell>
          <cell r="G1130">
            <v>0</v>
          </cell>
        </row>
        <row r="1131">
          <cell r="A1131">
            <v>5710000</v>
          </cell>
          <cell r="B1131" t="str">
            <v>TRANS MAINT OF OVERHEAD LINES</v>
          </cell>
          <cell r="C1131">
            <v>0</v>
          </cell>
          <cell r="D1131">
            <v>0</v>
          </cell>
          <cell r="E1131">
            <v>0</v>
          </cell>
          <cell r="F1131">
            <v>0</v>
          </cell>
          <cell r="G1131">
            <v>0</v>
          </cell>
        </row>
        <row r="1132">
          <cell r="A1132">
            <v>5800000</v>
          </cell>
          <cell r="B1132" t="str">
            <v>DIST OPER SUPER AND ENGINEER</v>
          </cell>
          <cell r="C1132">
            <v>0</v>
          </cell>
          <cell r="D1132">
            <v>0</v>
          </cell>
          <cell r="E1132">
            <v>0</v>
          </cell>
          <cell r="F1132">
            <v>0</v>
          </cell>
          <cell r="G1132">
            <v>0</v>
          </cell>
        </row>
        <row r="1133">
          <cell r="A1133">
            <v>5810000</v>
          </cell>
          <cell r="B1133" t="str">
            <v>LOAD DISPATCHING</v>
          </cell>
          <cell r="C1133">
            <v>0</v>
          </cell>
          <cell r="D1133">
            <v>0</v>
          </cell>
          <cell r="E1133">
            <v>0</v>
          </cell>
          <cell r="F1133">
            <v>0</v>
          </cell>
          <cell r="G1133">
            <v>0</v>
          </cell>
        </row>
        <row r="1134">
          <cell r="A1134">
            <v>5820000</v>
          </cell>
          <cell r="B1134" t="str">
            <v>DIST STATION EXPENSES</v>
          </cell>
          <cell r="C1134">
            <v>0</v>
          </cell>
          <cell r="D1134">
            <v>0</v>
          </cell>
          <cell r="E1134">
            <v>0</v>
          </cell>
          <cell r="F1134">
            <v>0</v>
          </cell>
          <cell r="G1134">
            <v>0</v>
          </cell>
        </row>
        <row r="1135">
          <cell r="A1135">
            <v>5830000</v>
          </cell>
          <cell r="B1135" t="str">
            <v>DIST OVERHEAD LINE EXPENSES</v>
          </cell>
          <cell r="C1135">
            <v>0</v>
          </cell>
          <cell r="D1135">
            <v>0</v>
          </cell>
          <cell r="E1135">
            <v>0</v>
          </cell>
          <cell r="F1135">
            <v>0</v>
          </cell>
          <cell r="G1135">
            <v>0</v>
          </cell>
        </row>
        <row r="1136">
          <cell r="A1136">
            <v>5840000</v>
          </cell>
          <cell r="B1136" t="str">
            <v>DIST UNDER LINE EXPENSES</v>
          </cell>
          <cell r="C1136">
            <v>0</v>
          </cell>
          <cell r="D1136">
            <v>0</v>
          </cell>
          <cell r="E1136">
            <v>0</v>
          </cell>
          <cell r="F1136">
            <v>0</v>
          </cell>
          <cell r="G1136">
            <v>0</v>
          </cell>
        </row>
        <row r="1137">
          <cell r="A1137">
            <v>5850000</v>
          </cell>
          <cell r="B1137" t="str">
            <v>DIST ST LGT &amp; SIGNAL SYS EXP</v>
          </cell>
          <cell r="C1137">
            <v>0</v>
          </cell>
          <cell r="D1137">
            <v>0</v>
          </cell>
          <cell r="E1137">
            <v>0</v>
          </cell>
          <cell r="F1137">
            <v>0</v>
          </cell>
          <cell r="G1137">
            <v>0</v>
          </cell>
        </row>
        <row r="1138">
          <cell r="A1138">
            <v>5860000</v>
          </cell>
          <cell r="B1138" t="str">
            <v>DIST METER EXPENSES</v>
          </cell>
          <cell r="C1138">
            <v>0</v>
          </cell>
          <cell r="D1138">
            <v>0</v>
          </cell>
          <cell r="E1138">
            <v>0</v>
          </cell>
          <cell r="F1138">
            <v>0</v>
          </cell>
          <cell r="G1138">
            <v>0</v>
          </cell>
        </row>
        <row r="1139">
          <cell r="A1139">
            <v>5870000</v>
          </cell>
          <cell r="B1139" t="str">
            <v>DIST CUST INSTALL EXPENSES</v>
          </cell>
          <cell r="C1139">
            <v>0</v>
          </cell>
          <cell r="D1139">
            <v>0</v>
          </cell>
          <cell r="E1139">
            <v>0</v>
          </cell>
          <cell r="F1139">
            <v>0</v>
          </cell>
          <cell r="G1139">
            <v>0</v>
          </cell>
        </row>
        <row r="1140">
          <cell r="A1140">
            <v>5880000</v>
          </cell>
          <cell r="B1140" t="str">
            <v>DIST MISC EXP</v>
          </cell>
          <cell r="C1140">
            <v>0</v>
          </cell>
          <cell r="D1140">
            <v>0</v>
          </cell>
          <cell r="E1140">
            <v>0</v>
          </cell>
          <cell r="F1140">
            <v>0</v>
          </cell>
          <cell r="G1140">
            <v>0</v>
          </cell>
        </row>
        <row r="1141">
          <cell r="A1141">
            <v>5890000</v>
          </cell>
          <cell r="B1141" t="str">
            <v>DIST RENTS</v>
          </cell>
          <cell r="C1141">
            <v>0</v>
          </cell>
          <cell r="D1141">
            <v>0</v>
          </cell>
          <cell r="E1141">
            <v>0</v>
          </cell>
          <cell r="F1141">
            <v>0</v>
          </cell>
          <cell r="G1141">
            <v>0</v>
          </cell>
        </row>
        <row r="1142">
          <cell r="A1142">
            <v>5910000</v>
          </cell>
          <cell r="B1142" t="str">
            <v>DIST MAINT OF STRUCTURES</v>
          </cell>
          <cell r="C1142">
            <v>0</v>
          </cell>
          <cell r="D1142">
            <v>0</v>
          </cell>
          <cell r="E1142">
            <v>0</v>
          </cell>
          <cell r="F1142">
            <v>0</v>
          </cell>
          <cell r="G1142">
            <v>0</v>
          </cell>
        </row>
        <row r="1143">
          <cell r="A1143">
            <v>5920000</v>
          </cell>
          <cell r="B1143" t="str">
            <v>DIST MAINT OF STATION EQUIP</v>
          </cell>
          <cell r="C1143">
            <v>0</v>
          </cell>
          <cell r="D1143">
            <v>0</v>
          </cell>
          <cell r="E1143">
            <v>0</v>
          </cell>
          <cell r="F1143">
            <v>0</v>
          </cell>
          <cell r="G1143">
            <v>0</v>
          </cell>
        </row>
        <row r="1144">
          <cell r="A1144">
            <v>5930000</v>
          </cell>
          <cell r="B1144" t="str">
            <v>DIST MAINT OF OVERHEAD LINES</v>
          </cell>
          <cell r="C1144">
            <v>0</v>
          </cell>
          <cell r="D1144">
            <v>0</v>
          </cell>
          <cell r="E1144">
            <v>0</v>
          </cell>
          <cell r="F1144">
            <v>0</v>
          </cell>
          <cell r="G1144">
            <v>0</v>
          </cell>
        </row>
        <row r="1145">
          <cell r="A1145">
            <v>5940000</v>
          </cell>
          <cell r="B1145" t="str">
            <v>DIST MAINT OF UNDER LINES</v>
          </cell>
          <cell r="C1145">
            <v>0</v>
          </cell>
          <cell r="D1145">
            <v>0</v>
          </cell>
          <cell r="E1145">
            <v>0</v>
          </cell>
          <cell r="F1145">
            <v>0</v>
          </cell>
          <cell r="G1145">
            <v>0</v>
          </cell>
        </row>
        <row r="1146">
          <cell r="A1146">
            <v>5950000</v>
          </cell>
          <cell r="B1146" t="str">
            <v>DIST MAIN OF LINE TRANSFORMERS</v>
          </cell>
          <cell r="C1146">
            <v>0</v>
          </cell>
          <cell r="D1146">
            <v>0</v>
          </cell>
          <cell r="E1146">
            <v>0</v>
          </cell>
          <cell r="F1146">
            <v>0</v>
          </cell>
          <cell r="G1146">
            <v>0</v>
          </cell>
        </row>
        <row r="1147">
          <cell r="A1147">
            <v>5960000</v>
          </cell>
          <cell r="B1147" t="str">
            <v>DIST MAIN OF STR LGT &amp; SIGN SY</v>
          </cell>
          <cell r="C1147">
            <v>0</v>
          </cell>
          <cell r="D1147">
            <v>0</v>
          </cell>
          <cell r="E1147">
            <v>0</v>
          </cell>
          <cell r="F1147">
            <v>0</v>
          </cell>
          <cell r="G1147">
            <v>0</v>
          </cell>
        </row>
        <row r="1148">
          <cell r="A1148">
            <v>5970000</v>
          </cell>
          <cell r="B1148" t="str">
            <v>DIST MAINT OF METERS</v>
          </cell>
          <cell r="C1148">
            <v>0</v>
          </cell>
          <cell r="D1148">
            <v>0</v>
          </cell>
          <cell r="E1148">
            <v>0</v>
          </cell>
          <cell r="F1148">
            <v>0</v>
          </cell>
          <cell r="G1148">
            <v>0</v>
          </cell>
        </row>
        <row r="1149">
          <cell r="A1149">
            <v>5980000</v>
          </cell>
          <cell r="B1149" t="str">
            <v>MAINT OF MISC DISTRIB PLANT</v>
          </cell>
          <cell r="C1149">
            <v>0</v>
          </cell>
          <cell r="D1149">
            <v>0</v>
          </cell>
          <cell r="E1149">
            <v>0</v>
          </cell>
          <cell r="F1149">
            <v>0</v>
          </cell>
          <cell r="G1149">
            <v>0</v>
          </cell>
        </row>
        <row r="1150">
          <cell r="A1150">
            <v>9010000</v>
          </cell>
          <cell r="B1150" t="str">
            <v>CUST. ACCOUNTS SUPER.</v>
          </cell>
          <cell r="C1150">
            <v>0</v>
          </cell>
          <cell r="D1150">
            <v>0</v>
          </cell>
          <cell r="E1150">
            <v>0</v>
          </cell>
          <cell r="F1150">
            <v>0</v>
          </cell>
          <cell r="G1150">
            <v>0</v>
          </cell>
        </row>
        <row r="1151">
          <cell r="A1151">
            <v>9020000</v>
          </cell>
          <cell r="B1151" t="str">
            <v>CUST  ACCOUNTS METER READ EXP</v>
          </cell>
          <cell r="C1151">
            <v>0</v>
          </cell>
          <cell r="D1151">
            <v>0</v>
          </cell>
          <cell r="E1151">
            <v>0</v>
          </cell>
          <cell r="F1151">
            <v>0</v>
          </cell>
          <cell r="G1151">
            <v>0</v>
          </cell>
        </row>
        <row r="1152">
          <cell r="A1152">
            <v>9030000</v>
          </cell>
          <cell r="B1152" t="str">
            <v>CUST ACCTS RECORDS &amp; COLLEC EX</v>
          </cell>
          <cell r="C1152">
            <v>0</v>
          </cell>
          <cell r="D1152">
            <v>0</v>
          </cell>
          <cell r="E1152">
            <v>0</v>
          </cell>
          <cell r="F1152">
            <v>0</v>
          </cell>
          <cell r="G1152">
            <v>0</v>
          </cell>
        </row>
        <row r="1153">
          <cell r="A1153">
            <v>9040000</v>
          </cell>
          <cell r="B1153" t="str">
            <v>CUST ACCOUNTS UNCOLLECTIBLE</v>
          </cell>
          <cell r="C1153">
            <v>0</v>
          </cell>
          <cell r="D1153">
            <v>0</v>
          </cell>
          <cell r="E1153">
            <v>0</v>
          </cell>
          <cell r="F1153">
            <v>0</v>
          </cell>
          <cell r="G1153">
            <v>0</v>
          </cell>
        </row>
        <row r="1154">
          <cell r="A1154">
            <v>9050000</v>
          </cell>
          <cell r="B1154" t="str">
            <v>CUST ACCOUNTS MISC EXP</v>
          </cell>
          <cell r="C1154">
            <v>0</v>
          </cell>
          <cell r="D1154">
            <v>0</v>
          </cell>
          <cell r="E1154">
            <v>0</v>
          </cell>
          <cell r="F1154">
            <v>0</v>
          </cell>
          <cell r="G1154">
            <v>0</v>
          </cell>
        </row>
        <row r="1155">
          <cell r="A1155">
            <v>9070000</v>
          </cell>
          <cell r="B1155" t="str">
            <v>CUST  SERVICE &amp; INFO SUPER</v>
          </cell>
          <cell r="C1155">
            <v>0</v>
          </cell>
          <cell r="D1155">
            <v>0</v>
          </cell>
          <cell r="E1155">
            <v>0</v>
          </cell>
          <cell r="F1155">
            <v>0</v>
          </cell>
          <cell r="G1155">
            <v>0</v>
          </cell>
        </row>
        <row r="1156">
          <cell r="A1156">
            <v>9080000</v>
          </cell>
          <cell r="B1156" t="str">
            <v>CUSTOMER ASSIST EXPENSES</v>
          </cell>
          <cell r="C1156">
            <v>0</v>
          </cell>
          <cell r="D1156">
            <v>0</v>
          </cell>
          <cell r="E1156">
            <v>0</v>
          </cell>
          <cell r="F1156">
            <v>0</v>
          </cell>
          <cell r="G1156">
            <v>0</v>
          </cell>
        </row>
        <row r="1157">
          <cell r="A1157">
            <v>9080100</v>
          </cell>
          <cell r="B1157" t="str">
            <v>CUST ASST EXP-CONSERVATION PRG</v>
          </cell>
          <cell r="C1157">
            <v>0</v>
          </cell>
          <cell r="D1157">
            <v>0</v>
          </cell>
          <cell r="E1157">
            <v>0</v>
          </cell>
          <cell r="F1157">
            <v>0</v>
          </cell>
          <cell r="G1157">
            <v>0</v>
          </cell>
        </row>
        <row r="1158">
          <cell r="A1158">
            <v>9090000</v>
          </cell>
          <cell r="B1158" t="str">
            <v>INFO AND INSTRUC ADVERTISING</v>
          </cell>
          <cell r="C1158">
            <v>0</v>
          </cell>
          <cell r="D1158">
            <v>0</v>
          </cell>
          <cell r="E1158">
            <v>0</v>
          </cell>
          <cell r="F1158">
            <v>0</v>
          </cell>
          <cell r="G1158">
            <v>0</v>
          </cell>
        </row>
        <row r="1159">
          <cell r="A1159">
            <v>9090100</v>
          </cell>
          <cell r="B1159" t="str">
            <v>INFO&amp;INSTRUC ADJ-CONSERV PROG</v>
          </cell>
          <cell r="C1159">
            <v>0</v>
          </cell>
          <cell r="D1159">
            <v>0</v>
          </cell>
          <cell r="E1159">
            <v>0</v>
          </cell>
          <cell r="F1159">
            <v>0</v>
          </cell>
          <cell r="G1159">
            <v>0</v>
          </cell>
        </row>
        <row r="1160">
          <cell r="A1160">
            <v>9100000</v>
          </cell>
          <cell r="B1160" t="str">
            <v>MISC CUST SERVICE AND INFO EXP</v>
          </cell>
          <cell r="C1160">
            <v>0</v>
          </cell>
          <cell r="D1160">
            <v>0</v>
          </cell>
          <cell r="E1160">
            <v>0</v>
          </cell>
          <cell r="F1160">
            <v>0</v>
          </cell>
          <cell r="G1160">
            <v>0</v>
          </cell>
        </row>
        <row r="1161">
          <cell r="A1161">
            <v>9120000</v>
          </cell>
          <cell r="B1161" t="str">
            <v>DEMONSTRATING AND SELLING</v>
          </cell>
          <cell r="C1161">
            <v>0</v>
          </cell>
          <cell r="D1161">
            <v>0</v>
          </cell>
          <cell r="E1161">
            <v>0</v>
          </cell>
          <cell r="F1161">
            <v>0</v>
          </cell>
          <cell r="G1161">
            <v>0</v>
          </cell>
        </row>
        <row r="1162">
          <cell r="A1162">
            <v>9160000</v>
          </cell>
          <cell r="B1162" t="str">
            <v>MISCELLANEOUS SALES EXPENSES</v>
          </cell>
          <cell r="C1162">
            <v>0</v>
          </cell>
          <cell r="D1162">
            <v>0</v>
          </cell>
          <cell r="E1162">
            <v>0</v>
          </cell>
          <cell r="F1162">
            <v>0</v>
          </cell>
          <cell r="G1162">
            <v>0</v>
          </cell>
        </row>
        <row r="1163">
          <cell r="A1163">
            <v>9200000</v>
          </cell>
          <cell r="B1163" t="str">
            <v>SALARIES AND WAGES</v>
          </cell>
          <cell r="C1163">
            <v>0</v>
          </cell>
          <cell r="D1163">
            <v>0</v>
          </cell>
          <cell r="E1163">
            <v>0</v>
          </cell>
          <cell r="F1163">
            <v>0</v>
          </cell>
          <cell r="G1163">
            <v>0</v>
          </cell>
        </row>
        <row r="1164">
          <cell r="A1164">
            <v>9210000</v>
          </cell>
          <cell r="B1164" t="str">
            <v>A&amp;G OFF SUPPLIES AND EXPENSES</v>
          </cell>
          <cell r="C1164">
            <v>0</v>
          </cell>
          <cell r="D1164">
            <v>0</v>
          </cell>
          <cell r="E1164">
            <v>0</v>
          </cell>
          <cell r="F1164">
            <v>0</v>
          </cell>
          <cell r="G1164">
            <v>0</v>
          </cell>
        </row>
        <row r="1165">
          <cell r="A1165">
            <v>9230000</v>
          </cell>
          <cell r="B1165" t="str">
            <v>A&amp;G OUTSIDE SERVICES EMP</v>
          </cell>
          <cell r="C1165">
            <v>0</v>
          </cell>
          <cell r="D1165">
            <v>0</v>
          </cell>
          <cell r="E1165">
            <v>0</v>
          </cell>
          <cell r="F1165">
            <v>0</v>
          </cell>
          <cell r="G1165">
            <v>0</v>
          </cell>
        </row>
        <row r="1166">
          <cell r="A1166">
            <v>9240000</v>
          </cell>
          <cell r="B1166" t="str">
            <v>A&amp;G PROPERTY INSURANCE</v>
          </cell>
          <cell r="C1166">
            <v>0</v>
          </cell>
          <cell r="D1166">
            <v>0</v>
          </cell>
          <cell r="E1166">
            <v>0</v>
          </cell>
          <cell r="F1166">
            <v>0</v>
          </cell>
          <cell r="G1166">
            <v>0</v>
          </cell>
        </row>
        <row r="1167">
          <cell r="A1167">
            <v>9250000</v>
          </cell>
          <cell r="B1167" t="str">
            <v>A&amp;G INJURIES AND DAMAGES</v>
          </cell>
          <cell r="C1167">
            <v>0</v>
          </cell>
          <cell r="D1167">
            <v>0</v>
          </cell>
          <cell r="E1167">
            <v>0</v>
          </cell>
          <cell r="F1167">
            <v>0</v>
          </cell>
          <cell r="G1167">
            <v>0</v>
          </cell>
        </row>
        <row r="1168">
          <cell r="A1168">
            <v>9260001</v>
          </cell>
          <cell r="B1168" t="str">
            <v>A&amp;G EMPLOYEE PENS AND BEN</v>
          </cell>
          <cell r="C1168">
            <v>0</v>
          </cell>
          <cell r="D1168">
            <v>0</v>
          </cell>
          <cell r="E1168">
            <v>0</v>
          </cell>
          <cell r="F1168">
            <v>0</v>
          </cell>
          <cell r="G1168">
            <v>0</v>
          </cell>
        </row>
        <row r="1169">
          <cell r="A1169">
            <v>9280000</v>
          </cell>
          <cell r="B1169" t="str">
            <v>REG COMMISSION EXPENSES</v>
          </cell>
          <cell r="C1169">
            <v>0</v>
          </cell>
          <cell r="D1169">
            <v>0</v>
          </cell>
          <cell r="E1169">
            <v>0</v>
          </cell>
          <cell r="F1169">
            <v>0</v>
          </cell>
          <cell r="G1169">
            <v>0</v>
          </cell>
        </row>
        <row r="1170">
          <cell r="A1170">
            <v>9290000</v>
          </cell>
          <cell r="B1170" t="str">
            <v>DUPLICATE CHARGES - CR</v>
          </cell>
          <cell r="C1170">
            <v>0</v>
          </cell>
          <cell r="D1170">
            <v>0</v>
          </cell>
          <cell r="E1170">
            <v>0</v>
          </cell>
          <cell r="F1170">
            <v>0</v>
          </cell>
          <cell r="G1170">
            <v>0</v>
          </cell>
        </row>
        <row r="1171">
          <cell r="A1171">
            <v>9301000</v>
          </cell>
          <cell r="B1171" t="str">
            <v>GEN ADVERTISING EXP</v>
          </cell>
          <cell r="C1171">
            <v>0</v>
          </cell>
          <cell r="D1171">
            <v>0</v>
          </cell>
          <cell r="E1171">
            <v>0</v>
          </cell>
          <cell r="F1171">
            <v>0</v>
          </cell>
          <cell r="G1171">
            <v>0</v>
          </cell>
        </row>
        <row r="1172">
          <cell r="A1172">
            <v>9302000</v>
          </cell>
          <cell r="B1172" t="str">
            <v>MISC GENERAL EXPENSES</v>
          </cell>
          <cell r="C1172">
            <v>0</v>
          </cell>
          <cell r="D1172">
            <v>0</v>
          </cell>
          <cell r="E1172">
            <v>0</v>
          </cell>
          <cell r="F1172">
            <v>0</v>
          </cell>
          <cell r="G1172">
            <v>0</v>
          </cell>
        </row>
        <row r="1173">
          <cell r="A1173">
            <v>9310000</v>
          </cell>
          <cell r="B1173" t="str">
            <v>A&amp;G RENTS</v>
          </cell>
          <cell r="C1173">
            <v>0</v>
          </cell>
          <cell r="D1173">
            <v>0</v>
          </cell>
          <cell r="E1173">
            <v>0</v>
          </cell>
          <cell r="F1173">
            <v>0</v>
          </cell>
          <cell r="G1173">
            <v>0</v>
          </cell>
        </row>
        <row r="1174">
          <cell r="A1174">
            <v>9350000</v>
          </cell>
          <cell r="B1174" t="str">
            <v>MAINT OF GENERAL PLANT</v>
          </cell>
          <cell r="C1174">
            <v>0</v>
          </cell>
          <cell r="D1174">
            <v>0</v>
          </cell>
          <cell r="E1174">
            <v>0</v>
          </cell>
          <cell r="F1174">
            <v>0</v>
          </cell>
          <cell r="G1174">
            <v>0</v>
          </cell>
        </row>
        <row r="1175">
          <cell r="A1175">
            <v>4030150</v>
          </cell>
          <cell r="B1175" t="str">
            <v>No Current Activity</v>
          </cell>
          <cell r="C1175">
            <v>0</v>
          </cell>
          <cell r="D1175">
            <v>0</v>
          </cell>
          <cell r="E1175">
            <v>0</v>
          </cell>
          <cell r="F1175">
            <v>0</v>
          </cell>
          <cell r="G1175">
            <v>0</v>
          </cell>
        </row>
        <row r="1176">
          <cell r="A1176">
            <v>4035000</v>
          </cell>
          <cell r="B1176" t="str">
            <v>No Current Activity</v>
          </cell>
          <cell r="C1176">
            <v>0</v>
          </cell>
          <cell r="D1176">
            <v>0</v>
          </cell>
          <cell r="E1176">
            <v>0</v>
          </cell>
          <cell r="F1176">
            <v>0</v>
          </cell>
          <cell r="G1176">
            <v>0</v>
          </cell>
        </row>
        <row r="1177">
          <cell r="A1177">
            <v>4035500</v>
          </cell>
          <cell r="B1177" t="str">
            <v>No Current Activity</v>
          </cell>
          <cell r="C1177">
            <v>0</v>
          </cell>
          <cell r="D1177">
            <v>0</v>
          </cell>
          <cell r="E1177">
            <v>0</v>
          </cell>
          <cell r="F1177">
            <v>0</v>
          </cell>
          <cell r="G1177">
            <v>0</v>
          </cell>
        </row>
        <row r="1178">
          <cell r="A1178">
            <v>4037000</v>
          </cell>
          <cell r="B1178" t="str">
            <v>No Current Activity</v>
          </cell>
          <cell r="C1178">
            <v>0</v>
          </cell>
          <cell r="D1178">
            <v>0</v>
          </cell>
          <cell r="E1178">
            <v>0</v>
          </cell>
          <cell r="F1178">
            <v>0</v>
          </cell>
          <cell r="G1178">
            <v>0</v>
          </cell>
        </row>
        <row r="1179">
          <cell r="A1179">
            <v>4350001</v>
          </cell>
          <cell r="B1179" t="str">
            <v>No Current Activity</v>
          </cell>
          <cell r="C1179">
            <v>0</v>
          </cell>
          <cell r="D1179">
            <v>0</v>
          </cell>
          <cell r="E1179">
            <v>0</v>
          </cell>
          <cell r="F1179">
            <v>0</v>
          </cell>
          <cell r="G1179">
            <v>0</v>
          </cell>
        </row>
        <row r="1180">
          <cell r="A1180">
            <v>4042200</v>
          </cell>
          <cell r="B1180" t="str">
            <v>No Current Activity</v>
          </cell>
          <cell r="C1180">
            <v>0</v>
          </cell>
          <cell r="D1180">
            <v>0</v>
          </cell>
          <cell r="E1180">
            <v>0</v>
          </cell>
          <cell r="F1180">
            <v>0</v>
          </cell>
          <cell r="G1180">
            <v>0</v>
          </cell>
        </row>
        <row r="1181">
          <cell r="A1181">
            <v>4042300</v>
          </cell>
          <cell r="B1181" t="str">
            <v>No Current Activity</v>
          </cell>
          <cell r="C1181">
            <v>0</v>
          </cell>
          <cell r="D1181">
            <v>0</v>
          </cell>
          <cell r="E1181">
            <v>0</v>
          </cell>
          <cell r="F1181">
            <v>0</v>
          </cell>
          <cell r="G1181">
            <v>0</v>
          </cell>
        </row>
        <row r="1182">
          <cell r="A1182">
            <v>4042400</v>
          </cell>
          <cell r="B1182" t="str">
            <v>No Current Activity</v>
          </cell>
          <cell r="C1182">
            <v>0</v>
          </cell>
          <cell r="D1182">
            <v>0</v>
          </cell>
          <cell r="E1182">
            <v>0</v>
          </cell>
          <cell r="F1182">
            <v>0</v>
          </cell>
          <cell r="G1182">
            <v>0</v>
          </cell>
        </row>
        <row r="1183">
          <cell r="A1183">
            <v>4042500</v>
          </cell>
          <cell r="B1183" t="str">
            <v>No Current Activity</v>
          </cell>
          <cell r="C1183">
            <v>0</v>
          </cell>
          <cell r="D1183">
            <v>0</v>
          </cell>
          <cell r="E1183">
            <v>0</v>
          </cell>
          <cell r="F1183">
            <v>0</v>
          </cell>
          <cell r="G1183">
            <v>0</v>
          </cell>
        </row>
        <row r="1184">
          <cell r="A1184">
            <v>4042600</v>
          </cell>
          <cell r="B1184" t="str">
            <v>No Current Activity</v>
          </cell>
          <cell r="C1184">
            <v>0</v>
          </cell>
          <cell r="D1184">
            <v>0</v>
          </cell>
          <cell r="E1184">
            <v>0</v>
          </cell>
          <cell r="F1184">
            <v>0</v>
          </cell>
          <cell r="G1184">
            <v>0</v>
          </cell>
        </row>
        <row r="1185">
          <cell r="A1185">
            <v>4042700</v>
          </cell>
          <cell r="B1185" t="str">
            <v>No Current Activity</v>
          </cell>
          <cell r="C1185">
            <v>0</v>
          </cell>
          <cell r="D1185">
            <v>0</v>
          </cell>
          <cell r="E1185">
            <v>0</v>
          </cell>
          <cell r="F1185">
            <v>0</v>
          </cell>
          <cell r="G1185">
            <v>0</v>
          </cell>
        </row>
        <row r="1186">
          <cell r="A1186">
            <v>4042800</v>
          </cell>
          <cell r="B1186" t="str">
            <v>No Current Activity</v>
          </cell>
          <cell r="C1186">
            <v>0</v>
          </cell>
          <cell r="D1186">
            <v>0</v>
          </cell>
          <cell r="E1186">
            <v>0</v>
          </cell>
          <cell r="F1186">
            <v>0</v>
          </cell>
          <cell r="G1186">
            <v>0</v>
          </cell>
        </row>
        <row r="1187">
          <cell r="A1187">
            <v>4042900</v>
          </cell>
          <cell r="B1187" t="str">
            <v>No Current Activity</v>
          </cell>
          <cell r="C1187">
            <v>0</v>
          </cell>
          <cell r="D1187">
            <v>0</v>
          </cell>
          <cell r="E1187">
            <v>0</v>
          </cell>
          <cell r="F1187">
            <v>0</v>
          </cell>
          <cell r="G1187">
            <v>0</v>
          </cell>
        </row>
        <row r="1188">
          <cell r="A1188">
            <v>4043000</v>
          </cell>
          <cell r="B1188" t="str">
            <v>No Current Activity</v>
          </cell>
          <cell r="C1188">
            <v>0</v>
          </cell>
          <cell r="D1188">
            <v>0</v>
          </cell>
          <cell r="E1188">
            <v>0</v>
          </cell>
          <cell r="F1188">
            <v>0</v>
          </cell>
          <cell r="G1188">
            <v>0</v>
          </cell>
        </row>
        <row r="1189">
          <cell r="A1189">
            <v>4043100</v>
          </cell>
          <cell r="B1189" t="str">
            <v>No Current Activity</v>
          </cell>
          <cell r="C1189">
            <v>0</v>
          </cell>
          <cell r="D1189">
            <v>0</v>
          </cell>
          <cell r="E1189">
            <v>0</v>
          </cell>
          <cell r="F1189">
            <v>0</v>
          </cell>
          <cell r="G1189">
            <v>0</v>
          </cell>
        </row>
        <row r="1190">
          <cell r="A1190">
            <v>4042100</v>
          </cell>
          <cell r="B1190" t="str">
            <v>No Current Activity</v>
          </cell>
          <cell r="C1190">
            <v>0</v>
          </cell>
          <cell r="D1190">
            <v>0</v>
          </cell>
          <cell r="E1190">
            <v>0</v>
          </cell>
          <cell r="F1190">
            <v>0</v>
          </cell>
          <cell r="G1190">
            <v>0</v>
          </cell>
        </row>
        <row r="1191">
          <cell r="A1191">
            <v>4340001</v>
          </cell>
          <cell r="B1191" t="str">
            <v>No Current Activity</v>
          </cell>
          <cell r="C1191">
            <v>0</v>
          </cell>
          <cell r="D1191">
            <v>0</v>
          </cell>
          <cell r="E1191">
            <v>0</v>
          </cell>
          <cell r="F1191">
            <v>0</v>
          </cell>
          <cell r="G1191">
            <v>0</v>
          </cell>
        </row>
        <row r="1192">
          <cell r="A1192">
            <v>4350001</v>
          </cell>
          <cell r="B1192" t="str">
            <v>No Current Activity</v>
          </cell>
          <cell r="C1192">
            <v>0</v>
          </cell>
          <cell r="D1192">
            <v>0</v>
          </cell>
          <cell r="E1192">
            <v>0</v>
          </cell>
          <cell r="F1192">
            <v>0</v>
          </cell>
          <cell r="G1192">
            <v>0</v>
          </cell>
        </row>
        <row r="1193">
          <cell r="A1193">
            <v>5188200</v>
          </cell>
          <cell r="B1193" t="str">
            <v>No Current Activity</v>
          </cell>
          <cell r="C1193">
            <v>0</v>
          </cell>
          <cell r="D1193">
            <v>0</v>
          </cell>
          <cell r="E1193">
            <v>0</v>
          </cell>
          <cell r="F1193">
            <v>0</v>
          </cell>
          <cell r="G1193">
            <v>0</v>
          </cell>
        </row>
        <row r="1194">
          <cell r="A1194" t="str">
            <v>42100LD</v>
          </cell>
          <cell r="B1194" t="str">
            <v>No Current Activity</v>
          </cell>
          <cell r="C1194">
            <v>0</v>
          </cell>
          <cell r="D1194">
            <v>0</v>
          </cell>
          <cell r="E1194">
            <v>0</v>
          </cell>
          <cell r="F1194">
            <v>0</v>
          </cell>
          <cell r="G1194">
            <v>0</v>
          </cell>
        </row>
        <row r="1195">
          <cell r="A1195">
            <v>4210016</v>
          </cell>
          <cell r="B1195" t="str">
            <v>No Current Activity</v>
          </cell>
          <cell r="C1195">
            <v>0</v>
          </cell>
          <cell r="D1195">
            <v>0</v>
          </cell>
          <cell r="E1195">
            <v>0</v>
          </cell>
          <cell r="F1195">
            <v>0</v>
          </cell>
          <cell r="G1195">
            <v>0</v>
          </cell>
        </row>
        <row r="1196">
          <cell r="A1196">
            <v>4181119</v>
          </cell>
          <cell r="B1196" t="str">
            <v>No Current Activity</v>
          </cell>
          <cell r="C1196">
            <v>0</v>
          </cell>
          <cell r="D1196">
            <v>0</v>
          </cell>
          <cell r="E1196">
            <v>0</v>
          </cell>
          <cell r="F1196">
            <v>0</v>
          </cell>
          <cell r="G1196">
            <v>0</v>
          </cell>
        </row>
        <row r="1197">
          <cell r="A1197">
            <v>4181130</v>
          </cell>
          <cell r="B1197" t="str">
            <v>No Current Activity</v>
          </cell>
          <cell r="C1197">
            <v>0</v>
          </cell>
          <cell r="D1197">
            <v>0</v>
          </cell>
          <cell r="E1197">
            <v>0</v>
          </cell>
          <cell r="F1197">
            <v>0</v>
          </cell>
          <cell r="G1197">
            <v>0</v>
          </cell>
        </row>
        <row r="1198">
          <cell r="A1198" t="str">
            <v>42100LE</v>
          </cell>
          <cell r="B1198" t="str">
            <v>No Current Activity</v>
          </cell>
          <cell r="C1198">
            <v>0</v>
          </cell>
          <cell r="D1198">
            <v>0</v>
          </cell>
          <cell r="E1198">
            <v>0</v>
          </cell>
          <cell r="F1198">
            <v>0</v>
          </cell>
          <cell r="G1198">
            <v>0</v>
          </cell>
        </row>
        <row r="1199">
          <cell r="A1199">
            <v>2283150</v>
          </cell>
          <cell r="B1199" t="str">
            <v>No Current Activity</v>
          </cell>
          <cell r="C1199">
            <v>0</v>
          </cell>
          <cell r="D1199">
            <v>0</v>
          </cell>
          <cell r="E1199">
            <v>0</v>
          </cell>
          <cell r="F1199">
            <v>0</v>
          </cell>
          <cell r="G1199">
            <v>0</v>
          </cell>
        </row>
        <row r="1200">
          <cell r="A1200">
            <v>2284100</v>
          </cell>
          <cell r="B1200" t="str">
            <v>No Current Activity</v>
          </cell>
          <cell r="C1200">
            <v>0</v>
          </cell>
          <cell r="D1200">
            <v>0</v>
          </cell>
          <cell r="E1200">
            <v>0</v>
          </cell>
          <cell r="F1200">
            <v>0</v>
          </cell>
          <cell r="G1200">
            <v>0</v>
          </cell>
        </row>
        <row r="1201">
          <cell r="A1201">
            <v>2284700</v>
          </cell>
          <cell r="B1201" t="str">
            <v>No Current Activity</v>
          </cell>
          <cell r="C1201">
            <v>0</v>
          </cell>
          <cell r="D1201">
            <v>0</v>
          </cell>
          <cell r="E1201">
            <v>0</v>
          </cell>
          <cell r="F1201">
            <v>0</v>
          </cell>
          <cell r="G1201">
            <v>0</v>
          </cell>
        </row>
        <row r="1202">
          <cell r="A1202">
            <v>2320103</v>
          </cell>
          <cell r="B1202" t="str">
            <v>No Current Activity</v>
          </cell>
          <cell r="C1202">
            <v>0</v>
          </cell>
          <cell r="D1202">
            <v>0</v>
          </cell>
          <cell r="E1202">
            <v>0</v>
          </cell>
          <cell r="F1202">
            <v>0</v>
          </cell>
          <cell r="G1202">
            <v>0</v>
          </cell>
        </row>
        <row r="1203">
          <cell r="A1203">
            <v>1420104</v>
          </cell>
          <cell r="B1203" t="str">
            <v>No Current Activity</v>
          </cell>
          <cell r="C1203">
            <v>0</v>
          </cell>
          <cell r="D1203">
            <v>0</v>
          </cell>
          <cell r="E1203">
            <v>0</v>
          </cell>
          <cell r="F1203">
            <v>0</v>
          </cell>
          <cell r="G1203">
            <v>0</v>
          </cell>
        </row>
        <row r="1204">
          <cell r="A1204">
            <v>1420106</v>
          </cell>
          <cell r="B1204" t="str">
            <v>No Current Activity</v>
          </cell>
          <cell r="C1204">
            <v>0</v>
          </cell>
          <cell r="D1204">
            <v>0</v>
          </cell>
          <cell r="E1204">
            <v>0</v>
          </cell>
          <cell r="F1204">
            <v>0</v>
          </cell>
          <cell r="G1204">
            <v>0</v>
          </cell>
        </row>
        <row r="1205">
          <cell r="A1205" t="str">
            <v>2284BNP</v>
          </cell>
          <cell r="B1205" t="str">
            <v>No Current Activity</v>
          </cell>
          <cell r="C1205">
            <v>0</v>
          </cell>
          <cell r="D1205">
            <v>0</v>
          </cell>
          <cell r="E1205">
            <v>0</v>
          </cell>
          <cell r="F1205">
            <v>0</v>
          </cell>
          <cell r="G1205">
            <v>0</v>
          </cell>
        </row>
        <row r="1206">
          <cell r="A1206">
            <v>1655821</v>
          </cell>
          <cell r="B1206" t="str">
            <v>No Current Activity</v>
          </cell>
          <cell r="C1206">
            <v>0</v>
          </cell>
          <cell r="D1206">
            <v>0</v>
          </cell>
          <cell r="E1206">
            <v>0</v>
          </cell>
          <cell r="F1206">
            <v>0</v>
          </cell>
          <cell r="G1206">
            <v>0</v>
          </cell>
        </row>
        <row r="1207">
          <cell r="A1207" t="str">
            <v>18660GS</v>
          </cell>
          <cell r="B1207" t="str">
            <v>No Current Activity</v>
          </cell>
          <cell r="C1207">
            <v>0</v>
          </cell>
          <cell r="D1207">
            <v>0</v>
          </cell>
          <cell r="E1207">
            <v>0</v>
          </cell>
          <cell r="F1207">
            <v>0</v>
          </cell>
          <cell r="G1207">
            <v>0</v>
          </cell>
        </row>
        <row r="1208">
          <cell r="A1208">
            <v>1823100</v>
          </cell>
          <cell r="B1208" t="str">
            <v>No Current Activity</v>
          </cell>
          <cell r="C1208">
            <v>0</v>
          </cell>
          <cell r="D1208">
            <v>0</v>
          </cell>
          <cell r="E1208">
            <v>0</v>
          </cell>
          <cell r="F1208">
            <v>0</v>
          </cell>
          <cell r="G1208">
            <v>0</v>
          </cell>
        </row>
        <row r="1209">
          <cell r="A1209">
            <v>2533021</v>
          </cell>
          <cell r="B1209" t="str">
            <v>No Current Activity</v>
          </cell>
          <cell r="C1209">
            <v>0</v>
          </cell>
          <cell r="D1209">
            <v>0</v>
          </cell>
          <cell r="E1209">
            <v>0</v>
          </cell>
          <cell r="F1209">
            <v>0</v>
          </cell>
          <cell r="G1209">
            <v>0</v>
          </cell>
        </row>
        <row r="1210">
          <cell r="A1210">
            <v>2372099</v>
          </cell>
          <cell r="B1210" t="str">
            <v>No Current Activity</v>
          </cell>
          <cell r="C1210">
            <v>0</v>
          </cell>
          <cell r="D1210">
            <v>0</v>
          </cell>
          <cell r="E1210">
            <v>0</v>
          </cell>
          <cell r="F1210">
            <v>0</v>
          </cell>
          <cell r="G1210">
            <v>0</v>
          </cell>
        </row>
        <row r="1211">
          <cell r="A1211">
            <v>1710002</v>
          </cell>
          <cell r="B1211" t="str">
            <v>No Current Activity</v>
          </cell>
          <cell r="C1211">
            <v>0</v>
          </cell>
          <cell r="D1211">
            <v>0</v>
          </cell>
          <cell r="E1211">
            <v>0</v>
          </cell>
          <cell r="F1211">
            <v>0</v>
          </cell>
          <cell r="G1211">
            <v>0</v>
          </cell>
        </row>
        <row r="1212">
          <cell r="A1212">
            <v>1866180</v>
          </cell>
          <cell r="B1212" t="str">
            <v>No Current Activity</v>
          </cell>
          <cell r="C1212">
            <v>0</v>
          </cell>
          <cell r="D1212">
            <v>0</v>
          </cell>
          <cell r="E1212">
            <v>0</v>
          </cell>
          <cell r="F1212">
            <v>0</v>
          </cell>
          <cell r="G1212">
            <v>0</v>
          </cell>
        </row>
        <row r="1213">
          <cell r="B1213" t="str">
            <v>No Current Activity</v>
          </cell>
          <cell r="C1213">
            <v>0</v>
          </cell>
          <cell r="D1213">
            <v>0</v>
          </cell>
          <cell r="E1213">
            <v>0</v>
          </cell>
          <cell r="F1213">
            <v>0</v>
          </cell>
          <cell r="G1213">
            <v>0</v>
          </cell>
        </row>
        <row r="1214">
          <cell r="A1214">
            <v>0</v>
          </cell>
          <cell r="B1214" t="str">
            <v>No Current Activity</v>
          </cell>
          <cell r="C1214">
            <v>0</v>
          </cell>
          <cell r="D1214">
            <v>0</v>
          </cell>
          <cell r="E1214">
            <v>0</v>
          </cell>
          <cell r="F1214">
            <v>0</v>
          </cell>
          <cell r="G1214">
            <v>0</v>
          </cell>
        </row>
        <row r="1215">
          <cell r="B1215" t="str">
            <v>No Current Activity</v>
          </cell>
          <cell r="C1215">
            <v>0</v>
          </cell>
          <cell r="D1215">
            <v>0</v>
          </cell>
          <cell r="E1215">
            <v>0</v>
          </cell>
          <cell r="F1215">
            <v>0</v>
          </cell>
          <cell r="G1215">
            <v>0</v>
          </cell>
        </row>
        <row r="1216">
          <cell r="A1216">
            <v>0</v>
          </cell>
          <cell r="C1216">
            <v>0</v>
          </cell>
          <cell r="D1216">
            <v>0</v>
          </cell>
          <cell r="E1216">
            <v>0</v>
          </cell>
          <cell r="F1216">
            <v>0</v>
          </cell>
          <cell r="G1216">
            <v>0</v>
          </cell>
        </row>
        <row r="1217">
          <cell r="A1217">
            <v>0</v>
          </cell>
          <cell r="C1217">
            <v>0</v>
          </cell>
          <cell r="D1217">
            <v>0</v>
          </cell>
          <cell r="E1217">
            <v>0</v>
          </cell>
          <cell r="F1217">
            <v>0</v>
          </cell>
          <cell r="G1217">
            <v>0</v>
          </cell>
        </row>
        <row r="1218">
          <cell r="A1218">
            <v>0</v>
          </cell>
        </row>
        <row r="1219">
          <cell r="A1219">
            <v>0</v>
          </cell>
          <cell r="C1219">
            <v>0</v>
          </cell>
          <cell r="E1219" t="str">
            <v>Net Book (Income) / Loss per Trial Balance</v>
          </cell>
          <cell r="G1219">
            <v>0</v>
          </cell>
        </row>
        <row r="1221">
          <cell r="E1221">
            <v>0</v>
          </cell>
          <cell r="F1221">
            <v>47178787.759999998</v>
          </cell>
          <cell r="G1221" t="str">
            <v>per IS-2</v>
          </cell>
        </row>
        <row r="1222">
          <cell r="E1222">
            <v>0</v>
          </cell>
          <cell r="F1222">
            <v>0</v>
          </cell>
          <cell r="G1222">
            <v>0</v>
          </cell>
        </row>
        <row r="1223">
          <cell r="E1223" t="str">
            <v xml:space="preserve">CM Activity - Acct #: </v>
          </cell>
          <cell r="F1223">
            <v>47178787.759999998</v>
          </cell>
          <cell r="G1223">
            <v>0</v>
          </cell>
        </row>
        <row r="1224">
          <cell r="E1224">
            <v>4363001</v>
          </cell>
          <cell r="F1224">
            <v>0</v>
          </cell>
          <cell r="G1224">
            <v>0</v>
          </cell>
        </row>
        <row r="1225">
          <cell r="E1225">
            <v>4373001</v>
          </cell>
          <cell r="F1225">
            <v>0</v>
          </cell>
          <cell r="G1225">
            <v>0</v>
          </cell>
        </row>
        <row r="1226">
          <cell r="E1226">
            <v>4373002</v>
          </cell>
          <cell r="F1226">
            <v>0</v>
          </cell>
          <cell r="G1226">
            <v>0</v>
          </cell>
        </row>
        <row r="1227">
          <cell r="E1227">
            <v>4373003</v>
          </cell>
          <cell r="F1227">
            <v>0</v>
          </cell>
          <cell r="G1227">
            <v>0</v>
          </cell>
        </row>
        <row r="1228">
          <cell r="E1228">
            <v>4383001</v>
          </cell>
          <cell r="F1228">
            <v>0</v>
          </cell>
          <cell r="G1228">
            <v>0</v>
          </cell>
        </row>
        <row r="1229">
          <cell r="E1229" t="str">
            <v>4393001</v>
          </cell>
          <cell r="F1229">
            <v>0</v>
          </cell>
          <cell r="G1229">
            <v>0</v>
          </cell>
        </row>
        <row r="1230">
          <cell r="E1230">
            <v>0</v>
          </cell>
          <cell r="F1230">
            <v>0</v>
          </cell>
          <cell r="G1230">
            <v>0</v>
          </cell>
        </row>
        <row r="1231">
          <cell r="E1231">
            <v>0</v>
          </cell>
          <cell r="F1231">
            <v>47178787.759999998</v>
          </cell>
          <cell r="G1231" t="str">
            <v>check: should = $0</v>
          </cell>
        </row>
        <row r="1232">
          <cell r="E1232">
            <v>0</v>
          </cell>
          <cell r="F1232">
            <v>0</v>
          </cell>
          <cell r="G1232">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Selection"/>
      <sheetName val="summary_statement"/>
      <sheetName val="rollforwards_ni"/>
      <sheetName val="rollforwards_cash flow"/>
      <sheetName val="Budget"/>
      <sheetName val="Projection"/>
      <sheetName val="7+5 Projection"/>
      <sheetName val="6+6 Projection"/>
      <sheetName val="5+7 Projection"/>
      <sheetName val="4+8 Projection"/>
      <sheetName val="3+9 Projection"/>
      <sheetName val="2+10 Projection"/>
      <sheetName val="P2-Trial Balance"/>
    </sheetNames>
    <sheetDataSet>
      <sheetData sheetId="0">
        <row r="20">
          <cell r="C20">
            <v>8</v>
          </cell>
          <cell r="F20">
            <v>38603.693194444444</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mt"/>
      <sheetName val="bal sheet"/>
      <sheetName val="IS Adj"/>
      <sheetName val="Bal sheet adj"/>
      <sheetName val="Property Adendum"/>
      <sheetName val="Adj. Income Statement"/>
      <sheetName val="Revised Adj. Income Statement"/>
      <sheetName val="Revenue by Category"/>
    </sheetNames>
    <sheetDataSet>
      <sheetData sheetId="0"/>
      <sheetData sheetId="1"/>
      <sheetData sheetId="2"/>
      <sheetData sheetId="3"/>
      <sheetData sheetId="4"/>
      <sheetData sheetId="5"/>
      <sheetData sheetId="6"/>
      <sheetData sheetId="7"/>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_Instructions"/>
      <sheetName val="Sch1_3"/>
      <sheetName val="Sch4"/>
      <sheetName val="Sch5"/>
      <sheetName val="Sch6"/>
      <sheetName val="Sch7-AWW"/>
      <sheetName val="Sch7- VAAW"/>
      <sheetName val="Sch8_"/>
    </sheetNames>
    <sheetDataSet>
      <sheetData sheetId="0" refreshError="1"/>
      <sheetData sheetId="1">
        <row r="7">
          <cell r="A7" t="str">
            <v>CASE NO. PUE-</v>
          </cell>
        </row>
      </sheetData>
      <sheetData sheetId="2"/>
      <sheetData sheetId="3">
        <row r="7">
          <cell r="A7" t="str">
            <v>CASE NO. PUE-</v>
          </cell>
        </row>
      </sheetData>
      <sheetData sheetId="4"/>
      <sheetData sheetId="5"/>
      <sheetData sheetId="6" refreshError="1"/>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tabSelected="1" workbookViewId="0">
      <selection activeCell="A5" sqref="A5"/>
    </sheetView>
  </sheetViews>
  <sheetFormatPr defaultRowHeight="14.25" x14ac:dyDescent="0.2"/>
  <cols>
    <col min="1" max="16384" width="9" style="179"/>
  </cols>
  <sheetData>
    <row r="1" spans="1:1" x14ac:dyDescent="0.2">
      <c r="A1" s="294" t="s">
        <v>740</v>
      </c>
    </row>
    <row r="2" spans="1:1" x14ac:dyDescent="0.2">
      <c r="A2" s="294" t="s">
        <v>741</v>
      </c>
    </row>
    <row r="3" spans="1:1" x14ac:dyDescent="0.2">
      <c r="A3" s="294" t="s">
        <v>742</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48"/>
  <sheetViews>
    <sheetView showGridLines="0" topLeftCell="C1" workbookViewId="0">
      <selection activeCell="K54" sqref="K54"/>
    </sheetView>
  </sheetViews>
  <sheetFormatPr defaultRowHeight="14.25" x14ac:dyDescent="0.2"/>
  <cols>
    <col min="1" max="1" width="5.375" style="103" customWidth="1"/>
    <col min="2" max="2" width="1.625" style="103" customWidth="1"/>
    <col min="3" max="3" width="4.75" style="103" bestFit="1" customWidth="1"/>
    <col min="4" max="4" width="0.875" style="103" customWidth="1"/>
    <col min="5" max="5" width="7.375" style="103" customWidth="1"/>
    <col min="6" max="6" width="40.375" style="103" customWidth="1"/>
    <col min="7" max="7" width="13" style="147" bestFit="1" customWidth="1"/>
    <col min="8" max="8" width="0.875" style="147" customWidth="1"/>
    <col min="9" max="9" width="10.5" style="138" bestFit="1" customWidth="1"/>
    <col min="10" max="10" width="0.875" style="138" customWidth="1"/>
    <col min="11" max="11" width="10.5" style="138" bestFit="1" customWidth="1"/>
    <col min="12" max="12" width="1.625" style="138" customWidth="1"/>
    <col min="13" max="13" width="13" style="147" bestFit="1" customWidth="1"/>
    <col min="14" max="14" width="0.875" style="147" customWidth="1"/>
    <col min="15" max="15" width="10.5" style="147" bestFit="1" customWidth="1"/>
    <col min="16" max="16" width="0.875" style="147" customWidth="1"/>
    <col min="17" max="17" width="10.5" style="147" bestFit="1" customWidth="1"/>
    <col min="18" max="18" width="1.625" style="103" customWidth="1"/>
    <col min="19" max="16384" width="9" style="103"/>
  </cols>
  <sheetData>
    <row r="1" spans="2:18" ht="15" thickBot="1" x14ac:dyDescent="0.25"/>
    <row r="2" spans="2:18" x14ac:dyDescent="0.2">
      <c r="B2" s="89"/>
      <c r="C2" s="90"/>
      <c r="D2" s="90"/>
      <c r="E2" s="90"/>
      <c r="F2" s="90"/>
      <c r="G2" s="94"/>
      <c r="H2" s="94"/>
      <c r="I2" s="94"/>
      <c r="J2" s="94"/>
      <c r="K2" s="94"/>
      <c r="L2" s="94"/>
      <c r="M2" s="94"/>
      <c r="N2" s="94"/>
      <c r="O2" s="94"/>
      <c r="P2" s="94"/>
      <c r="Q2" s="94"/>
      <c r="R2" s="93"/>
    </row>
    <row r="3" spans="2:18" ht="15" x14ac:dyDescent="0.25">
      <c r="B3" s="86"/>
      <c r="C3" s="333" t="s">
        <v>739</v>
      </c>
      <c r="D3" s="333"/>
      <c r="E3" s="333"/>
      <c r="F3" s="333"/>
      <c r="G3" s="333"/>
      <c r="H3" s="333"/>
      <c r="I3" s="333"/>
      <c r="J3" s="333"/>
      <c r="K3" s="333"/>
      <c r="L3" s="333"/>
      <c r="M3" s="333"/>
      <c r="N3" s="333"/>
      <c r="O3" s="333"/>
      <c r="P3" s="333"/>
      <c r="Q3" s="333"/>
      <c r="R3" s="91"/>
    </row>
    <row r="4" spans="2:18" x14ac:dyDescent="0.2">
      <c r="B4" s="86"/>
      <c r="C4" s="54"/>
      <c r="D4" s="54"/>
      <c r="E4" s="54"/>
      <c r="F4" s="54"/>
      <c r="G4" s="43"/>
      <c r="H4" s="43"/>
      <c r="I4" s="43"/>
      <c r="J4" s="43"/>
      <c r="K4" s="43"/>
      <c r="L4" s="43"/>
      <c r="M4" s="43"/>
      <c r="N4" s="43"/>
      <c r="O4" s="43"/>
      <c r="P4" s="43"/>
      <c r="Q4" s="43"/>
      <c r="R4" s="91"/>
    </row>
    <row r="5" spans="2:18" ht="15" x14ac:dyDescent="0.25">
      <c r="B5" s="86"/>
      <c r="C5" s="333" t="s">
        <v>604</v>
      </c>
      <c r="D5" s="333"/>
      <c r="E5" s="333"/>
      <c r="F5" s="333"/>
      <c r="G5" s="333"/>
      <c r="H5" s="333"/>
      <c r="I5" s="333"/>
      <c r="J5" s="333"/>
      <c r="K5" s="333"/>
      <c r="L5" s="333"/>
      <c r="M5" s="333"/>
      <c r="N5" s="333"/>
      <c r="O5" s="333"/>
      <c r="P5" s="333"/>
      <c r="Q5" s="333"/>
      <c r="R5" s="91"/>
    </row>
    <row r="6" spans="2:18" ht="15" x14ac:dyDescent="0.25">
      <c r="B6" s="86"/>
      <c r="C6" s="324" t="s">
        <v>625</v>
      </c>
      <c r="D6" s="324"/>
      <c r="E6" s="324"/>
      <c r="F6" s="324"/>
      <c r="G6" s="324"/>
      <c r="H6" s="324"/>
      <c r="I6" s="324"/>
      <c r="J6" s="324"/>
      <c r="K6" s="324"/>
      <c r="L6" s="324"/>
      <c r="M6" s="324"/>
      <c r="N6" s="324"/>
      <c r="O6" s="324"/>
      <c r="P6" s="324"/>
      <c r="Q6" s="324"/>
      <c r="R6" s="91"/>
    </row>
    <row r="7" spans="2:18" x14ac:dyDescent="0.2">
      <c r="B7" s="86"/>
      <c r="C7" s="54"/>
      <c r="D7" s="54"/>
      <c r="E7" s="54"/>
      <c r="F7" s="54"/>
      <c r="G7" s="43"/>
      <c r="H7" s="43"/>
      <c r="I7" s="43"/>
      <c r="J7" s="43"/>
      <c r="K7" s="43"/>
      <c r="L7" s="43"/>
      <c r="M7" s="43"/>
      <c r="N7" s="43"/>
      <c r="O7" s="43"/>
      <c r="P7" s="43"/>
      <c r="Q7" s="43"/>
      <c r="R7" s="91"/>
    </row>
    <row r="8" spans="2:18" ht="17.25" x14ac:dyDescent="0.25">
      <c r="B8" s="86"/>
      <c r="C8" s="54"/>
      <c r="D8" s="54"/>
      <c r="E8" s="54"/>
      <c r="F8" s="54"/>
      <c r="G8" s="333" t="s">
        <v>603</v>
      </c>
      <c r="H8" s="333"/>
      <c r="I8" s="333"/>
      <c r="J8" s="333"/>
      <c r="K8" s="333"/>
      <c r="L8" s="43"/>
      <c r="M8" s="333" t="s">
        <v>611</v>
      </c>
      <c r="N8" s="333"/>
      <c r="O8" s="333"/>
      <c r="P8" s="333"/>
      <c r="Q8" s="333"/>
      <c r="R8" s="91"/>
    </row>
    <row r="9" spans="2:18" ht="15.75" thickBot="1" x14ac:dyDescent="0.3">
      <c r="B9" s="86"/>
      <c r="C9" s="54"/>
      <c r="D9" s="54"/>
      <c r="E9" s="54"/>
      <c r="F9" s="54"/>
      <c r="G9" s="334" t="s">
        <v>601</v>
      </c>
      <c r="H9" s="334"/>
      <c r="I9" s="334"/>
      <c r="J9" s="334"/>
      <c r="K9" s="334"/>
      <c r="L9" s="43"/>
      <c r="M9" s="334" t="s">
        <v>602</v>
      </c>
      <c r="N9" s="334"/>
      <c r="O9" s="334"/>
      <c r="P9" s="334"/>
      <c r="Q9" s="334"/>
      <c r="R9" s="91"/>
    </row>
    <row r="10" spans="2:18" ht="15" x14ac:dyDescent="0.25">
      <c r="B10" s="86"/>
      <c r="C10" s="54"/>
      <c r="D10" s="54"/>
      <c r="E10" s="54"/>
      <c r="F10" s="54"/>
      <c r="G10" s="144"/>
      <c r="H10" s="144"/>
      <c r="I10" s="144" t="s">
        <v>624</v>
      </c>
      <c r="J10" s="144"/>
      <c r="K10" s="144" t="s">
        <v>63</v>
      </c>
      <c r="L10" s="43"/>
      <c r="M10" s="144"/>
      <c r="N10" s="144"/>
      <c r="O10" s="144" t="s">
        <v>624</v>
      </c>
      <c r="P10" s="144"/>
      <c r="Q10" s="144" t="s">
        <v>63</v>
      </c>
      <c r="R10" s="91"/>
    </row>
    <row r="11" spans="2:18" ht="15.75" thickBot="1" x14ac:dyDescent="0.3">
      <c r="B11" s="86"/>
      <c r="C11" s="142" t="s">
        <v>1</v>
      </c>
      <c r="D11" s="144"/>
      <c r="E11" s="324" t="s">
        <v>2</v>
      </c>
      <c r="F11" s="324"/>
      <c r="G11" s="142" t="s">
        <v>605</v>
      </c>
      <c r="H11" s="144"/>
      <c r="I11" s="142" t="s">
        <v>3</v>
      </c>
      <c r="J11" s="144"/>
      <c r="K11" s="142" t="s">
        <v>3</v>
      </c>
      <c r="L11" s="43"/>
      <c r="M11" s="142" t="s">
        <v>605</v>
      </c>
      <c r="N11" s="144"/>
      <c r="O11" s="142" t="s">
        <v>3</v>
      </c>
      <c r="P11" s="144"/>
      <c r="Q11" s="142" t="s">
        <v>3</v>
      </c>
      <c r="R11" s="91"/>
    </row>
    <row r="12" spans="2:18" x14ac:dyDescent="0.2">
      <c r="B12" s="86"/>
      <c r="C12" s="38"/>
      <c r="D12" s="38"/>
      <c r="E12" s="38"/>
      <c r="F12" s="38"/>
      <c r="G12" s="178" t="s">
        <v>14</v>
      </c>
      <c r="H12" s="178"/>
      <c r="I12" s="178" t="s">
        <v>50</v>
      </c>
      <c r="J12" s="178"/>
      <c r="K12" s="178" t="s">
        <v>51</v>
      </c>
      <c r="L12" s="178"/>
      <c r="M12" s="178" t="s">
        <v>52</v>
      </c>
      <c r="N12" s="178"/>
      <c r="O12" s="178" t="s">
        <v>15</v>
      </c>
      <c r="P12" s="178"/>
      <c r="Q12" s="178" t="s">
        <v>610</v>
      </c>
      <c r="R12" s="91"/>
    </row>
    <row r="13" spans="2:18" ht="9.9499999999999993" customHeight="1" x14ac:dyDescent="0.2">
      <c r="B13" s="86"/>
      <c r="C13" s="38"/>
      <c r="D13" s="38"/>
      <c r="E13" s="38"/>
      <c r="F13" s="38"/>
      <c r="G13" s="52"/>
      <c r="H13" s="52"/>
      <c r="I13" s="52"/>
      <c r="J13" s="52"/>
      <c r="K13" s="52"/>
      <c r="L13" s="52"/>
      <c r="M13" s="52"/>
      <c r="N13" s="52"/>
      <c r="O13" s="52"/>
      <c r="P13" s="52"/>
      <c r="Q13" s="52"/>
      <c r="R13" s="91"/>
    </row>
    <row r="14" spans="2:18" x14ac:dyDescent="0.2">
      <c r="B14" s="86"/>
      <c r="C14" s="43">
        <v>1</v>
      </c>
      <c r="D14" s="43"/>
      <c r="E14" s="54" t="s">
        <v>6</v>
      </c>
      <c r="F14" s="54"/>
      <c r="G14" s="201">
        <v>4320251</v>
      </c>
      <c r="H14" s="141"/>
      <c r="I14" s="141">
        <f>G14/SUM($G$14:$G$16)</f>
        <v>0.53604347953400677</v>
      </c>
      <c r="J14" s="141"/>
      <c r="K14" s="141">
        <f>G14/$G$23</f>
        <v>0.41007816755826593</v>
      </c>
      <c r="L14" s="43"/>
      <c r="M14" s="201">
        <v>4770344</v>
      </c>
      <c r="N14" s="141"/>
      <c r="O14" s="141">
        <f>M14/SUM($M$14:$M$16)</f>
        <v>0.53035838189876172</v>
      </c>
      <c r="P14" s="141"/>
      <c r="Q14" s="141">
        <f>M14/$M$23</f>
        <v>0.41046304119994564</v>
      </c>
      <c r="R14" s="91"/>
    </row>
    <row r="15" spans="2:18" x14ac:dyDescent="0.2">
      <c r="B15" s="86"/>
      <c r="C15" s="43">
        <f>C14+1</f>
        <v>2</v>
      </c>
      <c r="D15" s="43"/>
      <c r="E15" s="54" t="s">
        <v>600</v>
      </c>
      <c r="F15" s="54"/>
      <c r="G15" s="202">
        <v>0</v>
      </c>
      <c r="H15" s="141"/>
      <c r="I15" s="141">
        <f t="shared" ref="I15:I16" si="0">G15/SUM($G$14:$G$16)</f>
        <v>0</v>
      </c>
      <c r="J15" s="141"/>
      <c r="K15" s="141">
        <f t="shared" ref="K15:K21" si="1">G15/$G$23</f>
        <v>0</v>
      </c>
      <c r="L15" s="43"/>
      <c r="M15" s="202">
        <v>0</v>
      </c>
      <c r="N15" s="141"/>
      <c r="O15" s="141">
        <f t="shared" ref="O15:O16" si="2">M15/SUM($M$14:$M$16)</f>
        <v>0</v>
      </c>
      <c r="P15" s="141"/>
      <c r="Q15" s="141">
        <f t="shared" ref="Q15:Q21" si="3">M15/$M$23</f>
        <v>0</v>
      </c>
      <c r="R15" s="91"/>
    </row>
    <row r="16" spans="2:18" x14ac:dyDescent="0.2">
      <c r="B16" s="86"/>
      <c r="C16" s="43">
        <f t="shared" ref="C16:C21" si="4">C15+1</f>
        <v>3</v>
      </c>
      <c r="D16" s="43"/>
      <c r="E16" s="54" t="s">
        <v>5</v>
      </c>
      <c r="F16" s="54"/>
      <c r="G16" s="202">
        <v>3739265</v>
      </c>
      <c r="H16" s="141"/>
      <c r="I16" s="141">
        <f t="shared" si="0"/>
        <v>0.46395652046599323</v>
      </c>
      <c r="J16" s="141"/>
      <c r="K16" s="141">
        <f t="shared" si="1"/>
        <v>0.35493098415225394</v>
      </c>
      <c r="L16" s="43"/>
      <c r="M16" s="202">
        <v>4224223</v>
      </c>
      <c r="N16" s="141"/>
      <c r="O16" s="141">
        <f t="shared" si="2"/>
        <v>0.46964161810123822</v>
      </c>
      <c r="P16" s="141"/>
      <c r="Q16" s="141">
        <f t="shared" si="3"/>
        <v>0.36347219808189052</v>
      </c>
      <c r="R16" s="91"/>
    </row>
    <row r="17" spans="2:20" x14ac:dyDescent="0.2">
      <c r="B17" s="86"/>
      <c r="C17" s="43">
        <f t="shared" si="4"/>
        <v>4</v>
      </c>
      <c r="D17" s="43"/>
      <c r="E17" s="54" t="s">
        <v>609</v>
      </c>
      <c r="F17" s="54"/>
      <c r="G17" s="202">
        <v>2281674</v>
      </c>
      <c r="H17" s="141"/>
      <c r="I17" s="141">
        <v>0</v>
      </c>
      <c r="J17" s="141"/>
      <c r="K17" s="141">
        <f t="shared" si="1"/>
        <v>0.21657646578528397</v>
      </c>
      <c r="L17" s="43"/>
      <c r="M17" s="202">
        <v>2433783</v>
      </c>
      <c r="N17" s="141"/>
      <c r="O17" s="141">
        <v>0</v>
      </c>
      <c r="P17" s="141"/>
      <c r="Q17" s="141">
        <f t="shared" si="3"/>
        <v>0.20941424178229648</v>
      </c>
      <c r="R17" s="91"/>
    </row>
    <row r="18" spans="2:20" x14ac:dyDescent="0.2">
      <c r="B18" s="86"/>
      <c r="C18" s="43">
        <f t="shared" si="4"/>
        <v>5</v>
      </c>
      <c r="D18" s="43"/>
      <c r="E18" s="54" t="s">
        <v>606</v>
      </c>
      <c r="F18" s="54"/>
      <c r="G18" s="202">
        <v>10698</v>
      </c>
      <c r="H18" s="141"/>
      <c r="I18" s="141">
        <v>0</v>
      </c>
      <c r="J18" s="141"/>
      <c r="K18" s="141">
        <f t="shared" si="1"/>
        <v>1.015454017958292E-3</v>
      </c>
      <c r="L18" s="43"/>
      <c r="M18" s="202">
        <v>10999</v>
      </c>
      <c r="N18" s="141"/>
      <c r="O18" s="141">
        <v>0</v>
      </c>
      <c r="P18" s="141"/>
      <c r="Q18" s="141">
        <f t="shared" si="3"/>
        <v>9.4640616906416014E-4</v>
      </c>
      <c r="R18" s="91"/>
    </row>
    <row r="19" spans="2:20" ht="15" x14ac:dyDescent="0.25">
      <c r="B19" s="86"/>
      <c r="C19" s="43">
        <f t="shared" si="4"/>
        <v>6</v>
      </c>
      <c r="D19" s="43"/>
      <c r="E19" s="54" t="s">
        <v>607</v>
      </c>
      <c r="F19" s="54"/>
      <c r="G19" s="202">
        <v>2745</v>
      </c>
      <c r="H19" s="141"/>
      <c r="I19" s="141">
        <v>0</v>
      </c>
      <c r="J19" s="141"/>
      <c r="K19" s="141">
        <f t="shared" si="1"/>
        <v>2.6055536355351573E-4</v>
      </c>
      <c r="L19" s="43"/>
      <c r="M19" s="202">
        <v>1955</v>
      </c>
      <c r="N19" s="141"/>
      <c r="O19" s="141">
        <v>0</v>
      </c>
      <c r="P19" s="141"/>
      <c r="Q19" s="141">
        <f t="shared" si="3"/>
        <v>1.6821747981820466E-4</v>
      </c>
      <c r="R19" s="91"/>
      <c r="T19" s="144"/>
    </row>
    <row r="20" spans="2:20" x14ac:dyDescent="0.2">
      <c r="B20" s="86"/>
      <c r="C20" s="43">
        <f t="shared" si="4"/>
        <v>7</v>
      </c>
      <c r="D20" s="43"/>
      <c r="E20" s="54" t="s">
        <v>608</v>
      </c>
      <c r="F20" s="54"/>
      <c r="G20" s="202">
        <v>133500</v>
      </c>
      <c r="H20" s="141"/>
      <c r="I20" s="141">
        <v>0</v>
      </c>
      <c r="J20" s="141"/>
      <c r="K20" s="141">
        <f t="shared" si="1"/>
        <v>1.2671818227466066E-2</v>
      </c>
      <c r="L20" s="43"/>
      <c r="M20" s="202">
        <v>133500</v>
      </c>
      <c r="N20" s="141"/>
      <c r="O20" s="141">
        <v>0</v>
      </c>
      <c r="P20" s="141"/>
      <c r="Q20" s="141">
        <f t="shared" si="3"/>
        <v>1.1486973685795562E-2</v>
      </c>
      <c r="R20" s="91"/>
      <c r="T20" s="38"/>
    </row>
    <row r="21" spans="2:20" x14ac:dyDescent="0.2">
      <c r="B21" s="86"/>
      <c r="C21" s="43">
        <f t="shared" si="4"/>
        <v>8</v>
      </c>
      <c r="D21" s="43"/>
      <c r="E21" s="54" t="s">
        <v>76</v>
      </c>
      <c r="F21" s="54"/>
      <c r="G21" s="203">
        <v>47056</v>
      </c>
      <c r="H21" s="55"/>
      <c r="I21" s="204">
        <v>0</v>
      </c>
      <c r="J21" s="55"/>
      <c r="K21" s="204">
        <f t="shared" si="1"/>
        <v>4.4665548952183016E-3</v>
      </c>
      <c r="L21" s="55"/>
      <c r="M21" s="203">
        <v>47056</v>
      </c>
      <c r="N21" s="55"/>
      <c r="O21" s="204">
        <v>0</v>
      </c>
      <c r="P21" s="55"/>
      <c r="Q21" s="204">
        <f t="shared" si="3"/>
        <v>4.0489216011894823E-3</v>
      </c>
      <c r="R21" s="91"/>
      <c r="T21" s="38"/>
    </row>
    <row r="22" spans="2:20" ht="9.9499999999999993" customHeight="1" x14ac:dyDescent="0.2">
      <c r="B22" s="86"/>
      <c r="C22" s="43"/>
      <c r="D22" s="43"/>
      <c r="E22" s="54"/>
      <c r="F22" s="54"/>
      <c r="G22" s="141"/>
      <c r="H22" s="55"/>
      <c r="I22" s="141"/>
      <c r="J22" s="55"/>
      <c r="K22" s="141"/>
      <c r="L22" s="55"/>
      <c r="M22" s="141"/>
      <c r="N22" s="55"/>
      <c r="O22" s="141"/>
      <c r="P22" s="55"/>
      <c r="Q22" s="141"/>
      <c r="R22" s="91"/>
      <c r="T22" s="38"/>
    </row>
    <row r="23" spans="2:20" x14ac:dyDescent="0.2">
      <c r="B23" s="86"/>
      <c r="C23" s="43">
        <f t="shared" ref="C23" si="5">C21+1</f>
        <v>9</v>
      </c>
      <c r="D23" s="43"/>
      <c r="E23" s="54" t="s">
        <v>7</v>
      </c>
      <c r="F23" s="54"/>
      <c r="G23" s="201">
        <f>SUM(G14:G21)</f>
        <v>10535189</v>
      </c>
      <c r="H23" s="55"/>
      <c r="I23" s="141">
        <f>SUM(I14:I16)</f>
        <v>1</v>
      </c>
      <c r="J23" s="55"/>
      <c r="K23" s="141">
        <f>SUM(K14:K21)</f>
        <v>1.0000000000000002</v>
      </c>
      <c r="L23" s="55"/>
      <c r="M23" s="201">
        <f>SUM(M14:M21)</f>
        <v>11621860</v>
      </c>
      <c r="N23" s="55"/>
      <c r="O23" s="141">
        <f>SUM(O14:O16)</f>
        <v>1</v>
      </c>
      <c r="P23" s="55"/>
      <c r="Q23" s="141">
        <f>SUM(Q14:Q21)</f>
        <v>1</v>
      </c>
      <c r="R23" s="91"/>
      <c r="T23" s="38"/>
    </row>
    <row r="24" spans="2:20" x14ac:dyDescent="0.2">
      <c r="B24" s="86"/>
      <c r="C24" s="175"/>
      <c r="D24" s="175"/>
      <c r="E24" s="176"/>
      <c r="F24" s="175"/>
      <c r="G24" s="174"/>
      <c r="H24" s="174"/>
      <c r="I24" s="174"/>
      <c r="J24" s="174"/>
      <c r="K24" s="174"/>
      <c r="L24" s="174"/>
      <c r="M24" s="174"/>
      <c r="N24" s="174"/>
      <c r="O24" s="174"/>
      <c r="P24" s="174"/>
      <c r="Q24" s="174"/>
      <c r="R24" s="91"/>
    </row>
    <row r="25" spans="2:20" x14ac:dyDescent="0.2">
      <c r="B25" s="86"/>
      <c r="C25" s="175"/>
      <c r="D25" s="175"/>
      <c r="E25" s="175" t="s">
        <v>30</v>
      </c>
      <c r="F25" s="175"/>
      <c r="G25" s="174"/>
      <c r="H25" s="174"/>
      <c r="I25" s="174"/>
      <c r="J25" s="174"/>
      <c r="K25" s="174"/>
      <c r="L25" s="174"/>
      <c r="M25" s="174"/>
      <c r="N25" s="174"/>
      <c r="O25" s="174"/>
      <c r="P25" s="174"/>
      <c r="Q25" s="174"/>
      <c r="R25" s="91"/>
    </row>
    <row r="26" spans="2:20" x14ac:dyDescent="0.2">
      <c r="B26" s="86"/>
      <c r="C26" s="175"/>
      <c r="D26" s="175"/>
      <c r="E26" s="177" t="s">
        <v>729</v>
      </c>
      <c r="F26" s="175"/>
      <c r="G26" s="174"/>
      <c r="H26" s="174"/>
      <c r="I26" s="174"/>
      <c r="J26" s="174"/>
      <c r="K26" s="174"/>
      <c r="L26" s="174"/>
      <c r="M26" s="174"/>
      <c r="N26" s="174"/>
      <c r="O26" s="174"/>
      <c r="P26" s="174"/>
      <c r="Q26" s="174"/>
      <c r="R26" s="91"/>
    </row>
    <row r="27" spans="2:20" x14ac:dyDescent="0.2">
      <c r="B27" s="86"/>
      <c r="C27" s="175"/>
      <c r="D27" s="175"/>
      <c r="E27" s="177" t="s">
        <v>730</v>
      </c>
      <c r="F27" s="175"/>
      <c r="G27" s="174"/>
      <c r="H27" s="174"/>
      <c r="I27" s="174"/>
      <c r="J27" s="174"/>
      <c r="K27" s="174"/>
      <c r="L27" s="174"/>
      <c r="M27" s="174"/>
      <c r="N27" s="174"/>
      <c r="O27" s="174"/>
      <c r="P27" s="174"/>
      <c r="Q27" s="174"/>
      <c r="R27" s="91"/>
    </row>
    <row r="28" spans="2:20" ht="15" thickBot="1" x14ac:dyDescent="0.25">
      <c r="B28" s="96"/>
      <c r="C28" s="87"/>
      <c r="D28" s="87"/>
      <c r="E28" s="87"/>
      <c r="F28" s="87"/>
      <c r="G28" s="97"/>
      <c r="H28" s="97"/>
      <c r="I28" s="97"/>
      <c r="J28" s="97"/>
      <c r="K28" s="97"/>
      <c r="L28" s="97"/>
      <c r="M28" s="97"/>
      <c r="N28" s="97"/>
      <c r="O28" s="97"/>
      <c r="P28" s="97"/>
      <c r="Q28" s="97"/>
      <c r="R28" s="88"/>
    </row>
    <row r="30" spans="2:20" hidden="1" x14ac:dyDescent="0.2">
      <c r="B30" s="89"/>
      <c r="C30" s="90"/>
      <c r="D30" s="90"/>
      <c r="E30" s="90"/>
      <c r="F30" s="90"/>
      <c r="G30" s="94"/>
      <c r="H30" s="94"/>
      <c r="I30" s="94"/>
      <c r="J30" s="94"/>
      <c r="K30" s="94"/>
      <c r="L30" s="94"/>
      <c r="M30" s="94"/>
      <c r="N30" s="94"/>
      <c r="O30" s="94"/>
      <c r="P30" s="94"/>
      <c r="Q30" s="94"/>
      <c r="R30" s="93"/>
    </row>
    <row r="31" spans="2:20" ht="15" hidden="1" x14ac:dyDescent="0.25">
      <c r="B31" s="86"/>
      <c r="C31" s="333" t="s">
        <v>542</v>
      </c>
      <c r="D31" s="333"/>
      <c r="E31" s="333"/>
      <c r="F31" s="333"/>
      <c r="G31" s="333"/>
      <c r="H31" s="333"/>
      <c r="I31" s="333"/>
      <c r="J31" s="333"/>
      <c r="K31" s="333"/>
      <c r="L31" s="333"/>
      <c r="M31" s="333"/>
      <c r="N31" s="333"/>
      <c r="O31" s="333"/>
      <c r="P31" s="333"/>
      <c r="Q31" s="333"/>
      <c r="R31" s="91"/>
    </row>
    <row r="32" spans="2:20" hidden="1" x14ac:dyDescent="0.2">
      <c r="B32" s="86"/>
      <c r="C32" s="38"/>
      <c r="D32" s="38"/>
      <c r="E32" s="38"/>
      <c r="F32" s="38"/>
      <c r="G32" s="52"/>
      <c r="H32" s="52"/>
      <c r="I32" s="52"/>
      <c r="J32" s="52"/>
      <c r="K32" s="52"/>
      <c r="L32" s="52"/>
      <c r="M32" s="52"/>
      <c r="N32" s="52"/>
      <c r="O32" s="52"/>
      <c r="P32" s="52"/>
      <c r="Q32" s="52"/>
      <c r="R32" s="91"/>
    </row>
    <row r="33" spans="2:18" ht="15" hidden="1" x14ac:dyDescent="0.25">
      <c r="B33" s="86"/>
      <c r="C33" s="324" t="s">
        <v>66</v>
      </c>
      <c r="D33" s="324"/>
      <c r="E33" s="324"/>
      <c r="F33" s="324"/>
      <c r="G33" s="324"/>
      <c r="H33" s="324"/>
      <c r="I33" s="324"/>
      <c r="J33" s="324"/>
      <c r="K33" s="324"/>
      <c r="L33" s="324"/>
      <c r="M33" s="324"/>
      <c r="N33" s="324"/>
      <c r="O33" s="324"/>
      <c r="P33" s="324"/>
      <c r="Q33" s="324"/>
      <c r="R33" s="91"/>
    </row>
    <row r="34" spans="2:18" hidden="1" x14ac:dyDescent="0.2">
      <c r="B34" s="86"/>
      <c r="C34" s="38"/>
      <c r="D34" s="38"/>
      <c r="E34" s="38"/>
      <c r="F34" s="38"/>
      <c r="G34" s="52"/>
      <c r="H34" s="52"/>
      <c r="I34" s="52"/>
      <c r="J34" s="52"/>
      <c r="K34" s="52"/>
      <c r="L34" s="52"/>
      <c r="M34" s="52"/>
      <c r="N34" s="52"/>
      <c r="O34" s="52"/>
      <c r="P34" s="52"/>
      <c r="Q34" s="52"/>
      <c r="R34" s="91"/>
    </row>
    <row r="35" spans="2:18" ht="15.75" hidden="1" customHeight="1" thickBot="1" x14ac:dyDescent="0.3">
      <c r="B35" s="86"/>
      <c r="C35" s="38"/>
      <c r="D35" s="38"/>
      <c r="E35" s="38"/>
      <c r="F35" s="38"/>
      <c r="G35" s="38"/>
      <c r="H35" s="38"/>
      <c r="I35" s="332">
        <v>2019</v>
      </c>
      <c r="J35" s="332"/>
      <c r="K35" s="332"/>
      <c r="L35" s="52"/>
      <c r="M35" s="38"/>
      <c r="N35" s="38"/>
      <c r="O35" s="332">
        <v>2019</v>
      </c>
      <c r="P35" s="332"/>
      <c r="Q35" s="332"/>
      <c r="R35" s="91"/>
    </row>
    <row r="36" spans="2:18" ht="15" hidden="1" x14ac:dyDescent="0.25">
      <c r="B36" s="86"/>
      <c r="C36" s="38"/>
      <c r="D36" s="38"/>
      <c r="E36" s="38"/>
      <c r="F36" s="38"/>
      <c r="G36" s="144" t="s">
        <v>63</v>
      </c>
      <c r="H36" s="144"/>
      <c r="I36" s="140" t="s">
        <v>63</v>
      </c>
      <c r="J36" s="140"/>
      <c r="K36" s="140" t="s">
        <v>64</v>
      </c>
      <c r="L36" s="52"/>
      <c r="M36" s="144" t="s">
        <v>63</v>
      </c>
      <c r="N36" s="144"/>
      <c r="O36" s="144" t="s">
        <v>63</v>
      </c>
      <c r="P36" s="144"/>
      <c r="Q36" s="144" t="s">
        <v>64</v>
      </c>
      <c r="R36" s="91"/>
    </row>
    <row r="37" spans="2:18" ht="15" hidden="1" x14ac:dyDescent="0.25">
      <c r="B37" s="86"/>
      <c r="C37" s="139" t="s">
        <v>1</v>
      </c>
      <c r="D37" s="145"/>
      <c r="E37" s="139" t="s">
        <v>2</v>
      </c>
      <c r="F37" s="139"/>
      <c r="G37" s="145" t="s">
        <v>3</v>
      </c>
      <c r="H37" s="145"/>
      <c r="I37" s="139" t="s">
        <v>3</v>
      </c>
      <c r="J37" s="139"/>
      <c r="K37" s="139" t="s">
        <v>3</v>
      </c>
      <c r="L37" s="52"/>
      <c r="M37" s="145" t="s">
        <v>3</v>
      </c>
      <c r="N37" s="145"/>
      <c r="O37" s="145" t="s">
        <v>3</v>
      </c>
      <c r="P37" s="145"/>
      <c r="Q37" s="145" t="s">
        <v>3</v>
      </c>
      <c r="R37" s="91"/>
    </row>
    <row r="38" spans="2:18" ht="15" hidden="1" x14ac:dyDescent="0.25">
      <c r="B38" s="86"/>
      <c r="C38" s="38"/>
      <c r="D38" s="38"/>
      <c r="E38" s="38"/>
      <c r="F38" s="38"/>
      <c r="G38" s="143" t="s">
        <v>14</v>
      </c>
      <c r="H38" s="143"/>
      <c r="I38" s="102" t="s">
        <v>14</v>
      </c>
      <c r="J38" s="102"/>
      <c r="K38" s="102" t="s">
        <v>50</v>
      </c>
      <c r="L38" s="102"/>
      <c r="M38" s="143" t="s">
        <v>14</v>
      </c>
      <c r="N38" s="143"/>
      <c r="O38" s="143" t="s">
        <v>14</v>
      </c>
      <c r="P38" s="143"/>
      <c r="Q38" s="143" t="s">
        <v>50</v>
      </c>
      <c r="R38" s="91"/>
    </row>
    <row r="39" spans="2:18" hidden="1" x14ac:dyDescent="0.2">
      <c r="B39" s="86"/>
      <c r="C39" s="38"/>
      <c r="D39" s="38"/>
      <c r="E39" s="38"/>
      <c r="F39" s="38"/>
      <c r="G39" s="52"/>
      <c r="H39" s="52"/>
      <c r="I39" s="52"/>
      <c r="J39" s="52"/>
      <c r="K39" s="52"/>
      <c r="L39" s="52"/>
      <c r="M39" s="52"/>
      <c r="N39" s="52"/>
      <c r="O39" s="52"/>
      <c r="P39" s="52"/>
      <c r="Q39" s="52"/>
      <c r="R39" s="91"/>
    </row>
    <row r="40" spans="2:18" hidden="1" x14ac:dyDescent="0.2">
      <c r="B40" s="86"/>
      <c r="C40" s="52">
        <v>1</v>
      </c>
      <c r="D40" s="52"/>
      <c r="E40" s="38" t="s">
        <v>5</v>
      </c>
      <c r="F40" s="38"/>
      <c r="G40" s="51">
        <v>0.43554262865484605</v>
      </c>
      <c r="H40" s="51"/>
      <c r="I40" s="51">
        <v>0.43554262865484605</v>
      </c>
      <c r="J40" s="51"/>
      <c r="K40" s="51">
        <v>0.54133682644873748</v>
      </c>
      <c r="L40" s="52"/>
      <c r="M40" s="51">
        <v>0.43554262865484605</v>
      </c>
      <c r="N40" s="51"/>
      <c r="O40" s="51">
        <v>0.43554262865484605</v>
      </c>
      <c r="P40" s="51"/>
      <c r="Q40" s="51">
        <v>0.54133682644873748</v>
      </c>
      <c r="R40" s="91"/>
    </row>
    <row r="41" spans="2:18" hidden="1" x14ac:dyDescent="0.2">
      <c r="B41" s="86"/>
      <c r="C41" s="52">
        <v>2</v>
      </c>
      <c r="D41" s="52"/>
      <c r="E41" s="38" t="s">
        <v>6</v>
      </c>
      <c r="F41" s="38"/>
      <c r="G41" s="51">
        <v>0.3690260010319249</v>
      </c>
      <c r="H41" s="51"/>
      <c r="I41" s="51">
        <v>0.3690260010319249</v>
      </c>
      <c r="J41" s="51"/>
      <c r="K41" s="51">
        <v>0.45866317355126252</v>
      </c>
      <c r="L41" s="52"/>
      <c r="M41" s="51">
        <v>0.3690260010319249</v>
      </c>
      <c r="N41" s="51"/>
      <c r="O41" s="51">
        <v>0.3690260010319249</v>
      </c>
      <c r="P41" s="51"/>
      <c r="Q41" s="51">
        <v>0.45866317355126252</v>
      </c>
      <c r="R41" s="91"/>
    </row>
    <row r="42" spans="2:18" hidden="1" x14ac:dyDescent="0.2">
      <c r="B42" s="86"/>
      <c r="C42" s="52">
        <v>3</v>
      </c>
      <c r="D42" s="52"/>
      <c r="E42" s="38" t="s">
        <v>76</v>
      </c>
      <c r="F42" s="38"/>
      <c r="G42" s="51">
        <v>5.6478784220282572E-3</v>
      </c>
      <c r="H42" s="51"/>
      <c r="I42" s="51">
        <v>5.6478784220282572E-3</v>
      </c>
      <c r="J42" s="51"/>
      <c r="K42" s="52"/>
      <c r="L42" s="52"/>
      <c r="M42" s="51">
        <v>5.6478784220282572E-3</v>
      </c>
      <c r="N42" s="51"/>
      <c r="O42" s="51">
        <v>5.6478784220282572E-3</v>
      </c>
      <c r="P42" s="51"/>
      <c r="Q42" s="52"/>
      <c r="R42" s="91"/>
    </row>
    <row r="43" spans="2:18" hidden="1" x14ac:dyDescent="0.2">
      <c r="B43" s="86"/>
      <c r="C43" s="52">
        <v>4</v>
      </c>
      <c r="D43" s="52"/>
      <c r="E43" s="38" t="s">
        <v>75</v>
      </c>
      <c r="F43" s="38"/>
      <c r="G43" s="51">
        <v>0.18618788564400104</v>
      </c>
      <c r="H43" s="51"/>
      <c r="I43" s="51">
        <v>0.18618788564400104</v>
      </c>
      <c r="J43" s="51"/>
      <c r="K43" s="52"/>
      <c r="L43" s="52"/>
      <c r="M43" s="51">
        <v>0.18618788564400104</v>
      </c>
      <c r="N43" s="51"/>
      <c r="O43" s="51">
        <v>0.18618788564400104</v>
      </c>
      <c r="P43" s="51"/>
      <c r="Q43" s="52"/>
      <c r="R43" s="91"/>
    </row>
    <row r="44" spans="2:18" hidden="1" x14ac:dyDescent="0.2">
      <c r="B44" s="86"/>
      <c r="C44" s="52">
        <v>6</v>
      </c>
      <c r="D44" s="52"/>
      <c r="E44" s="38" t="s">
        <v>77</v>
      </c>
      <c r="F44" s="38"/>
      <c r="G44" s="95">
        <v>3.595606247199754E-3</v>
      </c>
      <c r="H44" s="95"/>
      <c r="I44" s="95">
        <v>3.595606247199754E-3</v>
      </c>
      <c r="J44" s="95"/>
      <c r="K44" s="52"/>
      <c r="L44" s="52"/>
      <c r="M44" s="95">
        <v>3.595606247199754E-3</v>
      </c>
      <c r="N44" s="95"/>
      <c r="O44" s="95">
        <v>3.595606247199754E-3</v>
      </c>
      <c r="P44" s="95"/>
      <c r="Q44" s="52"/>
      <c r="R44" s="91"/>
    </row>
    <row r="45" spans="2:18" hidden="1" x14ac:dyDescent="0.2">
      <c r="B45" s="86"/>
      <c r="C45" s="52">
        <v>8</v>
      </c>
      <c r="D45" s="52"/>
      <c r="E45" s="38" t="s">
        <v>59</v>
      </c>
      <c r="F45" s="38"/>
      <c r="G45" s="51">
        <f>SUM(G40:G44)</f>
        <v>1</v>
      </c>
      <c r="H45" s="51"/>
      <c r="I45" s="51">
        <f>SUM(I40:I44)</f>
        <v>1</v>
      </c>
      <c r="J45" s="51"/>
      <c r="K45" s="51">
        <f>SUM(K40:K44)</f>
        <v>1</v>
      </c>
      <c r="L45" s="51"/>
      <c r="M45" s="51">
        <f>SUM(M40:M44)</f>
        <v>1</v>
      </c>
      <c r="N45" s="51"/>
      <c r="O45" s="51">
        <f>SUM(O40:O44)</f>
        <v>1</v>
      </c>
      <c r="P45" s="51"/>
      <c r="Q45" s="51">
        <f>SUM(Q40:Q44)</f>
        <v>1</v>
      </c>
      <c r="R45" s="91"/>
    </row>
    <row r="46" spans="2:18" hidden="1" x14ac:dyDescent="0.2">
      <c r="B46" s="86"/>
      <c r="C46" s="38"/>
      <c r="D46" s="38"/>
      <c r="E46" s="38" t="s">
        <v>65</v>
      </c>
      <c r="F46" s="38"/>
      <c r="G46" s="52"/>
      <c r="H46" s="52"/>
      <c r="I46" s="52"/>
      <c r="J46" s="52"/>
      <c r="K46" s="52"/>
      <c r="L46" s="52"/>
      <c r="M46" s="52"/>
      <c r="N46" s="52"/>
      <c r="O46" s="52"/>
      <c r="P46" s="52"/>
      <c r="Q46" s="52"/>
      <c r="R46" s="91"/>
    </row>
    <row r="47" spans="2:18" hidden="1" x14ac:dyDescent="0.2">
      <c r="B47" s="86"/>
      <c r="C47" s="38"/>
      <c r="D47" s="38"/>
      <c r="E47" s="38" t="s">
        <v>70</v>
      </c>
      <c r="F47" s="38"/>
      <c r="G47" s="52"/>
      <c r="H47" s="52"/>
      <c r="I47" s="52"/>
      <c r="J47" s="52"/>
      <c r="K47" s="52"/>
      <c r="L47" s="52"/>
      <c r="M47" s="52"/>
      <c r="N47" s="52"/>
      <c r="O47" s="52"/>
      <c r="P47" s="52"/>
      <c r="Q47" s="52"/>
      <c r="R47" s="91"/>
    </row>
    <row r="48" spans="2:18" ht="15" hidden="1" thickBot="1" x14ac:dyDescent="0.25">
      <c r="B48" s="96"/>
      <c r="C48" s="87"/>
      <c r="D48" s="87"/>
      <c r="E48" s="87"/>
      <c r="F48" s="87"/>
      <c r="G48" s="97"/>
      <c r="H48" s="97"/>
      <c r="I48" s="97"/>
      <c r="J48" s="97"/>
      <c r="K48" s="97"/>
      <c r="L48" s="97"/>
      <c r="M48" s="97"/>
      <c r="N48" s="97"/>
      <c r="O48" s="97"/>
      <c r="P48" s="97"/>
      <c r="Q48" s="97"/>
      <c r="R48" s="88"/>
    </row>
  </sheetData>
  <mergeCells count="12">
    <mergeCell ref="I35:K35"/>
    <mergeCell ref="C31:Q31"/>
    <mergeCell ref="C33:Q33"/>
    <mergeCell ref="O35:Q35"/>
    <mergeCell ref="C3:Q3"/>
    <mergeCell ref="C5:Q5"/>
    <mergeCell ref="G9:K9"/>
    <mergeCell ref="G8:K8"/>
    <mergeCell ref="M8:Q8"/>
    <mergeCell ref="M9:Q9"/>
    <mergeCell ref="C6:Q6"/>
    <mergeCell ref="E11:F11"/>
  </mergeCells>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8"/>
  <sheetViews>
    <sheetView topLeftCell="A97" zoomScaleNormal="100" workbookViewId="0">
      <selection activeCell="G138" sqref="G138"/>
    </sheetView>
  </sheetViews>
  <sheetFormatPr defaultRowHeight="12.75" x14ac:dyDescent="0.2"/>
  <cols>
    <col min="1" max="1" width="42.5" style="191" customWidth="1"/>
    <col min="2" max="8" width="15.375" style="191" customWidth="1"/>
    <col min="9" max="256" width="9" style="191"/>
    <col min="257" max="257" width="42.5" style="191" customWidth="1"/>
    <col min="258" max="264" width="15.375" style="191" customWidth="1"/>
    <col min="265" max="512" width="9" style="191"/>
    <col min="513" max="513" width="42.5" style="191" customWidth="1"/>
    <col min="514" max="520" width="15.375" style="191" customWidth="1"/>
    <col min="521" max="768" width="9" style="191"/>
    <col min="769" max="769" width="42.5" style="191" customWidth="1"/>
    <col min="770" max="776" width="15.375" style="191" customWidth="1"/>
    <col min="777" max="1024" width="9" style="191"/>
    <col min="1025" max="1025" width="42.5" style="191" customWidth="1"/>
    <col min="1026" max="1032" width="15.375" style="191" customWidth="1"/>
    <col min="1033" max="1280" width="9" style="191"/>
    <col min="1281" max="1281" width="42.5" style="191" customWidth="1"/>
    <col min="1282" max="1288" width="15.375" style="191" customWidth="1"/>
    <col min="1289" max="1536" width="9" style="191"/>
    <col min="1537" max="1537" width="42.5" style="191" customWidth="1"/>
    <col min="1538" max="1544" width="15.375" style="191" customWidth="1"/>
    <col min="1545" max="1792" width="9" style="191"/>
    <col min="1793" max="1793" width="42.5" style="191" customWidth="1"/>
    <col min="1794" max="1800" width="15.375" style="191" customWidth="1"/>
    <col min="1801" max="2048" width="9" style="191"/>
    <col min="2049" max="2049" width="42.5" style="191" customWidth="1"/>
    <col min="2050" max="2056" width="15.375" style="191" customWidth="1"/>
    <col min="2057" max="2304" width="9" style="191"/>
    <col min="2305" max="2305" width="42.5" style="191" customWidth="1"/>
    <col min="2306" max="2312" width="15.375" style="191" customWidth="1"/>
    <col min="2313" max="2560" width="9" style="191"/>
    <col min="2561" max="2561" width="42.5" style="191" customWidth="1"/>
    <col min="2562" max="2568" width="15.375" style="191" customWidth="1"/>
    <col min="2569" max="2816" width="9" style="191"/>
    <col min="2817" max="2817" width="42.5" style="191" customWidth="1"/>
    <col min="2818" max="2824" width="15.375" style="191" customWidth="1"/>
    <col min="2825" max="3072" width="9" style="191"/>
    <col min="3073" max="3073" width="42.5" style="191" customWidth="1"/>
    <col min="3074" max="3080" width="15.375" style="191" customWidth="1"/>
    <col min="3081" max="3328" width="9" style="191"/>
    <col min="3329" max="3329" width="42.5" style="191" customWidth="1"/>
    <col min="3330" max="3336" width="15.375" style="191" customWidth="1"/>
    <col min="3337" max="3584" width="9" style="191"/>
    <col min="3585" max="3585" width="42.5" style="191" customWidth="1"/>
    <col min="3586" max="3592" width="15.375" style="191" customWidth="1"/>
    <col min="3593" max="3840" width="9" style="191"/>
    <col min="3841" max="3841" width="42.5" style="191" customWidth="1"/>
    <col min="3842" max="3848" width="15.375" style="191" customWidth="1"/>
    <col min="3849" max="4096" width="9" style="191"/>
    <col min="4097" max="4097" width="42.5" style="191" customWidth="1"/>
    <col min="4098" max="4104" width="15.375" style="191" customWidth="1"/>
    <col min="4105" max="4352" width="9" style="191"/>
    <col min="4353" max="4353" width="42.5" style="191" customWidth="1"/>
    <col min="4354" max="4360" width="15.375" style="191" customWidth="1"/>
    <col min="4361" max="4608" width="9" style="191"/>
    <col min="4609" max="4609" width="42.5" style="191" customWidth="1"/>
    <col min="4610" max="4616" width="15.375" style="191" customWidth="1"/>
    <col min="4617" max="4864" width="9" style="191"/>
    <col min="4865" max="4865" width="42.5" style="191" customWidth="1"/>
    <col min="4866" max="4872" width="15.375" style="191" customWidth="1"/>
    <col min="4873" max="5120" width="9" style="191"/>
    <col min="5121" max="5121" width="42.5" style="191" customWidth="1"/>
    <col min="5122" max="5128" width="15.375" style="191" customWidth="1"/>
    <col min="5129" max="5376" width="9" style="191"/>
    <col min="5377" max="5377" width="42.5" style="191" customWidth="1"/>
    <col min="5378" max="5384" width="15.375" style="191" customWidth="1"/>
    <col min="5385" max="5632" width="9" style="191"/>
    <col min="5633" max="5633" width="42.5" style="191" customWidth="1"/>
    <col min="5634" max="5640" width="15.375" style="191" customWidth="1"/>
    <col min="5641" max="5888" width="9" style="191"/>
    <col min="5889" max="5889" width="42.5" style="191" customWidth="1"/>
    <col min="5890" max="5896" width="15.375" style="191" customWidth="1"/>
    <col min="5897" max="6144" width="9" style="191"/>
    <col min="6145" max="6145" width="42.5" style="191" customWidth="1"/>
    <col min="6146" max="6152" width="15.375" style="191" customWidth="1"/>
    <col min="6153" max="6400" width="9" style="191"/>
    <col min="6401" max="6401" width="42.5" style="191" customWidth="1"/>
    <col min="6402" max="6408" width="15.375" style="191" customWidth="1"/>
    <col min="6409" max="6656" width="9" style="191"/>
    <col min="6657" max="6657" width="42.5" style="191" customWidth="1"/>
    <col min="6658" max="6664" width="15.375" style="191" customWidth="1"/>
    <col min="6665" max="6912" width="9" style="191"/>
    <col min="6913" max="6913" width="42.5" style="191" customWidth="1"/>
    <col min="6914" max="6920" width="15.375" style="191" customWidth="1"/>
    <col min="6921" max="7168" width="9" style="191"/>
    <col min="7169" max="7169" width="42.5" style="191" customWidth="1"/>
    <col min="7170" max="7176" width="15.375" style="191" customWidth="1"/>
    <col min="7177" max="7424" width="9" style="191"/>
    <col min="7425" max="7425" width="42.5" style="191" customWidth="1"/>
    <col min="7426" max="7432" width="15.375" style="191" customWidth="1"/>
    <col min="7433" max="7680" width="9" style="191"/>
    <col min="7681" max="7681" width="42.5" style="191" customWidth="1"/>
    <col min="7682" max="7688" width="15.375" style="191" customWidth="1"/>
    <col min="7689" max="7936" width="9" style="191"/>
    <col min="7937" max="7937" width="42.5" style="191" customWidth="1"/>
    <col min="7938" max="7944" width="15.375" style="191" customWidth="1"/>
    <col min="7945" max="8192" width="9" style="191"/>
    <col min="8193" max="8193" width="42.5" style="191" customWidth="1"/>
    <col min="8194" max="8200" width="15.375" style="191" customWidth="1"/>
    <col min="8201" max="8448" width="9" style="191"/>
    <col min="8449" max="8449" width="42.5" style="191" customWidth="1"/>
    <col min="8450" max="8456" width="15.375" style="191" customWidth="1"/>
    <col min="8457" max="8704" width="9" style="191"/>
    <col min="8705" max="8705" width="42.5" style="191" customWidth="1"/>
    <col min="8706" max="8712" width="15.375" style="191" customWidth="1"/>
    <col min="8713" max="8960" width="9" style="191"/>
    <col min="8961" max="8961" width="42.5" style="191" customWidth="1"/>
    <col min="8962" max="8968" width="15.375" style="191" customWidth="1"/>
    <col min="8969" max="9216" width="9" style="191"/>
    <col min="9217" max="9217" width="42.5" style="191" customWidth="1"/>
    <col min="9218" max="9224" width="15.375" style="191" customWidth="1"/>
    <col min="9225" max="9472" width="9" style="191"/>
    <col min="9473" max="9473" width="42.5" style="191" customWidth="1"/>
    <col min="9474" max="9480" width="15.375" style="191" customWidth="1"/>
    <col min="9481" max="9728" width="9" style="191"/>
    <col min="9729" max="9729" width="42.5" style="191" customWidth="1"/>
    <col min="9730" max="9736" width="15.375" style="191" customWidth="1"/>
    <col min="9737" max="9984" width="9" style="191"/>
    <col min="9985" max="9985" width="42.5" style="191" customWidth="1"/>
    <col min="9986" max="9992" width="15.375" style="191" customWidth="1"/>
    <col min="9993" max="10240" width="9" style="191"/>
    <col min="10241" max="10241" width="42.5" style="191" customWidth="1"/>
    <col min="10242" max="10248" width="15.375" style="191" customWidth="1"/>
    <col min="10249" max="10496" width="9" style="191"/>
    <col min="10497" max="10497" width="42.5" style="191" customWidth="1"/>
    <col min="10498" max="10504" width="15.375" style="191" customWidth="1"/>
    <col min="10505" max="10752" width="9" style="191"/>
    <col min="10753" max="10753" width="42.5" style="191" customWidth="1"/>
    <col min="10754" max="10760" width="15.375" style="191" customWidth="1"/>
    <col min="10761" max="11008" width="9" style="191"/>
    <col min="11009" max="11009" width="42.5" style="191" customWidth="1"/>
    <col min="11010" max="11016" width="15.375" style="191" customWidth="1"/>
    <col min="11017" max="11264" width="9" style="191"/>
    <col min="11265" max="11265" width="42.5" style="191" customWidth="1"/>
    <col min="11266" max="11272" width="15.375" style="191" customWidth="1"/>
    <col min="11273" max="11520" width="9" style="191"/>
    <col min="11521" max="11521" width="42.5" style="191" customWidth="1"/>
    <col min="11522" max="11528" width="15.375" style="191" customWidth="1"/>
    <col min="11529" max="11776" width="9" style="191"/>
    <col min="11777" max="11777" width="42.5" style="191" customWidth="1"/>
    <col min="11778" max="11784" width="15.375" style="191" customWidth="1"/>
    <col min="11785" max="12032" width="9" style="191"/>
    <col min="12033" max="12033" width="42.5" style="191" customWidth="1"/>
    <col min="12034" max="12040" width="15.375" style="191" customWidth="1"/>
    <col min="12041" max="12288" width="9" style="191"/>
    <col min="12289" max="12289" width="42.5" style="191" customWidth="1"/>
    <col min="12290" max="12296" width="15.375" style="191" customWidth="1"/>
    <col min="12297" max="12544" width="9" style="191"/>
    <col min="12545" max="12545" width="42.5" style="191" customWidth="1"/>
    <col min="12546" max="12552" width="15.375" style="191" customWidth="1"/>
    <col min="12553" max="12800" width="9" style="191"/>
    <col min="12801" max="12801" width="42.5" style="191" customWidth="1"/>
    <col min="12802" max="12808" width="15.375" style="191" customWidth="1"/>
    <col min="12809" max="13056" width="9" style="191"/>
    <col min="13057" max="13057" width="42.5" style="191" customWidth="1"/>
    <col min="13058" max="13064" width="15.375" style="191" customWidth="1"/>
    <col min="13065" max="13312" width="9" style="191"/>
    <col min="13313" max="13313" width="42.5" style="191" customWidth="1"/>
    <col min="13314" max="13320" width="15.375" style="191" customWidth="1"/>
    <col min="13321" max="13568" width="9" style="191"/>
    <col min="13569" max="13569" width="42.5" style="191" customWidth="1"/>
    <col min="13570" max="13576" width="15.375" style="191" customWidth="1"/>
    <col min="13577" max="13824" width="9" style="191"/>
    <col min="13825" max="13825" width="42.5" style="191" customWidth="1"/>
    <col min="13826" max="13832" width="15.375" style="191" customWidth="1"/>
    <col min="13833" max="14080" width="9" style="191"/>
    <col min="14081" max="14081" width="42.5" style="191" customWidth="1"/>
    <col min="14082" max="14088" width="15.375" style="191" customWidth="1"/>
    <col min="14089" max="14336" width="9" style="191"/>
    <col min="14337" max="14337" width="42.5" style="191" customWidth="1"/>
    <col min="14338" max="14344" width="15.375" style="191" customWidth="1"/>
    <col min="14345" max="14592" width="9" style="191"/>
    <col min="14593" max="14593" width="42.5" style="191" customWidth="1"/>
    <col min="14594" max="14600" width="15.375" style="191" customWidth="1"/>
    <col min="14601" max="14848" width="9" style="191"/>
    <col min="14849" max="14849" width="42.5" style="191" customWidth="1"/>
    <col min="14850" max="14856" width="15.375" style="191" customWidth="1"/>
    <col min="14857" max="15104" width="9" style="191"/>
    <col min="15105" max="15105" width="42.5" style="191" customWidth="1"/>
    <col min="15106" max="15112" width="15.375" style="191" customWidth="1"/>
    <col min="15113" max="15360" width="9" style="191"/>
    <col min="15361" max="15361" width="42.5" style="191" customWidth="1"/>
    <col min="15362" max="15368" width="15.375" style="191" customWidth="1"/>
    <col min="15369" max="15616" width="9" style="191"/>
    <col min="15617" max="15617" width="42.5" style="191" customWidth="1"/>
    <col min="15618" max="15624" width="15.375" style="191" customWidth="1"/>
    <col min="15625" max="15872" width="9" style="191"/>
    <col min="15873" max="15873" width="42.5" style="191" customWidth="1"/>
    <col min="15874" max="15880" width="15.375" style="191" customWidth="1"/>
    <col min="15881" max="16128" width="9" style="191"/>
    <col min="16129" max="16129" width="42.5" style="191" customWidth="1"/>
    <col min="16130" max="16136" width="15.375" style="191" customWidth="1"/>
    <col min="16137" max="16384" width="9" style="191"/>
  </cols>
  <sheetData>
    <row r="1" spans="1:12" ht="39.950000000000003" customHeight="1" x14ac:dyDescent="0.2">
      <c r="A1" s="335"/>
      <c r="B1" s="336"/>
      <c r="C1" s="336"/>
      <c r="D1" s="336"/>
    </row>
    <row r="2" spans="1:12" ht="30" customHeight="1" x14ac:dyDescent="0.2">
      <c r="A2" s="337" t="s">
        <v>551</v>
      </c>
      <c r="B2" s="338"/>
      <c r="C2" s="338"/>
      <c r="D2" s="338"/>
      <c r="E2" s="338"/>
      <c r="F2" s="338"/>
      <c r="G2" s="338"/>
      <c r="H2" s="338"/>
      <c r="I2" s="338"/>
      <c r="J2" s="338"/>
      <c r="K2" s="338"/>
      <c r="L2" s="338"/>
    </row>
    <row r="3" spans="1:12" x14ac:dyDescent="0.2">
      <c r="A3" s="192" t="s">
        <v>550</v>
      </c>
    </row>
    <row r="5" spans="1:12" x14ac:dyDescent="0.2">
      <c r="A5" s="192" t="s">
        <v>399</v>
      </c>
      <c r="B5" s="193"/>
    </row>
    <row r="6" spans="1:12" x14ac:dyDescent="0.2">
      <c r="A6" s="339"/>
      <c r="B6" s="336"/>
      <c r="C6" s="336"/>
      <c r="D6" s="336"/>
      <c r="E6" s="336"/>
      <c r="F6" s="336"/>
      <c r="G6" s="336"/>
      <c r="H6" s="336"/>
    </row>
    <row r="7" spans="1:12" ht="15.75" x14ac:dyDescent="0.2">
      <c r="A7" s="194"/>
      <c r="B7" s="195" t="s">
        <v>400</v>
      </c>
      <c r="C7" s="195" t="s">
        <v>401</v>
      </c>
      <c r="D7" s="195" t="s">
        <v>402</v>
      </c>
      <c r="E7" s="195" t="s">
        <v>403</v>
      </c>
      <c r="F7" s="195" t="s">
        <v>404</v>
      </c>
      <c r="G7" s="195" t="s">
        <v>622</v>
      </c>
      <c r="H7" s="195" t="s">
        <v>623</v>
      </c>
    </row>
    <row r="8" spans="1:12" x14ac:dyDescent="0.2">
      <c r="A8" s="192" t="s">
        <v>405</v>
      </c>
      <c r="B8" s="196">
        <v>42004</v>
      </c>
      <c r="C8" s="196">
        <v>42369</v>
      </c>
      <c r="D8" s="196">
        <v>42735</v>
      </c>
      <c r="E8" s="196">
        <v>43100</v>
      </c>
      <c r="F8" s="196">
        <v>43465</v>
      </c>
      <c r="G8" s="196">
        <v>43555</v>
      </c>
      <c r="H8" s="196">
        <v>43646</v>
      </c>
    </row>
    <row r="9" spans="1:12" x14ac:dyDescent="0.2">
      <c r="A9" s="192" t="s">
        <v>109</v>
      </c>
      <c r="B9" s="197"/>
      <c r="C9" s="197"/>
      <c r="D9" s="197"/>
      <c r="E9" s="197"/>
      <c r="F9" s="197"/>
      <c r="G9" s="197"/>
      <c r="H9" s="197"/>
    </row>
    <row r="10" spans="1:12" x14ac:dyDescent="0.2">
      <c r="A10" s="198" t="s">
        <v>406</v>
      </c>
      <c r="B10" s="197"/>
      <c r="C10" s="197"/>
      <c r="D10" s="197"/>
      <c r="E10" s="197"/>
      <c r="F10" s="197"/>
      <c r="G10" s="197"/>
      <c r="H10" s="197"/>
    </row>
    <row r="11" spans="1:12" x14ac:dyDescent="0.2">
      <c r="A11" s="192" t="s">
        <v>407</v>
      </c>
      <c r="B11" s="199">
        <v>12541862</v>
      </c>
      <c r="C11" s="199">
        <v>13781774</v>
      </c>
      <c r="D11" s="199">
        <v>13949971</v>
      </c>
      <c r="E11" s="199">
        <v>14604241</v>
      </c>
      <c r="F11" s="199">
        <v>15160197</v>
      </c>
      <c r="G11" s="199">
        <v>15372433</v>
      </c>
      <c r="H11" s="199">
        <v>15505469</v>
      </c>
    </row>
    <row r="12" spans="1:12" x14ac:dyDescent="0.2">
      <c r="A12" s="192" t="s">
        <v>408</v>
      </c>
      <c r="B12" s="199">
        <v>480537</v>
      </c>
      <c r="C12" s="199">
        <v>213257</v>
      </c>
      <c r="D12" s="199">
        <v>394897</v>
      </c>
      <c r="E12" s="199">
        <v>413805</v>
      </c>
      <c r="F12" s="199">
        <v>316228</v>
      </c>
      <c r="G12" s="199">
        <v>347161</v>
      </c>
      <c r="H12" s="199">
        <v>400160</v>
      </c>
    </row>
    <row r="13" spans="1:12" x14ac:dyDescent="0.2">
      <c r="A13" s="192" t="s">
        <v>409</v>
      </c>
      <c r="B13" s="199">
        <v>13022399</v>
      </c>
      <c r="C13" s="199">
        <v>13995031</v>
      </c>
      <c r="D13" s="199">
        <v>14344868</v>
      </c>
      <c r="E13" s="199">
        <v>15018046</v>
      </c>
      <c r="F13" s="199">
        <v>15476425</v>
      </c>
      <c r="G13" s="199">
        <v>15719593</v>
      </c>
      <c r="H13" s="199">
        <v>15905628</v>
      </c>
    </row>
    <row r="14" spans="1:12" x14ac:dyDescent="0.2">
      <c r="A14" s="192" t="s">
        <v>410</v>
      </c>
      <c r="B14" s="199">
        <v>4895503</v>
      </c>
      <c r="C14" s="199">
        <v>5150788</v>
      </c>
      <c r="D14" s="199">
        <v>5094530</v>
      </c>
      <c r="E14" s="199">
        <v>5413285</v>
      </c>
      <c r="F14" s="199">
        <v>5629859</v>
      </c>
      <c r="G14" s="199">
        <v>5727796</v>
      </c>
      <c r="H14" s="199">
        <v>5788863</v>
      </c>
    </row>
    <row r="15" spans="1:12" x14ac:dyDescent="0.2">
      <c r="A15" s="192" t="s">
        <v>411</v>
      </c>
      <c r="B15" s="199">
        <v>8126895</v>
      </c>
      <c r="C15" s="199">
        <v>8844243</v>
      </c>
      <c r="D15" s="199">
        <v>9250337</v>
      </c>
      <c r="E15" s="199">
        <v>9604761</v>
      </c>
      <c r="F15" s="199">
        <v>9846566</v>
      </c>
      <c r="G15" s="199">
        <v>9991797</v>
      </c>
      <c r="H15" s="199">
        <v>10116765</v>
      </c>
    </row>
    <row r="16" spans="1:12" x14ac:dyDescent="0.2">
      <c r="A16" s="192" t="s">
        <v>412</v>
      </c>
      <c r="B16" s="199">
        <v>0</v>
      </c>
      <c r="C16" s="199">
        <v>0</v>
      </c>
      <c r="D16" s="199">
        <v>0</v>
      </c>
      <c r="E16" s="199">
        <v>0</v>
      </c>
      <c r="F16" s="199">
        <v>0</v>
      </c>
      <c r="G16" s="199">
        <v>0</v>
      </c>
      <c r="H16" s="199">
        <v>0</v>
      </c>
    </row>
    <row r="17" spans="1:8" x14ac:dyDescent="0.2">
      <c r="A17" s="192" t="s">
        <v>413</v>
      </c>
      <c r="B17" s="199">
        <v>0</v>
      </c>
      <c r="C17" s="199">
        <v>0</v>
      </c>
      <c r="D17" s="199">
        <v>0</v>
      </c>
      <c r="E17" s="199">
        <v>0</v>
      </c>
      <c r="F17" s="199">
        <v>0</v>
      </c>
      <c r="G17" s="199">
        <v>0</v>
      </c>
      <c r="H17" s="199">
        <v>0</v>
      </c>
    </row>
    <row r="18" spans="1:8" x14ac:dyDescent="0.2">
      <c r="A18" s="192" t="s">
        <v>414</v>
      </c>
      <c r="B18" s="199">
        <v>0</v>
      </c>
      <c r="C18" s="199">
        <v>0</v>
      </c>
      <c r="D18" s="199">
        <v>0</v>
      </c>
      <c r="E18" s="199">
        <v>0</v>
      </c>
      <c r="F18" s="199">
        <v>0</v>
      </c>
      <c r="G18" s="199">
        <v>0</v>
      </c>
      <c r="H18" s="199">
        <v>0</v>
      </c>
    </row>
    <row r="19" spans="1:8" x14ac:dyDescent="0.2">
      <c r="A19" s="192" t="s">
        <v>415</v>
      </c>
      <c r="B19" s="199">
        <v>8126895</v>
      </c>
      <c r="C19" s="199">
        <v>8844243</v>
      </c>
      <c r="D19" s="199">
        <v>9250337</v>
      </c>
      <c r="E19" s="199">
        <v>9604761</v>
      </c>
      <c r="F19" s="199">
        <v>9846566</v>
      </c>
      <c r="G19" s="199">
        <v>9991797</v>
      </c>
      <c r="H19" s="199">
        <v>10116765</v>
      </c>
    </row>
    <row r="20" spans="1:8" x14ac:dyDescent="0.2">
      <c r="A20" s="192" t="s">
        <v>109</v>
      </c>
      <c r="B20" s="197"/>
      <c r="C20" s="197"/>
      <c r="D20" s="197"/>
      <c r="E20" s="197"/>
      <c r="F20" s="197"/>
      <c r="G20" s="197"/>
      <c r="H20" s="197"/>
    </row>
    <row r="21" spans="1:8" x14ac:dyDescent="0.2">
      <c r="A21" s="198" t="s">
        <v>416</v>
      </c>
      <c r="B21" s="197"/>
      <c r="C21" s="197"/>
      <c r="D21" s="197"/>
      <c r="E21" s="197"/>
      <c r="F21" s="197"/>
      <c r="G21" s="197"/>
      <c r="H21" s="197"/>
    </row>
    <row r="22" spans="1:8" x14ac:dyDescent="0.2">
      <c r="A22" s="192" t="s">
        <v>417</v>
      </c>
      <c r="B22" s="199">
        <v>11677</v>
      </c>
      <c r="C22" s="199">
        <v>11677</v>
      </c>
      <c r="D22" s="199">
        <v>9525</v>
      </c>
      <c r="E22" s="199">
        <v>11559</v>
      </c>
      <c r="F22" s="199">
        <v>18344</v>
      </c>
      <c r="G22" s="199">
        <v>18612</v>
      </c>
      <c r="H22" s="199">
        <v>19209</v>
      </c>
    </row>
    <row r="23" spans="1:8" x14ac:dyDescent="0.2">
      <c r="A23" s="192" t="s">
        <v>418</v>
      </c>
      <c r="B23" s="199">
        <v>1549</v>
      </c>
      <c r="C23" s="199">
        <v>1635</v>
      </c>
      <c r="D23" s="199">
        <v>1551</v>
      </c>
      <c r="E23" s="199">
        <v>2088</v>
      </c>
      <c r="F23" s="199">
        <v>2522</v>
      </c>
      <c r="G23" s="199">
        <v>2202</v>
      </c>
      <c r="H23" s="199">
        <v>2223</v>
      </c>
    </row>
    <row r="24" spans="1:8" x14ac:dyDescent="0.2">
      <c r="A24" s="192" t="s">
        <v>419</v>
      </c>
      <c r="B24" s="199">
        <v>0</v>
      </c>
      <c r="C24" s="199">
        <v>0</v>
      </c>
      <c r="D24" s="199">
        <v>0</v>
      </c>
      <c r="E24" s="199">
        <v>0</v>
      </c>
      <c r="F24" s="199">
        <v>0</v>
      </c>
      <c r="G24" s="199">
        <v>0</v>
      </c>
      <c r="H24" s="199">
        <v>0</v>
      </c>
    </row>
    <row r="25" spans="1:8" x14ac:dyDescent="0.2">
      <c r="A25" s="192" t="s">
        <v>420</v>
      </c>
      <c r="B25" s="199">
        <v>0</v>
      </c>
      <c r="C25" s="199">
        <v>0</v>
      </c>
      <c r="D25" s="199">
        <v>0</v>
      </c>
      <c r="E25" s="199">
        <v>0</v>
      </c>
      <c r="F25" s="199">
        <v>0</v>
      </c>
      <c r="G25" s="199">
        <v>0</v>
      </c>
      <c r="H25" s="199">
        <v>0</v>
      </c>
    </row>
    <row r="26" spans="1:8" x14ac:dyDescent="0.2">
      <c r="A26" s="192" t="s">
        <v>421</v>
      </c>
      <c r="B26" s="199">
        <v>0</v>
      </c>
      <c r="C26" s="199">
        <v>0</v>
      </c>
      <c r="D26" s="199">
        <v>0</v>
      </c>
      <c r="E26" s="199">
        <v>0</v>
      </c>
      <c r="F26" s="199">
        <v>0</v>
      </c>
      <c r="G26" s="199">
        <v>0</v>
      </c>
      <c r="H26" s="199">
        <v>0</v>
      </c>
    </row>
    <row r="27" spans="1:8" x14ac:dyDescent="0.2">
      <c r="A27" s="192" t="s">
        <v>422</v>
      </c>
      <c r="B27" s="199">
        <v>101886</v>
      </c>
      <c r="C27" s="199">
        <v>102221</v>
      </c>
      <c r="D27" s="199">
        <v>110010</v>
      </c>
      <c r="E27" s="199">
        <v>128788</v>
      </c>
      <c r="F27" s="199">
        <v>109589</v>
      </c>
      <c r="G27" s="199">
        <v>119676</v>
      </c>
      <c r="H27" s="199">
        <v>117667</v>
      </c>
    </row>
    <row r="28" spans="1:8" x14ac:dyDescent="0.2">
      <c r="A28" s="192" t="s">
        <v>423</v>
      </c>
      <c r="B28" s="199">
        <v>7966</v>
      </c>
      <c r="C28" s="199">
        <v>6489</v>
      </c>
      <c r="D28" s="199">
        <v>73</v>
      </c>
      <c r="E28" s="199">
        <v>16585</v>
      </c>
      <c r="F28" s="199">
        <v>39274</v>
      </c>
      <c r="G28" s="199">
        <v>41984</v>
      </c>
      <c r="H28" s="199">
        <v>45525</v>
      </c>
    </row>
    <row r="29" spans="1:8" x14ac:dyDescent="0.2">
      <c r="A29" s="192" t="s">
        <v>424</v>
      </c>
      <c r="B29" s="199">
        <v>0</v>
      </c>
      <c r="C29" s="199">
        <v>0</v>
      </c>
      <c r="D29" s="199">
        <v>0</v>
      </c>
      <c r="E29" s="199">
        <v>0</v>
      </c>
      <c r="F29" s="199">
        <v>0</v>
      </c>
      <c r="G29" s="199">
        <v>0</v>
      </c>
      <c r="H29" s="199">
        <v>0</v>
      </c>
    </row>
    <row r="30" spans="1:8" x14ac:dyDescent="0.2">
      <c r="A30" s="192" t="s">
        <v>425</v>
      </c>
      <c r="B30" s="199">
        <v>0</v>
      </c>
      <c r="C30" s="199">
        <v>0</v>
      </c>
      <c r="D30" s="199">
        <v>0</v>
      </c>
      <c r="E30" s="199">
        <v>0</v>
      </c>
      <c r="F30" s="199">
        <v>0</v>
      </c>
      <c r="G30" s="199">
        <v>0</v>
      </c>
      <c r="H30" s="199">
        <v>0</v>
      </c>
    </row>
    <row r="31" spans="1:8" x14ac:dyDescent="0.2">
      <c r="A31" s="192" t="s">
        <v>426</v>
      </c>
      <c r="B31" s="199">
        <v>119980</v>
      </c>
      <c r="C31" s="199">
        <v>118752</v>
      </c>
      <c r="D31" s="199">
        <v>118057</v>
      </c>
      <c r="E31" s="199">
        <v>154845</v>
      </c>
      <c r="F31" s="199">
        <v>164685</v>
      </c>
      <c r="G31" s="199">
        <v>178070</v>
      </c>
      <c r="H31" s="199">
        <v>180178</v>
      </c>
    </row>
    <row r="32" spans="1:8" x14ac:dyDescent="0.2">
      <c r="A32" s="192" t="s">
        <v>109</v>
      </c>
      <c r="B32" s="197"/>
      <c r="C32" s="197"/>
      <c r="D32" s="197"/>
      <c r="E32" s="197"/>
      <c r="F32" s="197"/>
      <c r="G32" s="197"/>
      <c r="H32" s="197"/>
    </row>
    <row r="33" spans="1:8" x14ac:dyDescent="0.2">
      <c r="A33" s="198" t="s">
        <v>427</v>
      </c>
      <c r="B33" s="197"/>
      <c r="C33" s="197"/>
      <c r="D33" s="197"/>
      <c r="E33" s="197"/>
      <c r="F33" s="197"/>
      <c r="G33" s="197"/>
      <c r="H33" s="197"/>
    </row>
    <row r="34" spans="1:8" x14ac:dyDescent="0.2">
      <c r="A34" s="192" t="s">
        <v>428</v>
      </c>
      <c r="B34" s="199">
        <v>6028</v>
      </c>
      <c r="C34" s="199">
        <v>9135</v>
      </c>
      <c r="D34" s="199">
        <v>17334</v>
      </c>
      <c r="E34" s="199">
        <v>9369</v>
      </c>
      <c r="F34" s="199">
        <v>23966</v>
      </c>
      <c r="G34" s="199">
        <v>19756</v>
      </c>
      <c r="H34" s="199">
        <v>11981</v>
      </c>
    </row>
    <row r="35" spans="1:8" x14ac:dyDescent="0.2">
      <c r="A35" s="192" t="s">
        <v>429</v>
      </c>
      <c r="B35" s="199">
        <v>0</v>
      </c>
      <c r="C35" s="199">
        <v>0</v>
      </c>
      <c r="D35" s="199">
        <v>0</v>
      </c>
      <c r="E35" s="199">
        <v>0</v>
      </c>
      <c r="F35" s="199">
        <v>0</v>
      </c>
      <c r="G35" s="199">
        <v>0</v>
      </c>
      <c r="H35" s="199">
        <v>0</v>
      </c>
    </row>
    <row r="36" spans="1:8" x14ac:dyDescent="0.2">
      <c r="A36" s="192" t="s">
        <v>430</v>
      </c>
      <c r="B36" s="199">
        <v>0</v>
      </c>
      <c r="C36" s="199">
        <v>0</v>
      </c>
      <c r="D36" s="199">
        <v>0</v>
      </c>
      <c r="E36" s="199">
        <v>0</v>
      </c>
      <c r="F36" s="199">
        <v>0</v>
      </c>
      <c r="G36" s="199">
        <v>0</v>
      </c>
      <c r="H36" s="199">
        <v>0</v>
      </c>
    </row>
    <row r="37" spans="1:8" x14ac:dyDescent="0.2">
      <c r="A37" s="192" t="s">
        <v>431</v>
      </c>
      <c r="B37" s="199">
        <v>0</v>
      </c>
      <c r="C37" s="199">
        <v>0</v>
      </c>
      <c r="D37" s="199">
        <v>0</v>
      </c>
      <c r="E37" s="199">
        <v>0</v>
      </c>
      <c r="F37" s="199">
        <v>0</v>
      </c>
      <c r="G37" s="199">
        <v>0</v>
      </c>
      <c r="H37" s="199">
        <v>0</v>
      </c>
    </row>
    <row r="38" spans="1:8" x14ac:dyDescent="0.2">
      <c r="A38" s="192" t="s">
        <v>432</v>
      </c>
      <c r="B38" s="199">
        <v>0</v>
      </c>
      <c r="C38" s="199">
        <v>0</v>
      </c>
      <c r="D38" s="199">
        <v>0</v>
      </c>
      <c r="E38" s="199">
        <v>0</v>
      </c>
      <c r="F38" s="199">
        <v>0</v>
      </c>
      <c r="G38" s="199">
        <v>0</v>
      </c>
      <c r="H38" s="199">
        <v>0</v>
      </c>
    </row>
    <row r="39" spans="1:8" x14ac:dyDescent="0.2">
      <c r="A39" s="192" t="s">
        <v>433</v>
      </c>
      <c r="B39" s="199">
        <v>44222</v>
      </c>
      <c r="C39" s="199">
        <v>61330</v>
      </c>
      <c r="D39" s="199">
        <v>111812</v>
      </c>
      <c r="E39" s="199">
        <v>95639</v>
      </c>
      <c r="F39" s="199">
        <v>98263</v>
      </c>
      <c r="G39" s="199">
        <v>77823</v>
      </c>
      <c r="H39" s="199">
        <v>57942</v>
      </c>
    </row>
    <row r="40" spans="1:8" x14ac:dyDescent="0.2">
      <c r="A40" s="192" t="s">
        <v>434</v>
      </c>
      <c r="B40" s="199">
        <v>117110</v>
      </c>
      <c r="C40" s="199">
        <v>121010</v>
      </c>
      <c r="D40" s="199">
        <v>106305</v>
      </c>
      <c r="E40" s="199">
        <v>47942</v>
      </c>
      <c r="F40" s="199">
        <v>41421</v>
      </c>
      <c r="G40" s="199">
        <v>38532</v>
      </c>
      <c r="H40" s="199">
        <v>39064</v>
      </c>
    </row>
    <row r="41" spans="1:8" x14ac:dyDescent="0.2">
      <c r="A41" s="192" t="s">
        <v>435</v>
      </c>
      <c r="B41" s="199">
        <v>1132</v>
      </c>
      <c r="C41" s="199">
        <v>1251</v>
      </c>
      <c r="D41" s="199">
        <v>1176</v>
      </c>
      <c r="E41" s="199">
        <v>1600</v>
      </c>
      <c r="F41" s="199">
        <v>2163</v>
      </c>
      <c r="G41" s="199">
        <v>2069</v>
      </c>
      <c r="H41" s="199">
        <v>2539</v>
      </c>
    </row>
    <row r="42" spans="1:8" x14ac:dyDescent="0.2">
      <c r="A42" s="192" t="s">
        <v>436</v>
      </c>
      <c r="B42" s="199">
        <v>104179</v>
      </c>
      <c r="C42" s="199">
        <v>17664</v>
      </c>
      <c r="D42" s="199">
        <v>13045</v>
      </c>
      <c r="E42" s="199">
        <v>29454</v>
      </c>
      <c r="F42" s="199">
        <v>4393</v>
      </c>
      <c r="G42" s="199">
        <v>13180</v>
      </c>
      <c r="H42" s="199">
        <v>13806</v>
      </c>
    </row>
    <row r="43" spans="1:8" x14ac:dyDescent="0.2">
      <c r="A43" s="192" t="s">
        <v>437</v>
      </c>
      <c r="B43" s="199">
        <v>113494</v>
      </c>
      <c r="C43" s="199">
        <v>143054</v>
      </c>
      <c r="D43" s="199">
        <v>187165</v>
      </c>
      <c r="E43" s="199">
        <v>106100</v>
      </c>
      <c r="F43" s="199">
        <v>117754</v>
      </c>
      <c r="G43" s="199">
        <v>89146</v>
      </c>
      <c r="H43" s="199">
        <v>68727</v>
      </c>
    </row>
    <row r="44" spans="1:8" x14ac:dyDescent="0.2">
      <c r="A44" s="192" t="s">
        <v>438</v>
      </c>
      <c r="B44" s="199">
        <v>0</v>
      </c>
      <c r="C44" s="199">
        <v>0</v>
      </c>
      <c r="D44" s="199">
        <v>0</v>
      </c>
      <c r="E44" s="199">
        <v>0</v>
      </c>
      <c r="F44" s="199">
        <v>0</v>
      </c>
      <c r="G44" s="199">
        <v>0</v>
      </c>
      <c r="H44" s="199">
        <v>0</v>
      </c>
    </row>
    <row r="45" spans="1:8" x14ac:dyDescent="0.2">
      <c r="A45" s="192" t="s">
        <v>439</v>
      </c>
      <c r="B45" s="199">
        <v>1232</v>
      </c>
      <c r="C45" s="199">
        <v>743</v>
      </c>
      <c r="D45" s="199">
        <v>941</v>
      </c>
      <c r="E45" s="199">
        <v>1354</v>
      </c>
      <c r="F45" s="199">
        <v>1455</v>
      </c>
      <c r="G45" s="199">
        <v>1097</v>
      </c>
      <c r="H45" s="199">
        <v>1430</v>
      </c>
    </row>
    <row r="46" spans="1:8" x14ac:dyDescent="0.2">
      <c r="A46" s="192" t="s">
        <v>440</v>
      </c>
      <c r="B46" s="199">
        <v>278476</v>
      </c>
      <c r="C46" s="199">
        <v>269566</v>
      </c>
      <c r="D46" s="199">
        <v>192423</v>
      </c>
      <c r="E46" s="199">
        <v>141438</v>
      </c>
      <c r="F46" s="199">
        <v>110287</v>
      </c>
      <c r="G46" s="199">
        <v>114131</v>
      </c>
      <c r="H46" s="199">
        <v>140168</v>
      </c>
    </row>
    <row r="47" spans="1:8" x14ac:dyDescent="0.2">
      <c r="A47" s="192" t="s">
        <v>441</v>
      </c>
      <c r="B47" s="199">
        <v>0</v>
      </c>
      <c r="C47" s="199">
        <v>0</v>
      </c>
      <c r="D47" s="199">
        <v>0</v>
      </c>
      <c r="E47" s="199">
        <v>0</v>
      </c>
      <c r="F47" s="199">
        <v>0</v>
      </c>
      <c r="G47" s="199">
        <v>0</v>
      </c>
      <c r="H47" s="199">
        <v>0</v>
      </c>
    </row>
    <row r="48" spans="1:8" x14ac:dyDescent="0.2">
      <c r="A48" s="192" t="s">
        <v>442</v>
      </c>
      <c r="B48" s="199">
        <v>0</v>
      </c>
      <c r="C48" s="199">
        <v>0</v>
      </c>
      <c r="D48" s="199">
        <v>0</v>
      </c>
      <c r="E48" s="199">
        <v>0</v>
      </c>
      <c r="F48" s="199">
        <v>0</v>
      </c>
      <c r="G48" s="199">
        <v>0</v>
      </c>
      <c r="H48" s="199">
        <v>0</v>
      </c>
    </row>
    <row r="49" spans="1:8" x14ac:dyDescent="0.2">
      <c r="A49" s="192" t="s">
        <v>443</v>
      </c>
      <c r="B49" s="199">
        <v>248871</v>
      </c>
      <c r="C49" s="199">
        <v>286263</v>
      </c>
      <c r="D49" s="199">
        <v>296643</v>
      </c>
      <c r="E49" s="199">
        <v>296606</v>
      </c>
      <c r="F49" s="199">
        <v>302320</v>
      </c>
      <c r="G49" s="199">
        <v>305436</v>
      </c>
      <c r="H49" s="199">
        <v>309250</v>
      </c>
    </row>
    <row r="50" spans="1:8" x14ac:dyDescent="0.2">
      <c r="A50" s="192" t="s">
        <v>444</v>
      </c>
      <c r="B50" s="199">
        <v>0</v>
      </c>
      <c r="C50" s="199">
        <v>0</v>
      </c>
      <c r="D50" s="199">
        <v>0</v>
      </c>
      <c r="E50" s="199">
        <v>0</v>
      </c>
      <c r="F50" s="199">
        <v>0</v>
      </c>
      <c r="G50" s="199">
        <v>0</v>
      </c>
      <c r="H50" s="199">
        <v>0</v>
      </c>
    </row>
    <row r="51" spans="1:8" x14ac:dyDescent="0.2">
      <c r="A51" s="192" t="s">
        <v>445</v>
      </c>
      <c r="B51" s="199">
        <v>0</v>
      </c>
      <c r="C51" s="199">
        <v>0</v>
      </c>
      <c r="D51" s="199">
        <v>0</v>
      </c>
      <c r="E51" s="199">
        <v>0</v>
      </c>
      <c r="F51" s="199">
        <v>0</v>
      </c>
      <c r="G51" s="199">
        <v>0</v>
      </c>
      <c r="H51" s="199">
        <v>0</v>
      </c>
    </row>
    <row r="52" spans="1:8" x14ac:dyDescent="0.2">
      <c r="A52" s="192" t="s">
        <v>446</v>
      </c>
      <c r="B52" s="199">
        <v>0</v>
      </c>
      <c r="C52" s="199">
        <v>0</v>
      </c>
      <c r="D52" s="199">
        <v>0</v>
      </c>
      <c r="E52" s="199">
        <v>0</v>
      </c>
      <c r="F52" s="199">
        <v>0</v>
      </c>
      <c r="G52" s="199">
        <v>0</v>
      </c>
      <c r="H52" s="199">
        <v>0</v>
      </c>
    </row>
    <row r="53" spans="1:8" x14ac:dyDescent="0.2">
      <c r="A53" s="192" t="s">
        <v>447</v>
      </c>
      <c r="B53" s="199">
        <v>0</v>
      </c>
      <c r="C53" s="199">
        <v>0</v>
      </c>
      <c r="D53" s="199">
        <v>0</v>
      </c>
      <c r="E53" s="199">
        <v>0</v>
      </c>
      <c r="F53" s="199">
        <v>0</v>
      </c>
      <c r="G53" s="199">
        <v>0</v>
      </c>
      <c r="H53" s="199">
        <v>0</v>
      </c>
    </row>
    <row r="54" spans="1:8" x14ac:dyDescent="0.2">
      <c r="A54" s="192" t="s">
        <v>448</v>
      </c>
      <c r="B54" s="199">
        <v>15943</v>
      </c>
      <c r="C54" s="199">
        <v>13842</v>
      </c>
      <c r="D54" s="199">
        <v>13186</v>
      </c>
      <c r="E54" s="199">
        <v>12792</v>
      </c>
      <c r="F54" s="199">
        <v>12369</v>
      </c>
      <c r="G54" s="199">
        <v>12206</v>
      </c>
      <c r="H54" s="199">
        <v>12067</v>
      </c>
    </row>
    <row r="55" spans="1:8" x14ac:dyDescent="0.2">
      <c r="A55" s="192" t="s">
        <v>421</v>
      </c>
      <c r="B55" s="199">
        <v>0</v>
      </c>
      <c r="C55" s="199">
        <v>0</v>
      </c>
      <c r="D55" s="199">
        <v>0</v>
      </c>
      <c r="E55" s="199">
        <v>0</v>
      </c>
      <c r="F55" s="199">
        <v>0</v>
      </c>
      <c r="G55" s="199">
        <v>0</v>
      </c>
      <c r="H55" s="199">
        <v>0</v>
      </c>
    </row>
    <row r="56" spans="1:8" x14ac:dyDescent="0.2">
      <c r="A56" s="192" t="s">
        <v>449</v>
      </c>
      <c r="B56" s="199">
        <v>9576</v>
      </c>
      <c r="C56" s="199">
        <v>14457</v>
      </c>
      <c r="D56" s="199">
        <v>15212</v>
      </c>
      <c r="E56" s="199">
        <v>12073</v>
      </c>
      <c r="F56" s="199">
        <v>9493</v>
      </c>
      <c r="G56" s="199">
        <v>15693</v>
      </c>
      <c r="H56" s="199">
        <v>13879</v>
      </c>
    </row>
    <row r="57" spans="1:8" x14ac:dyDescent="0.2">
      <c r="A57" s="192" t="s">
        <v>450</v>
      </c>
      <c r="B57" s="199">
        <v>0</v>
      </c>
      <c r="C57" s="199">
        <v>0</v>
      </c>
      <c r="D57" s="199">
        <v>0</v>
      </c>
      <c r="E57" s="199">
        <v>0</v>
      </c>
      <c r="F57" s="199">
        <v>0</v>
      </c>
      <c r="G57" s="199">
        <v>0</v>
      </c>
      <c r="H57" s="199">
        <v>0</v>
      </c>
    </row>
    <row r="58" spans="1:8" x14ac:dyDescent="0.2">
      <c r="A58" s="192" t="s">
        <v>451</v>
      </c>
      <c r="B58" s="199">
        <v>0</v>
      </c>
      <c r="C58" s="199">
        <v>0</v>
      </c>
      <c r="D58" s="199">
        <v>0</v>
      </c>
      <c r="E58" s="199">
        <v>0</v>
      </c>
      <c r="F58" s="199">
        <v>0</v>
      </c>
      <c r="G58" s="199">
        <v>0</v>
      </c>
      <c r="H58" s="199">
        <v>0</v>
      </c>
    </row>
    <row r="59" spans="1:8" x14ac:dyDescent="0.2">
      <c r="A59" s="192" t="s">
        <v>452</v>
      </c>
      <c r="B59" s="199">
        <v>1379</v>
      </c>
      <c r="C59" s="199">
        <v>1187</v>
      </c>
      <c r="D59" s="199">
        <v>1488</v>
      </c>
      <c r="E59" s="199">
        <v>6337</v>
      </c>
      <c r="F59" s="199">
        <v>10196</v>
      </c>
      <c r="G59" s="199">
        <v>18355</v>
      </c>
      <c r="H59" s="199">
        <v>20524</v>
      </c>
    </row>
    <row r="60" spans="1:8" x14ac:dyDescent="0.2">
      <c r="A60" s="192" t="s">
        <v>453</v>
      </c>
      <c r="B60" s="199">
        <v>0</v>
      </c>
      <c r="C60" s="199">
        <v>0</v>
      </c>
      <c r="D60" s="199">
        <v>0</v>
      </c>
      <c r="E60" s="199">
        <v>0</v>
      </c>
      <c r="F60" s="199">
        <v>0</v>
      </c>
      <c r="G60" s="199">
        <v>0</v>
      </c>
      <c r="H60" s="199">
        <v>0</v>
      </c>
    </row>
    <row r="61" spans="1:8" x14ac:dyDescent="0.2">
      <c r="A61" s="192" t="s">
        <v>454</v>
      </c>
      <c r="B61" s="199">
        <v>33281</v>
      </c>
      <c r="C61" s="199">
        <v>6657</v>
      </c>
      <c r="D61" s="199">
        <v>19009</v>
      </c>
      <c r="E61" s="199">
        <v>2198</v>
      </c>
      <c r="F61" s="199">
        <v>3000</v>
      </c>
      <c r="G61" s="199">
        <v>13043</v>
      </c>
      <c r="H61" s="199">
        <v>3469</v>
      </c>
    </row>
    <row r="62" spans="1:8" x14ac:dyDescent="0.2">
      <c r="A62" s="192" t="s">
        <v>455</v>
      </c>
      <c r="B62" s="199">
        <v>13490</v>
      </c>
      <c r="C62" s="199">
        <v>7009</v>
      </c>
      <c r="D62" s="199">
        <v>16373</v>
      </c>
      <c r="E62" s="199">
        <v>27067</v>
      </c>
      <c r="F62" s="199">
        <v>22576</v>
      </c>
      <c r="G62" s="199">
        <v>4834</v>
      </c>
      <c r="H62" s="199">
        <v>27729</v>
      </c>
    </row>
    <row r="63" spans="1:8" x14ac:dyDescent="0.2">
      <c r="A63" s="192" t="s">
        <v>456</v>
      </c>
      <c r="B63" s="199">
        <v>0</v>
      </c>
      <c r="C63" s="199">
        <v>0</v>
      </c>
      <c r="D63" s="199">
        <v>0</v>
      </c>
      <c r="E63" s="199">
        <v>0</v>
      </c>
      <c r="F63" s="199">
        <v>0</v>
      </c>
      <c r="G63" s="199">
        <v>0</v>
      </c>
      <c r="H63" s="199">
        <v>0</v>
      </c>
    </row>
    <row r="64" spans="1:8" x14ac:dyDescent="0.2">
      <c r="A64" s="192" t="s">
        <v>457</v>
      </c>
      <c r="B64" s="199">
        <v>0</v>
      </c>
      <c r="C64" s="199">
        <v>0</v>
      </c>
      <c r="D64" s="199">
        <v>0</v>
      </c>
      <c r="E64" s="199">
        <v>0</v>
      </c>
      <c r="F64" s="199">
        <v>0</v>
      </c>
      <c r="G64" s="199">
        <v>0</v>
      </c>
      <c r="H64" s="199">
        <v>0</v>
      </c>
    </row>
    <row r="65" spans="1:8" x14ac:dyDescent="0.2">
      <c r="A65" s="192" t="s">
        <v>458</v>
      </c>
      <c r="B65" s="199">
        <v>0</v>
      </c>
      <c r="C65" s="199">
        <v>0</v>
      </c>
      <c r="D65" s="199">
        <v>0</v>
      </c>
      <c r="E65" s="199">
        <v>0</v>
      </c>
      <c r="F65" s="199">
        <v>0</v>
      </c>
      <c r="G65" s="199">
        <v>0</v>
      </c>
      <c r="H65" s="199">
        <v>0</v>
      </c>
    </row>
    <row r="66" spans="1:8" x14ac:dyDescent="0.2">
      <c r="A66" s="192" t="s">
        <v>459</v>
      </c>
      <c r="B66" s="199">
        <v>986147</v>
      </c>
      <c r="C66" s="199">
        <v>950667</v>
      </c>
      <c r="D66" s="199">
        <v>989759</v>
      </c>
      <c r="E66" s="199">
        <v>786770</v>
      </c>
      <c r="F66" s="199">
        <v>755330</v>
      </c>
      <c r="G66" s="199">
        <v>721164</v>
      </c>
      <c r="H66" s="199">
        <v>717496</v>
      </c>
    </row>
    <row r="67" spans="1:8" x14ac:dyDescent="0.2">
      <c r="A67" s="192" t="s">
        <v>109</v>
      </c>
      <c r="B67" s="197"/>
      <c r="C67" s="197"/>
      <c r="D67" s="197"/>
      <c r="E67" s="197"/>
      <c r="F67" s="197"/>
      <c r="G67" s="197"/>
      <c r="H67" s="197"/>
    </row>
    <row r="68" spans="1:8" x14ac:dyDescent="0.2">
      <c r="A68" s="198" t="s">
        <v>460</v>
      </c>
      <c r="B68" s="197"/>
      <c r="C68" s="197"/>
      <c r="D68" s="197"/>
      <c r="E68" s="197"/>
      <c r="F68" s="197"/>
      <c r="G68" s="197"/>
      <c r="H68" s="197"/>
    </row>
    <row r="69" spans="1:8" x14ac:dyDescent="0.2">
      <c r="A69" s="192" t="s">
        <v>461</v>
      </c>
      <c r="B69" s="199">
        <v>23804</v>
      </c>
      <c r="C69" s="199">
        <v>21241</v>
      </c>
      <c r="D69" s="199">
        <v>23981</v>
      </c>
      <c r="E69" s="199">
        <v>22854</v>
      </c>
      <c r="F69" s="199">
        <v>21667</v>
      </c>
      <c r="G69" s="199">
        <v>21586</v>
      </c>
      <c r="H69" s="199">
        <v>21159</v>
      </c>
    </row>
    <row r="70" spans="1:8" x14ac:dyDescent="0.2">
      <c r="A70" s="192" t="s">
        <v>462</v>
      </c>
      <c r="B70" s="199">
        <v>0</v>
      </c>
      <c r="C70" s="199">
        <v>0</v>
      </c>
      <c r="D70" s="199">
        <v>0</v>
      </c>
      <c r="E70" s="199">
        <v>0</v>
      </c>
      <c r="F70" s="199">
        <v>0</v>
      </c>
      <c r="G70" s="199">
        <v>0</v>
      </c>
      <c r="H70" s="199">
        <v>0</v>
      </c>
    </row>
    <row r="71" spans="1:8" x14ac:dyDescent="0.2">
      <c r="A71" s="192" t="s">
        <v>463</v>
      </c>
      <c r="B71" s="199">
        <v>56077</v>
      </c>
      <c r="C71" s="199">
        <v>51017</v>
      </c>
      <c r="D71" s="199">
        <v>45958</v>
      </c>
      <c r="E71" s="199">
        <v>40898</v>
      </c>
      <c r="F71" s="199">
        <v>35839</v>
      </c>
      <c r="G71" s="199">
        <v>34574</v>
      </c>
      <c r="H71" s="199">
        <v>33309</v>
      </c>
    </row>
    <row r="72" spans="1:8" x14ac:dyDescent="0.2">
      <c r="A72" s="192" t="s">
        <v>464</v>
      </c>
      <c r="B72" s="199">
        <v>604643</v>
      </c>
      <c r="C72" s="199">
        <v>639971</v>
      </c>
      <c r="D72" s="199">
        <v>1183540</v>
      </c>
      <c r="E72" s="199">
        <v>1050967</v>
      </c>
      <c r="F72" s="199">
        <v>1124242</v>
      </c>
      <c r="G72" s="199">
        <v>1126098</v>
      </c>
      <c r="H72" s="199">
        <v>1184748</v>
      </c>
    </row>
    <row r="73" spans="1:8" x14ac:dyDescent="0.2">
      <c r="A73" s="192" t="s">
        <v>465</v>
      </c>
      <c r="B73" s="199">
        <v>2037</v>
      </c>
      <c r="C73" s="199">
        <v>2580</v>
      </c>
      <c r="D73" s="199">
        <v>2765</v>
      </c>
      <c r="E73" s="199">
        <v>4909</v>
      </c>
      <c r="F73" s="199">
        <v>5155</v>
      </c>
      <c r="G73" s="199">
        <v>5502</v>
      </c>
      <c r="H73" s="199">
        <v>5746</v>
      </c>
    </row>
    <row r="74" spans="1:8" x14ac:dyDescent="0.2">
      <c r="A74" s="192" t="s">
        <v>466</v>
      </c>
      <c r="B74" s="199">
        <v>0</v>
      </c>
      <c r="C74" s="199">
        <v>0</v>
      </c>
      <c r="D74" s="199">
        <v>0</v>
      </c>
      <c r="E74" s="199">
        <v>0</v>
      </c>
      <c r="F74" s="199">
        <v>0</v>
      </c>
      <c r="G74" s="199">
        <v>0</v>
      </c>
      <c r="H74" s="199">
        <v>0</v>
      </c>
    </row>
    <row r="75" spans="1:8" x14ac:dyDescent="0.2">
      <c r="A75" s="192" t="s">
        <v>467</v>
      </c>
      <c r="B75" s="199">
        <v>0</v>
      </c>
      <c r="C75" s="199">
        <v>0</v>
      </c>
      <c r="D75" s="199">
        <v>0</v>
      </c>
      <c r="E75" s="199">
        <v>0</v>
      </c>
      <c r="F75" s="199">
        <v>0</v>
      </c>
      <c r="G75" s="199">
        <v>0</v>
      </c>
      <c r="H75" s="199">
        <v>0</v>
      </c>
    </row>
    <row r="76" spans="1:8" x14ac:dyDescent="0.2">
      <c r="A76" s="192" t="s">
        <v>468</v>
      </c>
      <c r="B76" s="199">
        <v>0</v>
      </c>
      <c r="C76" s="199">
        <v>-61</v>
      </c>
      <c r="D76" s="199">
        <v>0</v>
      </c>
      <c r="E76" s="199">
        <v>2</v>
      </c>
      <c r="F76" s="199">
        <v>14</v>
      </c>
      <c r="G76" s="199">
        <v>212</v>
      </c>
      <c r="H76" s="199">
        <v>419</v>
      </c>
    </row>
    <row r="77" spans="1:8" x14ac:dyDescent="0.2">
      <c r="A77" s="192" t="s">
        <v>469</v>
      </c>
      <c r="B77" s="199">
        <v>0</v>
      </c>
      <c r="C77" s="199">
        <v>0</v>
      </c>
      <c r="D77" s="199">
        <v>0</v>
      </c>
      <c r="E77" s="199">
        <v>0</v>
      </c>
      <c r="F77" s="199">
        <v>0</v>
      </c>
      <c r="G77" s="199">
        <v>0</v>
      </c>
      <c r="H77" s="199">
        <v>61</v>
      </c>
    </row>
    <row r="78" spans="1:8" x14ac:dyDescent="0.2">
      <c r="A78" s="192" t="s">
        <v>470</v>
      </c>
      <c r="B78" s="199">
        <v>303019</v>
      </c>
      <c r="C78" s="199">
        <v>279505</v>
      </c>
      <c r="D78" s="199">
        <v>35964</v>
      </c>
      <c r="E78" s="199">
        <v>53770</v>
      </c>
      <c r="F78" s="199">
        <v>29087</v>
      </c>
      <c r="G78" s="199">
        <v>21642</v>
      </c>
      <c r="H78" s="199">
        <v>24226</v>
      </c>
    </row>
    <row r="79" spans="1:8" x14ac:dyDescent="0.2">
      <c r="A79" s="192" t="s">
        <v>471</v>
      </c>
      <c r="B79" s="199">
        <v>0</v>
      </c>
      <c r="C79" s="199">
        <v>0</v>
      </c>
      <c r="D79" s="199">
        <v>0</v>
      </c>
      <c r="E79" s="199">
        <v>0</v>
      </c>
      <c r="F79" s="199">
        <v>0</v>
      </c>
      <c r="G79" s="199">
        <v>0</v>
      </c>
      <c r="H79" s="199">
        <v>0</v>
      </c>
    </row>
    <row r="80" spans="1:8" x14ac:dyDescent="0.2">
      <c r="A80" s="192" t="s">
        <v>472</v>
      </c>
      <c r="B80" s="199">
        <v>0</v>
      </c>
      <c r="C80" s="199">
        <v>0</v>
      </c>
      <c r="D80" s="199">
        <v>0</v>
      </c>
      <c r="E80" s="199">
        <v>0</v>
      </c>
      <c r="F80" s="199">
        <v>0</v>
      </c>
      <c r="G80" s="199">
        <v>0</v>
      </c>
      <c r="H80" s="199">
        <v>0</v>
      </c>
    </row>
    <row r="81" spans="1:8" x14ac:dyDescent="0.2">
      <c r="A81" s="192" t="s">
        <v>473</v>
      </c>
      <c r="B81" s="199">
        <v>13690</v>
      </c>
      <c r="C81" s="199">
        <v>12310</v>
      </c>
      <c r="D81" s="199">
        <v>10955</v>
      </c>
      <c r="E81" s="199">
        <v>9911</v>
      </c>
      <c r="F81" s="199">
        <v>8866</v>
      </c>
      <c r="G81" s="199">
        <v>8607</v>
      </c>
      <c r="H81" s="199">
        <v>8350</v>
      </c>
    </row>
    <row r="82" spans="1:8" x14ac:dyDescent="0.2">
      <c r="A82" s="192" t="s">
        <v>474</v>
      </c>
      <c r="B82" s="199">
        <v>470877</v>
      </c>
      <c r="C82" s="199">
        <v>592577</v>
      </c>
      <c r="D82" s="199">
        <v>747780</v>
      </c>
      <c r="E82" s="199">
        <v>495379</v>
      </c>
      <c r="F82" s="199">
        <v>520064</v>
      </c>
      <c r="G82" s="199">
        <v>518000</v>
      </c>
      <c r="H82" s="199">
        <v>503319</v>
      </c>
    </row>
    <row r="83" spans="1:8" x14ac:dyDescent="0.2">
      <c r="A83" s="192" t="s">
        <v>475</v>
      </c>
      <c r="B83" s="199">
        <v>0</v>
      </c>
      <c r="C83" s="199">
        <v>0</v>
      </c>
      <c r="D83" s="199">
        <v>0</v>
      </c>
      <c r="E83" s="199">
        <v>0</v>
      </c>
      <c r="F83" s="199">
        <v>0</v>
      </c>
      <c r="G83" s="199">
        <v>0</v>
      </c>
      <c r="H83" s="199">
        <v>0</v>
      </c>
    </row>
    <row r="84" spans="1:8" x14ac:dyDescent="0.2">
      <c r="A84" s="192" t="s">
        <v>476</v>
      </c>
      <c r="B84" s="199">
        <v>1474147</v>
      </c>
      <c r="C84" s="199">
        <v>1599140</v>
      </c>
      <c r="D84" s="199">
        <v>2050943</v>
      </c>
      <c r="E84" s="199">
        <v>1678690</v>
      </c>
      <c r="F84" s="199">
        <v>1744933</v>
      </c>
      <c r="G84" s="199">
        <v>1736221</v>
      </c>
      <c r="H84" s="199">
        <v>1781335</v>
      </c>
    </row>
    <row r="85" spans="1:8" x14ac:dyDescent="0.2">
      <c r="A85" s="192" t="s">
        <v>109</v>
      </c>
      <c r="B85" s="197"/>
      <c r="C85" s="197"/>
      <c r="D85" s="197"/>
      <c r="E85" s="197"/>
      <c r="F85" s="197"/>
      <c r="G85" s="197"/>
      <c r="H85" s="197"/>
    </row>
    <row r="86" spans="1:8" x14ac:dyDescent="0.2">
      <c r="A86" s="192" t="s">
        <v>477</v>
      </c>
      <c r="B86" s="199">
        <v>10707169</v>
      </c>
      <c r="C86" s="199">
        <v>11512801</v>
      </c>
      <c r="D86" s="199">
        <v>12409097</v>
      </c>
      <c r="E86" s="199">
        <v>12225065</v>
      </c>
      <c r="F86" s="199">
        <v>12511514</v>
      </c>
      <c r="G86" s="199">
        <v>12627252</v>
      </c>
      <c r="H86" s="199">
        <v>12795775</v>
      </c>
    </row>
    <row r="87" spans="1:8" x14ac:dyDescent="0.2">
      <c r="A87" s="192" t="s">
        <v>109</v>
      </c>
      <c r="B87" s="197"/>
      <c r="C87" s="197"/>
      <c r="D87" s="197"/>
      <c r="E87" s="197"/>
      <c r="F87" s="197"/>
      <c r="G87" s="197"/>
      <c r="H87" s="197"/>
    </row>
    <row r="88" spans="1:8" x14ac:dyDescent="0.2">
      <c r="A88" s="198" t="s">
        <v>478</v>
      </c>
      <c r="B88" s="197"/>
      <c r="C88" s="197"/>
      <c r="D88" s="197"/>
      <c r="E88" s="197"/>
      <c r="F88" s="197"/>
      <c r="G88" s="197"/>
      <c r="H88" s="197"/>
    </row>
    <row r="89" spans="1:8" x14ac:dyDescent="0.2">
      <c r="A89" s="192" t="s">
        <v>479</v>
      </c>
      <c r="B89" s="199">
        <v>539</v>
      </c>
      <c r="C89" s="199">
        <v>539</v>
      </c>
      <c r="D89" s="199">
        <v>0</v>
      </c>
      <c r="E89" s="199">
        <v>0</v>
      </c>
      <c r="F89" s="199">
        <v>0</v>
      </c>
      <c r="G89" s="199">
        <v>0</v>
      </c>
      <c r="H89" s="199">
        <v>0</v>
      </c>
    </row>
    <row r="90" spans="1:8" x14ac:dyDescent="0.2">
      <c r="A90" s="192" t="s">
        <v>480</v>
      </c>
      <c r="B90" s="199">
        <v>0</v>
      </c>
      <c r="C90" s="199">
        <v>0</v>
      </c>
      <c r="D90" s="199">
        <v>0</v>
      </c>
      <c r="E90" s="199">
        <v>0</v>
      </c>
      <c r="F90" s="199">
        <v>0</v>
      </c>
      <c r="G90" s="199">
        <v>0</v>
      </c>
      <c r="H90" s="199">
        <v>0</v>
      </c>
    </row>
    <row r="91" spans="1:8" x14ac:dyDescent="0.2">
      <c r="A91" s="192" t="s">
        <v>481</v>
      </c>
      <c r="B91" s="199">
        <v>0</v>
      </c>
      <c r="C91" s="199">
        <v>0</v>
      </c>
      <c r="D91" s="199">
        <v>0</v>
      </c>
      <c r="E91" s="199">
        <v>0</v>
      </c>
      <c r="F91" s="199">
        <v>0</v>
      </c>
      <c r="G91" s="199">
        <v>0</v>
      </c>
      <c r="H91" s="199">
        <v>0</v>
      </c>
    </row>
    <row r="92" spans="1:8" x14ac:dyDescent="0.2">
      <c r="A92" s="192" t="s">
        <v>482</v>
      </c>
      <c r="B92" s="199">
        <v>0</v>
      </c>
      <c r="C92" s="199">
        <v>0</v>
      </c>
      <c r="D92" s="199">
        <v>0</v>
      </c>
      <c r="E92" s="199">
        <v>0</v>
      </c>
      <c r="F92" s="199">
        <v>0</v>
      </c>
      <c r="G92" s="199">
        <v>0</v>
      </c>
      <c r="H92" s="199">
        <v>0</v>
      </c>
    </row>
    <row r="93" spans="1:8" x14ac:dyDescent="0.2">
      <c r="A93" s="192" t="s">
        <v>483</v>
      </c>
      <c r="B93" s="199">
        <v>856</v>
      </c>
      <c r="C93" s="199">
        <v>856</v>
      </c>
      <c r="D93" s="199">
        <v>856</v>
      </c>
      <c r="E93" s="199">
        <v>856</v>
      </c>
      <c r="F93" s="199">
        <v>856</v>
      </c>
      <c r="G93" s="199">
        <v>856</v>
      </c>
      <c r="H93" s="199">
        <v>856</v>
      </c>
    </row>
    <row r="94" spans="1:8" x14ac:dyDescent="0.2">
      <c r="A94" s="192" t="s">
        <v>484</v>
      </c>
      <c r="B94" s="199">
        <v>1346902</v>
      </c>
      <c r="C94" s="199">
        <v>1346902</v>
      </c>
      <c r="D94" s="199">
        <v>1347441</v>
      </c>
      <c r="E94" s="199">
        <v>1347441</v>
      </c>
      <c r="F94" s="199">
        <v>1347441</v>
      </c>
      <c r="G94" s="199">
        <v>1347441</v>
      </c>
      <c r="H94" s="199">
        <v>1347441</v>
      </c>
    </row>
    <row r="95" spans="1:8" x14ac:dyDescent="0.2">
      <c r="A95" s="192" t="s">
        <v>485</v>
      </c>
      <c r="B95" s="199">
        <v>0</v>
      </c>
      <c r="C95" s="199">
        <v>0</v>
      </c>
      <c r="D95" s="199">
        <v>0</v>
      </c>
      <c r="E95" s="199">
        <v>0</v>
      </c>
      <c r="F95" s="199">
        <v>0</v>
      </c>
      <c r="G95" s="199">
        <v>0</v>
      </c>
      <c r="H95" s="199">
        <v>0</v>
      </c>
    </row>
    <row r="96" spans="1:8" x14ac:dyDescent="0.2">
      <c r="A96" s="192" t="s">
        <v>486</v>
      </c>
      <c r="B96" s="199">
        <v>0</v>
      </c>
      <c r="C96" s="199">
        <v>0</v>
      </c>
      <c r="D96" s="199">
        <v>0</v>
      </c>
      <c r="E96" s="199">
        <v>0</v>
      </c>
      <c r="F96" s="199">
        <v>0</v>
      </c>
      <c r="G96" s="199">
        <v>0</v>
      </c>
      <c r="H96" s="199">
        <v>0</v>
      </c>
    </row>
    <row r="97" spans="1:8" x14ac:dyDescent="0.2">
      <c r="A97" s="192" t="s">
        <v>487</v>
      </c>
      <c r="B97" s="199">
        <v>0</v>
      </c>
      <c r="C97" s="199">
        <v>0</v>
      </c>
      <c r="D97" s="199">
        <v>0</v>
      </c>
      <c r="E97" s="199">
        <v>0</v>
      </c>
      <c r="F97" s="199">
        <v>0</v>
      </c>
      <c r="G97" s="199">
        <v>0</v>
      </c>
      <c r="H97" s="199">
        <v>0</v>
      </c>
    </row>
    <row r="98" spans="1:8" x14ac:dyDescent="0.2">
      <c r="A98" s="192" t="s">
        <v>488</v>
      </c>
      <c r="B98" s="199">
        <v>2466155</v>
      </c>
      <c r="C98" s="199">
        <v>2465577</v>
      </c>
      <c r="D98" s="199">
        <v>2697763</v>
      </c>
      <c r="E98" s="199">
        <v>2751691</v>
      </c>
      <c r="F98" s="199">
        <v>2971958</v>
      </c>
      <c r="G98" s="199">
        <v>3084183</v>
      </c>
      <c r="H98" s="199">
        <v>3181176</v>
      </c>
    </row>
    <row r="99" spans="1:8" x14ac:dyDescent="0.2">
      <c r="A99" s="192" t="s">
        <v>489</v>
      </c>
      <c r="B99" s="199">
        <v>0</v>
      </c>
      <c r="C99" s="199">
        <v>0</v>
      </c>
      <c r="D99" s="199">
        <v>0</v>
      </c>
      <c r="E99" s="199">
        <v>0</v>
      </c>
      <c r="F99" s="199">
        <v>0</v>
      </c>
      <c r="G99" s="199">
        <v>0</v>
      </c>
      <c r="H99" s="199">
        <v>0</v>
      </c>
    </row>
    <row r="100" spans="1:8" x14ac:dyDescent="0.2">
      <c r="A100" s="192" t="s">
        <v>490</v>
      </c>
      <c r="B100" s="199">
        <v>0</v>
      </c>
      <c r="C100" s="199">
        <v>0</v>
      </c>
      <c r="D100" s="199">
        <v>0</v>
      </c>
      <c r="E100" s="199">
        <v>0</v>
      </c>
      <c r="F100" s="199">
        <v>0</v>
      </c>
      <c r="G100" s="199">
        <v>0</v>
      </c>
      <c r="H100" s="199">
        <v>0</v>
      </c>
    </row>
    <row r="101" spans="1:8" x14ac:dyDescent="0.2">
      <c r="A101" s="200" t="s">
        <v>491</v>
      </c>
      <c r="B101" s="199">
        <v>2660</v>
      </c>
      <c r="C101" s="199">
        <v>646</v>
      </c>
      <c r="D101" s="199">
        <v>-2</v>
      </c>
      <c r="E101" s="199">
        <v>-4</v>
      </c>
      <c r="F101" s="199">
        <v>-4</v>
      </c>
      <c r="G101" s="199">
        <v>-3</v>
      </c>
      <c r="H101" s="199">
        <v>-3</v>
      </c>
    </row>
    <row r="102" spans="1:8" x14ac:dyDescent="0.2">
      <c r="A102" s="200" t="s">
        <v>492</v>
      </c>
      <c r="B102" s="199">
        <v>3817112</v>
      </c>
      <c r="C102" s="199">
        <v>3814520</v>
      </c>
      <c r="D102" s="199">
        <v>4046057</v>
      </c>
      <c r="E102" s="199">
        <v>4099984</v>
      </c>
      <c r="F102" s="199">
        <v>4320251</v>
      </c>
      <c r="G102" s="199">
        <v>4432477</v>
      </c>
      <c r="H102" s="199">
        <v>4529470</v>
      </c>
    </row>
    <row r="103" spans="1:8" x14ac:dyDescent="0.2">
      <c r="A103" s="200" t="s">
        <v>109</v>
      </c>
      <c r="B103" s="197"/>
      <c r="C103" s="197"/>
      <c r="D103" s="197"/>
      <c r="E103" s="197"/>
      <c r="F103" s="197"/>
      <c r="G103" s="197"/>
      <c r="H103" s="197"/>
    </row>
    <row r="104" spans="1:8" x14ac:dyDescent="0.2">
      <c r="A104" s="200" t="s">
        <v>493</v>
      </c>
      <c r="B104" s="199">
        <v>2663180</v>
      </c>
      <c r="C104" s="199">
        <v>2663180</v>
      </c>
      <c r="D104" s="199">
        <v>3013180</v>
      </c>
      <c r="E104" s="199">
        <v>3013180</v>
      </c>
      <c r="F104" s="199">
        <v>3013180</v>
      </c>
      <c r="G104" s="199">
        <v>2953580</v>
      </c>
      <c r="H104" s="199">
        <v>2953580</v>
      </c>
    </row>
    <row r="105" spans="1:8" x14ac:dyDescent="0.2">
      <c r="A105" s="200" t="s">
        <v>494</v>
      </c>
      <c r="B105" s="199">
        <v>0</v>
      </c>
      <c r="C105" s="199">
        <v>0</v>
      </c>
      <c r="D105" s="199">
        <v>0</v>
      </c>
      <c r="E105" s="199">
        <v>0</v>
      </c>
      <c r="F105" s="199">
        <v>0</v>
      </c>
      <c r="G105" s="199">
        <v>0</v>
      </c>
      <c r="H105" s="199">
        <v>0</v>
      </c>
    </row>
    <row r="106" spans="1:8" x14ac:dyDescent="0.2">
      <c r="A106" s="200" t="s">
        <v>495</v>
      </c>
      <c r="B106" s="199">
        <v>150000</v>
      </c>
      <c r="C106" s="199">
        <v>150000</v>
      </c>
      <c r="D106" s="199">
        <v>150000</v>
      </c>
      <c r="E106" s="199">
        <v>150000</v>
      </c>
      <c r="F106" s="199">
        <v>150000</v>
      </c>
      <c r="G106" s="199">
        <v>150000</v>
      </c>
      <c r="H106" s="199">
        <v>150000</v>
      </c>
    </row>
    <row r="107" spans="1:8" x14ac:dyDescent="0.2">
      <c r="A107" s="200" t="s">
        <v>496</v>
      </c>
      <c r="B107" s="199">
        <v>970620</v>
      </c>
      <c r="C107" s="199">
        <v>968327</v>
      </c>
      <c r="D107" s="199">
        <v>643257</v>
      </c>
      <c r="E107" s="199">
        <v>638634</v>
      </c>
      <c r="F107" s="199">
        <v>636147</v>
      </c>
      <c r="G107" s="199">
        <v>636142</v>
      </c>
      <c r="H107" s="199">
        <v>636142</v>
      </c>
    </row>
    <row r="108" spans="1:8" x14ac:dyDescent="0.2">
      <c r="A108" s="200" t="s">
        <v>497</v>
      </c>
      <c r="B108" s="199">
        <v>138</v>
      </c>
      <c r="C108" s="199">
        <v>118</v>
      </c>
      <c r="D108" s="199">
        <v>99</v>
      </c>
      <c r="E108" s="199">
        <v>79</v>
      </c>
      <c r="F108" s="199">
        <v>60</v>
      </c>
      <c r="G108" s="199">
        <v>55</v>
      </c>
      <c r="H108" s="199">
        <v>50</v>
      </c>
    </row>
    <row r="109" spans="1:8" x14ac:dyDescent="0.2">
      <c r="A109" s="200" t="s">
        <v>498</v>
      </c>
      <c r="B109" s="199">
        <v>9229</v>
      </c>
      <c r="C109" s="199">
        <v>8672</v>
      </c>
      <c r="D109" s="199">
        <v>9438</v>
      </c>
      <c r="E109" s="199">
        <v>8849</v>
      </c>
      <c r="F109" s="199">
        <v>8260</v>
      </c>
      <c r="G109" s="199">
        <v>8113</v>
      </c>
      <c r="H109" s="199">
        <v>7966</v>
      </c>
    </row>
    <row r="110" spans="1:8" x14ac:dyDescent="0.2">
      <c r="A110" s="200" t="s">
        <v>499</v>
      </c>
      <c r="B110" s="199">
        <v>3774709</v>
      </c>
      <c r="C110" s="199">
        <v>3772953</v>
      </c>
      <c r="D110" s="199">
        <v>3797098</v>
      </c>
      <c r="E110" s="199">
        <v>3793044</v>
      </c>
      <c r="F110" s="199">
        <v>3791127</v>
      </c>
      <c r="G110" s="199">
        <v>3731664</v>
      </c>
      <c r="H110" s="199">
        <v>3731805</v>
      </c>
    </row>
    <row r="111" spans="1:8" x14ac:dyDescent="0.2">
      <c r="A111" s="200" t="s">
        <v>109</v>
      </c>
      <c r="B111" s="197"/>
      <c r="C111" s="197"/>
      <c r="D111" s="197"/>
      <c r="E111" s="197"/>
      <c r="F111" s="197"/>
      <c r="G111" s="197"/>
      <c r="H111" s="197"/>
    </row>
    <row r="112" spans="1:8" x14ac:dyDescent="0.2">
      <c r="A112" s="200" t="s">
        <v>500</v>
      </c>
      <c r="B112" s="199">
        <v>7591821</v>
      </c>
      <c r="C112" s="199">
        <v>7587473</v>
      </c>
      <c r="D112" s="199">
        <v>7843155</v>
      </c>
      <c r="E112" s="199">
        <v>7893028</v>
      </c>
      <c r="F112" s="199">
        <v>8111378</v>
      </c>
      <c r="G112" s="199">
        <v>8164141</v>
      </c>
      <c r="H112" s="199">
        <v>8261275</v>
      </c>
    </row>
    <row r="113" spans="1:8" x14ac:dyDescent="0.2">
      <c r="A113" s="200" t="s">
        <v>109</v>
      </c>
      <c r="B113" s="197"/>
      <c r="C113" s="197"/>
      <c r="D113" s="197"/>
      <c r="E113" s="197"/>
      <c r="F113" s="197"/>
      <c r="G113" s="197"/>
      <c r="H113" s="197"/>
    </row>
    <row r="114" spans="1:8" x14ac:dyDescent="0.2">
      <c r="A114" s="198" t="s">
        <v>501</v>
      </c>
      <c r="B114" s="197"/>
      <c r="C114" s="197"/>
      <c r="D114" s="197"/>
      <c r="E114" s="197"/>
      <c r="F114" s="197"/>
      <c r="G114" s="197"/>
      <c r="H114" s="197"/>
    </row>
    <row r="115" spans="1:8" x14ac:dyDescent="0.2">
      <c r="A115" s="200" t="s">
        <v>502</v>
      </c>
      <c r="B115" s="199">
        <v>13516</v>
      </c>
      <c r="C115" s="199">
        <v>11045</v>
      </c>
      <c r="D115" s="199">
        <v>10565</v>
      </c>
      <c r="E115" s="199">
        <v>9942</v>
      </c>
      <c r="F115" s="199">
        <v>9639</v>
      </c>
      <c r="G115" s="199">
        <v>66590</v>
      </c>
      <c r="H115" s="199">
        <v>65779</v>
      </c>
    </row>
    <row r="116" spans="1:8" x14ac:dyDescent="0.2">
      <c r="A116" s="200" t="s">
        <v>503</v>
      </c>
      <c r="B116" s="199">
        <v>0</v>
      </c>
      <c r="C116" s="199">
        <v>0</v>
      </c>
      <c r="D116" s="199">
        <v>0</v>
      </c>
      <c r="E116" s="199">
        <v>0</v>
      </c>
      <c r="F116" s="199">
        <v>0</v>
      </c>
      <c r="G116" s="199">
        <v>0</v>
      </c>
      <c r="H116" s="199">
        <v>0</v>
      </c>
    </row>
    <row r="117" spans="1:8" x14ac:dyDescent="0.2">
      <c r="A117" s="200" t="s">
        <v>504</v>
      </c>
      <c r="B117" s="199">
        <v>338</v>
      </c>
      <c r="C117" s="199">
        <v>608</v>
      </c>
      <c r="D117" s="199">
        <v>508</v>
      </c>
      <c r="E117" s="199">
        <v>1337</v>
      </c>
      <c r="F117" s="199">
        <v>1138</v>
      </c>
      <c r="G117" s="199">
        <v>1288</v>
      </c>
      <c r="H117" s="199">
        <v>1463</v>
      </c>
    </row>
    <row r="118" spans="1:8" x14ac:dyDescent="0.2">
      <c r="A118" s="200" t="s">
        <v>505</v>
      </c>
      <c r="B118" s="199">
        <v>82464</v>
      </c>
      <c r="C118" s="199">
        <v>79778</v>
      </c>
      <c r="D118" s="199">
        <v>70755</v>
      </c>
      <c r="E118" s="199">
        <v>75826</v>
      </c>
      <c r="F118" s="199">
        <v>114826</v>
      </c>
      <c r="G118" s="199">
        <v>113459</v>
      </c>
      <c r="H118" s="199">
        <v>141537</v>
      </c>
    </row>
    <row r="119" spans="1:8" x14ac:dyDescent="0.2">
      <c r="A119" s="200" t="s">
        <v>506</v>
      </c>
      <c r="B119" s="199">
        <v>13839</v>
      </c>
      <c r="C119" s="199">
        <v>4075</v>
      </c>
      <c r="D119" s="199">
        <v>4075</v>
      </c>
      <c r="E119" s="199">
        <v>4068</v>
      </c>
      <c r="F119" s="199">
        <v>4075</v>
      </c>
      <c r="G119" s="199">
        <v>4063</v>
      </c>
      <c r="H119" s="199">
        <v>4063</v>
      </c>
    </row>
    <row r="120" spans="1:8" x14ac:dyDescent="0.2">
      <c r="A120" s="200" t="s">
        <v>507</v>
      </c>
      <c r="B120" s="199">
        <v>0</v>
      </c>
      <c r="C120" s="199">
        <v>0</v>
      </c>
      <c r="D120" s="199">
        <v>0</v>
      </c>
      <c r="E120" s="199">
        <v>0</v>
      </c>
      <c r="F120" s="199">
        <v>13430</v>
      </c>
      <c r="G120" s="199">
        <v>13430</v>
      </c>
      <c r="H120" s="199">
        <v>13430</v>
      </c>
    </row>
    <row r="121" spans="1:8" x14ac:dyDescent="0.2">
      <c r="A121" s="200" t="s">
        <v>508</v>
      </c>
      <c r="B121" s="199">
        <v>32218</v>
      </c>
      <c r="C121" s="199">
        <v>525456</v>
      </c>
      <c r="D121" s="199">
        <v>866242</v>
      </c>
      <c r="E121" s="199">
        <v>781284</v>
      </c>
      <c r="F121" s="199">
        <v>721716</v>
      </c>
      <c r="G121" s="199">
        <v>718700</v>
      </c>
      <c r="H121" s="199">
        <v>718491</v>
      </c>
    </row>
    <row r="122" spans="1:8" x14ac:dyDescent="0.2">
      <c r="A122" s="200" t="s">
        <v>509</v>
      </c>
      <c r="B122" s="199">
        <v>0</v>
      </c>
      <c r="C122" s="199">
        <v>0</v>
      </c>
      <c r="D122" s="199">
        <v>0</v>
      </c>
      <c r="E122" s="199">
        <v>0</v>
      </c>
      <c r="F122" s="199">
        <v>0</v>
      </c>
      <c r="G122" s="199">
        <v>0</v>
      </c>
      <c r="H122" s="199">
        <v>0</v>
      </c>
    </row>
    <row r="123" spans="1:8" x14ac:dyDescent="0.2">
      <c r="A123" s="200" t="s">
        <v>510</v>
      </c>
      <c r="B123" s="199">
        <v>0</v>
      </c>
      <c r="C123" s="199">
        <v>0</v>
      </c>
      <c r="D123" s="199">
        <v>0</v>
      </c>
      <c r="E123" s="199">
        <v>0</v>
      </c>
      <c r="F123" s="199">
        <v>0</v>
      </c>
      <c r="G123" s="199">
        <v>0</v>
      </c>
      <c r="H123" s="199">
        <v>0</v>
      </c>
    </row>
    <row r="124" spans="1:8" x14ac:dyDescent="0.2">
      <c r="A124" s="200" t="s">
        <v>511</v>
      </c>
      <c r="B124" s="199">
        <v>142374</v>
      </c>
      <c r="C124" s="199">
        <v>620963</v>
      </c>
      <c r="D124" s="199">
        <v>952145</v>
      </c>
      <c r="E124" s="199">
        <v>872458</v>
      </c>
      <c r="F124" s="199">
        <v>864824</v>
      </c>
      <c r="G124" s="199">
        <v>917530</v>
      </c>
      <c r="H124" s="199">
        <v>944763</v>
      </c>
    </row>
    <row r="125" spans="1:8" x14ac:dyDescent="0.2">
      <c r="A125" s="200" t="s">
        <v>109</v>
      </c>
      <c r="B125" s="197"/>
      <c r="C125" s="197"/>
      <c r="D125" s="197"/>
      <c r="E125" s="197"/>
      <c r="F125" s="197"/>
      <c r="G125" s="197"/>
      <c r="H125" s="197"/>
    </row>
    <row r="126" spans="1:8" x14ac:dyDescent="0.2">
      <c r="A126" s="198" t="s">
        <v>512</v>
      </c>
      <c r="B126" s="197"/>
      <c r="C126" s="197"/>
      <c r="D126" s="197"/>
      <c r="E126" s="197"/>
      <c r="F126" s="197"/>
      <c r="G126" s="197"/>
      <c r="H126" s="197"/>
    </row>
    <row r="127" spans="1:8" x14ac:dyDescent="0.2">
      <c r="A127" s="229" t="s">
        <v>513</v>
      </c>
      <c r="B127" s="230">
        <v>0</v>
      </c>
      <c r="C127" s="230">
        <v>0</v>
      </c>
      <c r="D127" s="230">
        <v>0</v>
      </c>
      <c r="E127" s="230">
        <v>0</v>
      </c>
      <c r="F127" s="230">
        <v>0</v>
      </c>
      <c r="G127" s="230">
        <v>0</v>
      </c>
      <c r="H127" s="230">
        <v>0</v>
      </c>
    </row>
    <row r="128" spans="1:8" x14ac:dyDescent="0.2">
      <c r="A128" s="200" t="s">
        <v>514</v>
      </c>
      <c r="B128" s="199">
        <v>198851</v>
      </c>
      <c r="C128" s="199">
        <v>192932</v>
      </c>
      <c r="D128" s="199">
        <v>262396</v>
      </c>
      <c r="E128" s="199">
        <v>196107</v>
      </c>
      <c r="F128" s="199">
        <v>198697</v>
      </c>
      <c r="G128" s="199">
        <v>196060</v>
      </c>
      <c r="H128" s="199">
        <v>222868</v>
      </c>
    </row>
    <row r="129" spans="1:8" x14ac:dyDescent="0.2">
      <c r="A129" s="229" t="s">
        <v>515</v>
      </c>
      <c r="B129" s="230">
        <v>70544</v>
      </c>
      <c r="C129" s="230">
        <v>0</v>
      </c>
      <c r="D129" s="230">
        <v>0</v>
      </c>
      <c r="E129" s="230">
        <v>160806</v>
      </c>
      <c r="F129" s="230">
        <v>166718</v>
      </c>
      <c r="G129" s="230">
        <v>135716</v>
      </c>
      <c r="H129" s="230">
        <v>164695</v>
      </c>
    </row>
    <row r="130" spans="1:8" x14ac:dyDescent="0.2">
      <c r="A130" s="200" t="s">
        <v>516</v>
      </c>
      <c r="B130" s="199">
        <v>58769</v>
      </c>
      <c r="C130" s="199">
        <v>84118</v>
      </c>
      <c r="D130" s="199">
        <v>67179</v>
      </c>
      <c r="E130" s="199">
        <v>70502</v>
      </c>
      <c r="F130" s="199">
        <v>74369</v>
      </c>
      <c r="G130" s="199">
        <v>60000</v>
      </c>
      <c r="H130" s="199">
        <v>54395</v>
      </c>
    </row>
    <row r="131" spans="1:8" x14ac:dyDescent="0.2">
      <c r="A131" s="200" t="s">
        <v>517</v>
      </c>
      <c r="B131" s="199">
        <v>43488</v>
      </c>
      <c r="C131" s="199">
        <v>44333</v>
      </c>
      <c r="D131" s="199">
        <v>43792</v>
      </c>
      <c r="E131" s="199">
        <v>44667</v>
      </c>
      <c r="F131" s="199">
        <v>47056</v>
      </c>
      <c r="G131" s="199">
        <v>47931</v>
      </c>
      <c r="H131" s="199">
        <v>47649</v>
      </c>
    </row>
    <row r="132" spans="1:8" x14ac:dyDescent="0.2">
      <c r="A132" s="200" t="s">
        <v>518</v>
      </c>
      <c r="B132" s="199">
        <v>86180</v>
      </c>
      <c r="C132" s="199">
        <v>86463</v>
      </c>
      <c r="D132" s="199">
        <v>13898</v>
      </c>
      <c r="E132" s="199">
        <v>88479</v>
      </c>
      <c r="F132" s="199">
        <v>21633</v>
      </c>
      <c r="G132" s="199">
        <v>50100</v>
      </c>
      <c r="H132" s="199">
        <v>11906</v>
      </c>
    </row>
    <row r="133" spans="1:8" x14ac:dyDescent="0.2">
      <c r="A133" s="200" t="s">
        <v>519</v>
      </c>
      <c r="B133" s="199">
        <v>55595</v>
      </c>
      <c r="C133" s="199">
        <v>55691</v>
      </c>
      <c r="D133" s="199">
        <v>60875</v>
      </c>
      <c r="E133" s="199">
        <v>57338</v>
      </c>
      <c r="F133" s="199">
        <v>57664</v>
      </c>
      <c r="G133" s="199">
        <v>52638</v>
      </c>
      <c r="H133" s="199">
        <v>58926</v>
      </c>
    </row>
    <row r="134" spans="1:8" x14ac:dyDescent="0.2">
      <c r="A134" s="200" t="s">
        <v>520</v>
      </c>
      <c r="B134" s="199">
        <v>0</v>
      </c>
      <c r="C134" s="199">
        <v>0</v>
      </c>
      <c r="D134" s="199">
        <v>0</v>
      </c>
      <c r="E134" s="199">
        <v>0</v>
      </c>
      <c r="F134" s="199">
        <v>0</v>
      </c>
      <c r="G134" s="199">
        <v>0</v>
      </c>
      <c r="H134" s="199">
        <v>0</v>
      </c>
    </row>
    <row r="135" spans="1:8" x14ac:dyDescent="0.2">
      <c r="A135" s="200" t="s">
        <v>521</v>
      </c>
      <c r="B135" s="199">
        <v>0</v>
      </c>
      <c r="C135" s="199">
        <v>0</v>
      </c>
      <c r="D135" s="199">
        <v>0</v>
      </c>
      <c r="E135" s="199">
        <v>0</v>
      </c>
      <c r="F135" s="199">
        <v>0</v>
      </c>
      <c r="G135" s="199">
        <v>0</v>
      </c>
      <c r="H135" s="199">
        <v>0</v>
      </c>
    </row>
    <row r="136" spans="1:8" x14ac:dyDescent="0.2">
      <c r="A136" s="200" t="s">
        <v>522</v>
      </c>
      <c r="B136" s="199">
        <v>11546</v>
      </c>
      <c r="C136" s="199">
        <v>8962</v>
      </c>
      <c r="D136" s="199">
        <v>9986</v>
      </c>
      <c r="E136" s="199">
        <v>9944</v>
      </c>
      <c r="F136" s="199">
        <v>10643</v>
      </c>
      <c r="G136" s="199">
        <v>11069</v>
      </c>
      <c r="H136" s="199">
        <v>9745</v>
      </c>
    </row>
    <row r="137" spans="1:8" x14ac:dyDescent="0.2">
      <c r="A137" s="200" t="s">
        <v>523</v>
      </c>
      <c r="B137" s="199">
        <v>70297</v>
      </c>
      <c r="C137" s="199">
        <v>76231</v>
      </c>
      <c r="D137" s="199">
        <v>50087</v>
      </c>
      <c r="E137" s="199">
        <v>65566</v>
      </c>
      <c r="F137" s="199">
        <v>73225</v>
      </c>
      <c r="G137" s="199">
        <v>49501</v>
      </c>
      <c r="H137" s="199">
        <v>66514</v>
      </c>
    </row>
    <row r="138" spans="1:8" x14ac:dyDescent="0.2">
      <c r="A138" s="200" t="s">
        <v>524</v>
      </c>
      <c r="B138" s="199">
        <v>2995</v>
      </c>
      <c r="C138" s="199">
        <v>2469</v>
      </c>
      <c r="D138" s="199">
        <v>479</v>
      </c>
      <c r="E138" s="199">
        <v>621</v>
      </c>
      <c r="F138" s="199">
        <v>302</v>
      </c>
      <c r="G138" s="199">
        <v>3902</v>
      </c>
      <c r="H138" s="199">
        <v>3605</v>
      </c>
    </row>
    <row r="139" spans="1:8" x14ac:dyDescent="0.2">
      <c r="A139" s="200" t="s">
        <v>525</v>
      </c>
      <c r="B139" s="199">
        <v>0</v>
      </c>
      <c r="C139" s="199">
        <v>0</v>
      </c>
      <c r="D139" s="199">
        <v>1347</v>
      </c>
      <c r="E139" s="199">
        <v>44</v>
      </c>
      <c r="F139" s="199">
        <v>0</v>
      </c>
      <c r="G139" s="199">
        <v>0</v>
      </c>
      <c r="H139" s="199">
        <v>3294</v>
      </c>
    </row>
    <row r="140" spans="1:8" x14ac:dyDescent="0.2">
      <c r="A140" s="200" t="s">
        <v>526</v>
      </c>
      <c r="B140" s="199">
        <v>0</v>
      </c>
      <c r="C140" s="199">
        <v>0</v>
      </c>
      <c r="D140" s="199">
        <v>0</v>
      </c>
      <c r="E140" s="199">
        <v>0</v>
      </c>
      <c r="F140" s="199">
        <v>0</v>
      </c>
      <c r="G140" s="199">
        <v>0</v>
      </c>
      <c r="H140" s="199">
        <v>0</v>
      </c>
    </row>
    <row r="141" spans="1:8" x14ac:dyDescent="0.2">
      <c r="A141" s="200" t="s">
        <v>527</v>
      </c>
      <c r="B141" s="199">
        <v>0</v>
      </c>
      <c r="C141" s="199">
        <v>0</v>
      </c>
      <c r="D141" s="199">
        <v>0</v>
      </c>
      <c r="E141" s="199">
        <v>0</v>
      </c>
      <c r="F141" s="199">
        <v>0</v>
      </c>
      <c r="G141" s="199">
        <v>0</v>
      </c>
      <c r="H141" s="199">
        <v>0</v>
      </c>
    </row>
    <row r="142" spans="1:8" x14ac:dyDescent="0.2">
      <c r="A142" s="200" t="s">
        <v>528</v>
      </c>
      <c r="B142" s="199">
        <v>0</v>
      </c>
      <c r="C142" s="199">
        <v>0</v>
      </c>
      <c r="D142" s="199">
        <v>0</v>
      </c>
      <c r="E142" s="199">
        <v>0</v>
      </c>
      <c r="F142" s="199">
        <v>0</v>
      </c>
      <c r="G142" s="199">
        <v>0</v>
      </c>
      <c r="H142" s="199">
        <v>0</v>
      </c>
    </row>
    <row r="143" spans="1:8" x14ac:dyDescent="0.2">
      <c r="A143" s="200" t="s">
        <v>529</v>
      </c>
      <c r="B143" s="199">
        <v>598265</v>
      </c>
      <c r="C143" s="199">
        <v>551198</v>
      </c>
      <c r="D143" s="199">
        <v>510040</v>
      </c>
      <c r="E143" s="199">
        <v>694072</v>
      </c>
      <c r="F143" s="199">
        <v>650307</v>
      </c>
      <c r="G143" s="199">
        <v>606916</v>
      </c>
      <c r="H143" s="199">
        <v>643597</v>
      </c>
    </row>
    <row r="144" spans="1:8" x14ac:dyDescent="0.2">
      <c r="A144" s="200" t="s">
        <v>109</v>
      </c>
      <c r="B144" s="197"/>
      <c r="C144" s="197"/>
      <c r="D144" s="197"/>
      <c r="E144" s="197"/>
      <c r="F144" s="197"/>
      <c r="G144" s="197"/>
      <c r="H144" s="197"/>
    </row>
    <row r="145" spans="1:8" x14ac:dyDescent="0.2">
      <c r="A145" s="198" t="s">
        <v>530</v>
      </c>
      <c r="B145" s="197"/>
      <c r="C145" s="197"/>
      <c r="D145" s="197"/>
      <c r="E145" s="197"/>
      <c r="F145" s="197"/>
      <c r="G145" s="197"/>
      <c r="H145" s="197"/>
    </row>
    <row r="146" spans="1:8" x14ac:dyDescent="0.2">
      <c r="A146" s="200" t="s">
        <v>531</v>
      </c>
      <c r="B146" s="199">
        <v>0</v>
      </c>
      <c r="C146" s="199">
        <v>7655</v>
      </c>
      <c r="D146" s="199">
        <v>1259</v>
      </c>
      <c r="E146" s="199">
        <v>4560</v>
      </c>
      <c r="F146" s="199">
        <v>5935</v>
      </c>
      <c r="G146" s="199">
        <v>6624</v>
      </c>
      <c r="H146" s="199">
        <v>5902</v>
      </c>
    </row>
    <row r="147" spans="1:8" x14ac:dyDescent="0.2">
      <c r="A147" s="200" t="s">
        <v>532</v>
      </c>
      <c r="B147" s="199">
        <v>139073</v>
      </c>
      <c r="C147" s="199">
        <v>137855</v>
      </c>
      <c r="D147" s="199">
        <v>137073</v>
      </c>
      <c r="E147" s="199">
        <v>147354</v>
      </c>
      <c r="F147" s="199">
        <v>146943</v>
      </c>
      <c r="G147" s="199">
        <v>146839</v>
      </c>
      <c r="H147" s="199">
        <v>146734</v>
      </c>
    </row>
    <row r="148" spans="1:8" x14ac:dyDescent="0.2">
      <c r="A148" s="200" t="s">
        <v>533</v>
      </c>
      <c r="B148" s="199">
        <v>0</v>
      </c>
      <c r="C148" s="199">
        <v>0</v>
      </c>
      <c r="D148" s="199">
        <v>0</v>
      </c>
      <c r="E148" s="199">
        <v>0</v>
      </c>
      <c r="F148" s="199">
        <v>0</v>
      </c>
      <c r="G148" s="199">
        <v>0</v>
      </c>
      <c r="H148" s="199">
        <v>0</v>
      </c>
    </row>
    <row r="149" spans="1:8" x14ac:dyDescent="0.2">
      <c r="A149" s="200" t="s">
        <v>534</v>
      </c>
      <c r="B149" s="199">
        <v>120741</v>
      </c>
      <c r="C149" s="199">
        <v>136355</v>
      </c>
      <c r="D149" s="199">
        <v>22019</v>
      </c>
      <c r="E149" s="199">
        <v>11351</v>
      </c>
      <c r="F149" s="199">
        <v>9872</v>
      </c>
      <c r="G149" s="199">
        <v>23542</v>
      </c>
      <c r="H149" s="199">
        <v>8435</v>
      </c>
    </row>
    <row r="150" spans="1:8" x14ac:dyDescent="0.2">
      <c r="A150" s="200" t="s">
        <v>535</v>
      </c>
      <c r="B150" s="199">
        <v>258993</v>
      </c>
      <c r="C150" s="199">
        <v>228259</v>
      </c>
      <c r="D150" s="199">
        <v>301838</v>
      </c>
      <c r="E150" s="199">
        <v>1181622</v>
      </c>
      <c r="F150" s="199">
        <v>1189913</v>
      </c>
      <c r="G150" s="199">
        <v>1190957</v>
      </c>
      <c r="H150" s="199">
        <v>1194433</v>
      </c>
    </row>
    <row r="151" spans="1:8" x14ac:dyDescent="0.2">
      <c r="A151" s="200" t="s">
        <v>536</v>
      </c>
      <c r="B151" s="199">
        <v>377</v>
      </c>
      <c r="C151" s="199">
        <v>335</v>
      </c>
      <c r="D151" s="199">
        <v>294</v>
      </c>
      <c r="E151" s="199">
        <v>252</v>
      </c>
      <c r="F151" s="199">
        <v>211</v>
      </c>
      <c r="G151" s="199">
        <v>200</v>
      </c>
      <c r="H151" s="199">
        <v>190</v>
      </c>
    </row>
    <row r="152" spans="1:8" x14ac:dyDescent="0.2">
      <c r="A152" s="200" t="s">
        <v>537</v>
      </c>
      <c r="B152" s="199">
        <v>1855525</v>
      </c>
      <c r="C152" s="199">
        <v>2242708</v>
      </c>
      <c r="D152" s="199">
        <v>2641274</v>
      </c>
      <c r="E152" s="199">
        <v>1420368</v>
      </c>
      <c r="F152" s="199">
        <v>1532131</v>
      </c>
      <c r="G152" s="199">
        <v>1570501</v>
      </c>
      <c r="H152" s="199">
        <v>1590446</v>
      </c>
    </row>
    <row r="153" spans="1:8" x14ac:dyDescent="0.2">
      <c r="A153" s="200" t="s">
        <v>538</v>
      </c>
      <c r="B153" s="199">
        <v>2374709</v>
      </c>
      <c r="C153" s="199">
        <v>2753166</v>
      </c>
      <c r="D153" s="199">
        <v>3103757</v>
      </c>
      <c r="E153" s="199">
        <v>2765507</v>
      </c>
      <c r="F153" s="199">
        <v>2885005</v>
      </c>
      <c r="G153" s="199">
        <v>2938664</v>
      </c>
      <c r="H153" s="199">
        <v>2946139</v>
      </c>
    </row>
    <row r="154" spans="1:8" x14ac:dyDescent="0.2">
      <c r="A154" s="200" t="s">
        <v>109</v>
      </c>
      <c r="B154" s="197"/>
      <c r="C154" s="197"/>
      <c r="D154" s="197"/>
      <c r="E154" s="197"/>
      <c r="F154" s="197"/>
      <c r="G154" s="197"/>
      <c r="H154" s="197"/>
    </row>
    <row r="155" spans="1:8" x14ac:dyDescent="0.2">
      <c r="A155" s="200" t="s">
        <v>539</v>
      </c>
      <c r="B155" s="199">
        <v>10707169</v>
      </c>
      <c r="C155" s="199">
        <v>11512801</v>
      </c>
      <c r="D155" s="199">
        <v>12409097</v>
      </c>
      <c r="E155" s="199">
        <v>12225065</v>
      </c>
      <c r="F155" s="199">
        <v>12511514</v>
      </c>
      <c r="G155" s="199">
        <v>12627252</v>
      </c>
      <c r="H155" s="199">
        <v>12795775</v>
      </c>
    </row>
    <row r="156" spans="1:8" x14ac:dyDescent="0.2">
      <c r="A156" s="193"/>
    </row>
    <row r="157" spans="1:8" x14ac:dyDescent="0.2">
      <c r="A157" s="339" t="s">
        <v>540</v>
      </c>
      <c r="B157" s="336"/>
      <c r="C157" s="336"/>
      <c r="D157" s="336"/>
      <c r="E157" s="336"/>
      <c r="F157" s="336"/>
    </row>
    <row r="158" spans="1:8" x14ac:dyDescent="0.2">
      <c r="A158" s="339" t="s">
        <v>541</v>
      </c>
      <c r="B158" s="336"/>
      <c r="C158" s="336"/>
      <c r="D158" s="336"/>
      <c r="E158" s="336"/>
      <c r="F158" s="336"/>
    </row>
  </sheetData>
  <mergeCells count="5">
    <mergeCell ref="A1:D1"/>
    <mergeCell ref="A2:L2"/>
    <mergeCell ref="A6:H6"/>
    <mergeCell ref="A157:F157"/>
    <mergeCell ref="A158:F158"/>
  </mergeCells>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5:IU74"/>
  <sheetViews>
    <sheetView workbookViewId="0">
      <selection activeCell="E27" sqref="E27"/>
    </sheetView>
  </sheetViews>
  <sheetFormatPr defaultRowHeight="11.25" x14ac:dyDescent="0.2"/>
  <cols>
    <col min="1" max="1" width="40.125" style="150" customWidth="1"/>
    <col min="2" max="8" width="13" style="150" customWidth="1"/>
    <col min="9" max="256" width="9" style="150"/>
    <col min="257" max="257" width="40.125" style="150" customWidth="1"/>
    <col min="258" max="264" width="13" style="150" customWidth="1"/>
    <col min="265" max="512" width="9" style="150"/>
    <col min="513" max="513" width="40.125" style="150" customWidth="1"/>
    <col min="514" max="520" width="13" style="150" customWidth="1"/>
    <col min="521" max="768" width="9" style="150"/>
    <col min="769" max="769" width="40.125" style="150" customWidth="1"/>
    <col min="770" max="776" width="13" style="150" customWidth="1"/>
    <col min="777" max="1024" width="9" style="150"/>
    <col min="1025" max="1025" width="40.125" style="150" customWidth="1"/>
    <col min="1026" max="1032" width="13" style="150" customWidth="1"/>
    <col min="1033" max="1280" width="9" style="150"/>
    <col min="1281" max="1281" width="40.125" style="150" customWidth="1"/>
    <col min="1282" max="1288" width="13" style="150" customWidth="1"/>
    <col min="1289" max="1536" width="9" style="150"/>
    <col min="1537" max="1537" width="40.125" style="150" customWidth="1"/>
    <col min="1538" max="1544" width="13" style="150" customWidth="1"/>
    <col min="1545" max="1792" width="9" style="150"/>
    <col min="1793" max="1793" width="40.125" style="150" customWidth="1"/>
    <col min="1794" max="1800" width="13" style="150" customWidth="1"/>
    <col min="1801" max="2048" width="9" style="150"/>
    <col min="2049" max="2049" width="40.125" style="150" customWidth="1"/>
    <col min="2050" max="2056" width="13" style="150" customWidth="1"/>
    <col min="2057" max="2304" width="9" style="150"/>
    <col min="2305" max="2305" width="40.125" style="150" customWidth="1"/>
    <col min="2306" max="2312" width="13" style="150" customWidth="1"/>
    <col min="2313" max="2560" width="9" style="150"/>
    <col min="2561" max="2561" width="40.125" style="150" customWidth="1"/>
    <col min="2562" max="2568" width="13" style="150" customWidth="1"/>
    <col min="2569" max="2816" width="9" style="150"/>
    <col min="2817" max="2817" width="40.125" style="150" customWidth="1"/>
    <col min="2818" max="2824" width="13" style="150" customWidth="1"/>
    <col min="2825" max="3072" width="9" style="150"/>
    <col min="3073" max="3073" width="40.125" style="150" customWidth="1"/>
    <col min="3074" max="3080" width="13" style="150" customWidth="1"/>
    <col min="3081" max="3328" width="9" style="150"/>
    <col min="3329" max="3329" width="40.125" style="150" customWidth="1"/>
    <col min="3330" max="3336" width="13" style="150" customWidth="1"/>
    <col min="3337" max="3584" width="9" style="150"/>
    <col min="3585" max="3585" width="40.125" style="150" customWidth="1"/>
    <col min="3586" max="3592" width="13" style="150" customWidth="1"/>
    <col min="3593" max="3840" width="9" style="150"/>
    <col min="3841" max="3841" width="40.125" style="150" customWidth="1"/>
    <col min="3842" max="3848" width="13" style="150" customWidth="1"/>
    <col min="3849" max="4096" width="9" style="150"/>
    <col min="4097" max="4097" width="40.125" style="150" customWidth="1"/>
    <col min="4098" max="4104" width="13" style="150" customWidth="1"/>
    <col min="4105" max="4352" width="9" style="150"/>
    <col min="4353" max="4353" width="40.125" style="150" customWidth="1"/>
    <col min="4354" max="4360" width="13" style="150" customWidth="1"/>
    <col min="4361" max="4608" width="9" style="150"/>
    <col min="4609" max="4609" width="40.125" style="150" customWidth="1"/>
    <col min="4610" max="4616" width="13" style="150" customWidth="1"/>
    <col min="4617" max="4864" width="9" style="150"/>
    <col min="4865" max="4865" width="40.125" style="150" customWidth="1"/>
    <col min="4866" max="4872" width="13" style="150" customWidth="1"/>
    <col min="4873" max="5120" width="9" style="150"/>
    <col min="5121" max="5121" width="40.125" style="150" customWidth="1"/>
    <col min="5122" max="5128" width="13" style="150" customWidth="1"/>
    <col min="5129" max="5376" width="9" style="150"/>
    <col min="5377" max="5377" width="40.125" style="150" customWidth="1"/>
    <col min="5378" max="5384" width="13" style="150" customWidth="1"/>
    <col min="5385" max="5632" width="9" style="150"/>
    <col min="5633" max="5633" width="40.125" style="150" customWidth="1"/>
    <col min="5634" max="5640" width="13" style="150" customWidth="1"/>
    <col min="5641" max="5888" width="9" style="150"/>
    <col min="5889" max="5889" width="40.125" style="150" customWidth="1"/>
    <col min="5890" max="5896" width="13" style="150" customWidth="1"/>
    <col min="5897" max="6144" width="9" style="150"/>
    <col min="6145" max="6145" width="40.125" style="150" customWidth="1"/>
    <col min="6146" max="6152" width="13" style="150" customWidth="1"/>
    <col min="6153" max="6400" width="9" style="150"/>
    <col min="6401" max="6401" width="40.125" style="150" customWidth="1"/>
    <col min="6402" max="6408" width="13" style="150" customWidth="1"/>
    <col min="6409" max="6656" width="9" style="150"/>
    <col min="6657" max="6657" width="40.125" style="150" customWidth="1"/>
    <col min="6658" max="6664" width="13" style="150" customWidth="1"/>
    <col min="6665" max="6912" width="9" style="150"/>
    <col min="6913" max="6913" width="40.125" style="150" customWidth="1"/>
    <col min="6914" max="6920" width="13" style="150" customWidth="1"/>
    <col min="6921" max="7168" width="9" style="150"/>
    <col min="7169" max="7169" width="40.125" style="150" customWidth="1"/>
    <col min="7170" max="7176" width="13" style="150" customWidth="1"/>
    <col min="7177" max="7424" width="9" style="150"/>
    <col min="7425" max="7425" width="40.125" style="150" customWidth="1"/>
    <col min="7426" max="7432" width="13" style="150" customWidth="1"/>
    <col min="7433" max="7680" width="9" style="150"/>
    <col min="7681" max="7681" width="40.125" style="150" customWidth="1"/>
    <col min="7682" max="7688" width="13" style="150" customWidth="1"/>
    <col min="7689" max="7936" width="9" style="150"/>
    <col min="7937" max="7937" width="40.125" style="150" customWidth="1"/>
    <col min="7938" max="7944" width="13" style="150" customWidth="1"/>
    <col min="7945" max="8192" width="9" style="150"/>
    <col min="8193" max="8193" width="40.125" style="150" customWidth="1"/>
    <col min="8194" max="8200" width="13" style="150" customWidth="1"/>
    <col min="8201" max="8448" width="9" style="150"/>
    <col min="8449" max="8449" width="40.125" style="150" customWidth="1"/>
    <col min="8450" max="8456" width="13" style="150" customWidth="1"/>
    <col min="8457" max="8704" width="9" style="150"/>
    <col min="8705" max="8705" width="40.125" style="150" customWidth="1"/>
    <col min="8706" max="8712" width="13" style="150" customWidth="1"/>
    <col min="8713" max="8960" width="9" style="150"/>
    <col min="8961" max="8961" width="40.125" style="150" customWidth="1"/>
    <col min="8962" max="8968" width="13" style="150" customWidth="1"/>
    <col min="8969" max="9216" width="9" style="150"/>
    <col min="9217" max="9217" width="40.125" style="150" customWidth="1"/>
    <col min="9218" max="9224" width="13" style="150" customWidth="1"/>
    <col min="9225" max="9472" width="9" style="150"/>
    <col min="9473" max="9473" width="40.125" style="150" customWidth="1"/>
    <col min="9474" max="9480" width="13" style="150" customWidth="1"/>
    <col min="9481" max="9728" width="9" style="150"/>
    <col min="9729" max="9729" width="40.125" style="150" customWidth="1"/>
    <col min="9730" max="9736" width="13" style="150" customWidth="1"/>
    <col min="9737" max="9984" width="9" style="150"/>
    <col min="9985" max="9985" width="40.125" style="150" customWidth="1"/>
    <col min="9986" max="9992" width="13" style="150" customWidth="1"/>
    <col min="9993" max="10240" width="9" style="150"/>
    <col min="10241" max="10241" width="40.125" style="150" customWidth="1"/>
    <col min="10242" max="10248" width="13" style="150" customWidth="1"/>
    <col min="10249" max="10496" width="9" style="150"/>
    <col min="10497" max="10497" width="40.125" style="150" customWidth="1"/>
    <col min="10498" max="10504" width="13" style="150" customWidth="1"/>
    <col min="10505" max="10752" width="9" style="150"/>
    <col min="10753" max="10753" width="40.125" style="150" customWidth="1"/>
    <col min="10754" max="10760" width="13" style="150" customWidth="1"/>
    <col min="10761" max="11008" width="9" style="150"/>
    <col min="11009" max="11009" width="40.125" style="150" customWidth="1"/>
    <col min="11010" max="11016" width="13" style="150" customWidth="1"/>
    <col min="11017" max="11264" width="9" style="150"/>
    <col min="11265" max="11265" width="40.125" style="150" customWidth="1"/>
    <col min="11266" max="11272" width="13" style="150" customWidth="1"/>
    <col min="11273" max="11520" width="9" style="150"/>
    <col min="11521" max="11521" width="40.125" style="150" customWidth="1"/>
    <col min="11522" max="11528" width="13" style="150" customWidth="1"/>
    <col min="11529" max="11776" width="9" style="150"/>
    <col min="11777" max="11777" width="40.125" style="150" customWidth="1"/>
    <col min="11778" max="11784" width="13" style="150" customWidth="1"/>
    <col min="11785" max="12032" width="9" style="150"/>
    <col min="12033" max="12033" width="40.125" style="150" customWidth="1"/>
    <col min="12034" max="12040" width="13" style="150" customWidth="1"/>
    <col min="12041" max="12288" width="9" style="150"/>
    <col min="12289" max="12289" width="40.125" style="150" customWidth="1"/>
    <col min="12290" max="12296" width="13" style="150" customWidth="1"/>
    <col min="12297" max="12544" width="9" style="150"/>
    <col min="12545" max="12545" width="40.125" style="150" customWidth="1"/>
    <col min="12546" max="12552" width="13" style="150" customWidth="1"/>
    <col min="12553" max="12800" width="9" style="150"/>
    <col min="12801" max="12801" width="40.125" style="150" customWidth="1"/>
    <col min="12802" max="12808" width="13" style="150" customWidth="1"/>
    <col min="12809" max="13056" width="9" style="150"/>
    <col min="13057" max="13057" width="40.125" style="150" customWidth="1"/>
    <col min="13058" max="13064" width="13" style="150" customWidth="1"/>
    <col min="13065" max="13312" width="9" style="150"/>
    <col min="13313" max="13313" width="40.125" style="150" customWidth="1"/>
    <col min="13314" max="13320" width="13" style="150" customWidth="1"/>
    <col min="13321" max="13568" width="9" style="150"/>
    <col min="13569" max="13569" width="40.125" style="150" customWidth="1"/>
    <col min="13570" max="13576" width="13" style="150" customWidth="1"/>
    <col min="13577" max="13824" width="9" style="150"/>
    <col min="13825" max="13825" width="40.125" style="150" customWidth="1"/>
    <col min="13826" max="13832" width="13" style="150" customWidth="1"/>
    <col min="13833" max="14080" width="9" style="150"/>
    <col min="14081" max="14081" width="40.125" style="150" customWidth="1"/>
    <col min="14082" max="14088" width="13" style="150" customWidth="1"/>
    <col min="14089" max="14336" width="9" style="150"/>
    <col min="14337" max="14337" width="40.125" style="150" customWidth="1"/>
    <col min="14338" max="14344" width="13" style="150" customWidth="1"/>
    <col min="14345" max="14592" width="9" style="150"/>
    <col min="14593" max="14593" width="40.125" style="150" customWidth="1"/>
    <col min="14594" max="14600" width="13" style="150" customWidth="1"/>
    <col min="14601" max="14848" width="9" style="150"/>
    <col min="14849" max="14849" width="40.125" style="150" customWidth="1"/>
    <col min="14850" max="14856" width="13" style="150" customWidth="1"/>
    <col min="14857" max="15104" width="9" style="150"/>
    <col min="15105" max="15105" width="40.125" style="150" customWidth="1"/>
    <col min="15106" max="15112" width="13" style="150" customWidth="1"/>
    <col min="15113" max="15360" width="9" style="150"/>
    <col min="15361" max="15361" width="40.125" style="150" customWidth="1"/>
    <col min="15362" max="15368" width="13" style="150" customWidth="1"/>
    <col min="15369" max="15616" width="9" style="150"/>
    <col min="15617" max="15617" width="40.125" style="150" customWidth="1"/>
    <col min="15618" max="15624" width="13" style="150" customWidth="1"/>
    <col min="15625" max="15872" width="9" style="150"/>
    <col min="15873" max="15873" width="40.125" style="150" customWidth="1"/>
    <col min="15874" max="15880" width="13" style="150" customWidth="1"/>
    <col min="15881" max="16128" width="9" style="150"/>
    <col min="16129" max="16129" width="40.125" style="150" customWidth="1"/>
    <col min="16130" max="16136" width="13" style="150" customWidth="1"/>
    <col min="16137" max="16384" width="9" style="150"/>
  </cols>
  <sheetData>
    <row r="5" spans="1:255" ht="15.75" x14ac:dyDescent="0.2">
      <c r="A5" s="149" t="s">
        <v>552</v>
      </c>
    </row>
    <row r="7" spans="1:255" x14ac:dyDescent="0.2">
      <c r="A7" s="151" t="s">
        <v>80</v>
      </c>
      <c r="B7" s="152" t="s">
        <v>81</v>
      </c>
      <c r="C7" s="150" t="s">
        <v>82</v>
      </c>
      <c r="D7" s="153" t="s">
        <v>83</v>
      </c>
      <c r="E7" s="152" t="s">
        <v>84</v>
      </c>
      <c r="F7" s="150" t="s">
        <v>85</v>
      </c>
    </row>
    <row r="8" spans="1:255" x14ac:dyDescent="0.2">
      <c r="A8" s="153"/>
      <c r="B8" s="152" t="s">
        <v>86</v>
      </c>
      <c r="C8" s="150" t="s">
        <v>87</v>
      </c>
      <c r="D8" s="153" t="s">
        <v>83</v>
      </c>
      <c r="E8" s="152" t="s">
        <v>88</v>
      </c>
      <c r="F8" s="150" t="s">
        <v>89</v>
      </c>
    </row>
    <row r="9" spans="1:255" x14ac:dyDescent="0.2">
      <c r="A9" s="153"/>
      <c r="B9" s="152" t="s">
        <v>90</v>
      </c>
      <c r="C9" s="150" t="s">
        <v>91</v>
      </c>
      <c r="D9" s="153" t="s">
        <v>83</v>
      </c>
      <c r="E9" s="152" t="s">
        <v>92</v>
      </c>
      <c r="F9" s="150" t="s">
        <v>93</v>
      </c>
    </row>
    <row r="10" spans="1:255" x14ac:dyDescent="0.2">
      <c r="A10" s="153"/>
      <c r="B10" s="152" t="s">
        <v>94</v>
      </c>
      <c r="C10" s="150" t="s">
        <v>95</v>
      </c>
      <c r="D10" s="153" t="s">
        <v>83</v>
      </c>
      <c r="E10" s="152" t="s">
        <v>96</v>
      </c>
      <c r="F10" s="154" t="s">
        <v>97</v>
      </c>
    </row>
    <row r="13" spans="1:255" x14ac:dyDescent="0.2">
      <c r="A13" s="155" t="s">
        <v>553</v>
      </c>
      <c r="B13" s="155"/>
      <c r="C13" s="155"/>
      <c r="D13" s="155"/>
      <c r="E13" s="155"/>
      <c r="F13" s="155"/>
      <c r="G13" s="155"/>
      <c r="H13" s="155"/>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156"/>
      <c r="BU13" s="156"/>
      <c r="BV13" s="156"/>
      <c r="BW13" s="156"/>
      <c r="BX13" s="156"/>
      <c r="BY13" s="156"/>
      <c r="BZ13" s="156"/>
      <c r="CA13" s="156"/>
      <c r="CB13" s="156"/>
      <c r="CC13" s="156"/>
      <c r="CD13" s="156"/>
      <c r="CE13" s="156"/>
      <c r="CF13" s="156"/>
      <c r="CG13" s="156"/>
      <c r="CH13" s="156"/>
      <c r="CI13" s="156"/>
      <c r="CJ13" s="156"/>
      <c r="CK13" s="156"/>
      <c r="CL13" s="156"/>
      <c r="CM13" s="156"/>
      <c r="CN13" s="156"/>
      <c r="CO13" s="156"/>
      <c r="CP13" s="156"/>
      <c r="CQ13" s="156"/>
      <c r="CR13" s="156"/>
      <c r="CS13" s="156"/>
      <c r="CT13" s="156"/>
      <c r="CU13" s="156"/>
      <c r="CV13" s="156"/>
      <c r="CW13" s="156"/>
      <c r="CX13" s="156"/>
      <c r="CY13" s="156"/>
      <c r="CZ13" s="156"/>
      <c r="DA13" s="156"/>
      <c r="DB13" s="156"/>
      <c r="DC13" s="156"/>
      <c r="DD13" s="156"/>
      <c r="DE13" s="156"/>
      <c r="DF13" s="156"/>
      <c r="DG13" s="156"/>
      <c r="DH13" s="156"/>
      <c r="DI13" s="156"/>
      <c r="DJ13" s="156"/>
      <c r="DK13" s="156"/>
      <c r="DL13" s="156"/>
      <c r="DM13" s="156"/>
      <c r="DN13" s="156"/>
      <c r="DO13" s="156"/>
      <c r="DP13" s="156"/>
      <c r="DQ13" s="156"/>
      <c r="DR13" s="156"/>
      <c r="DS13" s="156"/>
      <c r="DT13" s="156"/>
      <c r="DU13" s="156"/>
      <c r="DV13" s="156"/>
      <c r="DW13" s="156"/>
      <c r="DX13" s="156"/>
      <c r="DY13" s="156"/>
      <c r="DZ13" s="156"/>
      <c r="EA13" s="156"/>
      <c r="EB13" s="156"/>
      <c r="EC13" s="156"/>
      <c r="ED13" s="156"/>
      <c r="EE13" s="156"/>
      <c r="EF13" s="156"/>
      <c r="EG13" s="156"/>
      <c r="EH13" s="156"/>
      <c r="EI13" s="156"/>
      <c r="EJ13" s="156"/>
      <c r="EK13" s="156"/>
      <c r="EL13" s="156"/>
      <c r="EM13" s="156"/>
      <c r="EN13" s="156"/>
      <c r="EO13" s="156"/>
      <c r="EP13" s="156"/>
      <c r="EQ13" s="156"/>
      <c r="ER13" s="156"/>
      <c r="ES13" s="156"/>
      <c r="ET13" s="156"/>
      <c r="EU13" s="156"/>
      <c r="EV13" s="156"/>
      <c r="EW13" s="156"/>
      <c r="EX13" s="156"/>
      <c r="EY13" s="156"/>
      <c r="EZ13" s="156"/>
      <c r="FA13" s="156"/>
      <c r="FB13" s="156"/>
      <c r="FC13" s="156"/>
      <c r="FD13" s="156"/>
      <c r="FE13" s="156"/>
      <c r="FF13" s="156"/>
      <c r="FG13" s="156"/>
      <c r="FH13" s="156"/>
      <c r="FI13" s="156"/>
      <c r="FJ13" s="156"/>
      <c r="FK13" s="156"/>
      <c r="FL13" s="156"/>
      <c r="FM13" s="156"/>
      <c r="FN13" s="156"/>
      <c r="FO13" s="156"/>
      <c r="FP13" s="156"/>
      <c r="FQ13" s="156"/>
      <c r="FR13" s="156"/>
      <c r="FS13" s="156"/>
      <c r="FT13" s="156"/>
      <c r="FU13" s="156"/>
      <c r="FV13" s="156"/>
      <c r="FW13" s="156"/>
      <c r="FX13" s="156"/>
      <c r="FY13" s="156"/>
      <c r="FZ13" s="156"/>
      <c r="GA13" s="156"/>
      <c r="GB13" s="156"/>
      <c r="GC13" s="156"/>
      <c r="GD13" s="156"/>
      <c r="GE13" s="156"/>
      <c r="GF13" s="156"/>
      <c r="GG13" s="156"/>
      <c r="GH13" s="156"/>
      <c r="GI13" s="156"/>
      <c r="GJ13" s="156"/>
      <c r="GK13" s="156"/>
      <c r="GL13" s="156"/>
      <c r="GM13" s="156"/>
      <c r="GN13" s="156"/>
      <c r="GO13" s="156"/>
      <c r="GP13" s="156"/>
      <c r="GQ13" s="156"/>
      <c r="GR13" s="156"/>
      <c r="GS13" s="156"/>
      <c r="GT13" s="156"/>
      <c r="GU13" s="156"/>
      <c r="GV13" s="156"/>
      <c r="GW13" s="156"/>
      <c r="GX13" s="156"/>
      <c r="GY13" s="156"/>
      <c r="GZ13" s="156"/>
      <c r="HA13" s="156"/>
      <c r="HB13" s="156"/>
      <c r="HC13" s="156"/>
      <c r="HD13" s="156"/>
      <c r="HE13" s="156"/>
      <c r="HF13" s="156"/>
      <c r="HG13" s="156"/>
      <c r="HH13" s="156"/>
      <c r="HI13" s="156"/>
      <c r="HJ13" s="156"/>
      <c r="HK13" s="156"/>
      <c r="HL13" s="156"/>
      <c r="HM13" s="156"/>
      <c r="HN13" s="156"/>
      <c r="HO13" s="156"/>
      <c r="HP13" s="156"/>
      <c r="HQ13" s="156"/>
      <c r="HR13" s="156"/>
      <c r="HS13" s="156"/>
      <c r="HT13" s="156"/>
      <c r="HU13" s="156"/>
      <c r="HV13" s="156"/>
      <c r="HW13" s="156"/>
      <c r="HX13" s="156"/>
      <c r="HY13" s="156"/>
      <c r="HZ13" s="156"/>
      <c r="IA13" s="156"/>
      <c r="IB13" s="156"/>
      <c r="IC13" s="156"/>
      <c r="ID13" s="156"/>
      <c r="IE13" s="156"/>
      <c r="IF13" s="156"/>
      <c r="IG13" s="156"/>
      <c r="IH13" s="156"/>
      <c r="II13" s="156"/>
      <c r="IJ13" s="156"/>
      <c r="IK13" s="156"/>
      <c r="IL13" s="156"/>
      <c r="IM13" s="156"/>
      <c r="IN13" s="156"/>
      <c r="IO13" s="156"/>
      <c r="IP13" s="156"/>
      <c r="IQ13" s="156"/>
      <c r="IR13" s="156"/>
      <c r="IS13" s="156"/>
      <c r="IT13" s="156"/>
      <c r="IU13" s="156"/>
    </row>
    <row r="14" spans="1:255" ht="33.75" x14ac:dyDescent="0.2">
      <c r="A14" s="157" t="s">
        <v>99</v>
      </c>
      <c r="B14" s="158" t="s">
        <v>100</v>
      </c>
      <c r="C14" s="158" t="s">
        <v>101</v>
      </c>
      <c r="D14" s="158" t="s">
        <v>102</v>
      </c>
      <c r="E14" s="158" t="s">
        <v>103</v>
      </c>
      <c r="F14" s="158" t="s">
        <v>104</v>
      </c>
      <c r="G14" s="158" t="s">
        <v>105</v>
      </c>
      <c r="H14" s="158" t="s">
        <v>106</v>
      </c>
    </row>
    <row r="15" spans="1:255" x14ac:dyDescent="0.2">
      <c r="A15" s="159" t="s">
        <v>107</v>
      </c>
      <c r="B15" s="160" t="s">
        <v>108</v>
      </c>
      <c r="C15" s="160" t="s">
        <v>108</v>
      </c>
      <c r="D15" s="160" t="s">
        <v>108</v>
      </c>
      <c r="E15" s="160" t="s">
        <v>108</v>
      </c>
      <c r="F15" s="160" t="s">
        <v>108</v>
      </c>
      <c r="G15" s="160" t="s">
        <v>108</v>
      </c>
      <c r="H15" s="160" t="s">
        <v>108</v>
      </c>
    </row>
    <row r="16" spans="1:255" x14ac:dyDescent="0.2">
      <c r="A16" s="161" t="s">
        <v>109</v>
      </c>
      <c r="B16" s="162"/>
      <c r="C16" s="162"/>
      <c r="D16" s="162"/>
      <c r="E16" s="162"/>
      <c r="F16" s="162"/>
      <c r="G16" s="162"/>
      <c r="H16" s="162"/>
    </row>
    <row r="17" spans="1:8" x14ac:dyDescent="0.2">
      <c r="A17" s="162" t="s">
        <v>554</v>
      </c>
      <c r="B17" s="163">
        <v>3021.333333333333</v>
      </c>
      <c r="C17" s="163">
        <v>2926</v>
      </c>
      <c r="D17" s="163">
        <v>3175</v>
      </c>
      <c r="E17" s="163">
        <v>2890</v>
      </c>
      <c r="F17" s="163">
        <v>2958</v>
      </c>
      <c r="G17" s="163">
        <v>3047</v>
      </c>
      <c r="H17" s="163">
        <v>3059</v>
      </c>
    </row>
    <row r="18" spans="1:8" x14ac:dyDescent="0.2">
      <c r="A18" s="162" t="s">
        <v>24</v>
      </c>
      <c r="B18" s="163">
        <v>1297.9360606666669</v>
      </c>
      <c r="C18" s="163">
        <v>1116.889776</v>
      </c>
      <c r="D18" s="163">
        <v>1151.292332</v>
      </c>
      <c r="E18" s="163">
        <v>1212.560606</v>
      </c>
      <c r="F18" s="163">
        <v>1317.7694750000001</v>
      </c>
      <c r="G18" s="163">
        <v>1329.4074069999999</v>
      </c>
      <c r="H18" s="163">
        <v>1246.6313</v>
      </c>
    </row>
    <row r="19" spans="1:8" x14ac:dyDescent="0.2">
      <c r="A19" s="162" t="s">
        <v>555</v>
      </c>
      <c r="B19" s="163">
        <v>788.56447033333302</v>
      </c>
      <c r="C19" s="163">
        <v>756.31107599999996</v>
      </c>
      <c r="D19" s="163">
        <v>721.84831299999996</v>
      </c>
      <c r="E19" s="163">
        <v>671.167734</v>
      </c>
      <c r="F19" s="163">
        <v>802.96468200000004</v>
      </c>
      <c r="G19" s="163">
        <v>850.47134200000005</v>
      </c>
      <c r="H19" s="163">
        <v>712.25738699999999</v>
      </c>
    </row>
    <row r="20" spans="1:8" x14ac:dyDescent="0.2">
      <c r="A20" s="162" t="s">
        <v>20</v>
      </c>
      <c r="B20" s="163">
        <v>815.29507599999999</v>
      </c>
      <c r="C20" s="163">
        <v>767.92129999999997</v>
      </c>
      <c r="D20" s="163">
        <v>739.05597999999998</v>
      </c>
      <c r="E20" s="163">
        <v>676.10712799999999</v>
      </c>
      <c r="F20" s="163">
        <v>820.19520599999998</v>
      </c>
      <c r="G20" s="163">
        <v>880.06393500000001</v>
      </c>
      <c r="H20" s="163">
        <v>745.62608699999998</v>
      </c>
    </row>
    <row r="21" spans="1:8" x14ac:dyDescent="0.2">
      <c r="A21" s="162" t="s">
        <v>556</v>
      </c>
      <c r="B21" s="163">
        <v>1047.3076513333331</v>
      </c>
      <c r="C21" s="163">
        <v>863.96847700000001</v>
      </c>
      <c r="D21" s="163">
        <v>1033.2363519999999</v>
      </c>
      <c r="E21" s="163">
        <v>1280.4534779999999</v>
      </c>
      <c r="F21" s="163">
        <v>1142.574269</v>
      </c>
      <c r="G21" s="163">
        <v>1020.343473</v>
      </c>
      <c r="H21" s="163">
        <v>979.00521200000003</v>
      </c>
    </row>
    <row r="22" spans="1:8" x14ac:dyDescent="0.2">
      <c r="A22" s="162" t="s">
        <v>557</v>
      </c>
      <c r="B22" s="163">
        <v>942.70492400000001</v>
      </c>
      <c r="C22" s="163">
        <v>725.57870000000003</v>
      </c>
      <c r="D22" s="163">
        <v>912.44402000000002</v>
      </c>
      <c r="E22" s="163">
        <v>1181.3928719999999</v>
      </c>
      <c r="F22" s="163">
        <v>874.80479400000002</v>
      </c>
      <c r="G22" s="163">
        <v>975.93606499999999</v>
      </c>
      <c r="H22" s="163">
        <v>977.37391300000002</v>
      </c>
    </row>
    <row r="23" spans="1:8" x14ac:dyDescent="0.2">
      <c r="A23" s="162" t="s">
        <v>558</v>
      </c>
      <c r="B23" s="163">
        <v>794.66666666666697</v>
      </c>
      <c r="C23" s="163">
        <v>536</v>
      </c>
      <c r="D23" s="163">
        <v>619</v>
      </c>
      <c r="E23" s="163">
        <v>684</v>
      </c>
      <c r="F23" s="163">
        <v>748</v>
      </c>
      <c r="G23" s="163">
        <v>831</v>
      </c>
      <c r="H23" s="163">
        <v>805</v>
      </c>
    </row>
    <row r="24" spans="1:8" x14ac:dyDescent="0.2">
      <c r="A24" s="162" t="s">
        <v>559</v>
      </c>
      <c r="B24" s="163">
        <v>148.03825733333301</v>
      </c>
      <c r="C24" s="163">
        <v>189.5787</v>
      </c>
      <c r="D24" s="163">
        <v>293.44402000000002</v>
      </c>
      <c r="E24" s="163">
        <v>497.39287200000001</v>
      </c>
      <c r="F24" s="163">
        <v>126.804794</v>
      </c>
      <c r="G24" s="163">
        <v>144.93606500000001</v>
      </c>
      <c r="H24" s="163">
        <v>172.37391299999999</v>
      </c>
    </row>
    <row r="25" spans="1:8" x14ac:dyDescent="0.2">
      <c r="A25" s="162" t="s">
        <v>560</v>
      </c>
      <c r="B25" s="163">
        <v>208</v>
      </c>
      <c r="C25" s="163">
        <v>125</v>
      </c>
      <c r="D25" s="163">
        <v>450</v>
      </c>
      <c r="E25" s="163">
        <v>326</v>
      </c>
      <c r="F25" s="163">
        <v>149</v>
      </c>
      <c r="G25" s="163">
        <v>300</v>
      </c>
      <c r="H25" s="163">
        <v>175</v>
      </c>
    </row>
    <row r="26" spans="1:8" x14ac:dyDescent="0.2">
      <c r="A26" s="162" t="s">
        <v>561</v>
      </c>
      <c r="B26" s="163">
        <v>0</v>
      </c>
      <c r="C26" s="163">
        <v>0</v>
      </c>
      <c r="D26" s="163">
        <v>0</v>
      </c>
      <c r="E26" s="163">
        <v>0</v>
      </c>
      <c r="F26" s="163">
        <v>0</v>
      </c>
      <c r="G26" s="163">
        <v>0</v>
      </c>
      <c r="H26" s="163">
        <v>0</v>
      </c>
    </row>
    <row r="27" spans="1:8" x14ac:dyDescent="0.2">
      <c r="A27" s="162" t="s">
        <v>562</v>
      </c>
      <c r="B27" s="163">
        <v>-59.96</v>
      </c>
      <c r="C27" s="163">
        <v>64.578699999999998</v>
      </c>
      <c r="D27" s="163">
        <v>-156.56</v>
      </c>
      <c r="E27" s="163">
        <v>171.39287200000001</v>
      </c>
      <c r="F27" s="163">
        <v>-22.2</v>
      </c>
      <c r="G27" s="163">
        <v>-155.06</v>
      </c>
      <c r="H27" s="163">
        <v>-2.63</v>
      </c>
    </row>
    <row r="28" spans="1:8" x14ac:dyDescent="0.2">
      <c r="A28" s="162" t="s">
        <v>563</v>
      </c>
      <c r="B28" s="163">
        <v>16.666666666666998</v>
      </c>
      <c r="C28" s="163">
        <v>15</v>
      </c>
      <c r="D28" s="163">
        <v>6</v>
      </c>
      <c r="E28" s="163">
        <v>9</v>
      </c>
      <c r="F28" s="163">
        <v>17</v>
      </c>
      <c r="G28" s="163">
        <v>9</v>
      </c>
      <c r="H28" s="163">
        <v>24</v>
      </c>
    </row>
    <row r="29" spans="1:8" x14ac:dyDescent="0.2">
      <c r="A29" s="162" t="s">
        <v>68</v>
      </c>
      <c r="B29" s="163">
        <v>4587.8977459999996</v>
      </c>
      <c r="C29" s="163">
        <v>4111.4409409999998</v>
      </c>
      <c r="D29" s="163">
        <v>4178.9442120000003</v>
      </c>
      <c r="E29" s="163">
        <v>4401.502297</v>
      </c>
      <c r="F29" s="163">
        <v>4090.760745</v>
      </c>
      <c r="G29" s="163">
        <v>4855.3916719999997</v>
      </c>
      <c r="H29" s="163">
        <v>4817.5408209999996</v>
      </c>
    </row>
    <row r="30" spans="1:8" x14ac:dyDescent="0.2">
      <c r="A30" s="162" t="s">
        <v>564</v>
      </c>
      <c r="B30" s="163">
        <v>4175.666666666667</v>
      </c>
      <c r="C30" s="163">
        <v>3939</v>
      </c>
      <c r="D30" s="163">
        <v>3848</v>
      </c>
      <c r="E30" s="163">
        <v>3836</v>
      </c>
      <c r="F30" s="163">
        <v>4067</v>
      </c>
      <c r="G30" s="163">
        <v>4121</v>
      </c>
      <c r="H30" s="163">
        <v>4339</v>
      </c>
    </row>
    <row r="31" spans="1:8" x14ac:dyDescent="0.2">
      <c r="A31" s="162" t="s">
        <v>565</v>
      </c>
      <c r="B31" s="163">
        <v>8763.5644126666666</v>
      </c>
      <c r="C31" s="163">
        <v>8050.4409409999998</v>
      </c>
      <c r="D31" s="163">
        <v>8026.9442120000003</v>
      </c>
      <c r="E31" s="163">
        <v>8237.5022970000009</v>
      </c>
      <c r="F31" s="163">
        <v>8157.7607449999996</v>
      </c>
      <c r="G31" s="163">
        <v>8976.3916719999997</v>
      </c>
      <c r="H31" s="163">
        <v>9156.5408210000005</v>
      </c>
    </row>
    <row r="32" spans="1:8" x14ac:dyDescent="0.2">
      <c r="A32" s="162"/>
      <c r="B32" s="162"/>
      <c r="C32" s="162"/>
      <c r="D32" s="162"/>
      <c r="E32" s="162"/>
      <c r="F32" s="162"/>
      <c r="G32" s="162"/>
      <c r="H32" s="162"/>
    </row>
    <row r="33" spans="1:8" x14ac:dyDescent="0.2">
      <c r="A33" s="161" t="s">
        <v>566</v>
      </c>
      <c r="B33" s="162"/>
      <c r="C33" s="162"/>
      <c r="D33" s="162"/>
      <c r="E33" s="162"/>
      <c r="F33" s="162"/>
      <c r="G33" s="162"/>
      <c r="H33" s="162"/>
    </row>
    <row r="34" spans="1:8" x14ac:dyDescent="0.2">
      <c r="A34" s="162" t="s">
        <v>567</v>
      </c>
      <c r="B34" s="163">
        <v>3.5403506666669999</v>
      </c>
      <c r="C34" s="163">
        <v>3.681152</v>
      </c>
      <c r="D34" s="163">
        <v>3.629785</v>
      </c>
      <c r="E34" s="163">
        <v>3.6299239999999999</v>
      </c>
      <c r="F34" s="163">
        <v>3.1043069999999999</v>
      </c>
      <c r="G34" s="163">
        <v>3.652298</v>
      </c>
      <c r="H34" s="163">
        <v>3.8644470000000002</v>
      </c>
    </row>
    <row r="35" spans="1:8" x14ac:dyDescent="0.2">
      <c r="A35" s="162" t="s">
        <v>568</v>
      </c>
      <c r="B35" s="163">
        <v>23.088978000000001</v>
      </c>
      <c r="C35" s="163">
        <v>21.013763999999998</v>
      </c>
      <c r="D35" s="163">
        <v>24.724817999999999</v>
      </c>
      <c r="E35" s="163">
        <v>29.091283000000001</v>
      </c>
      <c r="F35" s="163">
        <v>27.930606000000001</v>
      </c>
      <c r="G35" s="163">
        <v>21.014648000000001</v>
      </c>
      <c r="H35" s="163">
        <v>20.321680000000001</v>
      </c>
    </row>
    <row r="36" spans="1:8" x14ac:dyDescent="0.2">
      <c r="A36" s="162"/>
      <c r="B36" s="162"/>
      <c r="C36" s="162"/>
      <c r="D36" s="162"/>
      <c r="E36" s="162"/>
      <c r="F36" s="162"/>
      <c r="G36" s="162"/>
      <c r="H36" s="162"/>
    </row>
    <row r="37" spans="1:8" x14ac:dyDescent="0.2">
      <c r="A37" s="161" t="s">
        <v>569</v>
      </c>
      <c r="B37" s="162"/>
      <c r="C37" s="162"/>
      <c r="D37" s="162"/>
      <c r="E37" s="162"/>
      <c r="F37" s="162"/>
      <c r="G37" s="162"/>
      <c r="H37" s="162"/>
    </row>
    <row r="38" spans="1:8" x14ac:dyDescent="0.2">
      <c r="A38" s="162" t="s">
        <v>570</v>
      </c>
      <c r="B38" s="163">
        <v>20.590919666666998</v>
      </c>
      <c r="C38" s="163">
        <v>17.647796</v>
      </c>
      <c r="D38" s="163">
        <v>21.834319000000001</v>
      </c>
      <c r="E38" s="163">
        <v>26.840674</v>
      </c>
      <c r="F38" s="163">
        <v>21.384893000000002</v>
      </c>
      <c r="G38" s="163">
        <v>20.100048000000001</v>
      </c>
      <c r="H38" s="163">
        <v>20.287818000000001</v>
      </c>
    </row>
    <row r="39" spans="1:8" x14ac:dyDescent="0.2">
      <c r="A39" s="162" t="s">
        <v>571</v>
      </c>
      <c r="B39" s="163">
        <v>3.220962333333</v>
      </c>
      <c r="C39" s="163">
        <v>4.6110040000000003</v>
      </c>
      <c r="D39" s="163">
        <v>7.0219649999999998</v>
      </c>
      <c r="E39" s="163">
        <v>11.300525</v>
      </c>
      <c r="F39" s="163">
        <v>3.0997849999999998</v>
      </c>
      <c r="G39" s="163">
        <v>2.9850539999999999</v>
      </c>
      <c r="H39" s="163">
        <v>3.5780479999999999</v>
      </c>
    </row>
    <row r="40" spans="1:8" x14ac:dyDescent="0.2">
      <c r="A40" s="162" t="s">
        <v>572</v>
      </c>
      <c r="B40" s="163">
        <v>-1.26</v>
      </c>
      <c r="C40" s="163">
        <v>1.5707070000000001</v>
      </c>
      <c r="D40" s="163">
        <v>-3.75</v>
      </c>
      <c r="E40" s="163">
        <v>3.8939629999999998</v>
      </c>
      <c r="F40" s="163">
        <v>-0.54</v>
      </c>
      <c r="G40" s="163">
        <v>-3.19</v>
      </c>
      <c r="H40" s="163">
        <v>-0.05</v>
      </c>
    </row>
    <row r="41" spans="1:8" x14ac:dyDescent="0.2">
      <c r="A41" s="162"/>
      <c r="B41" s="162"/>
      <c r="C41" s="162"/>
      <c r="D41" s="162"/>
      <c r="E41" s="162"/>
      <c r="F41" s="162"/>
      <c r="G41" s="162"/>
      <c r="H41" s="162"/>
    </row>
    <row r="42" spans="1:8" x14ac:dyDescent="0.2">
      <c r="A42" s="161" t="s">
        <v>573</v>
      </c>
      <c r="B42" s="162"/>
      <c r="C42" s="162"/>
      <c r="D42" s="162"/>
      <c r="E42" s="162"/>
      <c r="F42" s="162"/>
      <c r="G42" s="162"/>
      <c r="H42" s="162"/>
    </row>
    <row r="43" spans="1:8" x14ac:dyDescent="0.2">
      <c r="A43" s="162" t="s">
        <v>574</v>
      </c>
      <c r="B43" s="163">
        <v>5.8519550000000002</v>
      </c>
      <c r="C43" s="163">
        <v>6.1058490000000001</v>
      </c>
      <c r="D43" s="163">
        <v>6.2892910000000004</v>
      </c>
      <c r="E43" s="163">
        <v>6.029426</v>
      </c>
      <c r="F43" s="163">
        <v>6.0952760000000001</v>
      </c>
      <c r="G43" s="163">
        <v>5.9597600000000002</v>
      </c>
      <c r="H43" s="163">
        <v>5.5008290000000004</v>
      </c>
    </row>
    <row r="44" spans="1:8" x14ac:dyDescent="0.2">
      <c r="A44" s="162" t="s">
        <v>575</v>
      </c>
      <c r="B44" s="163">
        <v>6.5553619999999997</v>
      </c>
      <c r="C44" s="163">
        <v>5.1753479999999996</v>
      </c>
      <c r="D44" s="163">
        <v>6.7704649999999997</v>
      </c>
      <c r="E44" s="163">
        <v>7.9173650000000002</v>
      </c>
      <c r="F44" s="163">
        <v>7.2711540000000001</v>
      </c>
      <c r="G44" s="163">
        <v>6.3125200000000001</v>
      </c>
      <c r="H44" s="163">
        <v>6.0824119999999997</v>
      </c>
    </row>
    <row r="45" spans="1:8" x14ac:dyDescent="0.2">
      <c r="A45" s="162"/>
      <c r="B45" s="162"/>
      <c r="C45" s="162"/>
      <c r="D45" s="162"/>
      <c r="E45" s="162"/>
      <c r="F45" s="162"/>
      <c r="G45" s="162"/>
      <c r="H45" s="162"/>
    </row>
    <row r="46" spans="1:8" x14ac:dyDescent="0.2">
      <c r="A46" s="161" t="s">
        <v>576</v>
      </c>
      <c r="B46" s="162"/>
      <c r="C46" s="162"/>
      <c r="D46" s="162"/>
      <c r="E46" s="162"/>
      <c r="F46" s="162"/>
      <c r="G46" s="162"/>
      <c r="H46" s="162"/>
    </row>
    <row r="47" spans="1:8" x14ac:dyDescent="0.2">
      <c r="A47" s="162" t="s">
        <v>577</v>
      </c>
      <c r="B47" s="163">
        <v>42.977428666667002</v>
      </c>
      <c r="C47" s="163">
        <v>38.171216000000001</v>
      </c>
      <c r="D47" s="163">
        <v>36.261175999999999</v>
      </c>
      <c r="E47" s="163">
        <v>41.957113999999997</v>
      </c>
      <c r="F47" s="163">
        <v>44.549340000000001</v>
      </c>
      <c r="G47" s="163">
        <v>43.630043000000001</v>
      </c>
      <c r="H47" s="163">
        <v>40.752903000000003</v>
      </c>
    </row>
    <row r="48" spans="1:8" x14ac:dyDescent="0.2">
      <c r="A48" s="162" t="s">
        <v>578</v>
      </c>
      <c r="B48" s="163">
        <v>9.5006326666670002</v>
      </c>
      <c r="C48" s="163">
        <v>9.6685470000000002</v>
      </c>
      <c r="D48" s="163">
        <v>9.1937339999999992</v>
      </c>
      <c r="E48" s="163">
        <v>8.3139269999999996</v>
      </c>
      <c r="F48" s="163">
        <v>10.005269999999999</v>
      </c>
      <c r="G48" s="163">
        <v>10.272629</v>
      </c>
      <c r="H48" s="163">
        <v>8.2239989999999992</v>
      </c>
    </row>
    <row r="49" spans="1:8" x14ac:dyDescent="0.2">
      <c r="A49" s="162" t="s">
        <v>579</v>
      </c>
      <c r="B49" s="163">
        <v>26.995276333332999</v>
      </c>
      <c r="C49" s="163">
        <v>26.244747</v>
      </c>
      <c r="D49" s="163">
        <v>23.277353999999999</v>
      </c>
      <c r="E49" s="163">
        <v>23.39471</v>
      </c>
      <c r="F49" s="163">
        <v>27.728033</v>
      </c>
      <c r="G49" s="163">
        <v>28.882964999999999</v>
      </c>
      <c r="H49" s="163">
        <v>24.374831</v>
      </c>
    </row>
    <row r="50" spans="1:8" x14ac:dyDescent="0.2">
      <c r="A50" s="162"/>
      <c r="B50" s="162"/>
      <c r="C50" s="162"/>
      <c r="D50" s="162"/>
      <c r="E50" s="162"/>
      <c r="F50" s="162"/>
      <c r="G50" s="162"/>
      <c r="H50" s="162"/>
    </row>
    <row r="51" spans="1:8" x14ac:dyDescent="0.2">
      <c r="A51" s="161" t="s">
        <v>580</v>
      </c>
      <c r="B51" s="162"/>
      <c r="C51" s="162"/>
      <c r="D51" s="162"/>
      <c r="E51" s="162"/>
      <c r="F51" s="162"/>
      <c r="G51" s="162"/>
      <c r="H51" s="162"/>
    </row>
    <row r="52" spans="1:8" x14ac:dyDescent="0.2">
      <c r="A52" s="162" t="s">
        <v>581</v>
      </c>
      <c r="B52" s="163">
        <v>5.8519550000000002</v>
      </c>
      <c r="C52" s="163">
        <v>6.1058490000000001</v>
      </c>
      <c r="D52" s="163">
        <v>6.2892910000000004</v>
      </c>
      <c r="E52" s="163">
        <v>6.029426</v>
      </c>
      <c r="F52" s="163">
        <v>6.0952760000000001</v>
      </c>
      <c r="G52" s="163">
        <v>5.9597600000000002</v>
      </c>
      <c r="H52" s="163">
        <v>5.5008290000000004</v>
      </c>
    </row>
    <row r="53" spans="1:8" x14ac:dyDescent="0.2">
      <c r="A53" s="162" t="s">
        <v>582</v>
      </c>
      <c r="B53" s="163">
        <v>46.158269333333003</v>
      </c>
      <c r="C53" s="163">
        <v>51.071002999999997</v>
      </c>
      <c r="D53" s="163">
        <v>52.061458000000002</v>
      </c>
      <c r="E53" s="163">
        <v>53.432485999999997</v>
      </c>
      <c r="F53" s="163">
        <v>50.145632999999997</v>
      </c>
      <c r="G53" s="163">
        <v>54.090684000000003</v>
      </c>
      <c r="H53" s="163">
        <v>34.238491000000003</v>
      </c>
    </row>
    <row r="54" spans="1:8" x14ac:dyDescent="0.2">
      <c r="A54" s="162" t="s">
        <v>583</v>
      </c>
      <c r="B54" s="163">
        <v>100</v>
      </c>
      <c r="C54" s="163">
        <v>100</v>
      </c>
      <c r="D54" s="163">
        <v>100</v>
      </c>
      <c r="E54" s="163">
        <v>100</v>
      </c>
      <c r="F54" s="163">
        <v>100</v>
      </c>
      <c r="G54" s="163">
        <v>100</v>
      </c>
      <c r="H54" s="163">
        <v>100</v>
      </c>
    </row>
    <row r="55" spans="1:8" x14ac:dyDescent="0.2">
      <c r="A55" s="162"/>
      <c r="B55" s="162"/>
      <c r="C55" s="162"/>
      <c r="D55" s="162"/>
      <c r="E55" s="162"/>
      <c r="F55" s="162"/>
      <c r="G55" s="162"/>
      <c r="H55" s="162"/>
    </row>
    <row r="56" spans="1:8" x14ac:dyDescent="0.2">
      <c r="A56" s="161" t="s">
        <v>584</v>
      </c>
      <c r="B56" s="162"/>
      <c r="C56" s="162"/>
      <c r="D56" s="162"/>
      <c r="E56" s="162"/>
      <c r="F56" s="162"/>
      <c r="G56" s="162"/>
      <c r="H56" s="162"/>
    </row>
    <row r="57" spans="1:8" x14ac:dyDescent="0.2">
      <c r="A57" s="162" t="s">
        <v>585</v>
      </c>
      <c r="B57" s="163">
        <v>52.283141999999998</v>
      </c>
      <c r="C57" s="163">
        <v>51.071002999999997</v>
      </c>
      <c r="D57" s="163">
        <v>52.061458000000002</v>
      </c>
      <c r="E57" s="163">
        <v>53.432485999999997</v>
      </c>
      <c r="F57" s="163">
        <v>50.145632999999997</v>
      </c>
      <c r="G57" s="163">
        <v>54.090684000000003</v>
      </c>
      <c r="H57" s="163">
        <v>52.613109000000001</v>
      </c>
    </row>
    <row r="58" spans="1:8" x14ac:dyDescent="0.2">
      <c r="A58" s="162" t="s">
        <v>586</v>
      </c>
      <c r="B58" s="163">
        <v>8.2329570000000007</v>
      </c>
      <c r="C58" s="163">
        <v>8.7354520000000004</v>
      </c>
      <c r="D58" s="163">
        <v>8.7068189999999994</v>
      </c>
      <c r="E58" s="163">
        <v>7.7824049999999998</v>
      </c>
      <c r="F58" s="163">
        <v>9.0598510000000001</v>
      </c>
      <c r="G58" s="163">
        <v>7.7430389999999996</v>
      </c>
      <c r="H58" s="163">
        <v>7.8959809999999999</v>
      </c>
    </row>
    <row r="59" spans="1:8" x14ac:dyDescent="0.2">
      <c r="A59" s="162" t="s">
        <v>587</v>
      </c>
      <c r="B59" s="163" t="s">
        <v>588</v>
      </c>
      <c r="C59" s="163" t="s">
        <v>588</v>
      </c>
      <c r="D59" s="163" t="s">
        <v>588</v>
      </c>
      <c r="E59" s="163" t="s">
        <v>588</v>
      </c>
      <c r="F59" s="163" t="s">
        <v>588</v>
      </c>
      <c r="G59" s="163" t="s">
        <v>588</v>
      </c>
      <c r="H59" s="163" t="s">
        <v>588</v>
      </c>
    </row>
    <row r="60" spans="1:8" x14ac:dyDescent="0.2">
      <c r="A60" s="162" t="s">
        <v>589</v>
      </c>
      <c r="B60" s="163">
        <v>3.676410333333</v>
      </c>
      <c r="C60" s="163">
        <v>4.1980969999999997</v>
      </c>
      <c r="D60" s="163">
        <v>4.0373219999999996</v>
      </c>
      <c r="E60" s="163">
        <v>3.3619249999999998</v>
      </c>
      <c r="F60" s="163">
        <v>3.793771</v>
      </c>
      <c r="G60" s="163">
        <v>3.945344</v>
      </c>
      <c r="H60" s="163">
        <v>3.2901159999999998</v>
      </c>
    </row>
    <row r="61" spans="1:8" x14ac:dyDescent="0.2">
      <c r="A61" s="162"/>
      <c r="B61" s="162"/>
      <c r="C61" s="162"/>
      <c r="D61" s="162"/>
      <c r="E61" s="162"/>
      <c r="F61" s="162"/>
      <c r="G61" s="162"/>
      <c r="H61" s="162"/>
    </row>
    <row r="62" spans="1:8" x14ac:dyDescent="0.2">
      <c r="A62" s="161" t="s">
        <v>590</v>
      </c>
      <c r="B62" s="162"/>
      <c r="C62" s="162"/>
      <c r="D62" s="162"/>
      <c r="E62" s="162"/>
      <c r="F62" s="162"/>
      <c r="G62" s="162"/>
      <c r="H62" s="162"/>
    </row>
    <row r="63" spans="1:8" x14ac:dyDescent="0.2">
      <c r="A63" s="162" t="s">
        <v>591</v>
      </c>
      <c r="B63" s="163">
        <v>1.9185203333330001</v>
      </c>
      <c r="C63" s="163">
        <v>7.6923079999999997</v>
      </c>
      <c r="D63" s="163">
        <v>8.5099110000000007</v>
      </c>
      <c r="E63" s="163">
        <v>-8.98</v>
      </c>
      <c r="F63" s="163">
        <v>2.3529409999999999</v>
      </c>
      <c r="G63" s="163">
        <v>3.0087899999999999</v>
      </c>
      <c r="H63" s="163">
        <v>0.39383000000000001</v>
      </c>
    </row>
    <row r="64" spans="1:8" x14ac:dyDescent="0.2">
      <c r="A64" s="162" t="s">
        <v>592</v>
      </c>
      <c r="B64" s="163">
        <v>26.113760333333001</v>
      </c>
      <c r="C64" s="163">
        <v>25.847951999999999</v>
      </c>
      <c r="D64" s="163">
        <v>22.735379999999999</v>
      </c>
      <c r="E64" s="163">
        <v>23.223797000000001</v>
      </c>
      <c r="F64" s="163">
        <v>27.145527000000001</v>
      </c>
      <c r="G64" s="163">
        <v>27.911760000000001</v>
      </c>
      <c r="H64" s="163">
        <v>23.283994</v>
      </c>
    </row>
    <row r="65" spans="1:8" x14ac:dyDescent="0.2">
      <c r="A65" s="162" t="s">
        <v>593</v>
      </c>
      <c r="B65" s="163">
        <v>56.127545666666997</v>
      </c>
      <c r="C65" s="163">
        <v>34.916201000000001</v>
      </c>
      <c r="D65" s="163">
        <v>125.348189</v>
      </c>
      <c r="E65" s="163">
        <v>103.164557</v>
      </c>
      <c r="F65" s="163">
        <v>39.107612000000003</v>
      </c>
      <c r="G65" s="163">
        <v>84.745762999999997</v>
      </c>
      <c r="H65" s="163">
        <v>44.529262000000003</v>
      </c>
    </row>
    <row r="66" spans="1:8" x14ac:dyDescent="0.2">
      <c r="A66" s="162" t="s">
        <v>247</v>
      </c>
      <c r="B66" s="164" t="s">
        <v>248</v>
      </c>
      <c r="C66" s="165">
        <v>41725</v>
      </c>
      <c r="D66" s="165">
        <v>42094</v>
      </c>
      <c r="E66" s="165">
        <v>42461</v>
      </c>
      <c r="F66" s="165">
        <v>43192</v>
      </c>
      <c r="G66" s="165">
        <v>43602</v>
      </c>
      <c r="H66" s="165">
        <v>43602</v>
      </c>
    </row>
    <row r="67" spans="1:8" x14ac:dyDescent="0.2">
      <c r="A67" s="166"/>
      <c r="B67" s="166"/>
      <c r="C67" s="166"/>
      <c r="D67" s="166"/>
      <c r="E67" s="166"/>
      <c r="F67" s="166"/>
      <c r="G67" s="166"/>
      <c r="H67" s="166"/>
    </row>
    <row r="68" spans="1:8" x14ac:dyDescent="0.2">
      <c r="A68" s="167" t="s">
        <v>594</v>
      </c>
    </row>
    <row r="69" spans="1:8" x14ac:dyDescent="0.2">
      <c r="A69" s="167" t="s">
        <v>595</v>
      </c>
    </row>
    <row r="71" spans="1:8" ht="24.95" customHeight="1" x14ac:dyDescent="0.2">
      <c r="A71" s="168" t="s">
        <v>249</v>
      </c>
    </row>
    <row r="74" spans="1:8" ht="408.95" customHeight="1" x14ac:dyDescent="0.2">
      <c r="A74" s="169" t="s">
        <v>250</v>
      </c>
      <c r="B74" s="170"/>
      <c r="C74" s="170"/>
    </row>
  </sheetData>
  <pageMargins left="0.2" right="0.2" top="0.5" bottom="0.5" header="0.5" footer="0.5"/>
  <pageSetup fitToWidth="0" fitToHeight="0" orientation="landscape" horizontalDpi="0" verticalDpi="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5:IU199"/>
  <sheetViews>
    <sheetView topLeftCell="A106" workbookViewId="0">
      <selection activeCell="H144" sqref="H144"/>
    </sheetView>
  </sheetViews>
  <sheetFormatPr defaultRowHeight="11.25" x14ac:dyDescent="0.2"/>
  <cols>
    <col min="1" max="1" width="40.125" style="150" customWidth="1"/>
    <col min="2" max="8" width="13" style="150" customWidth="1"/>
    <col min="9" max="256" width="9" style="150"/>
    <col min="257" max="257" width="40.125" style="150" customWidth="1"/>
    <col min="258" max="264" width="13" style="150" customWidth="1"/>
    <col min="265" max="512" width="9" style="150"/>
    <col min="513" max="513" width="40.125" style="150" customWidth="1"/>
    <col min="514" max="520" width="13" style="150" customWidth="1"/>
    <col min="521" max="768" width="9" style="150"/>
    <col min="769" max="769" width="40.125" style="150" customWidth="1"/>
    <col min="770" max="776" width="13" style="150" customWidth="1"/>
    <col min="777" max="1024" width="9" style="150"/>
    <col min="1025" max="1025" width="40.125" style="150" customWidth="1"/>
    <col min="1026" max="1032" width="13" style="150" customWidth="1"/>
    <col min="1033" max="1280" width="9" style="150"/>
    <col min="1281" max="1281" width="40.125" style="150" customWidth="1"/>
    <col min="1282" max="1288" width="13" style="150" customWidth="1"/>
    <col min="1289" max="1536" width="9" style="150"/>
    <col min="1537" max="1537" width="40.125" style="150" customWidth="1"/>
    <col min="1538" max="1544" width="13" style="150" customWidth="1"/>
    <col min="1545" max="1792" width="9" style="150"/>
    <col min="1793" max="1793" width="40.125" style="150" customWidth="1"/>
    <col min="1794" max="1800" width="13" style="150" customWidth="1"/>
    <col min="1801" max="2048" width="9" style="150"/>
    <col min="2049" max="2049" width="40.125" style="150" customWidth="1"/>
    <col min="2050" max="2056" width="13" style="150" customWidth="1"/>
    <col min="2057" max="2304" width="9" style="150"/>
    <col min="2305" max="2305" width="40.125" style="150" customWidth="1"/>
    <col min="2306" max="2312" width="13" style="150" customWidth="1"/>
    <col min="2313" max="2560" width="9" style="150"/>
    <col min="2561" max="2561" width="40.125" style="150" customWidth="1"/>
    <col min="2562" max="2568" width="13" style="150" customWidth="1"/>
    <col min="2569" max="2816" width="9" style="150"/>
    <col min="2817" max="2817" width="40.125" style="150" customWidth="1"/>
    <col min="2818" max="2824" width="13" style="150" customWidth="1"/>
    <col min="2825" max="3072" width="9" style="150"/>
    <col min="3073" max="3073" width="40.125" style="150" customWidth="1"/>
    <col min="3074" max="3080" width="13" style="150" customWidth="1"/>
    <col min="3081" max="3328" width="9" style="150"/>
    <col min="3329" max="3329" width="40.125" style="150" customWidth="1"/>
    <col min="3330" max="3336" width="13" style="150" customWidth="1"/>
    <col min="3337" max="3584" width="9" style="150"/>
    <col min="3585" max="3585" width="40.125" style="150" customWidth="1"/>
    <col min="3586" max="3592" width="13" style="150" customWidth="1"/>
    <col min="3593" max="3840" width="9" style="150"/>
    <col min="3841" max="3841" width="40.125" style="150" customWidth="1"/>
    <col min="3842" max="3848" width="13" style="150" customWidth="1"/>
    <col min="3849" max="4096" width="9" style="150"/>
    <col min="4097" max="4097" width="40.125" style="150" customWidth="1"/>
    <col min="4098" max="4104" width="13" style="150" customWidth="1"/>
    <col min="4105" max="4352" width="9" style="150"/>
    <col min="4353" max="4353" width="40.125" style="150" customWidth="1"/>
    <col min="4354" max="4360" width="13" style="150" customWidth="1"/>
    <col min="4361" max="4608" width="9" style="150"/>
    <col min="4609" max="4609" width="40.125" style="150" customWidth="1"/>
    <col min="4610" max="4616" width="13" style="150" customWidth="1"/>
    <col min="4617" max="4864" width="9" style="150"/>
    <col min="4865" max="4865" width="40.125" style="150" customWidth="1"/>
    <col min="4866" max="4872" width="13" style="150" customWidth="1"/>
    <col min="4873" max="5120" width="9" style="150"/>
    <col min="5121" max="5121" width="40.125" style="150" customWidth="1"/>
    <col min="5122" max="5128" width="13" style="150" customWidth="1"/>
    <col min="5129" max="5376" width="9" style="150"/>
    <col min="5377" max="5377" width="40.125" style="150" customWidth="1"/>
    <col min="5378" max="5384" width="13" style="150" customWidth="1"/>
    <col min="5385" max="5632" width="9" style="150"/>
    <col min="5633" max="5633" width="40.125" style="150" customWidth="1"/>
    <col min="5634" max="5640" width="13" style="150" customWidth="1"/>
    <col min="5641" max="5888" width="9" style="150"/>
    <col min="5889" max="5889" width="40.125" style="150" customWidth="1"/>
    <col min="5890" max="5896" width="13" style="150" customWidth="1"/>
    <col min="5897" max="6144" width="9" style="150"/>
    <col min="6145" max="6145" width="40.125" style="150" customWidth="1"/>
    <col min="6146" max="6152" width="13" style="150" customWidth="1"/>
    <col min="6153" max="6400" width="9" style="150"/>
    <col min="6401" max="6401" width="40.125" style="150" customWidth="1"/>
    <col min="6402" max="6408" width="13" style="150" customWidth="1"/>
    <col min="6409" max="6656" width="9" style="150"/>
    <col min="6657" max="6657" width="40.125" style="150" customWidth="1"/>
    <col min="6658" max="6664" width="13" style="150" customWidth="1"/>
    <col min="6665" max="6912" width="9" style="150"/>
    <col min="6913" max="6913" width="40.125" style="150" customWidth="1"/>
    <col min="6914" max="6920" width="13" style="150" customWidth="1"/>
    <col min="6921" max="7168" width="9" style="150"/>
    <col min="7169" max="7169" width="40.125" style="150" customWidth="1"/>
    <col min="7170" max="7176" width="13" style="150" customWidth="1"/>
    <col min="7177" max="7424" width="9" style="150"/>
    <col min="7425" max="7425" width="40.125" style="150" customWidth="1"/>
    <col min="7426" max="7432" width="13" style="150" customWidth="1"/>
    <col min="7433" max="7680" width="9" style="150"/>
    <col min="7681" max="7681" width="40.125" style="150" customWidth="1"/>
    <col min="7682" max="7688" width="13" style="150" customWidth="1"/>
    <col min="7689" max="7936" width="9" style="150"/>
    <col min="7937" max="7937" width="40.125" style="150" customWidth="1"/>
    <col min="7938" max="7944" width="13" style="150" customWidth="1"/>
    <col min="7945" max="8192" width="9" style="150"/>
    <col min="8193" max="8193" width="40.125" style="150" customWidth="1"/>
    <col min="8194" max="8200" width="13" style="150" customWidth="1"/>
    <col min="8201" max="8448" width="9" style="150"/>
    <col min="8449" max="8449" width="40.125" style="150" customWidth="1"/>
    <col min="8450" max="8456" width="13" style="150" customWidth="1"/>
    <col min="8457" max="8704" width="9" style="150"/>
    <col min="8705" max="8705" width="40.125" style="150" customWidth="1"/>
    <col min="8706" max="8712" width="13" style="150" customWidth="1"/>
    <col min="8713" max="8960" width="9" style="150"/>
    <col min="8961" max="8961" width="40.125" style="150" customWidth="1"/>
    <col min="8962" max="8968" width="13" style="150" customWidth="1"/>
    <col min="8969" max="9216" width="9" style="150"/>
    <col min="9217" max="9217" width="40.125" style="150" customWidth="1"/>
    <col min="9218" max="9224" width="13" style="150" customWidth="1"/>
    <col min="9225" max="9472" width="9" style="150"/>
    <col min="9473" max="9473" width="40.125" style="150" customWidth="1"/>
    <col min="9474" max="9480" width="13" style="150" customWidth="1"/>
    <col min="9481" max="9728" width="9" style="150"/>
    <col min="9729" max="9729" width="40.125" style="150" customWidth="1"/>
    <col min="9730" max="9736" width="13" style="150" customWidth="1"/>
    <col min="9737" max="9984" width="9" style="150"/>
    <col min="9985" max="9985" width="40.125" style="150" customWidth="1"/>
    <col min="9986" max="9992" width="13" style="150" customWidth="1"/>
    <col min="9993" max="10240" width="9" style="150"/>
    <col min="10241" max="10241" width="40.125" style="150" customWidth="1"/>
    <col min="10242" max="10248" width="13" style="150" customWidth="1"/>
    <col min="10249" max="10496" width="9" style="150"/>
    <col min="10497" max="10497" width="40.125" style="150" customWidth="1"/>
    <col min="10498" max="10504" width="13" style="150" customWidth="1"/>
    <col min="10505" max="10752" width="9" style="150"/>
    <col min="10753" max="10753" width="40.125" style="150" customWidth="1"/>
    <col min="10754" max="10760" width="13" style="150" customWidth="1"/>
    <col min="10761" max="11008" width="9" style="150"/>
    <col min="11009" max="11009" width="40.125" style="150" customWidth="1"/>
    <col min="11010" max="11016" width="13" style="150" customWidth="1"/>
    <col min="11017" max="11264" width="9" style="150"/>
    <col min="11265" max="11265" width="40.125" style="150" customWidth="1"/>
    <col min="11266" max="11272" width="13" style="150" customWidth="1"/>
    <col min="11273" max="11520" width="9" style="150"/>
    <col min="11521" max="11521" width="40.125" style="150" customWidth="1"/>
    <col min="11522" max="11528" width="13" style="150" customWidth="1"/>
    <col min="11529" max="11776" width="9" style="150"/>
    <col min="11777" max="11777" width="40.125" style="150" customWidth="1"/>
    <col min="11778" max="11784" width="13" style="150" customWidth="1"/>
    <col min="11785" max="12032" width="9" style="150"/>
    <col min="12033" max="12033" width="40.125" style="150" customWidth="1"/>
    <col min="12034" max="12040" width="13" style="150" customWidth="1"/>
    <col min="12041" max="12288" width="9" style="150"/>
    <col min="12289" max="12289" width="40.125" style="150" customWidth="1"/>
    <col min="12290" max="12296" width="13" style="150" customWidth="1"/>
    <col min="12297" max="12544" width="9" style="150"/>
    <col min="12545" max="12545" width="40.125" style="150" customWidth="1"/>
    <col min="12546" max="12552" width="13" style="150" customWidth="1"/>
    <col min="12553" max="12800" width="9" style="150"/>
    <col min="12801" max="12801" width="40.125" style="150" customWidth="1"/>
    <col min="12802" max="12808" width="13" style="150" customWidth="1"/>
    <col min="12809" max="13056" width="9" style="150"/>
    <col min="13057" max="13057" width="40.125" style="150" customWidth="1"/>
    <col min="13058" max="13064" width="13" style="150" customWidth="1"/>
    <col min="13065" max="13312" width="9" style="150"/>
    <col min="13313" max="13313" width="40.125" style="150" customWidth="1"/>
    <col min="13314" max="13320" width="13" style="150" customWidth="1"/>
    <col min="13321" max="13568" width="9" style="150"/>
    <col min="13569" max="13569" width="40.125" style="150" customWidth="1"/>
    <col min="13570" max="13576" width="13" style="150" customWidth="1"/>
    <col min="13577" max="13824" width="9" style="150"/>
    <col min="13825" max="13825" width="40.125" style="150" customWidth="1"/>
    <col min="13826" max="13832" width="13" style="150" customWidth="1"/>
    <col min="13833" max="14080" width="9" style="150"/>
    <col min="14081" max="14081" width="40.125" style="150" customWidth="1"/>
    <col min="14082" max="14088" width="13" style="150" customWidth="1"/>
    <col min="14089" max="14336" width="9" style="150"/>
    <col min="14337" max="14337" width="40.125" style="150" customWidth="1"/>
    <col min="14338" max="14344" width="13" style="150" customWidth="1"/>
    <col min="14345" max="14592" width="9" style="150"/>
    <col min="14593" max="14593" width="40.125" style="150" customWidth="1"/>
    <col min="14594" max="14600" width="13" style="150" customWidth="1"/>
    <col min="14601" max="14848" width="9" style="150"/>
    <col min="14849" max="14849" width="40.125" style="150" customWidth="1"/>
    <col min="14850" max="14856" width="13" style="150" customWidth="1"/>
    <col min="14857" max="15104" width="9" style="150"/>
    <col min="15105" max="15105" width="40.125" style="150" customWidth="1"/>
    <col min="15106" max="15112" width="13" style="150" customWidth="1"/>
    <col min="15113" max="15360" width="9" style="150"/>
    <col min="15361" max="15361" width="40.125" style="150" customWidth="1"/>
    <col min="15362" max="15368" width="13" style="150" customWidth="1"/>
    <col min="15369" max="15616" width="9" style="150"/>
    <col min="15617" max="15617" width="40.125" style="150" customWidth="1"/>
    <col min="15618" max="15624" width="13" style="150" customWidth="1"/>
    <col min="15625" max="15872" width="9" style="150"/>
    <col min="15873" max="15873" width="40.125" style="150" customWidth="1"/>
    <col min="15874" max="15880" width="13" style="150" customWidth="1"/>
    <col min="15881" max="16128" width="9" style="150"/>
    <col min="16129" max="16129" width="40.125" style="150" customWidth="1"/>
    <col min="16130" max="16136" width="13" style="150" customWidth="1"/>
    <col min="16137" max="16384" width="9" style="150"/>
  </cols>
  <sheetData>
    <row r="5" spans="1:255" ht="15.75" x14ac:dyDescent="0.2">
      <c r="A5" s="149" t="s">
        <v>596</v>
      </c>
    </row>
    <row r="7" spans="1:255" x14ac:dyDescent="0.2">
      <c r="A7" s="151" t="s">
        <v>80</v>
      </c>
      <c r="B7" s="152" t="s">
        <v>81</v>
      </c>
      <c r="C7" s="150" t="s">
        <v>82</v>
      </c>
      <c r="D7" s="153" t="s">
        <v>83</v>
      </c>
      <c r="E7" s="152" t="s">
        <v>84</v>
      </c>
      <c r="F7" s="150" t="s">
        <v>85</v>
      </c>
    </row>
    <row r="8" spans="1:255" x14ac:dyDescent="0.2">
      <c r="A8" s="153"/>
      <c r="B8" s="152" t="s">
        <v>86</v>
      </c>
      <c r="C8" s="150" t="s">
        <v>87</v>
      </c>
      <c r="D8" s="153" t="s">
        <v>83</v>
      </c>
      <c r="E8" s="152" t="s">
        <v>88</v>
      </c>
      <c r="F8" s="150" t="s">
        <v>89</v>
      </c>
    </row>
    <row r="9" spans="1:255" x14ac:dyDescent="0.2">
      <c r="A9" s="153"/>
      <c r="B9" s="152" t="s">
        <v>90</v>
      </c>
      <c r="C9" s="150" t="s">
        <v>91</v>
      </c>
      <c r="D9" s="153" t="s">
        <v>83</v>
      </c>
      <c r="E9" s="152" t="s">
        <v>92</v>
      </c>
      <c r="F9" s="150" t="s">
        <v>93</v>
      </c>
    </row>
    <row r="10" spans="1:255" x14ac:dyDescent="0.2">
      <c r="A10" s="153"/>
      <c r="B10" s="152" t="s">
        <v>94</v>
      </c>
      <c r="C10" s="150" t="s">
        <v>95</v>
      </c>
      <c r="D10" s="153" t="s">
        <v>83</v>
      </c>
      <c r="E10" s="152" t="s">
        <v>96</v>
      </c>
      <c r="F10" s="154" t="s">
        <v>97</v>
      </c>
    </row>
    <row r="13" spans="1:255" x14ac:dyDescent="0.2">
      <c r="A13" s="155" t="s">
        <v>98</v>
      </c>
      <c r="B13" s="155"/>
      <c r="C13" s="155"/>
      <c r="D13" s="155"/>
      <c r="E13" s="155"/>
      <c r="F13" s="155"/>
      <c r="G13" s="155"/>
      <c r="H13" s="155"/>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156"/>
      <c r="BU13" s="156"/>
      <c r="BV13" s="156"/>
      <c r="BW13" s="156"/>
      <c r="BX13" s="156"/>
      <c r="BY13" s="156"/>
      <c r="BZ13" s="156"/>
      <c r="CA13" s="156"/>
      <c r="CB13" s="156"/>
      <c r="CC13" s="156"/>
      <c r="CD13" s="156"/>
      <c r="CE13" s="156"/>
      <c r="CF13" s="156"/>
      <c r="CG13" s="156"/>
      <c r="CH13" s="156"/>
      <c r="CI13" s="156"/>
      <c r="CJ13" s="156"/>
      <c r="CK13" s="156"/>
      <c r="CL13" s="156"/>
      <c r="CM13" s="156"/>
      <c r="CN13" s="156"/>
      <c r="CO13" s="156"/>
      <c r="CP13" s="156"/>
      <c r="CQ13" s="156"/>
      <c r="CR13" s="156"/>
      <c r="CS13" s="156"/>
      <c r="CT13" s="156"/>
      <c r="CU13" s="156"/>
      <c r="CV13" s="156"/>
      <c r="CW13" s="156"/>
      <c r="CX13" s="156"/>
      <c r="CY13" s="156"/>
      <c r="CZ13" s="156"/>
      <c r="DA13" s="156"/>
      <c r="DB13" s="156"/>
      <c r="DC13" s="156"/>
      <c r="DD13" s="156"/>
      <c r="DE13" s="156"/>
      <c r="DF13" s="156"/>
      <c r="DG13" s="156"/>
      <c r="DH13" s="156"/>
      <c r="DI13" s="156"/>
      <c r="DJ13" s="156"/>
      <c r="DK13" s="156"/>
      <c r="DL13" s="156"/>
      <c r="DM13" s="156"/>
      <c r="DN13" s="156"/>
      <c r="DO13" s="156"/>
      <c r="DP13" s="156"/>
      <c r="DQ13" s="156"/>
      <c r="DR13" s="156"/>
      <c r="DS13" s="156"/>
      <c r="DT13" s="156"/>
      <c r="DU13" s="156"/>
      <c r="DV13" s="156"/>
      <c r="DW13" s="156"/>
      <c r="DX13" s="156"/>
      <c r="DY13" s="156"/>
      <c r="DZ13" s="156"/>
      <c r="EA13" s="156"/>
      <c r="EB13" s="156"/>
      <c r="EC13" s="156"/>
      <c r="ED13" s="156"/>
      <c r="EE13" s="156"/>
      <c r="EF13" s="156"/>
      <c r="EG13" s="156"/>
      <c r="EH13" s="156"/>
      <c r="EI13" s="156"/>
      <c r="EJ13" s="156"/>
      <c r="EK13" s="156"/>
      <c r="EL13" s="156"/>
      <c r="EM13" s="156"/>
      <c r="EN13" s="156"/>
      <c r="EO13" s="156"/>
      <c r="EP13" s="156"/>
      <c r="EQ13" s="156"/>
      <c r="ER13" s="156"/>
      <c r="ES13" s="156"/>
      <c r="ET13" s="156"/>
      <c r="EU13" s="156"/>
      <c r="EV13" s="156"/>
      <c r="EW13" s="156"/>
      <c r="EX13" s="156"/>
      <c r="EY13" s="156"/>
      <c r="EZ13" s="156"/>
      <c r="FA13" s="156"/>
      <c r="FB13" s="156"/>
      <c r="FC13" s="156"/>
      <c r="FD13" s="156"/>
      <c r="FE13" s="156"/>
      <c r="FF13" s="156"/>
      <c r="FG13" s="156"/>
      <c r="FH13" s="156"/>
      <c r="FI13" s="156"/>
      <c r="FJ13" s="156"/>
      <c r="FK13" s="156"/>
      <c r="FL13" s="156"/>
      <c r="FM13" s="156"/>
      <c r="FN13" s="156"/>
      <c r="FO13" s="156"/>
      <c r="FP13" s="156"/>
      <c r="FQ13" s="156"/>
      <c r="FR13" s="156"/>
      <c r="FS13" s="156"/>
      <c r="FT13" s="156"/>
      <c r="FU13" s="156"/>
      <c r="FV13" s="156"/>
      <c r="FW13" s="156"/>
      <c r="FX13" s="156"/>
      <c r="FY13" s="156"/>
      <c r="FZ13" s="156"/>
      <c r="GA13" s="156"/>
      <c r="GB13" s="156"/>
      <c r="GC13" s="156"/>
      <c r="GD13" s="156"/>
      <c r="GE13" s="156"/>
      <c r="GF13" s="156"/>
      <c r="GG13" s="156"/>
      <c r="GH13" s="156"/>
      <c r="GI13" s="156"/>
      <c r="GJ13" s="156"/>
      <c r="GK13" s="156"/>
      <c r="GL13" s="156"/>
      <c r="GM13" s="156"/>
      <c r="GN13" s="156"/>
      <c r="GO13" s="156"/>
      <c r="GP13" s="156"/>
      <c r="GQ13" s="156"/>
      <c r="GR13" s="156"/>
      <c r="GS13" s="156"/>
      <c r="GT13" s="156"/>
      <c r="GU13" s="156"/>
      <c r="GV13" s="156"/>
      <c r="GW13" s="156"/>
      <c r="GX13" s="156"/>
      <c r="GY13" s="156"/>
      <c r="GZ13" s="156"/>
      <c r="HA13" s="156"/>
      <c r="HB13" s="156"/>
      <c r="HC13" s="156"/>
      <c r="HD13" s="156"/>
      <c r="HE13" s="156"/>
      <c r="HF13" s="156"/>
      <c r="HG13" s="156"/>
      <c r="HH13" s="156"/>
      <c r="HI13" s="156"/>
      <c r="HJ13" s="156"/>
      <c r="HK13" s="156"/>
      <c r="HL13" s="156"/>
      <c r="HM13" s="156"/>
      <c r="HN13" s="156"/>
      <c r="HO13" s="156"/>
      <c r="HP13" s="156"/>
      <c r="HQ13" s="156"/>
      <c r="HR13" s="156"/>
      <c r="HS13" s="156"/>
      <c r="HT13" s="156"/>
      <c r="HU13" s="156"/>
      <c r="HV13" s="156"/>
      <c r="HW13" s="156"/>
      <c r="HX13" s="156"/>
      <c r="HY13" s="156"/>
      <c r="HZ13" s="156"/>
      <c r="IA13" s="156"/>
      <c r="IB13" s="156"/>
      <c r="IC13" s="156"/>
      <c r="ID13" s="156"/>
      <c r="IE13" s="156"/>
      <c r="IF13" s="156"/>
      <c r="IG13" s="156"/>
      <c r="IH13" s="156"/>
      <c r="II13" s="156"/>
      <c r="IJ13" s="156"/>
      <c r="IK13" s="156"/>
      <c r="IL13" s="156"/>
      <c r="IM13" s="156"/>
      <c r="IN13" s="156"/>
      <c r="IO13" s="156"/>
      <c r="IP13" s="156"/>
      <c r="IQ13" s="156"/>
      <c r="IR13" s="156"/>
      <c r="IS13" s="156"/>
      <c r="IT13" s="156"/>
      <c r="IU13" s="156"/>
    </row>
    <row r="14" spans="1:255" ht="33.75" x14ac:dyDescent="0.2">
      <c r="A14" s="157" t="s">
        <v>99</v>
      </c>
      <c r="B14" s="158" t="s">
        <v>100</v>
      </c>
      <c r="C14" s="158" t="s">
        <v>101</v>
      </c>
      <c r="D14" s="158" t="s">
        <v>102</v>
      </c>
      <c r="E14" s="158" t="s">
        <v>103</v>
      </c>
      <c r="F14" s="158" t="s">
        <v>104</v>
      </c>
      <c r="G14" s="158" t="s">
        <v>105</v>
      </c>
      <c r="H14" s="158" t="s">
        <v>106</v>
      </c>
    </row>
    <row r="15" spans="1:255" x14ac:dyDescent="0.2">
      <c r="A15" s="159" t="s">
        <v>107</v>
      </c>
      <c r="B15" s="160" t="s">
        <v>108</v>
      </c>
      <c r="C15" s="160" t="s">
        <v>108</v>
      </c>
      <c r="D15" s="160" t="s">
        <v>108</v>
      </c>
      <c r="E15" s="160" t="s">
        <v>108</v>
      </c>
      <c r="F15" s="160" t="s">
        <v>108</v>
      </c>
      <c r="G15" s="160" t="s">
        <v>108</v>
      </c>
      <c r="H15" s="160" t="s">
        <v>108</v>
      </c>
    </row>
    <row r="16" spans="1:255" x14ac:dyDescent="0.2">
      <c r="A16" s="161" t="s">
        <v>109</v>
      </c>
      <c r="B16" s="162"/>
      <c r="C16" s="162"/>
      <c r="D16" s="162"/>
      <c r="E16" s="162"/>
      <c r="F16" s="162"/>
      <c r="G16" s="162"/>
      <c r="H16" s="162"/>
    </row>
    <row r="17" spans="1:8" x14ac:dyDescent="0.2">
      <c r="A17" s="162" t="s">
        <v>110</v>
      </c>
      <c r="B17" s="163">
        <v>3021.333333333333</v>
      </c>
      <c r="C17" s="163">
        <v>2926</v>
      </c>
      <c r="D17" s="163">
        <v>3175</v>
      </c>
      <c r="E17" s="163">
        <v>2890</v>
      </c>
      <c r="F17" s="163">
        <v>2958</v>
      </c>
      <c r="G17" s="163">
        <v>3047</v>
      </c>
      <c r="H17" s="163">
        <v>3059</v>
      </c>
    </row>
    <row r="18" spans="1:8" x14ac:dyDescent="0.2">
      <c r="A18" s="162" t="s">
        <v>111</v>
      </c>
      <c r="B18" s="163" t="s">
        <v>109</v>
      </c>
      <c r="C18" s="163" t="s">
        <v>109</v>
      </c>
      <c r="D18" s="163" t="s">
        <v>109</v>
      </c>
      <c r="E18" s="163" t="s">
        <v>109</v>
      </c>
      <c r="F18" s="163" t="s">
        <v>109</v>
      </c>
      <c r="G18" s="163" t="s">
        <v>109</v>
      </c>
      <c r="H18" s="163" t="s">
        <v>109</v>
      </c>
    </row>
    <row r="19" spans="1:8" x14ac:dyDescent="0.2">
      <c r="A19" s="161" t="s">
        <v>112</v>
      </c>
      <c r="B19" s="171">
        <v>3021.333333333333</v>
      </c>
      <c r="C19" s="171">
        <v>2926</v>
      </c>
      <c r="D19" s="171">
        <v>3175</v>
      </c>
      <c r="E19" s="171">
        <v>2890</v>
      </c>
      <c r="F19" s="171">
        <v>2958</v>
      </c>
      <c r="G19" s="171">
        <v>3047</v>
      </c>
      <c r="H19" s="171">
        <v>3059</v>
      </c>
    </row>
    <row r="20" spans="1:8" x14ac:dyDescent="0.2">
      <c r="A20" s="162"/>
      <c r="B20" s="162"/>
      <c r="C20" s="162"/>
      <c r="D20" s="162"/>
      <c r="E20" s="162"/>
      <c r="F20" s="162"/>
      <c r="G20" s="162"/>
      <c r="H20" s="162"/>
    </row>
    <row r="21" spans="1:8" x14ac:dyDescent="0.2">
      <c r="A21" s="162" t="s">
        <v>113</v>
      </c>
      <c r="B21" s="163">
        <v>0</v>
      </c>
      <c r="C21" s="163">
        <v>0</v>
      </c>
      <c r="D21" s="163">
        <v>0</v>
      </c>
      <c r="E21" s="163">
        <v>0</v>
      </c>
      <c r="F21" s="163">
        <v>0</v>
      </c>
      <c r="G21" s="163">
        <v>0</v>
      </c>
      <c r="H21" s="163">
        <v>0</v>
      </c>
    </row>
    <row r="22" spans="1:8" x14ac:dyDescent="0.2">
      <c r="A22" s="162" t="s">
        <v>114</v>
      </c>
      <c r="B22" s="163" t="s">
        <v>109</v>
      </c>
      <c r="C22" s="163" t="s">
        <v>109</v>
      </c>
      <c r="D22" s="163" t="s">
        <v>109</v>
      </c>
      <c r="E22" s="163" t="s">
        <v>109</v>
      </c>
      <c r="F22" s="163" t="s">
        <v>109</v>
      </c>
      <c r="G22" s="163" t="s">
        <v>109</v>
      </c>
      <c r="H22" s="163" t="s">
        <v>109</v>
      </c>
    </row>
    <row r="23" spans="1:8" x14ac:dyDescent="0.2">
      <c r="A23" s="162" t="s">
        <v>115</v>
      </c>
      <c r="B23" s="163">
        <v>0</v>
      </c>
      <c r="C23" s="163">
        <v>0</v>
      </c>
      <c r="D23" s="163">
        <v>0</v>
      </c>
      <c r="E23" s="163">
        <v>0</v>
      </c>
      <c r="F23" s="163">
        <v>0</v>
      </c>
      <c r="G23" s="163">
        <v>0</v>
      </c>
      <c r="H23" s="163">
        <v>0</v>
      </c>
    </row>
    <row r="24" spans="1:8" x14ac:dyDescent="0.2">
      <c r="A24" s="162" t="s">
        <v>116</v>
      </c>
      <c r="B24" s="163">
        <v>0</v>
      </c>
      <c r="C24" s="163">
        <v>0</v>
      </c>
      <c r="D24" s="163">
        <v>0</v>
      </c>
      <c r="E24" s="163">
        <v>0</v>
      </c>
      <c r="F24" s="163">
        <v>0</v>
      </c>
      <c r="G24" s="163">
        <v>0</v>
      </c>
      <c r="H24" s="163">
        <v>0</v>
      </c>
    </row>
    <row r="25" spans="1:8" x14ac:dyDescent="0.2">
      <c r="A25" s="162" t="s">
        <v>117</v>
      </c>
      <c r="B25" s="163" t="s">
        <v>109</v>
      </c>
      <c r="C25" s="163" t="s">
        <v>109</v>
      </c>
      <c r="D25" s="163" t="s">
        <v>109</v>
      </c>
      <c r="E25" s="163" t="s">
        <v>109</v>
      </c>
      <c r="F25" s="163" t="s">
        <v>109</v>
      </c>
      <c r="G25" s="163" t="s">
        <v>109</v>
      </c>
      <c r="H25" s="163" t="s">
        <v>109</v>
      </c>
    </row>
    <row r="26" spans="1:8" x14ac:dyDescent="0.2">
      <c r="A26" s="162" t="s">
        <v>118</v>
      </c>
      <c r="B26" s="163" t="s">
        <v>109</v>
      </c>
      <c r="C26" s="163" t="s">
        <v>109</v>
      </c>
      <c r="D26" s="163" t="s">
        <v>109</v>
      </c>
      <c r="E26" s="163" t="s">
        <v>109</v>
      </c>
      <c r="F26" s="163" t="s">
        <v>109</v>
      </c>
      <c r="G26" s="163" t="s">
        <v>109</v>
      </c>
      <c r="H26" s="163" t="s">
        <v>109</v>
      </c>
    </row>
    <row r="27" spans="1:8" x14ac:dyDescent="0.2">
      <c r="A27" s="162" t="s">
        <v>119</v>
      </c>
      <c r="B27" s="163" t="s">
        <v>109</v>
      </c>
      <c r="C27" s="163" t="s">
        <v>109</v>
      </c>
      <c r="D27" s="163" t="s">
        <v>109</v>
      </c>
      <c r="E27" s="163" t="s">
        <v>109</v>
      </c>
      <c r="F27" s="163" t="s">
        <v>109</v>
      </c>
      <c r="G27" s="163" t="s">
        <v>109</v>
      </c>
      <c r="H27" s="163" t="s">
        <v>109</v>
      </c>
    </row>
    <row r="28" spans="1:8" x14ac:dyDescent="0.2">
      <c r="A28" s="162" t="s">
        <v>120</v>
      </c>
      <c r="B28" s="163" t="s">
        <v>109</v>
      </c>
      <c r="C28" s="163" t="s">
        <v>109</v>
      </c>
      <c r="D28" s="163" t="s">
        <v>109</v>
      </c>
      <c r="E28" s="163" t="s">
        <v>109</v>
      </c>
      <c r="F28" s="163" t="s">
        <v>109</v>
      </c>
      <c r="G28" s="163" t="s">
        <v>109</v>
      </c>
      <c r="H28" s="163" t="s">
        <v>109</v>
      </c>
    </row>
    <row r="29" spans="1:8" x14ac:dyDescent="0.2">
      <c r="A29" s="161" t="s">
        <v>121</v>
      </c>
      <c r="B29" s="171">
        <v>3021.333333333333</v>
      </c>
      <c r="C29" s="171">
        <v>2926</v>
      </c>
      <c r="D29" s="171">
        <v>3175</v>
      </c>
      <c r="E29" s="171">
        <v>2890</v>
      </c>
      <c r="F29" s="171">
        <v>2958</v>
      </c>
      <c r="G29" s="171">
        <v>3047</v>
      </c>
      <c r="H29" s="171">
        <v>3059</v>
      </c>
    </row>
    <row r="30" spans="1:8" x14ac:dyDescent="0.2">
      <c r="A30" s="162"/>
      <c r="B30" s="162"/>
      <c r="C30" s="162"/>
      <c r="D30" s="162"/>
      <c r="E30" s="162"/>
      <c r="F30" s="162"/>
      <c r="G30" s="162"/>
      <c r="H30" s="162"/>
    </row>
    <row r="31" spans="1:8" x14ac:dyDescent="0.2">
      <c r="A31" s="162" t="s">
        <v>122</v>
      </c>
      <c r="B31" s="163">
        <v>958.33333333333303</v>
      </c>
      <c r="C31" s="163">
        <v>1131</v>
      </c>
      <c r="D31" s="163">
        <v>1259</v>
      </c>
      <c r="E31" s="163">
        <v>982</v>
      </c>
      <c r="F31" s="163">
        <v>909</v>
      </c>
      <c r="G31" s="163">
        <v>966</v>
      </c>
      <c r="H31" s="163">
        <v>1000</v>
      </c>
    </row>
    <row r="32" spans="1:8" x14ac:dyDescent="0.2">
      <c r="A32" s="162" t="s">
        <v>123</v>
      </c>
      <c r="B32" s="163">
        <v>0</v>
      </c>
      <c r="C32" s="163">
        <v>0</v>
      </c>
      <c r="D32" s="163">
        <v>0</v>
      </c>
      <c r="E32" s="163" t="s">
        <v>109</v>
      </c>
      <c r="F32" s="163">
        <v>0</v>
      </c>
      <c r="G32" s="163">
        <v>0</v>
      </c>
      <c r="H32" s="163">
        <v>0</v>
      </c>
    </row>
    <row r="33" spans="1:8" x14ac:dyDescent="0.2">
      <c r="A33" s="162" t="s">
        <v>124</v>
      </c>
      <c r="B33" s="163" t="s">
        <v>109</v>
      </c>
      <c r="C33" s="163" t="s">
        <v>109</v>
      </c>
      <c r="D33" s="163" t="s">
        <v>109</v>
      </c>
      <c r="E33" s="163" t="s">
        <v>109</v>
      </c>
      <c r="F33" s="163" t="s">
        <v>109</v>
      </c>
      <c r="G33" s="163" t="s">
        <v>109</v>
      </c>
      <c r="H33" s="163" t="s">
        <v>109</v>
      </c>
    </row>
    <row r="34" spans="1:8" x14ac:dyDescent="0.2">
      <c r="A34" s="162" t="s">
        <v>125</v>
      </c>
      <c r="B34" s="163" t="s">
        <v>109</v>
      </c>
      <c r="C34" s="163" t="s">
        <v>109</v>
      </c>
      <c r="D34" s="163" t="s">
        <v>109</v>
      </c>
      <c r="E34" s="163" t="s">
        <v>109</v>
      </c>
      <c r="F34" s="163" t="s">
        <v>109</v>
      </c>
      <c r="G34" s="163" t="s">
        <v>109</v>
      </c>
      <c r="H34" s="163" t="s">
        <v>109</v>
      </c>
    </row>
    <row r="35" spans="1:8" x14ac:dyDescent="0.2">
      <c r="A35" s="162" t="s">
        <v>126</v>
      </c>
      <c r="B35" s="163">
        <v>0</v>
      </c>
      <c r="C35" s="163">
        <v>0</v>
      </c>
      <c r="D35" s="163">
        <v>0</v>
      </c>
      <c r="E35" s="163">
        <v>0</v>
      </c>
      <c r="F35" s="163">
        <v>0</v>
      </c>
      <c r="G35" s="163">
        <v>0</v>
      </c>
      <c r="H35" s="163">
        <v>0</v>
      </c>
    </row>
    <row r="36" spans="1:8" x14ac:dyDescent="0.2">
      <c r="A36" s="162" t="s">
        <v>127</v>
      </c>
      <c r="B36" s="163">
        <v>0</v>
      </c>
      <c r="C36" s="163">
        <v>0</v>
      </c>
      <c r="D36" s="163">
        <v>0</v>
      </c>
      <c r="E36" s="163">
        <v>0</v>
      </c>
      <c r="F36" s="163">
        <v>0</v>
      </c>
      <c r="G36" s="163">
        <v>0</v>
      </c>
      <c r="H36" s="163">
        <v>0</v>
      </c>
    </row>
    <row r="37" spans="1:8" x14ac:dyDescent="0.2">
      <c r="A37" s="162" t="s">
        <v>128</v>
      </c>
      <c r="B37" s="163" t="s">
        <v>109</v>
      </c>
      <c r="C37" s="163" t="s">
        <v>109</v>
      </c>
      <c r="D37" s="163" t="s">
        <v>109</v>
      </c>
      <c r="E37" s="163" t="s">
        <v>109</v>
      </c>
      <c r="F37" s="163" t="s">
        <v>109</v>
      </c>
      <c r="G37" s="163" t="s">
        <v>109</v>
      </c>
      <c r="H37" s="163" t="s">
        <v>109</v>
      </c>
    </row>
    <row r="38" spans="1:8" x14ac:dyDescent="0.2">
      <c r="A38" s="162" t="s">
        <v>129</v>
      </c>
      <c r="B38" s="163">
        <v>70.666666666666998</v>
      </c>
      <c r="C38" s="163">
        <v>71</v>
      </c>
      <c r="D38" s="163">
        <v>128</v>
      </c>
      <c r="E38" s="163">
        <v>61</v>
      </c>
      <c r="F38" s="163">
        <v>58</v>
      </c>
      <c r="G38" s="163">
        <v>76</v>
      </c>
      <c r="H38" s="163">
        <v>78</v>
      </c>
    </row>
    <row r="39" spans="1:8" x14ac:dyDescent="0.2">
      <c r="A39" s="162" t="s">
        <v>130</v>
      </c>
      <c r="B39" s="163">
        <v>748</v>
      </c>
      <c r="C39" s="163">
        <v>649</v>
      </c>
      <c r="D39" s="163">
        <v>670</v>
      </c>
      <c r="E39" s="163">
        <v>682</v>
      </c>
      <c r="F39" s="163">
        <v>723</v>
      </c>
      <c r="G39" s="163">
        <v>733</v>
      </c>
      <c r="H39" s="163">
        <v>788</v>
      </c>
    </row>
    <row r="40" spans="1:8" x14ac:dyDescent="0.2">
      <c r="A40" s="162" t="s">
        <v>131</v>
      </c>
      <c r="B40" s="163">
        <v>0</v>
      </c>
      <c r="C40" s="163">
        <v>0</v>
      </c>
      <c r="D40" s="163">
        <v>0</v>
      </c>
      <c r="E40" s="163">
        <v>0</v>
      </c>
      <c r="F40" s="163">
        <v>0</v>
      </c>
      <c r="G40" s="163">
        <v>0</v>
      </c>
      <c r="H40" s="163">
        <v>0</v>
      </c>
    </row>
    <row r="41" spans="1:8" x14ac:dyDescent="0.2">
      <c r="A41" s="162" t="s">
        <v>132</v>
      </c>
      <c r="B41" s="163">
        <v>-0.33</v>
      </c>
      <c r="C41" s="163">
        <v>0</v>
      </c>
      <c r="D41" s="163">
        <v>0</v>
      </c>
      <c r="E41" s="163">
        <v>-1</v>
      </c>
      <c r="F41" s="163">
        <v>-1</v>
      </c>
      <c r="G41" s="163">
        <v>0</v>
      </c>
      <c r="H41" s="163">
        <v>0</v>
      </c>
    </row>
    <row r="42" spans="1:8" x14ac:dyDescent="0.2">
      <c r="A42" s="161" t="s">
        <v>133</v>
      </c>
      <c r="B42" s="171">
        <v>1776.666666666667</v>
      </c>
      <c r="C42" s="171">
        <v>1851</v>
      </c>
      <c r="D42" s="171">
        <v>2057</v>
      </c>
      <c r="E42" s="171">
        <v>1724</v>
      </c>
      <c r="F42" s="171">
        <v>1689</v>
      </c>
      <c r="G42" s="171">
        <v>1775</v>
      </c>
      <c r="H42" s="171">
        <v>1866</v>
      </c>
    </row>
    <row r="43" spans="1:8" x14ac:dyDescent="0.2">
      <c r="A43" s="162"/>
      <c r="B43" s="162"/>
      <c r="C43" s="162"/>
      <c r="D43" s="162"/>
      <c r="E43" s="162"/>
      <c r="F43" s="162"/>
      <c r="G43" s="162"/>
      <c r="H43" s="162"/>
    </row>
    <row r="44" spans="1:8" x14ac:dyDescent="0.2">
      <c r="A44" s="162" t="s">
        <v>134</v>
      </c>
      <c r="B44" s="163">
        <v>18.666666666666998</v>
      </c>
      <c r="C44" s="163" t="s">
        <v>109</v>
      </c>
      <c r="D44" s="163" t="s">
        <v>109</v>
      </c>
      <c r="E44" s="163">
        <v>88</v>
      </c>
      <c r="F44" s="163">
        <v>8</v>
      </c>
      <c r="G44" s="163">
        <v>18</v>
      </c>
      <c r="H44" s="163">
        <v>30</v>
      </c>
    </row>
    <row r="45" spans="1:8" x14ac:dyDescent="0.2">
      <c r="A45" s="162" t="s">
        <v>135</v>
      </c>
      <c r="B45" s="172">
        <v>0</v>
      </c>
      <c r="C45" s="172">
        <v>0</v>
      </c>
      <c r="D45" s="172">
        <v>0</v>
      </c>
      <c r="E45" s="172">
        <v>0</v>
      </c>
      <c r="F45" s="172">
        <v>0</v>
      </c>
      <c r="G45" s="172">
        <v>0</v>
      </c>
      <c r="H45" s="172">
        <v>0</v>
      </c>
    </row>
    <row r="46" spans="1:8" x14ac:dyDescent="0.2">
      <c r="A46" s="162" t="s">
        <v>136</v>
      </c>
      <c r="B46" s="163">
        <v>491.33333333333297</v>
      </c>
      <c r="C46" s="163">
        <v>342</v>
      </c>
      <c r="D46" s="163">
        <v>413</v>
      </c>
      <c r="E46" s="163">
        <v>434</v>
      </c>
      <c r="F46" s="163">
        <v>496</v>
      </c>
      <c r="G46" s="163">
        <v>458</v>
      </c>
      <c r="H46" s="163">
        <v>520</v>
      </c>
    </row>
    <row r="47" spans="1:8" x14ac:dyDescent="0.2">
      <c r="A47" s="161" t="s">
        <v>137</v>
      </c>
      <c r="B47" s="171">
        <v>734.66666666666697</v>
      </c>
      <c r="C47" s="171">
        <v>733</v>
      </c>
      <c r="D47" s="171">
        <v>705</v>
      </c>
      <c r="E47" s="171">
        <v>644</v>
      </c>
      <c r="F47" s="171">
        <v>765</v>
      </c>
      <c r="G47" s="171">
        <v>796</v>
      </c>
      <c r="H47" s="171">
        <v>643</v>
      </c>
    </row>
    <row r="48" spans="1:8" x14ac:dyDescent="0.2">
      <c r="A48" s="162"/>
      <c r="B48" s="162"/>
      <c r="C48" s="162"/>
      <c r="D48" s="162"/>
      <c r="E48" s="162"/>
      <c r="F48" s="162"/>
      <c r="G48" s="162"/>
      <c r="H48" s="162"/>
    </row>
    <row r="49" spans="1:8" x14ac:dyDescent="0.2">
      <c r="A49" s="162" t="s">
        <v>138</v>
      </c>
      <c r="B49" s="163">
        <v>33</v>
      </c>
      <c r="C49" s="163">
        <v>18</v>
      </c>
      <c r="D49" s="163">
        <v>22</v>
      </c>
      <c r="E49" s="163">
        <v>11</v>
      </c>
      <c r="F49" s="163">
        <v>22</v>
      </c>
      <c r="G49" s="163">
        <v>37</v>
      </c>
      <c r="H49" s="163">
        <v>40</v>
      </c>
    </row>
    <row r="50" spans="1:8" x14ac:dyDescent="0.2">
      <c r="A50" s="161" t="s">
        <v>139</v>
      </c>
      <c r="B50" s="171">
        <v>767.66666666666697</v>
      </c>
      <c r="C50" s="171">
        <v>751</v>
      </c>
      <c r="D50" s="171">
        <v>727</v>
      </c>
      <c r="E50" s="171">
        <v>655</v>
      </c>
      <c r="F50" s="171">
        <v>787</v>
      </c>
      <c r="G50" s="171">
        <v>833</v>
      </c>
      <c r="H50" s="171">
        <v>683</v>
      </c>
    </row>
    <row r="51" spans="1:8" x14ac:dyDescent="0.2">
      <c r="A51" s="162"/>
      <c r="B51" s="162"/>
      <c r="C51" s="162"/>
      <c r="D51" s="162"/>
      <c r="E51" s="162"/>
      <c r="F51" s="162"/>
      <c r="G51" s="162"/>
      <c r="H51" s="162"/>
    </row>
    <row r="52" spans="1:8" x14ac:dyDescent="0.2">
      <c r="A52" s="161" t="s">
        <v>140</v>
      </c>
      <c r="B52" s="173">
        <v>1244.666666666667</v>
      </c>
      <c r="C52" s="173">
        <v>1075</v>
      </c>
      <c r="D52" s="173">
        <v>1118</v>
      </c>
      <c r="E52" s="173">
        <v>1166</v>
      </c>
      <c r="F52" s="173">
        <v>1269</v>
      </c>
      <c r="G52" s="173">
        <v>1272</v>
      </c>
      <c r="H52" s="173">
        <v>1193</v>
      </c>
    </row>
    <row r="53" spans="1:8" x14ac:dyDescent="0.2">
      <c r="A53" s="162"/>
      <c r="B53" s="162"/>
      <c r="C53" s="162"/>
      <c r="D53" s="162"/>
      <c r="E53" s="162"/>
      <c r="F53" s="162"/>
      <c r="G53" s="162"/>
      <c r="H53" s="162"/>
    </row>
    <row r="54" spans="1:8" x14ac:dyDescent="0.2">
      <c r="A54" s="162" t="s">
        <v>141</v>
      </c>
      <c r="B54" s="172">
        <v>0</v>
      </c>
      <c r="C54" s="172">
        <v>0</v>
      </c>
      <c r="D54" s="172">
        <v>0</v>
      </c>
      <c r="E54" s="172">
        <v>0</v>
      </c>
      <c r="F54" s="172">
        <v>0</v>
      </c>
      <c r="G54" s="172">
        <v>0</v>
      </c>
      <c r="H54" s="172">
        <v>0</v>
      </c>
    </row>
    <row r="55" spans="1:8" x14ac:dyDescent="0.2">
      <c r="A55" s="162" t="s">
        <v>142</v>
      </c>
      <c r="B55" s="163">
        <v>18.333333333333002</v>
      </c>
      <c r="C55" s="163">
        <v>18.5</v>
      </c>
      <c r="D55" s="163">
        <v>17.5</v>
      </c>
      <c r="E55" s="163">
        <v>18.5</v>
      </c>
      <c r="F55" s="163">
        <v>20</v>
      </c>
      <c r="G55" s="163">
        <v>21</v>
      </c>
      <c r="H55" s="163">
        <v>14</v>
      </c>
    </row>
    <row r="56" spans="1:8" x14ac:dyDescent="0.2">
      <c r="A56" s="162" t="s">
        <v>143</v>
      </c>
      <c r="B56" s="163" t="s">
        <v>109</v>
      </c>
      <c r="C56" s="163" t="s">
        <v>109</v>
      </c>
      <c r="D56" s="163" t="s">
        <v>109</v>
      </c>
      <c r="E56" s="163" t="s">
        <v>109</v>
      </c>
      <c r="F56" s="163" t="s">
        <v>109</v>
      </c>
      <c r="G56" s="163" t="s">
        <v>109</v>
      </c>
      <c r="H56" s="163" t="s">
        <v>109</v>
      </c>
    </row>
    <row r="57" spans="1:8" x14ac:dyDescent="0.2">
      <c r="A57" s="162" t="s">
        <v>144</v>
      </c>
      <c r="B57" s="172">
        <v>0</v>
      </c>
      <c r="C57" s="172">
        <v>0</v>
      </c>
      <c r="D57" s="172">
        <v>0</v>
      </c>
      <c r="E57" s="172">
        <v>0</v>
      </c>
      <c r="F57" s="172">
        <v>0</v>
      </c>
      <c r="G57" s="172">
        <v>0</v>
      </c>
      <c r="H57" s="172">
        <v>0</v>
      </c>
    </row>
    <row r="58" spans="1:8" x14ac:dyDescent="0.2">
      <c r="A58" s="162"/>
      <c r="B58" s="162"/>
      <c r="C58" s="162"/>
      <c r="D58" s="162"/>
      <c r="E58" s="162"/>
      <c r="F58" s="162"/>
      <c r="G58" s="162"/>
      <c r="H58" s="162"/>
    </row>
    <row r="59" spans="1:8" x14ac:dyDescent="0.2">
      <c r="A59" s="162" t="s">
        <v>114</v>
      </c>
      <c r="B59" s="163" t="s">
        <v>109</v>
      </c>
      <c r="C59" s="163" t="s">
        <v>109</v>
      </c>
      <c r="D59" s="163" t="s">
        <v>109</v>
      </c>
      <c r="E59" s="163" t="s">
        <v>109</v>
      </c>
      <c r="F59" s="163" t="s">
        <v>109</v>
      </c>
      <c r="G59" s="163" t="s">
        <v>109</v>
      </c>
      <c r="H59" s="163" t="s">
        <v>109</v>
      </c>
    </row>
    <row r="60" spans="1:8" x14ac:dyDescent="0.2">
      <c r="A60" s="162" t="s">
        <v>145</v>
      </c>
      <c r="B60" s="163">
        <v>0</v>
      </c>
      <c r="C60" s="163">
        <v>0</v>
      </c>
      <c r="D60" s="163">
        <v>0</v>
      </c>
      <c r="E60" s="163">
        <v>0</v>
      </c>
      <c r="F60" s="163">
        <v>0</v>
      </c>
      <c r="G60" s="163">
        <v>0</v>
      </c>
      <c r="H60" s="163">
        <v>0</v>
      </c>
    </row>
    <row r="61" spans="1:8" x14ac:dyDescent="0.2">
      <c r="A61" s="162" t="s">
        <v>115</v>
      </c>
      <c r="B61" s="163">
        <v>0</v>
      </c>
      <c r="C61" s="163">
        <v>0</v>
      </c>
      <c r="D61" s="163">
        <v>0</v>
      </c>
      <c r="E61" s="163">
        <v>0</v>
      </c>
      <c r="F61" s="163">
        <v>0</v>
      </c>
      <c r="G61" s="163">
        <v>0</v>
      </c>
      <c r="H61" s="163">
        <v>0</v>
      </c>
    </row>
    <row r="62" spans="1:8" x14ac:dyDescent="0.2">
      <c r="A62" s="162" t="s">
        <v>116</v>
      </c>
      <c r="B62" s="163">
        <v>0</v>
      </c>
      <c r="C62" s="163">
        <v>0</v>
      </c>
      <c r="D62" s="163">
        <v>0</v>
      </c>
      <c r="E62" s="163">
        <v>0</v>
      </c>
      <c r="F62" s="163">
        <v>0</v>
      </c>
      <c r="G62" s="163">
        <v>0</v>
      </c>
      <c r="H62" s="163">
        <v>0</v>
      </c>
    </row>
    <row r="63" spans="1:8" x14ac:dyDescent="0.2">
      <c r="A63" s="162" t="s">
        <v>146</v>
      </c>
      <c r="B63" s="163">
        <v>28.333333333333002</v>
      </c>
      <c r="C63" s="163" t="s">
        <v>109</v>
      </c>
      <c r="D63" s="163">
        <v>2</v>
      </c>
      <c r="E63" s="163">
        <v>15</v>
      </c>
      <c r="F63" s="163">
        <v>24</v>
      </c>
      <c r="G63" s="163">
        <v>32</v>
      </c>
      <c r="H63" s="163">
        <v>29</v>
      </c>
    </row>
    <row r="64" spans="1:8" x14ac:dyDescent="0.2">
      <c r="A64" s="216" t="s">
        <v>147</v>
      </c>
      <c r="B64" s="217" t="s">
        <v>109</v>
      </c>
      <c r="C64" s="217" t="s">
        <v>109</v>
      </c>
      <c r="D64" s="217" t="s">
        <v>109</v>
      </c>
      <c r="E64" s="217" t="s">
        <v>109</v>
      </c>
      <c r="F64" s="217" t="s">
        <v>109</v>
      </c>
      <c r="G64" s="217" t="s">
        <v>109</v>
      </c>
      <c r="H64" s="217" t="s">
        <v>109</v>
      </c>
    </row>
    <row r="65" spans="1:8" x14ac:dyDescent="0.2">
      <c r="A65" s="216" t="s">
        <v>148</v>
      </c>
      <c r="B65" s="217">
        <v>0</v>
      </c>
      <c r="C65" s="217">
        <v>0</v>
      </c>
      <c r="D65" s="217">
        <v>0</v>
      </c>
      <c r="E65" s="217">
        <v>0</v>
      </c>
      <c r="F65" s="217">
        <v>0</v>
      </c>
      <c r="G65" s="217">
        <v>0</v>
      </c>
      <c r="H65" s="217">
        <v>0</v>
      </c>
    </row>
    <row r="66" spans="1:8" x14ac:dyDescent="0.2">
      <c r="A66" s="162" t="s">
        <v>149</v>
      </c>
      <c r="B66" s="163">
        <v>0</v>
      </c>
      <c r="C66" s="163">
        <v>0</v>
      </c>
      <c r="D66" s="163">
        <v>0</v>
      </c>
      <c r="E66" s="163">
        <v>0</v>
      </c>
      <c r="F66" s="163">
        <v>0</v>
      </c>
      <c r="G66" s="163">
        <v>0</v>
      </c>
      <c r="H66" s="163">
        <v>0</v>
      </c>
    </row>
    <row r="67" spans="1:8" x14ac:dyDescent="0.2">
      <c r="A67" s="162" t="s">
        <v>150</v>
      </c>
      <c r="B67" s="163">
        <v>0</v>
      </c>
      <c r="C67" s="163">
        <v>0</v>
      </c>
      <c r="D67" s="163">
        <v>0</v>
      </c>
      <c r="E67" s="163">
        <v>0</v>
      </c>
      <c r="F67" s="163">
        <v>0</v>
      </c>
      <c r="G67" s="163">
        <v>0</v>
      </c>
      <c r="H67" s="163">
        <v>0</v>
      </c>
    </row>
    <row r="68" spans="1:8" x14ac:dyDescent="0.2">
      <c r="A68" s="162" t="s">
        <v>151</v>
      </c>
      <c r="B68" s="163" t="s">
        <v>109</v>
      </c>
      <c r="C68" s="163" t="s">
        <v>109</v>
      </c>
      <c r="D68" s="163" t="s">
        <v>109</v>
      </c>
      <c r="E68" s="163" t="s">
        <v>109</v>
      </c>
      <c r="F68" s="163" t="s">
        <v>109</v>
      </c>
      <c r="G68" s="163" t="s">
        <v>109</v>
      </c>
      <c r="H68" s="163" t="s">
        <v>109</v>
      </c>
    </row>
    <row r="69" spans="1:8" x14ac:dyDescent="0.2">
      <c r="A69" s="162" t="s">
        <v>152</v>
      </c>
      <c r="B69" s="163">
        <v>-3</v>
      </c>
      <c r="C69" s="163">
        <v>13</v>
      </c>
      <c r="D69" s="163">
        <v>6</v>
      </c>
      <c r="E69" s="163">
        <v>2</v>
      </c>
      <c r="F69" s="163">
        <v>-2</v>
      </c>
      <c r="G69" s="163">
        <v>-7</v>
      </c>
      <c r="H69" s="163">
        <v>0</v>
      </c>
    </row>
    <row r="70" spans="1:8" x14ac:dyDescent="0.2">
      <c r="A70" s="162" t="s">
        <v>153</v>
      </c>
      <c r="B70" s="163" t="s">
        <v>109</v>
      </c>
      <c r="C70" s="163" t="s">
        <v>109</v>
      </c>
      <c r="D70" s="163" t="s">
        <v>109</v>
      </c>
      <c r="E70" s="163" t="s">
        <v>109</v>
      </c>
      <c r="F70" s="163" t="s">
        <v>109</v>
      </c>
      <c r="G70" s="163" t="s">
        <v>109</v>
      </c>
      <c r="H70" s="163" t="s">
        <v>109</v>
      </c>
    </row>
    <row r="71" spans="1:8" x14ac:dyDescent="0.2">
      <c r="A71" s="162" t="s">
        <v>154</v>
      </c>
      <c r="B71" s="163" t="s">
        <v>109</v>
      </c>
      <c r="C71" s="163" t="s">
        <v>109</v>
      </c>
      <c r="D71" s="163" t="s">
        <v>109</v>
      </c>
      <c r="E71" s="163" t="s">
        <v>109</v>
      </c>
      <c r="F71" s="163" t="s">
        <v>109</v>
      </c>
      <c r="G71" s="163" t="s">
        <v>109</v>
      </c>
      <c r="H71" s="163" t="s">
        <v>109</v>
      </c>
    </row>
    <row r="72" spans="1:8" x14ac:dyDescent="0.2">
      <c r="A72" s="162" t="s">
        <v>155</v>
      </c>
      <c r="B72" s="163">
        <v>6.2693940000000001</v>
      </c>
      <c r="C72" s="163">
        <v>6.3897760000000003</v>
      </c>
      <c r="D72" s="163">
        <v>4.792332</v>
      </c>
      <c r="E72" s="163">
        <v>6.0606059999999999</v>
      </c>
      <c r="F72" s="163">
        <v>4.7694749999999999</v>
      </c>
      <c r="G72" s="163">
        <v>7.4074070000000001</v>
      </c>
      <c r="H72" s="163">
        <v>6.6313000000000004</v>
      </c>
    </row>
    <row r="73" spans="1:8" x14ac:dyDescent="0.2">
      <c r="A73" s="162" t="s">
        <v>156</v>
      </c>
      <c r="B73" s="163" t="s">
        <v>109</v>
      </c>
      <c r="C73" s="163" t="s">
        <v>109</v>
      </c>
      <c r="D73" s="163" t="s">
        <v>109</v>
      </c>
      <c r="E73" s="163" t="s">
        <v>109</v>
      </c>
      <c r="F73" s="163" t="s">
        <v>109</v>
      </c>
      <c r="G73" s="163" t="s">
        <v>109</v>
      </c>
      <c r="H73" s="163" t="s">
        <v>109</v>
      </c>
    </row>
    <row r="74" spans="1:8" x14ac:dyDescent="0.2">
      <c r="A74" s="162" t="s">
        <v>117</v>
      </c>
      <c r="B74" s="163" t="s">
        <v>109</v>
      </c>
      <c r="C74" s="163" t="s">
        <v>109</v>
      </c>
      <c r="D74" s="163" t="s">
        <v>109</v>
      </c>
      <c r="E74" s="163" t="s">
        <v>109</v>
      </c>
      <c r="F74" s="163" t="s">
        <v>109</v>
      </c>
      <c r="G74" s="163" t="s">
        <v>109</v>
      </c>
      <c r="H74" s="163" t="s">
        <v>109</v>
      </c>
    </row>
    <row r="75" spans="1:8" x14ac:dyDescent="0.2">
      <c r="A75" s="162" t="s">
        <v>118</v>
      </c>
      <c r="B75" s="163" t="s">
        <v>109</v>
      </c>
      <c r="C75" s="163" t="s">
        <v>109</v>
      </c>
      <c r="D75" s="163" t="s">
        <v>109</v>
      </c>
      <c r="E75" s="163" t="s">
        <v>109</v>
      </c>
      <c r="F75" s="163" t="s">
        <v>109</v>
      </c>
      <c r="G75" s="163" t="s">
        <v>109</v>
      </c>
      <c r="H75" s="163" t="s">
        <v>109</v>
      </c>
    </row>
    <row r="76" spans="1:8" x14ac:dyDescent="0.2">
      <c r="A76" s="162" t="s">
        <v>119</v>
      </c>
      <c r="B76" s="163" t="s">
        <v>109</v>
      </c>
      <c r="C76" s="163" t="s">
        <v>109</v>
      </c>
      <c r="D76" s="163" t="s">
        <v>109</v>
      </c>
      <c r="E76" s="163" t="s">
        <v>109</v>
      </c>
      <c r="F76" s="163" t="s">
        <v>109</v>
      </c>
      <c r="G76" s="163" t="s">
        <v>109</v>
      </c>
      <c r="H76" s="163" t="s">
        <v>109</v>
      </c>
    </row>
    <row r="77" spans="1:8" x14ac:dyDescent="0.2">
      <c r="A77" s="162" t="s">
        <v>157</v>
      </c>
      <c r="B77" s="163" t="s">
        <v>109</v>
      </c>
      <c r="C77" s="163" t="s">
        <v>109</v>
      </c>
      <c r="D77" s="163" t="s">
        <v>109</v>
      </c>
      <c r="E77" s="163" t="s">
        <v>109</v>
      </c>
      <c r="F77" s="163" t="s">
        <v>109</v>
      </c>
      <c r="G77" s="163" t="s">
        <v>109</v>
      </c>
      <c r="H77" s="163" t="s">
        <v>109</v>
      </c>
    </row>
    <row r="78" spans="1:8" x14ac:dyDescent="0.2">
      <c r="A78" s="162" t="s">
        <v>158</v>
      </c>
      <c r="B78" s="163" t="s">
        <v>109</v>
      </c>
      <c r="C78" s="163" t="s">
        <v>109</v>
      </c>
      <c r="D78" s="163" t="s">
        <v>109</v>
      </c>
      <c r="E78" s="163" t="s">
        <v>109</v>
      </c>
      <c r="F78" s="163" t="s">
        <v>109</v>
      </c>
      <c r="G78" s="163" t="s">
        <v>109</v>
      </c>
      <c r="H78" s="163" t="s">
        <v>109</v>
      </c>
    </row>
    <row r="79" spans="1:8" x14ac:dyDescent="0.2">
      <c r="A79" s="162" t="s">
        <v>159</v>
      </c>
      <c r="B79" s="163" t="s">
        <v>109</v>
      </c>
      <c r="C79" s="163" t="s">
        <v>109</v>
      </c>
      <c r="D79" s="163" t="s">
        <v>109</v>
      </c>
      <c r="E79" s="163" t="s">
        <v>109</v>
      </c>
      <c r="F79" s="163" t="s">
        <v>109</v>
      </c>
      <c r="G79" s="163" t="s">
        <v>109</v>
      </c>
      <c r="H79" s="163" t="s">
        <v>109</v>
      </c>
    </row>
    <row r="80" spans="1:8" x14ac:dyDescent="0.2">
      <c r="A80" s="162" t="s">
        <v>160</v>
      </c>
      <c r="B80" s="163" t="s">
        <v>109</v>
      </c>
      <c r="C80" s="163" t="s">
        <v>109</v>
      </c>
      <c r="D80" s="163" t="s">
        <v>109</v>
      </c>
      <c r="E80" s="163" t="s">
        <v>109</v>
      </c>
      <c r="F80" s="163" t="s">
        <v>109</v>
      </c>
      <c r="G80" s="163" t="s">
        <v>109</v>
      </c>
      <c r="H80" s="163" t="s">
        <v>109</v>
      </c>
    </row>
    <row r="81" spans="1:8" x14ac:dyDescent="0.2">
      <c r="A81" s="162" t="s">
        <v>161</v>
      </c>
      <c r="B81" s="163" t="s">
        <v>109</v>
      </c>
      <c r="C81" s="163" t="s">
        <v>109</v>
      </c>
      <c r="D81" s="163" t="s">
        <v>109</v>
      </c>
      <c r="E81" s="163" t="s">
        <v>109</v>
      </c>
      <c r="F81" s="163" t="s">
        <v>109</v>
      </c>
      <c r="G81" s="163" t="s">
        <v>109</v>
      </c>
      <c r="H81" s="163" t="s">
        <v>109</v>
      </c>
    </row>
    <row r="82" spans="1:8" x14ac:dyDescent="0.2">
      <c r="A82" s="162" t="s">
        <v>162</v>
      </c>
      <c r="B82" s="163" t="s">
        <v>109</v>
      </c>
      <c r="C82" s="163" t="s">
        <v>109</v>
      </c>
      <c r="D82" s="163" t="s">
        <v>109</v>
      </c>
      <c r="E82" s="163" t="s">
        <v>109</v>
      </c>
      <c r="F82" s="163" t="s">
        <v>109</v>
      </c>
      <c r="G82" s="163" t="s">
        <v>109</v>
      </c>
      <c r="H82" s="163" t="s">
        <v>109</v>
      </c>
    </row>
    <row r="83" spans="1:8" x14ac:dyDescent="0.2">
      <c r="A83" s="162" t="s">
        <v>163</v>
      </c>
      <c r="B83" s="163" t="s">
        <v>109</v>
      </c>
      <c r="C83" s="163" t="s">
        <v>109</v>
      </c>
      <c r="D83" s="163" t="s">
        <v>109</v>
      </c>
      <c r="E83" s="163" t="s">
        <v>109</v>
      </c>
      <c r="F83" s="163" t="s">
        <v>109</v>
      </c>
      <c r="G83" s="163" t="s">
        <v>109</v>
      </c>
      <c r="H83" s="163" t="s">
        <v>109</v>
      </c>
    </row>
    <row r="84" spans="1:8" x14ac:dyDescent="0.2">
      <c r="A84" s="162" t="s">
        <v>164</v>
      </c>
      <c r="B84" s="163" t="s">
        <v>109</v>
      </c>
      <c r="C84" s="163" t="s">
        <v>109</v>
      </c>
      <c r="D84" s="163" t="s">
        <v>109</v>
      </c>
      <c r="E84" s="163" t="s">
        <v>109</v>
      </c>
      <c r="F84" s="163" t="s">
        <v>109</v>
      </c>
      <c r="G84" s="163" t="s">
        <v>109</v>
      </c>
      <c r="H84" s="163" t="s">
        <v>109</v>
      </c>
    </row>
    <row r="85" spans="1:8" x14ac:dyDescent="0.2">
      <c r="A85" s="162" t="s">
        <v>165</v>
      </c>
      <c r="B85" s="163" t="s">
        <v>109</v>
      </c>
      <c r="C85" s="163" t="s">
        <v>109</v>
      </c>
      <c r="D85" s="163" t="s">
        <v>109</v>
      </c>
      <c r="E85" s="163" t="s">
        <v>109</v>
      </c>
      <c r="F85" s="163" t="s">
        <v>109</v>
      </c>
      <c r="G85" s="163" t="s">
        <v>109</v>
      </c>
      <c r="H85" s="163" t="s">
        <v>109</v>
      </c>
    </row>
    <row r="86" spans="1:8" x14ac:dyDescent="0.2">
      <c r="A86" s="162" t="s">
        <v>166</v>
      </c>
      <c r="B86" s="163" t="s">
        <v>109</v>
      </c>
      <c r="C86" s="163" t="s">
        <v>109</v>
      </c>
      <c r="D86" s="163" t="s">
        <v>109</v>
      </c>
      <c r="E86" s="163" t="s">
        <v>109</v>
      </c>
      <c r="F86" s="163" t="s">
        <v>109</v>
      </c>
      <c r="G86" s="163" t="s">
        <v>109</v>
      </c>
      <c r="H86" s="163" t="s">
        <v>109</v>
      </c>
    </row>
    <row r="87" spans="1:8" x14ac:dyDescent="0.2">
      <c r="A87" s="162" t="s">
        <v>167</v>
      </c>
      <c r="B87" s="163" t="s">
        <v>109</v>
      </c>
      <c r="C87" s="163" t="s">
        <v>109</v>
      </c>
      <c r="D87" s="163" t="s">
        <v>109</v>
      </c>
      <c r="E87" s="163" t="s">
        <v>109</v>
      </c>
      <c r="F87" s="163" t="s">
        <v>109</v>
      </c>
      <c r="G87" s="163" t="s">
        <v>109</v>
      </c>
      <c r="H87" s="163" t="s">
        <v>109</v>
      </c>
    </row>
    <row r="88" spans="1:8" x14ac:dyDescent="0.2">
      <c r="A88" s="162" t="s">
        <v>168</v>
      </c>
      <c r="B88" s="163" t="s">
        <v>109</v>
      </c>
      <c r="C88" s="163" t="s">
        <v>109</v>
      </c>
      <c r="D88" s="163" t="s">
        <v>109</v>
      </c>
      <c r="E88" s="163" t="s">
        <v>109</v>
      </c>
      <c r="F88" s="163" t="s">
        <v>109</v>
      </c>
      <c r="G88" s="163" t="s">
        <v>109</v>
      </c>
      <c r="H88" s="163" t="s">
        <v>109</v>
      </c>
    </row>
    <row r="89" spans="1:8" x14ac:dyDescent="0.2">
      <c r="A89" s="162" t="s">
        <v>169</v>
      </c>
      <c r="B89" s="163" t="s">
        <v>109</v>
      </c>
      <c r="C89" s="163" t="s">
        <v>109</v>
      </c>
      <c r="D89" s="163" t="s">
        <v>109</v>
      </c>
      <c r="E89" s="163" t="s">
        <v>109</v>
      </c>
      <c r="F89" s="163" t="s">
        <v>109</v>
      </c>
      <c r="G89" s="163" t="s">
        <v>109</v>
      </c>
      <c r="H89" s="163" t="s">
        <v>109</v>
      </c>
    </row>
    <row r="90" spans="1:8" x14ac:dyDescent="0.2">
      <c r="A90" s="162" t="s">
        <v>170</v>
      </c>
      <c r="B90" s="163" t="s">
        <v>109</v>
      </c>
      <c r="C90" s="163" t="s">
        <v>109</v>
      </c>
      <c r="D90" s="163" t="s">
        <v>109</v>
      </c>
      <c r="E90" s="163" t="s">
        <v>109</v>
      </c>
      <c r="F90" s="163" t="s">
        <v>109</v>
      </c>
      <c r="G90" s="163" t="s">
        <v>109</v>
      </c>
      <c r="H90" s="163" t="s">
        <v>109</v>
      </c>
    </row>
    <row r="91" spans="1:8" x14ac:dyDescent="0.2">
      <c r="A91" s="162" t="s">
        <v>171</v>
      </c>
      <c r="B91" s="163" t="s">
        <v>109</v>
      </c>
      <c r="C91" s="163" t="s">
        <v>109</v>
      </c>
      <c r="D91" s="163" t="s">
        <v>109</v>
      </c>
      <c r="E91" s="163" t="s">
        <v>109</v>
      </c>
      <c r="F91" s="163" t="s">
        <v>109</v>
      </c>
      <c r="G91" s="163" t="s">
        <v>109</v>
      </c>
      <c r="H91" s="163" t="s">
        <v>109</v>
      </c>
    </row>
    <row r="92" spans="1:8" x14ac:dyDescent="0.2">
      <c r="A92" s="162" t="s">
        <v>172</v>
      </c>
      <c r="B92" s="163" t="s">
        <v>109</v>
      </c>
      <c r="C92" s="163" t="s">
        <v>109</v>
      </c>
      <c r="D92" s="163" t="s">
        <v>109</v>
      </c>
      <c r="E92" s="163" t="s">
        <v>109</v>
      </c>
      <c r="F92" s="163" t="s">
        <v>109</v>
      </c>
      <c r="G92" s="163" t="s">
        <v>109</v>
      </c>
      <c r="H92" s="163" t="s">
        <v>109</v>
      </c>
    </row>
    <row r="93" spans="1:8" x14ac:dyDescent="0.2">
      <c r="A93" s="162" t="s">
        <v>173</v>
      </c>
      <c r="B93" s="163" t="s">
        <v>109</v>
      </c>
      <c r="C93" s="163" t="s">
        <v>109</v>
      </c>
      <c r="D93" s="163" t="s">
        <v>109</v>
      </c>
      <c r="E93" s="163" t="s">
        <v>109</v>
      </c>
      <c r="F93" s="163" t="s">
        <v>109</v>
      </c>
      <c r="G93" s="163" t="s">
        <v>109</v>
      </c>
      <c r="H93" s="163" t="s">
        <v>109</v>
      </c>
    </row>
    <row r="94" spans="1:8" x14ac:dyDescent="0.2">
      <c r="A94" s="162" t="s">
        <v>174</v>
      </c>
      <c r="B94" s="163" t="s">
        <v>109</v>
      </c>
      <c r="C94" s="163" t="s">
        <v>109</v>
      </c>
      <c r="D94" s="163" t="s">
        <v>109</v>
      </c>
      <c r="E94" s="163" t="s">
        <v>109</v>
      </c>
      <c r="F94" s="163">
        <v>-1</v>
      </c>
      <c r="G94" s="163" t="s">
        <v>109</v>
      </c>
      <c r="H94" s="163" t="s">
        <v>109</v>
      </c>
    </row>
    <row r="95" spans="1:8" x14ac:dyDescent="0.2">
      <c r="A95" s="162" t="s">
        <v>175</v>
      </c>
      <c r="B95" s="163" t="s">
        <v>109</v>
      </c>
      <c r="C95" s="163" t="s">
        <v>109</v>
      </c>
      <c r="D95" s="163" t="s">
        <v>109</v>
      </c>
      <c r="E95" s="163" t="s">
        <v>109</v>
      </c>
      <c r="F95" s="163" t="s">
        <v>109</v>
      </c>
      <c r="G95" s="163" t="s">
        <v>109</v>
      </c>
      <c r="H95" s="163" t="s">
        <v>109</v>
      </c>
    </row>
    <row r="96" spans="1:8" x14ac:dyDescent="0.2">
      <c r="A96" s="162" t="s">
        <v>176</v>
      </c>
      <c r="B96" s="163" t="s">
        <v>109</v>
      </c>
      <c r="C96" s="163" t="s">
        <v>109</v>
      </c>
      <c r="D96" s="163" t="s">
        <v>109</v>
      </c>
      <c r="E96" s="163" t="s">
        <v>109</v>
      </c>
      <c r="F96" s="163" t="s">
        <v>109</v>
      </c>
      <c r="G96" s="163" t="s">
        <v>109</v>
      </c>
      <c r="H96" s="163" t="s">
        <v>109</v>
      </c>
    </row>
    <row r="97" spans="1:8" x14ac:dyDescent="0.2">
      <c r="A97" s="162" t="s">
        <v>177</v>
      </c>
      <c r="B97" s="163" t="s">
        <v>109</v>
      </c>
      <c r="C97" s="163" t="s">
        <v>109</v>
      </c>
      <c r="D97" s="163" t="s">
        <v>109</v>
      </c>
      <c r="E97" s="163" t="s">
        <v>109</v>
      </c>
      <c r="F97" s="163" t="s">
        <v>109</v>
      </c>
      <c r="G97" s="163" t="s">
        <v>109</v>
      </c>
      <c r="H97" s="163" t="s">
        <v>109</v>
      </c>
    </row>
    <row r="98" spans="1:8" x14ac:dyDescent="0.2">
      <c r="A98" s="162" t="s">
        <v>178</v>
      </c>
      <c r="B98" s="163" t="s">
        <v>109</v>
      </c>
      <c r="C98" s="163" t="s">
        <v>109</v>
      </c>
      <c r="D98" s="163" t="s">
        <v>109</v>
      </c>
      <c r="E98" s="163" t="s">
        <v>109</v>
      </c>
      <c r="F98" s="163" t="s">
        <v>109</v>
      </c>
      <c r="G98" s="163" t="s">
        <v>109</v>
      </c>
      <c r="H98" s="163" t="s">
        <v>109</v>
      </c>
    </row>
    <row r="99" spans="1:8" x14ac:dyDescent="0.2">
      <c r="A99" s="162" t="s">
        <v>179</v>
      </c>
      <c r="B99" s="163" t="s">
        <v>109</v>
      </c>
      <c r="C99" s="163" t="s">
        <v>109</v>
      </c>
      <c r="D99" s="163" t="s">
        <v>109</v>
      </c>
      <c r="E99" s="163" t="s">
        <v>109</v>
      </c>
      <c r="F99" s="163" t="s">
        <v>109</v>
      </c>
      <c r="G99" s="163" t="s">
        <v>109</v>
      </c>
      <c r="H99" s="163" t="s">
        <v>109</v>
      </c>
    </row>
    <row r="100" spans="1:8" x14ac:dyDescent="0.2">
      <c r="A100" s="162" t="s">
        <v>180</v>
      </c>
      <c r="B100" s="163" t="s">
        <v>109</v>
      </c>
      <c r="C100" s="163" t="s">
        <v>109</v>
      </c>
      <c r="D100" s="163" t="s">
        <v>109</v>
      </c>
      <c r="E100" s="163" t="s">
        <v>109</v>
      </c>
      <c r="F100" s="163" t="s">
        <v>109</v>
      </c>
      <c r="G100" s="163" t="s">
        <v>109</v>
      </c>
      <c r="H100" s="163" t="s">
        <v>109</v>
      </c>
    </row>
    <row r="101" spans="1:8" x14ac:dyDescent="0.2">
      <c r="A101" s="162" t="s">
        <v>181</v>
      </c>
      <c r="B101" s="163" t="s">
        <v>109</v>
      </c>
      <c r="C101" s="163" t="s">
        <v>109</v>
      </c>
      <c r="D101" s="163" t="s">
        <v>109</v>
      </c>
      <c r="E101" s="163" t="s">
        <v>109</v>
      </c>
      <c r="F101" s="163" t="s">
        <v>109</v>
      </c>
      <c r="G101" s="163" t="s">
        <v>109</v>
      </c>
      <c r="H101" s="163" t="s">
        <v>109</v>
      </c>
    </row>
    <row r="102" spans="1:8" x14ac:dyDescent="0.2">
      <c r="A102" s="162" t="s">
        <v>182</v>
      </c>
      <c r="B102" s="163" t="s">
        <v>109</v>
      </c>
      <c r="C102" s="163" t="s">
        <v>109</v>
      </c>
      <c r="D102" s="163" t="s">
        <v>109</v>
      </c>
      <c r="E102" s="163" t="s">
        <v>109</v>
      </c>
      <c r="F102" s="163" t="s">
        <v>109</v>
      </c>
      <c r="G102" s="163" t="s">
        <v>109</v>
      </c>
      <c r="H102" s="163" t="s">
        <v>109</v>
      </c>
    </row>
    <row r="103" spans="1:8" x14ac:dyDescent="0.2">
      <c r="A103" s="162" t="s">
        <v>183</v>
      </c>
      <c r="B103" s="163" t="s">
        <v>109</v>
      </c>
      <c r="C103" s="163" t="s">
        <v>109</v>
      </c>
      <c r="D103" s="163" t="s">
        <v>109</v>
      </c>
      <c r="E103" s="163" t="s">
        <v>109</v>
      </c>
      <c r="F103" s="163" t="s">
        <v>109</v>
      </c>
      <c r="G103" s="163" t="s">
        <v>109</v>
      </c>
      <c r="H103" s="163" t="s">
        <v>109</v>
      </c>
    </row>
    <row r="104" spans="1:8" x14ac:dyDescent="0.2">
      <c r="A104" s="162" t="s">
        <v>184</v>
      </c>
      <c r="B104" s="163">
        <v>3.666666666667</v>
      </c>
      <c r="C104" s="163">
        <v>4</v>
      </c>
      <c r="D104" s="163">
        <v>3</v>
      </c>
      <c r="E104" s="163">
        <v>5</v>
      </c>
      <c r="F104" s="163">
        <v>3</v>
      </c>
      <c r="G104" s="163">
        <v>4</v>
      </c>
      <c r="H104" s="163">
        <v>4</v>
      </c>
    </row>
    <row r="105" spans="1:8" x14ac:dyDescent="0.2">
      <c r="A105" s="162" t="s">
        <v>185</v>
      </c>
      <c r="B105" s="163" t="s">
        <v>109</v>
      </c>
      <c r="C105" s="163" t="s">
        <v>109</v>
      </c>
      <c r="D105" s="163" t="s">
        <v>109</v>
      </c>
      <c r="E105" s="163" t="s">
        <v>109</v>
      </c>
      <c r="F105" s="163" t="s">
        <v>109</v>
      </c>
      <c r="G105" s="163" t="s">
        <v>109</v>
      </c>
      <c r="H105" s="163">
        <v>0</v>
      </c>
    </row>
    <row r="106" spans="1:8" x14ac:dyDescent="0.2">
      <c r="A106" s="161" t="s">
        <v>186</v>
      </c>
      <c r="B106" s="171">
        <v>1297.9360606666669</v>
      </c>
      <c r="C106" s="171">
        <v>1116.889776</v>
      </c>
      <c r="D106" s="171">
        <v>1151.292332</v>
      </c>
      <c r="E106" s="171">
        <v>1212.560606</v>
      </c>
      <c r="F106" s="171">
        <v>1317.7694750000001</v>
      </c>
      <c r="G106" s="171">
        <v>1329.4074069999999</v>
      </c>
      <c r="H106" s="171">
        <v>1246.6313</v>
      </c>
    </row>
    <row r="107" spans="1:8" x14ac:dyDescent="0.2">
      <c r="A107" s="162"/>
      <c r="B107" s="162"/>
      <c r="C107" s="162"/>
      <c r="D107" s="162"/>
      <c r="E107" s="162"/>
      <c r="F107" s="162"/>
      <c r="G107" s="162"/>
      <c r="H107" s="162"/>
    </row>
    <row r="108" spans="1:8" x14ac:dyDescent="0.2">
      <c r="A108" s="162" t="s">
        <v>134</v>
      </c>
      <c r="B108" s="163">
        <v>18.666666666666998</v>
      </c>
      <c r="C108" s="163" t="s">
        <v>109</v>
      </c>
      <c r="D108" s="163" t="s">
        <v>109</v>
      </c>
      <c r="E108" s="163">
        <v>88</v>
      </c>
      <c r="F108" s="163">
        <v>8</v>
      </c>
      <c r="G108" s="163">
        <v>18</v>
      </c>
      <c r="H108" s="163">
        <v>30</v>
      </c>
    </row>
    <row r="109" spans="1:8" x14ac:dyDescent="0.2">
      <c r="A109" s="162" t="s">
        <v>135</v>
      </c>
      <c r="B109" s="163">
        <v>0</v>
      </c>
      <c r="C109" s="163">
        <v>0</v>
      </c>
      <c r="D109" s="163">
        <v>0</v>
      </c>
      <c r="E109" s="163">
        <v>0</v>
      </c>
      <c r="F109" s="163">
        <v>0</v>
      </c>
      <c r="G109" s="163">
        <v>0</v>
      </c>
      <c r="H109" s="163">
        <v>0</v>
      </c>
    </row>
    <row r="110" spans="1:8" x14ac:dyDescent="0.2">
      <c r="A110" s="162" t="s">
        <v>136</v>
      </c>
      <c r="B110" s="163">
        <v>491.33333333333297</v>
      </c>
      <c r="C110" s="163">
        <v>342</v>
      </c>
      <c r="D110" s="163">
        <v>413</v>
      </c>
      <c r="E110" s="163">
        <v>434</v>
      </c>
      <c r="F110" s="163">
        <v>496</v>
      </c>
      <c r="G110" s="163">
        <v>458</v>
      </c>
      <c r="H110" s="163">
        <v>520</v>
      </c>
    </row>
    <row r="111" spans="1:8" x14ac:dyDescent="0.2">
      <c r="A111" s="161" t="s">
        <v>187</v>
      </c>
      <c r="B111" s="171">
        <v>510</v>
      </c>
      <c r="C111" s="171">
        <v>342</v>
      </c>
      <c r="D111" s="171">
        <v>413</v>
      </c>
      <c r="E111" s="171">
        <v>522</v>
      </c>
      <c r="F111" s="171">
        <v>504</v>
      </c>
      <c r="G111" s="171">
        <v>476</v>
      </c>
      <c r="H111" s="171">
        <v>550</v>
      </c>
    </row>
    <row r="112" spans="1:8" x14ac:dyDescent="0.2">
      <c r="A112" s="216" t="s">
        <v>188</v>
      </c>
      <c r="B112" s="217">
        <v>14.371590666667</v>
      </c>
      <c r="C112" s="217">
        <v>14.5787</v>
      </c>
      <c r="D112" s="217">
        <v>13.44402</v>
      </c>
      <c r="E112" s="217">
        <v>14.392872000000001</v>
      </c>
      <c r="F112" s="217">
        <v>15.804793999999999</v>
      </c>
      <c r="G112" s="217">
        <v>16.936064999999999</v>
      </c>
      <c r="H112" s="217">
        <v>10.373913</v>
      </c>
    </row>
    <row r="113" spans="1:8" x14ac:dyDescent="0.2">
      <c r="A113" s="162" t="s">
        <v>189</v>
      </c>
      <c r="B113" s="163">
        <v>0</v>
      </c>
      <c r="C113" s="163">
        <v>0</v>
      </c>
      <c r="D113" s="163">
        <v>0</v>
      </c>
      <c r="E113" s="163">
        <v>0</v>
      </c>
      <c r="F113" s="163">
        <v>0</v>
      </c>
      <c r="G113" s="163">
        <v>0</v>
      </c>
      <c r="H113" s="163">
        <v>0</v>
      </c>
    </row>
    <row r="114" spans="1:8" x14ac:dyDescent="0.2">
      <c r="A114" s="162" t="s">
        <v>190</v>
      </c>
      <c r="B114" s="172">
        <v>0</v>
      </c>
      <c r="C114" s="172">
        <v>0</v>
      </c>
      <c r="D114" s="172">
        <v>0</v>
      </c>
      <c r="E114" s="172">
        <v>0</v>
      </c>
      <c r="F114" s="172">
        <v>0</v>
      </c>
      <c r="G114" s="172">
        <v>0</v>
      </c>
      <c r="H114" s="172">
        <v>0</v>
      </c>
    </row>
    <row r="115" spans="1:8" x14ac:dyDescent="0.2">
      <c r="A115" s="162"/>
      <c r="B115" s="162"/>
      <c r="C115" s="162"/>
      <c r="D115" s="162"/>
      <c r="E115" s="162"/>
      <c r="F115" s="162"/>
      <c r="G115" s="162"/>
      <c r="H115" s="162"/>
    </row>
    <row r="116" spans="1:8" x14ac:dyDescent="0.2">
      <c r="A116" s="162" t="s">
        <v>191</v>
      </c>
      <c r="B116" s="163" t="s">
        <v>109</v>
      </c>
      <c r="C116" s="163" t="s">
        <v>109</v>
      </c>
      <c r="D116" s="163" t="s">
        <v>109</v>
      </c>
      <c r="E116" s="163" t="s">
        <v>109</v>
      </c>
      <c r="F116" s="163" t="s">
        <v>109</v>
      </c>
      <c r="G116" s="163" t="s">
        <v>109</v>
      </c>
      <c r="H116" s="163" t="s">
        <v>109</v>
      </c>
    </row>
    <row r="117" spans="1:8" x14ac:dyDescent="0.2">
      <c r="A117" s="162" t="s">
        <v>116</v>
      </c>
      <c r="B117" s="163">
        <v>0</v>
      </c>
      <c r="C117" s="163">
        <v>0</v>
      </c>
      <c r="D117" s="163">
        <v>0</v>
      </c>
      <c r="E117" s="163">
        <v>0</v>
      </c>
      <c r="F117" s="163">
        <v>0</v>
      </c>
      <c r="G117" s="163">
        <v>0</v>
      </c>
      <c r="H117" s="163">
        <v>0</v>
      </c>
    </row>
    <row r="118" spans="1:8" x14ac:dyDescent="0.2">
      <c r="A118" s="216" t="s">
        <v>147</v>
      </c>
      <c r="B118" s="217" t="s">
        <v>109</v>
      </c>
      <c r="C118" s="217" t="s">
        <v>109</v>
      </c>
      <c r="D118" s="217" t="s">
        <v>109</v>
      </c>
      <c r="E118" s="217" t="s">
        <v>109</v>
      </c>
      <c r="F118" s="217" t="s">
        <v>109</v>
      </c>
      <c r="G118" s="217" t="s">
        <v>109</v>
      </c>
      <c r="H118" s="217" t="s">
        <v>109</v>
      </c>
    </row>
    <row r="119" spans="1:8" x14ac:dyDescent="0.2">
      <c r="A119" s="162" t="s">
        <v>192</v>
      </c>
      <c r="B119" s="163">
        <v>0</v>
      </c>
      <c r="C119" s="163">
        <v>0</v>
      </c>
      <c r="D119" s="163">
        <v>0</v>
      </c>
      <c r="E119" s="163">
        <v>0</v>
      </c>
      <c r="F119" s="163">
        <v>0</v>
      </c>
      <c r="G119" s="163">
        <v>0</v>
      </c>
      <c r="H119" s="163">
        <v>0</v>
      </c>
    </row>
    <row r="120" spans="1:8" x14ac:dyDescent="0.2">
      <c r="A120" s="162" t="s">
        <v>150</v>
      </c>
      <c r="B120" s="163">
        <v>0</v>
      </c>
      <c r="C120" s="163">
        <v>0</v>
      </c>
      <c r="D120" s="163">
        <v>0</v>
      </c>
      <c r="E120" s="163">
        <v>0</v>
      </c>
      <c r="F120" s="163">
        <v>0</v>
      </c>
      <c r="G120" s="163">
        <v>0</v>
      </c>
      <c r="H120" s="163">
        <v>0</v>
      </c>
    </row>
    <row r="121" spans="1:8" x14ac:dyDescent="0.2">
      <c r="A121" s="162" t="s">
        <v>193</v>
      </c>
      <c r="B121" s="163" t="s">
        <v>109</v>
      </c>
      <c r="C121" s="163" t="s">
        <v>109</v>
      </c>
      <c r="D121" s="163" t="s">
        <v>109</v>
      </c>
      <c r="E121" s="163" t="s">
        <v>109</v>
      </c>
      <c r="F121" s="163" t="s">
        <v>109</v>
      </c>
      <c r="G121" s="163" t="s">
        <v>109</v>
      </c>
      <c r="H121" s="163" t="s">
        <v>109</v>
      </c>
    </row>
    <row r="122" spans="1:8" x14ac:dyDescent="0.2">
      <c r="A122" s="162" t="s">
        <v>194</v>
      </c>
      <c r="B122" s="163">
        <v>-18.670000000000002</v>
      </c>
      <c r="C122" s="163" t="s">
        <v>109</v>
      </c>
      <c r="D122" s="163" t="s">
        <v>109</v>
      </c>
      <c r="E122" s="163" t="s">
        <v>109</v>
      </c>
      <c r="F122" s="163">
        <v>-8</v>
      </c>
      <c r="G122" s="163">
        <v>-18</v>
      </c>
      <c r="H122" s="163">
        <v>-30</v>
      </c>
    </row>
    <row r="123" spans="1:8" x14ac:dyDescent="0.2">
      <c r="A123" s="162" t="s">
        <v>195</v>
      </c>
      <c r="B123" s="163" t="s">
        <v>109</v>
      </c>
      <c r="C123" s="163" t="s">
        <v>109</v>
      </c>
      <c r="D123" s="163" t="s">
        <v>109</v>
      </c>
      <c r="E123" s="163" t="s">
        <v>109</v>
      </c>
      <c r="F123" s="163" t="s">
        <v>109</v>
      </c>
      <c r="G123" s="163" t="s">
        <v>109</v>
      </c>
      <c r="H123" s="163" t="s">
        <v>109</v>
      </c>
    </row>
    <row r="124" spans="1:8" x14ac:dyDescent="0.2">
      <c r="A124" s="162" t="s">
        <v>196</v>
      </c>
      <c r="B124" s="163">
        <v>3.666666666667</v>
      </c>
      <c r="C124" s="163">
        <v>4</v>
      </c>
      <c r="D124" s="163">
        <v>3</v>
      </c>
      <c r="E124" s="163">
        <v>5</v>
      </c>
      <c r="F124" s="163">
        <v>3</v>
      </c>
      <c r="G124" s="163">
        <v>4</v>
      </c>
      <c r="H124" s="163">
        <v>4</v>
      </c>
    </row>
    <row r="125" spans="1:8" x14ac:dyDescent="0.2">
      <c r="A125" s="161" t="s">
        <v>197</v>
      </c>
      <c r="B125" s="171">
        <v>509.37159066666698</v>
      </c>
      <c r="C125" s="171">
        <v>360.57870000000003</v>
      </c>
      <c r="D125" s="171">
        <v>429.44402000000002</v>
      </c>
      <c r="E125" s="171">
        <v>541.39287200000001</v>
      </c>
      <c r="F125" s="171">
        <v>514.80479400000002</v>
      </c>
      <c r="G125" s="171">
        <v>478.93606499999999</v>
      </c>
      <c r="H125" s="171">
        <v>534.37391300000002</v>
      </c>
    </row>
    <row r="126" spans="1:8" x14ac:dyDescent="0.2">
      <c r="A126" s="162"/>
      <c r="B126" s="162"/>
      <c r="C126" s="162"/>
      <c r="D126" s="162"/>
      <c r="E126" s="162"/>
      <c r="F126" s="162"/>
      <c r="G126" s="162"/>
      <c r="H126" s="162"/>
    </row>
    <row r="127" spans="1:8" x14ac:dyDescent="0.2">
      <c r="A127" s="161" t="s">
        <v>198</v>
      </c>
      <c r="B127" s="173">
        <v>788.56447033333302</v>
      </c>
      <c r="C127" s="173">
        <v>756.31107599999996</v>
      </c>
      <c r="D127" s="173">
        <v>721.84831299999996</v>
      </c>
      <c r="E127" s="173">
        <v>671.167734</v>
      </c>
      <c r="F127" s="173">
        <v>802.96468200000004</v>
      </c>
      <c r="G127" s="173">
        <v>850.47134200000005</v>
      </c>
      <c r="H127" s="173">
        <v>712.25738699999999</v>
      </c>
    </row>
    <row r="128" spans="1:8" x14ac:dyDescent="0.2">
      <c r="A128" s="162"/>
      <c r="B128" s="162"/>
      <c r="C128" s="162"/>
      <c r="D128" s="162"/>
      <c r="E128" s="162"/>
      <c r="F128" s="162"/>
      <c r="G128" s="162"/>
      <c r="H128" s="162"/>
    </row>
    <row r="129" spans="1:8" x14ac:dyDescent="0.2">
      <c r="A129" s="162" t="s">
        <v>138</v>
      </c>
      <c r="B129" s="163">
        <v>33</v>
      </c>
      <c r="C129" s="163">
        <v>18</v>
      </c>
      <c r="D129" s="163">
        <v>22</v>
      </c>
      <c r="E129" s="163">
        <v>11</v>
      </c>
      <c r="F129" s="163">
        <v>22</v>
      </c>
      <c r="G129" s="163">
        <v>37</v>
      </c>
      <c r="H129" s="163">
        <v>40</v>
      </c>
    </row>
    <row r="130" spans="1:8" x14ac:dyDescent="0.2">
      <c r="A130" s="162" t="s">
        <v>199</v>
      </c>
      <c r="B130" s="163" t="s">
        <v>109</v>
      </c>
      <c r="C130" s="163" t="s">
        <v>109</v>
      </c>
      <c r="D130" s="163" t="s">
        <v>109</v>
      </c>
      <c r="E130" s="163" t="s">
        <v>109</v>
      </c>
      <c r="F130" s="163" t="s">
        <v>109</v>
      </c>
      <c r="G130" s="163" t="s">
        <v>109</v>
      </c>
      <c r="H130" s="163" t="s">
        <v>109</v>
      </c>
    </row>
    <row r="131" spans="1:8" x14ac:dyDescent="0.2">
      <c r="A131" s="162" t="s">
        <v>200</v>
      </c>
      <c r="B131" s="163" t="s">
        <v>109</v>
      </c>
      <c r="C131" s="163" t="s">
        <v>109</v>
      </c>
      <c r="D131" s="163" t="s">
        <v>109</v>
      </c>
      <c r="E131" s="163" t="s">
        <v>109</v>
      </c>
      <c r="F131" s="163" t="s">
        <v>109</v>
      </c>
      <c r="G131" s="163" t="s">
        <v>109</v>
      </c>
      <c r="H131" s="163" t="s">
        <v>109</v>
      </c>
    </row>
    <row r="132" spans="1:8" x14ac:dyDescent="0.2">
      <c r="A132" s="162" t="s">
        <v>201</v>
      </c>
      <c r="B132" s="163" t="s">
        <v>109</v>
      </c>
      <c r="C132" s="163" t="s">
        <v>109</v>
      </c>
      <c r="D132" s="163" t="s">
        <v>109</v>
      </c>
      <c r="E132" s="163" t="s">
        <v>109</v>
      </c>
      <c r="F132" s="163" t="s">
        <v>109</v>
      </c>
      <c r="G132" s="163" t="s">
        <v>109</v>
      </c>
      <c r="H132" s="163" t="s">
        <v>109</v>
      </c>
    </row>
    <row r="133" spans="1:8" x14ac:dyDescent="0.2">
      <c r="A133" s="162" t="s">
        <v>202</v>
      </c>
      <c r="B133" s="163">
        <v>0</v>
      </c>
      <c r="C133" s="163">
        <v>0</v>
      </c>
      <c r="D133" s="163">
        <v>0</v>
      </c>
      <c r="E133" s="163">
        <v>0</v>
      </c>
      <c r="F133" s="163">
        <v>0</v>
      </c>
      <c r="G133" s="163">
        <v>0</v>
      </c>
      <c r="H133" s="163">
        <v>0</v>
      </c>
    </row>
    <row r="134" spans="1:8" x14ac:dyDescent="0.2">
      <c r="A134" s="162" t="s">
        <v>203</v>
      </c>
      <c r="B134" s="172">
        <v>0</v>
      </c>
      <c r="C134" s="172">
        <v>0</v>
      </c>
      <c r="D134" s="172">
        <v>0</v>
      </c>
      <c r="E134" s="172">
        <v>0</v>
      </c>
      <c r="F134" s="172">
        <v>0</v>
      </c>
      <c r="G134" s="172">
        <v>0</v>
      </c>
      <c r="H134" s="172">
        <v>0</v>
      </c>
    </row>
    <row r="135" spans="1:8" x14ac:dyDescent="0.2">
      <c r="A135" s="162"/>
      <c r="B135" s="162"/>
      <c r="C135" s="162"/>
      <c r="D135" s="162"/>
      <c r="E135" s="162"/>
      <c r="F135" s="162"/>
      <c r="G135" s="162"/>
      <c r="H135" s="162"/>
    </row>
    <row r="136" spans="1:8" x14ac:dyDescent="0.2">
      <c r="A136" s="162" t="s">
        <v>204</v>
      </c>
      <c r="B136" s="163" t="s">
        <v>109</v>
      </c>
      <c r="C136" s="163" t="s">
        <v>109</v>
      </c>
      <c r="D136" s="163" t="s">
        <v>109</v>
      </c>
      <c r="E136" s="163" t="s">
        <v>109</v>
      </c>
      <c r="F136" s="163" t="s">
        <v>109</v>
      </c>
      <c r="G136" s="163" t="s">
        <v>109</v>
      </c>
      <c r="H136" s="163" t="s">
        <v>109</v>
      </c>
    </row>
    <row r="137" spans="1:8" x14ac:dyDescent="0.2">
      <c r="A137" s="162" t="s">
        <v>205</v>
      </c>
      <c r="B137" s="163">
        <v>0</v>
      </c>
      <c r="C137" s="163">
        <v>0</v>
      </c>
      <c r="D137" s="163">
        <v>0</v>
      </c>
      <c r="E137" s="163">
        <v>0</v>
      </c>
      <c r="F137" s="163">
        <v>0</v>
      </c>
      <c r="G137" s="163">
        <v>0</v>
      </c>
      <c r="H137" s="163">
        <v>0</v>
      </c>
    </row>
    <row r="138" spans="1:8" x14ac:dyDescent="0.2">
      <c r="A138" s="162" t="s">
        <v>206</v>
      </c>
      <c r="B138" s="163">
        <v>0</v>
      </c>
      <c r="C138" s="163">
        <v>0</v>
      </c>
      <c r="D138" s="163">
        <v>0</v>
      </c>
      <c r="E138" s="163">
        <v>0</v>
      </c>
      <c r="F138" s="163">
        <v>0</v>
      </c>
      <c r="G138" s="163">
        <v>0</v>
      </c>
      <c r="H138" s="163">
        <v>0</v>
      </c>
    </row>
    <row r="139" spans="1:8" x14ac:dyDescent="0.2">
      <c r="A139" s="162" t="s">
        <v>207</v>
      </c>
      <c r="B139" s="163">
        <v>-6.27</v>
      </c>
      <c r="C139" s="163">
        <v>-6.39</v>
      </c>
      <c r="D139" s="163">
        <v>-4.79</v>
      </c>
      <c r="E139" s="163">
        <v>-6.06</v>
      </c>
      <c r="F139" s="163">
        <v>-4.7699999999999996</v>
      </c>
      <c r="G139" s="163">
        <v>-7.41</v>
      </c>
      <c r="H139" s="163">
        <v>-6.63</v>
      </c>
    </row>
    <row r="140" spans="1:8" x14ac:dyDescent="0.2">
      <c r="A140" s="162" t="s">
        <v>208</v>
      </c>
      <c r="B140" s="163">
        <v>0</v>
      </c>
      <c r="C140" s="163">
        <v>0</v>
      </c>
      <c r="D140" s="163">
        <v>0</v>
      </c>
      <c r="E140" s="163">
        <v>0</v>
      </c>
      <c r="F140" s="163">
        <v>0</v>
      </c>
      <c r="G140" s="163">
        <v>0</v>
      </c>
      <c r="H140" s="163">
        <v>0</v>
      </c>
    </row>
    <row r="141" spans="1:8" x14ac:dyDescent="0.2">
      <c r="A141" s="161" t="s">
        <v>209</v>
      </c>
      <c r="B141" s="171">
        <v>815.29507599999999</v>
      </c>
      <c r="C141" s="171">
        <v>767.92129999999997</v>
      </c>
      <c r="D141" s="171">
        <v>739.05597999999998</v>
      </c>
      <c r="E141" s="171">
        <v>676.10712799999999</v>
      </c>
      <c r="F141" s="171">
        <v>820.19520599999998</v>
      </c>
      <c r="G141" s="171">
        <v>880.06393500000001</v>
      </c>
      <c r="H141" s="171">
        <v>745.62608699999998</v>
      </c>
    </row>
    <row r="142" spans="1:8" x14ac:dyDescent="0.2">
      <c r="A142" s="162"/>
      <c r="B142" s="162"/>
      <c r="C142" s="162"/>
      <c r="D142" s="162"/>
      <c r="E142" s="162"/>
      <c r="F142" s="162"/>
      <c r="G142" s="162"/>
      <c r="H142" s="162"/>
    </row>
    <row r="143" spans="1:8" x14ac:dyDescent="0.2">
      <c r="A143" s="161" t="s">
        <v>210</v>
      </c>
      <c r="B143" s="173">
        <v>175.333333333333</v>
      </c>
      <c r="C143" s="173">
        <v>170</v>
      </c>
      <c r="D143" s="173">
        <v>171</v>
      </c>
      <c r="E143" s="173">
        <v>176</v>
      </c>
      <c r="F143" s="173">
        <v>181</v>
      </c>
      <c r="G143" s="173">
        <v>178</v>
      </c>
      <c r="H143" s="173">
        <v>167</v>
      </c>
    </row>
    <row r="144" spans="1:8" x14ac:dyDescent="0.2">
      <c r="A144" s="216" t="s">
        <v>211</v>
      </c>
      <c r="B144" s="217">
        <v>14.333333333333</v>
      </c>
      <c r="C144" s="217">
        <v>9</v>
      </c>
      <c r="D144" s="217">
        <v>6</v>
      </c>
      <c r="E144" s="217">
        <v>6</v>
      </c>
      <c r="F144" s="217">
        <v>7</v>
      </c>
      <c r="G144" s="217">
        <v>9</v>
      </c>
      <c r="H144" s="217">
        <v>27</v>
      </c>
    </row>
    <row r="145" spans="1:8" x14ac:dyDescent="0.2">
      <c r="A145" s="162" t="s">
        <v>212</v>
      </c>
      <c r="B145" s="163" t="s">
        <v>109</v>
      </c>
      <c r="C145" s="163" t="s">
        <v>109</v>
      </c>
      <c r="D145" s="163" t="s">
        <v>109</v>
      </c>
      <c r="E145" s="163" t="s">
        <v>109</v>
      </c>
      <c r="F145" s="163" t="s">
        <v>109</v>
      </c>
      <c r="G145" s="163" t="s">
        <v>109</v>
      </c>
      <c r="H145" s="163" t="s">
        <v>109</v>
      </c>
    </row>
    <row r="146" spans="1:8" x14ac:dyDescent="0.2">
      <c r="A146" s="216" t="s">
        <v>213</v>
      </c>
      <c r="B146" s="217">
        <v>3.9617426666669999</v>
      </c>
      <c r="C146" s="217">
        <v>3.9213</v>
      </c>
      <c r="D146" s="217">
        <v>4.0559799999999999</v>
      </c>
      <c r="E146" s="217">
        <v>4.1071280000000003</v>
      </c>
      <c r="F146" s="217">
        <v>4.1952059999999998</v>
      </c>
      <c r="G146" s="217">
        <v>4.0639349999999999</v>
      </c>
      <c r="H146" s="217">
        <v>3.6260870000000001</v>
      </c>
    </row>
    <row r="147" spans="1:8" x14ac:dyDescent="0.2">
      <c r="A147" s="162" t="s">
        <v>214</v>
      </c>
      <c r="B147" s="163">
        <v>0</v>
      </c>
      <c r="C147" s="163">
        <v>0</v>
      </c>
      <c r="D147" s="163">
        <v>0</v>
      </c>
      <c r="E147" s="163">
        <v>0</v>
      </c>
      <c r="F147" s="163">
        <v>0</v>
      </c>
      <c r="G147" s="163">
        <v>0</v>
      </c>
      <c r="H147" s="163">
        <v>0</v>
      </c>
    </row>
    <row r="148" spans="1:8" x14ac:dyDescent="0.2">
      <c r="A148" s="162" t="s">
        <v>215</v>
      </c>
      <c r="B148" s="163">
        <v>0</v>
      </c>
      <c r="C148" s="163">
        <v>0</v>
      </c>
      <c r="D148" s="163">
        <v>0</v>
      </c>
      <c r="E148" s="163">
        <v>0</v>
      </c>
      <c r="F148" s="163">
        <v>0</v>
      </c>
      <c r="G148" s="163">
        <v>0</v>
      </c>
      <c r="H148" s="163">
        <v>0</v>
      </c>
    </row>
    <row r="149" spans="1:8" x14ac:dyDescent="0.2">
      <c r="A149" s="162" t="s">
        <v>216</v>
      </c>
      <c r="B149" s="163" t="s">
        <v>109</v>
      </c>
      <c r="C149" s="163" t="s">
        <v>109</v>
      </c>
      <c r="D149" s="163" t="s">
        <v>109</v>
      </c>
      <c r="E149" s="163" t="s">
        <v>109</v>
      </c>
      <c r="F149" s="163" t="s">
        <v>109</v>
      </c>
      <c r="G149" s="163" t="s">
        <v>109</v>
      </c>
      <c r="H149" s="163" t="s">
        <v>109</v>
      </c>
    </row>
    <row r="150" spans="1:8" x14ac:dyDescent="0.2">
      <c r="A150" s="216" t="s">
        <v>148</v>
      </c>
      <c r="B150" s="217">
        <v>0</v>
      </c>
      <c r="C150" s="217">
        <v>0</v>
      </c>
      <c r="D150" s="217">
        <v>0</v>
      </c>
      <c r="E150" s="217">
        <v>0</v>
      </c>
      <c r="F150" s="217">
        <v>0</v>
      </c>
      <c r="G150" s="217">
        <v>0</v>
      </c>
      <c r="H150" s="217">
        <v>0</v>
      </c>
    </row>
    <row r="151" spans="1:8" x14ac:dyDescent="0.2">
      <c r="A151" s="162" t="s">
        <v>217</v>
      </c>
      <c r="B151" s="172">
        <v>28.333333333333002</v>
      </c>
      <c r="C151" s="172">
        <v>0</v>
      </c>
      <c r="D151" s="172">
        <v>2</v>
      </c>
      <c r="E151" s="172">
        <v>15</v>
      </c>
      <c r="F151" s="172">
        <v>24</v>
      </c>
      <c r="G151" s="172">
        <v>32</v>
      </c>
      <c r="H151" s="172">
        <v>29</v>
      </c>
    </row>
    <row r="152" spans="1:8" x14ac:dyDescent="0.2">
      <c r="A152" s="162"/>
      <c r="B152" s="162"/>
      <c r="C152" s="162"/>
      <c r="D152" s="162"/>
      <c r="E152" s="162"/>
      <c r="F152" s="162"/>
      <c r="G152" s="162"/>
      <c r="H152" s="162"/>
    </row>
    <row r="153" spans="1:8" x14ac:dyDescent="0.2">
      <c r="A153" s="162" t="s">
        <v>115</v>
      </c>
      <c r="B153" s="163">
        <v>0</v>
      </c>
      <c r="C153" s="163">
        <v>0</v>
      </c>
      <c r="D153" s="163">
        <v>0</v>
      </c>
      <c r="E153" s="163">
        <v>0</v>
      </c>
      <c r="F153" s="163">
        <v>0</v>
      </c>
      <c r="G153" s="163">
        <v>0</v>
      </c>
      <c r="H153" s="163">
        <v>0</v>
      </c>
    </row>
    <row r="154" spans="1:8" x14ac:dyDescent="0.2">
      <c r="A154" s="162" t="s">
        <v>218</v>
      </c>
      <c r="B154" s="163" t="s">
        <v>109</v>
      </c>
      <c r="C154" s="163" t="s">
        <v>109</v>
      </c>
      <c r="D154" s="163" t="s">
        <v>109</v>
      </c>
      <c r="E154" s="163" t="s">
        <v>109</v>
      </c>
      <c r="F154" s="163" t="s">
        <v>109</v>
      </c>
      <c r="G154" s="163" t="s">
        <v>109</v>
      </c>
      <c r="H154" s="163" t="s">
        <v>109</v>
      </c>
    </row>
    <row r="155" spans="1:8" x14ac:dyDescent="0.2">
      <c r="A155" s="162" t="s">
        <v>219</v>
      </c>
      <c r="B155" s="163">
        <v>0</v>
      </c>
      <c r="C155" s="163">
        <v>0</v>
      </c>
      <c r="D155" s="163">
        <v>0</v>
      </c>
      <c r="E155" s="163">
        <v>0</v>
      </c>
      <c r="F155" s="163">
        <v>0</v>
      </c>
      <c r="G155" s="163">
        <v>0</v>
      </c>
      <c r="H155" s="163">
        <v>0</v>
      </c>
    </row>
    <row r="156" spans="1:8" x14ac:dyDescent="0.2">
      <c r="A156" s="162" t="s">
        <v>220</v>
      </c>
      <c r="B156" s="163">
        <v>0</v>
      </c>
      <c r="C156" s="163">
        <v>0</v>
      </c>
      <c r="D156" s="163">
        <v>0</v>
      </c>
      <c r="E156" s="163">
        <v>0</v>
      </c>
      <c r="F156" s="163">
        <v>0</v>
      </c>
      <c r="G156" s="163">
        <v>0</v>
      </c>
      <c r="H156" s="163">
        <v>0</v>
      </c>
    </row>
    <row r="157" spans="1:8" x14ac:dyDescent="0.2">
      <c r="A157" s="162" t="s">
        <v>221</v>
      </c>
      <c r="B157" s="163">
        <v>0</v>
      </c>
      <c r="C157" s="163">
        <v>0</v>
      </c>
      <c r="D157" s="163">
        <v>0</v>
      </c>
      <c r="E157" s="163">
        <v>0</v>
      </c>
      <c r="F157" s="163">
        <v>0</v>
      </c>
      <c r="G157" s="163">
        <v>0</v>
      </c>
      <c r="H157" s="163">
        <v>0</v>
      </c>
    </row>
    <row r="158" spans="1:8" x14ac:dyDescent="0.2">
      <c r="A158" s="162" t="s">
        <v>222</v>
      </c>
      <c r="B158" s="163">
        <v>0</v>
      </c>
      <c r="C158" s="163">
        <v>0</v>
      </c>
      <c r="D158" s="163">
        <v>0</v>
      </c>
      <c r="E158" s="163">
        <v>0</v>
      </c>
      <c r="F158" s="163">
        <v>0</v>
      </c>
      <c r="G158" s="163">
        <v>0</v>
      </c>
      <c r="H158" s="163">
        <v>0</v>
      </c>
    </row>
    <row r="159" spans="1:8" x14ac:dyDescent="0.2">
      <c r="A159" s="162" t="s">
        <v>223</v>
      </c>
      <c r="B159" s="163" t="s">
        <v>109</v>
      </c>
      <c r="C159" s="163" t="s">
        <v>109</v>
      </c>
      <c r="D159" s="163" t="s">
        <v>109</v>
      </c>
      <c r="E159" s="163" t="s">
        <v>109</v>
      </c>
      <c r="F159" s="163" t="s">
        <v>109</v>
      </c>
      <c r="G159" s="163" t="s">
        <v>109</v>
      </c>
      <c r="H159" s="163" t="s">
        <v>109</v>
      </c>
    </row>
    <row r="160" spans="1:8" x14ac:dyDescent="0.2">
      <c r="A160" s="162" t="s">
        <v>224</v>
      </c>
      <c r="B160" s="163" t="s">
        <v>109</v>
      </c>
      <c r="C160" s="163" t="s">
        <v>109</v>
      </c>
      <c r="D160" s="163" t="s">
        <v>109</v>
      </c>
      <c r="E160" s="163" t="s">
        <v>109</v>
      </c>
      <c r="F160" s="163" t="s">
        <v>109</v>
      </c>
      <c r="G160" s="163" t="s">
        <v>109</v>
      </c>
      <c r="H160" s="163" t="s">
        <v>109</v>
      </c>
    </row>
    <row r="161" spans="1:8" x14ac:dyDescent="0.2">
      <c r="A161" s="162" t="s">
        <v>225</v>
      </c>
      <c r="B161" s="163" t="s">
        <v>109</v>
      </c>
      <c r="C161" s="163" t="s">
        <v>109</v>
      </c>
      <c r="D161" s="163" t="s">
        <v>109</v>
      </c>
      <c r="E161" s="163" t="s">
        <v>109</v>
      </c>
      <c r="F161" s="163" t="s">
        <v>109</v>
      </c>
      <c r="G161" s="163" t="s">
        <v>109</v>
      </c>
      <c r="H161" s="163" t="s">
        <v>109</v>
      </c>
    </row>
    <row r="162" spans="1:8" x14ac:dyDescent="0.2">
      <c r="A162" s="162" t="s">
        <v>226</v>
      </c>
      <c r="B162" s="163" t="s">
        <v>109</v>
      </c>
      <c r="C162" s="163" t="s">
        <v>109</v>
      </c>
      <c r="D162" s="163" t="s">
        <v>109</v>
      </c>
      <c r="E162" s="163" t="s">
        <v>109</v>
      </c>
      <c r="F162" s="163" t="s">
        <v>109</v>
      </c>
      <c r="G162" s="163" t="s">
        <v>109</v>
      </c>
      <c r="H162" s="163" t="s">
        <v>109</v>
      </c>
    </row>
    <row r="163" spans="1:8" x14ac:dyDescent="0.2">
      <c r="A163" s="162" t="s">
        <v>227</v>
      </c>
      <c r="B163" s="163" t="s">
        <v>109</v>
      </c>
      <c r="C163" s="163" t="s">
        <v>109</v>
      </c>
      <c r="D163" s="163" t="s">
        <v>109</v>
      </c>
      <c r="E163" s="163" t="s">
        <v>109</v>
      </c>
      <c r="F163" s="163" t="s">
        <v>109</v>
      </c>
      <c r="G163" s="163" t="s">
        <v>109</v>
      </c>
      <c r="H163" s="163" t="s">
        <v>109</v>
      </c>
    </row>
    <row r="164" spans="1:8" x14ac:dyDescent="0.2">
      <c r="A164" s="161" t="s">
        <v>228</v>
      </c>
      <c r="B164" s="171">
        <v>221.96174266666699</v>
      </c>
      <c r="C164" s="171">
        <v>182.9213</v>
      </c>
      <c r="D164" s="171">
        <v>183.05598000000001</v>
      </c>
      <c r="E164" s="171">
        <v>201.10712799999999</v>
      </c>
      <c r="F164" s="171">
        <v>216.19520600000001</v>
      </c>
      <c r="G164" s="171">
        <v>223.06393499999999</v>
      </c>
      <c r="H164" s="171">
        <v>226.62608700000001</v>
      </c>
    </row>
    <row r="165" spans="1:8" x14ac:dyDescent="0.2">
      <c r="A165" s="162"/>
      <c r="B165" s="162"/>
      <c r="C165" s="162"/>
      <c r="D165" s="162"/>
      <c r="E165" s="162"/>
      <c r="F165" s="162"/>
      <c r="G165" s="162"/>
      <c r="H165" s="162"/>
    </row>
    <row r="166" spans="1:8" x14ac:dyDescent="0.2">
      <c r="A166" s="161" t="s">
        <v>229</v>
      </c>
      <c r="B166" s="173">
        <v>170.666666666667</v>
      </c>
      <c r="C166" s="173">
        <v>194</v>
      </c>
      <c r="D166" s="173">
        <v>169</v>
      </c>
      <c r="E166" s="173">
        <v>175</v>
      </c>
      <c r="F166" s="173">
        <v>171</v>
      </c>
      <c r="G166" s="173">
        <v>179</v>
      </c>
      <c r="H166" s="173">
        <v>162</v>
      </c>
    </row>
    <row r="167" spans="1:8" x14ac:dyDescent="0.2">
      <c r="A167" s="162" t="s">
        <v>211</v>
      </c>
      <c r="B167" s="163">
        <v>14.333333333333</v>
      </c>
      <c r="C167" s="163">
        <v>9</v>
      </c>
      <c r="D167" s="163">
        <v>6</v>
      </c>
      <c r="E167" s="163">
        <v>6</v>
      </c>
      <c r="F167" s="163">
        <v>7</v>
      </c>
      <c r="G167" s="163">
        <v>9</v>
      </c>
      <c r="H167" s="163">
        <v>27</v>
      </c>
    </row>
    <row r="168" spans="1:8" x14ac:dyDescent="0.2">
      <c r="A168" s="162" t="s">
        <v>230</v>
      </c>
      <c r="B168" s="163" t="s">
        <v>109</v>
      </c>
      <c r="C168" s="163" t="s">
        <v>109</v>
      </c>
      <c r="D168" s="163" t="s">
        <v>109</v>
      </c>
      <c r="E168" s="163" t="s">
        <v>109</v>
      </c>
      <c r="F168" s="163" t="s">
        <v>109</v>
      </c>
      <c r="G168" s="163" t="s">
        <v>109</v>
      </c>
      <c r="H168" s="163" t="s">
        <v>109</v>
      </c>
    </row>
    <row r="169" spans="1:8" x14ac:dyDescent="0.2">
      <c r="A169" s="162" t="s">
        <v>231</v>
      </c>
      <c r="B169" s="163" t="s">
        <v>109</v>
      </c>
      <c r="C169" s="163" t="s">
        <v>109</v>
      </c>
      <c r="D169" s="163" t="s">
        <v>109</v>
      </c>
      <c r="E169" s="163" t="s">
        <v>109</v>
      </c>
      <c r="F169" s="163" t="s">
        <v>109</v>
      </c>
      <c r="G169" s="163" t="s">
        <v>109</v>
      </c>
      <c r="H169" s="163" t="s">
        <v>109</v>
      </c>
    </row>
    <row r="170" spans="1:8" x14ac:dyDescent="0.2">
      <c r="A170" s="162" t="s">
        <v>232</v>
      </c>
      <c r="B170" s="163">
        <v>0</v>
      </c>
      <c r="C170" s="163">
        <v>0</v>
      </c>
      <c r="D170" s="163">
        <v>0</v>
      </c>
      <c r="E170" s="163">
        <v>0</v>
      </c>
      <c r="F170" s="163">
        <v>0</v>
      </c>
      <c r="G170" s="163">
        <v>0</v>
      </c>
      <c r="H170" s="163">
        <v>0</v>
      </c>
    </row>
    <row r="171" spans="1:8" x14ac:dyDescent="0.2">
      <c r="A171" s="162" t="s">
        <v>233</v>
      </c>
      <c r="B171" s="163">
        <v>0</v>
      </c>
      <c r="C171" s="163">
        <v>0</v>
      </c>
      <c r="D171" s="163">
        <v>0</v>
      </c>
      <c r="E171" s="163">
        <v>0</v>
      </c>
      <c r="F171" s="163">
        <v>0</v>
      </c>
      <c r="G171" s="163">
        <v>0</v>
      </c>
      <c r="H171" s="163">
        <v>0</v>
      </c>
    </row>
    <row r="172" spans="1:8" x14ac:dyDescent="0.2">
      <c r="A172" s="162" t="s">
        <v>234</v>
      </c>
      <c r="B172" s="163">
        <v>0</v>
      </c>
      <c r="C172" s="163">
        <v>0</v>
      </c>
      <c r="D172" s="163">
        <v>0</v>
      </c>
      <c r="E172" s="163">
        <v>0</v>
      </c>
      <c r="F172" s="163">
        <v>0</v>
      </c>
      <c r="G172" s="163">
        <v>0</v>
      </c>
      <c r="H172" s="163">
        <v>0</v>
      </c>
    </row>
    <row r="173" spans="1:8" x14ac:dyDescent="0.2">
      <c r="A173" s="162" t="s">
        <v>213</v>
      </c>
      <c r="B173" s="163">
        <v>3.9617426666669999</v>
      </c>
      <c r="C173" s="163">
        <v>3.9213</v>
      </c>
      <c r="D173" s="163">
        <v>4.0559799999999999</v>
      </c>
      <c r="E173" s="163">
        <v>4.1071280000000003</v>
      </c>
      <c r="F173" s="163">
        <v>4.1952059999999998</v>
      </c>
      <c r="G173" s="163">
        <v>4.0639349999999999</v>
      </c>
      <c r="H173" s="163">
        <v>3.6260870000000001</v>
      </c>
    </row>
    <row r="174" spans="1:8" x14ac:dyDescent="0.2">
      <c r="A174" s="162" t="s">
        <v>214</v>
      </c>
      <c r="B174" s="163">
        <v>0</v>
      </c>
      <c r="C174" s="163">
        <v>0</v>
      </c>
      <c r="D174" s="163">
        <v>0</v>
      </c>
      <c r="E174" s="163">
        <v>0</v>
      </c>
      <c r="F174" s="163">
        <v>0</v>
      </c>
      <c r="G174" s="163">
        <v>0</v>
      </c>
      <c r="H174" s="163">
        <v>0</v>
      </c>
    </row>
    <row r="175" spans="1:8" x14ac:dyDescent="0.2">
      <c r="A175" s="162" t="s">
        <v>148</v>
      </c>
      <c r="B175" s="163">
        <v>0</v>
      </c>
      <c r="C175" s="163">
        <v>0</v>
      </c>
      <c r="D175" s="163">
        <v>0</v>
      </c>
      <c r="E175" s="163">
        <v>0</v>
      </c>
      <c r="F175" s="163">
        <v>0</v>
      </c>
      <c r="G175" s="163">
        <v>0</v>
      </c>
      <c r="H175" s="163">
        <v>0</v>
      </c>
    </row>
    <row r="176" spans="1:8" x14ac:dyDescent="0.2">
      <c r="A176" s="162" t="s">
        <v>235</v>
      </c>
      <c r="B176" s="163">
        <v>0</v>
      </c>
      <c r="C176" s="163">
        <v>0</v>
      </c>
      <c r="D176" s="163">
        <v>0</v>
      </c>
      <c r="E176" s="163">
        <v>0</v>
      </c>
      <c r="F176" s="163">
        <v>0</v>
      </c>
      <c r="G176" s="163">
        <v>0</v>
      </c>
      <c r="H176" s="163">
        <v>0</v>
      </c>
    </row>
    <row r="177" spans="1:8" x14ac:dyDescent="0.2">
      <c r="A177" s="162" t="s">
        <v>115</v>
      </c>
      <c r="B177" s="163">
        <v>0</v>
      </c>
      <c r="C177" s="163">
        <v>0</v>
      </c>
      <c r="D177" s="163">
        <v>0</v>
      </c>
      <c r="E177" s="163">
        <v>0</v>
      </c>
      <c r="F177" s="163">
        <v>0</v>
      </c>
      <c r="G177" s="163">
        <v>0</v>
      </c>
      <c r="H177" s="163">
        <v>0</v>
      </c>
    </row>
    <row r="178" spans="1:8" x14ac:dyDescent="0.2">
      <c r="A178" s="162" t="s">
        <v>236</v>
      </c>
      <c r="B178" s="163" t="s">
        <v>109</v>
      </c>
      <c r="C178" s="163" t="s">
        <v>109</v>
      </c>
      <c r="D178" s="163" t="s">
        <v>109</v>
      </c>
      <c r="E178" s="163" t="s">
        <v>109</v>
      </c>
      <c r="F178" s="163" t="s">
        <v>109</v>
      </c>
      <c r="G178" s="163" t="s">
        <v>109</v>
      </c>
      <c r="H178" s="163" t="s">
        <v>109</v>
      </c>
    </row>
    <row r="179" spans="1:8" x14ac:dyDescent="0.2">
      <c r="A179" s="161" t="s">
        <v>237</v>
      </c>
      <c r="B179" s="173">
        <v>188.96174266666699</v>
      </c>
      <c r="C179" s="173">
        <v>206.9213</v>
      </c>
      <c r="D179" s="173">
        <v>179.05598000000001</v>
      </c>
      <c r="E179" s="173">
        <v>185.10712799999999</v>
      </c>
      <c r="F179" s="173">
        <v>182.19520600000001</v>
      </c>
      <c r="G179" s="173">
        <v>192.06393499999999</v>
      </c>
      <c r="H179" s="173">
        <v>192.62608700000001</v>
      </c>
    </row>
    <row r="180" spans="1:8" x14ac:dyDescent="0.2">
      <c r="A180" s="162"/>
      <c r="B180" s="162"/>
      <c r="C180" s="162"/>
      <c r="D180" s="162"/>
      <c r="E180" s="162"/>
      <c r="F180" s="162"/>
      <c r="G180" s="162"/>
      <c r="H180" s="162"/>
    </row>
    <row r="181" spans="1:8" x14ac:dyDescent="0.2">
      <c r="A181" s="161" t="s">
        <v>238</v>
      </c>
      <c r="B181" s="162"/>
      <c r="C181" s="162"/>
      <c r="D181" s="162"/>
      <c r="E181" s="162"/>
      <c r="F181" s="162"/>
      <c r="G181" s="162"/>
      <c r="H181" s="162"/>
    </row>
    <row r="182" spans="1:8" x14ac:dyDescent="0.2">
      <c r="A182" s="161" t="s">
        <v>186</v>
      </c>
      <c r="B182" s="171">
        <v>1297.9360606666669</v>
      </c>
      <c r="C182" s="171">
        <v>1116.889776</v>
      </c>
      <c r="D182" s="171">
        <v>1151.292332</v>
      </c>
      <c r="E182" s="171">
        <v>1212.560606</v>
      </c>
      <c r="F182" s="171">
        <v>1317.7694750000001</v>
      </c>
      <c r="G182" s="171">
        <v>1329.4074069999999</v>
      </c>
      <c r="H182" s="171">
        <v>1246.6313</v>
      </c>
    </row>
    <row r="183" spans="1:8" x14ac:dyDescent="0.2">
      <c r="A183" s="162"/>
      <c r="B183" s="162"/>
      <c r="C183" s="162"/>
      <c r="D183" s="162"/>
      <c r="E183" s="162"/>
      <c r="F183" s="162"/>
      <c r="G183" s="162"/>
      <c r="H183" s="162"/>
    </row>
    <row r="184" spans="1:8" x14ac:dyDescent="0.2">
      <c r="A184" s="162" t="s">
        <v>239</v>
      </c>
      <c r="B184" s="163">
        <v>-188.96</v>
      </c>
      <c r="C184" s="163">
        <v>-206.92</v>
      </c>
      <c r="D184" s="163">
        <v>-179.06</v>
      </c>
      <c r="E184" s="163">
        <v>-185.11</v>
      </c>
      <c r="F184" s="163">
        <v>-182.2</v>
      </c>
      <c r="G184" s="163">
        <v>-192.06</v>
      </c>
      <c r="H184" s="163">
        <v>-192.63</v>
      </c>
    </row>
    <row r="185" spans="1:8" x14ac:dyDescent="0.2">
      <c r="A185" s="162" t="s">
        <v>240</v>
      </c>
      <c r="B185" s="163">
        <v>-61.67</v>
      </c>
      <c r="C185" s="163">
        <v>-46</v>
      </c>
      <c r="D185" s="163">
        <v>61</v>
      </c>
      <c r="E185" s="163">
        <v>253</v>
      </c>
      <c r="F185" s="163">
        <v>7</v>
      </c>
      <c r="G185" s="163">
        <v>-117</v>
      </c>
      <c r="H185" s="163">
        <v>-75</v>
      </c>
    </row>
    <row r="186" spans="1:8" x14ac:dyDescent="0.2">
      <c r="A186" s="162" t="s">
        <v>241</v>
      </c>
      <c r="B186" s="163">
        <v>0</v>
      </c>
      <c r="C186" s="163">
        <v>0</v>
      </c>
      <c r="D186" s="163">
        <v>0</v>
      </c>
      <c r="E186" s="163">
        <v>0</v>
      </c>
      <c r="F186" s="163">
        <v>0</v>
      </c>
      <c r="G186" s="163">
        <v>0</v>
      </c>
      <c r="H186" s="163">
        <v>0</v>
      </c>
    </row>
    <row r="187" spans="1:8" x14ac:dyDescent="0.2">
      <c r="A187" s="162" t="s">
        <v>242</v>
      </c>
      <c r="B187" s="163">
        <v>0</v>
      </c>
      <c r="C187" s="163">
        <v>0</v>
      </c>
      <c r="D187" s="163">
        <v>0</v>
      </c>
      <c r="E187" s="163">
        <v>0</v>
      </c>
      <c r="F187" s="163">
        <v>0</v>
      </c>
      <c r="G187" s="163">
        <v>0</v>
      </c>
      <c r="H187" s="163">
        <v>0</v>
      </c>
    </row>
    <row r="188" spans="1:8" x14ac:dyDescent="0.2">
      <c r="A188" s="162" t="s">
        <v>243</v>
      </c>
      <c r="B188" s="163">
        <v>0</v>
      </c>
      <c r="C188" s="163">
        <v>0</v>
      </c>
      <c r="D188" s="163">
        <v>0</v>
      </c>
      <c r="E188" s="163">
        <v>0</v>
      </c>
      <c r="F188" s="163">
        <v>0</v>
      </c>
      <c r="G188" s="163">
        <v>0</v>
      </c>
      <c r="H188" s="163">
        <v>0</v>
      </c>
    </row>
    <row r="189" spans="1:8" x14ac:dyDescent="0.2">
      <c r="A189" s="162" t="s">
        <v>244</v>
      </c>
      <c r="B189" s="163">
        <v>0</v>
      </c>
      <c r="C189" s="163">
        <v>0</v>
      </c>
      <c r="D189" s="163">
        <v>0</v>
      </c>
      <c r="E189" s="163">
        <v>0</v>
      </c>
      <c r="F189" s="163">
        <v>0</v>
      </c>
      <c r="G189" s="163">
        <v>0</v>
      </c>
      <c r="H189" s="163">
        <v>0</v>
      </c>
    </row>
    <row r="190" spans="1:8" x14ac:dyDescent="0.2">
      <c r="A190" s="162" t="s">
        <v>245</v>
      </c>
      <c r="B190" s="163" t="s">
        <v>109</v>
      </c>
      <c r="C190" s="163" t="s">
        <v>109</v>
      </c>
      <c r="D190" s="163" t="s">
        <v>109</v>
      </c>
      <c r="E190" s="163" t="s">
        <v>109</v>
      </c>
      <c r="F190" s="163" t="s">
        <v>109</v>
      </c>
      <c r="G190" s="163">
        <v>0</v>
      </c>
      <c r="H190" s="163" t="s">
        <v>109</v>
      </c>
    </row>
    <row r="191" spans="1:8" x14ac:dyDescent="0.2">
      <c r="A191" s="161" t="s">
        <v>246</v>
      </c>
      <c r="B191" s="173">
        <v>1047.3076513333331</v>
      </c>
      <c r="C191" s="173">
        <v>863.96847700000001</v>
      </c>
      <c r="D191" s="173">
        <v>1033.2363519999999</v>
      </c>
      <c r="E191" s="173">
        <v>1280.4534779999999</v>
      </c>
      <c r="F191" s="173">
        <v>1142.574269</v>
      </c>
      <c r="G191" s="173">
        <v>1020.343473</v>
      </c>
      <c r="H191" s="173">
        <v>979.00521200000003</v>
      </c>
    </row>
    <row r="192" spans="1:8" x14ac:dyDescent="0.2">
      <c r="A192" s="162" t="s">
        <v>247</v>
      </c>
      <c r="B192" s="164" t="s">
        <v>248</v>
      </c>
      <c r="C192" s="165">
        <v>41725</v>
      </c>
      <c r="D192" s="165">
        <v>42094</v>
      </c>
      <c r="E192" s="165">
        <v>42461</v>
      </c>
      <c r="F192" s="165">
        <v>43192</v>
      </c>
      <c r="G192" s="165">
        <v>43602</v>
      </c>
      <c r="H192" s="165">
        <v>43602</v>
      </c>
    </row>
    <row r="193" spans="1:8" x14ac:dyDescent="0.2">
      <c r="A193" s="166"/>
      <c r="B193" s="166"/>
      <c r="C193" s="166"/>
      <c r="D193" s="166"/>
      <c r="E193" s="166"/>
      <c r="F193" s="166"/>
      <c r="G193" s="166"/>
      <c r="H193" s="166"/>
    </row>
    <row r="194" spans="1:8" x14ac:dyDescent="0.2">
      <c r="A194" s="167" t="s">
        <v>595</v>
      </c>
    </row>
    <row r="196" spans="1:8" ht="24.95" customHeight="1" x14ac:dyDescent="0.2">
      <c r="A196" s="168" t="s">
        <v>249</v>
      </c>
    </row>
    <row r="199" spans="1:8" ht="408.95" customHeight="1" x14ac:dyDescent="0.2">
      <c r="A199" s="169" t="s">
        <v>250</v>
      </c>
      <c r="B199" s="170"/>
      <c r="C199" s="170"/>
    </row>
  </sheetData>
  <pageMargins left="0.2" right="0.2" top="0.5" bottom="0.5" header="0.5" footer="0.5"/>
  <pageSetup fitToWidth="0" fitToHeight="0" orientation="landscape" horizontalDpi="0" verticalDpi="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5:IU108"/>
  <sheetViews>
    <sheetView topLeftCell="A30" workbookViewId="0">
      <selection activeCell="H58" sqref="H58"/>
    </sheetView>
  </sheetViews>
  <sheetFormatPr defaultRowHeight="11.25" x14ac:dyDescent="0.2"/>
  <cols>
    <col min="1" max="1" width="40.125" style="150" customWidth="1"/>
    <col min="2" max="8" width="13" style="150" customWidth="1"/>
    <col min="9" max="256" width="9" style="150"/>
    <col min="257" max="257" width="40.125" style="150" customWidth="1"/>
    <col min="258" max="264" width="13" style="150" customWidth="1"/>
    <col min="265" max="512" width="9" style="150"/>
    <col min="513" max="513" width="40.125" style="150" customWidth="1"/>
    <col min="514" max="520" width="13" style="150" customWidth="1"/>
    <col min="521" max="768" width="9" style="150"/>
    <col min="769" max="769" width="40.125" style="150" customWidth="1"/>
    <col min="770" max="776" width="13" style="150" customWidth="1"/>
    <col min="777" max="1024" width="9" style="150"/>
    <col min="1025" max="1025" width="40.125" style="150" customWidth="1"/>
    <col min="1026" max="1032" width="13" style="150" customWidth="1"/>
    <col min="1033" max="1280" width="9" style="150"/>
    <col min="1281" max="1281" width="40.125" style="150" customWidth="1"/>
    <col min="1282" max="1288" width="13" style="150" customWidth="1"/>
    <col min="1289" max="1536" width="9" style="150"/>
    <col min="1537" max="1537" width="40.125" style="150" customWidth="1"/>
    <col min="1538" max="1544" width="13" style="150" customWidth="1"/>
    <col min="1545" max="1792" width="9" style="150"/>
    <col min="1793" max="1793" width="40.125" style="150" customWidth="1"/>
    <col min="1794" max="1800" width="13" style="150" customWidth="1"/>
    <col min="1801" max="2048" width="9" style="150"/>
    <col min="2049" max="2049" width="40.125" style="150" customWidth="1"/>
    <col min="2050" max="2056" width="13" style="150" customWidth="1"/>
    <col min="2057" max="2304" width="9" style="150"/>
    <col min="2305" max="2305" width="40.125" style="150" customWidth="1"/>
    <col min="2306" max="2312" width="13" style="150" customWidth="1"/>
    <col min="2313" max="2560" width="9" style="150"/>
    <col min="2561" max="2561" width="40.125" style="150" customWidth="1"/>
    <col min="2562" max="2568" width="13" style="150" customWidth="1"/>
    <col min="2569" max="2816" width="9" style="150"/>
    <col min="2817" max="2817" width="40.125" style="150" customWidth="1"/>
    <col min="2818" max="2824" width="13" style="150" customWidth="1"/>
    <col min="2825" max="3072" width="9" style="150"/>
    <col min="3073" max="3073" width="40.125" style="150" customWidth="1"/>
    <col min="3074" max="3080" width="13" style="150" customWidth="1"/>
    <col min="3081" max="3328" width="9" style="150"/>
    <col min="3329" max="3329" width="40.125" style="150" customWidth="1"/>
    <col min="3330" max="3336" width="13" style="150" customWidth="1"/>
    <col min="3337" max="3584" width="9" style="150"/>
    <col min="3585" max="3585" width="40.125" style="150" customWidth="1"/>
    <col min="3586" max="3592" width="13" style="150" customWidth="1"/>
    <col min="3593" max="3840" width="9" style="150"/>
    <col min="3841" max="3841" width="40.125" style="150" customWidth="1"/>
    <col min="3842" max="3848" width="13" style="150" customWidth="1"/>
    <col min="3849" max="4096" width="9" style="150"/>
    <col min="4097" max="4097" width="40.125" style="150" customWidth="1"/>
    <col min="4098" max="4104" width="13" style="150" customWidth="1"/>
    <col min="4105" max="4352" width="9" style="150"/>
    <col min="4353" max="4353" width="40.125" style="150" customWidth="1"/>
    <col min="4354" max="4360" width="13" style="150" customWidth="1"/>
    <col min="4361" max="4608" width="9" style="150"/>
    <col min="4609" max="4609" width="40.125" style="150" customWidth="1"/>
    <col min="4610" max="4616" width="13" style="150" customWidth="1"/>
    <col min="4617" max="4864" width="9" style="150"/>
    <col min="4865" max="4865" width="40.125" style="150" customWidth="1"/>
    <col min="4866" max="4872" width="13" style="150" customWidth="1"/>
    <col min="4873" max="5120" width="9" style="150"/>
    <col min="5121" max="5121" width="40.125" style="150" customWidth="1"/>
    <col min="5122" max="5128" width="13" style="150" customWidth="1"/>
    <col min="5129" max="5376" width="9" style="150"/>
    <col min="5377" max="5377" width="40.125" style="150" customWidth="1"/>
    <col min="5378" max="5384" width="13" style="150" customWidth="1"/>
    <col min="5385" max="5632" width="9" style="150"/>
    <col min="5633" max="5633" width="40.125" style="150" customWidth="1"/>
    <col min="5634" max="5640" width="13" style="150" customWidth="1"/>
    <col min="5641" max="5888" width="9" style="150"/>
    <col min="5889" max="5889" width="40.125" style="150" customWidth="1"/>
    <col min="5890" max="5896" width="13" style="150" customWidth="1"/>
    <col min="5897" max="6144" width="9" style="150"/>
    <col min="6145" max="6145" width="40.125" style="150" customWidth="1"/>
    <col min="6146" max="6152" width="13" style="150" customWidth="1"/>
    <col min="6153" max="6400" width="9" style="150"/>
    <col min="6401" max="6401" width="40.125" style="150" customWidth="1"/>
    <col min="6402" max="6408" width="13" style="150" customWidth="1"/>
    <col min="6409" max="6656" width="9" style="150"/>
    <col min="6657" max="6657" width="40.125" style="150" customWidth="1"/>
    <col min="6658" max="6664" width="13" style="150" customWidth="1"/>
    <col min="6665" max="6912" width="9" style="150"/>
    <col min="6913" max="6913" width="40.125" style="150" customWidth="1"/>
    <col min="6914" max="6920" width="13" style="150" customWidth="1"/>
    <col min="6921" max="7168" width="9" style="150"/>
    <col min="7169" max="7169" width="40.125" style="150" customWidth="1"/>
    <col min="7170" max="7176" width="13" style="150" customWidth="1"/>
    <col min="7177" max="7424" width="9" style="150"/>
    <col min="7425" max="7425" width="40.125" style="150" customWidth="1"/>
    <col min="7426" max="7432" width="13" style="150" customWidth="1"/>
    <col min="7433" max="7680" width="9" style="150"/>
    <col min="7681" max="7681" width="40.125" style="150" customWidth="1"/>
    <col min="7682" max="7688" width="13" style="150" customWidth="1"/>
    <col min="7689" max="7936" width="9" style="150"/>
    <col min="7937" max="7937" width="40.125" style="150" customWidth="1"/>
    <col min="7938" max="7944" width="13" style="150" customWidth="1"/>
    <col min="7945" max="8192" width="9" style="150"/>
    <col min="8193" max="8193" width="40.125" style="150" customWidth="1"/>
    <col min="8194" max="8200" width="13" style="150" customWidth="1"/>
    <col min="8201" max="8448" width="9" style="150"/>
    <col min="8449" max="8449" width="40.125" style="150" customWidth="1"/>
    <col min="8450" max="8456" width="13" style="150" customWidth="1"/>
    <col min="8457" max="8704" width="9" style="150"/>
    <col min="8705" max="8705" width="40.125" style="150" customWidth="1"/>
    <col min="8706" max="8712" width="13" style="150" customWidth="1"/>
    <col min="8713" max="8960" width="9" style="150"/>
    <col min="8961" max="8961" width="40.125" style="150" customWidth="1"/>
    <col min="8962" max="8968" width="13" style="150" customWidth="1"/>
    <col min="8969" max="9216" width="9" style="150"/>
    <col min="9217" max="9217" width="40.125" style="150" customWidth="1"/>
    <col min="9218" max="9224" width="13" style="150" customWidth="1"/>
    <col min="9225" max="9472" width="9" style="150"/>
    <col min="9473" max="9473" width="40.125" style="150" customWidth="1"/>
    <col min="9474" max="9480" width="13" style="150" customWidth="1"/>
    <col min="9481" max="9728" width="9" style="150"/>
    <col min="9729" max="9729" width="40.125" style="150" customWidth="1"/>
    <col min="9730" max="9736" width="13" style="150" customWidth="1"/>
    <col min="9737" max="9984" width="9" style="150"/>
    <col min="9985" max="9985" width="40.125" style="150" customWidth="1"/>
    <col min="9986" max="9992" width="13" style="150" customWidth="1"/>
    <col min="9993" max="10240" width="9" style="150"/>
    <col min="10241" max="10241" width="40.125" style="150" customWidth="1"/>
    <col min="10242" max="10248" width="13" style="150" customWidth="1"/>
    <col min="10249" max="10496" width="9" style="150"/>
    <col min="10497" max="10497" width="40.125" style="150" customWidth="1"/>
    <col min="10498" max="10504" width="13" style="150" customWidth="1"/>
    <col min="10505" max="10752" width="9" style="150"/>
    <col min="10753" max="10753" width="40.125" style="150" customWidth="1"/>
    <col min="10754" max="10760" width="13" style="150" customWidth="1"/>
    <col min="10761" max="11008" width="9" style="150"/>
    <col min="11009" max="11009" width="40.125" style="150" customWidth="1"/>
    <col min="11010" max="11016" width="13" style="150" customWidth="1"/>
    <col min="11017" max="11264" width="9" style="150"/>
    <col min="11265" max="11265" width="40.125" style="150" customWidth="1"/>
    <col min="11266" max="11272" width="13" style="150" customWidth="1"/>
    <col min="11273" max="11520" width="9" style="150"/>
    <col min="11521" max="11521" width="40.125" style="150" customWidth="1"/>
    <col min="11522" max="11528" width="13" style="150" customWidth="1"/>
    <col min="11529" max="11776" width="9" style="150"/>
    <col min="11777" max="11777" width="40.125" style="150" customWidth="1"/>
    <col min="11778" max="11784" width="13" style="150" customWidth="1"/>
    <col min="11785" max="12032" width="9" style="150"/>
    <col min="12033" max="12033" width="40.125" style="150" customWidth="1"/>
    <col min="12034" max="12040" width="13" style="150" customWidth="1"/>
    <col min="12041" max="12288" width="9" style="150"/>
    <col min="12289" max="12289" width="40.125" style="150" customWidth="1"/>
    <col min="12290" max="12296" width="13" style="150" customWidth="1"/>
    <col min="12297" max="12544" width="9" style="150"/>
    <col min="12545" max="12545" width="40.125" style="150" customWidth="1"/>
    <col min="12546" max="12552" width="13" style="150" customWidth="1"/>
    <col min="12553" max="12800" width="9" style="150"/>
    <col min="12801" max="12801" width="40.125" style="150" customWidth="1"/>
    <col min="12802" max="12808" width="13" style="150" customWidth="1"/>
    <col min="12809" max="13056" width="9" style="150"/>
    <col min="13057" max="13057" width="40.125" style="150" customWidth="1"/>
    <col min="13058" max="13064" width="13" style="150" customWidth="1"/>
    <col min="13065" max="13312" width="9" style="150"/>
    <col min="13313" max="13313" width="40.125" style="150" customWidth="1"/>
    <col min="13314" max="13320" width="13" style="150" customWidth="1"/>
    <col min="13321" max="13568" width="9" style="150"/>
    <col min="13569" max="13569" width="40.125" style="150" customWidth="1"/>
    <col min="13570" max="13576" width="13" style="150" customWidth="1"/>
    <col min="13577" max="13824" width="9" style="150"/>
    <col min="13825" max="13825" width="40.125" style="150" customWidth="1"/>
    <col min="13826" max="13832" width="13" style="150" customWidth="1"/>
    <col min="13833" max="14080" width="9" style="150"/>
    <col min="14081" max="14081" width="40.125" style="150" customWidth="1"/>
    <col min="14082" max="14088" width="13" style="150" customWidth="1"/>
    <col min="14089" max="14336" width="9" style="150"/>
    <col min="14337" max="14337" width="40.125" style="150" customWidth="1"/>
    <col min="14338" max="14344" width="13" style="150" customWidth="1"/>
    <col min="14345" max="14592" width="9" style="150"/>
    <col min="14593" max="14593" width="40.125" style="150" customWidth="1"/>
    <col min="14594" max="14600" width="13" style="150" customWidth="1"/>
    <col min="14601" max="14848" width="9" style="150"/>
    <col min="14849" max="14849" width="40.125" style="150" customWidth="1"/>
    <col min="14850" max="14856" width="13" style="150" customWidth="1"/>
    <col min="14857" max="15104" width="9" style="150"/>
    <col min="15105" max="15105" width="40.125" style="150" customWidth="1"/>
    <col min="15106" max="15112" width="13" style="150" customWidth="1"/>
    <col min="15113" max="15360" width="9" style="150"/>
    <col min="15361" max="15361" width="40.125" style="150" customWidth="1"/>
    <col min="15362" max="15368" width="13" style="150" customWidth="1"/>
    <col min="15369" max="15616" width="9" style="150"/>
    <col min="15617" max="15617" width="40.125" style="150" customWidth="1"/>
    <col min="15618" max="15624" width="13" style="150" customWidth="1"/>
    <col min="15625" max="15872" width="9" style="150"/>
    <col min="15873" max="15873" width="40.125" style="150" customWidth="1"/>
    <col min="15874" max="15880" width="13" style="150" customWidth="1"/>
    <col min="15881" max="16128" width="9" style="150"/>
    <col min="16129" max="16129" width="40.125" style="150" customWidth="1"/>
    <col min="16130" max="16136" width="13" style="150" customWidth="1"/>
    <col min="16137" max="16384" width="9" style="150"/>
  </cols>
  <sheetData>
    <row r="5" spans="1:255" ht="15.75" x14ac:dyDescent="0.2">
      <c r="A5" s="149" t="s">
        <v>597</v>
      </c>
    </row>
    <row r="7" spans="1:255" x14ac:dyDescent="0.2">
      <c r="A7" s="151" t="s">
        <v>80</v>
      </c>
      <c r="B7" s="152" t="s">
        <v>81</v>
      </c>
      <c r="C7" s="150" t="s">
        <v>82</v>
      </c>
      <c r="D7" s="153" t="s">
        <v>83</v>
      </c>
      <c r="E7" s="152" t="s">
        <v>84</v>
      </c>
      <c r="F7" s="150" t="s">
        <v>85</v>
      </c>
    </row>
    <row r="8" spans="1:255" x14ac:dyDescent="0.2">
      <c r="A8" s="153"/>
      <c r="B8" s="152" t="s">
        <v>86</v>
      </c>
      <c r="C8" s="150" t="s">
        <v>87</v>
      </c>
      <c r="D8" s="153" t="s">
        <v>83</v>
      </c>
      <c r="E8" s="152" t="s">
        <v>88</v>
      </c>
      <c r="F8" s="150" t="s">
        <v>89</v>
      </c>
    </row>
    <row r="9" spans="1:255" x14ac:dyDescent="0.2">
      <c r="A9" s="153"/>
      <c r="B9" s="152" t="s">
        <v>90</v>
      </c>
      <c r="C9" s="150" t="s">
        <v>91</v>
      </c>
      <c r="D9" s="153" t="s">
        <v>83</v>
      </c>
      <c r="E9" s="152" t="s">
        <v>92</v>
      </c>
      <c r="F9" s="150" t="s">
        <v>93</v>
      </c>
    </row>
    <row r="10" spans="1:255" x14ac:dyDescent="0.2">
      <c r="A10" s="153"/>
      <c r="B10" s="152" t="s">
        <v>94</v>
      </c>
      <c r="C10" s="150" t="s">
        <v>95</v>
      </c>
      <c r="D10" s="153" t="s">
        <v>83</v>
      </c>
      <c r="E10" s="152" t="s">
        <v>96</v>
      </c>
      <c r="F10" s="154" t="s">
        <v>97</v>
      </c>
    </row>
    <row r="13" spans="1:255" x14ac:dyDescent="0.2">
      <c r="A13" s="155" t="s">
        <v>251</v>
      </c>
      <c r="B13" s="155"/>
      <c r="C13" s="155"/>
      <c r="D13" s="155"/>
      <c r="E13" s="155"/>
      <c r="F13" s="155"/>
      <c r="G13" s="155"/>
      <c r="H13" s="155"/>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156"/>
      <c r="BU13" s="156"/>
      <c r="BV13" s="156"/>
      <c r="BW13" s="156"/>
      <c r="BX13" s="156"/>
      <c r="BY13" s="156"/>
      <c r="BZ13" s="156"/>
      <c r="CA13" s="156"/>
      <c r="CB13" s="156"/>
      <c r="CC13" s="156"/>
      <c r="CD13" s="156"/>
      <c r="CE13" s="156"/>
      <c r="CF13" s="156"/>
      <c r="CG13" s="156"/>
      <c r="CH13" s="156"/>
      <c r="CI13" s="156"/>
      <c r="CJ13" s="156"/>
      <c r="CK13" s="156"/>
      <c r="CL13" s="156"/>
      <c r="CM13" s="156"/>
      <c r="CN13" s="156"/>
      <c r="CO13" s="156"/>
      <c r="CP13" s="156"/>
      <c r="CQ13" s="156"/>
      <c r="CR13" s="156"/>
      <c r="CS13" s="156"/>
      <c r="CT13" s="156"/>
      <c r="CU13" s="156"/>
      <c r="CV13" s="156"/>
      <c r="CW13" s="156"/>
      <c r="CX13" s="156"/>
      <c r="CY13" s="156"/>
      <c r="CZ13" s="156"/>
      <c r="DA13" s="156"/>
      <c r="DB13" s="156"/>
      <c r="DC13" s="156"/>
      <c r="DD13" s="156"/>
      <c r="DE13" s="156"/>
      <c r="DF13" s="156"/>
      <c r="DG13" s="156"/>
      <c r="DH13" s="156"/>
      <c r="DI13" s="156"/>
      <c r="DJ13" s="156"/>
      <c r="DK13" s="156"/>
      <c r="DL13" s="156"/>
      <c r="DM13" s="156"/>
      <c r="DN13" s="156"/>
      <c r="DO13" s="156"/>
      <c r="DP13" s="156"/>
      <c r="DQ13" s="156"/>
      <c r="DR13" s="156"/>
      <c r="DS13" s="156"/>
      <c r="DT13" s="156"/>
      <c r="DU13" s="156"/>
      <c r="DV13" s="156"/>
      <c r="DW13" s="156"/>
      <c r="DX13" s="156"/>
      <c r="DY13" s="156"/>
      <c r="DZ13" s="156"/>
      <c r="EA13" s="156"/>
      <c r="EB13" s="156"/>
      <c r="EC13" s="156"/>
      <c r="ED13" s="156"/>
      <c r="EE13" s="156"/>
      <c r="EF13" s="156"/>
      <c r="EG13" s="156"/>
      <c r="EH13" s="156"/>
      <c r="EI13" s="156"/>
      <c r="EJ13" s="156"/>
      <c r="EK13" s="156"/>
      <c r="EL13" s="156"/>
      <c r="EM13" s="156"/>
      <c r="EN13" s="156"/>
      <c r="EO13" s="156"/>
      <c r="EP13" s="156"/>
      <c r="EQ13" s="156"/>
      <c r="ER13" s="156"/>
      <c r="ES13" s="156"/>
      <c r="ET13" s="156"/>
      <c r="EU13" s="156"/>
      <c r="EV13" s="156"/>
      <c r="EW13" s="156"/>
      <c r="EX13" s="156"/>
      <c r="EY13" s="156"/>
      <c r="EZ13" s="156"/>
      <c r="FA13" s="156"/>
      <c r="FB13" s="156"/>
      <c r="FC13" s="156"/>
      <c r="FD13" s="156"/>
      <c r="FE13" s="156"/>
      <c r="FF13" s="156"/>
      <c r="FG13" s="156"/>
      <c r="FH13" s="156"/>
      <c r="FI13" s="156"/>
      <c r="FJ13" s="156"/>
      <c r="FK13" s="156"/>
      <c r="FL13" s="156"/>
      <c r="FM13" s="156"/>
      <c r="FN13" s="156"/>
      <c r="FO13" s="156"/>
      <c r="FP13" s="156"/>
      <c r="FQ13" s="156"/>
      <c r="FR13" s="156"/>
      <c r="FS13" s="156"/>
      <c r="FT13" s="156"/>
      <c r="FU13" s="156"/>
      <c r="FV13" s="156"/>
      <c r="FW13" s="156"/>
      <c r="FX13" s="156"/>
      <c r="FY13" s="156"/>
      <c r="FZ13" s="156"/>
      <c r="GA13" s="156"/>
      <c r="GB13" s="156"/>
      <c r="GC13" s="156"/>
      <c r="GD13" s="156"/>
      <c r="GE13" s="156"/>
      <c r="GF13" s="156"/>
      <c r="GG13" s="156"/>
      <c r="GH13" s="156"/>
      <c r="GI13" s="156"/>
      <c r="GJ13" s="156"/>
      <c r="GK13" s="156"/>
      <c r="GL13" s="156"/>
      <c r="GM13" s="156"/>
      <c r="GN13" s="156"/>
      <c r="GO13" s="156"/>
      <c r="GP13" s="156"/>
      <c r="GQ13" s="156"/>
      <c r="GR13" s="156"/>
      <c r="GS13" s="156"/>
      <c r="GT13" s="156"/>
      <c r="GU13" s="156"/>
      <c r="GV13" s="156"/>
      <c r="GW13" s="156"/>
      <c r="GX13" s="156"/>
      <c r="GY13" s="156"/>
      <c r="GZ13" s="156"/>
      <c r="HA13" s="156"/>
      <c r="HB13" s="156"/>
      <c r="HC13" s="156"/>
      <c r="HD13" s="156"/>
      <c r="HE13" s="156"/>
      <c r="HF13" s="156"/>
      <c r="HG13" s="156"/>
      <c r="HH13" s="156"/>
      <c r="HI13" s="156"/>
      <c r="HJ13" s="156"/>
      <c r="HK13" s="156"/>
      <c r="HL13" s="156"/>
      <c r="HM13" s="156"/>
      <c r="HN13" s="156"/>
      <c r="HO13" s="156"/>
      <c r="HP13" s="156"/>
      <c r="HQ13" s="156"/>
      <c r="HR13" s="156"/>
      <c r="HS13" s="156"/>
      <c r="HT13" s="156"/>
      <c r="HU13" s="156"/>
      <c r="HV13" s="156"/>
      <c r="HW13" s="156"/>
      <c r="HX13" s="156"/>
      <c r="HY13" s="156"/>
      <c r="HZ13" s="156"/>
      <c r="IA13" s="156"/>
      <c r="IB13" s="156"/>
      <c r="IC13" s="156"/>
      <c r="ID13" s="156"/>
      <c r="IE13" s="156"/>
      <c r="IF13" s="156"/>
      <c r="IG13" s="156"/>
      <c r="IH13" s="156"/>
      <c r="II13" s="156"/>
      <c r="IJ13" s="156"/>
      <c r="IK13" s="156"/>
      <c r="IL13" s="156"/>
      <c r="IM13" s="156"/>
      <c r="IN13" s="156"/>
      <c r="IO13" s="156"/>
      <c r="IP13" s="156"/>
      <c r="IQ13" s="156"/>
      <c r="IR13" s="156"/>
      <c r="IS13" s="156"/>
      <c r="IT13" s="156"/>
      <c r="IU13" s="156"/>
    </row>
    <row r="14" spans="1:255" ht="33.75" x14ac:dyDescent="0.2">
      <c r="A14" s="157" t="s">
        <v>99</v>
      </c>
      <c r="B14" s="158" t="s">
        <v>100</v>
      </c>
      <c r="C14" s="158" t="s">
        <v>101</v>
      </c>
      <c r="D14" s="158" t="s">
        <v>102</v>
      </c>
      <c r="E14" s="158" t="s">
        <v>103</v>
      </c>
      <c r="F14" s="158" t="s">
        <v>104</v>
      </c>
      <c r="G14" s="158" t="s">
        <v>105</v>
      </c>
      <c r="H14" s="158" t="s">
        <v>106</v>
      </c>
    </row>
    <row r="15" spans="1:255" x14ac:dyDescent="0.2">
      <c r="A15" s="159" t="s">
        <v>107</v>
      </c>
      <c r="B15" s="160" t="s">
        <v>108</v>
      </c>
      <c r="C15" s="160" t="s">
        <v>108</v>
      </c>
      <c r="D15" s="160" t="s">
        <v>108</v>
      </c>
      <c r="E15" s="160" t="s">
        <v>108</v>
      </c>
      <c r="F15" s="160" t="s">
        <v>108</v>
      </c>
      <c r="G15" s="160" t="s">
        <v>108</v>
      </c>
      <c r="H15" s="160" t="s">
        <v>108</v>
      </c>
    </row>
    <row r="16" spans="1:255" x14ac:dyDescent="0.2">
      <c r="A16" s="161" t="s">
        <v>109</v>
      </c>
      <c r="B16" s="162"/>
      <c r="C16" s="162"/>
      <c r="D16" s="162"/>
      <c r="E16" s="162"/>
      <c r="F16" s="162"/>
      <c r="G16" s="162"/>
      <c r="H16" s="162"/>
    </row>
    <row r="17" spans="1:8" x14ac:dyDescent="0.2">
      <c r="A17" s="161" t="s">
        <v>252</v>
      </c>
      <c r="B17" s="173">
        <v>16.666666666666998</v>
      </c>
      <c r="C17" s="173">
        <v>15</v>
      </c>
      <c r="D17" s="173">
        <v>6</v>
      </c>
      <c r="E17" s="173">
        <v>9</v>
      </c>
      <c r="F17" s="173">
        <v>17</v>
      </c>
      <c r="G17" s="173">
        <v>9</v>
      </c>
      <c r="H17" s="173">
        <v>24</v>
      </c>
    </row>
    <row r="18" spans="1:8" x14ac:dyDescent="0.2">
      <c r="A18" s="162" t="s">
        <v>253</v>
      </c>
      <c r="B18" s="163">
        <v>0</v>
      </c>
      <c r="C18" s="163">
        <v>0</v>
      </c>
      <c r="D18" s="163">
        <v>0</v>
      </c>
      <c r="E18" s="163">
        <v>0</v>
      </c>
      <c r="F18" s="163">
        <v>0</v>
      </c>
      <c r="G18" s="163">
        <v>0</v>
      </c>
      <c r="H18" s="163">
        <v>0</v>
      </c>
    </row>
    <row r="19" spans="1:8" x14ac:dyDescent="0.2">
      <c r="A19" s="162" t="s">
        <v>254</v>
      </c>
      <c r="B19" s="163" t="s">
        <v>109</v>
      </c>
      <c r="C19" s="163" t="s">
        <v>109</v>
      </c>
      <c r="D19" s="163" t="s">
        <v>109</v>
      </c>
      <c r="E19" s="163" t="s">
        <v>109</v>
      </c>
      <c r="F19" s="163" t="s">
        <v>109</v>
      </c>
      <c r="G19" s="163" t="s">
        <v>109</v>
      </c>
      <c r="H19" s="163" t="s">
        <v>109</v>
      </c>
    </row>
    <row r="20" spans="1:8" x14ac:dyDescent="0.2">
      <c r="A20" s="161" t="s">
        <v>255</v>
      </c>
      <c r="B20" s="171">
        <v>16.666666666666998</v>
      </c>
      <c r="C20" s="171">
        <v>15</v>
      </c>
      <c r="D20" s="171">
        <v>6</v>
      </c>
      <c r="E20" s="171">
        <v>9</v>
      </c>
      <c r="F20" s="171">
        <v>17</v>
      </c>
      <c r="G20" s="171">
        <v>9</v>
      </c>
      <c r="H20" s="171">
        <v>24</v>
      </c>
    </row>
    <row r="21" spans="1:8" x14ac:dyDescent="0.2">
      <c r="A21" s="162"/>
      <c r="B21" s="162"/>
      <c r="C21" s="162"/>
      <c r="D21" s="162"/>
      <c r="E21" s="162"/>
      <c r="F21" s="162"/>
      <c r="G21" s="162"/>
      <c r="H21" s="162"/>
    </row>
    <row r="22" spans="1:8" x14ac:dyDescent="0.2">
      <c r="A22" s="161" t="s">
        <v>256</v>
      </c>
      <c r="B22" s="173">
        <v>71.333333333333002</v>
      </c>
      <c r="C22" s="173">
        <v>22</v>
      </c>
      <c r="D22" s="173">
        <v>87</v>
      </c>
      <c r="E22" s="173">
        <v>96</v>
      </c>
      <c r="F22" s="173">
        <v>105</v>
      </c>
      <c r="G22" s="173">
        <v>57</v>
      </c>
      <c r="H22" s="173">
        <v>52</v>
      </c>
    </row>
    <row r="23" spans="1:8" x14ac:dyDescent="0.2">
      <c r="A23" s="162" t="s">
        <v>257</v>
      </c>
      <c r="B23" s="163" t="s">
        <v>109</v>
      </c>
      <c r="C23" s="163" t="s">
        <v>109</v>
      </c>
      <c r="D23" s="163" t="s">
        <v>109</v>
      </c>
      <c r="E23" s="163" t="s">
        <v>109</v>
      </c>
      <c r="F23" s="163" t="s">
        <v>109</v>
      </c>
      <c r="G23" s="163" t="s">
        <v>109</v>
      </c>
      <c r="H23" s="163" t="s">
        <v>109</v>
      </c>
    </row>
    <row r="24" spans="1:8" x14ac:dyDescent="0.2">
      <c r="A24" s="162" t="s">
        <v>258</v>
      </c>
      <c r="B24" s="163">
        <v>209.666666666667</v>
      </c>
      <c r="C24" s="163">
        <v>197</v>
      </c>
      <c r="D24" s="163">
        <v>197</v>
      </c>
      <c r="E24" s="163">
        <v>200</v>
      </c>
      <c r="F24" s="163">
        <v>205</v>
      </c>
      <c r="G24" s="163">
        <v>206</v>
      </c>
      <c r="H24" s="163">
        <v>218</v>
      </c>
    </row>
    <row r="25" spans="1:8" x14ac:dyDescent="0.2">
      <c r="A25" s="162" t="s">
        <v>259</v>
      </c>
      <c r="B25" s="163">
        <v>0</v>
      </c>
      <c r="C25" s="163">
        <v>0</v>
      </c>
      <c r="D25" s="163">
        <v>0</v>
      </c>
      <c r="E25" s="163">
        <v>0</v>
      </c>
      <c r="F25" s="163">
        <v>0</v>
      </c>
      <c r="G25" s="163">
        <v>0</v>
      </c>
      <c r="H25" s="163">
        <v>0</v>
      </c>
    </row>
    <row r="26" spans="1:8" x14ac:dyDescent="0.2">
      <c r="A26" s="161" t="s">
        <v>260</v>
      </c>
      <c r="B26" s="171">
        <v>281</v>
      </c>
      <c r="C26" s="171">
        <v>219</v>
      </c>
      <c r="D26" s="171">
        <v>284</v>
      </c>
      <c r="E26" s="171">
        <v>296</v>
      </c>
      <c r="F26" s="171">
        <v>310</v>
      </c>
      <c r="G26" s="171">
        <v>263</v>
      </c>
      <c r="H26" s="171">
        <v>270</v>
      </c>
    </row>
    <row r="27" spans="1:8" x14ac:dyDescent="0.2">
      <c r="A27" s="162"/>
      <c r="B27" s="162"/>
      <c r="C27" s="162"/>
      <c r="D27" s="162"/>
      <c r="E27" s="162"/>
      <c r="F27" s="162"/>
      <c r="G27" s="162"/>
      <c r="H27" s="162"/>
    </row>
    <row r="28" spans="1:8" x14ac:dyDescent="0.2">
      <c r="A28" s="162" t="s">
        <v>261</v>
      </c>
      <c r="B28" s="163">
        <v>458.66666666666703</v>
      </c>
      <c r="C28" s="163">
        <v>434</v>
      </c>
      <c r="D28" s="163">
        <v>537</v>
      </c>
      <c r="E28" s="163">
        <v>570</v>
      </c>
      <c r="F28" s="163">
        <v>504</v>
      </c>
      <c r="G28" s="163">
        <v>450</v>
      </c>
      <c r="H28" s="163">
        <v>422</v>
      </c>
    </row>
    <row r="29" spans="1:8" x14ac:dyDescent="0.2">
      <c r="A29" s="162" t="s">
        <v>262</v>
      </c>
      <c r="B29" s="163">
        <v>348.66666666666703</v>
      </c>
      <c r="C29" s="163">
        <v>490</v>
      </c>
      <c r="D29" s="163">
        <v>534</v>
      </c>
      <c r="E29" s="163">
        <v>271</v>
      </c>
      <c r="F29" s="163">
        <v>394</v>
      </c>
      <c r="G29" s="163">
        <v>320</v>
      </c>
      <c r="H29" s="163">
        <v>332</v>
      </c>
    </row>
    <row r="30" spans="1:8" x14ac:dyDescent="0.2">
      <c r="A30" s="161" t="s">
        <v>263</v>
      </c>
      <c r="B30" s="171">
        <v>1105</v>
      </c>
      <c r="C30" s="171">
        <v>1158</v>
      </c>
      <c r="D30" s="171">
        <v>1361</v>
      </c>
      <c r="E30" s="171">
        <v>1146</v>
      </c>
      <c r="F30" s="171">
        <v>1225</v>
      </c>
      <c r="G30" s="171">
        <v>1042</v>
      </c>
      <c r="H30" s="171">
        <v>1048</v>
      </c>
    </row>
    <row r="31" spans="1:8" x14ac:dyDescent="0.2">
      <c r="A31" s="162"/>
      <c r="B31" s="162"/>
      <c r="C31" s="162"/>
      <c r="D31" s="162"/>
      <c r="E31" s="162"/>
      <c r="F31" s="162"/>
      <c r="G31" s="162"/>
      <c r="H31" s="162"/>
    </row>
    <row r="32" spans="1:8" x14ac:dyDescent="0.2">
      <c r="A32" s="161" t="s">
        <v>264</v>
      </c>
      <c r="B32" s="173">
        <v>12329.333333333332</v>
      </c>
      <c r="C32" s="173">
        <v>10548</v>
      </c>
      <c r="D32" s="173">
        <v>10939</v>
      </c>
      <c r="E32" s="173">
        <v>11399</v>
      </c>
      <c r="F32" s="173">
        <v>12164</v>
      </c>
      <c r="G32" s="173">
        <v>12289</v>
      </c>
      <c r="H32" s="173">
        <v>12535</v>
      </c>
    </row>
    <row r="33" spans="1:9" x14ac:dyDescent="0.2">
      <c r="A33" s="162" t="s">
        <v>257</v>
      </c>
      <c r="B33" s="163" t="s">
        <v>109</v>
      </c>
      <c r="C33" s="163" t="s">
        <v>109</v>
      </c>
      <c r="D33" s="163" t="s">
        <v>109</v>
      </c>
      <c r="E33" s="163" t="s">
        <v>109</v>
      </c>
      <c r="F33" s="163" t="s">
        <v>109</v>
      </c>
      <c r="G33" s="163" t="s">
        <v>109</v>
      </c>
      <c r="H33" s="163" t="s">
        <v>109</v>
      </c>
    </row>
    <row r="34" spans="1:9" x14ac:dyDescent="0.2">
      <c r="A34" s="162" t="s">
        <v>265</v>
      </c>
      <c r="B34" s="163">
        <v>0</v>
      </c>
      <c r="C34" s="163">
        <v>0</v>
      </c>
      <c r="D34" s="163">
        <v>0</v>
      </c>
      <c r="E34" s="163">
        <v>0</v>
      </c>
      <c r="F34" s="163">
        <v>0</v>
      </c>
      <c r="G34" s="163">
        <v>0</v>
      </c>
      <c r="H34" s="163">
        <v>0</v>
      </c>
    </row>
    <row r="35" spans="1:9" x14ac:dyDescent="0.2">
      <c r="A35" s="162" t="s">
        <v>266</v>
      </c>
      <c r="B35" s="163" t="s">
        <v>109</v>
      </c>
      <c r="C35" s="163" t="s">
        <v>109</v>
      </c>
      <c r="D35" s="163" t="s">
        <v>109</v>
      </c>
      <c r="E35" s="163" t="s">
        <v>109</v>
      </c>
      <c r="F35" s="163" t="s">
        <v>109</v>
      </c>
      <c r="G35" s="163" t="s">
        <v>109</v>
      </c>
      <c r="H35" s="163" t="s">
        <v>109</v>
      </c>
    </row>
    <row r="36" spans="1:9" x14ac:dyDescent="0.2">
      <c r="A36" s="162" t="s">
        <v>258</v>
      </c>
      <c r="B36" s="163">
        <v>209.666666666667</v>
      </c>
      <c r="C36" s="163">
        <v>197</v>
      </c>
      <c r="D36" s="163">
        <v>197</v>
      </c>
      <c r="E36" s="163">
        <v>200</v>
      </c>
      <c r="F36" s="163">
        <v>205</v>
      </c>
      <c r="G36" s="163">
        <v>206</v>
      </c>
      <c r="H36" s="163">
        <v>218</v>
      </c>
    </row>
    <row r="37" spans="1:9" x14ac:dyDescent="0.2">
      <c r="A37" s="162" t="s">
        <v>267</v>
      </c>
      <c r="B37" s="163">
        <v>55.254412666667001</v>
      </c>
      <c r="C37" s="163">
        <v>56.240940999999999</v>
      </c>
      <c r="D37" s="163">
        <v>59.644212000000003</v>
      </c>
      <c r="E37" s="163">
        <v>57.702297000000002</v>
      </c>
      <c r="F37" s="163">
        <v>62.160744999999999</v>
      </c>
      <c r="G37" s="163">
        <v>53.951672000000002</v>
      </c>
      <c r="H37" s="163">
        <v>49.650821000000001</v>
      </c>
    </row>
    <row r="38" spans="1:9" x14ac:dyDescent="0.2">
      <c r="A38" s="162" t="s">
        <v>268</v>
      </c>
      <c r="B38" s="163" t="s">
        <v>109</v>
      </c>
      <c r="C38" s="163" t="s">
        <v>109</v>
      </c>
      <c r="D38" s="163" t="s">
        <v>109</v>
      </c>
      <c r="E38" s="163" t="s">
        <v>109</v>
      </c>
      <c r="F38" s="163" t="s">
        <v>109</v>
      </c>
      <c r="G38" s="163" t="s">
        <v>109</v>
      </c>
      <c r="H38" s="163" t="s">
        <v>109</v>
      </c>
    </row>
    <row r="39" spans="1:9" x14ac:dyDescent="0.2">
      <c r="A39" s="162" t="s">
        <v>269</v>
      </c>
      <c r="B39" s="163" t="s">
        <v>109</v>
      </c>
      <c r="C39" s="163" t="s">
        <v>109</v>
      </c>
      <c r="D39" s="163" t="s">
        <v>109</v>
      </c>
      <c r="E39" s="163" t="s">
        <v>109</v>
      </c>
      <c r="F39" s="163" t="s">
        <v>109</v>
      </c>
      <c r="G39" s="163" t="s">
        <v>109</v>
      </c>
      <c r="H39" s="163" t="s">
        <v>109</v>
      </c>
    </row>
    <row r="40" spans="1:9" x14ac:dyDescent="0.2">
      <c r="A40" s="162" t="s">
        <v>270</v>
      </c>
      <c r="B40" s="163" t="s">
        <v>588</v>
      </c>
      <c r="C40" s="163" t="s">
        <v>109</v>
      </c>
      <c r="D40" s="163" t="s">
        <v>109</v>
      </c>
      <c r="E40" s="163" t="s">
        <v>109</v>
      </c>
      <c r="F40" s="163" t="s">
        <v>109</v>
      </c>
      <c r="G40" s="163" t="s">
        <v>109</v>
      </c>
      <c r="H40" s="163" t="s">
        <v>109</v>
      </c>
    </row>
    <row r="41" spans="1:9" x14ac:dyDescent="0.2">
      <c r="A41" s="161" t="s">
        <v>271</v>
      </c>
      <c r="B41" s="171">
        <v>12594.254412666667</v>
      </c>
      <c r="C41" s="171">
        <v>10801.240941</v>
      </c>
      <c r="D41" s="171">
        <v>11195.644211999999</v>
      </c>
      <c r="E41" s="171">
        <v>11656.702297</v>
      </c>
      <c r="F41" s="171">
        <v>12431.160744999999</v>
      </c>
      <c r="G41" s="171">
        <v>12548.951671999999</v>
      </c>
      <c r="H41" s="171">
        <v>12802.650820999999</v>
      </c>
    </row>
    <row r="42" spans="1:9" x14ac:dyDescent="0.2">
      <c r="A42" s="162"/>
      <c r="B42" s="162"/>
      <c r="C42" s="162"/>
      <c r="D42" s="162"/>
      <c r="E42" s="162"/>
      <c r="F42" s="162"/>
      <c r="G42" s="162"/>
      <c r="H42" s="162"/>
    </row>
    <row r="43" spans="1:9" x14ac:dyDescent="0.2">
      <c r="A43" s="161" t="s">
        <v>68</v>
      </c>
      <c r="B43" s="162"/>
      <c r="C43" s="162"/>
      <c r="D43" s="162"/>
      <c r="E43" s="162"/>
      <c r="F43" s="162"/>
      <c r="G43" s="162"/>
      <c r="H43" s="162"/>
    </row>
    <row r="44" spans="1:9" x14ac:dyDescent="0.2">
      <c r="A44" s="216" t="s">
        <v>272</v>
      </c>
      <c r="B44" s="217">
        <v>132.333333333333</v>
      </c>
      <c r="C44" s="217">
        <v>5</v>
      </c>
      <c r="D44" s="217">
        <v>76</v>
      </c>
      <c r="E44" s="217">
        <v>547</v>
      </c>
      <c r="F44" s="217">
        <v>3</v>
      </c>
      <c r="G44" s="217">
        <v>164</v>
      </c>
      <c r="H44" s="217">
        <v>230</v>
      </c>
      <c r="I44" s="150" t="s">
        <v>698</v>
      </c>
    </row>
    <row r="45" spans="1:9" x14ac:dyDescent="0.2">
      <c r="A45" s="162" t="s">
        <v>5</v>
      </c>
      <c r="B45" s="163">
        <v>3760.666666666667</v>
      </c>
      <c r="C45" s="163">
        <v>3791</v>
      </c>
      <c r="D45" s="163">
        <v>3786</v>
      </c>
      <c r="E45" s="163">
        <v>3221</v>
      </c>
      <c r="F45" s="163">
        <v>3783</v>
      </c>
      <c r="G45" s="163">
        <v>3780</v>
      </c>
      <c r="H45" s="163">
        <v>3719</v>
      </c>
      <c r="I45" s="150" t="s">
        <v>699</v>
      </c>
    </row>
    <row r="46" spans="1:9" x14ac:dyDescent="0.2">
      <c r="A46" s="161" t="s">
        <v>273</v>
      </c>
      <c r="B46" s="171">
        <v>3893</v>
      </c>
      <c r="C46" s="171">
        <v>3796</v>
      </c>
      <c r="D46" s="171">
        <v>3862</v>
      </c>
      <c r="E46" s="171">
        <v>3768</v>
      </c>
      <c r="F46" s="171">
        <v>3786</v>
      </c>
      <c r="G46" s="171">
        <v>3944</v>
      </c>
      <c r="H46" s="171">
        <v>3949</v>
      </c>
    </row>
    <row r="47" spans="1:9" x14ac:dyDescent="0.2">
      <c r="A47" s="162"/>
      <c r="B47" s="162"/>
      <c r="C47" s="162"/>
      <c r="D47" s="162"/>
      <c r="E47" s="162"/>
      <c r="F47" s="162"/>
      <c r="G47" s="162"/>
      <c r="H47" s="162"/>
    </row>
    <row r="48" spans="1:9" x14ac:dyDescent="0.2">
      <c r="A48" s="162" t="s">
        <v>258</v>
      </c>
      <c r="B48" s="163">
        <v>209.666666666667</v>
      </c>
      <c r="C48" s="163">
        <v>197</v>
      </c>
      <c r="D48" s="163">
        <v>197</v>
      </c>
      <c r="E48" s="163">
        <v>200</v>
      </c>
      <c r="F48" s="163">
        <v>205</v>
      </c>
      <c r="G48" s="163">
        <v>206</v>
      </c>
      <c r="H48" s="163">
        <v>218</v>
      </c>
    </row>
    <row r="49" spans="1:8" x14ac:dyDescent="0.2">
      <c r="A49" s="216" t="s">
        <v>274</v>
      </c>
      <c r="B49" s="217">
        <v>55.254412666667001</v>
      </c>
      <c r="C49" s="217">
        <v>56.240940999999999</v>
      </c>
      <c r="D49" s="217">
        <v>59.644212000000003</v>
      </c>
      <c r="E49" s="217">
        <v>57.702297000000002</v>
      </c>
      <c r="F49" s="217">
        <v>62.160744999999999</v>
      </c>
      <c r="G49" s="217">
        <v>53.951672000000002</v>
      </c>
      <c r="H49" s="217">
        <v>49.650821000000001</v>
      </c>
    </row>
    <row r="50" spans="1:8" x14ac:dyDescent="0.2">
      <c r="A50" s="162" t="s">
        <v>275</v>
      </c>
      <c r="B50" s="163">
        <v>0</v>
      </c>
      <c r="C50" s="163">
        <v>0</v>
      </c>
      <c r="D50" s="163">
        <v>0</v>
      </c>
      <c r="E50" s="163">
        <v>0</v>
      </c>
      <c r="F50" s="163">
        <v>0</v>
      </c>
      <c r="G50" s="163">
        <v>0</v>
      </c>
      <c r="H50" s="163">
        <v>0</v>
      </c>
    </row>
    <row r="51" spans="1:8" x14ac:dyDescent="0.2">
      <c r="A51" s="162" t="s">
        <v>268</v>
      </c>
      <c r="B51" s="163" t="s">
        <v>109</v>
      </c>
      <c r="C51" s="163" t="s">
        <v>109</v>
      </c>
      <c r="D51" s="163" t="s">
        <v>109</v>
      </c>
      <c r="E51" s="163" t="s">
        <v>109</v>
      </c>
      <c r="F51" s="163" t="s">
        <v>109</v>
      </c>
      <c r="G51" s="163" t="s">
        <v>109</v>
      </c>
      <c r="H51" s="163" t="s">
        <v>109</v>
      </c>
    </row>
    <row r="52" spans="1:8" x14ac:dyDescent="0.2">
      <c r="A52" s="162" t="s">
        <v>276</v>
      </c>
      <c r="B52" s="163">
        <v>0</v>
      </c>
      <c r="C52" s="163">
        <v>0</v>
      </c>
      <c r="D52" s="163">
        <v>0</v>
      </c>
      <c r="E52" s="163">
        <v>0</v>
      </c>
      <c r="F52" s="163">
        <v>0</v>
      </c>
      <c r="G52" s="163">
        <v>0</v>
      </c>
      <c r="H52" s="163">
        <v>0</v>
      </c>
    </row>
    <row r="53" spans="1:8" x14ac:dyDescent="0.2">
      <c r="A53" s="162" t="s">
        <v>257</v>
      </c>
      <c r="B53" s="163" t="s">
        <v>109</v>
      </c>
      <c r="C53" s="163" t="s">
        <v>109</v>
      </c>
      <c r="D53" s="163" t="s">
        <v>109</v>
      </c>
      <c r="E53" s="163" t="s">
        <v>109</v>
      </c>
      <c r="F53" s="163" t="s">
        <v>109</v>
      </c>
      <c r="G53" s="163" t="s">
        <v>109</v>
      </c>
      <c r="H53" s="163" t="s">
        <v>109</v>
      </c>
    </row>
    <row r="54" spans="1:8" x14ac:dyDescent="0.2">
      <c r="A54" s="162" t="s">
        <v>277</v>
      </c>
      <c r="B54" s="163" t="s">
        <v>109</v>
      </c>
      <c r="C54" s="163" t="s">
        <v>109</v>
      </c>
      <c r="D54" s="163" t="s">
        <v>109</v>
      </c>
      <c r="E54" s="163" t="s">
        <v>109</v>
      </c>
      <c r="F54" s="163" t="s">
        <v>109</v>
      </c>
      <c r="G54" s="163" t="s">
        <v>109</v>
      </c>
      <c r="H54" s="163" t="s">
        <v>109</v>
      </c>
    </row>
    <row r="55" spans="1:8" x14ac:dyDescent="0.2">
      <c r="A55" s="162" t="s">
        <v>278</v>
      </c>
      <c r="B55" s="163">
        <v>-16.670000000000002</v>
      </c>
      <c r="C55" s="163">
        <v>-11.25</v>
      </c>
      <c r="D55" s="163">
        <v>-6</v>
      </c>
      <c r="E55" s="163">
        <v>-9</v>
      </c>
      <c r="F55" s="163">
        <v>-17</v>
      </c>
      <c r="G55" s="163">
        <v>-9</v>
      </c>
      <c r="H55" s="163">
        <v>-24</v>
      </c>
    </row>
    <row r="56" spans="1:8" x14ac:dyDescent="0.2">
      <c r="A56" s="162" t="s">
        <v>279</v>
      </c>
      <c r="B56" s="163">
        <v>0</v>
      </c>
      <c r="C56" s="163">
        <v>0</v>
      </c>
      <c r="D56" s="163">
        <v>0</v>
      </c>
      <c r="E56" s="163">
        <v>0</v>
      </c>
      <c r="F56" s="163">
        <v>0</v>
      </c>
      <c r="G56" s="163">
        <v>0</v>
      </c>
      <c r="H56" s="163">
        <v>0</v>
      </c>
    </row>
    <row r="57" spans="1:8" x14ac:dyDescent="0.2">
      <c r="A57" s="162" t="s">
        <v>280</v>
      </c>
      <c r="B57" s="163" t="s">
        <v>109</v>
      </c>
      <c r="C57" s="163" t="s">
        <v>109</v>
      </c>
      <c r="D57" s="163" t="s">
        <v>109</v>
      </c>
      <c r="E57" s="163" t="s">
        <v>109</v>
      </c>
      <c r="F57" s="163" t="s">
        <v>109</v>
      </c>
      <c r="G57" s="163" t="s">
        <v>109</v>
      </c>
      <c r="H57" s="163" t="s">
        <v>109</v>
      </c>
    </row>
    <row r="58" spans="1:8" x14ac:dyDescent="0.2">
      <c r="A58" s="216" t="s">
        <v>281</v>
      </c>
      <c r="B58" s="217">
        <v>399.90666666666698</v>
      </c>
      <c r="C58" s="217">
        <v>19.5</v>
      </c>
      <c r="D58" s="217">
        <v>20.8</v>
      </c>
      <c r="E58" s="217">
        <v>341.25</v>
      </c>
      <c r="F58" s="217">
        <v>12.35</v>
      </c>
      <c r="G58" s="285">
        <v>616.99</v>
      </c>
      <c r="H58" s="285">
        <v>570.38</v>
      </c>
    </row>
    <row r="59" spans="1:8" x14ac:dyDescent="0.2">
      <c r="A59" s="162" t="s">
        <v>282</v>
      </c>
      <c r="B59" s="163" t="s">
        <v>109</v>
      </c>
      <c r="C59" s="163" t="s">
        <v>109</v>
      </c>
      <c r="D59" s="163" t="s">
        <v>109</v>
      </c>
      <c r="E59" s="163" t="s">
        <v>109</v>
      </c>
      <c r="F59" s="163" t="s">
        <v>109</v>
      </c>
      <c r="G59" s="163" t="s">
        <v>109</v>
      </c>
      <c r="H59" s="163" t="s">
        <v>109</v>
      </c>
    </row>
    <row r="60" spans="1:8" x14ac:dyDescent="0.2">
      <c r="A60" s="162" t="s">
        <v>283</v>
      </c>
      <c r="B60" s="163">
        <v>0</v>
      </c>
      <c r="C60" s="163">
        <v>0</v>
      </c>
      <c r="D60" s="163">
        <v>0</v>
      </c>
      <c r="E60" s="163">
        <v>0</v>
      </c>
      <c r="F60" s="163">
        <v>0</v>
      </c>
      <c r="G60" s="163">
        <v>0</v>
      </c>
      <c r="H60" s="163">
        <v>0</v>
      </c>
    </row>
    <row r="61" spans="1:8" x14ac:dyDescent="0.2">
      <c r="A61" s="162" t="s">
        <v>284</v>
      </c>
      <c r="B61" s="163">
        <v>0</v>
      </c>
      <c r="C61" s="163">
        <v>0</v>
      </c>
      <c r="D61" s="163">
        <v>0</v>
      </c>
      <c r="E61" s="163">
        <v>0</v>
      </c>
      <c r="F61" s="163">
        <v>0</v>
      </c>
      <c r="G61" s="163">
        <v>0</v>
      </c>
      <c r="H61" s="163">
        <v>0</v>
      </c>
    </row>
    <row r="62" spans="1:8" x14ac:dyDescent="0.2">
      <c r="A62" s="162" t="s">
        <v>285</v>
      </c>
      <c r="B62" s="163">
        <v>0</v>
      </c>
      <c r="C62" s="163">
        <v>0</v>
      </c>
      <c r="D62" s="163">
        <v>0</v>
      </c>
      <c r="E62" s="163">
        <v>0</v>
      </c>
      <c r="F62" s="163">
        <v>0</v>
      </c>
      <c r="G62" s="163">
        <v>0</v>
      </c>
      <c r="H62" s="163">
        <v>0</v>
      </c>
    </row>
    <row r="63" spans="1:8" x14ac:dyDescent="0.2">
      <c r="A63" s="216" t="s">
        <v>286</v>
      </c>
      <c r="B63" s="217">
        <v>46.736666666666999</v>
      </c>
      <c r="C63" s="217">
        <v>53.95</v>
      </c>
      <c r="D63" s="217">
        <v>45.5</v>
      </c>
      <c r="E63" s="217">
        <v>43.55</v>
      </c>
      <c r="F63" s="217">
        <v>42.25</v>
      </c>
      <c r="G63" s="217">
        <v>43.45</v>
      </c>
      <c r="H63" s="217">
        <v>54.51</v>
      </c>
    </row>
    <row r="64" spans="1:8" x14ac:dyDescent="0.2">
      <c r="A64" s="162" t="s">
        <v>287</v>
      </c>
      <c r="B64" s="163" t="s">
        <v>109</v>
      </c>
      <c r="C64" s="163" t="s">
        <v>109</v>
      </c>
      <c r="D64" s="163" t="s">
        <v>109</v>
      </c>
      <c r="E64" s="163" t="s">
        <v>109</v>
      </c>
      <c r="F64" s="163" t="s">
        <v>109</v>
      </c>
      <c r="G64" s="163" t="s">
        <v>109</v>
      </c>
      <c r="H64" s="163" t="s">
        <v>109</v>
      </c>
    </row>
    <row r="65" spans="1:8" x14ac:dyDescent="0.2">
      <c r="A65" s="162" t="s">
        <v>288</v>
      </c>
      <c r="B65" s="163" t="s">
        <v>109</v>
      </c>
      <c r="C65" s="163" t="s">
        <v>109</v>
      </c>
      <c r="D65" s="163" t="s">
        <v>109</v>
      </c>
      <c r="E65" s="163" t="s">
        <v>109</v>
      </c>
      <c r="F65" s="163" t="s">
        <v>109</v>
      </c>
      <c r="G65" s="163" t="s">
        <v>109</v>
      </c>
      <c r="H65" s="163" t="s">
        <v>109</v>
      </c>
    </row>
    <row r="66" spans="1:8" x14ac:dyDescent="0.2">
      <c r="A66" s="162" t="s">
        <v>289</v>
      </c>
      <c r="B66" s="163" t="s">
        <v>109</v>
      </c>
      <c r="C66" s="163" t="s">
        <v>109</v>
      </c>
      <c r="D66" s="163" t="s">
        <v>109</v>
      </c>
      <c r="E66" s="163" t="s">
        <v>109</v>
      </c>
      <c r="F66" s="163" t="s">
        <v>109</v>
      </c>
      <c r="G66" s="163" t="s">
        <v>109</v>
      </c>
      <c r="H66" s="163" t="s">
        <v>109</v>
      </c>
    </row>
    <row r="67" spans="1:8" x14ac:dyDescent="0.2">
      <c r="A67" s="162" t="s">
        <v>290</v>
      </c>
      <c r="B67" s="163" t="s">
        <v>109</v>
      </c>
      <c r="C67" s="163" t="s">
        <v>109</v>
      </c>
      <c r="D67" s="163" t="s">
        <v>109</v>
      </c>
      <c r="E67" s="163" t="s">
        <v>109</v>
      </c>
      <c r="F67" s="163" t="s">
        <v>109</v>
      </c>
      <c r="G67" s="163" t="s">
        <v>109</v>
      </c>
      <c r="H67" s="163" t="s">
        <v>109</v>
      </c>
    </row>
    <row r="68" spans="1:8" x14ac:dyDescent="0.2">
      <c r="A68" s="162" t="s">
        <v>291</v>
      </c>
      <c r="B68" s="163" t="s">
        <v>109</v>
      </c>
      <c r="C68" s="163" t="s">
        <v>109</v>
      </c>
      <c r="D68" s="163" t="s">
        <v>109</v>
      </c>
      <c r="E68" s="163" t="s">
        <v>109</v>
      </c>
      <c r="F68" s="163" t="s">
        <v>109</v>
      </c>
      <c r="G68" s="163" t="s">
        <v>109</v>
      </c>
      <c r="H68" s="163" t="s">
        <v>109</v>
      </c>
    </row>
    <row r="69" spans="1:8" x14ac:dyDescent="0.2">
      <c r="A69" s="162" t="s">
        <v>292</v>
      </c>
      <c r="B69" s="163" t="s">
        <v>109</v>
      </c>
      <c r="C69" s="163" t="s">
        <v>109</v>
      </c>
      <c r="D69" s="163" t="s">
        <v>109</v>
      </c>
      <c r="E69" s="163" t="s">
        <v>109</v>
      </c>
      <c r="F69" s="163" t="s">
        <v>109</v>
      </c>
      <c r="G69" s="163" t="s">
        <v>109</v>
      </c>
      <c r="H69" s="163" t="s">
        <v>109</v>
      </c>
    </row>
    <row r="70" spans="1:8" x14ac:dyDescent="0.2">
      <c r="A70" s="162" t="s">
        <v>293</v>
      </c>
      <c r="B70" s="163" t="s">
        <v>109</v>
      </c>
      <c r="C70" s="163" t="s">
        <v>109</v>
      </c>
      <c r="D70" s="163" t="s">
        <v>109</v>
      </c>
      <c r="E70" s="163" t="s">
        <v>109</v>
      </c>
      <c r="F70" s="163" t="s">
        <v>109</v>
      </c>
      <c r="G70" s="163" t="s">
        <v>109</v>
      </c>
      <c r="H70" s="163" t="s">
        <v>109</v>
      </c>
    </row>
    <row r="71" spans="1:8" x14ac:dyDescent="0.2">
      <c r="A71" s="162" t="s">
        <v>294</v>
      </c>
      <c r="B71" s="163" t="s">
        <v>109</v>
      </c>
      <c r="C71" s="163" t="s">
        <v>109</v>
      </c>
      <c r="D71" s="163" t="s">
        <v>109</v>
      </c>
      <c r="E71" s="163" t="s">
        <v>109</v>
      </c>
      <c r="F71" s="163" t="s">
        <v>109</v>
      </c>
      <c r="G71" s="163" t="s">
        <v>109</v>
      </c>
      <c r="H71" s="163" t="s">
        <v>109</v>
      </c>
    </row>
    <row r="72" spans="1:8" x14ac:dyDescent="0.2">
      <c r="A72" s="162" t="s">
        <v>295</v>
      </c>
      <c r="B72" s="163" t="s">
        <v>109</v>
      </c>
      <c r="C72" s="163" t="s">
        <v>109</v>
      </c>
      <c r="D72" s="163" t="s">
        <v>109</v>
      </c>
      <c r="E72" s="163" t="s">
        <v>109</v>
      </c>
      <c r="F72" s="163" t="s">
        <v>109</v>
      </c>
      <c r="G72" s="163" t="s">
        <v>109</v>
      </c>
      <c r="H72" s="163" t="s">
        <v>109</v>
      </c>
    </row>
    <row r="73" spans="1:8" x14ac:dyDescent="0.2">
      <c r="A73" s="162" t="s">
        <v>296</v>
      </c>
      <c r="B73" s="163" t="s">
        <v>109</v>
      </c>
      <c r="C73" s="163" t="s">
        <v>109</v>
      </c>
      <c r="D73" s="163" t="s">
        <v>109</v>
      </c>
      <c r="E73" s="163" t="s">
        <v>109</v>
      </c>
      <c r="F73" s="163" t="s">
        <v>109</v>
      </c>
      <c r="G73" s="163" t="s">
        <v>109</v>
      </c>
      <c r="H73" s="163" t="s">
        <v>109</v>
      </c>
    </row>
    <row r="74" spans="1:8" x14ac:dyDescent="0.2">
      <c r="A74" s="162" t="s">
        <v>297</v>
      </c>
      <c r="B74" s="163" t="s">
        <v>109</v>
      </c>
      <c r="C74" s="163" t="s">
        <v>109</v>
      </c>
      <c r="D74" s="163" t="s">
        <v>109</v>
      </c>
      <c r="E74" s="163" t="s">
        <v>109</v>
      </c>
      <c r="F74" s="163" t="s">
        <v>109</v>
      </c>
      <c r="G74" s="163" t="s">
        <v>109</v>
      </c>
      <c r="H74" s="163" t="s">
        <v>109</v>
      </c>
    </row>
    <row r="75" spans="1:8" x14ac:dyDescent="0.2">
      <c r="A75" s="162" t="s">
        <v>298</v>
      </c>
      <c r="B75" s="163" t="s">
        <v>109</v>
      </c>
      <c r="C75" s="163" t="s">
        <v>109</v>
      </c>
      <c r="D75" s="163" t="s">
        <v>109</v>
      </c>
      <c r="E75" s="163" t="s">
        <v>109</v>
      </c>
      <c r="F75" s="163" t="s">
        <v>109</v>
      </c>
      <c r="G75" s="163" t="s">
        <v>109</v>
      </c>
      <c r="H75" s="163" t="s">
        <v>109</v>
      </c>
    </row>
    <row r="76" spans="1:8" x14ac:dyDescent="0.2">
      <c r="A76" s="162" t="s">
        <v>299</v>
      </c>
      <c r="B76" s="163" t="s">
        <v>109</v>
      </c>
      <c r="C76" s="163" t="s">
        <v>109</v>
      </c>
      <c r="D76" s="163" t="s">
        <v>109</v>
      </c>
      <c r="E76" s="163" t="s">
        <v>109</v>
      </c>
      <c r="F76" s="163" t="s">
        <v>109</v>
      </c>
      <c r="G76" s="163" t="s">
        <v>109</v>
      </c>
      <c r="H76" s="163" t="s">
        <v>109</v>
      </c>
    </row>
    <row r="77" spans="1:8" x14ac:dyDescent="0.2">
      <c r="A77" s="162" t="s">
        <v>300</v>
      </c>
      <c r="B77" s="163" t="s">
        <v>588</v>
      </c>
      <c r="C77" s="163" t="s">
        <v>109</v>
      </c>
      <c r="D77" s="163" t="s">
        <v>109</v>
      </c>
      <c r="E77" s="163" t="s">
        <v>109</v>
      </c>
      <c r="F77" s="163" t="s">
        <v>109</v>
      </c>
      <c r="G77" s="163" t="s">
        <v>109</v>
      </c>
      <c r="H77" s="163" t="s">
        <v>109</v>
      </c>
    </row>
    <row r="78" spans="1:8" x14ac:dyDescent="0.2">
      <c r="A78" s="162" t="s">
        <v>301</v>
      </c>
      <c r="B78" s="163" t="s">
        <v>109</v>
      </c>
      <c r="C78" s="163" t="s">
        <v>109</v>
      </c>
      <c r="D78" s="163" t="s">
        <v>109</v>
      </c>
      <c r="E78" s="163" t="s">
        <v>109</v>
      </c>
      <c r="F78" s="163" t="s">
        <v>109</v>
      </c>
      <c r="G78" s="163" t="s">
        <v>109</v>
      </c>
      <c r="H78" s="163" t="s">
        <v>109</v>
      </c>
    </row>
    <row r="79" spans="1:8" x14ac:dyDescent="0.2">
      <c r="A79" s="162" t="s">
        <v>302</v>
      </c>
      <c r="B79" s="163" t="s">
        <v>109</v>
      </c>
      <c r="C79" s="163" t="s">
        <v>109</v>
      </c>
      <c r="D79" s="163" t="s">
        <v>109</v>
      </c>
      <c r="E79" s="163" t="s">
        <v>109</v>
      </c>
      <c r="F79" s="163" t="s">
        <v>109</v>
      </c>
      <c r="G79" s="163" t="s">
        <v>109</v>
      </c>
      <c r="H79" s="163" t="s">
        <v>109</v>
      </c>
    </row>
    <row r="80" spans="1:8" x14ac:dyDescent="0.2">
      <c r="A80" s="162" t="s">
        <v>303</v>
      </c>
      <c r="B80" s="172" t="s">
        <v>109</v>
      </c>
      <c r="C80" s="172" t="s">
        <v>109</v>
      </c>
      <c r="D80" s="172" t="s">
        <v>109</v>
      </c>
      <c r="E80" s="172" t="s">
        <v>109</v>
      </c>
      <c r="F80" s="172" t="s">
        <v>109</v>
      </c>
      <c r="G80" s="172" t="s">
        <v>109</v>
      </c>
      <c r="H80" s="172" t="s">
        <v>109</v>
      </c>
    </row>
    <row r="81" spans="1:9" x14ac:dyDescent="0.2">
      <c r="A81" s="162"/>
      <c r="B81" s="162"/>
      <c r="C81" s="162"/>
      <c r="D81" s="162"/>
      <c r="E81" s="162"/>
      <c r="F81" s="162"/>
      <c r="G81" s="162"/>
      <c r="H81" s="162"/>
    </row>
    <row r="82" spans="1:9" x14ac:dyDescent="0.2">
      <c r="A82" s="162" t="s">
        <v>304</v>
      </c>
      <c r="B82" s="163" t="s">
        <v>109</v>
      </c>
      <c r="C82" s="163" t="s">
        <v>109</v>
      </c>
      <c r="D82" s="163" t="s">
        <v>109</v>
      </c>
      <c r="E82" s="163" t="s">
        <v>109</v>
      </c>
      <c r="F82" s="163" t="s">
        <v>109</v>
      </c>
      <c r="G82" s="163" t="s">
        <v>109</v>
      </c>
      <c r="H82" s="163" t="s">
        <v>109</v>
      </c>
    </row>
    <row r="83" spans="1:9" x14ac:dyDescent="0.2">
      <c r="A83" s="161" t="s">
        <v>305</v>
      </c>
      <c r="B83" s="171">
        <v>4587.8977459999996</v>
      </c>
      <c r="C83" s="171">
        <v>4111.4409409999998</v>
      </c>
      <c r="D83" s="171">
        <v>4178.9442120000003</v>
      </c>
      <c r="E83" s="171">
        <v>4401.502297</v>
      </c>
      <c r="F83" s="171">
        <v>4090.760745</v>
      </c>
      <c r="G83" s="171">
        <v>4855.3916719999997</v>
      </c>
      <c r="H83" s="171">
        <v>4817.5408209999996</v>
      </c>
      <c r="I83" s="218">
        <f>H48+H49+H55+H58+H63</f>
        <v>868.54082100000005</v>
      </c>
    </row>
    <row r="84" spans="1:9" x14ac:dyDescent="0.2">
      <c r="A84" s="287" t="s">
        <v>728</v>
      </c>
      <c r="B84" s="288">
        <f t="shared" ref="B84:G84" si="0">+B83-B46</f>
        <v>694.89774599999964</v>
      </c>
      <c r="C84" s="288">
        <f t="shared" si="0"/>
        <v>315.44094099999984</v>
      </c>
      <c r="D84" s="288">
        <f t="shared" si="0"/>
        <v>316.94421200000033</v>
      </c>
      <c r="E84" s="288">
        <f t="shared" si="0"/>
        <v>633.502297</v>
      </c>
      <c r="F84" s="288">
        <f t="shared" si="0"/>
        <v>304.76074500000004</v>
      </c>
      <c r="G84" s="288">
        <f t="shared" si="0"/>
        <v>911.39167199999974</v>
      </c>
      <c r="H84" s="288">
        <f>+H83-H46</f>
        <v>868.5408209999996</v>
      </c>
    </row>
    <row r="85" spans="1:9" x14ac:dyDescent="0.2">
      <c r="A85" s="161" t="s">
        <v>306</v>
      </c>
      <c r="B85" s="173" t="s">
        <v>109</v>
      </c>
      <c r="C85" s="173" t="s">
        <v>109</v>
      </c>
      <c r="D85" s="173" t="s">
        <v>109</v>
      </c>
      <c r="E85" s="173" t="s">
        <v>109</v>
      </c>
      <c r="F85" s="173" t="s">
        <v>109</v>
      </c>
      <c r="G85" s="173" t="s">
        <v>109</v>
      </c>
      <c r="H85" s="173" t="s">
        <v>109</v>
      </c>
    </row>
    <row r="86" spans="1:9" x14ac:dyDescent="0.2">
      <c r="A86" s="162" t="s">
        <v>307</v>
      </c>
      <c r="B86" s="163">
        <v>0</v>
      </c>
      <c r="C86" s="163">
        <v>0</v>
      </c>
      <c r="D86" s="163">
        <v>0</v>
      </c>
      <c r="E86" s="163">
        <v>0</v>
      </c>
      <c r="F86" s="163">
        <v>0</v>
      </c>
      <c r="G86" s="163">
        <v>0</v>
      </c>
      <c r="H86" s="163">
        <v>0</v>
      </c>
    </row>
    <row r="87" spans="1:9" x14ac:dyDescent="0.2">
      <c r="A87" s="162" t="s">
        <v>308</v>
      </c>
      <c r="B87" s="163" t="s">
        <v>109</v>
      </c>
      <c r="C87" s="163" t="s">
        <v>109</v>
      </c>
      <c r="D87" s="163" t="s">
        <v>109</v>
      </c>
      <c r="E87" s="163" t="s">
        <v>109</v>
      </c>
      <c r="F87" s="163" t="s">
        <v>109</v>
      </c>
      <c r="G87" s="163" t="s">
        <v>109</v>
      </c>
      <c r="H87" s="163" t="s">
        <v>109</v>
      </c>
    </row>
    <row r="88" spans="1:9" x14ac:dyDescent="0.2">
      <c r="A88" s="162" t="s">
        <v>309</v>
      </c>
      <c r="B88" s="163">
        <v>0</v>
      </c>
      <c r="C88" s="163">
        <v>0</v>
      </c>
      <c r="D88" s="163">
        <v>0</v>
      </c>
      <c r="E88" s="163">
        <v>0</v>
      </c>
      <c r="F88" s="163">
        <v>0</v>
      </c>
      <c r="G88" s="163">
        <v>0</v>
      </c>
      <c r="H88" s="163">
        <v>0</v>
      </c>
    </row>
    <row r="89" spans="1:9" x14ac:dyDescent="0.2">
      <c r="A89" s="162" t="s">
        <v>310</v>
      </c>
      <c r="B89" s="163">
        <v>0</v>
      </c>
      <c r="C89" s="163">
        <v>0</v>
      </c>
      <c r="D89" s="163">
        <v>0</v>
      </c>
      <c r="E89" s="163">
        <v>0</v>
      </c>
      <c r="F89" s="163">
        <v>0</v>
      </c>
      <c r="G89" s="163">
        <v>0</v>
      </c>
      <c r="H89" s="163">
        <v>0</v>
      </c>
    </row>
    <row r="90" spans="1:9" x14ac:dyDescent="0.2">
      <c r="A90" s="161" t="s">
        <v>311</v>
      </c>
      <c r="B90" s="171">
        <v>0</v>
      </c>
      <c r="C90" s="171">
        <v>0</v>
      </c>
      <c r="D90" s="171">
        <v>0</v>
      </c>
      <c r="E90" s="171">
        <v>0</v>
      </c>
      <c r="F90" s="171">
        <v>0</v>
      </c>
      <c r="G90" s="171">
        <v>0</v>
      </c>
      <c r="H90" s="171">
        <v>0</v>
      </c>
    </row>
    <row r="91" spans="1:9" x14ac:dyDescent="0.2">
      <c r="A91" s="162"/>
      <c r="B91" s="162"/>
      <c r="C91" s="162"/>
      <c r="D91" s="162"/>
      <c r="E91" s="162"/>
      <c r="F91" s="162"/>
      <c r="G91" s="162"/>
      <c r="H91" s="162"/>
    </row>
    <row r="92" spans="1:9" x14ac:dyDescent="0.2">
      <c r="A92" s="161" t="s">
        <v>312</v>
      </c>
      <c r="B92" s="173">
        <v>4175.666666666667</v>
      </c>
      <c r="C92" s="173">
        <v>3939</v>
      </c>
      <c r="D92" s="173">
        <v>3848</v>
      </c>
      <c r="E92" s="173">
        <v>3836</v>
      </c>
      <c r="F92" s="173">
        <v>4067</v>
      </c>
      <c r="G92" s="173">
        <v>4121</v>
      </c>
      <c r="H92" s="173">
        <v>4339</v>
      </c>
    </row>
    <row r="93" spans="1:9" x14ac:dyDescent="0.2">
      <c r="A93" s="162" t="s">
        <v>313</v>
      </c>
      <c r="B93" s="163">
        <v>0</v>
      </c>
      <c r="C93" s="163">
        <v>0</v>
      </c>
      <c r="D93" s="163">
        <v>0</v>
      </c>
      <c r="E93" s="163">
        <v>0</v>
      </c>
      <c r="F93" s="163">
        <v>0</v>
      </c>
      <c r="G93" s="163">
        <v>0</v>
      </c>
      <c r="H93" s="163">
        <v>0</v>
      </c>
    </row>
    <row r="94" spans="1:9" x14ac:dyDescent="0.2">
      <c r="A94" s="162" t="s">
        <v>314</v>
      </c>
      <c r="B94" s="163" t="s">
        <v>109</v>
      </c>
      <c r="C94" s="163" t="s">
        <v>109</v>
      </c>
      <c r="D94" s="163" t="s">
        <v>109</v>
      </c>
      <c r="E94" s="163" t="s">
        <v>109</v>
      </c>
      <c r="F94" s="163" t="s">
        <v>109</v>
      </c>
      <c r="G94" s="163" t="s">
        <v>109</v>
      </c>
      <c r="H94" s="163" t="s">
        <v>109</v>
      </c>
    </row>
    <row r="95" spans="1:9" x14ac:dyDescent="0.2">
      <c r="A95" s="162" t="s">
        <v>315</v>
      </c>
      <c r="B95" s="163" t="s">
        <v>109</v>
      </c>
      <c r="C95" s="163" t="s">
        <v>109</v>
      </c>
      <c r="D95" s="163" t="s">
        <v>109</v>
      </c>
      <c r="E95" s="163" t="s">
        <v>109</v>
      </c>
      <c r="F95" s="163" t="s">
        <v>109</v>
      </c>
      <c r="G95" s="163" t="s">
        <v>109</v>
      </c>
      <c r="H95" s="163" t="s">
        <v>109</v>
      </c>
    </row>
    <row r="96" spans="1:9" x14ac:dyDescent="0.2">
      <c r="A96" s="162" t="s">
        <v>316</v>
      </c>
      <c r="B96" s="163" t="s">
        <v>109</v>
      </c>
      <c r="C96" s="163" t="s">
        <v>109</v>
      </c>
      <c r="D96" s="163" t="s">
        <v>109</v>
      </c>
      <c r="E96" s="163" t="s">
        <v>109</v>
      </c>
      <c r="F96" s="163" t="s">
        <v>109</v>
      </c>
      <c r="G96" s="163" t="s">
        <v>109</v>
      </c>
      <c r="H96" s="163" t="s">
        <v>109</v>
      </c>
    </row>
    <row r="97" spans="1:8" x14ac:dyDescent="0.2">
      <c r="A97" s="162" t="s">
        <v>317</v>
      </c>
      <c r="B97" s="163" t="s">
        <v>109</v>
      </c>
      <c r="C97" s="163" t="s">
        <v>109</v>
      </c>
      <c r="D97" s="163" t="s">
        <v>109</v>
      </c>
      <c r="E97" s="163" t="s">
        <v>109</v>
      </c>
      <c r="F97" s="163" t="s">
        <v>109</v>
      </c>
      <c r="G97" s="163" t="s">
        <v>109</v>
      </c>
      <c r="H97" s="163" t="s">
        <v>109</v>
      </c>
    </row>
    <row r="98" spans="1:8" x14ac:dyDescent="0.2">
      <c r="A98" s="161" t="s">
        <v>318</v>
      </c>
      <c r="B98" s="171">
        <v>4175.666666666667</v>
      </c>
      <c r="C98" s="171">
        <v>3939</v>
      </c>
      <c r="D98" s="171">
        <v>3848</v>
      </c>
      <c r="E98" s="171">
        <v>3836</v>
      </c>
      <c r="F98" s="171">
        <v>4067</v>
      </c>
      <c r="G98" s="171">
        <v>4121</v>
      </c>
      <c r="H98" s="171">
        <v>4339</v>
      </c>
    </row>
    <row r="99" spans="1:8" x14ac:dyDescent="0.2">
      <c r="A99" s="162"/>
      <c r="B99" s="162"/>
      <c r="C99" s="162"/>
      <c r="D99" s="162"/>
      <c r="E99" s="162"/>
      <c r="F99" s="162"/>
      <c r="G99" s="162"/>
      <c r="H99" s="162"/>
    </row>
    <row r="100" spans="1:8" x14ac:dyDescent="0.2">
      <c r="A100" s="162" t="s">
        <v>247</v>
      </c>
      <c r="B100" s="164" t="s">
        <v>248</v>
      </c>
      <c r="C100" s="165">
        <v>41725</v>
      </c>
      <c r="D100" s="165">
        <v>42094</v>
      </c>
      <c r="E100" s="165">
        <v>42461</v>
      </c>
      <c r="F100" s="165">
        <v>43192</v>
      </c>
      <c r="G100" s="165">
        <v>43602</v>
      </c>
      <c r="H100" s="165">
        <v>43602</v>
      </c>
    </row>
    <row r="101" spans="1:8" x14ac:dyDescent="0.2">
      <c r="A101" s="166"/>
      <c r="B101" s="166"/>
      <c r="C101" s="166"/>
      <c r="D101" s="166"/>
      <c r="E101" s="166"/>
      <c r="F101" s="166"/>
      <c r="G101" s="166"/>
      <c r="H101" s="166"/>
    </row>
    <row r="102" spans="1:8" x14ac:dyDescent="0.2">
      <c r="A102" s="167" t="s">
        <v>594</v>
      </c>
    </row>
    <row r="103" spans="1:8" x14ac:dyDescent="0.2">
      <c r="A103" s="167" t="s">
        <v>595</v>
      </c>
    </row>
    <row r="105" spans="1:8" ht="24.95" customHeight="1" x14ac:dyDescent="0.2">
      <c r="A105" s="168" t="s">
        <v>249</v>
      </c>
    </row>
    <row r="108" spans="1:8" ht="408.95" customHeight="1" x14ac:dyDescent="0.2">
      <c r="A108" s="169" t="s">
        <v>250</v>
      </c>
      <c r="B108" s="170"/>
      <c r="C108" s="170"/>
    </row>
  </sheetData>
  <pageMargins left="0.2" right="0.2" top="0.5" bottom="0.5" header="0.5" footer="0.5"/>
  <pageSetup fitToWidth="0" fitToHeight="0" orientation="landscape" horizontalDpi="0" verticalDpi="0"/>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5:IU123"/>
  <sheetViews>
    <sheetView topLeftCell="A52" workbookViewId="0">
      <selection activeCell="K46" sqref="K46"/>
    </sheetView>
  </sheetViews>
  <sheetFormatPr defaultRowHeight="11.25" x14ac:dyDescent="0.2"/>
  <cols>
    <col min="1" max="1" width="40.125" style="150" customWidth="1"/>
    <col min="2" max="8" width="13" style="150" customWidth="1"/>
    <col min="9" max="256" width="9" style="150"/>
    <col min="257" max="257" width="40.125" style="150" customWidth="1"/>
    <col min="258" max="264" width="13" style="150" customWidth="1"/>
    <col min="265" max="512" width="9" style="150"/>
    <col min="513" max="513" width="40.125" style="150" customWidth="1"/>
    <col min="514" max="520" width="13" style="150" customWidth="1"/>
    <col min="521" max="768" width="9" style="150"/>
    <col min="769" max="769" width="40.125" style="150" customWidth="1"/>
    <col min="770" max="776" width="13" style="150" customWidth="1"/>
    <col min="777" max="1024" width="9" style="150"/>
    <col min="1025" max="1025" width="40.125" style="150" customWidth="1"/>
    <col min="1026" max="1032" width="13" style="150" customWidth="1"/>
    <col min="1033" max="1280" width="9" style="150"/>
    <col min="1281" max="1281" width="40.125" style="150" customWidth="1"/>
    <col min="1282" max="1288" width="13" style="150" customWidth="1"/>
    <col min="1289" max="1536" width="9" style="150"/>
    <col min="1537" max="1537" width="40.125" style="150" customWidth="1"/>
    <col min="1538" max="1544" width="13" style="150" customWidth="1"/>
    <col min="1545" max="1792" width="9" style="150"/>
    <col min="1793" max="1793" width="40.125" style="150" customWidth="1"/>
    <col min="1794" max="1800" width="13" style="150" customWidth="1"/>
    <col min="1801" max="2048" width="9" style="150"/>
    <col min="2049" max="2049" width="40.125" style="150" customWidth="1"/>
    <col min="2050" max="2056" width="13" style="150" customWidth="1"/>
    <col min="2057" max="2304" width="9" style="150"/>
    <col min="2305" max="2305" width="40.125" style="150" customWidth="1"/>
    <col min="2306" max="2312" width="13" style="150" customWidth="1"/>
    <col min="2313" max="2560" width="9" style="150"/>
    <col min="2561" max="2561" width="40.125" style="150" customWidth="1"/>
    <col min="2562" max="2568" width="13" style="150" customWidth="1"/>
    <col min="2569" max="2816" width="9" style="150"/>
    <col min="2817" max="2817" width="40.125" style="150" customWidth="1"/>
    <col min="2818" max="2824" width="13" style="150" customWidth="1"/>
    <col min="2825" max="3072" width="9" style="150"/>
    <col min="3073" max="3073" width="40.125" style="150" customWidth="1"/>
    <col min="3074" max="3080" width="13" style="150" customWidth="1"/>
    <col min="3081" max="3328" width="9" style="150"/>
    <col min="3329" max="3329" width="40.125" style="150" customWidth="1"/>
    <col min="3330" max="3336" width="13" style="150" customWidth="1"/>
    <col min="3337" max="3584" width="9" style="150"/>
    <col min="3585" max="3585" width="40.125" style="150" customWidth="1"/>
    <col min="3586" max="3592" width="13" style="150" customWidth="1"/>
    <col min="3593" max="3840" width="9" style="150"/>
    <col min="3841" max="3841" width="40.125" style="150" customWidth="1"/>
    <col min="3842" max="3848" width="13" style="150" customWidth="1"/>
    <col min="3849" max="4096" width="9" style="150"/>
    <col min="4097" max="4097" width="40.125" style="150" customWidth="1"/>
    <col min="4098" max="4104" width="13" style="150" customWidth="1"/>
    <col min="4105" max="4352" width="9" style="150"/>
    <col min="4353" max="4353" width="40.125" style="150" customWidth="1"/>
    <col min="4354" max="4360" width="13" style="150" customWidth="1"/>
    <col min="4361" max="4608" width="9" style="150"/>
    <col min="4609" max="4609" width="40.125" style="150" customWidth="1"/>
    <col min="4610" max="4616" width="13" style="150" customWidth="1"/>
    <col min="4617" max="4864" width="9" style="150"/>
    <col min="4865" max="4865" width="40.125" style="150" customWidth="1"/>
    <col min="4866" max="4872" width="13" style="150" customWidth="1"/>
    <col min="4873" max="5120" width="9" style="150"/>
    <col min="5121" max="5121" width="40.125" style="150" customWidth="1"/>
    <col min="5122" max="5128" width="13" style="150" customWidth="1"/>
    <col min="5129" max="5376" width="9" style="150"/>
    <col min="5377" max="5377" width="40.125" style="150" customWidth="1"/>
    <col min="5378" max="5384" width="13" style="150" customWidth="1"/>
    <col min="5385" max="5632" width="9" style="150"/>
    <col min="5633" max="5633" width="40.125" style="150" customWidth="1"/>
    <col min="5634" max="5640" width="13" style="150" customWidth="1"/>
    <col min="5641" max="5888" width="9" style="150"/>
    <col min="5889" max="5889" width="40.125" style="150" customWidth="1"/>
    <col min="5890" max="5896" width="13" style="150" customWidth="1"/>
    <col min="5897" max="6144" width="9" style="150"/>
    <col min="6145" max="6145" width="40.125" style="150" customWidth="1"/>
    <col min="6146" max="6152" width="13" style="150" customWidth="1"/>
    <col min="6153" max="6400" width="9" style="150"/>
    <col min="6401" max="6401" width="40.125" style="150" customWidth="1"/>
    <col min="6402" max="6408" width="13" style="150" customWidth="1"/>
    <col min="6409" max="6656" width="9" style="150"/>
    <col min="6657" max="6657" width="40.125" style="150" customWidth="1"/>
    <col min="6658" max="6664" width="13" style="150" customWidth="1"/>
    <col min="6665" max="6912" width="9" style="150"/>
    <col min="6913" max="6913" width="40.125" style="150" customWidth="1"/>
    <col min="6914" max="6920" width="13" style="150" customWidth="1"/>
    <col min="6921" max="7168" width="9" style="150"/>
    <col min="7169" max="7169" width="40.125" style="150" customWidth="1"/>
    <col min="7170" max="7176" width="13" style="150" customWidth="1"/>
    <col min="7177" max="7424" width="9" style="150"/>
    <col min="7425" max="7425" width="40.125" style="150" customWidth="1"/>
    <col min="7426" max="7432" width="13" style="150" customWidth="1"/>
    <col min="7433" max="7680" width="9" style="150"/>
    <col min="7681" max="7681" width="40.125" style="150" customWidth="1"/>
    <col min="7682" max="7688" width="13" style="150" customWidth="1"/>
    <col min="7689" max="7936" width="9" style="150"/>
    <col min="7937" max="7937" width="40.125" style="150" customWidth="1"/>
    <col min="7938" max="7944" width="13" style="150" customWidth="1"/>
    <col min="7945" max="8192" width="9" style="150"/>
    <col min="8193" max="8193" width="40.125" style="150" customWidth="1"/>
    <col min="8194" max="8200" width="13" style="150" customWidth="1"/>
    <col min="8201" max="8448" width="9" style="150"/>
    <col min="8449" max="8449" width="40.125" style="150" customWidth="1"/>
    <col min="8450" max="8456" width="13" style="150" customWidth="1"/>
    <col min="8457" max="8704" width="9" style="150"/>
    <col min="8705" max="8705" width="40.125" style="150" customWidth="1"/>
    <col min="8706" max="8712" width="13" style="150" customWidth="1"/>
    <col min="8713" max="8960" width="9" style="150"/>
    <col min="8961" max="8961" width="40.125" style="150" customWidth="1"/>
    <col min="8962" max="8968" width="13" style="150" customWidth="1"/>
    <col min="8969" max="9216" width="9" style="150"/>
    <col min="9217" max="9217" width="40.125" style="150" customWidth="1"/>
    <col min="9218" max="9224" width="13" style="150" customWidth="1"/>
    <col min="9225" max="9472" width="9" style="150"/>
    <col min="9473" max="9473" width="40.125" style="150" customWidth="1"/>
    <col min="9474" max="9480" width="13" style="150" customWidth="1"/>
    <col min="9481" max="9728" width="9" style="150"/>
    <col min="9729" max="9729" width="40.125" style="150" customWidth="1"/>
    <col min="9730" max="9736" width="13" style="150" customWidth="1"/>
    <col min="9737" max="9984" width="9" style="150"/>
    <col min="9985" max="9985" width="40.125" style="150" customWidth="1"/>
    <col min="9986" max="9992" width="13" style="150" customWidth="1"/>
    <col min="9993" max="10240" width="9" style="150"/>
    <col min="10241" max="10241" width="40.125" style="150" customWidth="1"/>
    <col min="10242" max="10248" width="13" style="150" customWidth="1"/>
    <col min="10249" max="10496" width="9" style="150"/>
    <col min="10497" max="10497" width="40.125" style="150" customWidth="1"/>
    <col min="10498" max="10504" width="13" style="150" customWidth="1"/>
    <col min="10505" max="10752" width="9" style="150"/>
    <col min="10753" max="10753" width="40.125" style="150" customWidth="1"/>
    <col min="10754" max="10760" width="13" style="150" customWidth="1"/>
    <col min="10761" max="11008" width="9" style="150"/>
    <col min="11009" max="11009" width="40.125" style="150" customWidth="1"/>
    <col min="11010" max="11016" width="13" style="150" customWidth="1"/>
    <col min="11017" max="11264" width="9" style="150"/>
    <col min="11265" max="11265" width="40.125" style="150" customWidth="1"/>
    <col min="11266" max="11272" width="13" style="150" customWidth="1"/>
    <col min="11273" max="11520" width="9" style="150"/>
    <col min="11521" max="11521" width="40.125" style="150" customWidth="1"/>
    <col min="11522" max="11528" width="13" style="150" customWidth="1"/>
    <col min="11529" max="11776" width="9" style="150"/>
    <col min="11777" max="11777" width="40.125" style="150" customWidth="1"/>
    <col min="11778" max="11784" width="13" style="150" customWidth="1"/>
    <col min="11785" max="12032" width="9" style="150"/>
    <col min="12033" max="12033" width="40.125" style="150" customWidth="1"/>
    <col min="12034" max="12040" width="13" style="150" customWidth="1"/>
    <col min="12041" max="12288" width="9" style="150"/>
    <col min="12289" max="12289" width="40.125" style="150" customWidth="1"/>
    <col min="12290" max="12296" width="13" style="150" customWidth="1"/>
    <col min="12297" max="12544" width="9" style="150"/>
    <col min="12545" max="12545" width="40.125" style="150" customWidth="1"/>
    <col min="12546" max="12552" width="13" style="150" customWidth="1"/>
    <col min="12553" max="12800" width="9" style="150"/>
    <col min="12801" max="12801" width="40.125" style="150" customWidth="1"/>
    <col min="12802" max="12808" width="13" style="150" customWidth="1"/>
    <col min="12809" max="13056" width="9" style="150"/>
    <col min="13057" max="13057" width="40.125" style="150" customWidth="1"/>
    <col min="13058" max="13064" width="13" style="150" customWidth="1"/>
    <col min="13065" max="13312" width="9" style="150"/>
    <col min="13313" max="13313" width="40.125" style="150" customWidth="1"/>
    <col min="13314" max="13320" width="13" style="150" customWidth="1"/>
    <col min="13321" max="13568" width="9" style="150"/>
    <col min="13569" max="13569" width="40.125" style="150" customWidth="1"/>
    <col min="13570" max="13576" width="13" style="150" customWidth="1"/>
    <col min="13577" max="13824" width="9" style="150"/>
    <col min="13825" max="13825" width="40.125" style="150" customWidth="1"/>
    <col min="13826" max="13832" width="13" style="150" customWidth="1"/>
    <col min="13833" max="14080" width="9" style="150"/>
    <col min="14081" max="14081" width="40.125" style="150" customWidth="1"/>
    <col min="14082" max="14088" width="13" style="150" customWidth="1"/>
    <col min="14089" max="14336" width="9" style="150"/>
    <col min="14337" max="14337" width="40.125" style="150" customWidth="1"/>
    <col min="14338" max="14344" width="13" style="150" customWidth="1"/>
    <col min="14345" max="14592" width="9" style="150"/>
    <col min="14593" max="14593" width="40.125" style="150" customWidth="1"/>
    <col min="14594" max="14600" width="13" style="150" customWidth="1"/>
    <col min="14601" max="14848" width="9" style="150"/>
    <col min="14849" max="14849" width="40.125" style="150" customWidth="1"/>
    <col min="14850" max="14856" width="13" style="150" customWidth="1"/>
    <col min="14857" max="15104" width="9" style="150"/>
    <col min="15105" max="15105" width="40.125" style="150" customWidth="1"/>
    <col min="15106" max="15112" width="13" style="150" customWidth="1"/>
    <col min="15113" max="15360" width="9" style="150"/>
    <col min="15361" max="15361" width="40.125" style="150" customWidth="1"/>
    <col min="15362" max="15368" width="13" style="150" customWidth="1"/>
    <col min="15369" max="15616" width="9" style="150"/>
    <col min="15617" max="15617" width="40.125" style="150" customWidth="1"/>
    <col min="15618" max="15624" width="13" style="150" customWidth="1"/>
    <col min="15625" max="15872" width="9" style="150"/>
    <col min="15873" max="15873" width="40.125" style="150" customWidth="1"/>
    <col min="15874" max="15880" width="13" style="150" customWidth="1"/>
    <col min="15881" max="16128" width="9" style="150"/>
    <col min="16129" max="16129" width="40.125" style="150" customWidth="1"/>
    <col min="16130" max="16136" width="13" style="150" customWidth="1"/>
    <col min="16137" max="16384" width="9" style="150"/>
  </cols>
  <sheetData>
    <row r="5" spans="1:255" ht="15.75" x14ac:dyDescent="0.2">
      <c r="A5" s="149" t="s">
        <v>598</v>
      </c>
    </row>
    <row r="7" spans="1:255" x14ac:dyDescent="0.2">
      <c r="A7" s="151" t="s">
        <v>80</v>
      </c>
      <c r="B7" s="152" t="s">
        <v>81</v>
      </c>
      <c r="C7" s="150" t="s">
        <v>82</v>
      </c>
      <c r="D7" s="153" t="s">
        <v>83</v>
      </c>
      <c r="E7" s="152" t="s">
        <v>84</v>
      </c>
      <c r="F7" s="150" t="s">
        <v>85</v>
      </c>
    </row>
    <row r="8" spans="1:255" x14ac:dyDescent="0.2">
      <c r="A8" s="153"/>
      <c r="B8" s="152" t="s">
        <v>86</v>
      </c>
      <c r="C8" s="150" t="s">
        <v>87</v>
      </c>
      <c r="D8" s="153" t="s">
        <v>83</v>
      </c>
      <c r="E8" s="152" t="s">
        <v>88</v>
      </c>
      <c r="F8" s="150" t="s">
        <v>89</v>
      </c>
    </row>
    <row r="9" spans="1:255" x14ac:dyDescent="0.2">
      <c r="A9" s="153"/>
      <c r="B9" s="152" t="s">
        <v>90</v>
      </c>
      <c r="C9" s="150" t="s">
        <v>91</v>
      </c>
      <c r="D9" s="153" t="s">
        <v>83</v>
      </c>
      <c r="E9" s="152" t="s">
        <v>92</v>
      </c>
      <c r="F9" s="150" t="s">
        <v>93</v>
      </c>
    </row>
    <row r="10" spans="1:255" x14ac:dyDescent="0.2">
      <c r="A10" s="153"/>
      <c r="B10" s="152" t="s">
        <v>94</v>
      </c>
      <c r="C10" s="150" t="s">
        <v>95</v>
      </c>
      <c r="D10" s="153" t="s">
        <v>83</v>
      </c>
      <c r="E10" s="152" t="s">
        <v>96</v>
      </c>
      <c r="F10" s="154" t="s">
        <v>97</v>
      </c>
    </row>
    <row r="13" spans="1:255" x14ac:dyDescent="0.2">
      <c r="A13" s="155" t="s">
        <v>319</v>
      </c>
      <c r="B13" s="155"/>
      <c r="C13" s="155"/>
      <c r="D13" s="155"/>
      <c r="E13" s="155"/>
      <c r="F13" s="155"/>
      <c r="G13" s="155"/>
      <c r="H13" s="155"/>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156"/>
      <c r="BU13" s="156"/>
      <c r="BV13" s="156"/>
      <c r="BW13" s="156"/>
      <c r="BX13" s="156"/>
      <c r="BY13" s="156"/>
      <c r="BZ13" s="156"/>
      <c r="CA13" s="156"/>
      <c r="CB13" s="156"/>
      <c r="CC13" s="156"/>
      <c r="CD13" s="156"/>
      <c r="CE13" s="156"/>
      <c r="CF13" s="156"/>
      <c r="CG13" s="156"/>
      <c r="CH13" s="156"/>
      <c r="CI13" s="156"/>
      <c r="CJ13" s="156"/>
      <c r="CK13" s="156"/>
      <c r="CL13" s="156"/>
      <c r="CM13" s="156"/>
      <c r="CN13" s="156"/>
      <c r="CO13" s="156"/>
      <c r="CP13" s="156"/>
      <c r="CQ13" s="156"/>
      <c r="CR13" s="156"/>
      <c r="CS13" s="156"/>
      <c r="CT13" s="156"/>
      <c r="CU13" s="156"/>
      <c r="CV13" s="156"/>
      <c r="CW13" s="156"/>
      <c r="CX13" s="156"/>
      <c r="CY13" s="156"/>
      <c r="CZ13" s="156"/>
      <c r="DA13" s="156"/>
      <c r="DB13" s="156"/>
      <c r="DC13" s="156"/>
      <c r="DD13" s="156"/>
      <c r="DE13" s="156"/>
      <c r="DF13" s="156"/>
      <c r="DG13" s="156"/>
      <c r="DH13" s="156"/>
      <c r="DI13" s="156"/>
      <c r="DJ13" s="156"/>
      <c r="DK13" s="156"/>
      <c r="DL13" s="156"/>
      <c r="DM13" s="156"/>
      <c r="DN13" s="156"/>
      <c r="DO13" s="156"/>
      <c r="DP13" s="156"/>
      <c r="DQ13" s="156"/>
      <c r="DR13" s="156"/>
      <c r="DS13" s="156"/>
      <c r="DT13" s="156"/>
      <c r="DU13" s="156"/>
      <c r="DV13" s="156"/>
      <c r="DW13" s="156"/>
      <c r="DX13" s="156"/>
      <c r="DY13" s="156"/>
      <c r="DZ13" s="156"/>
      <c r="EA13" s="156"/>
      <c r="EB13" s="156"/>
      <c r="EC13" s="156"/>
      <c r="ED13" s="156"/>
      <c r="EE13" s="156"/>
      <c r="EF13" s="156"/>
      <c r="EG13" s="156"/>
      <c r="EH13" s="156"/>
      <c r="EI13" s="156"/>
      <c r="EJ13" s="156"/>
      <c r="EK13" s="156"/>
      <c r="EL13" s="156"/>
      <c r="EM13" s="156"/>
      <c r="EN13" s="156"/>
      <c r="EO13" s="156"/>
      <c r="EP13" s="156"/>
      <c r="EQ13" s="156"/>
      <c r="ER13" s="156"/>
      <c r="ES13" s="156"/>
      <c r="ET13" s="156"/>
      <c r="EU13" s="156"/>
      <c r="EV13" s="156"/>
      <c r="EW13" s="156"/>
      <c r="EX13" s="156"/>
      <c r="EY13" s="156"/>
      <c r="EZ13" s="156"/>
      <c r="FA13" s="156"/>
      <c r="FB13" s="156"/>
      <c r="FC13" s="156"/>
      <c r="FD13" s="156"/>
      <c r="FE13" s="156"/>
      <c r="FF13" s="156"/>
      <c r="FG13" s="156"/>
      <c r="FH13" s="156"/>
      <c r="FI13" s="156"/>
      <c r="FJ13" s="156"/>
      <c r="FK13" s="156"/>
      <c r="FL13" s="156"/>
      <c r="FM13" s="156"/>
      <c r="FN13" s="156"/>
      <c r="FO13" s="156"/>
      <c r="FP13" s="156"/>
      <c r="FQ13" s="156"/>
      <c r="FR13" s="156"/>
      <c r="FS13" s="156"/>
      <c r="FT13" s="156"/>
      <c r="FU13" s="156"/>
      <c r="FV13" s="156"/>
      <c r="FW13" s="156"/>
      <c r="FX13" s="156"/>
      <c r="FY13" s="156"/>
      <c r="FZ13" s="156"/>
      <c r="GA13" s="156"/>
      <c r="GB13" s="156"/>
      <c r="GC13" s="156"/>
      <c r="GD13" s="156"/>
      <c r="GE13" s="156"/>
      <c r="GF13" s="156"/>
      <c r="GG13" s="156"/>
      <c r="GH13" s="156"/>
      <c r="GI13" s="156"/>
      <c r="GJ13" s="156"/>
      <c r="GK13" s="156"/>
      <c r="GL13" s="156"/>
      <c r="GM13" s="156"/>
      <c r="GN13" s="156"/>
      <c r="GO13" s="156"/>
      <c r="GP13" s="156"/>
      <c r="GQ13" s="156"/>
      <c r="GR13" s="156"/>
      <c r="GS13" s="156"/>
      <c r="GT13" s="156"/>
      <c r="GU13" s="156"/>
      <c r="GV13" s="156"/>
      <c r="GW13" s="156"/>
      <c r="GX13" s="156"/>
      <c r="GY13" s="156"/>
      <c r="GZ13" s="156"/>
      <c r="HA13" s="156"/>
      <c r="HB13" s="156"/>
      <c r="HC13" s="156"/>
      <c r="HD13" s="156"/>
      <c r="HE13" s="156"/>
      <c r="HF13" s="156"/>
      <c r="HG13" s="156"/>
      <c r="HH13" s="156"/>
      <c r="HI13" s="156"/>
      <c r="HJ13" s="156"/>
      <c r="HK13" s="156"/>
      <c r="HL13" s="156"/>
      <c r="HM13" s="156"/>
      <c r="HN13" s="156"/>
      <c r="HO13" s="156"/>
      <c r="HP13" s="156"/>
      <c r="HQ13" s="156"/>
      <c r="HR13" s="156"/>
      <c r="HS13" s="156"/>
      <c r="HT13" s="156"/>
      <c r="HU13" s="156"/>
      <c r="HV13" s="156"/>
      <c r="HW13" s="156"/>
      <c r="HX13" s="156"/>
      <c r="HY13" s="156"/>
      <c r="HZ13" s="156"/>
      <c r="IA13" s="156"/>
      <c r="IB13" s="156"/>
      <c r="IC13" s="156"/>
      <c r="ID13" s="156"/>
      <c r="IE13" s="156"/>
      <c r="IF13" s="156"/>
      <c r="IG13" s="156"/>
      <c r="IH13" s="156"/>
      <c r="II13" s="156"/>
      <c r="IJ13" s="156"/>
      <c r="IK13" s="156"/>
      <c r="IL13" s="156"/>
      <c r="IM13" s="156"/>
      <c r="IN13" s="156"/>
      <c r="IO13" s="156"/>
      <c r="IP13" s="156"/>
      <c r="IQ13" s="156"/>
      <c r="IR13" s="156"/>
      <c r="IS13" s="156"/>
      <c r="IT13" s="156"/>
      <c r="IU13" s="156"/>
    </row>
    <row r="14" spans="1:255" ht="33.75" x14ac:dyDescent="0.2">
      <c r="A14" s="157" t="s">
        <v>99</v>
      </c>
      <c r="B14" s="158" t="s">
        <v>100</v>
      </c>
      <c r="C14" s="158" t="s">
        <v>101</v>
      </c>
      <c r="D14" s="158" t="s">
        <v>102</v>
      </c>
      <c r="E14" s="158" t="s">
        <v>103</v>
      </c>
      <c r="F14" s="158" t="s">
        <v>104</v>
      </c>
      <c r="G14" s="158" t="s">
        <v>105</v>
      </c>
      <c r="H14" s="158" t="s">
        <v>106</v>
      </c>
    </row>
    <row r="15" spans="1:255" x14ac:dyDescent="0.2">
      <c r="A15" s="159" t="s">
        <v>107</v>
      </c>
      <c r="B15" s="160" t="s">
        <v>108</v>
      </c>
      <c r="C15" s="160" t="s">
        <v>108</v>
      </c>
      <c r="D15" s="160" t="s">
        <v>108</v>
      </c>
      <c r="E15" s="160" t="s">
        <v>108</v>
      </c>
      <c r="F15" s="160" t="s">
        <v>108</v>
      </c>
      <c r="G15" s="160" t="s">
        <v>108</v>
      </c>
      <c r="H15" s="160" t="s">
        <v>108</v>
      </c>
    </row>
    <row r="16" spans="1:255" x14ac:dyDescent="0.2">
      <c r="A16" s="161" t="s">
        <v>320</v>
      </c>
      <c r="B16" s="162"/>
      <c r="C16" s="162"/>
      <c r="D16" s="162"/>
      <c r="E16" s="162"/>
      <c r="F16" s="162"/>
      <c r="G16" s="162"/>
      <c r="H16" s="162"/>
    </row>
    <row r="17" spans="1:8" x14ac:dyDescent="0.2">
      <c r="A17" s="162" t="s">
        <v>321</v>
      </c>
      <c r="B17" s="163">
        <v>21.333333333333002</v>
      </c>
      <c r="C17" s="163">
        <v>3</v>
      </c>
      <c r="D17" s="163">
        <v>-35</v>
      </c>
      <c r="E17" s="163">
        <v>-7</v>
      </c>
      <c r="F17" s="163">
        <v>-2</v>
      </c>
      <c r="G17" s="163">
        <v>59</v>
      </c>
      <c r="H17" s="163">
        <v>7</v>
      </c>
    </row>
    <row r="18" spans="1:8" x14ac:dyDescent="0.2">
      <c r="A18" s="162" t="s">
        <v>322</v>
      </c>
      <c r="B18" s="163">
        <v>49.333333333333002</v>
      </c>
      <c r="C18" s="163">
        <v>-53</v>
      </c>
      <c r="D18" s="163">
        <v>-103</v>
      </c>
      <c r="E18" s="163">
        <v>-21</v>
      </c>
      <c r="F18" s="163">
        <v>66</v>
      </c>
      <c r="G18" s="163">
        <v>54</v>
      </c>
      <c r="H18" s="163">
        <v>28</v>
      </c>
    </row>
    <row r="19" spans="1:8" x14ac:dyDescent="0.2">
      <c r="A19" s="162" t="s">
        <v>323</v>
      </c>
      <c r="B19" s="163">
        <v>-13.67</v>
      </c>
      <c r="C19" s="163">
        <v>28</v>
      </c>
      <c r="D19" s="163">
        <v>-39</v>
      </c>
      <c r="E19" s="163">
        <v>58</v>
      </c>
      <c r="F19" s="163">
        <v>-1</v>
      </c>
      <c r="G19" s="163">
        <v>-82</v>
      </c>
      <c r="H19" s="163">
        <v>42</v>
      </c>
    </row>
    <row r="20" spans="1:8" x14ac:dyDescent="0.2">
      <c r="A20" s="162" t="s">
        <v>324</v>
      </c>
      <c r="B20" s="163" t="s">
        <v>109</v>
      </c>
      <c r="C20" s="163" t="s">
        <v>109</v>
      </c>
      <c r="D20" s="163" t="s">
        <v>109</v>
      </c>
      <c r="E20" s="163" t="s">
        <v>109</v>
      </c>
      <c r="F20" s="163" t="s">
        <v>109</v>
      </c>
      <c r="G20" s="163" t="s">
        <v>109</v>
      </c>
      <c r="H20" s="163" t="s">
        <v>109</v>
      </c>
    </row>
    <row r="21" spans="1:8" x14ac:dyDescent="0.2">
      <c r="A21" s="162" t="s">
        <v>325</v>
      </c>
      <c r="B21" s="163" t="s">
        <v>109</v>
      </c>
      <c r="C21" s="163" t="s">
        <v>109</v>
      </c>
      <c r="D21" s="163" t="s">
        <v>109</v>
      </c>
      <c r="E21" s="163" t="s">
        <v>109</v>
      </c>
      <c r="F21" s="163" t="s">
        <v>109</v>
      </c>
      <c r="G21" s="163" t="s">
        <v>109</v>
      </c>
      <c r="H21" s="163" t="s">
        <v>109</v>
      </c>
    </row>
    <row r="22" spans="1:8" x14ac:dyDescent="0.2">
      <c r="A22" s="162" t="s">
        <v>326</v>
      </c>
      <c r="B22" s="163">
        <v>2.666666666667</v>
      </c>
      <c r="C22" s="163">
        <v>-30</v>
      </c>
      <c r="D22" s="163">
        <v>-32</v>
      </c>
      <c r="E22" s="163">
        <v>35</v>
      </c>
      <c r="F22" s="163">
        <v>-4</v>
      </c>
      <c r="G22" s="163">
        <v>64</v>
      </c>
      <c r="H22" s="163">
        <v>-52</v>
      </c>
    </row>
    <row r="23" spans="1:8" x14ac:dyDescent="0.2">
      <c r="A23" s="162" t="s">
        <v>327</v>
      </c>
      <c r="B23" s="163" t="s">
        <v>109</v>
      </c>
      <c r="C23" s="163" t="s">
        <v>109</v>
      </c>
      <c r="D23" s="163" t="s">
        <v>109</v>
      </c>
      <c r="E23" s="163" t="s">
        <v>109</v>
      </c>
      <c r="F23" s="163" t="s">
        <v>109</v>
      </c>
      <c r="G23" s="163" t="s">
        <v>109</v>
      </c>
      <c r="H23" s="163" t="s">
        <v>109</v>
      </c>
    </row>
    <row r="24" spans="1:8" x14ac:dyDescent="0.2">
      <c r="A24" s="162" t="s">
        <v>328</v>
      </c>
      <c r="B24" s="163">
        <v>-93</v>
      </c>
      <c r="C24" s="163">
        <v>-222</v>
      </c>
      <c r="D24" s="163">
        <v>29</v>
      </c>
      <c r="E24" s="163">
        <v>43</v>
      </c>
      <c r="F24" s="163">
        <v>-226</v>
      </c>
      <c r="G24" s="163">
        <v>-41</v>
      </c>
      <c r="H24" s="163">
        <v>-12</v>
      </c>
    </row>
    <row r="25" spans="1:8" x14ac:dyDescent="0.2">
      <c r="A25" s="161" t="s">
        <v>329</v>
      </c>
      <c r="B25" s="171">
        <v>-33.33</v>
      </c>
      <c r="C25" s="171">
        <v>-274</v>
      </c>
      <c r="D25" s="171">
        <v>-180</v>
      </c>
      <c r="E25" s="171">
        <v>108</v>
      </c>
      <c r="F25" s="171">
        <v>-167</v>
      </c>
      <c r="G25" s="171">
        <v>54</v>
      </c>
      <c r="H25" s="171">
        <v>13</v>
      </c>
    </row>
    <row r="26" spans="1:8" x14ac:dyDescent="0.2">
      <c r="A26" s="162"/>
      <c r="B26" s="162"/>
      <c r="C26" s="162"/>
      <c r="D26" s="162"/>
      <c r="E26" s="162"/>
      <c r="F26" s="162"/>
      <c r="G26" s="162"/>
      <c r="H26" s="162"/>
    </row>
    <row r="27" spans="1:8" x14ac:dyDescent="0.2">
      <c r="A27" s="162" t="s">
        <v>330</v>
      </c>
      <c r="B27" s="163">
        <v>-6</v>
      </c>
      <c r="C27" s="163">
        <v>-24</v>
      </c>
      <c r="D27" s="163">
        <v>0</v>
      </c>
      <c r="E27" s="163">
        <v>-3</v>
      </c>
      <c r="F27" s="163">
        <v>-5</v>
      </c>
      <c r="G27" s="163">
        <v>-1</v>
      </c>
      <c r="H27" s="163">
        <v>-12</v>
      </c>
    </row>
    <row r="28" spans="1:8" x14ac:dyDescent="0.2">
      <c r="A28" s="162" t="s">
        <v>331</v>
      </c>
      <c r="B28" s="163">
        <v>0</v>
      </c>
      <c r="C28" s="163">
        <v>0</v>
      </c>
      <c r="D28" s="163">
        <v>0</v>
      </c>
      <c r="E28" s="163">
        <v>0</v>
      </c>
      <c r="F28" s="163">
        <v>0</v>
      </c>
      <c r="G28" s="163">
        <v>0</v>
      </c>
      <c r="H28" s="163">
        <v>0</v>
      </c>
    </row>
    <row r="29" spans="1:8" x14ac:dyDescent="0.2">
      <c r="A29" s="162" t="s">
        <v>332</v>
      </c>
      <c r="B29" s="163" t="s">
        <v>109</v>
      </c>
      <c r="C29" s="163" t="s">
        <v>109</v>
      </c>
      <c r="D29" s="163" t="s">
        <v>109</v>
      </c>
      <c r="E29" s="163" t="s">
        <v>109</v>
      </c>
      <c r="F29" s="163" t="s">
        <v>109</v>
      </c>
      <c r="G29" s="163" t="s">
        <v>109</v>
      </c>
      <c r="H29" s="163" t="s">
        <v>109</v>
      </c>
    </row>
    <row r="30" spans="1:8" x14ac:dyDescent="0.2">
      <c r="A30" s="162" t="s">
        <v>333</v>
      </c>
      <c r="B30" s="163">
        <v>0</v>
      </c>
      <c r="C30" s="163">
        <v>0</v>
      </c>
      <c r="D30" s="163">
        <v>0</v>
      </c>
      <c r="E30" s="163">
        <v>0</v>
      </c>
      <c r="F30" s="163">
        <v>0</v>
      </c>
      <c r="G30" s="163">
        <v>0</v>
      </c>
      <c r="H30" s="163">
        <v>0</v>
      </c>
    </row>
    <row r="31" spans="1:8" x14ac:dyDescent="0.2">
      <c r="A31" s="162" t="s">
        <v>334</v>
      </c>
      <c r="B31" s="163" t="s">
        <v>109</v>
      </c>
      <c r="C31" s="163" t="s">
        <v>109</v>
      </c>
      <c r="D31" s="163" t="s">
        <v>109</v>
      </c>
      <c r="E31" s="163" t="s">
        <v>109</v>
      </c>
      <c r="F31" s="163" t="s">
        <v>109</v>
      </c>
      <c r="G31" s="163" t="s">
        <v>109</v>
      </c>
      <c r="H31" s="163" t="s">
        <v>109</v>
      </c>
    </row>
    <row r="32" spans="1:8" x14ac:dyDescent="0.2">
      <c r="A32" s="162" t="s">
        <v>335</v>
      </c>
      <c r="B32" s="163" t="s">
        <v>109</v>
      </c>
      <c r="C32" s="163" t="s">
        <v>109</v>
      </c>
      <c r="D32" s="163" t="s">
        <v>109</v>
      </c>
      <c r="E32" s="163" t="s">
        <v>109</v>
      </c>
      <c r="F32" s="163" t="s">
        <v>109</v>
      </c>
      <c r="G32" s="163" t="s">
        <v>109</v>
      </c>
      <c r="H32" s="163" t="s">
        <v>109</v>
      </c>
    </row>
    <row r="33" spans="1:8" x14ac:dyDescent="0.2">
      <c r="A33" s="162" t="s">
        <v>336</v>
      </c>
      <c r="B33" s="163" t="s">
        <v>109</v>
      </c>
      <c r="C33" s="163" t="s">
        <v>109</v>
      </c>
      <c r="D33" s="163" t="s">
        <v>109</v>
      </c>
      <c r="E33" s="163" t="s">
        <v>109</v>
      </c>
      <c r="F33" s="163" t="s">
        <v>109</v>
      </c>
      <c r="G33" s="163" t="s">
        <v>109</v>
      </c>
      <c r="H33" s="163" t="s">
        <v>109</v>
      </c>
    </row>
    <row r="34" spans="1:8" x14ac:dyDescent="0.2">
      <c r="A34" s="162" t="s">
        <v>337</v>
      </c>
      <c r="B34" s="163" t="s">
        <v>109</v>
      </c>
      <c r="C34" s="163" t="s">
        <v>109</v>
      </c>
      <c r="D34" s="163" t="s">
        <v>109</v>
      </c>
      <c r="E34" s="163" t="s">
        <v>109</v>
      </c>
      <c r="F34" s="163" t="s">
        <v>109</v>
      </c>
      <c r="G34" s="163" t="s">
        <v>109</v>
      </c>
      <c r="H34" s="163" t="s">
        <v>109</v>
      </c>
    </row>
    <row r="35" spans="1:8" x14ac:dyDescent="0.2">
      <c r="A35" s="161" t="s">
        <v>338</v>
      </c>
      <c r="B35" s="171">
        <v>-39.33</v>
      </c>
      <c r="C35" s="171">
        <v>-298</v>
      </c>
      <c r="D35" s="171">
        <v>-180</v>
      </c>
      <c r="E35" s="171">
        <v>105</v>
      </c>
      <c r="F35" s="171">
        <v>-172</v>
      </c>
      <c r="G35" s="171">
        <v>53</v>
      </c>
      <c r="H35" s="171">
        <v>1</v>
      </c>
    </row>
    <row r="36" spans="1:8" x14ac:dyDescent="0.2">
      <c r="A36" s="162"/>
      <c r="B36" s="162"/>
      <c r="C36" s="162"/>
      <c r="D36" s="162"/>
      <c r="E36" s="162"/>
      <c r="F36" s="162"/>
      <c r="G36" s="162"/>
      <c r="H36" s="162"/>
    </row>
    <row r="37" spans="1:8" x14ac:dyDescent="0.2">
      <c r="A37" s="161" t="s">
        <v>109</v>
      </c>
      <c r="B37" s="162"/>
      <c r="C37" s="162"/>
      <c r="D37" s="162"/>
      <c r="E37" s="162"/>
      <c r="F37" s="162"/>
      <c r="G37" s="162"/>
      <c r="H37" s="162"/>
    </row>
    <row r="38" spans="1:8" x14ac:dyDescent="0.2">
      <c r="A38" s="161" t="s">
        <v>339</v>
      </c>
      <c r="B38" s="173">
        <v>948.66666666666697</v>
      </c>
      <c r="C38" s="173">
        <v>744</v>
      </c>
      <c r="D38" s="173">
        <v>905</v>
      </c>
      <c r="E38" s="173">
        <v>1176</v>
      </c>
      <c r="F38" s="173">
        <v>871</v>
      </c>
      <c r="G38" s="173">
        <v>969</v>
      </c>
      <c r="H38" s="173">
        <v>1006</v>
      </c>
    </row>
    <row r="39" spans="1:8" x14ac:dyDescent="0.2">
      <c r="A39" s="216" t="s">
        <v>340</v>
      </c>
      <c r="B39" s="217">
        <v>-14.33</v>
      </c>
      <c r="C39" s="217">
        <v>-9</v>
      </c>
      <c r="D39" s="217">
        <v>-6</v>
      </c>
      <c r="E39" s="217">
        <v>-6</v>
      </c>
      <c r="F39" s="217">
        <v>-7</v>
      </c>
      <c r="G39" s="217">
        <v>-9</v>
      </c>
      <c r="H39" s="217">
        <v>-27</v>
      </c>
    </row>
    <row r="40" spans="1:8" x14ac:dyDescent="0.2">
      <c r="A40" s="286" t="s">
        <v>188</v>
      </c>
      <c r="B40" s="289">
        <v>14.371590666667</v>
      </c>
      <c r="C40" s="289">
        <v>14.5787</v>
      </c>
      <c r="D40" s="289">
        <v>13.44402</v>
      </c>
      <c r="E40" s="289">
        <v>14.392872000000001</v>
      </c>
      <c r="F40" s="289">
        <v>15.804793999999999</v>
      </c>
      <c r="G40" s="289">
        <v>16.936064999999999</v>
      </c>
      <c r="H40" s="289">
        <v>10.373913</v>
      </c>
    </row>
    <row r="41" spans="1:8" x14ac:dyDescent="0.2">
      <c r="A41" s="162" t="s">
        <v>341</v>
      </c>
      <c r="B41" s="163" t="s">
        <v>109</v>
      </c>
      <c r="C41" s="163" t="s">
        <v>109</v>
      </c>
      <c r="D41" s="163" t="s">
        <v>109</v>
      </c>
      <c r="E41" s="163" t="s">
        <v>109</v>
      </c>
      <c r="F41" s="163" t="s">
        <v>109</v>
      </c>
      <c r="G41" s="163" t="s">
        <v>109</v>
      </c>
      <c r="H41" s="163" t="s">
        <v>109</v>
      </c>
    </row>
    <row r="42" spans="1:8" x14ac:dyDescent="0.2">
      <c r="A42" s="162" t="s">
        <v>342</v>
      </c>
      <c r="B42" s="163">
        <v>0</v>
      </c>
      <c r="C42" s="163">
        <v>0</v>
      </c>
      <c r="D42" s="163">
        <v>0</v>
      </c>
      <c r="E42" s="163">
        <v>0</v>
      </c>
      <c r="F42" s="163">
        <v>0</v>
      </c>
      <c r="G42" s="163">
        <v>0</v>
      </c>
      <c r="H42" s="163">
        <v>0</v>
      </c>
    </row>
    <row r="43" spans="1:8" x14ac:dyDescent="0.2">
      <c r="A43" s="162" t="s">
        <v>343</v>
      </c>
      <c r="B43" s="163">
        <v>0</v>
      </c>
      <c r="C43" s="163">
        <v>0</v>
      </c>
      <c r="D43" s="163">
        <v>0</v>
      </c>
      <c r="E43" s="163">
        <v>0</v>
      </c>
      <c r="F43" s="163">
        <v>0</v>
      </c>
      <c r="G43" s="163">
        <v>0</v>
      </c>
      <c r="H43" s="163">
        <v>0</v>
      </c>
    </row>
    <row r="44" spans="1:8" x14ac:dyDescent="0.2">
      <c r="A44" s="162" t="s">
        <v>344</v>
      </c>
      <c r="B44" s="163" t="s">
        <v>109</v>
      </c>
      <c r="C44" s="163" t="s">
        <v>109</v>
      </c>
      <c r="D44" s="163" t="s">
        <v>109</v>
      </c>
      <c r="E44" s="163" t="s">
        <v>109</v>
      </c>
      <c r="F44" s="163" t="s">
        <v>109</v>
      </c>
      <c r="G44" s="163" t="s">
        <v>109</v>
      </c>
      <c r="H44" s="163" t="s">
        <v>109</v>
      </c>
    </row>
    <row r="45" spans="1:8" x14ac:dyDescent="0.2">
      <c r="A45" s="162" t="s">
        <v>147</v>
      </c>
      <c r="B45" s="163" t="s">
        <v>109</v>
      </c>
      <c r="C45" s="163" t="s">
        <v>109</v>
      </c>
      <c r="D45" s="163" t="s">
        <v>109</v>
      </c>
      <c r="E45" s="163" t="s">
        <v>109</v>
      </c>
      <c r="F45" s="163" t="s">
        <v>109</v>
      </c>
      <c r="G45" s="163" t="s">
        <v>109</v>
      </c>
      <c r="H45" s="163" t="s">
        <v>109</v>
      </c>
    </row>
    <row r="46" spans="1:8" x14ac:dyDescent="0.2">
      <c r="A46" s="162" t="s">
        <v>149</v>
      </c>
      <c r="B46" s="163">
        <v>0</v>
      </c>
      <c r="C46" s="163">
        <v>0</v>
      </c>
      <c r="D46" s="163">
        <v>0</v>
      </c>
      <c r="E46" s="163">
        <v>0</v>
      </c>
      <c r="F46" s="163">
        <v>0</v>
      </c>
      <c r="G46" s="163">
        <v>0</v>
      </c>
      <c r="H46" s="163">
        <v>0</v>
      </c>
    </row>
    <row r="47" spans="1:8" x14ac:dyDescent="0.2">
      <c r="A47" s="162" t="s">
        <v>150</v>
      </c>
      <c r="B47" s="163">
        <v>0</v>
      </c>
      <c r="C47" s="163">
        <v>0</v>
      </c>
      <c r="D47" s="163">
        <v>0</v>
      </c>
      <c r="E47" s="163">
        <v>0</v>
      </c>
      <c r="F47" s="163">
        <v>0</v>
      </c>
      <c r="G47" s="163">
        <v>0</v>
      </c>
      <c r="H47" s="163">
        <v>0</v>
      </c>
    </row>
    <row r="48" spans="1:8" x14ac:dyDescent="0.2">
      <c r="A48" s="162" t="s">
        <v>345</v>
      </c>
      <c r="B48" s="163">
        <v>0</v>
      </c>
      <c r="C48" s="163">
        <v>0</v>
      </c>
      <c r="D48" s="163">
        <v>0</v>
      </c>
      <c r="E48" s="163">
        <v>0</v>
      </c>
      <c r="F48" s="163">
        <v>0</v>
      </c>
      <c r="G48" s="163">
        <v>0</v>
      </c>
      <c r="H48" s="163">
        <v>0</v>
      </c>
    </row>
    <row r="49" spans="1:8" x14ac:dyDescent="0.2">
      <c r="A49" s="162" t="s">
        <v>346</v>
      </c>
      <c r="B49" s="163">
        <v>0</v>
      </c>
      <c r="C49" s="163">
        <v>0</v>
      </c>
      <c r="D49" s="163">
        <v>0</v>
      </c>
      <c r="E49" s="163">
        <v>0</v>
      </c>
      <c r="F49" s="163">
        <v>0</v>
      </c>
      <c r="G49" s="163">
        <v>0</v>
      </c>
      <c r="H49" s="163">
        <v>0</v>
      </c>
    </row>
    <row r="50" spans="1:8" x14ac:dyDescent="0.2">
      <c r="A50" s="162" t="s">
        <v>347</v>
      </c>
      <c r="B50" s="163" t="s">
        <v>109</v>
      </c>
      <c r="C50" s="163" t="s">
        <v>109</v>
      </c>
      <c r="D50" s="163" t="s">
        <v>109</v>
      </c>
      <c r="E50" s="163" t="s">
        <v>109</v>
      </c>
      <c r="F50" s="163" t="s">
        <v>109</v>
      </c>
      <c r="G50" s="163" t="s">
        <v>109</v>
      </c>
      <c r="H50" s="163" t="s">
        <v>109</v>
      </c>
    </row>
    <row r="51" spans="1:8" x14ac:dyDescent="0.2">
      <c r="A51" s="162" t="s">
        <v>348</v>
      </c>
      <c r="B51" s="163">
        <v>0</v>
      </c>
      <c r="C51" s="163">
        <v>0</v>
      </c>
      <c r="D51" s="163">
        <v>0</v>
      </c>
      <c r="E51" s="163">
        <v>0</v>
      </c>
      <c r="F51" s="163">
        <v>0</v>
      </c>
      <c r="G51" s="163">
        <v>0</v>
      </c>
      <c r="H51" s="163">
        <v>0</v>
      </c>
    </row>
    <row r="52" spans="1:8" x14ac:dyDescent="0.2">
      <c r="A52" s="162" t="s">
        <v>349</v>
      </c>
      <c r="B52" s="163">
        <v>0</v>
      </c>
      <c r="C52" s="163">
        <v>0</v>
      </c>
      <c r="D52" s="163">
        <v>0</v>
      </c>
      <c r="E52" s="163">
        <v>0</v>
      </c>
      <c r="F52" s="163">
        <v>0</v>
      </c>
      <c r="G52" s="163">
        <v>0</v>
      </c>
      <c r="H52" s="163">
        <v>0</v>
      </c>
    </row>
    <row r="53" spans="1:8" x14ac:dyDescent="0.2">
      <c r="A53" s="162" t="s">
        <v>116</v>
      </c>
      <c r="B53" s="163">
        <v>0</v>
      </c>
      <c r="C53" s="163">
        <v>0</v>
      </c>
      <c r="D53" s="163">
        <v>0</v>
      </c>
      <c r="E53" s="163">
        <v>0</v>
      </c>
      <c r="F53" s="163">
        <v>0</v>
      </c>
      <c r="G53" s="163">
        <v>0</v>
      </c>
      <c r="H53" s="163">
        <v>0</v>
      </c>
    </row>
    <row r="54" spans="1:8" x14ac:dyDescent="0.2">
      <c r="A54" s="162" t="s">
        <v>350</v>
      </c>
      <c r="B54" s="163" t="s">
        <v>109</v>
      </c>
      <c r="C54" s="163" t="s">
        <v>109</v>
      </c>
      <c r="D54" s="163" t="s">
        <v>109</v>
      </c>
      <c r="E54" s="163" t="s">
        <v>109</v>
      </c>
      <c r="F54" s="163" t="s">
        <v>109</v>
      </c>
      <c r="G54" s="163" t="s">
        <v>109</v>
      </c>
      <c r="H54" s="163" t="s">
        <v>109</v>
      </c>
    </row>
    <row r="55" spans="1:8" x14ac:dyDescent="0.2">
      <c r="A55" s="162" t="s">
        <v>351</v>
      </c>
      <c r="B55" s="163" t="s">
        <v>109</v>
      </c>
      <c r="C55" s="163" t="s">
        <v>109</v>
      </c>
      <c r="D55" s="163" t="s">
        <v>109</v>
      </c>
      <c r="E55" s="163" t="s">
        <v>109</v>
      </c>
      <c r="F55" s="163" t="s">
        <v>109</v>
      </c>
      <c r="G55" s="163" t="s">
        <v>109</v>
      </c>
      <c r="H55" s="163" t="s">
        <v>109</v>
      </c>
    </row>
    <row r="56" spans="1:8" x14ac:dyDescent="0.2">
      <c r="A56" s="162" t="s">
        <v>352</v>
      </c>
      <c r="B56" s="163" t="s">
        <v>109</v>
      </c>
      <c r="C56" s="163" t="s">
        <v>109</v>
      </c>
      <c r="D56" s="163" t="s">
        <v>109</v>
      </c>
      <c r="E56" s="163" t="s">
        <v>109</v>
      </c>
      <c r="F56" s="163" t="s">
        <v>109</v>
      </c>
      <c r="G56" s="163" t="s">
        <v>109</v>
      </c>
      <c r="H56" s="163" t="s">
        <v>109</v>
      </c>
    </row>
    <row r="57" spans="1:8" x14ac:dyDescent="0.2">
      <c r="A57" s="162" t="s">
        <v>353</v>
      </c>
      <c r="B57" s="163" t="s">
        <v>109</v>
      </c>
      <c r="C57" s="163" t="s">
        <v>109</v>
      </c>
      <c r="D57" s="163" t="s">
        <v>109</v>
      </c>
      <c r="E57" s="163" t="s">
        <v>109</v>
      </c>
      <c r="F57" s="163" t="s">
        <v>109</v>
      </c>
      <c r="G57" s="163" t="s">
        <v>109</v>
      </c>
      <c r="H57" s="163" t="s">
        <v>109</v>
      </c>
    </row>
    <row r="58" spans="1:8" x14ac:dyDescent="0.2">
      <c r="A58" s="162" t="s">
        <v>354</v>
      </c>
      <c r="B58" s="163" t="s">
        <v>109</v>
      </c>
      <c r="C58" s="163" t="s">
        <v>109</v>
      </c>
      <c r="D58" s="163" t="s">
        <v>109</v>
      </c>
      <c r="E58" s="163" t="s">
        <v>109</v>
      </c>
      <c r="F58" s="163" t="s">
        <v>109</v>
      </c>
      <c r="G58" s="163" t="s">
        <v>109</v>
      </c>
      <c r="H58" s="163" t="s">
        <v>109</v>
      </c>
    </row>
    <row r="59" spans="1:8" x14ac:dyDescent="0.2">
      <c r="A59" s="162" t="s">
        <v>355</v>
      </c>
      <c r="B59" s="163" t="s">
        <v>109</v>
      </c>
      <c r="C59" s="163" t="s">
        <v>109</v>
      </c>
      <c r="D59" s="163" t="s">
        <v>109</v>
      </c>
      <c r="E59" s="163" t="s">
        <v>109</v>
      </c>
      <c r="F59" s="163" t="s">
        <v>109</v>
      </c>
      <c r="G59" s="163" t="s">
        <v>109</v>
      </c>
      <c r="H59" s="163" t="s">
        <v>109</v>
      </c>
    </row>
    <row r="60" spans="1:8" x14ac:dyDescent="0.2">
      <c r="A60" s="162" t="s">
        <v>356</v>
      </c>
      <c r="B60" s="163" t="s">
        <v>109</v>
      </c>
      <c r="C60" s="163" t="s">
        <v>109</v>
      </c>
      <c r="D60" s="163" t="s">
        <v>109</v>
      </c>
      <c r="E60" s="163" t="s">
        <v>109</v>
      </c>
      <c r="F60" s="163" t="s">
        <v>109</v>
      </c>
      <c r="G60" s="163" t="s">
        <v>109</v>
      </c>
      <c r="H60" s="163" t="s">
        <v>109</v>
      </c>
    </row>
    <row r="61" spans="1:8" x14ac:dyDescent="0.2">
      <c r="A61" s="162" t="s">
        <v>357</v>
      </c>
      <c r="B61" s="163" t="s">
        <v>109</v>
      </c>
      <c r="C61" s="163" t="s">
        <v>109</v>
      </c>
      <c r="D61" s="163" t="s">
        <v>109</v>
      </c>
      <c r="E61" s="163" t="s">
        <v>109</v>
      </c>
      <c r="F61" s="163" t="s">
        <v>109</v>
      </c>
      <c r="G61" s="163" t="s">
        <v>109</v>
      </c>
      <c r="H61" s="163" t="s">
        <v>109</v>
      </c>
    </row>
    <row r="62" spans="1:8" x14ac:dyDescent="0.2">
      <c r="A62" s="162" t="s">
        <v>358</v>
      </c>
      <c r="B62" s="163">
        <v>0</v>
      </c>
      <c r="C62" s="163">
        <v>0</v>
      </c>
      <c r="D62" s="163">
        <v>0</v>
      </c>
      <c r="E62" s="163">
        <v>0</v>
      </c>
      <c r="F62" s="163">
        <v>0</v>
      </c>
      <c r="G62" s="163">
        <v>0</v>
      </c>
      <c r="H62" s="163">
        <v>0</v>
      </c>
    </row>
    <row r="63" spans="1:8" x14ac:dyDescent="0.2">
      <c r="A63" s="162" t="s">
        <v>359</v>
      </c>
      <c r="B63" s="163">
        <v>0</v>
      </c>
      <c r="C63" s="163">
        <v>0</v>
      </c>
      <c r="D63" s="163">
        <v>0</v>
      </c>
      <c r="E63" s="163">
        <v>0</v>
      </c>
      <c r="F63" s="163">
        <v>0</v>
      </c>
      <c r="G63" s="163">
        <v>0</v>
      </c>
      <c r="H63" s="163">
        <v>0</v>
      </c>
    </row>
    <row r="64" spans="1:8" x14ac:dyDescent="0.2">
      <c r="A64" s="162" t="s">
        <v>360</v>
      </c>
      <c r="B64" s="163" t="s">
        <v>109</v>
      </c>
      <c r="C64" s="163" t="s">
        <v>109</v>
      </c>
      <c r="D64" s="163" t="s">
        <v>109</v>
      </c>
      <c r="E64" s="163" t="s">
        <v>109</v>
      </c>
      <c r="F64" s="163" t="s">
        <v>109</v>
      </c>
      <c r="G64" s="163" t="s">
        <v>109</v>
      </c>
      <c r="H64" s="163" t="s">
        <v>109</v>
      </c>
    </row>
    <row r="65" spans="1:8" x14ac:dyDescent="0.2">
      <c r="A65" s="162" t="s">
        <v>330</v>
      </c>
      <c r="B65" s="163">
        <v>-6</v>
      </c>
      <c r="C65" s="163">
        <v>-24</v>
      </c>
      <c r="D65" s="163">
        <v>0</v>
      </c>
      <c r="E65" s="163">
        <v>-3</v>
      </c>
      <c r="F65" s="163">
        <v>-5</v>
      </c>
      <c r="G65" s="163">
        <v>-1</v>
      </c>
      <c r="H65" s="163">
        <v>-12</v>
      </c>
    </row>
    <row r="66" spans="1:8" x14ac:dyDescent="0.2">
      <c r="A66" s="162" t="s">
        <v>332</v>
      </c>
      <c r="B66" s="163" t="s">
        <v>109</v>
      </c>
      <c r="C66" s="163" t="s">
        <v>109</v>
      </c>
      <c r="D66" s="163" t="s">
        <v>109</v>
      </c>
      <c r="E66" s="163" t="s">
        <v>109</v>
      </c>
      <c r="F66" s="163" t="s">
        <v>109</v>
      </c>
      <c r="G66" s="163" t="s">
        <v>109</v>
      </c>
      <c r="H66" s="163" t="s">
        <v>109</v>
      </c>
    </row>
    <row r="67" spans="1:8" x14ac:dyDescent="0.2">
      <c r="A67" s="162" t="s">
        <v>334</v>
      </c>
      <c r="B67" s="163" t="s">
        <v>109</v>
      </c>
      <c r="C67" s="163" t="s">
        <v>109</v>
      </c>
      <c r="D67" s="163" t="s">
        <v>109</v>
      </c>
      <c r="E67" s="163" t="s">
        <v>109</v>
      </c>
      <c r="F67" s="163" t="s">
        <v>109</v>
      </c>
      <c r="G67" s="163" t="s">
        <v>109</v>
      </c>
      <c r="H67" s="163" t="s">
        <v>109</v>
      </c>
    </row>
    <row r="68" spans="1:8" x14ac:dyDescent="0.2">
      <c r="A68" s="162" t="s">
        <v>335</v>
      </c>
      <c r="B68" s="163" t="s">
        <v>109</v>
      </c>
      <c r="C68" s="163" t="s">
        <v>109</v>
      </c>
      <c r="D68" s="163" t="s">
        <v>109</v>
      </c>
      <c r="E68" s="163" t="s">
        <v>109</v>
      </c>
      <c r="F68" s="163" t="s">
        <v>109</v>
      </c>
      <c r="G68" s="163" t="s">
        <v>109</v>
      </c>
      <c r="H68" s="163" t="s">
        <v>109</v>
      </c>
    </row>
    <row r="69" spans="1:8" x14ac:dyDescent="0.2">
      <c r="A69" s="162" t="s">
        <v>336</v>
      </c>
      <c r="B69" s="163" t="s">
        <v>109</v>
      </c>
      <c r="C69" s="163" t="s">
        <v>109</v>
      </c>
      <c r="D69" s="163" t="s">
        <v>109</v>
      </c>
      <c r="E69" s="163" t="s">
        <v>109</v>
      </c>
      <c r="F69" s="163" t="s">
        <v>109</v>
      </c>
      <c r="G69" s="163" t="s">
        <v>109</v>
      </c>
      <c r="H69" s="163" t="s">
        <v>109</v>
      </c>
    </row>
    <row r="70" spans="1:8" x14ac:dyDescent="0.2">
      <c r="A70" s="162" t="s">
        <v>361</v>
      </c>
      <c r="B70" s="163" t="s">
        <v>109</v>
      </c>
      <c r="C70" s="163" t="s">
        <v>109</v>
      </c>
      <c r="D70" s="163" t="s">
        <v>109</v>
      </c>
      <c r="E70" s="163" t="s">
        <v>109</v>
      </c>
      <c r="F70" s="163" t="s">
        <v>109</v>
      </c>
      <c r="G70" s="163" t="s">
        <v>109</v>
      </c>
      <c r="H70" s="163" t="s">
        <v>109</v>
      </c>
    </row>
    <row r="71" spans="1:8" x14ac:dyDescent="0.2">
      <c r="A71" s="161" t="s">
        <v>362</v>
      </c>
      <c r="B71" s="171">
        <v>942.70492400000001</v>
      </c>
      <c r="C71" s="171">
        <v>725.57870000000003</v>
      </c>
      <c r="D71" s="171">
        <v>912.44402000000002</v>
      </c>
      <c r="E71" s="171">
        <v>1181.3928719999999</v>
      </c>
      <c r="F71" s="171">
        <v>874.80479400000002</v>
      </c>
      <c r="G71" s="171">
        <v>975.93606499999999</v>
      </c>
      <c r="H71" s="171">
        <v>977.37391300000002</v>
      </c>
    </row>
    <row r="72" spans="1:8" x14ac:dyDescent="0.2">
      <c r="A72" s="162"/>
      <c r="B72" s="162"/>
      <c r="C72" s="162"/>
      <c r="D72" s="162"/>
      <c r="E72" s="162"/>
      <c r="F72" s="162"/>
      <c r="G72" s="162"/>
      <c r="H72" s="162"/>
    </row>
    <row r="73" spans="1:8" x14ac:dyDescent="0.2">
      <c r="A73" s="161" t="s">
        <v>109</v>
      </c>
      <c r="B73" s="162"/>
      <c r="C73" s="162"/>
      <c r="D73" s="162"/>
      <c r="E73" s="162"/>
      <c r="F73" s="162"/>
      <c r="G73" s="162"/>
      <c r="H73" s="162"/>
    </row>
    <row r="74" spans="1:8" x14ac:dyDescent="0.2">
      <c r="A74" s="161" t="s">
        <v>363</v>
      </c>
      <c r="B74" s="173">
        <v>809</v>
      </c>
      <c r="C74" s="173">
        <v>545</v>
      </c>
      <c r="D74" s="173">
        <v>625</v>
      </c>
      <c r="E74" s="173">
        <v>690</v>
      </c>
      <c r="F74" s="173">
        <v>755</v>
      </c>
      <c r="G74" s="173">
        <v>840</v>
      </c>
      <c r="H74" s="173">
        <v>832</v>
      </c>
    </row>
    <row r="75" spans="1:8" x14ac:dyDescent="0.2">
      <c r="A75" s="162" t="s">
        <v>340</v>
      </c>
      <c r="B75" s="163">
        <v>-14.33</v>
      </c>
      <c r="C75" s="163">
        <v>-9</v>
      </c>
      <c r="D75" s="163">
        <v>-6</v>
      </c>
      <c r="E75" s="163">
        <v>-6</v>
      </c>
      <c r="F75" s="163">
        <v>-7</v>
      </c>
      <c r="G75" s="163">
        <v>-9</v>
      </c>
      <c r="H75" s="163">
        <v>-27</v>
      </c>
    </row>
    <row r="76" spans="1:8" x14ac:dyDescent="0.2">
      <c r="A76" s="162" t="s">
        <v>149</v>
      </c>
      <c r="B76" s="163">
        <v>0</v>
      </c>
      <c r="C76" s="163">
        <v>0</v>
      </c>
      <c r="D76" s="163">
        <v>0</v>
      </c>
      <c r="E76" s="163">
        <v>0</v>
      </c>
      <c r="F76" s="163">
        <v>0</v>
      </c>
      <c r="G76" s="163">
        <v>0</v>
      </c>
      <c r="H76" s="163">
        <v>0</v>
      </c>
    </row>
    <row r="77" spans="1:8" x14ac:dyDescent="0.2">
      <c r="A77" s="162" t="s">
        <v>150</v>
      </c>
      <c r="B77" s="163">
        <v>0</v>
      </c>
      <c r="C77" s="163">
        <v>0</v>
      </c>
      <c r="D77" s="163">
        <v>0</v>
      </c>
      <c r="E77" s="163">
        <v>0</v>
      </c>
      <c r="F77" s="163">
        <v>0</v>
      </c>
      <c r="G77" s="163">
        <v>0</v>
      </c>
      <c r="H77" s="163">
        <v>0</v>
      </c>
    </row>
    <row r="78" spans="1:8" x14ac:dyDescent="0.2">
      <c r="A78" s="162" t="s">
        <v>364</v>
      </c>
      <c r="B78" s="163">
        <v>0</v>
      </c>
      <c r="C78" s="163">
        <v>0</v>
      </c>
      <c r="D78" s="163">
        <v>0</v>
      </c>
      <c r="E78" s="163">
        <v>0</v>
      </c>
      <c r="F78" s="163">
        <v>0</v>
      </c>
      <c r="G78" s="163">
        <v>0</v>
      </c>
      <c r="H78" s="163">
        <v>0</v>
      </c>
    </row>
    <row r="79" spans="1:8" x14ac:dyDescent="0.2">
      <c r="A79" s="162" t="s">
        <v>147</v>
      </c>
      <c r="B79" s="163" t="s">
        <v>109</v>
      </c>
      <c r="C79" s="163" t="s">
        <v>109</v>
      </c>
      <c r="D79" s="163" t="s">
        <v>109</v>
      </c>
      <c r="E79" s="163" t="s">
        <v>109</v>
      </c>
      <c r="F79" s="163" t="s">
        <v>109</v>
      </c>
      <c r="G79" s="163" t="s">
        <v>109</v>
      </c>
      <c r="H79" s="163" t="s">
        <v>109</v>
      </c>
    </row>
    <row r="80" spans="1:8" x14ac:dyDescent="0.2">
      <c r="A80" s="162" t="s">
        <v>365</v>
      </c>
      <c r="B80" s="163" t="s">
        <v>109</v>
      </c>
      <c r="C80" s="163" t="s">
        <v>109</v>
      </c>
      <c r="D80" s="163" t="s">
        <v>109</v>
      </c>
      <c r="E80" s="163" t="s">
        <v>109</v>
      </c>
      <c r="F80" s="163" t="s">
        <v>109</v>
      </c>
      <c r="G80" s="163" t="s">
        <v>109</v>
      </c>
      <c r="H80" s="163" t="s">
        <v>109</v>
      </c>
    </row>
    <row r="81" spans="1:8" x14ac:dyDescent="0.2">
      <c r="A81" s="162" t="s">
        <v>366</v>
      </c>
      <c r="B81" s="163" t="s">
        <v>109</v>
      </c>
      <c r="C81" s="163" t="s">
        <v>109</v>
      </c>
      <c r="D81" s="163" t="s">
        <v>109</v>
      </c>
      <c r="E81" s="163" t="s">
        <v>109</v>
      </c>
      <c r="F81" s="163" t="s">
        <v>109</v>
      </c>
      <c r="G81" s="163" t="s">
        <v>109</v>
      </c>
      <c r="H81" s="163" t="s">
        <v>109</v>
      </c>
    </row>
    <row r="82" spans="1:8" x14ac:dyDescent="0.2">
      <c r="A82" s="162" t="s">
        <v>367</v>
      </c>
      <c r="B82" s="163">
        <v>0</v>
      </c>
      <c r="C82" s="163">
        <v>0</v>
      </c>
      <c r="D82" s="163">
        <v>0</v>
      </c>
      <c r="E82" s="163">
        <v>0</v>
      </c>
      <c r="F82" s="163">
        <v>0</v>
      </c>
      <c r="G82" s="163">
        <v>0</v>
      </c>
      <c r="H82" s="163">
        <v>0</v>
      </c>
    </row>
    <row r="83" spans="1:8" x14ac:dyDescent="0.2">
      <c r="A83" s="162" t="s">
        <v>368</v>
      </c>
      <c r="B83" s="163" t="s">
        <v>109</v>
      </c>
      <c r="C83" s="163" t="s">
        <v>109</v>
      </c>
      <c r="D83" s="163" t="s">
        <v>109</v>
      </c>
      <c r="E83" s="163" t="s">
        <v>109</v>
      </c>
      <c r="F83" s="163" t="s">
        <v>109</v>
      </c>
      <c r="G83" s="163" t="s">
        <v>109</v>
      </c>
      <c r="H83" s="163" t="s">
        <v>109</v>
      </c>
    </row>
    <row r="84" spans="1:8" x14ac:dyDescent="0.2">
      <c r="A84" s="161" t="s">
        <v>369</v>
      </c>
      <c r="B84" s="171">
        <v>794.66666666666697</v>
      </c>
      <c r="C84" s="171">
        <v>536</v>
      </c>
      <c r="D84" s="171">
        <v>619</v>
      </c>
      <c r="E84" s="171">
        <v>684</v>
      </c>
      <c r="F84" s="171">
        <v>748</v>
      </c>
      <c r="G84" s="171">
        <v>831</v>
      </c>
      <c r="H84" s="171">
        <v>805</v>
      </c>
    </row>
    <row r="85" spans="1:8" x14ac:dyDescent="0.2">
      <c r="A85" s="162"/>
      <c r="B85" s="162"/>
      <c r="C85" s="162"/>
      <c r="D85" s="162"/>
      <c r="E85" s="162"/>
      <c r="F85" s="162"/>
      <c r="G85" s="162"/>
      <c r="H85" s="162"/>
    </row>
    <row r="86" spans="1:8" x14ac:dyDescent="0.2">
      <c r="A86" s="161" t="s">
        <v>370</v>
      </c>
      <c r="B86" s="173">
        <v>208</v>
      </c>
      <c r="C86" s="173">
        <v>125</v>
      </c>
      <c r="D86" s="173">
        <v>450</v>
      </c>
      <c r="E86" s="173">
        <v>326</v>
      </c>
      <c r="F86" s="173">
        <v>149</v>
      </c>
      <c r="G86" s="173">
        <v>300</v>
      </c>
      <c r="H86" s="173">
        <v>175</v>
      </c>
    </row>
    <row r="87" spans="1:8" x14ac:dyDescent="0.2">
      <c r="A87" s="162" t="s">
        <v>371</v>
      </c>
      <c r="B87" s="163" t="s">
        <v>109</v>
      </c>
      <c r="C87" s="163" t="s">
        <v>109</v>
      </c>
      <c r="D87" s="163" t="s">
        <v>109</v>
      </c>
      <c r="E87" s="163" t="s">
        <v>109</v>
      </c>
      <c r="F87" s="163" t="s">
        <v>109</v>
      </c>
      <c r="G87" s="163" t="s">
        <v>109</v>
      </c>
      <c r="H87" s="163" t="s">
        <v>109</v>
      </c>
    </row>
    <row r="88" spans="1:8" x14ac:dyDescent="0.2">
      <c r="A88" s="162" t="s">
        <v>372</v>
      </c>
      <c r="B88" s="163">
        <v>0</v>
      </c>
      <c r="C88" s="163">
        <v>0</v>
      </c>
      <c r="D88" s="163">
        <v>0</v>
      </c>
      <c r="E88" s="163">
        <v>0</v>
      </c>
      <c r="F88" s="163">
        <v>0</v>
      </c>
      <c r="G88" s="163">
        <v>0</v>
      </c>
      <c r="H88" s="163">
        <v>0</v>
      </c>
    </row>
    <row r="89" spans="1:8" x14ac:dyDescent="0.2">
      <c r="A89" s="162" t="s">
        <v>347</v>
      </c>
      <c r="B89" s="163" t="s">
        <v>109</v>
      </c>
      <c r="C89" s="163" t="s">
        <v>109</v>
      </c>
      <c r="D89" s="163" t="s">
        <v>109</v>
      </c>
      <c r="E89" s="163" t="s">
        <v>109</v>
      </c>
      <c r="F89" s="163" t="s">
        <v>109</v>
      </c>
      <c r="G89" s="163" t="s">
        <v>109</v>
      </c>
      <c r="H89" s="163" t="s">
        <v>109</v>
      </c>
    </row>
    <row r="90" spans="1:8" x14ac:dyDescent="0.2">
      <c r="A90" s="162" t="s">
        <v>348</v>
      </c>
      <c r="B90" s="163">
        <v>0</v>
      </c>
      <c r="C90" s="163">
        <v>0</v>
      </c>
      <c r="D90" s="163">
        <v>0</v>
      </c>
      <c r="E90" s="163">
        <v>0</v>
      </c>
      <c r="F90" s="163">
        <v>0</v>
      </c>
      <c r="G90" s="163">
        <v>0</v>
      </c>
      <c r="H90" s="163">
        <v>0</v>
      </c>
    </row>
    <row r="91" spans="1:8" x14ac:dyDescent="0.2">
      <c r="A91" s="162" t="s">
        <v>349</v>
      </c>
      <c r="B91" s="163">
        <v>0</v>
      </c>
      <c r="C91" s="163">
        <v>0</v>
      </c>
      <c r="D91" s="163">
        <v>0</v>
      </c>
      <c r="E91" s="163">
        <v>0</v>
      </c>
      <c r="F91" s="163">
        <v>0</v>
      </c>
      <c r="G91" s="163">
        <v>0</v>
      </c>
      <c r="H91" s="163">
        <v>0</v>
      </c>
    </row>
    <row r="92" spans="1:8" x14ac:dyDescent="0.2">
      <c r="A92" s="162" t="s">
        <v>373</v>
      </c>
      <c r="B92" s="163" t="s">
        <v>109</v>
      </c>
      <c r="C92" s="163" t="s">
        <v>109</v>
      </c>
      <c r="D92" s="163" t="s">
        <v>109</v>
      </c>
      <c r="E92" s="163" t="s">
        <v>109</v>
      </c>
      <c r="F92" s="163" t="s">
        <v>109</v>
      </c>
      <c r="G92" s="163" t="s">
        <v>109</v>
      </c>
      <c r="H92" s="163" t="s">
        <v>109</v>
      </c>
    </row>
    <row r="93" spans="1:8" x14ac:dyDescent="0.2">
      <c r="A93" s="161" t="s">
        <v>374</v>
      </c>
      <c r="B93" s="171">
        <v>208</v>
      </c>
      <c r="C93" s="171">
        <v>125</v>
      </c>
      <c r="D93" s="171">
        <v>450</v>
      </c>
      <c r="E93" s="171">
        <v>326</v>
      </c>
      <c r="F93" s="171">
        <v>149</v>
      </c>
      <c r="G93" s="171">
        <v>300</v>
      </c>
      <c r="H93" s="171">
        <v>175</v>
      </c>
    </row>
    <row r="94" spans="1:8" x14ac:dyDescent="0.2">
      <c r="A94" s="162"/>
      <c r="B94" s="162"/>
      <c r="C94" s="162"/>
      <c r="D94" s="162"/>
      <c r="E94" s="162"/>
      <c r="F94" s="162"/>
      <c r="G94" s="162"/>
      <c r="H94" s="162"/>
    </row>
    <row r="95" spans="1:8" x14ac:dyDescent="0.2">
      <c r="A95" s="161" t="s">
        <v>339</v>
      </c>
      <c r="B95" s="173">
        <v>948.66666666666697</v>
      </c>
      <c r="C95" s="173">
        <v>744</v>
      </c>
      <c r="D95" s="173">
        <v>905</v>
      </c>
      <c r="E95" s="173">
        <v>1176</v>
      </c>
      <c r="F95" s="173">
        <v>871</v>
      </c>
      <c r="G95" s="173">
        <v>969</v>
      </c>
      <c r="H95" s="173">
        <v>1006</v>
      </c>
    </row>
    <row r="96" spans="1:8" x14ac:dyDescent="0.2">
      <c r="A96" s="162" t="s">
        <v>375</v>
      </c>
      <c r="B96" s="163">
        <v>0</v>
      </c>
      <c r="C96" s="163">
        <v>0</v>
      </c>
      <c r="D96" s="163">
        <v>0</v>
      </c>
      <c r="E96" s="163">
        <v>0</v>
      </c>
      <c r="F96" s="163">
        <v>0</v>
      </c>
      <c r="G96" s="163">
        <v>0</v>
      </c>
      <c r="H96" s="163">
        <v>0</v>
      </c>
    </row>
    <row r="97" spans="1:8" x14ac:dyDescent="0.2">
      <c r="A97" s="162" t="s">
        <v>376</v>
      </c>
      <c r="B97" s="163">
        <v>0</v>
      </c>
      <c r="C97" s="163">
        <v>0</v>
      </c>
      <c r="D97" s="163">
        <v>0</v>
      </c>
      <c r="E97" s="163">
        <v>0</v>
      </c>
      <c r="F97" s="163">
        <v>0</v>
      </c>
      <c r="G97" s="163">
        <v>0</v>
      </c>
      <c r="H97" s="163">
        <v>0</v>
      </c>
    </row>
    <row r="98" spans="1:8" x14ac:dyDescent="0.2">
      <c r="A98" s="162" t="s">
        <v>360</v>
      </c>
      <c r="B98" s="163" t="s">
        <v>109</v>
      </c>
      <c r="C98" s="163" t="s">
        <v>109</v>
      </c>
      <c r="D98" s="163" t="s">
        <v>109</v>
      </c>
      <c r="E98" s="163" t="s">
        <v>109</v>
      </c>
      <c r="F98" s="163" t="s">
        <v>109</v>
      </c>
      <c r="G98" s="163" t="s">
        <v>109</v>
      </c>
      <c r="H98" s="163" t="s">
        <v>109</v>
      </c>
    </row>
    <row r="99" spans="1:8" x14ac:dyDescent="0.2">
      <c r="A99" s="161" t="s">
        <v>377</v>
      </c>
      <c r="B99" s="171">
        <v>948.66666666666697</v>
      </c>
      <c r="C99" s="171">
        <v>744</v>
      </c>
      <c r="D99" s="171">
        <v>905</v>
      </c>
      <c r="E99" s="171">
        <v>1176</v>
      </c>
      <c r="F99" s="171">
        <v>871</v>
      </c>
      <c r="G99" s="171">
        <v>969</v>
      </c>
      <c r="H99" s="171">
        <v>1006</v>
      </c>
    </row>
    <row r="100" spans="1:8" x14ac:dyDescent="0.2">
      <c r="A100" s="162"/>
      <c r="B100" s="162"/>
      <c r="C100" s="162"/>
      <c r="D100" s="162"/>
      <c r="E100" s="162"/>
      <c r="F100" s="162"/>
      <c r="G100" s="162"/>
      <c r="H100" s="162"/>
    </row>
    <row r="101" spans="1:8" x14ac:dyDescent="0.2">
      <c r="A101" s="162" t="s">
        <v>378</v>
      </c>
      <c r="B101" s="163">
        <v>-809</v>
      </c>
      <c r="C101" s="163">
        <v>-545</v>
      </c>
      <c r="D101" s="163">
        <v>-625</v>
      </c>
      <c r="E101" s="163">
        <v>-690</v>
      </c>
      <c r="F101" s="163">
        <v>-755</v>
      </c>
      <c r="G101" s="163">
        <v>-840</v>
      </c>
      <c r="H101" s="163">
        <v>-832</v>
      </c>
    </row>
    <row r="102" spans="1:8" x14ac:dyDescent="0.2">
      <c r="A102" s="161" t="s">
        <v>379</v>
      </c>
      <c r="B102" s="171">
        <v>139.666666666667</v>
      </c>
      <c r="C102" s="171">
        <v>199</v>
      </c>
      <c r="D102" s="171">
        <v>280</v>
      </c>
      <c r="E102" s="171">
        <v>486</v>
      </c>
      <c r="F102" s="171">
        <v>116</v>
      </c>
      <c r="G102" s="171">
        <v>129</v>
      </c>
      <c r="H102" s="171">
        <v>174</v>
      </c>
    </row>
    <row r="103" spans="1:8" x14ac:dyDescent="0.2">
      <c r="A103" s="162"/>
      <c r="B103" s="162"/>
      <c r="C103" s="162"/>
      <c r="D103" s="162"/>
      <c r="E103" s="162"/>
      <c r="F103" s="162"/>
      <c r="G103" s="162"/>
      <c r="H103" s="162"/>
    </row>
    <row r="104" spans="1:8" x14ac:dyDescent="0.2">
      <c r="A104" s="162" t="s">
        <v>380</v>
      </c>
      <c r="B104" s="163">
        <v>-208</v>
      </c>
      <c r="C104" s="163">
        <v>-125</v>
      </c>
      <c r="D104" s="163">
        <v>-450</v>
      </c>
      <c r="E104" s="163">
        <v>-326</v>
      </c>
      <c r="F104" s="163">
        <v>-149</v>
      </c>
      <c r="G104" s="163">
        <v>-300</v>
      </c>
      <c r="H104" s="163">
        <v>-175</v>
      </c>
    </row>
    <row r="105" spans="1:8" x14ac:dyDescent="0.2">
      <c r="A105" s="162" t="s">
        <v>381</v>
      </c>
      <c r="B105" s="163">
        <v>0</v>
      </c>
      <c r="C105" s="163">
        <v>0</v>
      </c>
      <c r="D105" s="163">
        <v>0</v>
      </c>
      <c r="E105" s="163">
        <v>0</v>
      </c>
      <c r="F105" s="163">
        <v>0</v>
      </c>
      <c r="G105" s="163">
        <v>0</v>
      </c>
      <c r="H105" s="163">
        <v>0</v>
      </c>
    </row>
    <row r="106" spans="1:8" x14ac:dyDescent="0.2">
      <c r="A106" s="161" t="s">
        <v>382</v>
      </c>
      <c r="B106" s="171">
        <v>-68.33</v>
      </c>
      <c r="C106" s="171">
        <v>74</v>
      </c>
      <c r="D106" s="171">
        <v>-170</v>
      </c>
      <c r="E106" s="171">
        <v>160</v>
      </c>
      <c r="F106" s="171">
        <v>-33</v>
      </c>
      <c r="G106" s="171">
        <v>-171</v>
      </c>
      <c r="H106" s="171">
        <v>-1</v>
      </c>
    </row>
    <row r="107" spans="1:8" x14ac:dyDescent="0.2">
      <c r="A107" s="162"/>
      <c r="B107" s="162"/>
      <c r="C107" s="162"/>
      <c r="D107" s="162"/>
      <c r="E107" s="162"/>
      <c r="F107" s="162"/>
      <c r="G107" s="162"/>
      <c r="H107" s="162"/>
    </row>
    <row r="108" spans="1:8" x14ac:dyDescent="0.2">
      <c r="A108" s="161" t="s">
        <v>383</v>
      </c>
      <c r="B108" s="173">
        <v>942.70492400000001</v>
      </c>
      <c r="C108" s="173">
        <v>725.57870000000003</v>
      </c>
      <c r="D108" s="173">
        <v>912.44402000000002</v>
      </c>
      <c r="E108" s="173">
        <v>1181.3928719999999</v>
      </c>
      <c r="F108" s="173">
        <v>874.80479400000002</v>
      </c>
      <c r="G108" s="173">
        <v>975.93606499999999</v>
      </c>
      <c r="H108" s="173">
        <v>977.37391300000002</v>
      </c>
    </row>
    <row r="109" spans="1:8" x14ac:dyDescent="0.2">
      <c r="A109" s="162" t="s">
        <v>384</v>
      </c>
      <c r="B109" s="163">
        <v>-794.67</v>
      </c>
      <c r="C109" s="163">
        <v>-536</v>
      </c>
      <c r="D109" s="163">
        <v>-619</v>
      </c>
      <c r="E109" s="163">
        <v>-684</v>
      </c>
      <c r="F109" s="163">
        <v>-748</v>
      </c>
      <c r="G109" s="163">
        <v>-831</v>
      </c>
      <c r="H109" s="163">
        <v>-805</v>
      </c>
    </row>
    <row r="110" spans="1:8" x14ac:dyDescent="0.2">
      <c r="A110" s="161" t="s">
        <v>385</v>
      </c>
      <c r="B110" s="171">
        <v>148.03825733333301</v>
      </c>
      <c r="C110" s="171">
        <v>189.5787</v>
      </c>
      <c r="D110" s="171">
        <v>293.44402000000002</v>
      </c>
      <c r="E110" s="171">
        <v>497.39287200000001</v>
      </c>
      <c r="F110" s="171">
        <v>126.804794</v>
      </c>
      <c r="G110" s="171">
        <v>144.93606500000001</v>
      </c>
      <c r="H110" s="171">
        <v>172.37391299999999</v>
      </c>
    </row>
    <row r="111" spans="1:8" x14ac:dyDescent="0.2">
      <c r="A111" s="162"/>
      <c r="B111" s="162"/>
      <c r="C111" s="162"/>
      <c r="D111" s="162"/>
      <c r="E111" s="162"/>
      <c r="F111" s="162"/>
      <c r="G111" s="162"/>
      <c r="H111" s="162"/>
    </row>
    <row r="112" spans="1:8" x14ac:dyDescent="0.2">
      <c r="A112" s="162" t="s">
        <v>386</v>
      </c>
      <c r="B112" s="163">
        <v>-208</v>
      </c>
      <c r="C112" s="163">
        <v>-125</v>
      </c>
      <c r="D112" s="163">
        <v>-450</v>
      </c>
      <c r="E112" s="163">
        <v>-326</v>
      </c>
      <c r="F112" s="163">
        <v>-149</v>
      </c>
      <c r="G112" s="163">
        <v>-300</v>
      </c>
      <c r="H112" s="163">
        <v>-175</v>
      </c>
    </row>
    <row r="113" spans="1:8" x14ac:dyDescent="0.2">
      <c r="A113" s="162" t="s">
        <v>381</v>
      </c>
      <c r="B113" s="163">
        <v>0</v>
      </c>
      <c r="C113" s="163">
        <v>0</v>
      </c>
      <c r="D113" s="163">
        <v>0</v>
      </c>
      <c r="E113" s="163">
        <v>0</v>
      </c>
      <c r="F113" s="163">
        <v>0</v>
      </c>
      <c r="G113" s="163">
        <v>0</v>
      </c>
      <c r="H113" s="163">
        <v>0</v>
      </c>
    </row>
    <row r="114" spans="1:8" x14ac:dyDescent="0.2">
      <c r="A114" s="161" t="s">
        <v>387</v>
      </c>
      <c r="B114" s="171">
        <v>-59.96</v>
      </c>
      <c r="C114" s="171">
        <v>64.578699999999998</v>
      </c>
      <c r="D114" s="171">
        <v>-156.56</v>
      </c>
      <c r="E114" s="171">
        <v>171.39287200000001</v>
      </c>
      <c r="F114" s="171">
        <v>-22.2</v>
      </c>
      <c r="G114" s="171">
        <v>-155.06</v>
      </c>
      <c r="H114" s="171">
        <v>-2.63</v>
      </c>
    </row>
    <row r="115" spans="1:8" x14ac:dyDescent="0.2">
      <c r="A115" s="162"/>
      <c r="B115" s="162"/>
      <c r="C115" s="162"/>
      <c r="D115" s="162"/>
      <c r="E115" s="162"/>
      <c r="F115" s="162"/>
      <c r="G115" s="162"/>
      <c r="H115" s="162"/>
    </row>
    <row r="116" spans="1:8" x14ac:dyDescent="0.2">
      <c r="A116" s="162" t="s">
        <v>247</v>
      </c>
      <c r="B116" s="164" t="s">
        <v>248</v>
      </c>
      <c r="C116" s="165">
        <v>41725</v>
      </c>
      <c r="D116" s="165">
        <v>42094</v>
      </c>
      <c r="E116" s="165">
        <v>42461</v>
      </c>
      <c r="F116" s="165">
        <v>43192</v>
      </c>
      <c r="G116" s="165">
        <v>43602</v>
      </c>
      <c r="H116" s="165">
        <v>43602</v>
      </c>
    </row>
    <row r="117" spans="1:8" x14ac:dyDescent="0.2">
      <c r="A117" s="166"/>
      <c r="B117" s="166"/>
      <c r="C117" s="166"/>
      <c r="D117" s="166"/>
      <c r="E117" s="166"/>
      <c r="F117" s="166"/>
      <c r="G117" s="166"/>
      <c r="H117" s="166"/>
    </row>
    <row r="118" spans="1:8" x14ac:dyDescent="0.2">
      <c r="A118" s="167" t="s">
        <v>595</v>
      </c>
    </row>
    <row r="120" spans="1:8" ht="24.95" customHeight="1" x14ac:dyDescent="0.2">
      <c r="A120" s="168" t="s">
        <v>249</v>
      </c>
    </row>
    <row r="123" spans="1:8" ht="408.95" customHeight="1" x14ac:dyDescent="0.2">
      <c r="A123" s="169" t="s">
        <v>250</v>
      </c>
      <c r="B123" s="170"/>
      <c r="C123" s="170"/>
    </row>
  </sheetData>
  <pageMargins left="0.2" right="0.2" top="0.5" bottom="0.5" header="0.5" footer="0.5"/>
  <pageSetup fitToWidth="0" fitToHeight="0" orientation="landscape" horizontalDpi="0" verticalDpi="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5:IU38"/>
  <sheetViews>
    <sheetView workbookViewId="0">
      <selection activeCell="H22" sqref="H22"/>
    </sheetView>
  </sheetViews>
  <sheetFormatPr defaultRowHeight="11.25" x14ac:dyDescent="0.2"/>
  <cols>
    <col min="1" max="1" width="40.125" style="150" customWidth="1"/>
    <col min="2" max="8" width="13" style="150" customWidth="1"/>
    <col min="9" max="256" width="9" style="150"/>
    <col min="257" max="257" width="40.125" style="150" customWidth="1"/>
    <col min="258" max="264" width="13" style="150" customWidth="1"/>
    <col min="265" max="512" width="9" style="150"/>
    <col min="513" max="513" width="40.125" style="150" customWidth="1"/>
    <col min="514" max="520" width="13" style="150" customWidth="1"/>
    <col min="521" max="768" width="9" style="150"/>
    <col min="769" max="769" width="40.125" style="150" customWidth="1"/>
    <col min="770" max="776" width="13" style="150" customWidth="1"/>
    <col min="777" max="1024" width="9" style="150"/>
    <col min="1025" max="1025" width="40.125" style="150" customWidth="1"/>
    <col min="1026" max="1032" width="13" style="150" customWidth="1"/>
    <col min="1033" max="1280" width="9" style="150"/>
    <col min="1281" max="1281" width="40.125" style="150" customWidth="1"/>
    <col min="1282" max="1288" width="13" style="150" customWidth="1"/>
    <col min="1289" max="1536" width="9" style="150"/>
    <col min="1537" max="1537" width="40.125" style="150" customWidth="1"/>
    <col min="1538" max="1544" width="13" style="150" customWidth="1"/>
    <col min="1545" max="1792" width="9" style="150"/>
    <col min="1793" max="1793" width="40.125" style="150" customWidth="1"/>
    <col min="1794" max="1800" width="13" style="150" customWidth="1"/>
    <col min="1801" max="2048" width="9" style="150"/>
    <col min="2049" max="2049" width="40.125" style="150" customWidth="1"/>
    <col min="2050" max="2056" width="13" style="150" customWidth="1"/>
    <col min="2057" max="2304" width="9" style="150"/>
    <col min="2305" max="2305" width="40.125" style="150" customWidth="1"/>
    <col min="2306" max="2312" width="13" style="150" customWidth="1"/>
    <col min="2313" max="2560" width="9" style="150"/>
    <col min="2561" max="2561" width="40.125" style="150" customWidth="1"/>
    <col min="2562" max="2568" width="13" style="150" customWidth="1"/>
    <col min="2569" max="2816" width="9" style="150"/>
    <col min="2817" max="2817" width="40.125" style="150" customWidth="1"/>
    <col min="2818" max="2824" width="13" style="150" customWidth="1"/>
    <col min="2825" max="3072" width="9" style="150"/>
    <col min="3073" max="3073" width="40.125" style="150" customWidth="1"/>
    <col min="3074" max="3080" width="13" style="150" customWidth="1"/>
    <col min="3081" max="3328" width="9" style="150"/>
    <col min="3329" max="3329" width="40.125" style="150" customWidth="1"/>
    <col min="3330" max="3336" width="13" style="150" customWidth="1"/>
    <col min="3337" max="3584" width="9" style="150"/>
    <col min="3585" max="3585" width="40.125" style="150" customWidth="1"/>
    <col min="3586" max="3592" width="13" style="150" customWidth="1"/>
    <col min="3593" max="3840" width="9" style="150"/>
    <col min="3841" max="3841" width="40.125" style="150" customWidth="1"/>
    <col min="3842" max="3848" width="13" style="150" customWidth="1"/>
    <col min="3849" max="4096" width="9" style="150"/>
    <col min="4097" max="4097" width="40.125" style="150" customWidth="1"/>
    <col min="4098" max="4104" width="13" style="150" customWidth="1"/>
    <col min="4105" max="4352" width="9" style="150"/>
    <col min="4353" max="4353" width="40.125" style="150" customWidth="1"/>
    <col min="4354" max="4360" width="13" style="150" customWidth="1"/>
    <col min="4361" max="4608" width="9" style="150"/>
    <col min="4609" max="4609" width="40.125" style="150" customWidth="1"/>
    <col min="4610" max="4616" width="13" style="150" customWidth="1"/>
    <col min="4617" max="4864" width="9" style="150"/>
    <col min="4865" max="4865" width="40.125" style="150" customWidth="1"/>
    <col min="4866" max="4872" width="13" style="150" customWidth="1"/>
    <col min="4873" max="5120" width="9" style="150"/>
    <col min="5121" max="5121" width="40.125" style="150" customWidth="1"/>
    <col min="5122" max="5128" width="13" style="150" customWidth="1"/>
    <col min="5129" max="5376" width="9" style="150"/>
    <col min="5377" max="5377" width="40.125" style="150" customWidth="1"/>
    <col min="5378" max="5384" width="13" style="150" customWidth="1"/>
    <col min="5385" max="5632" width="9" style="150"/>
    <col min="5633" max="5633" width="40.125" style="150" customWidth="1"/>
    <col min="5634" max="5640" width="13" style="150" customWidth="1"/>
    <col min="5641" max="5888" width="9" style="150"/>
    <col min="5889" max="5889" width="40.125" style="150" customWidth="1"/>
    <col min="5890" max="5896" width="13" style="150" customWidth="1"/>
    <col min="5897" max="6144" width="9" style="150"/>
    <col min="6145" max="6145" width="40.125" style="150" customWidth="1"/>
    <col min="6146" max="6152" width="13" style="150" customWidth="1"/>
    <col min="6153" max="6400" width="9" style="150"/>
    <col min="6401" max="6401" width="40.125" style="150" customWidth="1"/>
    <col min="6402" max="6408" width="13" style="150" customWidth="1"/>
    <col min="6409" max="6656" width="9" style="150"/>
    <col min="6657" max="6657" width="40.125" style="150" customWidth="1"/>
    <col min="6658" max="6664" width="13" style="150" customWidth="1"/>
    <col min="6665" max="6912" width="9" style="150"/>
    <col min="6913" max="6913" width="40.125" style="150" customWidth="1"/>
    <col min="6914" max="6920" width="13" style="150" customWidth="1"/>
    <col min="6921" max="7168" width="9" style="150"/>
    <col min="7169" max="7169" width="40.125" style="150" customWidth="1"/>
    <col min="7170" max="7176" width="13" style="150" customWidth="1"/>
    <col min="7177" max="7424" width="9" style="150"/>
    <col min="7425" max="7425" width="40.125" style="150" customWidth="1"/>
    <col min="7426" max="7432" width="13" style="150" customWidth="1"/>
    <col min="7433" max="7680" width="9" style="150"/>
    <col min="7681" max="7681" width="40.125" style="150" customWidth="1"/>
    <col min="7682" max="7688" width="13" style="150" customWidth="1"/>
    <col min="7689" max="7936" width="9" style="150"/>
    <col min="7937" max="7937" width="40.125" style="150" customWidth="1"/>
    <col min="7938" max="7944" width="13" style="150" customWidth="1"/>
    <col min="7945" max="8192" width="9" style="150"/>
    <col min="8193" max="8193" width="40.125" style="150" customWidth="1"/>
    <col min="8194" max="8200" width="13" style="150" customWidth="1"/>
    <col min="8201" max="8448" width="9" style="150"/>
    <col min="8449" max="8449" width="40.125" style="150" customWidth="1"/>
    <col min="8450" max="8456" width="13" style="150" customWidth="1"/>
    <col min="8457" max="8704" width="9" style="150"/>
    <col min="8705" max="8705" width="40.125" style="150" customWidth="1"/>
    <col min="8706" max="8712" width="13" style="150" customWidth="1"/>
    <col min="8713" max="8960" width="9" style="150"/>
    <col min="8961" max="8961" width="40.125" style="150" customWidth="1"/>
    <col min="8962" max="8968" width="13" style="150" customWidth="1"/>
    <col min="8969" max="9216" width="9" style="150"/>
    <col min="9217" max="9217" width="40.125" style="150" customWidth="1"/>
    <col min="9218" max="9224" width="13" style="150" customWidth="1"/>
    <col min="9225" max="9472" width="9" style="150"/>
    <col min="9473" max="9473" width="40.125" style="150" customWidth="1"/>
    <col min="9474" max="9480" width="13" style="150" customWidth="1"/>
    <col min="9481" max="9728" width="9" style="150"/>
    <col min="9729" max="9729" width="40.125" style="150" customWidth="1"/>
    <col min="9730" max="9736" width="13" style="150" customWidth="1"/>
    <col min="9737" max="9984" width="9" style="150"/>
    <col min="9985" max="9985" width="40.125" style="150" customWidth="1"/>
    <col min="9986" max="9992" width="13" style="150" customWidth="1"/>
    <col min="9993" max="10240" width="9" style="150"/>
    <col min="10241" max="10241" width="40.125" style="150" customWidth="1"/>
    <col min="10242" max="10248" width="13" style="150" customWidth="1"/>
    <col min="10249" max="10496" width="9" style="150"/>
    <col min="10497" max="10497" width="40.125" style="150" customWidth="1"/>
    <col min="10498" max="10504" width="13" style="150" customWidth="1"/>
    <col min="10505" max="10752" width="9" style="150"/>
    <col min="10753" max="10753" width="40.125" style="150" customWidth="1"/>
    <col min="10754" max="10760" width="13" style="150" customWidth="1"/>
    <col min="10761" max="11008" width="9" style="150"/>
    <col min="11009" max="11009" width="40.125" style="150" customWidth="1"/>
    <col min="11010" max="11016" width="13" style="150" customWidth="1"/>
    <col min="11017" max="11264" width="9" style="150"/>
    <col min="11265" max="11265" width="40.125" style="150" customWidth="1"/>
    <col min="11266" max="11272" width="13" style="150" customWidth="1"/>
    <col min="11273" max="11520" width="9" style="150"/>
    <col min="11521" max="11521" width="40.125" style="150" customWidth="1"/>
    <col min="11522" max="11528" width="13" style="150" customWidth="1"/>
    <col min="11529" max="11776" width="9" style="150"/>
    <col min="11777" max="11777" width="40.125" style="150" customWidth="1"/>
    <col min="11778" max="11784" width="13" style="150" customWidth="1"/>
    <col min="11785" max="12032" width="9" style="150"/>
    <col min="12033" max="12033" width="40.125" style="150" customWidth="1"/>
    <col min="12034" max="12040" width="13" style="150" customWidth="1"/>
    <col min="12041" max="12288" width="9" style="150"/>
    <col min="12289" max="12289" width="40.125" style="150" customWidth="1"/>
    <col min="12290" max="12296" width="13" style="150" customWidth="1"/>
    <col min="12297" max="12544" width="9" style="150"/>
    <col min="12545" max="12545" width="40.125" style="150" customWidth="1"/>
    <col min="12546" max="12552" width="13" style="150" customWidth="1"/>
    <col min="12553" max="12800" width="9" style="150"/>
    <col min="12801" max="12801" width="40.125" style="150" customWidth="1"/>
    <col min="12802" max="12808" width="13" style="150" customWidth="1"/>
    <col min="12809" max="13056" width="9" style="150"/>
    <col min="13057" max="13057" width="40.125" style="150" customWidth="1"/>
    <col min="13058" max="13064" width="13" style="150" customWidth="1"/>
    <col min="13065" max="13312" width="9" style="150"/>
    <col min="13313" max="13313" width="40.125" style="150" customWidth="1"/>
    <col min="13314" max="13320" width="13" style="150" customWidth="1"/>
    <col min="13321" max="13568" width="9" style="150"/>
    <col min="13569" max="13569" width="40.125" style="150" customWidth="1"/>
    <col min="13570" max="13576" width="13" style="150" customWidth="1"/>
    <col min="13577" max="13824" width="9" style="150"/>
    <col min="13825" max="13825" width="40.125" style="150" customWidth="1"/>
    <col min="13826" max="13832" width="13" style="150" customWidth="1"/>
    <col min="13833" max="14080" width="9" style="150"/>
    <col min="14081" max="14081" width="40.125" style="150" customWidth="1"/>
    <col min="14082" max="14088" width="13" style="150" customWidth="1"/>
    <col min="14089" max="14336" width="9" style="150"/>
    <col min="14337" max="14337" width="40.125" style="150" customWidth="1"/>
    <col min="14338" max="14344" width="13" style="150" customWidth="1"/>
    <col min="14345" max="14592" width="9" style="150"/>
    <col min="14593" max="14593" width="40.125" style="150" customWidth="1"/>
    <col min="14594" max="14600" width="13" style="150" customWidth="1"/>
    <col min="14601" max="14848" width="9" style="150"/>
    <col min="14849" max="14849" width="40.125" style="150" customWidth="1"/>
    <col min="14850" max="14856" width="13" style="150" customWidth="1"/>
    <col min="14857" max="15104" width="9" style="150"/>
    <col min="15105" max="15105" width="40.125" style="150" customWidth="1"/>
    <col min="15106" max="15112" width="13" style="150" customWidth="1"/>
    <col min="15113" max="15360" width="9" style="150"/>
    <col min="15361" max="15361" width="40.125" style="150" customWidth="1"/>
    <col min="15362" max="15368" width="13" style="150" customWidth="1"/>
    <col min="15369" max="15616" width="9" style="150"/>
    <col min="15617" max="15617" width="40.125" style="150" customWidth="1"/>
    <col min="15618" max="15624" width="13" style="150" customWidth="1"/>
    <col min="15625" max="15872" width="9" style="150"/>
    <col min="15873" max="15873" width="40.125" style="150" customWidth="1"/>
    <col min="15874" max="15880" width="13" style="150" customWidth="1"/>
    <col min="15881" max="16128" width="9" style="150"/>
    <col min="16129" max="16129" width="40.125" style="150" customWidth="1"/>
    <col min="16130" max="16136" width="13" style="150" customWidth="1"/>
    <col min="16137" max="16384" width="9" style="150"/>
  </cols>
  <sheetData>
    <row r="5" spans="1:255" ht="15.75" x14ac:dyDescent="0.2">
      <c r="A5" s="149" t="s">
        <v>599</v>
      </c>
    </row>
    <row r="7" spans="1:255" x14ac:dyDescent="0.2">
      <c r="A7" s="151" t="s">
        <v>80</v>
      </c>
      <c r="B7" s="152" t="s">
        <v>81</v>
      </c>
      <c r="C7" s="150" t="s">
        <v>82</v>
      </c>
      <c r="D7" s="153" t="s">
        <v>83</v>
      </c>
      <c r="E7" s="152" t="s">
        <v>84</v>
      </c>
      <c r="F7" s="150" t="s">
        <v>85</v>
      </c>
    </row>
    <row r="8" spans="1:255" x14ac:dyDescent="0.2">
      <c r="A8" s="153"/>
      <c r="B8" s="152" t="s">
        <v>86</v>
      </c>
      <c r="C8" s="150" t="s">
        <v>87</v>
      </c>
      <c r="D8" s="153" t="s">
        <v>83</v>
      </c>
      <c r="E8" s="152" t="s">
        <v>88</v>
      </c>
      <c r="F8" s="150" t="s">
        <v>89</v>
      </c>
    </row>
    <row r="9" spans="1:255" x14ac:dyDescent="0.2">
      <c r="A9" s="153"/>
      <c r="B9" s="152" t="s">
        <v>90</v>
      </c>
      <c r="C9" s="150" t="s">
        <v>91</v>
      </c>
      <c r="D9" s="153" t="s">
        <v>83</v>
      </c>
      <c r="E9" s="152" t="s">
        <v>92</v>
      </c>
      <c r="F9" s="150" t="s">
        <v>93</v>
      </c>
    </row>
    <row r="10" spans="1:255" x14ac:dyDescent="0.2">
      <c r="A10" s="153"/>
      <c r="B10" s="152" t="s">
        <v>94</v>
      </c>
      <c r="C10" s="150" t="s">
        <v>95</v>
      </c>
      <c r="D10" s="153" t="s">
        <v>83</v>
      </c>
      <c r="E10" s="152" t="s">
        <v>96</v>
      </c>
      <c r="F10" s="154" t="s">
        <v>97</v>
      </c>
    </row>
    <row r="13" spans="1:255" x14ac:dyDescent="0.2">
      <c r="A13" s="155" t="s">
        <v>69</v>
      </c>
      <c r="B13" s="155"/>
      <c r="C13" s="155"/>
      <c r="D13" s="155"/>
      <c r="E13" s="155"/>
      <c r="F13" s="155"/>
      <c r="G13" s="155"/>
      <c r="H13" s="155"/>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156"/>
      <c r="BU13" s="156"/>
      <c r="BV13" s="156"/>
      <c r="BW13" s="156"/>
      <c r="BX13" s="156"/>
      <c r="BY13" s="156"/>
      <c r="BZ13" s="156"/>
      <c r="CA13" s="156"/>
      <c r="CB13" s="156"/>
      <c r="CC13" s="156"/>
      <c r="CD13" s="156"/>
      <c r="CE13" s="156"/>
      <c r="CF13" s="156"/>
      <c r="CG13" s="156"/>
      <c r="CH13" s="156"/>
      <c r="CI13" s="156"/>
      <c r="CJ13" s="156"/>
      <c r="CK13" s="156"/>
      <c r="CL13" s="156"/>
      <c r="CM13" s="156"/>
      <c r="CN13" s="156"/>
      <c r="CO13" s="156"/>
      <c r="CP13" s="156"/>
      <c r="CQ13" s="156"/>
      <c r="CR13" s="156"/>
      <c r="CS13" s="156"/>
      <c r="CT13" s="156"/>
      <c r="CU13" s="156"/>
      <c r="CV13" s="156"/>
      <c r="CW13" s="156"/>
      <c r="CX13" s="156"/>
      <c r="CY13" s="156"/>
      <c r="CZ13" s="156"/>
      <c r="DA13" s="156"/>
      <c r="DB13" s="156"/>
      <c r="DC13" s="156"/>
      <c r="DD13" s="156"/>
      <c r="DE13" s="156"/>
      <c r="DF13" s="156"/>
      <c r="DG13" s="156"/>
      <c r="DH13" s="156"/>
      <c r="DI13" s="156"/>
      <c r="DJ13" s="156"/>
      <c r="DK13" s="156"/>
      <c r="DL13" s="156"/>
      <c r="DM13" s="156"/>
      <c r="DN13" s="156"/>
      <c r="DO13" s="156"/>
      <c r="DP13" s="156"/>
      <c r="DQ13" s="156"/>
      <c r="DR13" s="156"/>
      <c r="DS13" s="156"/>
      <c r="DT13" s="156"/>
      <c r="DU13" s="156"/>
      <c r="DV13" s="156"/>
      <c r="DW13" s="156"/>
      <c r="DX13" s="156"/>
      <c r="DY13" s="156"/>
      <c r="DZ13" s="156"/>
      <c r="EA13" s="156"/>
      <c r="EB13" s="156"/>
      <c r="EC13" s="156"/>
      <c r="ED13" s="156"/>
      <c r="EE13" s="156"/>
      <c r="EF13" s="156"/>
      <c r="EG13" s="156"/>
      <c r="EH13" s="156"/>
      <c r="EI13" s="156"/>
      <c r="EJ13" s="156"/>
      <c r="EK13" s="156"/>
      <c r="EL13" s="156"/>
      <c r="EM13" s="156"/>
      <c r="EN13" s="156"/>
      <c r="EO13" s="156"/>
      <c r="EP13" s="156"/>
      <c r="EQ13" s="156"/>
      <c r="ER13" s="156"/>
      <c r="ES13" s="156"/>
      <c r="ET13" s="156"/>
      <c r="EU13" s="156"/>
      <c r="EV13" s="156"/>
      <c r="EW13" s="156"/>
      <c r="EX13" s="156"/>
      <c r="EY13" s="156"/>
      <c r="EZ13" s="156"/>
      <c r="FA13" s="156"/>
      <c r="FB13" s="156"/>
      <c r="FC13" s="156"/>
      <c r="FD13" s="156"/>
      <c r="FE13" s="156"/>
      <c r="FF13" s="156"/>
      <c r="FG13" s="156"/>
      <c r="FH13" s="156"/>
      <c r="FI13" s="156"/>
      <c r="FJ13" s="156"/>
      <c r="FK13" s="156"/>
      <c r="FL13" s="156"/>
      <c r="FM13" s="156"/>
      <c r="FN13" s="156"/>
      <c r="FO13" s="156"/>
      <c r="FP13" s="156"/>
      <c r="FQ13" s="156"/>
      <c r="FR13" s="156"/>
      <c r="FS13" s="156"/>
      <c r="FT13" s="156"/>
      <c r="FU13" s="156"/>
      <c r="FV13" s="156"/>
      <c r="FW13" s="156"/>
      <c r="FX13" s="156"/>
      <c r="FY13" s="156"/>
      <c r="FZ13" s="156"/>
      <c r="GA13" s="156"/>
      <c r="GB13" s="156"/>
      <c r="GC13" s="156"/>
      <c r="GD13" s="156"/>
      <c r="GE13" s="156"/>
      <c r="GF13" s="156"/>
      <c r="GG13" s="156"/>
      <c r="GH13" s="156"/>
      <c r="GI13" s="156"/>
      <c r="GJ13" s="156"/>
      <c r="GK13" s="156"/>
      <c r="GL13" s="156"/>
      <c r="GM13" s="156"/>
      <c r="GN13" s="156"/>
      <c r="GO13" s="156"/>
      <c r="GP13" s="156"/>
      <c r="GQ13" s="156"/>
      <c r="GR13" s="156"/>
      <c r="GS13" s="156"/>
      <c r="GT13" s="156"/>
      <c r="GU13" s="156"/>
      <c r="GV13" s="156"/>
      <c r="GW13" s="156"/>
      <c r="GX13" s="156"/>
      <c r="GY13" s="156"/>
      <c r="GZ13" s="156"/>
      <c r="HA13" s="156"/>
      <c r="HB13" s="156"/>
      <c r="HC13" s="156"/>
      <c r="HD13" s="156"/>
      <c r="HE13" s="156"/>
      <c r="HF13" s="156"/>
      <c r="HG13" s="156"/>
      <c r="HH13" s="156"/>
      <c r="HI13" s="156"/>
      <c r="HJ13" s="156"/>
      <c r="HK13" s="156"/>
      <c r="HL13" s="156"/>
      <c r="HM13" s="156"/>
      <c r="HN13" s="156"/>
      <c r="HO13" s="156"/>
      <c r="HP13" s="156"/>
      <c r="HQ13" s="156"/>
      <c r="HR13" s="156"/>
      <c r="HS13" s="156"/>
      <c r="HT13" s="156"/>
      <c r="HU13" s="156"/>
      <c r="HV13" s="156"/>
      <c r="HW13" s="156"/>
      <c r="HX13" s="156"/>
      <c r="HY13" s="156"/>
      <c r="HZ13" s="156"/>
      <c r="IA13" s="156"/>
      <c r="IB13" s="156"/>
      <c r="IC13" s="156"/>
      <c r="ID13" s="156"/>
      <c r="IE13" s="156"/>
      <c r="IF13" s="156"/>
      <c r="IG13" s="156"/>
      <c r="IH13" s="156"/>
      <c r="II13" s="156"/>
      <c r="IJ13" s="156"/>
      <c r="IK13" s="156"/>
      <c r="IL13" s="156"/>
      <c r="IM13" s="156"/>
      <c r="IN13" s="156"/>
      <c r="IO13" s="156"/>
      <c r="IP13" s="156"/>
      <c r="IQ13" s="156"/>
      <c r="IR13" s="156"/>
      <c r="IS13" s="156"/>
      <c r="IT13" s="156"/>
      <c r="IU13" s="156"/>
    </row>
    <row r="14" spans="1:255" ht="33.75" x14ac:dyDescent="0.2">
      <c r="A14" s="157" t="s">
        <v>99</v>
      </c>
      <c r="B14" s="158" t="s">
        <v>100</v>
      </c>
      <c r="C14" s="158" t="s">
        <v>101</v>
      </c>
      <c r="D14" s="158" t="s">
        <v>102</v>
      </c>
      <c r="E14" s="158" t="s">
        <v>103</v>
      </c>
      <c r="F14" s="158" t="s">
        <v>104</v>
      </c>
      <c r="G14" s="158" t="s">
        <v>105</v>
      </c>
      <c r="H14" s="158" t="s">
        <v>106</v>
      </c>
    </row>
    <row r="15" spans="1:255" x14ac:dyDescent="0.2">
      <c r="A15" s="159" t="s">
        <v>107</v>
      </c>
      <c r="B15" s="160" t="s">
        <v>108</v>
      </c>
      <c r="C15" s="160" t="s">
        <v>108</v>
      </c>
      <c r="D15" s="160" t="s">
        <v>108</v>
      </c>
      <c r="E15" s="160" t="s">
        <v>108</v>
      </c>
      <c r="F15" s="160" t="s">
        <v>108</v>
      </c>
      <c r="G15" s="160" t="s">
        <v>108</v>
      </c>
      <c r="H15" s="160" t="s">
        <v>108</v>
      </c>
    </row>
    <row r="16" spans="1:255" x14ac:dyDescent="0.2">
      <c r="A16" s="161" t="s">
        <v>109</v>
      </c>
      <c r="B16" s="162"/>
      <c r="C16" s="162"/>
      <c r="D16" s="162"/>
      <c r="E16" s="162"/>
      <c r="F16" s="162"/>
      <c r="G16" s="162"/>
      <c r="H16" s="162"/>
    </row>
    <row r="17" spans="1:8" x14ac:dyDescent="0.2">
      <c r="A17" s="162" t="s">
        <v>388</v>
      </c>
      <c r="B17" s="163" t="s">
        <v>109</v>
      </c>
      <c r="C17" s="163" t="s">
        <v>109</v>
      </c>
      <c r="D17" s="163" t="s">
        <v>109</v>
      </c>
      <c r="E17" s="163" t="s">
        <v>109</v>
      </c>
      <c r="F17" s="163" t="s">
        <v>109</v>
      </c>
      <c r="G17" s="163" t="s">
        <v>109</v>
      </c>
      <c r="H17" s="163" t="s">
        <v>109</v>
      </c>
    </row>
    <row r="18" spans="1:8" x14ac:dyDescent="0.2">
      <c r="A18" s="162" t="s">
        <v>389</v>
      </c>
      <c r="B18" s="163">
        <v>0</v>
      </c>
      <c r="C18" s="163">
        <v>0</v>
      </c>
      <c r="D18" s="163">
        <v>0</v>
      </c>
      <c r="E18" s="163">
        <v>0</v>
      </c>
      <c r="F18" s="163">
        <v>0</v>
      </c>
      <c r="G18" s="163">
        <v>0</v>
      </c>
      <c r="H18" s="163">
        <v>0</v>
      </c>
    </row>
    <row r="19" spans="1:8" x14ac:dyDescent="0.2">
      <c r="A19" s="162" t="s">
        <v>390</v>
      </c>
      <c r="B19" s="163">
        <v>4175.666666666667</v>
      </c>
      <c r="C19" s="163">
        <v>3939</v>
      </c>
      <c r="D19" s="163">
        <v>3848</v>
      </c>
      <c r="E19" s="163">
        <v>3836</v>
      </c>
      <c r="F19" s="163">
        <v>4067</v>
      </c>
      <c r="G19" s="163">
        <v>4121</v>
      </c>
      <c r="H19" s="163">
        <v>4339</v>
      </c>
    </row>
    <row r="20" spans="1:8" x14ac:dyDescent="0.2">
      <c r="A20" s="161" t="s">
        <v>391</v>
      </c>
      <c r="B20" s="171">
        <v>4175.666666666667</v>
      </c>
      <c r="C20" s="171">
        <v>3939</v>
      </c>
      <c r="D20" s="171">
        <v>3848</v>
      </c>
      <c r="E20" s="171">
        <v>3836</v>
      </c>
      <c r="F20" s="171">
        <v>4067</v>
      </c>
      <c r="G20" s="171">
        <v>4121</v>
      </c>
      <c r="H20" s="171">
        <v>4339</v>
      </c>
    </row>
    <row r="21" spans="1:8" x14ac:dyDescent="0.2">
      <c r="A21" s="162"/>
      <c r="B21" s="162"/>
      <c r="C21" s="162"/>
      <c r="D21" s="162"/>
      <c r="E21" s="162"/>
      <c r="F21" s="162"/>
      <c r="G21" s="162"/>
      <c r="H21" s="162"/>
    </row>
    <row r="22" spans="1:8" x14ac:dyDescent="0.2">
      <c r="A22" s="162" t="s">
        <v>392</v>
      </c>
      <c r="B22" s="163">
        <v>4587.8977459999996</v>
      </c>
      <c r="C22" s="163">
        <v>4111.4409409999998</v>
      </c>
      <c r="D22" s="163">
        <v>4178.9442120000003</v>
      </c>
      <c r="E22" s="163">
        <v>4401.502297</v>
      </c>
      <c r="F22" s="163">
        <v>4090.760745</v>
      </c>
      <c r="G22" s="163">
        <v>4855.3916719999997</v>
      </c>
      <c r="H22" s="163">
        <v>4817.5408209999996</v>
      </c>
    </row>
    <row r="23" spans="1:8" x14ac:dyDescent="0.2">
      <c r="A23" s="161" t="s">
        <v>393</v>
      </c>
      <c r="B23" s="171">
        <v>8763.5644126666666</v>
      </c>
      <c r="C23" s="171">
        <v>8050.4409409999998</v>
      </c>
      <c r="D23" s="171">
        <v>8026.9442120000003</v>
      </c>
      <c r="E23" s="171">
        <v>8237.5022970000009</v>
      </c>
      <c r="F23" s="171">
        <v>8157.7607449999996</v>
      </c>
      <c r="G23" s="171">
        <v>8976.3916719999997</v>
      </c>
      <c r="H23" s="171">
        <v>9156.5408210000005</v>
      </c>
    </row>
    <row r="24" spans="1:8" x14ac:dyDescent="0.2">
      <c r="A24" s="162"/>
      <c r="B24" s="162"/>
      <c r="C24" s="162"/>
      <c r="D24" s="162"/>
      <c r="E24" s="162"/>
      <c r="F24" s="162"/>
      <c r="G24" s="162"/>
      <c r="H24" s="162"/>
    </row>
    <row r="25" spans="1:8" x14ac:dyDescent="0.2">
      <c r="A25" s="161" t="s">
        <v>394</v>
      </c>
      <c r="B25" s="173">
        <v>8610.3913256666674</v>
      </c>
      <c r="C25" s="173">
        <v>7942.4685669999999</v>
      </c>
      <c r="D25" s="173">
        <v>8038.6925760000004</v>
      </c>
      <c r="E25" s="173">
        <v>8132.2232540000005</v>
      </c>
      <c r="F25" s="173">
        <v>8197.6315209999993</v>
      </c>
      <c r="G25" s="173">
        <v>8567.0762090000007</v>
      </c>
      <c r="H25" s="173">
        <v>9066.4662470000003</v>
      </c>
    </row>
    <row r="26" spans="1:8" x14ac:dyDescent="0.2">
      <c r="A26" s="162"/>
      <c r="B26" s="162"/>
      <c r="C26" s="162"/>
      <c r="D26" s="162"/>
      <c r="E26" s="162"/>
      <c r="F26" s="162"/>
      <c r="G26" s="162"/>
      <c r="H26" s="162"/>
    </row>
    <row r="27" spans="1:8" x14ac:dyDescent="0.2">
      <c r="A27" s="162" t="s">
        <v>395</v>
      </c>
      <c r="B27" s="163">
        <v>4175.666666666667</v>
      </c>
      <c r="C27" s="163">
        <v>3939</v>
      </c>
      <c r="D27" s="163">
        <v>3848</v>
      </c>
      <c r="E27" s="163">
        <v>3836</v>
      </c>
      <c r="F27" s="163">
        <v>4067</v>
      </c>
      <c r="G27" s="163">
        <v>4121</v>
      </c>
      <c r="H27" s="163">
        <v>4339</v>
      </c>
    </row>
    <row r="28" spans="1:8" x14ac:dyDescent="0.2">
      <c r="A28" s="162" t="s">
        <v>396</v>
      </c>
      <c r="B28" s="163">
        <v>-1072.33</v>
      </c>
      <c r="C28" s="163">
        <v>-774</v>
      </c>
      <c r="D28" s="163">
        <v>-709</v>
      </c>
      <c r="E28" s="163">
        <v>-718</v>
      </c>
      <c r="F28" s="163">
        <v>-1110</v>
      </c>
      <c r="G28" s="163">
        <v>-1039</v>
      </c>
      <c r="H28" s="163">
        <v>-1068</v>
      </c>
    </row>
    <row r="29" spans="1:8" x14ac:dyDescent="0.2">
      <c r="A29" s="161" t="s">
        <v>397</v>
      </c>
      <c r="B29" s="171">
        <v>3103.333333333333</v>
      </c>
      <c r="C29" s="171">
        <v>3165</v>
      </c>
      <c r="D29" s="171">
        <v>3139</v>
      </c>
      <c r="E29" s="171">
        <v>3118</v>
      </c>
      <c r="F29" s="171">
        <v>2957</v>
      </c>
      <c r="G29" s="171">
        <v>3082</v>
      </c>
      <c r="H29" s="171">
        <v>3271</v>
      </c>
    </row>
    <row r="30" spans="1:8" x14ac:dyDescent="0.2">
      <c r="A30" s="162"/>
      <c r="B30" s="162"/>
      <c r="C30" s="162"/>
      <c r="D30" s="162"/>
      <c r="E30" s="162"/>
      <c r="F30" s="162"/>
      <c r="G30" s="162"/>
      <c r="H30" s="162"/>
    </row>
    <row r="31" spans="1:8" x14ac:dyDescent="0.2">
      <c r="A31" s="162" t="s">
        <v>247</v>
      </c>
      <c r="B31" s="164" t="s">
        <v>248</v>
      </c>
      <c r="C31" s="165">
        <v>41725</v>
      </c>
      <c r="D31" s="165">
        <v>42094</v>
      </c>
      <c r="E31" s="165">
        <v>42461</v>
      </c>
      <c r="F31" s="165">
        <v>43192</v>
      </c>
      <c r="G31" s="165">
        <v>43602</v>
      </c>
      <c r="H31" s="165">
        <v>43602</v>
      </c>
    </row>
    <row r="32" spans="1:8" x14ac:dyDescent="0.2">
      <c r="A32" s="166"/>
      <c r="B32" s="166"/>
      <c r="C32" s="166"/>
      <c r="D32" s="166"/>
      <c r="E32" s="166"/>
      <c r="F32" s="166"/>
      <c r="G32" s="166"/>
      <c r="H32" s="166"/>
    </row>
    <row r="33" spans="1:3" x14ac:dyDescent="0.2">
      <c r="A33" s="167" t="s">
        <v>595</v>
      </c>
    </row>
    <row r="35" spans="1:3" ht="24.95" customHeight="1" x14ac:dyDescent="0.2">
      <c r="A35" s="168" t="s">
        <v>249</v>
      </c>
    </row>
    <row r="38" spans="1:3" ht="408.95" customHeight="1" x14ac:dyDescent="0.2">
      <c r="A38" s="169" t="s">
        <v>250</v>
      </c>
      <c r="B38" s="170"/>
      <c r="C38" s="170"/>
    </row>
  </sheetData>
  <pageMargins left="0.2" right="0.2" top="0.5" bottom="0.5" header="0.5" footer="0.5"/>
  <pageSetup fitToWidth="0" fitToHeight="0"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view="pageLayout" zoomScaleNormal="90" workbookViewId="0">
      <selection activeCell="G21" sqref="G21"/>
    </sheetView>
  </sheetViews>
  <sheetFormatPr defaultRowHeight="14.25" x14ac:dyDescent="0.2"/>
  <cols>
    <col min="1" max="1" width="4.875" bestFit="1" customWidth="1"/>
    <col min="2" max="2" width="9.625" customWidth="1"/>
    <col min="3" max="3" width="38.125" style="99" customWidth="1"/>
    <col min="4" max="4" width="12.125" bestFit="1" customWidth="1"/>
    <col min="7" max="7" width="9.375" bestFit="1" customWidth="1"/>
    <col min="8" max="8" width="15.75" bestFit="1" customWidth="1"/>
  </cols>
  <sheetData>
    <row r="1" spans="1:7" ht="23.25" x14ac:dyDescent="0.35">
      <c r="A1" s="299" t="s">
        <v>631</v>
      </c>
      <c r="B1" s="299"/>
      <c r="C1" s="299"/>
      <c r="D1" s="299"/>
      <c r="E1" s="299"/>
      <c r="F1" s="299"/>
      <c r="G1" s="299"/>
    </row>
    <row r="2" spans="1:7" ht="18" x14ac:dyDescent="0.25">
      <c r="A2" s="60"/>
      <c r="B2" s="60"/>
      <c r="C2" s="98"/>
      <c r="D2" s="60"/>
      <c r="E2" s="60"/>
      <c r="F2" s="60"/>
      <c r="G2" s="60"/>
    </row>
    <row r="3" spans="1:7" s="179" customFormat="1" ht="18" x14ac:dyDescent="0.25">
      <c r="A3" s="98"/>
      <c r="B3" s="98"/>
      <c r="C3" s="98"/>
      <c r="D3" s="98"/>
      <c r="E3" s="98"/>
      <c r="F3" s="98"/>
      <c r="G3" s="98"/>
    </row>
    <row r="4" spans="1:7" ht="23.25" x14ac:dyDescent="0.35">
      <c r="A4" s="296" t="s">
        <v>0</v>
      </c>
      <c r="B4" s="296"/>
      <c r="C4" s="296"/>
      <c r="D4" s="296"/>
      <c r="E4" s="296"/>
      <c r="F4" s="296"/>
      <c r="G4" s="296"/>
    </row>
    <row r="5" spans="1:7" ht="18" x14ac:dyDescent="0.25">
      <c r="A5" s="298" t="s">
        <v>625</v>
      </c>
      <c r="B5" s="298"/>
      <c r="C5" s="298"/>
      <c r="D5" s="298"/>
      <c r="E5" s="298"/>
      <c r="F5" s="298"/>
      <c r="G5" s="298"/>
    </row>
    <row r="6" spans="1:7" s="92" customFormat="1" x14ac:dyDescent="0.2">
      <c r="C6" s="99"/>
    </row>
    <row r="7" spans="1:7" s="179" customFormat="1" x14ac:dyDescent="0.2"/>
    <row r="8" spans="1:7" s="179" customFormat="1" x14ac:dyDescent="0.2"/>
    <row r="9" spans="1:7" s="92" customFormat="1" ht="15" x14ac:dyDescent="0.25">
      <c r="C9" s="99"/>
      <c r="G9" s="73" t="s">
        <v>633</v>
      </c>
    </row>
    <row r="10" spans="1:7" s="92" customFormat="1" ht="17.25" x14ac:dyDescent="0.25">
      <c r="A10" s="146" t="s">
        <v>1</v>
      </c>
      <c r="B10" s="297" t="s">
        <v>67</v>
      </c>
      <c r="C10" s="297"/>
      <c r="D10" s="146" t="s">
        <v>626</v>
      </c>
      <c r="E10" s="146" t="s">
        <v>3</v>
      </c>
      <c r="F10" s="146" t="s">
        <v>4</v>
      </c>
      <c r="G10" s="146" t="s">
        <v>4</v>
      </c>
    </row>
    <row r="11" spans="1:7" s="92" customFormat="1" ht="15" x14ac:dyDescent="0.25">
      <c r="A11" s="107"/>
      <c r="B11" s="107"/>
      <c r="C11" s="107"/>
      <c r="D11" s="61">
        <f>+B11-1</f>
        <v>-1</v>
      </c>
      <c r="E11" s="61">
        <f t="shared" ref="E11" si="0">+D11-1</f>
        <v>-2</v>
      </c>
      <c r="F11" s="61">
        <f t="shared" ref="F11" si="1">+E11-1</f>
        <v>-3</v>
      </c>
      <c r="G11" s="61">
        <f t="shared" ref="G11" si="2">+F11-1</f>
        <v>-4</v>
      </c>
    </row>
    <row r="12" spans="1:7" s="92" customFormat="1" x14ac:dyDescent="0.2">
      <c r="A12" s="107"/>
      <c r="B12" s="107"/>
      <c r="C12" s="107"/>
      <c r="D12" s="107"/>
      <c r="E12" s="107"/>
      <c r="F12" s="205"/>
      <c r="G12" s="205"/>
    </row>
    <row r="13" spans="1:7" s="179" customFormat="1" ht="15" x14ac:dyDescent="0.25">
      <c r="A13" s="107"/>
      <c r="B13" s="295" t="s">
        <v>632</v>
      </c>
      <c r="C13" s="295"/>
      <c r="D13" s="295"/>
      <c r="E13" s="295"/>
      <c r="F13" s="295"/>
      <c r="G13" s="295"/>
    </row>
    <row r="14" spans="1:7" s="92" customFormat="1" ht="15" x14ac:dyDescent="0.25">
      <c r="A14" s="205">
        <f>IF(G14="","",MAX($A$6:A12)+1)</f>
        <v>1</v>
      </c>
      <c r="B14" s="107" t="s">
        <v>6</v>
      </c>
      <c r="C14" s="107"/>
      <c r="D14" s="201">
        <f>'Table 14, Proposed Cap St.'!M14</f>
        <v>4770344</v>
      </c>
      <c r="E14" s="62">
        <f>+D14/D$22</f>
        <v>0.41046304119994564</v>
      </c>
      <c r="F14" s="100">
        <f>F25</f>
        <v>0.09</v>
      </c>
      <c r="G14" s="62">
        <f>+E14*F14</f>
        <v>3.6941673707995108E-2</v>
      </c>
    </row>
    <row r="15" spans="1:7" s="92" customFormat="1" x14ac:dyDescent="0.2">
      <c r="A15" s="205">
        <f>A14+1</f>
        <v>2</v>
      </c>
      <c r="B15" s="107" t="s">
        <v>600</v>
      </c>
      <c r="C15" s="107"/>
      <c r="D15" s="202">
        <f>'Table 14, Proposed Cap St.'!M15</f>
        <v>0</v>
      </c>
      <c r="E15" s="62">
        <f t="shared" ref="E15:E21" si="3">+D15/D$22</f>
        <v>0</v>
      </c>
      <c r="F15" s="207">
        <v>0</v>
      </c>
      <c r="G15" s="62">
        <f t="shared" ref="G15:G21" si="4">+E15*F15</f>
        <v>0</v>
      </c>
    </row>
    <row r="16" spans="1:7" s="92" customFormat="1" ht="17.25" x14ac:dyDescent="0.25">
      <c r="A16" s="205">
        <f t="shared" ref="A16:A21" si="5">A15+1</f>
        <v>3</v>
      </c>
      <c r="B16" s="107" t="s">
        <v>627</v>
      </c>
      <c r="C16" s="107"/>
      <c r="D16" s="202">
        <f>'Table 14, Proposed Cap St.'!M16</f>
        <v>4224223</v>
      </c>
      <c r="E16" s="62">
        <f t="shared" si="3"/>
        <v>0.36347219808189052</v>
      </c>
      <c r="F16" s="100">
        <f>F26</f>
        <v>4.6199999999999998E-2</v>
      </c>
      <c r="G16" s="62">
        <f t="shared" si="4"/>
        <v>1.679241555138334E-2</v>
      </c>
    </row>
    <row r="17" spans="1:8" s="92" customFormat="1" x14ac:dyDescent="0.2">
      <c r="A17" s="205">
        <f t="shared" si="5"/>
        <v>4</v>
      </c>
      <c r="B17" s="107" t="s">
        <v>609</v>
      </c>
      <c r="C17" s="107"/>
      <c r="D17" s="202">
        <f>'Table 14, Proposed Cap St.'!M17</f>
        <v>2433783</v>
      </c>
      <c r="E17" s="62">
        <f t="shared" si="3"/>
        <v>0.20941424178229648</v>
      </c>
      <c r="F17" s="82">
        <v>0</v>
      </c>
      <c r="G17" s="62">
        <f t="shared" si="4"/>
        <v>0</v>
      </c>
    </row>
    <row r="18" spans="1:8" s="103" customFormat="1" x14ac:dyDescent="0.2">
      <c r="A18" s="205">
        <f t="shared" si="5"/>
        <v>5</v>
      </c>
      <c r="B18" s="107" t="s">
        <v>606</v>
      </c>
      <c r="C18" s="107"/>
      <c r="D18" s="202">
        <f>'Table 14, Proposed Cap St.'!M18</f>
        <v>10999</v>
      </c>
      <c r="E18" s="62">
        <f t="shared" si="3"/>
        <v>9.4640616906416014E-4</v>
      </c>
      <c r="F18" s="82">
        <f>$G$27</f>
        <v>6.9429697127165763E-2</v>
      </c>
      <c r="G18" s="62">
        <f t="shared" si="4"/>
        <v>6.5708693677405869E-5</v>
      </c>
    </row>
    <row r="19" spans="1:8" s="103" customFormat="1" x14ac:dyDescent="0.2">
      <c r="A19" s="205">
        <f t="shared" si="5"/>
        <v>6</v>
      </c>
      <c r="B19" s="107" t="s">
        <v>607</v>
      </c>
      <c r="C19" s="107"/>
      <c r="D19" s="202">
        <f>'Table 14, Proposed Cap St.'!M19</f>
        <v>1955</v>
      </c>
      <c r="E19" s="62">
        <f t="shared" si="3"/>
        <v>1.6821747981820466E-4</v>
      </c>
      <c r="F19" s="82">
        <f t="shared" ref="F19:F20" si="6">$G$27</f>
        <v>6.9429697127165763E-2</v>
      </c>
      <c r="G19" s="62">
        <f t="shared" si="4"/>
        <v>1.1679288675273069E-5</v>
      </c>
    </row>
    <row r="20" spans="1:8" s="103" customFormat="1" x14ac:dyDescent="0.2">
      <c r="A20" s="205">
        <f t="shared" si="5"/>
        <v>7</v>
      </c>
      <c r="B20" s="107" t="s">
        <v>608</v>
      </c>
      <c r="C20" s="107"/>
      <c r="D20" s="202">
        <f>'Table 14, Proposed Cap St.'!M20</f>
        <v>133500</v>
      </c>
      <c r="E20" s="62">
        <f t="shared" si="3"/>
        <v>1.1486973685795562E-2</v>
      </c>
      <c r="F20" s="82">
        <f t="shared" si="6"/>
        <v>6.9429697127165763E-2</v>
      </c>
      <c r="G20" s="62">
        <f t="shared" si="4"/>
        <v>7.9753710391250888E-4</v>
      </c>
    </row>
    <row r="21" spans="1:8" s="92" customFormat="1" ht="16.5" x14ac:dyDescent="0.35">
      <c r="A21" s="205">
        <f t="shared" si="5"/>
        <v>8</v>
      </c>
      <c r="B21" s="107" t="s">
        <v>76</v>
      </c>
      <c r="C21" s="107"/>
      <c r="D21" s="206">
        <f>'Table 14, Proposed Cap St.'!M21</f>
        <v>47056</v>
      </c>
      <c r="E21" s="65">
        <f t="shared" si="3"/>
        <v>4.0489216011894823E-3</v>
      </c>
      <c r="F21" s="82">
        <v>0.02</v>
      </c>
      <c r="G21" s="65">
        <f t="shared" si="4"/>
        <v>8.097843202378965E-5</v>
      </c>
    </row>
    <row r="22" spans="1:8" s="92" customFormat="1" ht="15" x14ac:dyDescent="0.25">
      <c r="A22" s="205">
        <f>A21+1</f>
        <v>9</v>
      </c>
      <c r="B22" s="106" t="s">
        <v>59</v>
      </c>
      <c r="C22" s="106"/>
      <c r="D22" s="118">
        <f>SUM(D14:D21)</f>
        <v>11621860</v>
      </c>
      <c r="E22" s="100">
        <f>SUM(E14:E21)</f>
        <v>1</v>
      </c>
      <c r="F22" s="73"/>
      <c r="G22" s="100">
        <f>SUM(G14:G21)</f>
        <v>5.4689992777667423E-2</v>
      </c>
    </row>
    <row r="23" spans="1:8" s="92" customFormat="1" x14ac:dyDescent="0.2">
      <c r="A23" s="205" t="str">
        <f>IF(G23="","",MAX($A$6:A22)+1)</f>
        <v/>
      </c>
      <c r="B23" s="107"/>
      <c r="C23" s="107"/>
      <c r="D23" s="107"/>
      <c r="E23" s="205"/>
      <c r="F23" s="205"/>
      <c r="G23" s="205"/>
    </row>
    <row r="24" spans="1:8" s="92" customFormat="1" ht="15" x14ac:dyDescent="0.25">
      <c r="A24" s="205" t="str">
        <f>IF(G24="","",MAX($A$6:A23)+1)</f>
        <v/>
      </c>
      <c r="B24" s="295" t="s">
        <v>687</v>
      </c>
      <c r="C24" s="295"/>
      <c r="D24" s="295"/>
      <c r="E24" s="295"/>
      <c r="F24" s="295"/>
      <c r="G24" s="295"/>
    </row>
    <row r="25" spans="1:8" s="92" customFormat="1" ht="15" x14ac:dyDescent="0.25">
      <c r="A25" s="205">
        <f>IF(G25="","",MAX($A$6:A24)+1)</f>
        <v>10</v>
      </c>
      <c r="B25" s="107" t="str">
        <f>+B14</f>
        <v>Common Equity</v>
      </c>
      <c r="C25" s="107"/>
      <c r="D25" s="30">
        <f>D14</f>
        <v>4770344</v>
      </c>
      <c r="E25" s="62">
        <f>+D25/D$27</f>
        <v>0.53035838189876172</v>
      </c>
      <c r="F25" s="100">
        <v>0.09</v>
      </c>
      <c r="G25" s="82">
        <f>+E25*F25</f>
        <v>4.7732254370888551E-2</v>
      </c>
    </row>
    <row r="26" spans="1:8" s="92" customFormat="1" ht="18.75" x14ac:dyDescent="0.35">
      <c r="A26" s="205">
        <f>IF(G26="","",MAX($A$6:A25)+1)</f>
        <v>11</v>
      </c>
      <c r="B26" s="107" t="s">
        <v>627</v>
      </c>
      <c r="C26" s="107"/>
      <c r="D26" s="66">
        <f>D16</f>
        <v>4224223</v>
      </c>
      <c r="E26" s="65">
        <f>+D26/D$27</f>
        <v>0.46964161810123822</v>
      </c>
      <c r="F26" s="292">
        <f>'MPG-22 (CoD)'!D71</f>
        <v>4.6199999999999998E-2</v>
      </c>
      <c r="G26" s="67">
        <f>+E26*F26</f>
        <v>2.1697442756277205E-2</v>
      </c>
    </row>
    <row r="27" spans="1:8" s="92" customFormat="1" ht="15" x14ac:dyDescent="0.25">
      <c r="A27" s="205">
        <f>IF(G27="","",MAX($A$6:A26)+1)</f>
        <v>12</v>
      </c>
      <c r="B27" s="106" t="s">
        <v>7</v>
      </c>
      <c r="C27" s="106"/>
      <c r="D27" s="85">
        <f>SUM(D25:D26)</f>
        <v>8994567</v>
      </c>
      <c r="E27" s="100">
        <f>SUM(E25:E26)</f>
        <v>1</v>
      </c>
      <c r="F27" s="73"/>
      <c r="G27" s="100">
        <f>SUM(G25:G26)</f>
        <v>6.9429697127165763E-2</v>
      </c>
      <c r="H27" s="48"/>
    </row>
    <row r="28" spans="1:8" s="92" customFormat="1" x14ac:dyDescent="0.2">
      <c r="A28" s="107"/>
      <c r="B28" s="107"/>
      <c r="C28" s="107"/>
      <c r="D28" s="107"/>
      <c r="E28" s="107"/>
      <c r="F28" s="107"/>
      <c r="G28" s="107"/>
    </row>
    <row r="29" spans="1:8" s="92" customFormat="1" x14ac:dyDescent="0.2">
      <c r="A29" s="107"/>
      <c r="B29" s="107"/>
      <c r="C29" s="107"/>
      <c r="D29" s="107"/>
      <c r="E29" s="107"/>
      <c r="F29" s="107"/>
      <c r="G29" s="107"/>
    </row>
    <row r="30" spans="1:8" x14ac:dyDescent="0.2">
      <c r="A30" s="107"/>
      <c r="B30" s="70"/>
      <c r="C30" s="54"/>
      <c r="D30" s="107"/>
      <c r="E30" s="107"/>
      <c r="F30" s="107"/>
      <c r="G30" s="107"/>
    </row>
    <row r="31" spans="1:8" x14ac:dyDescent="0.2">
      <c r="A31" s="107"/>
      <c r="B31" s="107" t="s">
        <v>30</v>
      </c>
      <c r="C31" s="107"/>
      <c r="D31" s="107"/>
      <c r="E31" s="107"/>
      <c r="F31" s="107"/>
      <c r="G31" s="107"/>
    </row>
    <row r="32" spans="1:8" ht="16.5" x14ac:dyDescent="0.2">
      <c r="B32" s="99" t="s">
        <v>686</v>
      </c>
    </row>
    <row r="33" spans="2:2" ht="16.5" x14ac:dyDescent="0.2">
      <c r="B33" s="208" t="s">
        <v>634</v>
      </c>
    </row>
  </sheetData>
  <mergeCells count="6">
    <mergeCell ref="B24:G24"/>
    <mergeCell ref="A4:G4"/>
    <mergeCell ref="B10:C10"/>
    <mergeCell ref="A5:G5"/>
    <mergeCell ref="A1:G1"/>
    <mergeCell ref="B13:G13"/>
  </mergeCells>
  <printOptions horizontalCentered="1"/>
  <pageMargins left="0.7" right="0.7" top="1" bottom="0.75" header="0.55000000000000004" footer="0.3"/>
  <pageSetup scale="80" orientation="portrait" r:id="rId1"/>
  <headerFooter>
    <oddHeader>&amp;RAttachment MPG-2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5"/>
  <sheetViews>
    <sheetView topLeftCell="A10" zoomScaleNormal="100" workbookViewId="0">
      <selection activeCell="M28" sqref="M28"/>
    </sheetView>
  </sheetViews>
  <sheetFormatPr defaultRowHeight="14.25" x14ac:dyDescent="0.2"/>
  <cols>
    <col min="1" max="1" width="4.75" bestFit="1" customWidth="1"/>
    <col min="3" max="3" width="38.375" customWidth="1"/>
    <col min="4" max="4" width="12.125" bestFit="1" customWidth="1"/>
    <col min="8" max="8" width="12.125" bestFit="1" customWidth="1"/>
    <col min="9" max="9" width="11.125" bestFit="1" customWidth="1"/>
  </cols>
  <sheetData>
    <row r="1" spans="1:8" ht="20.25" x14ac:dyDescent="0.3">
      <c r="A1" s="300" t="s">
        <v>631</v>
      </c>
      <c r="B1" s="300"/>
      <c r="C1" s="300"/>
      <c r="D1" s="300"/>
      <c r="E1" s="300"/>
      <c r="F1" s="300"/>
      <c r="G1" s="300"/>
      <c r="H1" s="300"/>
    </row>
    <row r="2" spans="1:8" ht="18" x14ac:dyDescent="0.25">
      <c r="A2" s="98"/>
      <c r="B2" s="98"/>
      <c r="C2" s="98"/>
      <c r="D2" s="98"/>
      <c r="E2" s="98"/>
      <c r="F2" s="98"/>
      <c r="G2" s="98"/>
      <c r="H2" s="98"/>
    </row>
    <row r="3" spans="1:8" ht="18" x14ac:dyDescent="0.25">
      <c r="A3" s="301" t="s">
        <v>697</v>
      </c>
      <c r="B3" s="301"/>
      <c r="C3" s="301"/>
      <c r="D3" s="301"/>
      <c r="E3" s="301"/>
      <c r="F3" s="301"/>
      <c r="G3" s="301"/>
      <c r="H3" s="301"/>
    </row>
    <row r="4" spans="1:8" ht="15.75" x14ac:dyDescent="0.25">
      <c r="A4" s="302" t="s">
        <v>625</v>
      </c>
      <c r="B4" s="302"/>
      <c r="C4" s="302"/>
      <c r="D4" s="302"/>
      <c r="E4" s="302"/>
      <c r="F4" s="302"/>
      <c r="G4" s="302"/>
      <c r="H4" s="302"/>
    </row>
    <row r="5" spans="1:8" x14ac:dyDescent="0.2">
      <c r="A5" s="179"/>
      <c r="B5" s="179"/>
      <c r="C5" s="179"/>
      <c r="D5" s="179"/>
      <c r="E5" s="179"/>
      <c r="F5" s="179"/>
      <c r="G5" s="179"/>
      <c r="H5" s="179"/>
    </row>
    <row r="6" spans="1:8" s="179" customFormat="1" ht="15" x14ac:dyDescent="0.25">
      <c r="H6" s="73" t="s">
        <v>628</v>
      </c>
    </row>
    <row r="7" spans="1:8" ht="15" x14ac:dyDescent="0.25">
      <c r="A7" s="179"/>
      <c r="B7" s="179"/>
      <c r="C7" s="179"/>
      <c r="D7" s="179"/>
      <c r="E7" s="179"/>
      <c r="F7" s="179"/>
      <c r="G7" s="73" t="s">
        <v>633</v>
      </c>
      <c r="H7" s="73" t="s">
        <v>633</v>
      </c>
    </row>
    <row r="8" spans="1:8" ht="15" x14ac:dyDescent="0.25">
      <c r="A8" s="148" t="s">
        <v>1</v>
      </c>
      <c r="B8" s="297" t="s">
        <v>67</v>
      </c>
      <c r="C8" s="297"/>
      <c r="D8" s="148" t="s">
        <v>34</v>
      </c>
      <c r="E8" s="148" t="s">
        <v>3</v>
      </c>
      <c r="F8" s="148" t="s">
        <v>4</v>
      </c>
      <c r="G8" s="210" t="s">
        <v>4</v>
      </c>
      <c r="H8" s="210" t="s">
        <v>4</v>
      </c>
    </row>
    <row r="9" spans="1:8" ht="15" x14ac:dyDescent="0.25">
      <c r="A9" s="107"/>
      <c r="B9" s="107"/>
      <c r="C9" s="107"/>
      <c r="D9" s="61">
        <f>+B9-1</f>
        <v>-1</v>
      </c>
      <c r="E9" s="61">
        <f t="shared" ref="E9:F9" si="0">+D9-1</f>
        <v>-2</v>
      </c>
      <c r="F9" s="61">
        <f t="shared" si="0"/>
        <v>-3</v>
      </c>
      <c r="G9" s="61">
        <f>+F9-1</f>
        <v>-4</v>
      </c>
      <c r="H9" s="61">
        <f>+G9-1</f>
        <v>-5</v>
      </c>
    </row>
    <row r="10" spans="1:8" x14ac:dyDescent="0.2">
      <c r="A10" s="107"/>
      <c r="B10" s="107"/>
      <c r="C10" s="107"/>
      <c r="D10" s="107"/>
      <c r="E10" s="107"/>
      <c r="F10" s="205"/>
      <c r="G10" s="205"/>
      <c r="H10" s="205"/>
    </row>
    <row r="11" spans="1:8" s="179" customFormat="1" x14ac:dyDescent="0.2">
      <c r="A11" s="107"/>
      <c r="B11" s="107"/>
      <c r="C11" s="107"/>
      <c r="D11" s="107"/>
      <c r="E11" s="107"/>
      <c r="F11" s="205"/>
      <c r="G11" s="205"/>
      <c r="H11" s="205"/>
    </row>
    <row r="12" spans="1:8" s="179" customFormat="1" ht="15" x14ac:dyDescent="0.25">
      <c r="A12" s="107"/>
      <c r="B12" s="295" t="s">
        <v>688</v>
      </c>
      <c r="C12" s="295"/>
      <c r="D12" s="295"/>
      <c r="E12" s="295"/>
      <c r="F12" s="295"/>
      <c r="G12" s="295"/>
      <c r="H12" s="295"/>
    </row>
    <row r="13" spans="1:8" x14ac:dyDescent="0.2">
      <c r="A13" s="205">
        <f>IF(H13="","",MAX($A$5:A10)+1)</f>
        <v>1</v>
      </c>
      <c r="B13" s="107" t="s">
        <v>6</v>
      </c>
      <c r="C13" s="107"/>
      <c r="D13" s="201">
        <f>'Table 14, Proposed Cap St.'!M14</f>
        <v>4770344</v>
      </c>
      <c r="E13" s="62">
        <f>+D13/D$21</f>
        <v>0.41046304119994564</v>
      </c>
      <c r="F13" s="82">
        <v>0.104</v>
      </c>
      <c r="G13" s="62">
        <f>E13*F13</f>
        <v>4.2688156284794346E-2</v>
      </c>
      <c r="H13" s="62">
        <f>G13*$H$46</f>
        <v>5.8378615008833359E-2</v>
      </c>
    </row>
    <row r="14" spans="1:8" x14ac:dyDescent="0.2">
      <c r="A14" s="205">
        <f>IF(H14="","",MAX($A$5:A13)+1)</f>
        <v>2</v>
      </c>
      <c r="B14" s="107" t="s">
        <v>600</v>
      </c>
      <c r="C14" s="107"/>
      <c r="D14" s="202">
        <f>'Table 14, Proposed Cap St.'!M15</f>
        <v>0</v>
      </c>
      <c r="E14" s="62">
        <f t="shared" ref="E14:E20" si="1">+D14/D$21</f>
        <v>0</v>
      </c>
      <c r="F14" s="207">
        <v>0</v>
      </c>
      <c r="G14" s="62">
        <f t="shared" ref="G14:G20" si="2">E14*F14</f>
        <v>0</v>
      </c>
      <c r="H14" s="62">
        <f>G14</f>
        <v>0</v>
      </c>
    </row>
    <row r="15" spans="1:8" x14ac:dyDescent="0.2">
      <c r="A15" s="205">
        <f>IF(H15="","",MAX($A$5:A14)+1)</f>
        <v>3</v>
      </c>
      <c r="B15" s="107" t="s">
        <v>5</v>
      </c>
      <c r="C15" s="107"/>
      <c r="D15" s="202">
        <f>'Table 14, Proposed Cap St.'!M16</f>
        <v>4224223</v>
      </c>
      <c r="E15" s="62">
        <f t="shared" si="1"/>
        <v>0.36347219808189052</v>
      </c>
      <c r="F15" s="82">
        <v>4.8800000000000003E-2</v>
      </c>
      <c r="G15" s="62">
        <f t="shared" si="2"/>
        <v>1.7737443266396258E-2</v>
      </c>
      <c r="H15" s="62">
        <f t="shared" ref="H15:H20" si="3">G15</f>
        <v>1.7737443266396258E-2</v>
      </c>
    </row>
    <row r="16" spans="1:8" x14ac:dyDescent="0.2">
      <c r="A16" s="205">
        <f>IF(H16="","",MAX($A$5:A15)+1)</f>
        <v>4</v>
      </c>
      <c r="B16" s="107" t="s">
        <v>609</v>
      </c>
      <c r="C16" s="107"/>
      <c r="D16" s="202">
        <f>'Table 14, Proposed Cap St.'!M17</f>
        <v>2433783</v>
      </c>
      <c r="E16" s="62">
        <f t="shared" si="1"/>
        <v>0.20941424178229648</v>
      </c>
      <c r="F16" s="82">
        <v>0</v>
      </c>
      <c r="G16" s="62">
        <f t="shared" si="2"/>
        <v>0</v>
      </c>
      <c r="H16" s="62">
        <f t="shared" si="3"/>
        <v>0</v>
      </c>
    </row>
    <row r="17" spans="1:8" x14ac:dyDescent="0.2">
      <c r="A17" s="205">
        <f>IF(H17="","",MAX($A$5:A16)+1)</f>
        <v>5</v>
      </c>
      <c r="B17" s="107" t="s">
        <v>606</v>
      </c>
      <c r="C17" s="107"/>
      <c r="D17" s="202">
        <f>'Table 14, Proposed Cap St.'!M18</f>
        <v>10999</v>
      </c>
      <c r="E17" s="62">
        <f t="shared" si="1"/>
        <v>9.4640616906416014E-4</v>
      </c>
      <c r="F17" s="82">
        <f>G26</f>
        <v>7.807578268081164E-2</v>
      </c>
      <c r="G17" s="293">
        <f>+F17*E17</f>
        <v>7.3891402383632844E-5</v>
      </c>
      <c r="H17" s="293">
        <f>E17*$H$26</f>
        <v>9.3078468921211044E-5</v>
      </c>
    </row>
    <row r="18" spans="1:8" x14ac:dyDescent="0.2">
      <c r="A18" s="205">
        <f>IF(H18="","",MAX($A$5:A17)+1)</f>
        <v>6</v>
      </c>
      <c r="B18" s="107" t="s">
        <v>607</v>
      </c>
      <c r="C18" s="107"/>
      <c r="D18" s="202">
        <f>'Table 14, Proposed Cap St.'!M19</f>
        <v>1955</v>
      </c>
      <c r="E18" s="62">
        <f t="shared" si="1"/>
        <v>1.6821747981820466E-4</v>
      </c>
      <c r="F18" s="82">
        <f>G26</f>
        <v>7.807578268081164E-2</v>
      </c>
      <c r="G18" s="293">
        <f t="shared" ref="G18:G19" si="4">+F18*E18</f>
        <v>1.3133711397399965E-5</v>
      </c>
      <c r="H18" s="293">
        <f t="shared" ref="H18:H19" si="5">E18*$H$26</f>
        <v>1.654408643885513E-5</v>
      </c>
    </row>
    <row r="19" spans="1:8" x14ac:dyDescent="0.2">
      <c r="A19" s="205">
        <f>IF(H19="","",MAX($A$5:A18)+1)</f>
        <v>7</v>
      </c>
      <c r="B19" s="107" t="s">
        <v>608</v>
      </c>
      <c r="C19" s="107"/>
      <c r="D19" s="202">
        <f>'Table 14, Proposed Cap St.'!M20</f>
        <v>133500</v>
      </c>
      <c r="E19" s="62">
        <f t="shared" si="1"/>
        <v>1.1486973685795562E-2</v>
      </c>
      <c r="F19" s="82">
        <f>G26</f>
        <v>7.807578268081164E-2</v>
      </c>
      <c r="G19" s="293">
        <f t="shared" si="4"/>
        <v>8.9685446115237615E-4</v>
      </c>
      <c r="H19" s="293">
        <f t="shared" si="5"/>
        <v>1.1297368488936881E-3</v>
      </c>
    </row>
    <row r="20" spans="1:8" ht="16.5" x14ac:dyDescent="0.35">
      <c r="A20" s="205">
        <f>IF(H20="","",MAX($A$5:A19)+1)</f>
        <v>8</v>
      </c>
      <c r="B20" s="107" t="s">
        <v>76</v>
      </c>
      <c r="C20" s="107"/>
      <c r="D20" s="206">
        <f>'Table 14, Proposed Cap St.'!M21</f>
        <v>47056</v>
      </c>
      <c r="E20" s="65">
        <f t="shared" si="1"/>
        <v>4.0489216011894823E-3</v>
      </c>
      <c r="F20" s="82">
        <v>0.02</v>
      </c>
      <c r="G20" s="65">
        <f t="shared" si="2"/>
        <v>8.097843202378965E-5</v>
      </c>
      <c r="H20" s="65">
        <f t="shared" si="3"/>
        <v>8.097843202378965E-5</v>
      </c>
    </row>
    <row r="21" spans="1:8" ht="15" x14ac:dyDescent="0.25">
      <c r="A21" s="205">
        <f>IF(H21="","",MAX($A$5:A20)+1)</f>
        <v>9</v>
      </c>
      <c r="B21" s="106" t="s">
        <v>59</v>
      </c>
      <c r="C21" s="106"/>
      <c r="D21" s="118">
        <f>SUM(D13:D20)</f>
        <v>11621860</v>
      </c>
      <c r="E21" s="100">
        <f>SUM(E13:E20)</f>
        <v>1</v>
      </c>
      <c r="F21" s="73"/>
      <c r="G21" s="100">
        <f>SUM(G13:G20)</f>
        <v>6.1490457558147797E-2</v>
      </c>
      <c r="H21" s="100">
        <f>SUM(H13:H20)</f>
        <v>7.7436396111507155E-2</v>
      </c>
    </row>
    <row r="22" spans="1:8" x14ac:dyDescent="0.2">
      <c r="A22" s="205" t="str">
        <f>IF(H22="","",MAX($A$5:A21)+1)</f>
        <v/>
      </c>
      <c r="B22" s="107"/>
      <c r="C22" s="107"/>
      <c r="D22" s="107"/>
      <c r="E22" s="205"/>
      <c r="F22" s="205"/>
      <c r="G22" s="205"/>
      <c r="H22" s="205"/>
    </row>
    <row r="23" spans="1:8" x14ac:dyDescent="0.2">
      <c r="A23" s="205" t="str">
        <f>IF(H23="","",MAX($A$5:A22)+1)</f>
        <v/>
      </c>
      <c r="B23" s="107"/>
      <c r="C23" s="107"/>
      <c r="D23" s="107"/>
      <c r="E23" s="107"/>
      <c r="F23" s="205"/>
      <c r="G23" s="205"/>
      <c r="H23" s="205"/>
    </row>
    <row r="24" spans="1:8" x14ac:dyDescent="0.2">
      <c r="A24" s="205">
        <f>IF(H24="","",MAX($A$5:A23)+1)</f>
        <v>10</v>
      </c>
      <c r="B24" s="107" t="str">
        <f>+B13</f>
        <v>Common Equity</v>
      </c>
      <c r="C24" s="107"/>
      <c r="D24" s="30">
        <f>D13</f>
        <v>4770344</v>
      </c>
      <c r="E24" s="62">
        <f>+D24/D$26</f>
        <v>0.53035838189876172</v>
      </c>
      <c r="F24" s="82">
        <f>F13</f>
        <v>0.104</v>
      </c>
      <c r="G24" s="62">
        <f>E24*F24</f>
        <v>5.5157271717471215E-2</v>
      </c>
      <c r="H24" s="82">
        <f>G24*H46</f>
        <v>7.543087850994494E-2</v>
      </c>
    </row>
    <row r="25" spans="1:8" ht="16.5" x14ac:dyDescent="0.35">
      <c r="A25" s="205">
        <f>IF(H25="","",MAX($A$5:A24)+1)</f>
        <v>11</v>
      </c>
      <c r="B25" s="107" t="s">
        <v>5</v>
      </c>
      <c r="C25" s="107"/>
      <c r="D25" s="66">
        <f>D15</f>
        <v>4224223</v>
      </c>
      <c r="E25" s="65">
        <f>+D25/D$26</f>
        <v>0.46964161810123822</v>
      </c>
      <c r="F25" s="207">
        <f>F15</f>
        <v>4.8800000000000003E-2</v>
      </c>
      <c r="G25" s="65">
        <f>E25*F25</f>
        <v>2.2918510963340428E-2</v>
      </c>
      <c r="H25" s="67">
        <f>G25</f>
        <v>2.2918510963340428E-2</v>
      </c>
    </row>
    <row r="26" spans="1:8" ht="15" x14ac:dyDescent="0.25">
      <c r="A26" s="205">
        <f>IF(H26="","",MAX($A$5:A25)+1)</f>
        <v>12</v>
      </c>
      <c r="B26" s="106" t="s">
        <v>7</v>
      </c>
      <c r="C26" s="106"/>
      <c r="D26" s="85">
        <f>SUM(D24:D25)</f>
        <v>8994567</v>
      </c>
      <c r="E26" s="100">
        <f>SUM(E24:E25)</f>
        <v>1</v>
      </c>
      <c r="F26" s="73"/>
      <c r="G26" s="100">
        <f>SUM(G24:G25)</f>
        <v>7.807578268081164E-2</v>
      </c>
      <c r="H26" s="100">
        <f>SUM(H24:H25)</f>
        <v>9.8349389473285365E-2</v>
      </c>
    </row>
    <row r="27" spans="1:8" s="179" customFormat="1" ht="15" x14ac:dyDescent="0.25">
      <c r="A27" s="205" t="str">
        <f>IF(H27="","",MAX($A$5:A26)+1)</f>
        <v/>
      </c>
      <c r="B27" s="106"/>
      <c r="C27" s="106"/>
      <c r="D27" s="85"/>
      <c r="E27" s="100"/>
      <c r="F27" s="73"/>
      <c r="G27" s="100"/>
      <c r="H27" s="100"/>
    </row>
    <row r="28" spans="1:8" s="179" customFormat="1" x14ac:dyDescent="0.2">
      <c r="A28" s="205" t="str">
        <f>IF(H28="","",MAX($A$5:A27)+1)</f>
        <v/>
      </c>
    </row>
    <row r="29" spans="1:8" s="179" customFormat="1" ht="15" x14ac:dyDescent="0.25">
      <c r="A29" s="205" t="str">
        <f>IF(H29="","",MAX($A$5:A28)+1)</f>
        <v/>
      </c>
      <c r="B29" s="295" t="s">
        <v>689</v>
      </c>
      <c r="C29" s="295"/>
      <c r="D29" s="295"/>
      <c r="E29" s="295"/>
      <c r="F29" s="295"/>
      <c r="G29" s="295"/>
      <c r="H29" s="295"/>
    </row>
    <row r="30" spans="1:8" s="179" customFormat="1" ht="15" x14ac:dyDescent="0.25">
      <c r="A30" s="205">
        <f>IF(H30="","",MAX($A$5:A29)+1)</f>
        <v>13</v>
      </c>
      <c r="B30" s="107" t="s">
        <v>6</v>
      </c>
      <c r="C30" s="107"/>
      <c r="D30" s="201">
        <f t="shared" ref="D30:D37" si="6">+D13</f>
        <v>4770344</v>
      </c>
      <c r="E30" s="62">
        <f>+D30/D$21</f>
        <v>0.41046304119994564</v>
      </c>
      <c r="F30" s="100">
        <f>'MPG-2 (ROR)'!F14</f>
        <v>0.09</v>
      </c>
      <c r="G30" s="62">
        <f>E30*F30</f>
        <v>3.6941673707995108E-2</v>
      </c>
      <c r="H30" s="62">
        <f>G30*$H$46</f>
        <v>5.0519955296105791E-2</v>
      </c>
    </row>
    <row r="31" spans="1:8" s="179" customFormat="1" x14ac:dyDescent="0.2">
      <c r="A31" s="205">
        <f>IF(H31="","",MAX($A$5:A30)+1)</f>
        <v>14</v>
      </c>
      <c r="B31" s="107" t="s">
        <v>600</v>
      </c>
      <c r="C31" s="107"/>
      <c r="D31" s="201">
        <f t="shared" si="6"/>
        <v>0</v>
      </c>
      <c r="E31" s="62">
        <f t="shared" ref="E31:E37" si="7">+D31/D$21</f>
        <v>0</v>
      </c>
      <c r="F31" s="82">
        <f>'MPG-2 (ROR)'!F15</f>
        <v>0</v>
      </c>
      <c r="G31" s="62">
        <f t="shared" ref="G31:G37" si="8">E31*F31</f>
        <v>0</v>
      </c>
      <c r="H31" s="62">
        <f>G31</f>
        <v>0</v>
      </c>
    </row>
    <row r="32" spans="1:8" s="179" customFormat="1" ht="15" x14ac:dyDescent="0.25">
      <c r="A32" s="205">
        <f>IF(H32="","",MAX($A$5:A31)+1)</f>
        <v>15</v>
      </c>
      <c r="B32" s="107" t="s">
        <v>5</v>
      </c>
      <c r="C32" s="107"/>
      <c r="D32" s="201">
        <f t="shared" si="6"/>
        <v>4224223</v>
      </c>
      <c r="E32" s="62">
        <f t="shared" si="7"/>
        <v>0.36347219808189052</v>
      </c>
      <c r="F32" s="100">
        <f>'MPG-2 (ROR)'!F16</f>
        <v>4.6199999999999998E-2</v>
      </c>
      <c r="G32" s="62">
        <f t="shared" si="8"/>
        <v>1.679241555138334E-2</v>
      </c>
      <c r="H32" s="62">
        <f t="shared" ref="H32:H37" si="9">G32</f>
        <v>1.679241555138334E-2</v>
      </c>
    </row>
    <row r="33" spans="1:8" s="179" customFormat="1" x14ac:dyDescent="0.2">
      <c r="A33" s="205">
        <f>IF(H33="","",MAX($A$5:A32)+1)</f>
        <v>16</v>
      </c>
      <c r="B33" s="107" t="s">
        <v>609</v>
      </c>
      <c r="C33" s="107"/>
      <c r="D33" s="201">
        <f t="shared" si="6"/>
        <v>2433783</v>
      </c>
      <c r="E33" s="62">
        <f t="shared" si="7"/>
        <v>0.20941424178229648</v>
      </c>
      <c r="F33" s="82">
        <f>'MPG-2 (ROR)'!F17</f>
        <v>0</v>
      </c>
      <c r="G33" s="62">
        <f t="shared" si="8"/>
        <v>0</v>
      </c>
      <c r="H33" s="62">
        <f t="shared" si="9"/>
        <v>0</v>
      </c>
    </row>
    <row r="34" spans="1:8" s="179" customFormat="1" x14ac:dyDescent="0.2">
      <c r="A34" s="205">
        <f>IF(H34="","",MAX($A$5:A33)+1)</f>
        <v>17</v>
      </c>
      <c r="B34" s="107" t="s">
        <v>606</v>
      </c>
      <c r="C34" s="107"/>
      <c r="D34" s="201">
        <f t="shared" si="6"/>
        <v>10999</v>
      </c>
      <c r="E34" s="62">
        <f t="shared" si="7"/>
        <v>9.4640616906416014E-4</v>
      </c>
      <c r="F34" s="82">
        <f>'MPG-2 (ROR)'!F18</f>
        <v>6.9429697127165763E-2</v>
      </c>
      <c r="G34" s="293">
        <f>+F34*E34</f>
        <v>6.5708693677405869E-5</v>
      </c>
      <c r="H34" s="293">
        <f>E34*$H$43</f>
        <v>8.2312885873386997E-5</v>
      </c>
    </row>
    <row r="35" spans="1:8" s="179" customFormat="1" x14ac:dyDescent="0.2">
      <c r="A35" s="205">
        <f>IF(H35="","",MAX($A$5:A34)+1)</f>
        <v>18</v>
      </c>
      <c r="B35" s="107" t="s">
        <v>607</v>
      </c>
      <c r="C35" s="107"/>
      <c r="D35" s="201">
        <f t="shared" si="6"/>
        <v>1955</v>
      </c>
      <c r="E35" s="62">
        <f t="shared" si="7"/>
        <v>1.6821747981820466E-4</v>
      </c>
      <c r="F35" s="82">
        <f>'MPG-2 (ROR)'!F19</f>
        <v>6.9429697127165763E-2</v>
      </c>
      <c r="G35" s="293">
        <f t="shared" ref="G35:G36" si="10">+F35*E35</f>
        <v>1.1679288675273069E-5</v>
      </c>
      <c r="H35" s="293">
        <f t="shared" ref="H35:H36" si="11">E35*$H$43</f>
        <v>1.4630574768840038E-5</v>
      </c>
    </row>
    <row r="36" spans="1:8" s="179" customFormat="1" x14ac:dyDescent="0.2">
      <c r="A36" s="205">
        <f>IF(H36="","",MAX($A$5:A35)+1)</f>
        <v>19</v>
      </c>
      <c r="B36" s="107" t="s">
        <v>608</v>
      </c>
      <c r="C36" s="107"/>
      <c r="D36" s="201">
        <f t="shared" si="6"/>
        <v>133500</v>
      </c>
      <c r="E36" s="62">
        <f t="shared" si="7"/>
        <v>1.1486973685795562E-2</v>
      </c>
      <c r="F36" s="82">
        <f>'MPG-2 (ROR)'!F20</f>
        <v>6.9429697127165763E-2</v>
      </c>
      <c r="G36" s="293">
        <f t="shared" si="10"/>
        <v>7.9753710391250888E-4</v>
      </c>
      <c r="H36" s="293">
        <f t="shared" si="11"/>
        <v>9.9906993945787477E-4</v>
      </c>
    </row>
    <row r="37" spans="1:8" s="179" customFormat="1" x14ac:dyDescent="0.2">
      <c r="A37" s="205">
        <f>IF(H37="","",MAX($A$5:A36)+1)</f>
        <v>20</v>
      </c>
      <c r="B37" s="107" t="s">
        <v>76</v>
      </c>
      <c r="C37" s="107"/>
      <c r="D37" s="201">
        <f t="shared" si="6"/>
        <v>47056</v>
      </c>
      <c r="E37" s="65">
        <f t="shared" si="7"/>
        <v>4.0489216011894823E-3</v>
      </c>
      <c r="F37" s="82">
        <f>'MPG-2 (ROR)'!F21</f>
        <v>0.02</v>
      </c>
      <c r="G37" s="65">
        <f t="shared" si="8"/>
        <v>8.097843202378965E-5</v>
      </c>
      <c r="H37" s="65">
        <f t="shared" si="9"/>
        <v>8.097843202378965E-5</v>
      </c>
    </row>
    <row r="38" spans="1:8" s="179" customFormat="1" ht="15" x14ac:dyDescent="0.25">
      <c r="A38" s="205">
        <f>IF(H38="","",MAX($A$5:A37)+1)</f>
        <v>21</v>
      </c>
      <c r="B38" s="106" t="s">
        <v>59</v>
      </c>
      <c r="C38" s="106"/>
      <c r="D38" s="118">
        <f>SUM(D30:D37)</f>
        <v>11621860</v>
      </c>
      <c r="E38" s="100">
        <f>SUM(E30:E37)</f>
        <v>1</v>
      </c>
      <c r="F38" s="73"/>
      <c r="G38" s="100">
        <f>SUM(G30:G37)</f>
        <v>5.4689992777667423E-2</v>
      </c>
      <c r="H38" s="100">
        <f>SUM(H30:H37)</f>
        <v>6.8489362679613031E-2</v>
      </c>
    </row>
    <row r="39" spans="1:8" s="179" customFormat="1" x14ac:dyDescent="0.2">
      <c r="A39" s="205" t="str">
        <f>IF(H39="","",MAX($A$5:A38)+1)</f>
        <v/>
      </c>
      <c r="B39" s="107"/>
      <c r="C39" s="107"/>
      <c r="D39" s="107"/>
      <c r="E39" s="205"/>
      <c r="F39" s="205"/>
      <c r="G39" s="205"/>
      <c r="H39" s="205"/>
    </row>
    <row r="40" spans="1:8" s="179" customFormat="1" x14ac:dyDescent="0.2">
      <c r="A40" s="205" t="str">
        <f>IF(H40="","",MAX($A$5:A39)+1)</f>
        <v/>
      </c>
      <c r="B40" s="107"/>
      <c r="C40" s="107"/>
      <c r="D40" s="107"/>
      <c r="E40" s="107"/>
      <c r="F40" s="205"/>
      <c r="G40" s="205"/>
      <c r="H40" s="205"/>
    </row>
    <row r="41" spans="1:8" s="179" customFormat="1" ht="15" x14ac:dyDescent="0.25">
      <c r="A41" s="205">
        <f>IF(H41="","",MAX($A$5:A40)+1)</f>
        <v>22</v>
      </c>
      <c r="B41" s="107" t="str">
        <f>+B30</f>
        <v>Common Equity</v>
      </c>
      <c r="C41" s="107"/>
      <c r="D41" s="30">
        <f>D30</f>
        <v>4770344</v>
      </c>
      <c r="E41" s="62">
        <f>+D41/D$26</f>
        <v>0.53035838189876172</v>
      </c>
      <c r="F41" s="100">
        <f>'MPG-2 (ROR)'!F25</f>
        <v>0.09</v>
      </c>
      <c r="G41" s="62">
        <f>E41*F41</f>
        <v>4.7732254370888551E-2</v>
      </c>
      <c r="H41" s="82">
        <f>G41*H46</f>
        <v>6.5276721787452349E-2</v>
      </c>
    </row>
    <row r="42" spans="1:8" s="179" customFormat="1" ht="16.5" x14ac:dyDescent="0.35">
      <c r="A42" s="205">
        <f>IF(H42="","",MAX($A$5:A41)+1)</f>
        <v>23</v>
      </c>
      <c r="B42" s="107" t="s">
        <v>5</v>
      </c>
      <c r="C42" s="107"/>
      <c r="D42" s="66">
        <f>D32</f>
        <v>4224223</v>
      </c>
      <c r="E42" s="65">
        <f>+D42/D$26</f>
        <v>0.46964161810123822</v>
      </c>
      <c r="F42" s="100">
        <f>'MPG-2 (ROR)'!F26</f>
        <v>4.6199999999999998E-2</v>
      </c>
      <c r="G42" s="65">
        <f>E42*F42</f>
        <v>2.1697442756277205E-2</v>
      </c>
      <c r="H42" s="67">
        <f>G42</f>
        <v>2.1697442756277205E-2</v>
      </c>
    </row>
    <row r="43" spans="1:8" s="179" customFormat="1" ht="15" x14ac:dyDescent="0.25">
      <c r="A43" s="205">
        <f>IF(H43="","",MAX($A$5:A42)+1)</f>
        <v>24</v>
      </c>
      <c r="B43" s="106" t="s">
        <v>7</v>
      </c>
      <c r="C43" s="106"/>
      <c r="D43" s="85">
        <f>SUM(D41:D42)</f>
        <v>8994567</v>
      </c>
      <c r="E43" s="100">
        <f>SUM(E41:E42)</f>
        <v>1</v>
      </c>
      <c r="F43" s="73"/>
      <c r="G43" s="100">
        <f>SUM(G41:G42)</f>
        <v>6.9429697127165763E-2</v>
      </c>
      <c r="H43" s="100">
        <f>SUM(H41:H42)</f>
        <v>8.6974164543729554E-2</v>
      </c>
    </row>
    <row r="44" spans="1:8" x14ac:dyDescent="0.2">
      <c r="A44" s="205" t="str">
        <f>IF(H44="","",MAX($A$5:A43)+1)</f>
        <v/>
      </c>
      <c r="B44" s="179"/>
      <c r="C44" s="179"/>
      <c r="D44" s="179"/>
      <c r="E44" s="179"/>
      <c r="F44" s="179"/>
      <c r="G44" s="179"/>
      <c r="H44" s="179"/>
    </row>
    <row r="46" spans="1:8" s="179" customFormat="1" x14ac:dyDescent="0.2">
      <c r="A46" s="182">
        <f>IF(B46="","",MAX($A$5:A44)+1)</f>
        <v>25</v>
      </c>
      <c r="B46" s="209" t="s">
        <v>690</v>
      </c>
      <c r="C46" s="209"/>
      <c r="D46" s="107"/>
      <c r="E46" s="107"/>
      <c r="F46" s="107"/>
      <c r="G46" s="107"/>
      <c r="H46" s="205">
        <v>1.3675600000000001</v>
      </c>
    </row>
    <row r="47" spans="1:8" s="179" customFormat="1" x14ac:dyDescent="0.2">
      <c r="A47" s="182" t="str">
        <f>IF(B47="","",MAX($A$5:A45)+1)</f>
        <v/>
      </c>
      <c r="B47" s="107"/>
      <c r="C47" s="107"/>
      <c r="D47" s="107"/>
      <c r="E47" s="107"/>
      <c r="F47" s="107"/>
      <c r="G47" s="107"/>
      <c r="H47" s="107"/>
    </row>
    <row r="48" spans="1:8" s="179" customFormat="1" x14ac:dyDescent="0.2">
      <c r="A48" s="182">
        <f>IF(B48="","",MAX($A$5:A46)+1)</f>
        <v>26</v>
      </c>
      <c r="B48" s="107" t="s">
        <v>62</v>
      </c>
      <c r="C48" s="107"/>
      <c r="D48" s="107"/>
      <c r="E48" s="107"/>
      <c r="F48" s="107"/>
      <c r="G48" s="107"/>
      <c r="H48" s="48">
        <f>+'MPG-38.1 (Metrics)'!D14</f>
        <v>10189404</v>
      </c>
    </row>
    <row r="49" spans="1:8" s="179" customFormat="1" x14ac:dyDescent="0.2">
      <c r="A49" s="182" t="str">
        <f>IF(B49="","",MAX($A$5:A47)+1)</f>
        <v/>
      </c>
      <c r="B49" s="107"/>
      <c r="C49" s="107"/>
      <c r="D49" s="107"/>
      <c r="E49" s="107"/>
      <c r="F49" s="107"/>
      <c r="G49" s="107"/>
      <c r="H49" s="48"/>
    </row>
    <row r="50" spans="1:8" s="179" customFormat="1" ht="15" x14ac:dyDescent="0.25">
      <c r="A50" s="182"/>
      <c r="B50" s="213" t="s">
        <v>691</v>
      </c>
      <c r="C50" s="106"/>
      <c r="D50" s="107"/>
      <c r="E50" s="107"/>
      <c r="F50" s="107"/>
      <c r="G50" s="107"/>
      <c r="H50" s="48"/>
    </row>
    <row r="51" spans="1:8" s="179" customFormat="1" x14ac:dyDescent="0.2">
      <c r="A51" s="182">
        <f>IF(B51="","",MAX($A$5:A49)+1)</f>
        <v>27</v>
      </c>
      <c r="B51" s="107" t="s">
        <v>692</v>
      </c>
      <c r="C51" s="107"/>
      <c r="D51" s="107"/>
      <c r="E51" s="107"/>
      <c r="F51" s="107"/>
      <c r="G51" s="81">
        <f>G53-G52</f>
        <v>8.0020057168812067E-3</v>
      </c>
      <c r="H51" s="57">
        <f>G51*H48</f>
        <v>81535.669059612235</v>
      </c>
    </row>
    <row r="52" spans="1:8" s="179" customFormat="1" ht="16.5" x14ac:dyDescent="0.35">
      <c r="A52" s="182">
        <f>IF(B52="","",MAX($A$5:A51)+1)</f>
        <v>28</v>
      </c>
      <c r="B52" s="107" t="s">
        <v>693</v>
      </c>
      <c r="C52" s="107"/>
      <c r="D52" s="107"/>
      <c r="E52" s="107"/>
      <c r="F52" s="107"/>
      <c r="G52" s="215">
        <f>H15-H32</f>
        <v>9.4502771501291799E-4</v>
      </c>
      <c r="H52" s="64">
        <f>+G52*H48</f>
        <v>9629.2691794634866</v>
      </c>
    </row>
    <row r="53" spans="1:8" s="179" customFormat="1" ht="15" x14ac:dyDescent="0.25">
      <c r="A53" s="182">
        <f>IF(B53="","",MAX($A$6:A52)+1)</f>
        <v>29</v>
      </c>
      <c r="B53" s="214" t="s">
        <v>694</v>
      </c>
      <c r="C53" s="107"/>
      <c r="D53" s="107"/>
      <c r="E53" s="107"/>
      <c r="F53" s="107"/>
      <c r="G53" s="78">
        <f>H21-H38</f>
        <v>8.9470334318941247E-3</v>
      </c>
      <c r="H53" s="48">
        <f>+H48*G53</f>
        <v>91164.938239075724</v>
      </c>
    </row>
    <row r="54" spans="1:8" s="179" customFormat="1" x14ac:dyDescent="0.2">
      <c r="A54" s="107"/>
      <c r="B54" s="107"/>
      <c r="C54" s="107"/>
      <c r="D54" s="107"/>
      <c r="E54" s="107"/>
      <c r="F54" s="107"/>
      <c r="G54" s="107"/>
    </row>
    <row r="55" spans="1:8" x14ac:dyDescent="0.2">
      <c r="A55" s="107"/>
      <c r="B55" s="70"/>
      <c r="C55" s="54"/>
      <c r="E55" s="107"/>
      <c r="F55" s="107"/>
      <c r="G55" s="107"/>
      <c r="H55" s="107"/>
    </row>
    <row r="56" spans="1:8" x14ac:dyDescent="0.2">
      <c r="A56" s="107"/>
      <c r="B56" s="107" t="s">
        <v>30</v>
      </c>
      <c r="C56" s="107"/>
      <c r="D56" s="107"/>
      <c r="E56" s="107"/>
      <c r="F56" s="107"/>
      <c r="G56" s="107"/>
      <c r="H56" s="107"/>
    </row>
    <row r="57" spans="1:8" x14ac:dyDescent="0.2">
      <c r="A57" s="179"/>
      <c r="B57" s="136" t="s">
        <v>629</v>
      </c>
      <c r="C57" s="136"/>
      <c r="D57" s="179"/>
      <c r="E57" s="179"/>
      <c r="F57" s="179"/>
      <c r="G57" s="179"/>
      <c r="H57" s="179"/>
    </row>
    <row r="58" spans="1:8" x14ac:dyDescent="0.2">
      <c r="A58" s="179"/>
      <c r="B58" s="208" t="s">
        <v>731</v>
      </c>
      <c r="C58" s="208"/>
      <c r="D58" s="179"/>
      <c r="E58" s="179"/>
      <c r="F58" s="179"/>
      <c r="G58" s="179"/>
      <c r="H58" s="179"/>
    </row>
    <row r="59" spans="1:8" x14ac:dyDescent="0.2">
      <c r="A59" s="179"/>
      <c r="B59" s="179"/>
      <c r="C59" s="179"/>
      <c r="D59" s="179"/>
      <c r="E59" s="179"/>
      <c r="F59" s="179"/>
      <c r="G59" s="179"/>
      <c r="H59" s="179"/>
    </row>
    <row r="60" spans="1:8" x14ac:dyDescent="0.2">
      <c r="A60" s="179"/>
      <c r="B60" s="179"/>
      <c r="C60" s="179"/>
      <c r="D60" s="179"/>
      <c r="E60" s="179"/>
      <c r="F60" s="179"/>
      <c r="G60" s="179"/>
      <c r="H60" s="179"/>
    </row>
    <row r="62" spans="1:8" ht="15" x14ac:dyDescent="0.25">
      <c r="A62" s="205"/>
      <c r="B62" s="107"/>
      <c r="C62" s="107"/>
      <c r="D62" s="201"/>
      <c r="E62" s="62"/>
      <c r="F62" s="100"/>
      <c r="G62" s="62"/>
      <c r="H62" s="62"/>
    </row>
    <row r="63" spans="1:8" x14ac:dyDescent="0.2">
      <c r="A63" s="205"/>
      <c r="B63" s="107"/>
      <c r="C63" s="107"/>
      <c r="D63" s="202"/>
      <c r="E63" s="62"/>
      <c r="F63" s="207"/>
      <c r="G63" s="62"/>
      <c r="H63" s="62"/>
    </row>
    <row r="64" spans="1:8" x14ac:dyDescent="0.2">
      <c r="A64" s="205"/>
      <c r="B64" s="107"/>
      <c r="C64" s="107"/>
      <c r="D64" s="202"/>
      <c r="E64" s="62"/>
      <c r="F64" s="82"/>
      <c r="G64" s="62"/>
      <c r="H64" s="62"/>
    </row>
    <row r="65" spans="1:8" x14ac:dyDescent="0.2">
      <c r="A65" s="205"/>
      <c r="B65" s="107"/>
      <c r="C65" s="107"/>
      <c r="D65" s="202"/>
      <c r="E65" s="62"/>
      <c r="F65" s="82"/>
      <c r="G65" s="62"/>
      <c r="H65" s="62"/>
    </row>
    <row r="66" spans="1:8" x14ac:dyDescent="0.2">
      <c r="A66" s="205"/>
      <c r="B66" s="107"/>
      <c r="C66" s="107"/>
      <c r="D66" s="202"/>
      <c r="E66" s="62"/>
      <c r="F66" s="82"/>
      <c r="G66" s="62"/>
      <c r="H66" s="62"/>
    </row>
    <row r="67" spans="1:8" x14ac:dyDescent="0.2">
      <c r="A67" s="205"/>
      <c r="B67" s="107"/>
      <c r="C67" s="107"/>
      <c r="D67" s="202"/>
      <c r="E67" s="62"/>
      <c r="F67" s="82"/>
      <c r="G67" s="62"/>
      <c r="H67" s="62"/>
    </row>
    <row r="68" spans="1:8" x14ac:dyDescent="0.2">
      <c r="A68" s="205"/>
      <c r="B68" s="107"/>
      <c r="C68" s="107"/>
      <c r="D68" s="202"/>
      <c r="E68" s="62"/>
      <c r="F68" s="82"/>
      <c r="G68" s="62"/>
      <c r="H68" s="62"/>
    </row>
    <row r="69" spans="1:8" ht="16.5" x14ac:dyDescent="0.35">
      <c r="A69" s="205"/>
      <c r="B69" s="107"/>
      <c r="C69" s="107"/>
      <c r="D69" s="206"/>
      <c r="E69" s="65"/>
      <c r="F69" s="82"/>
      <c r="G69" s="65"/>
      <c r="H69" s="65"/>
    </row>
    <row r="70" spans="1:8" ht="15" x14ac:dyDescent="0.25">
      <c r="A70" s="205"/>
      <c r="B70" s="106"/>
      <c r="C70" s="106"/>
      <c r="D70" s="118"/>
      <c r="E70" s="100"/>
      <c r="F70" s="73"/>
      <c r="G70" s="100"/>
      <c r="H70" s="100"/>
    </row>
    <row r="71" spans="1:8" x14ac:dyDescent="0.2">
      <c r="A71" s="205"/>
      <c r="B71" s="107"/>
      <c r="C71" s="107"/>
      <c r="D71" s="107"/>
      <c r="E71" s="205"/>
      <c r="F71" s="205"/>
      <c r="G71" s="205"/>
      <c r="H71" s="205"/>
    </row>
    <row r="72" spans="1:8" x14ac:dyDescent="0.2">
      <c r="A72" s="205"/>
      <c r="B72" s="107"/>
      <c r="C72" s="107"/>
      <c r="D72" s="107"/>
      <c r="E72" s="107"/>
      <c r="F72" s="205"/>
      <c r="G72" s="205"/>
      <c r="H72" s="205"/>
    </row>
    <row r="73" spans="1:8" ht="15" x14ac:dyDescent="0.25">
      <c r="A73" s="205"/>
      <c r="B73" s="107"/>
      <c r="C73" s="107"/>
      <c r="D73" s="30"/>
      <c r="E73" s="62"/>
      <c r="F73" s="100"/>
      <c r="G73" s="62"/>
      <c r="H73" s="82"/>
    </row>
    <row r="74" spans="1:8" ht="16.5" x14ac:dyDescent="0.35">
      <c r="A74" s="205"/>
      <c r="B74" s="107"/>
      <c r="C74" s="107"/>
      <c r="D74" s="66"/>
      <c r="E74" s="65"/>
      <c r="F74" s="207"/>
      <c r="G74" s="65"/>
      <c r="H74" s="67"/>
    </row>
    <row r="75" spans="1:8" ht="15" x14ac:dyDescent="0.25">
      <c r="A75" s="205"/>
      <c r="B75" s="106"/>
      <c r="C75" s="106"/>
      <c r="D75" s="85"/>
      <c r="E75" s="100"/>
      <c r="F75" s="73"/>
      <c r="G75" s="100"/>
      <c r="H75" s="100"/>
    </row>
  </sheetData>
  <mergeCells count="6">
    <mergeCell ref="B29:H29"/>
    <mergeCell ref="A1:H1"/>
    <mergeCell ref="A3:H3"/>
    <mergeCell ref="A4:H4"/>
    <mergeCell ref="B8:C8"/>
    <mergeCell ref="B12:H12"/>
  </mergeCells>
  <printOptions horizontalCentered="1"/>
  <pageMargins left="0.7" right="0.7" top="1" bottom="0.75" header="0.55000000000000004" footer="0.3"/>
  <pageSetup scale="80" orientation="portrait" r:id="rId1"/>
  <headerFooter>
    <oddHeader>&amp;RAttachment MPG-3</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view="pageBreakPreview" zoomScaleNormal="100" zoomScaleSheetLayoutView="100" zoomScalePageLayoutView="80" workbookViewId="0">
      <selection activeCell="E25" sqref="E25"/>
    </sheetView>
  </sheetViews>
  <sheetFormatPr defaultColWidth="9" defaultRowHeight="14.25" x14ac:dyDescent="0.2"/>
  <cols>
    <col min="1" max="1" width="5.625" style="1" bestFit="1" customWidth="1"/>
    <col min="2" max="2" width="11.25" style="1" customWidth="1"/>
    <col min="3" max="3" width="24.625" style="1" customWidth="1"/>
    <col min="4" max="4" width="14.25" style="1" customWidth="1"/>
    <col min="5" max="5" width="14.375" style="1" customWidth="1"/>
    <col min="6" max="6" width="13.875" style="1" customWidth="1"/>
    <col min="7" max="7" width="15.5" style="1" customWidth="1"/>
    <col min="8" max="8" width="3.125" style="1" customWidth="1"/>
    <col min="9" max="9" width="41.375" style="1" customWidth="1"/>
    <col min="10" max="10" width="9.125" style="9" customWidth="1"/>
    <col min="11" max="11" width="15" style="9" customWidth="1"/>
    <col min="12" max="12" width="15.5" style="1" bestFit="1" customWidth="1"/>
    <col min="13" max="16384" width="9" style="1"/>
  </cols>
  <sheetData>
    <row r="1" spans="1:17" ht="30" x14ac:dyDescent="0.4">
      <c r="A1" s="305" t="s">
        <v>631</v>
      </c>
      <c r="B1" s="305"/>
      <c r="C1" s="305"/>
      <c r="D1" s="305"/>
      <c r="E1" s="305"/>
      <c r="F1" s="305"/>
      <c r="G1" s="305"/>
      <c r="H1" s="305"/>
      <c r="I1" s="305"/>
    </row>
    <row r="5" spans="1:17" ht="23.25" x14ac:dyDescent="0.35">
      <c r="A5" s="306" t="s">
        <v>71</v>
      </c>
      <c r="B5" s="306"/>
      <c r="C5" s="306"/>
      <c r="D5" s="306"/>
      <c r="E5" s="306"/>
      <c r="F5" s="306"/>
      <c r="G5" s="306"/>
      <c r="H5" s="306"/>
      <c r="I5" s="306"/>
    </row>
    <row r="6" spans="1:17" ht="20.25" x14ac:dyDescent="0.3">
      <c r="A6" s="304" t="s">
        <v>625</v>
      </c>
      <c r="B6" s="304"/>
      <c r="C6" s="304"/>
      <c r="D6" s="304"/>
      <c r="E6" s="304"/>
      <c r="F6" s="304"/>
      <c r="G6" s="304"/>
      <c r="H6" s="304"/>
      <c r="I6" s="304"/>
    </row>
    <row r="8" spans="1:17" x14ac:dyDescent="0.2">
      <c r="K8" s="303"/>
      <c r="L8" s="303"/>
      <c r="M8" s="303"/>
      <c r="N8" s="303"/>
      <c r="O8" s="303"/>
      <c r="P8" s="303"/>
      <c r="Q8" s="303"/>
    </row>
    <row r="9" spans="1:17" ht="15.75" x14ac:dyDescent="0.25">
      <c r="A9" s="2"/>
      <c r="B9" s="2"/>
      <c r="C9" s="2"/>
      <c r="D9" s="2" t="s">
        <v>8</v>
      </c>
      <c r="E9" s="3"/>
      <c r="F9" s="3"/>
      <c r="G9" s="4"/>
      <c r="H9" s="2"/>
      <c r="I9" s="2"/>
      <c r="K9" s="303"/>
      <c r="L9" s="303"/>
      <c r="M9" s="303"/>
      <c r="N9" s="303"/>
      <c r="O9" s="303"/>
      <c r="P9" s="303"/>
      <c r="Q9" s="303"/>
    </row>
    <row r="10" spans="1:17" ht="18.75" x14ac:dyDescent="0.25">
      <c r="A10" s="2"/>
      <c r="B10" s="2"/>
      <c r="C10" s="2"/>
      <c r="D10" s="2" t="s">
        <v>9</v>
      </c>
      <c r="E10" s="307" t="s">
        <v>543</v>
      </c>
      <c r="F10" s="307"/>
      <c r="G10" s="307"/>
      <c r="H10" s="2"/>
      <c r="I10" s="2"/>
      <c r="K10" s="303"/>
      <c r="L10" s="303"/>
      <c r="M10" s="303"/>
      <c r="N10" s="303"/>
      <c r="O10" s="303"/>
      <c r="P10" s="303"/>
      <c r="Q10" s="303"/>
    </row>
    <row r="11" spans="1:17" ht="15.75" x14ac:dyDescent="0.25">
      <c r="A11" s="5" t="s">
        <v>1</v>
      </c>
      <c r="B11" s="314" t="s">
        <v>67</v>
      </c>
      <c r="C11" s="314"/>
      <c r="D11" s="39" t="s">
        <v>34</v>
      </c>
      <c r="E11" s="5" t="s">
        <v>10</v>
      </c>
      <c r="F11" s="5" t="s">
        <v>11</v>
      </c>
      <c r="G11" s="5" t="s">
        <v>12</v>
      </c>
      <c r="H11" s="5"/>
      <c r="I11" s="5" t="s">
        <v>13</v>
      </c>
    </row>
    <row r="12" spans="1:17" ht="15.75" x14ac:dyDescent="0.25">
      <c r="A12" s="3"/>
      <c r="B12" s="3"/>
      <c r="C12" s="3"/>
      <c r="D12" s="24" t="s">
        <v>14</v>
      </c>
      <c r="E12" s="24" t="s">
        <v>50</v>
      </c>
      <c r="F12" s="24" t="s">
        <v>51</v>
      </c>
      <c r="G12" s="24" t="s">
        <v>52</v>
      </c>
      <c r="H12" s="2"/>
      <c r="I12" s="6" t="s">
        <v>15</v>
      </c>
    </row>
    <row r="13" spans="1:17" ht="15" x14ac:dyDescent="0.2">
      <c r="A13" s="3"/>
      <c r="B13" s="3"/>
      <c r="C13" s="3"/>
      <c r="D13" s="3"/>
      <c r="E13" s="3"/>
      <c r="F13" s="3"/>
      <c r="G13" s="3"/>
      <c r="H13" s="3"/>
      <c r="I13" s="3"/>
      <c r="K13" s="34"/>
    </row>
    <row r="14" spans="1:17" ht="22.5" customHeight="1" x14ac:dyDescent="0.2">
      <c r="A14" s="7">
        <f>MAX(A9:A13)+1</f>
        <v>1</v>
      </c>
      <c r="B14" s="3" t="s">
        <v>720</v>
      </c>
      <c r="C14" s="3"/>
      <c r="D14" s="8">
        <v>10189404</v>
      </c>
      <c r="E14" s="8"/>
      <c r="F14" s="3"/>
      <c r="G14" s="3"/>
      <c r="H14" s="3"/>
      <c r="I14" s="27" t="s">
        <v>695</v>
      </c>
      <c r="K14" s="30">
        <f>D14</f>
        <v>10189404</v>
      </c>
      <c r="L14" s="1" t="s">
        <v>702</v>
      </c>
    </row>
    <row r="15" spans="1:17" ht="23.25" customHeight="1" x14ac:dyDescent="0.2">
      <c r="A15" s="7">
        <f t="shared" ref="A15:A25" si="0">MAX(A10:A14)+1</f>
        <v>2</v>
      </c>
      <c r="B15" s="3" t="s">
        <v>16</v>
      </c>
      <c r="C15" s="3"/>
      <c r="D15" s="10">
        <f>'MPG-38.2 (Pre-Tax ROR)'!H14</f>
        <v>3.6941673707995108E-2</v>
      </c>
      <c r="E15" s="10"/>
      <c r="F15" s="3"/>
      <c r="G15" s="3"/>
      <c r="H15" s="3"/>
      <c r="I15" s="29" t="s">
        <v>737</v>
      </c>
      <c r="K15" s="30">
        <v>10698561</v>
      </c>
      <c r="L15" s="31" t="s">
        <v>701</v>
      </c>
    </row>
    <row r="16" spans="1:17" ht="23.25" customHeight="1" x14ac:dyDescent="0.2">
      <c r="A16" s="7">
        <f t="shared" si="0"/>
        <v>3</v>
      </c>
      <c r="B16" s="3" t="s">
        <v>17</v>
      </c>
      <c r="C16" s="3"/>
      <c r="D16" s="10">
        <f>'MPG-38.2 (Pre-Tax ROR)'!I22</f>
        <v>6.8489362679613031E-2</v>
      </c>
      <c r="E16" s="10"/>
      <c r="F16" s="3"/>
      <c r="G16" s="3"/>
      <c r="H16" s="3"/>
      <c r="I16" s="29" t="s">
        <v>738</v>
      </c>
      <c r="K16" s="219">
        <f>K14/K15</f>
        <v>0.95240883330010462</v>
      </c>
      <c r="L16" s="1" t="s">
        <v>703</v>
      </c>
    </row>
    <row r="17" spans="1:13" ht="23.25" customHeight="1" x14ac:dyDescent="0.2">
      <c r="A17" s="7">
        <f t="shared" si="0"/>
        <v>4</v>
      </c>
      <c r="B17" s="3" t="s">
        <v>18</v>
      </c>
      <c r="C17" s="3"/>
      <c r="D17" s="8">
        <f>D14*D15</f>
        <v>376413.6378469402</v>
      </c>
      <c r="E17" s="8"/>
      <c r="F17" s="3"/>
      <c r="G17" s="3"/>
      <c r="H17" s="3"/>
      <c r="I17" s="28" t="s">
        <v>19</v>
      </c>
    </row>
    <row r="18" spans="1:13" ht="23.25" customHeight="1" x14ac:dyDescent="0.2">
      <c r="A18" s="7">
        <f t="shared" si="0"/>
        <v>5</v>
      </c>
      <c r="B18" s="3" t="s">
        <v>20</v>
      </c>
      <c r="C18" s="3"/>
      <c r="D18" s="8">
        <f>D14*D16</f>
        <v>697865.78604509973</v>
      </c>
      <c r="E18" s="8"/>
      <c r="F18" s="3"/>
      <c r="G18" s="3"/>
      <c r="H18" s="3"/>
      <c r="I18" s="28" t="s">
        <v>21</v>
      </c>
      <c r="L18" s="31"/>
    </row>
    <row r="19" spans="1:13" ht="21" customHeight="1" x14ac:dyDescent="0.2">
      <c r="A19" s="7">
        <f t="shared" si="0"/>
        <v>6</v>
      </c>
      <c r="B19" s="3" t="s">
        <v>33</v>
      </c>
      <c r="C19" s="3"/>
      <c r="D19" s="8">
        <v>706793</v>
      </c>
      <c r="E19" s="8"/>
      <c r="F19" s="11"/>
      <c r="G19" s="12"/>
      <c r="H19" s="3"/>
      <c r="I19" s="27" t="s">
        <v>696</v>
      </c>
      <c r="K19" s="1"/>
      <c r="L19" s="31"/>
    </row>
    <row r="20" spans="1:13" ht="23.25" customHeight="1" x14ac:dyDescent="0.2">
      <c r="A20" s="7">
        <f t="shared" si="0"/>
        <v>7</v>
      </c>
      <c r="B20" s="3" t="s">
        <v>60</v>
      </c>
      <c r="C20" s="3"/>
      <c r="D20" s="8">
        <f>+'S&amp;P - CF'!H40*1000*K16</f>
        <v>9880.2063770867881</v>
      </c>
      <c r="E20" s="8"/>
      <c r="F20" s="3"/>
      <c r="G20" s="13"/>
      <c r="H20" s="3"/>
      <c r="I20" s="28" t="s">
        <v>736</v>
      </c>
      <c r="J20" s="49"/>
      <c r="K20" s="59"/>
      <c r="L20" s="59"/>
      <c r="M20" s="33"/>
    </row>
    <row r="21" spans="1:13" ht="23.25" customHeight="1" x14ac:dyDescent="0.2">
      <c r="A21" s="7">
        <f t="shared" si="0"/>
        <v>8</v>
      </c>
      <c r="B21" s="3" t="s">
        <v>55</v>
      </c>
      <c r="C21" s="3"/>
      <c r="D21" s="8">
        <f>+'S&amp;P - CF'!H39*1000*K16</f>
        <v>-25715.038499102826</v>
      </c>
      <c r="E21" s="8"/>
      <c r="F21" s="3"/>
      <c r="G21" s="13"/>
      <c r="H21" s="3"/>
      <c r="I21" s="1" t="str">
        <f>I20</f>
        <v>S&amp;P Capital IQ, downloaded October 18, 2019.</v>
      </c>
      <c r="J21" s="49"/>
      <c r="K21" s="59"/>
      <c r="L21" s="59"/>
      <c r="M21" s="33"/>
    </row>
    <row r="22" spans="1:13" ht="19.5" customHeight="1" x14ac:dyDescent="0.2">
      <c r="A22" s="7">
        <f t="shared" si="0"/>
        <v>9</v>
      </c>
      <c r="B22" s="3" t="s">
        <v>22</v>
      </c>
      <c r="C22" s="3"/>
      <c r="D22" s="290">
        <f>13714+9885-350</f>
        <v>23249</v>
      </c>
      <c r="E22" s="8"/>
      <c r="F22" s="3"/>
      <c r="G22" s="3"/>
      <c r="H22" s="3"/>
      <c r="I22" s="27" t="str">
        <f>I19</f>
        <v>Petitioner's Exhibit 4-E (DLD), Schedule OPIN1.</v>
      </c>
      <c r="K22" s="37"/>
      <c r="L22" s="50"/>
      <c r="M22" s="50"/>
    </row>
    <row r="23" spans="1:13" ht="23.25" customHeight="1" x14ac:dyDescent="0.2">
      <c r="A23" s="7">
        <f t="shared" si="0"/>
        <v>10</v>
      </c>
      <c r="B23" s="3" t="s">
        <v>23</v>
      </c>
      <c r="C23" s="3"/>
      <c r="D23" s="8">
        <f>D17+SUM(D19:D22)</f>
        <v>1090620.8057249242</v>
      </c>
      <c r="E23" s="8"/>
      <c r="F23" s="3"/>
      <c r="G23" s="3"/>
      <c r="H23" s="3"/>
      <c r="I23" s="28" t="s">
        <v>57</v>
      </c>
      <c r="K23" s="37"/>
      <c r="L23" s="33"/>
      <c r="M23" s="33"/>
    </row>
    <row r="24" spans="1:13" ht="23.25" customHeight="1" x14ac:dyDescent="0.2">
      <c r="A24" s="7">
        <f t="shared" si="0"/>
        <v>11</v>
      </c>
      <c r="B24" s="3" t="s">
        <v>61</v>
      </c>
      <c r="C24" s="3"/>
      <c r="D24" s="8">
        <f>'S&amp;P - IS'!H146*1000*K16</f>
        <v>3453.5172891146763</v>
      </c>
      <c r="E24" s="8"/>
      <c r="F24" s="3"/>
      <c r="G24" s="3"/>
      <c r="H24" s="3"/>
      <c r="I24" s="29" t="str">
        <f>I20</f>
        <v>S&amp;P Capital IQ, downloaded October 18, 2019.</v>
      </c>
      <c r="K24" s="37"/>
      <c r="L24" s="33"/>
      <c r="M24" s="33"/>
    </row>
    <row r="25" spans="1:13" ht="23.25" customHeight="1" x14ac:dyDescent="0.2">
      <c r="A25" s="7">
        <f t="shared" si="0"/>
        <v>12</v>
      </c>
      <c r="B25" s="3" t="s">
        <v>24</v>
      </c>
      <c r="C25" s="3"/>
      <c r="D25" s="8">
        <f>SUM(D18:D20)+D24</f>
        <v>1417992.509711301</v>
      </c>
      <c r="E25" s="8"/>
      <c r="F25" s="3"/>
      <c r="G25" s="3"/>
      <c r="H25" s="3"/>
      <c r="I25" s="28" t="s">
        <v>56</v>
      </c>
      <c r="K25" s="35"/>
      <c r="L25" s="33"/>
      <c r="M25" s="33"/>
    </row>
    <row r="26" spans="1:13" ht="23.25" customHeight="1" x14ac:dyDescent="0.2">
      <c r="A26" s="7">
        <v>13</v>
      </c>
      <c r="B26" s="3" t="s">
        <v>732</v>
      </c>
      <c r="C26" s="3"/>
      <c r="D26" s="8">
        <f>'MPG-38.3 (Adj. Debt)'!D16</f>
        <v>5322763.8209999995</v>
      </c>
      <c r="E26" s="8"/>
      <c r="F26" s="3"/>
      <c r="G26" s="3"/>
      <c r="H26" s="3"/>
      <c r="I26" s="27" t="s">
        <v>733</v>
      </c>
      <c r="K26" s="35"/>
      <c r="L26" s="33"/>
      <c r="M26" s="33"/>
    </row>
    <row r="27" spans="1:13" ht="9.75" customHeight="1" thickBot="1" x14ac:dyDescent="0.25">
      <c r="A27" s="7"/>
      <c r="B27" s="3"/>
      <c r="C27" s="3"/>
      <c r="D27" s="8"/>
      <c r="E27" s="8"/>
      <c r="F27" s="3"/>
      <c r="G27" s="3"/>
      <c r="H27" s="3"/>
      <c r="I27" s="28"/>
      <c r="K27" s="35"/>
      <c r="L27" s="33"/>
      <c r="M27" s="33"/>
    </row>
    <row r="28" spans="1:13" s="17" customFormat="1" ht="23.25" customHeight="1" x14ac:dyDescent="0.2">
      <c r="A28" s="14">
        <f>MAX(A22:A27)+1</f>
        <v>14</v>
      </c>
      <c r="B28" s="15" t="s">
        <v>25</v>
      </c>
      <c r="C28" s="15"/>
      <c r="D28" s="58">
        <f>'MPG-38.3 (Adj. Debt)'!E16</f>
        <v>0.52736619041414678</v>
      </c>
      <c r="E28" s="16"/>
      <c r="F28" s="112"/>
      <c r="G28" s="113"/>
      <c r="H28" s="15"/>
      <c r="I28" s="25" t="s">
        <v>549</v>
      </c>
      <c r="J28" s="36"/>
      <c r="K28" s="36"/>
    </row>
    <row r="29" spans="1:13" s="17" customFormat="1" ht="23.25" customHeight="1" x14ac:dyDescent="0.2">
      <c r="A29" s="14">
        <f>MAX(A23:A28)+1</f>
        <v>15</v>
      </c>
      <c r="B29" s="15" t="s">
        <v>26</v>
      </c>
      <c r="C29" s="15"/>
      <c r="D29" s="18">
        <f>D26/D25</f>
        <v>3.7537319728745948</v>
      </c>
      <c r="E29" s="69" t="s">
        <v>545</v>
      </c>
      <c r="F29" s="110" t="s">
        <v>546</v>
      </c>
      <c r="G29" s="19" t="s">
        <v>544</v>
      </c>
      <c r="H29" s="15"/>
      <c r="I29" s="291" t="s">
        <v>734</v>
      </c>
      <c r="J29" s="36"/>
      <c r="K29" s="41"/>
    </row>
    <row r="30" spans="1:13" s="17" customFormat="1" ht="23.25" customHeight="1" thickBot="1" x14ac:dyDescent="0.25">
      <c r="A30" s="14">
        <f>MAX(A24:A29)+1</f>
        <v>16</v>
      </c>
      <c r="B30" s="15" t="s">
        <v>27</v>
      </c>
      <c r="C30" s="15"/>
      <c r="D30" s="40">
        <f>+D23/D26</f>
        <v>0.20489746349858273</v>
      </c>
      <c r="E30" s="68" t="s">
        <v>547</v>
      </c>
      <c r="F30" s="111" t="s">
        <v>28</v>
      </c>
      <c r="G30" s="20" t="s">
        <v>29</v>
      </c>
      <c r="H30" s="15"/>
      <c r="I30" s="291" t="s">
        <v>735</v>
      </c>
      <c r="J30" s="36"/>
      <c r="K30" s="42"/>
    </row>
    <row r="31" spans="1:13" ht="21" customHeight="1" x14ac:dyDescent="0.2">
      <c r="A31" s="14">
        <f>MAX(A25:A30)+1</f>
        <v>17</v>
      </c>
      <c r="B31" s="15" t="s">
        <v>53</v>
      </c>
      <c r="C31" s="3"/>
      <c r="D31" s="3"/>
      <c r="E31" s="56" t="s">
        <v>44</v>
      </c>
      <c r="F31" s="56" t="s">
        <v>45</v>
      </c>
      <c r="G31" s="56" t="s">
        <v>47</v>
      </c>
      <c r="H31" s="3"/>
      <c r="I31" s="3"/>
    </row>
    <row r="32" spans="1:13" ht="15" x14ac:dyDescent="0.2">
      <c r="A32" s="3"/>
      <c r="B32" s="3"/>
      <c r="C32" s="3"/>
      <c r="D32" s="11"/>
      <c r="E32" s="3"/>
      <c r="F32" s="3"/>
      <c r="G32" s="3"/>
      <c r="H32" s="3"/>
      <c r="I32" s="3"/>
    </row>
    <row r="33" spans="1:9" ht="15" x14ac:dyDescent="0.2">
      <c r="A33" s="3"/>
      <c r="B33" s="21"/>
      <c r="C33" s="3"/>
      <c r="D33" s="11"/>
      <c r="E33" s="22"/>
      <c r="F33" s="22"/>
      <c r="G33" s="3"/>
      <c r="H33" s="3"/>
      <c r="I33" s="3"/>
    </row>
    <row r="34" spans="1:9" ht="15" x14ac:dyDescent="0.2">
      <c r="A34" s="3"/>
      <c r="B34" s="3" t="s">
        <v>30</v>
      </c>
      <c r="C34" s="3"/>
      <c r="D34" s="3"/>
      <c r="E34" s="3"/>
      <c r="F34" s="3"/>
      <c r="G34" s="3"/>
      <c r="H34" s="3"/>
      <c r="I34" s="3"/>
    </row>
    <row r="35" spans="1:9" ht="18" x14ac:dyDescent="0.2">
      <c r="A35" s="3"/>
      <c r="B35" s="23" t="s">
        <v>31</v>
      </c>
      <c r="C35" s="3"/>
      <c r="D35" s="3"/>
      <c r="E35" s="3"/>
      <c r="F35" s="3"/>
      <c r="G35" s="3"/>
      <c r="H35" s="3"/>
      <c r="I35" s="3"/>
    </row>
    <row r="36" spans="1:9" ht="15" x14ac:dyDescent="0.2">
      <c r="A36" s="3"/>
      <c r="B36" s="23"/>
      <c r="C36" s="3"/>
      <c r="D36" s="3"/>
      <c r="E36" s="3"/>
      <c r="F36" s="3"/>
      <c r="G36" s="3"/>
      <c r="H36" s="3"/>
      <c r="I36" s="3"/>
    </row>
    <row r="37" spans="1:9" ht="15" x14ac:dyDescent="0.2">
      <c r="A37" s="3"/>
      <c r="B37" s="21"/>
      <c r="C37" s="3"/>
      <c r="D37" s="3"/>
      <c r="E37" s="3"/>
      <c r="F37" s="3"/>
      <c r="G37" s="3"/>
      <c r="H37" s="3"/>
      <c r="I37" s="3"/>
    </row>
    <row r="38" spans="1:9" ht="15" x14ac:dyDescent="0.2">
      <c r="A38" s="3"/>
      <c r="B38" s="3" t="s">
        <v>32</v>
      </c>
      <c r="C38" s="3"/>
      <c r="D38" s="3"/>
      <c r="E38" s="3"/>
      <c r="F38" s="3"/>
      <c r="G38" s="3"/>
      <c r="H38" s="3"/>
      <c r="I38" s="3"/>
    </row>
    <row r="39" spans="1:9" ht="17.25" customHeight="1" x14ac:dyDescent="0.2">
      <c r="A39" s="3"/>
      <c r="B39" s="15" t="s">
        <v>719</v>
      </c>
      <c r="C39" s="3"/>
      <c r="D39" s="3"/>
      <c r="E39" s="3"/>
      <c r="F39" s="3"/>
      <c r="G39" s="3"/>
      <c r="H39" s="3"/>
      <c r="I39" s="3"/>
    </row>
    <row r="40" spans="1:9" ht="15" x14ac:dyDescent="0.2">
      <c r="B40" s="32" t="s">
        <v>548</v>
      </c>
    </row>
    <row r="41" spans="1:9" ht="15" thickBot="1" x14ac:dyDescent="0.25"/>
    <row r="42" spans="1:9" ht="15.75" x14ac:dyDescent="0.25">
      <c r="D42" s="311" t="s">
        <v>58</v>
      </c>
      <c r="E42" s="312"/>
      <c r="F42" s="312"/>
      <c r="G42" s="313"/>
    </row>
    <row r="43" spans="1:9" ht="15.75" customHeight="1" x14ac:dyDescent="0.25">
      <c r="D43" s="315" t="s">
        <v>704</v>
      </c>
      <c r="E43" s="308" t="s">
        <v>54</v>
      </c>
      <c r="F43" s="309"/>
      <c r="G43" s="310"/>
    </row>
    <row r="44" spans="1:9" ht="15" customHeight="1" x14ac:dyDescent="0.2">
      <c r="D44" s="316"/>
      <c r="E44" s="220" t="s">
        <v>705</v>
      </c>
      <c r="F44" s="220" t="s">
        <v>706</v>
      </c>
      <c r="G44" s="221" t="s">
        <v>707</v>
      </c>
    </row>
    <row r="45" spans="1:9" ht="15" x14ac:dyDescent="0.2">
      <c r="D45" s="222" t="s">
        <v>708</v>
      </c>
      <c r="E45" s="223" t="s">
        <v>709</v>
      </c>
      <c r="F45" s="225" t="s">
        <v>710</v>
      </c>
      <c r="G45" s="224" t="s">
        <v>711</v>
      </c>
    </row>
    <row r="46" spans="1:9" ht="15" x14ac:dyDescent="0.2">
      <c r="D46" s="222" t="s">
        <v>712</v>
      </c>
      <c r="E46" s="223" t="s">
        <v>713</v>
      </c>
      <c r="F46" s="223" t="s">
        <v>711</v>
      </c>
      <c r="G46" s="224" t="s">
        <v>714</v>
      </c>
    </row>
    <row r="47" spans="1:9" ht="15.75" thickBot="1" x14ac:dyDescent="0.25">
      <c r="D47" s="226" t="s">
        <v>715</v>
      </c>
      <c r="E47" s="227" t="s">
        <v>716</v>
      </c>
      <c r="F47" s="227" t="s">
        <v>717</v>
      </c>
      <c r="G47" s="228" t="s">
        <v>718</v>
      </c>
    </row>
  </sheetData>
  <mergeCells count="11">
    <mergeCell ref="E43:G43"/>
    <mergeCell ref="D42:G42"/>
    <mergeCell ref="B11:C11"/>
    <mergeCell ref="D43:D44"/>
    <mergeCell ref="K8:Q8"/>
    <mergeCell ref="K9:Q9"/>
    <mergeCell ref="K10:Q10"/>
    <mergeCell ref="A6:I6"/>
    <mergeCell ref="A1:I1"/>
    <mergeCell ref="A5:I5"/>
    <mergeCell ref="E10:G10"/>
  </mergeCells>
  <printOptions horizontalCentered="1"/>
  <pageMargins left="0.7" right="0.7" top="1.5" bottom="0.75" header="0.5" footer="0.3"/>
  <pageSetup scale="57" orientation="portrait" r:id="rId1"/>
  <headerFooter>
    <oddHeader>&amp;L
&amp;R&amp;16Attachment MPG-38
Page 1 of 4</oddHeader>
  </headerFooter>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4"/>
  <sheetViews>
    <sheetView view="pageLayout" topLeftCell="A7" zoomScaleNormal="90" workbookViewId="0">
      <selection activeCell="D41" sqref="D41"/>
    </sheetView>
  </sheetViews>
  <sheetFormatPr defaultRowHeight="14.25" x14ac:dyDescent="0.2"/>
  <cols>
    <col min="1" max="1" width="6.125" style="103" bestFit="1" customWidth="1"/>
    <col min="2" max="2" width="9.625" style="103" customWidth="1"/>
    <col min="3" max="3" width="12.75" style="103" customWidth="1"/>
    <col min="4" max="4" width="25" style="103" customWidth="1"/>
    <col min="5" max="5" width="12.125" style="103" bestFit="1" customWidth="1"/>
    <col min="6" max="7" width="9" style="103"/>
    <col min="8" max="8" width="9.375" style="103" bestFit="1" customWidth="1"/>
    <col min="9" max="9" width="9.25" style="103" bestFit="1" customWidth="1"/>
    <col min="10" max="10" width="15.75" style="103" bestFit="1" customWidth="1"/>
    <col min="11" max="16384" width="9" style="103"/>
  </cols>
  <sheetData>
    <row r="1" spans="1:9" ht="23.25" x14ac:dyDescent="0.35">
      <c r="A1" s="299" t="str">
        <f>'MPG-38.1 (Metrics)'!A1:I1</f>
        <v>Duke Energy Indiana, LLC</v>
      </c>
      <c r="B1" s="299"/>
      <c r="C1" s="299"/>
      <c r="D1" s="299"/>
      <c r="E1" s="299"/>
      <c r="F1" s="299"/>
      <c r="G1" s="299"/>
      <c r="H1" s="299"/>
      <c r="I1" s="299"/>
    </row>
    <row r="2" spans="1:9" ht="18" x14ac:dyDescent="0.25">
      <c r="A2" s="98"/>
      <c r="B2" s="98"/>
      <c r="C2" s="98"/>
      <c r="D2" s="98"/>
      <c r="E2" s="98"/>
      <c r="F2" s="98"/>
      <c r="G2" s="98"/>
      <c r="H2" s="98"/>
      <c r="I2" s="98"/>
    </row>
    <row r="3" spans="1:9" s="179" customFormat="1" ht="18" x14ac:dyDescent="0.25">
      <c r="A3" s="98"/>
      <c r="B3" s="98"/>
      <c r="C3" s="98"/>
      <c r="D3" s="98"/>
      <c r="E3" s="98"/>
      <c r="F3" s="98"/>
      <c r="G3" s="98"/>
      <c r="H3" s="98"/>
      <c r="I3" s="98"/>
    </row>
    <row r="4" spans="1:9" ht="20.25" x14ac:dyDescent="0.3">
      <c r="A4" s="317" t="s">
        <v>17</v>
      </c>
      <c r="B4" s="317"/>
      <c r="C4" s="317"/>
      <c r="D4" s="317"/>
      <c r="E4" s="317"/>
      <c r="F4" s="317"/>
      <c r="G4" s="317"/>
      <c r="H4" s="317"/>
      <c r="I4" s="317"/>
    </row>
    <row r="5" spans="1:9" ht="18" x14ac:dyDescent="0.25">
      <c r="A5" s="298" t="s">
        <v>625</v>
      </c>
      <c r="B5" s="298"/>
      <c r="C5" s="298"/>
      <c r="D5" s="298"/>
      <c r="E5" s="298"/>
      <c r="F5" s="298"/>
      <c r="G5" s="298"/>
      <c r="H5" s="298"/>
      <c r="I5" s="298"/>
    </row>
    <row r="6" spans="1:9" s="179" customFormat="1" ht="15.75" x14ac:dyDescent="0.25">
      <c r="A6" s="211"/>
      <c r="B6" s="211"/>
      <c r="C6" s="211"/>
      <c r="D6" s="211"/>
      <c r="E6" s="211"/>
      <c r="F6" s="211"/>
      <c r="G6" s="211"/>
      <c r="H6" s="211"/>
      <c r="I6" s="211"/>
    </row>
    <row r="7" spans="1:9" s="179" customFormat="1" ht="15.75" x14ac:dyDescent="0.25">
      <c r="A7" s="211"/>
      <c r="B7" s="211"/>
      <c r="C7" s="211"/>
      <c r="D7" s="211"/>
      <c r="E7" s="211"/>
      <c r="F7" s="211"/>
      <c r="G7" s="211"/>
      <c r="H7" s="211"/>
      <c r="I7" s="211"/>
    </row>
    <row r="8" spans="1:9" ht="15" x14ac:dyDescent="0.25">
      <c r="I8" s="73" t="s">
        <v>628</v>
      </c>
    </row>
    <row r="9" spans="1:9" ht="15" x14ac:dyDescent="0.25">
      <c r="H9" s="73" t="s">
        <v>633</v>
      </c>
      <c r="I9" s="73" t="s">
        <v>633</v>
      </c>
    </row>
    <row r="10" spans="1:9" ht="15" x14ac:dyDescent="0.25">
      <c r="A10" s="146" t="s">
        <v>1</v>
      </c>
      <c r="B10" s="297" t="s">
        <v>67</v>
      </c>
      <c r="C10" s="297"/>
      <c r="D10" s="297"/>
      <c r="E10" s="146" t="s">
        <v>34</v>
      </c>
      <c r="F10" s="146" t="s">
        <v>3</v>
      </c>
      <c r="G10" s="146" t="s">
        <v>4</v>
      </c>
      <c r="H10" s="146" t="s">
        <v>4</v>
      </c>
      <c r="I10" s="146" t="s">
        <v>4</v>
      </c>
    </row>
    <row r="11" spans="1:9" ht="15" x14ac:dyDescent="0.25">
      <c r="A11" s="107"/>
      <c r="B11" s="107"/>
      <c r="C11" s="107"/>
      <c r="D11" s="107"/>
      <c r="E11" s="61">
        <f>+B11-1</f>
        <v>-1</v>
      </c>
      <c r="F11" s="61">
        <f t="shared" ref="F11:G11" si="0">+E11-1</f>
        <v>-2</v>
      </c>
      <c r="G11" s="61">
        <f t="shared" si="0"/>
        <v>-3</v>
      </c>
      <c r="H11" s="61">
        <f>+G11-1</f>
        <v>-4</v>
      </c>
      <c r="I11" s="61">
        <f>+H11-1</f>
        <v>-5</v>
      </c>
    </row>
    <row r="12" spans="1:9" s="179" customFormat="1" ht="15" x14ac:dyDescent="0.25">
      <c r="A12" s="107"/>
      <c r="B12" s="107"/>
      <c r="C12" s="107"/>
      <c r="D12" s="107"/>
      <c r="E12" s="61"/>
      <c r="F12" s="61"/>
      <c r="G12" s="61"/>
      <c r="H12" s="61"/>
      <c r="I12" s="61"/>
    </row>
    <row r="13" spans="1:9" ht="15" x14ac:dyDescent="0.25">
      <c r="A13" s="107"/>
      <c r="B13" s="295" t="s">
        <v>632</v>
      </c>
      <c r="C13" s="295"/>
      <c r="D13" s="295"/>
      <c r="E13" s="295"/>
      <c r="F13" s="295"/>
      <c r="G13" s="295"/>
      <c r="H13" s="212"/>
      <c r="I13" s="212"/>
    </row>
    <row r="14" spans="1:9" x14ac:dyDescent="0.2">
      <c r="A14" s="205">
        <f>IF(I14="","",MAX($A$8:A13)+1)</f>
        <v>1</v>
      </c>
      <c r="B14" s="107" t="s">
        <v>6</v>
      </c>
      <c r="C14" s="107"/>
      <c r="D14" s="107"/>
      <c r="E14" s="201">
        <f>'Table 14, Proposed Cap St.'!M14</f>
        <v>4770344</v>
      </c>
      <c r="F14" s="62">
        <f>+E14/E$22</f>
        <v>0.41046304119994564</v>
      </c>
      <c r="G14" s="82">
        <f>'MPG-2 (ROR)'!F14</f>
        <v>0.09</v>
      </c>
      <c r="H14" s="62">
        <f>F14*G14</f>
        <v>3.6941673707995108E-2</v>
      </c>
      <c r="I14" s="62">
        <f>H14*I29</f>
        <v>5.0519955296105791E-2</v>
      </c>
    </row>
    <row r="15" spans="1:9" x14ac:dyDescent="0.2">
      <c r="A15" s="205">
        <f>A14+1</f>
        <v>2</v>
      </c>
      <c r="B15" s="107" t="s">
        <v>600</v>
      </c>
      <c r="C15" s="107"/>
      <c r="D15" s="107"/>
      <c r="E15" s="202">
        <f>'Table 14, Proposed Cap St.'!M15</f>
        <v>0</v>
      </c>
      <c r="F15" s="62">
        <f t="shared" ref="F15:F21" si="1">+E15/E$22</f>
        <v>0</v>
      </c>
      <c r="G15" s="82">
        <f>'MPG-2 (ROR)'!F15</f>
        <v>0</v>
      </c>
      <c r="H15" s="62">
        <f t="shared" ref="H15:H21" si="2">F15*G15</f>
        <v>0</v>
      </c>
      <c r="I15" s="62">
        <f>H15</f>
        <v>0</v>
      </c>
    </row>
    <row r="16" spans="1:9" x14ac:dyDescent="0.2">
      <c r="A16" s="205">
        <f t="shared" ref="A16:A21" si="3">A15+1</f>
        <v>3</v>
      </c>
      <c r="B16" s="107" t="s">
        <v>5</v>
      </c>
      <c r="C16" s="107"/>
      <c r="D16" s="107"/>
      <c r="E16" s="202">
        <f>'Table 14, Proposed Cap St.'!M16</f>
        <v>4224223</v>
      </c>
      <c r="F16" s="62">
        <f t="shared" si="1"/>
        <v>0.36347219808189052</v>
      </c>
      <c r="G16" s="82">
        <f>'MPG-2 (ROR)'!F16</f>
        <v>4.6199999999999998E-2</v>
      </c>
      <c r="H16" s="62">
        <f t="shared" si="2"/>
        <v>1.679241555138334E-2</v>
      </c>
      <c r="I16" s="62">
        <f t="shared" ref="I16:I21" si="4">H16</f>
        <v>1.679241555138334E-2</v>
      </c>
    </row>
    <row r="17" spans="1:10" x14ac:dyDescent="0.2">
      <c r="A17" s="205">
        <f t="shared" si="3"/>
        <v>4</v>
      </c>
      <c r="B17" s="107" t="s">
        <v>609</v>
      </c>
      <c r="C17" s="107"/>
      <c r="D17" s="107"/>
      <c r="E17" s="202">
        <f>'Table 14, Proposed Cap St.'!M17</f>
        <v>2433783</v>
      </c>
      <c r="F17" s="62">
        <f t="shared" si="1"/>
        <v>0.20941424178229648</v>
      </c>
      <c r="G17" s="82">
        <f>'MPG-2 (ROR)'!F17</f>
        <v>0</v>
      </c>
      <c r="H17" s="62">
        <f t="shared" si="2"/>
        <v>0</v>
      </c>
      <c r="I17" s="62">
        <f t="shared" si="4"/>
        <v>0</v>
      </c>
    </row>
    <row r="18" spans="1:10" x14ac:dyDescent="0.2">
      <c r="A18" s="205">
        <f t="shared" si="3"/>
        <v>5</v>
      </c>
      <c r="B18" s="107" t="s">
        <v>606</v>
      </c>
      <c r="C18" s="107"/>
      <c r="D18" s="107"/>
      <c r="E18" s="202">
        <f>'Table 14, Proposed Cap St.'!M18</f>
        <v>10999</v>
      </c>
      <c r="F18" s="62">
        <f t="shared" si="1"/>
        <v>9.4640616906416014E-4</v>
      </c>
      <c r="G18" s="82">
        <f>'MPG-2 (ROR)'!F18</f>
        <v>6.9429697127165763E-2</v>
      </c>
      <c r="H18" s="62">
        <f t="shared" si="2"/>
        <v>6.5708693677405869E-5</v>
      </c>
      <c r="I18" s="62">
        <f>F18*$I$27</f>
        <v>8.2312885873386997E-5</v>
      </c>
    </row>
    <row r="19" spans="1:10" x14ac:dyDescent="0.2">
      <c r="A19" s="205">
        <f t="shared" si="3"/>
        <v>6</v>
      </c>
      <c r="B19" s="107" t="s">
        <v>607</v>
      </c>
      <c r="C19" s="107"/>
      <c r="D19" s="107"/>
      <c r="E19" s="202">
        <f>'Table 14, Proposed Cap St.'!M19</f>
        <v>1955</v>
      </c>
      <c r="F19" s="62">
        <f t="shared" si="1"/>
        <v>1.6821747981820466E-4</v>
      </c>
      <c r="G19" s="82">
        <f>'MPG-2 (ROR)'!F19</f>
        <v>6.9429697127165763E-2</v>
      </c>
      <c r="H19" s="62">
        <f t="shared" si="2"/>
        <v>1.1679288675273069E-5</v>
      </c>
      <c r="I19" s="62">
        <f t="shared" ref="I19:I20" si="5">F19*$I$27</f>
        <v>1.4630574768840038E-5</v>
      </c>
    </row>
    <row r="20" spans="1:10" x14ac:dyDescent="0.2">
      <c r="A20" s="205">
        <f t="shared" si="3"/>
        <v>7</v>
      </c>
      <c r="B20" s="107" t="s">
        <v>608</v>
      </c>
      <c r="C20" s="107"/>
      <c r="D20" s="107"/>
      <c r="E20" s="202">
        <f>'Table 14, Proposed Cap St.'!M20</f>
        <v>133500</v>
      </c>
      <c r="F20" s="62">
        <f t="shared" si="1"/>
        <v>1.1486973685795562E-2</v>
      </c>
      <c r="G20" s="82">
        <f>'MPG-2 (ROR)'!F20</f>
        <v>6.9429697127165763E-2</v>
      </c>
      <c r="H20" s="62">
        <f t="shared" si="2"/>
        <v>7.9753710391250888E-4</v>
      </c>
      <c r="I20" s="62">
        <f t="shared" si="5"/>
        <v>9.9906993945787477E-4</v>
      </c>
    </row>
    <row r="21" spans="1:10" ht="16.5" x14ac:dyDescent="0.35">
      <c r="A21" s="205">
        <f t="shared" si="3"/>
        <v>8</v>
      </c>
      <c r="B21" s="107" t="s">
        <v>76</v>
      </c>
      <c r="C21" s="107"/>
      <c r="D21" s="107"/>
      <c r="E21" s="206">
        <f>'Table 14, Proposed Cap St.'!M21</f>
        <v>47056</v>
      </c>
      <c r="F21" s="65">
        <f t="shared" si="1"/>
        <v>4.0489216011894823E-3</v>
      </c>
      <c r="G21" s="82">
        <f>'MPG-2 (ROR)'!F21</f>
        <v>0.02</v>
      </c>
      <c r="H21" s="65">
        <f t="shared" si="2"/>
        <v>8.097843202378965E-5</v>
      </c>
      <c r="I21" s="65">
        <f t="shared" si="4"/>
        <v>8.097843202378965E-5</v>
      </c>
    </row>
    <row r="22" spans="1:10" ht="15" x14ac:dyDescent="0.25">
      <c r="A22" s="205">
        <f>A21+1</f>
        <v>9</v>
      </c>
      <c r="B22" s="106" t="s">
        <v>59</v>
      </c>
      <c r="C22" s="106"/>
      <c r="D22" s="106"/>
      <c r="E22" s="118">
        <f>SUM(E14:E21)</f>
        <v>11621860</v>
      </c>
      <c r="F22" s="100">
        <f>SUM(F14:F21)</f>
        <v>1</v>
      </c>
      <c r="G22" s="73"/>
      <c r="H22" s="100">
        <f>SUM(H14:H21)</f>
        <v>5.4689992777667423E-2</v>
      </c>
      <c r="I22" s="100">
        <f>SUM(I14:I21)</f>
        <v>6.8489362679613031E-2</v>
      </c>
    </row>
    <row r="23" spans="1:10" x14ac:dyDescent="0.2">
      <c r="A23" s="205" t="str">
        <f>IF(I23="","",MAX($A$8:A22)+1)</f>
        <v/>
      </c>
      <c r="B23" s="107"/>
      <c r="C23" s="107"/>
      <c r="D23" s="107"/>
      <c r="E23" s="107"/>
      <c r="F23" s="205"/>
      <c r="G23" s="205"/>
      <c r="H23" s="205"/>
      <c r="I23" s="205"/>
    </row>
    <row r="24" spans="1:10" ht="15" x14ac:dyDescent="0.25">
      <c r="A24" s="205" t="str">
        <f>IF(I24="","",MAX($A$8:A23)+1)</f>
        <v/>
      </c>
      <c r="B24" s="295" t="s">
        <v>687</v>
      </c>
      <c r="C24" s="295"/>
      <c r="D24" s="295"/>
      <c r="E24" s="295"/>
      <c r="F24" s="295"/>
      <c r="G24" s="295"/>
      <c r="H24" s="71"/>
      <c r="I24" s="71"/>
    </row>
    <row r="25" spans="1:10" x14ac:dyDescent="0.2">
      <c r="A25" s="205">
        <f>IF(I25="","",MAX($A$8:A24)+1)</f>
        <v>10</v>
      </c>
      <c r="B25" s="107" t="str">
        <f>+B14</f>
        <v>Common Equity</v>
      </c>
      <c r="C25" s="107"/>
      <c r="D25" s="107"/>
      <c r="E25" s="30">
        <f>E14</f>
        <v>4770344</v>
      </c>
      <c r="F25" s="62">
        <f>+E25/E$27</f>
        <v>0.53035838189876172</v>
      </c>
      <c r="G25" s="82">
        <f>G14</f>
        <v>0.09</v>
      </c>
      <c r="H25" s="62">
        <f>F25*G25</f>
        <v>4.7732254370888551E-2</v>
      </c>
      <c r="I25" s="82">
        <f>H25*I29</f>
        <v>6.5276721787452349E-2</v>
      </c>
    </row>
    <row r="26" spans="1:10" ht="16.5" x14ac:dyDescent="0.35">
      <c r="A26" s="205">
        <f>IF(I26="","",MAX($A$8:A25)+1)</f>
        <v>11</v>
      </c>
      <c r="B26" s="107" t="s">
        <v>5</v>
      </c>
      <c r="C26" s="107"/>
      <c r="D26" s="107"/>
      <c r="E26" s="66">
        <f>E16</f>
        <v>4224223</v>
      </c>
      <c r="F26" s="65">
        <f>+E26/E$27</f>
        <v>0.46964161810123822</v>
      </c>
      <c r="G26" s="207">
        <f>G16</f>
        <v>4.6199999999999998E-2</v>
      </c>
      <c r="H26" s="65">
        <f>F26*G26</f>
        <v>2.1697442756277205E-2</v>
      </c>
      <c r="I26" s="67">
        <f>H26</f>
        <v>2.1697442756277205E-2</v>
      </c>
    </row>
    <row r="27" spans="1:10" ht="15" x14ac:dyDescent="0.25">
      <c r="A27" s="205">
        <f>IF(I27="","",MAX($A$8:A26)+1)</f>
        <v>12</v>
      </c>
      <c r="B27" s="106" t="s">
        <v>7</v>
      </c>
      <c r="C27" s="106"/>
      <c r="D27" s="106"/>
      <c r="E27" s="85">
        <f>SUM(E25:E26)</f>
        <v>8994567</v>
      </c>
      <c r="F27" s="100">
        <f>SUM(F25:F26)</f>
        <v>1</v>
      </c>
      <c r="G27" s="73"/>
      <c r="H27" s="100">
        <f>SUM(H25:H26)</f>
        <v>6.9429697127165763E-2</v>
      </c>
      <c r="I27" s="100">
        <f>SUM(I25:I26)</f>
        <v>8.6974164543729554E-2</v>
      </c>
      <c r="J27" s="48"/>
    </row>
    <row r="28" spans="1:10" x14ac:dyDescent="0.2">
      <c r="A28" s="107"/>
      <c r="B28" s="107"/>
      <c r="C28" s="107"/>
      <c r="D28" s="107"/>
      <c r="E28" s="107"/>
      <c r="F28" s="107"/>
      <c r="G28" s="107"/>
      <c r="H28" s="107"/>
      <c r="I28" s="107"/>
    </row>
    <row r="29" spans="1:10" x14ac:dyDescent="0.2">
      <c r="A29" s="205">
        <v>13</v>
      </c>
      <c r="B29" s="209" t="s">
        <v>685</v>
      </c>
      <c r="C29" s="209"/>
      <c r="E29" s="107"/>
      <c r="F29" s="107"/>
      <c r="G29" s="107"/>
      <c r="H29" s="107"/>
      <c r="I29" s="205">
        <v>1.3675600000000001</v>
      </c>
    </row>
    <row r="30" spans="1:10" x14ac:dyDescent="0.2">
      <c r="A30" s="107"/>
      <c r="B30" s="107"/>
      <c r="C30" s="107"/>
      <c r="D30" s="107"/>
      <c r="E30" s="107"/>
      <c r="F30" s="107"/>
      <c r="G30" s="107"/>
      <c r="H30" s="107"/>
      <c r="I30" s="107"/>
    </row>
    <row r="31" spans="1:10" x14ac:dyDescent="0.2">
      <c r="A31" s="107"/>
      <c r="B31" s="70"/>
      <c r="C31" s="54"/>
      <c r="D31" s="54"/>
      <c r="E31" s="107"/>
      <c r="F31" s="107"/>
      <c r="G31" s="107"/>
      <c r="H31" s="107"/>
      <c r="I31" s="107"/>
    </row>
    <row r="32" spans="1:10" x14ac:dyDescent="0.2">
      <c r="A32" s="107"/>
      <c r="B32" s="107" t="s">
        <v>30</v>
      </c>
      <c r="C32" s="107"/>
      <c r="D32" s="107"/>
      <c r="E32" s="107"/>
      <c r="F32" s="107"/>
      <c r="G32" s="107"/>
      <c r="H32" s="107"/>
      <c r="I32" s="107"/>
    </row>
    <row r="33" spans="2:3" x14ac:dyDescent="0.2">
      <c r="B33" s="136" t="s">
        <v>629</v>
      </c>
      <c r="C33" s="136"/>
    </row>
    <row r="34" spans="2:3" x14ac:dyDescent="0.2">
      <c r="B34" s="208" t="s">
        <v>731</v>
      </c>
      <c r="C34" s="208"/>
    </row>
  </sheetData>
  <mergeCells count="6">
    <mergeCell ref="B24:G24"/>
    <mergeCell ref="A1:I1"/>
    <mergeCell ref="A4:I4"/>
    <mergeCell ref="A5:I5"/>
    <mergeCell ref="B10:D10"/>
    <mergeCell ref="B13:G13"/>
  </mergeCells>
  <printOptions horizontalCentered="1"/>
  <pageMargins left="0.7" right="0.7" top="1" bottom="0.75" header="0.55000000000000004" footer="0.3"/>
  <pageSetup scale="81" orientation="portrait" r:id="rId1"/>
  <headerFooter>
    <oddHeader>&amp;RAttachment MPG-38
Page 2 of 4</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Layout" topLeftCell="A10" zoomScaleNormal="100" zoomScaleSheetLayoutView="100" workbookViewId="0">
      <selection activeCell="A6" sqref="A6:F6"/>
    </sheetView>
  </sheetViews>
  <sheetFormatPr defaultRowHeight="14.25" x14ac:dyDescent="0.2"/>
  <cols>
    <col min="1" max="1" width="7.875" style="103" customWidth="1"/>
    <col min="2" max="2" width="12.875" style="103" customWidth="1"/>
    <col min="3" max="3" width="10.375" style="103" customWidth="1"/>
    <col min="4" max="4" width="14.75" style="103" bestFit="1" customWidth="1"/>
    <col min="5" max="5" width="11.875" style="103" customWidth="1"/>
    <col min="6" max="6" width="5.25" style="103" customWidth="1"/>
    <col min="7" max="7" width="9" style="103"/>
    <col min="8" max="8" width="9.875" style="103" bestFit="1" customWidth="1"/>
    <col min="9" max="9" width="14.75" style="119" bestFit="1" customWidth="1"/>
    <col min="10" max="10" width="9" style="103"/>
    <col min="11" max="11" width="28.75" style="103" bestFit="1" customWidth="1"/>
    <col min="12" max="12" width="11.875" style="103" bestFit="1" customWidth="1"/>
    <col min="13" max="16384" width="9" style="103"/>
  </cols>
  <sheetData>
    <row r="1" spans="1:9" ht="23.25" x14ac:dyDescent="0.35">
      <c r="A1" s="318" t="str">
        <f>'MPG-2 (ROR)'!A1:G1</f>
        <v>Duke Energy Indiana, LLC</v>
      </c>
      <c r="B1" s="318"/>
      <c r="C1" s="318"/>
      <c r="D1" s="318"/>
      <c r="E1" s="318"/>
      <c r="F1" s="318"/>
    </row>
    <row r="5" spans="1:9" ht="20.25" x14ac:dyDescent="0.3">
      <c r="A5" s="319" t="s">
        <v>630</v>
      </c>
      <c r="B5" s="319"/>
      <c r="C5" s="319"/>
      <c r="D5" s="319"/>
      <c r="E5" s="319"/>
      <c r="F5" s="319"/>
    </row>
    <row r="6" spans="1:9" ht="18" x14ac:dyDescent="0.25">
      <c r="A6" s="320" t="s">
        <v>78</v>
      </c>
      <c r="B6" s="320"/>
      <c r="C6" s="320"/>
      <c r="D6" s="320"/>
      <c r="E6" s="320"/>
      <c r="F6" s="320"/>
    </row>
    <row r="7" spans="1:9" x14ac:dyDescent="0.2">
      <c r="A7" s="321"/>
      <c r="B7" s="321"/>
      <c r="C7" s="321"/>
      <c r="D7" s="321"/>
      <c r="E7" s="321"/>
      <c r="F7" s="321"/>
    </row>
    <row r="8" spans="1:9" ht="15" x14ac:dyDescent="0.25">
      <c r="D8" s="120"/>
      <c r="E8" s="120"/>
    </row>
    <row r="9" spans="1:9" ht="15" x14ac:dyDescent="0.25">
      <c r="A9" s="73"/>
      <c r="B9" s="73"/>
      <c r="C9" s="73"/>
      <c r="D9" s="121"/>
      <c r="E9" s="120"/>
      <c r="F9" s="73"/>
    </row>
    <row r="10" spans="1:9" ht="15" x14ac:dyDescent="0.25">
      <c r="A10" s="116" t="s">
        <v>1</v>
      </c>
      <c r="B10" s="297" t="s">
        <v>2</v>
      </c>
      <c r="C10" s="297"/>
      <c r="D10" s="122" t="s">
        <v>34</v>
      </c>
      <c r="E10" s="116" t="s">
        <v>3</v>
      </c>
    </row>
    <row r="11" spans="1:9" ht="15" x14ac:dyDescent="0.25">
      <c r="A11" s="73"/>
      <c r="B11" s="73"/>
      <c r="C11" s="73"/>
      <c r="D11" s="24">
        <v>-1</v>
      </c>
      <c r="E11" s="24">
        <f>+D11-1</f>
        <v>-2</v>
      </c>
    </row>
    <row r="12" spans="1:9" x14ac:dyDescent="0.2">
      <c r="D12" s="1"/>
    </row>
    <row r="13" spans="1:9" ht="22.5" customHeight="1" x14ac:dyDescent="0.2">
      <c r="A13" s="53">
        <f>MAX(A8:A12)+1</f>
        <v>1</v>
      </c>
      <c r="B13" s="105" t="s">
        <v>5</v>
      </c>
      <c r="C13" s="105"/>
      <c r="D13" s="123">
        <f>+'MPG-2 (ROR)'!D26</f>
        <v>4224223</v>
      </c>
      <c r="E13" s="124">
        <f>+D13/$D$19</f>
        <v>0.41852550026375079</v>
      </c>
      <c r="H13" s="125"/>
      <c r="I13" s="126"/>
    </row>
    <row r="14" spans="1:9" ht="22.5" customHeight="1" x14ac:dyDescent="0.2">
      <c r="A14" s="133">
        <f>MAX(A9:A13)+1</f>
        <v>2</v>
      </c>
      <c r="B14" s="105" t="s">
        <v>398</v>
      </c>
      <c r="C14" s="105"/>
      <c r="D14" s="123">
        <f>'S&amp;P - BS'!H44*1000</f>
        <v>230000</v>
      </c>
      <c r="E14" s="124">
        <f>+D14/$D$19</f>
        <v>2.2787827503581767E-2</v>
      </c>
      <c r="H14" s="125"/>
      <c r="I14" s="123"/>
    </row>
    <row r="15" spans="1:9" ht="22.5" customHeight="1" x14ac:dyDescent="0.2">
      <c r="A15" s="133">
        <f t="shared" ref="A15:A19" si="0">MAX(A10:A14)+1</f>
        <v>3</v>
      </c>
      <c r="B15" s="134" t="s">
        <v>727</v>
      </c>
      <c r="C15" s="105"/>
      <c r="D15" s="127">
        <f>+'S&amp;P - BS'!H84*1000</f>
        <v>868540.82099999965</v>
      </c>
      <c r="E15" s="128">
        <f>+D15/$D$19</f>
        <v>8.6052862646814263E-2</v>
      </c>
      <c r="I15" s="126"/>
    </row>
    <row r="16" spans="1:9" ht="22.5" customHeight="1" x14ac:dyDescent="0.2">
      <c r="A16" s="133">
        <f t="shared" si="0"/>
        <v>4</v>
      </c>
      <c r="B16" s="105" t="s">
        <v>79</v>
      </c>
      <c r="C16" s="105"/>
      <c r="D16" s="123">
        <f>SUM(D13:D15)</f>
        <v>5322763.8209999995</v>
      </c>
      <c r="E16" s="124">
        <f>SUM(E13:E15)</f>
        <v>0.52736619041414678</v>
      </c>
      <c r="I16" s="135"/>
    </row>
    <row r="17" spans="1:9" ht="12.75" customHeight="1" x14ac:dyDescent="0.2">
      <c r="A17" s="133"/>
      <c r="B17" s="105"/>
      <c r="C17" s="105"/>
      <c r="D17" s="123"/>
      <c r="E17" s="124"/>
      <c r="I17" s="126"/>
    </row>
    <row r="18" spans="1:9" ht="22.5" customHeight="1" x14ac:dyDescent="0.2">
      <c r="A18" s="133">
        <f t="shared" si="0"/>
        <v>5</v>
      </c>
      <c r="B18" s="105" t="s">
        <v>6</v>
      </c>
      <c r="C18" s="105"/>
      <c r="D18" s="127">
        <f>+'MPG-2 (ROR)'!D25</f>
        <v>4770344</v>
      </c>
      <c r="E18" s="128">
        <f>+D18/$D$19</f>
        <v>0.47263380958585327</v>
      </c>
      <c r="I18" s="126"/>
    </row>
    <row r="19" spans="1:9" ht="22.5" customHeight="1" x14ac:dyDescent="0.25">
      <c r="A19" s="133">
        <f t="shared" si="0"/>
        <v>6</v>
      </c>
      <c r="B19" s="129" t="s">
        <v>7</v>
      </c>
      <c r="C19" s="129"/>
      <c r="D19" s="130">
        <f>+D18+D16</f>
        <v>10093107.820999999</v>
      </c>
      <c r="E19" s="131">
        <f>+E18+E16</f>
        <v>1</v>
      </c>
      <c r="I19" s="132"/>
    </row>
    <row r="20" spans="1:9" x14ac:dyDescent="0.2">
      <c r="F20" s="53"/>
      <c r="I20" s="126"/>
    </row>
    <row r="22" spans="1:9" x14ac:dyDescent="0.2">
      <c r="B22" s="26"/>
      <c r="C22" s="38"/>
    </row>
    <row r="23" spans="1:9" x14ac:dyDescent="0.2">
      <c r="B23" s="103" t="s">
        <v>30</v>
      </c>
    </row>
    <row r="24" spans="1:9" x14ac:dyDescent="0.2">
      <c r="B24" s="1" t="s">
        <v>629</v>
      </c>
    </row>
    <row r="25" spans="1:9" x14ac:dyDescent="0.2">
      <c r="B25" s="136" t="s">
        <v>726</v>
      </c>
    </row>
  </sheetData>
  <mergeCells count="5">
    <mergeCell ref="A1:F1"/>
    <mergeCell ref="A5:F5"/>
    <mergeCell ref="A6:F6"/>
    <mergeCell ref="A7:F7"/>
    <mergeCell ref="B10:C10"/>
  </mergeCells>
  <printOptions horizontalCentered="1"/>
  <pageMargins left="0.7" right="0.7" top="1.5" bottom="0.75" header="0.75" footer="0.3"/>
  <pageSetup scale="90" orientation="portrait" r:id="rId1"/>
  <headerFooter>
    <oddHeader>&amp;L
&amp;RAttachment MPG-38
Page 3 of 4</oddHeader>
  </headerFooter>
  <colBreaks count="1" manualBreakCount="1">
    <brk id="5"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view="pageLayout" zoomScaleNormal="100" workbookViewId="0">
      <selection activeCell="I26" sqref="I26"/>
    </sheetView>
  </sheetViews>
  <sheetFormatPr defaultRowHeight="14.25" x14ac:dyDescent="0.2"/>
  <cols>
    <col min="1" max="1" width="9" style="103"/>
    <col min="2" max="2" width="1.625" style="103" customWidth="1"/>
    <col min="3" max="3" width="14.875" style="103" customWidth="1"/>
    <col min="4" max="4" width="1.75" style="103" customWidth="1"/>
    <col min="5" max="5" width="10.375" style="103" customWidth="1"/>
    <col min="6" max="6" width="2.5" style="103" customWidth="1"/>
    <col min="7" max="9" width="10.375" style="103" customWidth="1"/>
    <col min="10" max="10" width="1.625" style="103" customWidth="1"/>
    <col min="11" max="11" width="9" style="103"/>
    <col min="12" max="12" width="9" style="38"/>
    <col min="13" max="16384" width="9" style="103"/>
  </cols>
  <sheetData>
    <row r="1" spans="1:11" ht="26.25" x14ac:dyDescent="0.4">
      <c r="A1" s="322" t="str">
        <f>'MPG-2 (ROR)'!A1:G1</f>
        <v>Duke Energy Indiana, LLC</v>
      </c>
      <c r="B1" s="322"/>
      <c r="C1" s="322"/>
      <c r="D1" s="322"/>
      <c r="E1" s="322"/>
      <c r="F1" s="322"/>
      <c r="G1" s="322"/>
      <c r="H1" s="322"/>
      <c r="I1" s="322"/>
      <c r="J1" s="322"/>
      <c r="K1" s="322"/>
    </row>
    <row r="2" spans="1:11" ht="8.25" customHeight="1" x14ac:dyDescent="0.2">
      <c r="A2" s="38"/>
      <c r="B2" s="38"/>
      <c r="C2" s="38"/>
      <c r="D2" s="38"/>
      <c r="E2" s="38"/>
      <c r="F2" s="38"/>
      <c r="G2" s="38"/>
      <c r="H2" s="38"/>
      <c r="I2" s="38"/>
      <c r="J2" s="38"/>
      <c r="K2" s="38"/>
    </row>
    <row r="3" spans="1:11" ht="15" x14ac:dyDescent="0.25">
      <c r="A3" s="38"/>
      <c r="B3" s="38"/>
      <c r="C3" s="114"/>
      <c r="D3" s="114"/>
      <c r="E3" s="114"/>
      <c r="F3" s="114"/>
      <c r="G3" s="114"/>
      <c r="H3" s="114"/>
      <c r="I3" s="114"/>
      <c r="J3" s="38"/>
      <c r="K3" s="38"/>
    </row>
    <row r="4" spans="1:11" ht="15" x14ac:dyDescent="0.25">
      <c r="A4" s="38"/>
      <c r="B4" s="38"/>
      <c r="C4" s="114"/>
      <c r="D4" s="114"/>
      <c r="E4" s="114"/>
      <c r="F4" s="114"/>
      <c r="G4" s="114"/>
      <c r="H4" s="114"/>
      <c r="I4" s="114"/>
      <c r="J4" s="38"/>
      <c r="K4" s="38"/>
    </row>
    <row r="5" spans="1:11" ht="23.25" x14ac:dyDescent="0.35">
      <c r="A5" s="296" t="s">
        <v>35</v>
      </c>
      <c r="B5" s="296"/>
      <c r="C5" s="296"/>
      <c r="D5" s="296"/>
      <c r="E5" s="296"/>
      <c r="F5" s="296"/>
      <c r="G5" s="296"/>
      <c r="H5" s="296"/>
      <c r="I5" s="296"/>
      <c r="J5" s="296"/>
      <c r="K5" s="296"/>
    </row>
    <row r="6" spans="1:11" s="38" customFormat="1" ht="15.75" x14ac:dyDescent="0.25">
      <c r="A6" s="323" t="s">
        <v>72</v>
      </c>
      <c r="B6" s="323"/>
      <c r="C6" s="323"/>
      <c r="D6" s="323"/>
      <c r="E6" s="323"/>
      <c r="F6" s="323"/>
      <c r="G6" s="323"/>
      <c r="H6" s="323"/>
      <c r="I6" s="323"/>
      <c r="J6" s="323"/>
      <c r="K6" s="323"/>
    </row>
    <row r="7" spans="1:11" ht="15" x14ac:dyDescent="0.25">
      <c r="A7" s="324" t="s">
        <v>36</v>
      </c>
      <c r="B7" s="324"/>
      <c r="C7" s="324"/>
      <c r="D7" s="324"/>
      <c r="E7" s="324"/>
      <c r="F7" s="324"/>
      <c r="G7" s="324"/>
      <c r="H7" s="324"/>
      <c r="I7" s="324"/>
      <c r="J7" s="324"/>
      <c r="K7" s="324"/>
    </row>
    <row r="8" spans="1:11" ht="15" x14ac:dyDescent="0.25">
      <c r="A8" s="38"/>
      <c r="B8" s="38"/>
      <c r="C8" s="114"/>
      <c r="D8" s="114"/>
      <c r="E8" s="114"/>
      <c r="F8" s="114"/>
      <c r="G8" s="114"/>
      <c r="H8" s="114"/>
      <c r="I8" s="114"/>
      <c r="J8" s="38"/>
      <c r="K8" s="38"/>
    </row>
    <row r="9" spans="1:11" ht="15" x14ac:dyDescent="0.25">
      <c r="A9" s="38"/>
      <c r="B9" s="38"/>
      <c r="C9" s="114"/>
      <c r="D9" s="114"/>
      <c r="E9" s="114"/>
      <c r="F9" s="114"/>
      <c r="G9" s="114"/>
      <c r="H9" s="114"/>
      <c r="I9" s="114"/>
      <c r="J9" s="38"/>
      <c r="K9" s="38"/>
    </row>
    <row r="10" spans="1:11" x14ac:dyDescent="0.2">
      <c r="A10" s="38"/>
      <c r="B10" s="38"/>
      <c r="C10" s="38"/>
      <c r="D10" s="38"/>
      <c r="E10" s="38"/>
      <c r="F10" s="38"/>
      <c r="G10" s="38"/>
      <c r="H10" s="38"/>
      <c r="I10" s="38"/>
      <c r="J10" s="38"/>
      <c r="K10" s="38"/>
    </row>
    <row r="11" spans="1:11" ht="15" x14ac:dyDescent="0.25">
      <c r="A11" s="38"/>
      <c r="B11" s="38"/>
      <c r="C11" s="38"/>
      <c r="D11" s="38"/>
      <c r="E11" s="38"/>
      <c r="F11" s="38"/>
      <c r="G11" s="325" t="s">
        <v>73</v>
      </c>
      <c r="H11" s="325"/>
      <c r="I11" s="325"/>
      <c r="J11" s="38"/>
      <c r="K11" s="38"/>
    </row>
    <row r="12" spans="1:11" ht="15" x14ac:dyDescent="0.25">
      <c r="A12" s="38"/>
      <c r="B12" s="38"/>
      <c r="C12" s="115" t="s">
        <v>37</v>
      </c>
      <c r="D12" s="115"/>
      <c r="E12" s="115" t="s">
        <v>38</v>
      </c>
      <c r="F12" s="38"/>
      <c r="G12" s="115" t="s">
        <v>39</v>
      </c>
      <c r="H12" s="115" t="s">
        <v>40</v>
      </c>
      <c r="I12" s="115" t="s">
        <v>41</v>
      </c>
      <c r="J12" s="38"/>
      <c r="K12" s="38"/>
    </row>
    <row r="13" spans="1:11" x14ac:dyDescent="0.2">
      <c r="A13" s="38"/>
      <c r="B13" s="38"/>
      <c r="C13" s="38"/>
      <c r="D13" s="38"/>
      <c r="E13" s="38"/>
      <c r="F13" s="38"/>
      <c r="G13" s="38"/>
      <c r="H13" s="38"/>
      <c r="I13" s="38"/>
      <c r="J13" s="38"/>
      <c r="K13" s="38"/>
    </row>
    <row r="14" spans="1:11" x14ac:dyDescent="0.2">
      <c r="A14" s="38"/>
      <c r="B14" s="38"/>
      <c r="C14" s="43" t="s">
        <v>42</v>
      </c>
      <c r="D14" s="38"/>
      <c r="E14" s="51">
        <v>0.45169999999999999</v>
      </c>
      <c r="F14" s="52"/>
      <c r="G14" s="101">
        <v>1</v>
      </c>
      <c r="H14" s="101">
        <v>0</v>
      </c>
      <c r="I14" s="108">
        <v>0</v>
      </c>
      <c r="J14" s="38"/>
      <c r="K14" s="38"/>
    </row>
    <row r="15" spans="1:11" x14ac:dyDescent="0.2">
      <c r="A15" s="38"/>
      <c r="B15" s="38"/>
      <c r="C15" s="43" t="s">
        <v>43</v>
      </c>
      <c r="D15" s="38"/>
      <c r="E15" s="51">
        <v>0.53254999999999997</v>
      </c>
      <c r="F15" s="52"/>
      <c r="G15" s="101">
        <v>0.33333333333333331</v>
      </c>
      <c r="H15" s="101">
        <v>0.33333333333333331</v>
      </c>
      <c r="I15" s="101">
        <v>0.33333333333333331</v>
      </c>
      <c r="J15" s="38"/>
      <c r="K15" s="38"/>
    </row>
    <row r="16" spans="1:11" x14ac:dyDescent="0.2">
      <c r="A16" s="38"/>
      <c r="B16" s="38"/>
      <c r="C16" s="43" t="s">
        <v>44</v>
      </c>
      <c r="D16" s="38"/>
      <c r="E16" s="51">
        <v>0.51459999999999995</v>
      </c>
      <c r="F16" s="52"/>
      <c r="G16" s="101">
        <v>0.25</v>
      </c>
      <c r="H16" s="101">
        <v>0.5</v>
      </c>
      <c r="I16" s="101">
        <v>0.25</v>
      </c>
      <c r="J16" s="38"/>
      <c r="K16" s="38"/>
    </row>
    <row r="17" spans="1:11" x14ac:dyDescent="0.2">
      <c r="A17" s="38"/>
      <c r="B17" s="38"/>
      <c r="C17" s="43" t="s">
        <v>45</v>
      </c>
      <c r="D17" s="38"/>
      <c r="E17" s="51">
        <v>0.5302</v>
      </c>
      <c r="F17" s="52"/>
      <c r="G17" s="101">
        <v>0.35294117647058826</v>
      </c>
      <c r="H17" s="101">
        <v>0.41176470588235292</v>
      </c>
      <c r="I17" s="101">
        <v>0.23529411764705882</v>
      </c>
      <c r="J17" s="38"/>
      <c r="K17" s="38"/>
    </row>
    <row r="18" spans="1:11" x14ac:dyDescent="0.2">
      <c r="A18" s="38"/>
      <c r="B18" s="38"/>
      <c r="C18" s="43" t="s">
        <v>46</v>
      </c>
      <c r="D18" s="54"/>
      <c r="E18" s="55">
        <v>0.5282</v>
      </c>
      <c r="F18" s="43"/>
      <c r="G18" s="108">
        <v>0.2</v>
      </c>
      <c r="H18" s="108">
        <v>0.48</v>
      </c>
      <c r="I18" s="108">
        <v>0.32</v>
      </c>
      <c r="J18" s="38"/>
      <c r="K18" s="38"/>
    </row>
    <row r="19" spans="1:11" x14ac:dyDescent="0.2">
      <c r="A19" s="38"/>
      <c r="B19" s="38"/>
      <c r="C19" s="43" t="s">
        <v>47</v>
      </c>
      <c r="D19" s="54"/>
      <c r="E19" s="55">
        <v>0.56040000000000001</v>
      </c>
      <c r="F19" s="43"/>
      <c r="G19" s="108">
        <v>0.17647058823529413</v>
      </c>
      <c r="H19" s="108">
        <v>0.29411764705882354</v>
      </c>
      <c r="I19" s="108">
        <v>0.52941176470588236</v>
      </c>
      <c r="J19" s="38"/>
      <c r="K19" s="38"/>
    </row>
    <row r="20" spans="1:11" x14ac:dyDescent="0.2">
      <c r="A20" s="38"/>
      <c r="B20" s="38"/>
      <c r="C20" s="43" t="s">
        <v>48</v>
      </c>
      <c r="D20" s="38"/>
      <c r="E20" s="51">
        <v>0.52587499999999998</v>
      </c>
      <c r="F20" s="52"/>
      <c r="G20" s="101">
        <v>0.33333333333333331</v>
      </c>
      <c r="H20" s="101">
        <v>0.66666666666666663</v>
      </c>
      <c r="I20" s="101">
        <v>0</v>
      </c>
      <c r="J20" s="38"/>
      <c r="K20" s="38"/>
    </row>
    <row r="21" spans="1:11" x14ac:dyDescent="0.2">
      <c r="A21" s="38"/>
      <c r="B21" s="38"/>
      <c r="C21" s="43"/>
      <c r="D21" s="38"/>
      <c r="E21" s="44"/>
      <c r="F21" s="38"/>
      <c r="G21" s="45"/>
      <c r="H21" s="45"/>
      <c r="I21" s="45"/>
      <c r="J21" s="38"/>
      <c r="K21" s="38"/>
    </row>
    <row r="22" spans="1:11" ht="15" x14ac:dyDescent="0.25">
      <c r="A22" s="38"/>
      <c r="B22" s="38"/>
      <c r="C22" s="43" t="s">
        <v>700</v>
      </c>
      <c r="D22" s="46"/>
      <c r="E22" s="117">
        <f>'MPG-38.3 (Adj. Debt)'!E16</f>
        <v>0.52736619041414678</v>
      </c>
      <c r="F22" s="38"/>
      <c r="H22" s="45"/>
      <c r="I22" s="45"/>
      <c r="J22" s="38"/>
      <c r="K22" s="38"/>
    </row>
    <row r="23" spans="1:11" x14ac:dyDescent="0.2">
      <c r="A23" s="38"/>
      <c r="B23" s="38"/>
      <c r="C23" s="43"/>
      <c r="D23" s="38"/>
      <c r="E23" s="44"/>
      <c r="F23" s="38"/>
      <c r="G23" s="45"/>
      <c r="H23" s="45"/>
      <c r="I23" s="45"/>
      <c r="J23" s="38"/>
      <c r="K23" s="38"/>
    </row>
    <row r="24" spans="1:11" x14ac:dyDescent="0.2">
      <c r="A24" s="38"/>
      <c r="B24" s="38"/>
      <c r="C24" s="43"/>
      <c r="D24" s="38"/>
      <c r="E24" s="44"/>
      <c r="F24" s="38"/>
      <c r="G24" s="45"/>
      <c r="H24" s="45"/>
      <c r="I24" s="45"/>
      <c r="J24" s="38"/>
      <c r="K24" s="38"/>
    </row>
    <row r="25" spans="1:11" x14ac:dyDescent="0.2">
      <c r="A25" s="38"/>
      <c r="B25" s="38"/>
      <c r="C25" s="109"/>
      <c r="D25" s="38"/>
      <c r="E25" s="38"/>
      <c r="F25" s="38"/>
      <c r="G25" s="38"/>
      <c r="H25" s="38"/>
      <c r="I25" s="38"/>
      <c r="J25" s="38"/>
      <c r="K25" s="38"/>
    </row>
    <row r="26" spans="1:11" x14ac:dyDescent="0.2">
      <c r="A26" s="38"/>
      <c r="B26" s="38"/>
      <c r="C26" s="47" t="s">
        <v>49</v>
      </c>
      <c r="D26" s="38"/>
      <c r="E26" s="38"/>
      <c r="F26" s="38"/>
      <c r="G26" s="38"/>
      <c r="H26" s="38"/>
      <c r="I26" s="38"/>
      <c r="J26" s="38"/>
      <c r="K26" s="38"/>
    </row>
    <row r="27" spans="1:11" x14ac:dyDescent="0.2">
      <c r="A27" s="38"/>
      <c r="B27" s="38"/>
      <c r="C27" s="47" t="s">
        <v>74</v>
      </c>
      <c r="D27" s="38"/>
      <c r="E27" s="38"/>
      <c r="F27" s="38"/>
      <c r="G27" s="38"/>
      <c r="H27" s="38"/>
      <c r="I27" s="38"/>
      <c r="J27" s="38"/>
      <c r="K27" s="38"/>
    </row>
    <row r="28" spans="1:11" x14ac:dyDescent="0.2">
      <c r="A28" s="38"/>
      <c r="B28" s="38"/>
      <c r="C28" s="38"/>
      <c r="D28" s="38"/>
      <c r="E28" s="38"/>
      <c r="F28" s="38"/>
      <c r="G28" s="38"/>
      <c r="H28" s="38"/>
      <c r="I28" s="38"/>
      <c r="J28" s="38"/>
      <c r="K28" s="38"/>
    </row>
    <row r="29" spans="1:11" x14ac:dyDescent="0.2">
      <c r="A29" s="38"/>
      <c r="B29" s="38"/>
      <c r="C29" s="38"/>
      <c r="D29" s="38"/>
      <c r="E29" s="38"/>
      <c r="F29" s="38"/>
      <c r="G29" s="38"/>
      <c r="H29" s="38"/>
      <c r="I29" s="38"/>
      <c r="J29" s="38"/>
      <c r="K29" s="38"/>
    </row>
    <row r="30" spans="1:11" x14ac:dyDescent="0.2">
      <c r="A30" s="38"/>
      <c r="B30" s="38"/>
      <c r="C30" s="38"/>
      <c r="D30" s="38"/>
      <c r="E30" s="38"/>
      <c r="F30" s="38"/>
      <c r="G30" s="38"/>
      <c r="H30" s="38"/>
      <c r="I30" s="38"/>
      <c r="J30" s="38"/>
      <c r="K30" s="38"/>
    </row>
    <row r="31" spans="1:11" ht="8.25" customHeight="1" x14ac:dyDescent="0.2">
      <c r="A31" s="38"/>
      <c r="B31" s="38"/>
      <c r="C31" s="38"/>
      <c r="D31" s="38"/>
      <c r="E31" s="38"/>
      <c r="F31" s="38"/>
      <c r="G31" s="38"/>
      <c r="H31" s="38"/>
      <c r="I31" s="38"/>
      <c r="J31" s="38"/>
      <c r="K31" s="38"/>
    </row>
    <row r="32" spans="1:11" x14ac:dyDescent="0.2">
      <c r="A32" s="38"/>
      <c r="B32" s="38"/>
      <c r="C32" s="38"/>
      <c r="D32" s="38"/>
      <c r="E32" s="38"/>
      <c r="F32" s="38"/>
      <c r="G32" s="38"/>
      <c r="H32" s="38"/>
      <c r="I32" s="38"/>
      <c r="J32" s="38"/>
      <c r="K32" s="38"/>
    </row>
    <row r="33" spans="1:11" x14ac:dyDescent="0.2">
      <c r="A33" s="38"/>
      <c r="B33" s="38"/>
      <c r="C33" s="38"/>
      <c r="D33" s="38"/>
      <c r="E33" s="38"/>
      <c r="F33" s="38"/>
      <c r="G33" s="38"/>
      <c r="H33" s="38"/>
      <c r="I33" s="38"/>
      <c r="J33" s="38"/>
      <c r="K33" s="38"/>
    </row>
    <row r="34" spans="1:11" x14ac:dyDescent="0.2">
      <c r="A34" s="38"/>
      <c r="B34" s="38"/>
      <c r="C34" s="38"/>
      <c r="D34" s="38"/>
      <c r="E34" s="38"/>
      <c r="F34" s="38"/>
      <c r="G34" s="38"/>
      <c r="H34" s="38"/>
      <c r="I34" s="38"/>
      <c r="J34" s="38"/>
      <c r="K34" s="38"/>
    </row>
  </sheetData>
  <mergeCells count="5">
    <mergeCell ref="A1:K1"/>
    <mergeCell ref="A5:K5"/>
    <mergeCell ref="A6:K6"/>
    <mergeCell ref="A7:K7"/>
    <mergeCell ref="G11:I11"/>
  </mergeCells>
  <pageMargins left="0.7" right="0.7" top="1.25" bottom="0.75" header="0.55000000000000004" footer="0.3"/>
  <pageSetup orientation="portrait" r:id="rId1"/>
  <headerFooter>
    <oddHeader>&amp;RAttachment MPG-38
Page 4 of 4</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8"/>
  <sheetViews>
    <sheetView view="pageLayout" zoomScaleNormal="100" zoomScaleSheetLayoutView="90" workbookViewId="0">
      <selection activeCell="J25" sqref="J25"/>
    </sheetView>
  </sheetViews>
  <sheetFormatPr defaultRowHeight="14.25" x14ac:dyDescent="0.2"/>
  <cols>
    <col min="1" max="1" width="4.75" style="103" bestFit="1" customWidth="1"/>
    <col min="2" max="2" width="9" style="103"/>
    <col min="3" max="3" width="10.875" style="103" customWidth="1"/>
    <col min="4" max="4" width="12.125" style="103" bestFit="1" customWidth="1"/>
    <col min="5" max="6" width="11.125" style="103" bestFit="1" customWidth="1"/>
    <col min="7" max="7" width="12.125" style="103" bestFit="1" customWidth="1"/>
    <col min="8" max="8" width="12.125" style="84" bestFit="1" customWidth="1"/>
    <col min="9" max="9" width="11.125" style="103" bestFit="1" customWidth="1"/>
    <col min="10" max="10" width="12.125" style="103" bestFit="1" customWidth="1"/>
    <col min="11" max="11" width="9.25" style="103" bestFit="1" customWidth="1"/>
    <col min="12" max="16384" width="9" style="103"/>
  </cols>
  <sheetData>
    <row r="1" spans="1:11" ht="30" x14ac:dyDescent="0.4">
      <c r="A1" s="327" t="s">
        <v>631</v>
      </c>
      <c r="B1" s="327"/>
      <c r="C1" s="327"/>
      <c r="D1" s="327"/>
      <c r="E1" s="327"/>
      <c r="F1" s="327"/>
      <c r="G1" s="327"/>
      <c r="H1" s="327"/>
      <c r="I1" s="327"/>
      <c r="J1" s="327"/>
    </row>
    <row r="2" spans="1:11" x14ac:dyDescent="0.2">
      <c r="A2" s="147"/>
      <c r="E2" s="1"/>
      <c r="F2" s="1"/>
      <c r="G2" s="1"/>
      <c r="H2" s="1"/>
    </row>
    <row r="3" spans="1:11" x14ac:dyDescent="0.2">
      <c r="A3" s="147"/>
      <c r="E3" s="1"/>
      <c r="F3" s="1"/>
      <c r="G3" s="1"/>
      <c r="H3" s="1"/>
    </row>
    <row r="4" spans="1:11" x14ac:dyDescent="0.2">
      <c r="A4" s="147"/>
      <c r="E4" s="1"/>
      <c r="F4" s="1"/>
      <c r="G4" s="1"/>
      <c r="H4" s="1"/>
    </row>
    <row r="5" spans="1:11" ht="23.25" x14ac:dyDescent="0.35">
      <c r="A5" s="299" t="s">
        <v>612</v>
      </c>
      <c r="B5" s="299"/>
      <c r="C5" s="299"/>
      <c r="D5" s="299"/>
      <c r="E5" s="299"/>
      <c r="F5" s="299"/>
      <c r="G5" s="299"/>
      <c r="H5" s="299"/>
      <c r="I5" s="299"/>
      <c r="J5" s="299"/>
    </row>
    <row r="6" spans="1:11" ht="18" x14ac:dyDescent="0.25">
      <c r="A6" s="298" t="s">
        <v>625</v>
      </c>
      <c r="B6" s="298"/>
      <c r="C6" s="298"/>
      <c r="D6" s="298"/>
      <c r="E6" s="298"/>
      <c r="F6" s="298"/>
      <c r="G6" s="298"/>
      <c r="H6" s="298"/>
      <c r="I6" s="298"/>
      <c r="J6" s="298"/>
    </row>
    <row r="7" spans="1:11" x14ac:dyDescent="0.2">
      <c r="A7" s="147"/>
      <c r="E7" s="1"/>
      <c r="F7" s="1"/>
      <c r="G7" s="1"/>
      <c r="H7" s="180"/>
    </row>
    <row r="8" spans="1:11" ht="18" x14ac:dyDescent="0.25">
      <c r="A8" s="137"/>
      <c r="B8" s="54"/>
      <c r="C8" s="54"/>
      <c r="D8" s="54"/>
      <c r="E8" s="180"/>
      <c r="F8" s="180"/>
      <c r="G8" s="180"/>
      <c r="H8" s="72"/>
      <c r="J8" s="73"/>
    </row>
    <row r="9" spans="1:11" ht="15" x14ac:dyDescent="0.25">
      <c r="A9" s="181" t="s">
        <v>1</v>
      </c>
      <c r="B9" s="326" t="s">
        <v>2</v>
      </c>
      <c r="C9" s="326"/>
      <c r="D9" s="74">
        <v>2014</v>
      </c>
      <c r="E9" s="74">
        <v>2015</v>
      </c>
      <c r="F9" s="74">
        <v>2016</v>
      </c>
      <c r="G9" s="74">
        <v>2017</v>
      </c>
      <c r="H9" s="74">
        <v>2018</v>
      </c>
      <c r="I9" s="72">
        <v>43555</v>
      </c>
      <c r="J9" s="72">
        <v>43646</v>
      </c>
    </row>
    <row r="10" spans="1:11" x14ac:dyDescent="0.2">
      <c r="A10" s="182"/>
      <c r="B10" s="75"/>
      <c r="C10" s="75"/>
      <c r="D10" s="183"/>
      <c r="E10" s="183"/>
      <c r="F10" s="183"/>
      <c r="G10" s="183"/>
      <c r="H10" s="183"/>
    </row>
    <row r="11" spans="1:11" x14ac:dyDescent="0.2">
      <c r="A11" s="182"/>
      <c r="B11" s="75" t="s">
        <v>613</v>
      </c>
      <c r="C11" s="75"/>
      <c r="D11" s="183">
        <f>D14-D12</f>
        <v>-409993</v>
      </c>
      <c r="E11" s="183">
        <f t="shared" ref="E11:J11" si="0">E14-E12</f>
        <v>-213257</v>
      </c>
      <c r="F11" s="183">
        <f t="shared" si="0"/>
        <v>-394897</v>
      </c>
      <c r="G11" s="183">
        <f t="shared" si="0"/>
        <v>-252999</v>
      </c>
      <c r="H11" s="183">
        <f t="shared" si="0"/>
        <v>-149510</v>
      </c>
      <c r="I11" s="183">
        <f t="shared" si="0"/>
        <v>-211445</v>
      </c>
      <c r="J11" s="183">
        <f t="shared" si="0"/>
        <v>-235465</v>
      </c>
    </row>
    <row r="12" spans="1:11" x14ac:dyDescent="0.2">
      <c r="A12" s="182"/>
      <c r="B12" s="75" t="s">
        <v>614</v>
      </c>
      <c r="C12" s="75"/>
      <c r="D12" s="183">
        <f>'BS -FF1'!B12</f>
        <v>480537</v>
      </c>
      <c r="E12" s="183">
        <f>'BS -FF1'!C12</f>
        <v>213257</v>
      </c>
      <c r="F12" s="183">
        <f>'BS -FF1'!D12</f>
        <v>394897</v>
      </c>
      <c r="G12" s="183">
        <f>'BS -FF1'!E12</f>
        <v>413805</v>
      </c>
      <c r="H12" s="183">
        <f>'BS -FF1'!F12</f>
        <v>316228</v>
      </c>
      <c r="I12" s="183">
        <f>'BS -FF1'!G12</f>
        <v>347161</v>
      </c>
      <c r="J12" s="183">
        <f>'BS -FF1'!H12</f>
        <v>400160</v>
      </c>
    </row>
    <row r="13" spans="1:11" x14ac:dyDescent="0.2">
      <c r="A13" s="182"/>
      <c r="B13" s="75"/>
      <c r="C13" s="75"/>
      <c r="D13" s="183"/>
      <c r="E13" s="183"/>
      <c r="F13" s="183"/>
      <c r="G13" s="183"/>
      <c r="H13" s="183"/>
      <c r="I13" s="183"/>
      <c r="J13" s="183"/>
    </row>
    <row r="14" spans="1:11" x14ac:dyDescent="0.2">
      <c r="A14" s="76">
        <f>MAX(A1:A10)+1</f>
        <v>1</v>
      </c>
      <c r="B14" s="184" t="s">
        <v>272</v>
      </c>
      <c r="C14" s="185"/>
      <c r="D14" s="77">
        <f>'BS -FF1'!B127+'BS -FF1'!B129</f>
        <v>70544</v>
      </c>
      <c r="E14" s="77">
        <f>'BS -FF1'!C127+'BS -FF1'!C129</f>
        <v>0</v>
      </c>
      <c r="F14" s="77">
        <f>'BS -FF1'!D127+'BS -FF1'!D129</f>
        <v>0</v>
      </c>
      <c r="G14" s="77">
        <f>'BS -FF1'!E127+'BS -FF1'!E129</f>
        <v>160806</v>
      </c>
      <c r="H14" s="77">
        <f>'BS -FF1'!F127+'BS -FF1'!F129</f>
        <v>166718</v>
      </c>
      <c r="I14" s="77">
        <f>'BS -FF1'!G127+'BS -FF1'!G129</f>
        <v>135716</v>
      </c>
      <c r="J14" s="77">
        <f>'BS -FF1'!H127+'BS -FF1'!H129</f>
        <v>164695</v>
      </c>
      <c r="K14" s="78"/>
    </row>
    <row r="15" spans="1:11" x14ac:dyDescent="0.2">
      <c r="A15" s="76">
        <f>MAX(A3:A14)+1</f>
        <v>2</v>
      </c>
      <c r="B15" s="184" t="s">
        <v>5</v>
      </c>
      <c r="C15" s="185"/>
      <c r="D15" s="77">
        <f>'BS -FF1'!B110</f>
        <v>3774709</v>
      </c>
      <c r="E15" s="77">
        <f>'BS -FF1'!C110</f>
        <v>3772953</v>
      </c>
      <c r="F15" s="77">
        <f>'BS -FF1'!D110</f>
        <v>3797098</v>
      </c>
      <c r="G15" s="77">
        <f>'BS -FF1'!E110</f>
        <v>3793044</v>
      </c>
      <c r="H15" s="77">
        <f>'BS -FF1'!F110</f>
        <v>3791127</v>
      </c>
      <c r="I15" s="77">
        <f>'BS -FF1'!G110</f>
        <v>3731664</v>
      </c>
      <c r="J15" s="77">
        <f>'BS -FF1'!H110</f>
        <v>3731805</v>
      </c>
      <c r="K15" s="78"/>
    </row>
    <row r="16" spans="1:11" ht="16.5" x14ac:dyDescent="0.2">
      <c r="A16" s="76">
        <f>MAX(A4:A15)+1</f>
        <v>3</v>
      </c>
      <c r="B16" s="184" t="s">
        <v>6</v>
      </c>
      <c r="C16" s="185"/>
      <c r="D16" s="79">
        <f>'BS -FF1'!B102-'BS -FF1'!B90</f>
        <v>3817112</v>
      </c>
      <c r="E16" s="79">
        <f>'BS -FF1'!C102-'BS -FF1'!C90</f>
        <v>3814520</v>
      </c>
      <c r="F16" s="79">
        <f>'BS -FF1'!D102-'BS -FF1'!D90</f>
        <v>4046057</v>
      </c>
      <c r="G16" s="79">
        <f>'BS -FF1'!E102-'BS -FF1'!E90</f>
        <v>4099984</v>
      </c>
      <c r="H16" s="79">
        <f>'BS -FF1'!F102-'BS -FF1'!F90</f>
        <v>4320251</v>
      </c>
      <c r="I16" s="79">
        <f>'BS -FF1'!G102-'BS -FF1'!G90</f>
        <v>4432477</v>
      </c>
      <c r="J16" s="79">
        <f>'BS -FF1'!H102-'BS -FF1'!H90</f>
        <v>4529470</v>
      </c>
      <c r="K16" s="78"/>
    </row>
    <row r="17" spans="1:11" ht="15" x14ac:dyDescent="0.2">
      <c r="A17" s="76">
        <f>MAX(A5:A16)+1</f>
        <v>4</v>
      </c>
      <c r="B17" s="80" t="s">
        <v>7</v>
      </c>
      <c r="C17" s="80"/>
      <c r="D17" s="186">
        <f t="shared" ref="D17:J17" si="1">SUM(D14:D16)</f>
        <v>7662365</v>
      </c>
      <c r="E17" s="186">
        <f t="shared" si="1"/>
        <v>7587473</v>
      </c>
      <c r="F17" s="186">
        <f t="shared" si="1"/>
        <v>7843155</v>
      </c>
      <c r="G17" s="186">
        <f t="shared" si="1"/>
        <v>8053834</v>
      </c>
      <c r="H17" s="186">
        <f t="shared" si="1"/>
        <v>8278096</v>
      </c>
      <c r="I17" s="186">
        <f t="shared" si="1"/>
        <v>8299857</v>
      </c>
      <c r="J17" s="186">
        <f t="shared" si="1"/>
        <v>8425970</v>
      </c>
      <c r="K17" s="81"/>
    </row>
    <row r="18" spans="1:11" x14ac:dyDescent="0.2">
      <c r="A18" s="76"/>
      <c r="H18" s="103"/>
    </row>
    <row r="19" spans="1:11" x14ac:dyDescent="0.2">
      <c r="A19" s="76"/>
      <c r="H19" s="103"/>
    </row>
    <row r="20" spans="1:11" x14ac:dyDescent="0.2">
      <c r="A20" s="76">
        <f>MAX(A7:A19)+1</f>
        <v>5</v>
      </c>
      <c r="B20" s="184" t="str">
        <f>B14</f>
        <v>Short-Term Debt</v>
      </c>
      <c r="D20" s="82">
        <f>D14/D$17</f>
        <v>9.2065569833856779E-3</v>
      </c>
      <c r="E20" s="82">
        <f t="shared" ref="E20:J22" si="2">E14/E$17</f>
        <v>0</v>
      </c>
      <c r="F20" s="82">
        <f t="shared" si="2"/>
        <v>0</v>
      </c>
      <c r="G20" s="82">
        <f t="shared" si="2"/>
        <v>1.9966391162271287E-2</v>
      </c>
      <c r="H20" s="82">
        <f t="shared" si="2"/>
        <v>2.0139655302378712E-2</v>
      </c>
      <c r="I20" s="82">
        <f t="shared" si="2"/>
        <v>1.6351607021663144E-2</v>
      </c>
      <c r="J20" s="82">
        <f t="shared" si="2"/>
        <v>1.9546117538989577E-2</v>
      </c>
    </row>
    <row r="21" spans="1:11" x14ac:dyDescent="0.2">
      <c r="A21" s="76">
        <f>MAX(A9:A20)+1</f>
        <v>6</v>
      </c>
      <c r="B21" s="184" t="str">
        <f>B15</f>
        <v>Long-Term Debt</v>
      </c>
      <c r="D21" s="82">
        <f>D15/D$17</f>
        <v>0.49262975595654868</v>
      </c>
      <c r="E21" s="82">
        <f t="shared" si="2"/>
        <v>0.4972608139758784</v>
      </c>
      <c r="F21" s="82">
        <f t="shared" si="2"/>
        <v>0.48412889965836453</v>
      </c>
      <c r="G21" s="82">
        <f t="shared" si="2"/>
        <v>0.4709612837811159</v>
      </c>
      <c r="H21" s="82">
        <f t="shared" si="2"/>
        <v>0.45797089089085219</v>
      </c>
      <c r="I21" s="82">
        <f t="shared" si="2"/>
        <v>0.44960581850988518</v>
      </c>
      <c r="J21" s="82">
        <f t="shared" si="2"/>
        <v>0.44289322178930141</v>
      </c>
    </row>
    <row r="22" spans="1:11" x14ac:dyDescent="0.2">
      <c r="A22" s="76">
        <f t="shared" ref="A22:A23" si="3">MAX(A10:A21)+1</f>
        <v>7</v>
      </c>
      <c r="B22" s="184" t="str">
        <f>B16</f>
        <v>Common Equity</v>
      </c>
      <c r="D22" s="67">
        <f>D16/D$17</f>
        <v>0.49816368706006564</v>
      </c>
      <c r="E22" s="67">
        <f t="shared" si="2"/>
        <v>0.5027391860241216</v>
      </c>
      <c r="F22" s="67">
        <f t="shared" si="2"/>
        <v>0.51587110034163552</v>
      </c>
      <c r="G22" s="67">
        <f t="shared" si="2"/>
        <v>0.50907232505661282</v>
      </c>
      <c r="H22" s="67">
        <f t="shared" si="2"/>
        <v>0.5218894538067691</v>
      </c>
      <c r="I22" s="67">
        <f t="shared" si="2"/>
        <v>0.53404257446845171</v>
      </c>
      <c r="J22" s="67">
        <f t="shared" si="2"/>
        <v>0.53756066067170905</v>
      </c>
    </row>
    <row r="23" spans="1:11" ht="15" x14ac:dyDescent="0.2">
      <c r="A23" s="76">
        <f t="shared" si="3"/>
        <v>8</v>
      </c>
      <c r="B23" s="80" t="s">
        <v>7</v>
      </c>
      <c r="D23" s="63">
        <f t="shared" ref="D23" si="4">SUM(D20:D22)</f>
        <v>1</v>
      </c>
      <c r="E23" s="63">
        <f t="shared" ref="E23:J23" si="5">SUM(E20:E22)</f>
        <v>1</v>
      </c>
      <c r="F23" s="63">
        <f t="shared" si="5"/>
        <v>1</v>
      </c>
      <c r="G23" s="63">
        <f t="shared" si="5"/>
        <v>1</v>
      </c>
      <c r="H23" s="63">
        <f t="shared" si="5"/>
        <v>1</v>
      </c>
      <c r="I23" s="63">
        <f t="shared" si="5"/>
        <v>1</v>
      </c>
      <c r="J23" s="63">
        <f t="shared" si="5"/>
        <v>1</v>
      </c>
    </row>
    <row r="24" spans="1:11" x14ac:dyDescent="0.2">
      <c r="A24" s="76"/>
      <c r="H24" s="103"/>
    </row>
    <row r="25" spans="1:11" ht="15" x14ac:dyDescent="0.25">
      <c r="A25" s="76"/>
      <c r="B25" s="46"/>
      <c r="C25" s="38"/>
      <c r="D25" s="186"/>
      <c r="E25" s="104"/>
      <c r="F25" s="104"/>
      <c r="G25" s="38"/>
      <c r="H25" s="38"/>
    </row>
    <row r="26" spans="1:11" ht="15" x14ac:dyDescent="0.25">
      <c r="A26" s="76">
        <f>MAX(A22:A25)+1</f>
        <v>9</v>
      </c>
      <c r="B26" s="46" t="s">
        <v>615</v>
      </c>
      <c r="C26" s="38"/>
      <c r="D26" s="38"/>
      <c r="E26" s="104"/>
      <c r="F26" s="104"/>
      <c r="G26" s="38"/>
      <c r="H26" s="38"/>
    </row>
    <row r="27" spans="1:11" x14ac:dyDescent="0.2">
      <c r="A27" s="76">
        <f>MAX(A23:A26)+1</f>
        <v>10</v>
      </c>
      <c r="B27" s="188" t="s">
        <v>616</v>
      </c>
      <c r="D27" s="77">
        <f>'BS -FF1'!B22</f>
        <v>11677</v>
      </c>
      <c r="E27" s="77">
        <f>'BS -FF1'!C22</f>
        <v>11677</v>
      </c>
      <c r="F27" s="77">
        <f>'BS -FF1'!D22</f>
        <v>9525</v>
      </c>
      <c r="G27" s="77">
        <f>'BS -FF1'!E22</f>
        <v>11559</v>
      </c>
      <c r="H27" s="77">
        <f>'BS -FF1'!F22</f>
        <v>18344</v>
      </c>
      <c r="I27" s="77">
        <f>'BS -FF1'!G22</f>
        <v>18612</v>
      </c>
      <c r="J27" s="77">
        <f>'BS -FF1'!H22</f>
        <v>19209</v>
      </c>
    </row>
    <row r="28" spans="1:11" x14ac:dyDescent="0.2">
      <c r="A28" s="76">
        <f>MAX(A18:A27)+1</f>
        <v>11</v>
      </c>
      <c r="B28" s="188" t="s">
        <v>617</v>
      </c>
      <c r="D28" s="77">
        <f>-'BS -FF1'!B23</f>
        <v>-1549</v>
      </c>
      <c r="E28" s="77">
        <f>-'BS -FF1'!C23</f>
        <v>-1635</v>
      </c>
      <c r="F28" s="77">
        <f>-'BS -FF1'!D23</f>
        <v>-1551</v>
      </c>
      <c r="G28" s="77">
        <f>-'BS -FF1'!E23</f>
        <v>-2088</v>
      </c>
      <c r="H28" s="77">
        <f>-'BS -FF1'!F23</f>
        <v>-2522</v>
      </c>
      <c r="I28" s="77">
        <f>-'BS -FF1'!G23</f>
        <v>-2202</v>
      </c>
      <c r="J28" s="77">
        <f>-'BS -FF1'!H23</f>
        <v>-2223</v>
      </c>
    </row>
    <row r="29" spans="1:11" x14ac:dyDescent="0.2">
      <c r="A29" s="76">
        <f>MAX(A19:A28)+1</f>
        <v>12</v>
      </c>
      <c r="B29" s="103" t="s">
        <v>618</v>
      </c>
      <c r="D29" s="77">
        <f>'BS -FF1'!B25</f>
        <v>0</v>
      </c>
      <c r="E29" s="77">
        <f>'BS -FF1'!C25</f>
        <v>0</v>
      </c>
      <c r="F29" s="77">
        <f>'BS -FF1'!D25</f>
        <v>0</v>
      </c>
      <c r="G29" s="77">
        <f>'BS -FF1'!E25</f>
        <v>0</v>
      </c>
      <c r="H29" s="77">
        <f>'BS -FF1'!F25</f>
        <v>0</v>
      </c>
      <c r="I29" s="77">
        <f>'BS -FF1'!G25</f>
        <v>0</v>
      </c>
      <c r="J29" s="77">
        <f>'BS -FF1'!H25</f>
        <v>0</v>
      </c>
    </row>
    <row r="30" spans="1:11" ht="16.5" x14ac:dyDescent="0.2">
      <c r="A30" s="76">
        <f>MAX(A20:A29)+1</f>
        <v>13</v>
      </c>
      <c r="B30" s="103" t="s">
        <v>619</v>
      </c>
      <c r="D30" s="79">
        <f>'BS -FF1'!B27</f>
        <v>101886</v>
      </c>
      <c r="E30" s="79">
        <f>'BS -FF1'!C27</f>
        <v>102221</v>
      </c>
      <c r="F30" s="79">
        <f>'BS -FF1'!D27</f>
        <v>110010</v>
      </c>
      <c r="G30" s="79">
        <f>'BS -FF1'!E27</f>
        <v>128788</v>
      </c>
      <c r="H30" s="79">
        <f>'BS -FF1'!F27</f>
        <v>109589</v>
      </c>
      <c r="I30" s="79">
        <f>'BS -FF1'!G27</f>
        <v>119676</v>
      </c>
      <c r="J30" s="79">
        <f>'BS -FF1'!H27</f>
        <v>117667</v>
      </c>
    </row>
    <row r="31" spans="1:11" ht="15" x14ac:dyDescent="0.2">
      <c r="A31" s="76">
        <f>MAX(A22:A30)+1</f>
        <v>14</v>
      </c>
      <c r="B31" s="103" t="s">
        <v>620</v>
      </c>
      <c r="D31" s="186">
        <f>SUM(D27:D30)</f>
        <v>112014</v>
      </c>
      <c r="E31" s="186">
        <f t="shared" ref="E31:J31" si="6">SUM(E27:E30)</f>
        <v>112263</v>
      </c>
      <c r="F31" s="186">
        <f t="shared" si="6"/>
        <v>117984</v>
      </c>
      <c r="G31" s="186">
        <f t="shared" si="6"/>
        <v>138259</v>
      </c>
      <c r="H31" s="186">
        <f t="shared" si="6"/>
        <v>125411</v>
      </c>
      <c r="I31" s="186">
        <f t="shared" si="6"/>
        <v>136086</v>
      </c>
      <c r="J31" s="186">
        <f t="shared" si="6"/>
        <v>134653</v>
      </c>
    </row>
    <row r="32" spans="1:11" x14ac:dyDescent="0.2">
      <c r="A32" s="76"/>
      <c r="E32" s="1"/>
      <c r="F32" s="1"/>
      <c r="H32" s="103"/>
    </row>
    <row r="33" spans="1:10" x14ac:dyDescent="0.2">
      <c r="A33" s="76"/>
      <c r="E33" s="1"/>
      <c r="F33" s="1"/>
      <c r="H33" s="103"/>
    </row>
    <row r="34" spans="1:10" ht="15" x14ac:dyDescent="0.25">
      <c r="A34" s="76"/>
      <c r="B34" s="187" t="s">
        <v>621</v>
      </c>
      <c r="C34" s="187"/>
      <c r="D34" s="187"/>
      <c r="E34" s="189"/>
      <c r="F34" s="189"/>
      <c r="G34" s="187"/>
      <c r="H34" s="187"/>
      <c r="I34" s="26"/>
      <c r="J34" s="26"/>
    </row>
    <row r="35" spans="1:10" x14ac:dyDescent="0.2">
      <c r="A35" s="76">
        <f>MAX(A25:A34)+1</f>
        <v>15</v>
      </c>
      <c r="B35" s="184" t="str">
        <f>B14</f>
        <v>Short-Term Debt</v>
      </c>
      <c r="D35" s="57">
        <f t="shared" ref="D35:J36" si="7">D14</f>
        <v>70544</v>
      </c>
      <c r="E35" s="57">
        <f t="shared" si="7"/>
        <v>0</v>
      </c>
      <c r="F35" s="57">
        <f t="shared" si="7"/>
        <v>0</v>
      </c>
      <c r="G35" s="57">
        <f t="shared" si="7"/>
        <v>160806</v>
      </c>
      <c r="H35" s="57">
        <f t="shared" si="7"/>
        <v>166718</v>
      </c>
      <c r="I35" s="57">
        <f t="shared" si="7"/>
        <v>135716</v>
      </c>
      <c r="J35" s="57">
        <f t="shared" si="7"/>
        <v>164695</v>
      </c>
    </row>
    <row r="36" spans="1:10" x14ac:dyDescent="0.2">
      <c r="A36" s="76">
        <f>MAX(A25:A35)+1</f>
        <v>16</v>
      </c>
      <c r="B36" s="184" t="str">
        <f>B15</f>
        <v>Long-Term Debt</v>
      </c>
      <c r="D36" s="57">
        <f t="shared" si="7"/>
        <v>3774709</v>
      </c>
      <c r="E36" s="57">
        <f t="shared" si="7"/>
        <v>3772953</v>
      </c>
      <c r="F36" s="57">
        <f t="shared" si="7"/>
        <v>3797098</v>
      </c>
      <c r="G36" s="57">
        <f t="shared" si="7"/>
        <v>3793044</v>
      </c>
      <c r="H36" s="57">
        <f t="shared" si="7"/>
        <v>3791127</v>
      </c>
      <c r="I36" s="57">
        <f t="shared" si="7"/>
        <v>3731664</v>
      </c>
      <c r="J36" s="57">
        <f t="shared" si="7"/>
        <v>3731805</v>
      </c>
    </row>
    <row r="37" spans="1:10" ht="16.5" x14ac:dyDescent="0.35">
      <c r="A37" s="76">
        <f>MAX(A25:A35)+1</f>
        <v>16</v>
      </c>
      <c r="B37" s="184" t="str">
        <f>B16</f>
        <v>Common Equity</v>
      </c>
      <c r="D37" s="66">
        <f t="shared" ref="D37:J37" si="8">D16-D31</f>
        <v>3705098</v>
      </c>
      <c r="E37" s="66">
        <f t="shared" si="8"/>
        <v>3702257</v>
      </c>
      <c r="F37" s="66">
        <f t="shared" si="8"/>
        <v>3928073</v>
      </c>
      <c r="G37" s="66">
        <f t="shared" si="8"/>
        <v>3961725</v>
      </c>
      <c r="H37" s="66">
        <f t="shared" si="8"/>
        <v>4194840</v>
      </c>
      <c r="I37" s="66">
        <f t="shared" si="8"/>
        <v>4296391</v>
      </c>
      <c r="J37" s="66">
        <f t="shared" si="8"/>
        <v>4394817</v>
      </c>
    </row>
    <row r="38" spans="1:10" x14ac:dyDescent="0.2">
      <c r="A38" s="76">
        <f>MAX(A26:A37)+1</f>
        <v>17</v>
      </c>
      <c r="B38" s="184" t="str">
        <f>B17</f>
        <v>Total</v>
      </c>
      <c r="D38" s="57">
        <f>SUM(D35:D37)</f>
        <v>7550351</v>
      </c>
      <c r="E38" s="57">
        <f t="shared" ref="E38:J38" si="9">SUM(E35:E37)</f>
        <v>7475210</v>
      </c>
      <c r="F38" s="57">
        <f t="shared" si="9"/>
        <v>7725171</v>
      </c>
      <c r="G38" s="57">
        <f t="shared" si="9"/>
        <v>7915575</v>
      </c>
      <c r="H38" s="57">
        <f t="shared" si="9"/>
        <v>8152685</v>
      </c>
      <c r="I38" s="57">
        <f t="shared" si="9"/>
        <v>8163771</v>
      </c>
      <c r="J38" s="57">
        <f t="shared" si="9"/>
        <v>8291317</v>
      </c>
    </row>
    <row r="39" spans="1:10" x14ac:dyDescent="0.2">
      <c r="A39" s="76"/>
      <c r="E39" s="1"/>
      <c r="F39" s="1"/>
      <c r="H39" s="103"/>
    </row>
    <row r="40" spans="1:10" x14ac:dyDescent="0.2">
      <c r="A40" s="76"/>
      <c r="E40" s="1"/>
      <c r="F40" s="1"/>
      <c r="H40" s="103"/>
    </row>
    <row r="41" spans="1:10" x14ac:dyDescent="0.2">
      <c r="A41" s="76">
        <f>MAX(A29:A40)+1</f>
        <v>18</v>
      </c>
      <c r="B41" s="184" t="str">
        <f>B35</f>
        <v>Short-Term Debt</v>
      </c>
      <c r="D41" s="82">
        <f t="shared" ref="D41:J43" si="10">D35/D$38</f>
        <v>9.3431417956595653E-3</v>
      </c>
      <c r="E41" s="82">
        <f t="shared" si="10"/>
        <v>0</v>
      </c>
      <c r="F41" s="82">
        <f t="shared" si="10"/>
        <v>0</v>
      </c>
      <c r="G41" s="82">
        <f t="shared" si="10"/>
        <v>2.0315138192740261E-2</v>
      </c>
      <c r="H41" s="82">
        <f t="shared" si="10"/>
        <v>2.0449459288565668E-2</v>
      </c>
      <c r="I41" s="82">
        <f t="shared" si="10"/>
        <v>1.6624180173598697E-2</v>
      </c>
      <c r="J41" s="82">
        <f t="shared" si="10"/>
        <v>1.9863551230763461E-2</v>
      </c>
    </row>
    <row r="42" spans="1:10" x14ac:dyDescent="0.2">
      <c r="A42" s="76">
        <f>MAX(A29:A41)+1</f>
        <v>19</v>
      </c>
      <c r="B42" s="184" t="str">
        <f>B36</f>
        <v>Long-Term Debt</v>
      </c>
      <c r="D42" s="82">
        <f t="shared" si="10"/>
        <v>0.49993821479292816</v>
      </c>
      <c r="E42" s="82">
        <f t="shared" si="10"/>
        <v>0.50472869658511266</v>
      </c>
      <c r="F42" s="82">
        <f t="shared" si="10"/>
        <v>0.49152284137140784</v>
      </c>
      <c r="G42" s="82">
        <f t="shared" si="10"/>
        <v>0.47918742479226084</v>
      </c>
      <c r="H42" s="82">
        <f t="shared" si="10"/>
        <v>0.46501575861204009</v>
      </c>
      <c r="I42" s="82">
        <f t="shared" si="10"/>
        <v>0.45710052376530402</v>
      </c>
      <c r="J42" s="82">
        <f t="shared" si="10"/>
        <v>0.45008591518090552</v>
      </c>
    </row>
    <row r="43" spans="1:10" x14ac:dyDescent="0.2">
      <c r="A43" s="76">
        <f>MAX(A30:A42)+1</f>
        <v>20</v>
      </c>
      <c r="B43" s="184" t="str">
        <f>B37</f>
        <v>Common Equity</v>
      </c>
      <c r="D43" s="67">
        <f t="shared" si="10"/>
        <v>0.49071864341141225</v>
      </c>
      <c r="E43" s="67">
        <f t="shared" si="10"/>
        <v>0.49527130341488734</v>
      </c>
      <c r="F43" s="67">
        <f t="shared" si="10"/>
        <v>0.50847715862859222</v>
      </c>
      <c r="G43" s="67">
        <f t="shared" si="10"/>
        <v>0.50049743701499894</v>
      </c>
      <c r="H43" s="67">
        <f t="shared" si="10"/>
        <v>0.51453478209939429</v>
      </c>
      <c r="I43" s="67">
        <f t="shared" si="10"/>
        <v>0.52627529606109724</v>
      </c>
      <c r="J43" s="67">
        <f t="shared" si="10"/>
        <v>0.53005053358833099</v>
      </c>
    </row>
    <row r="44" spans="1:10" ht="15" x14ac:dyDescent="0.2">
      <c r="A44" s="76">
        <f>MAX(A31:A43)+1</f>
        <v>21</v>
      </c>
      <c r="B44" s="80" t="s">
        <v>7</v>
      </c>
      <c r="D44" s="63">
        <f>SUM(D41:D43)</f>
        <v>1</v>
      </c>
      <c r="E44" s="63">
        <f t="shared" ref="E44:J44" si="11">SUM(E41:E43)</f>
        <v>1</v>
      </c>
      <c r="F44" s="63">
        <f t="shared" si="11"/>
        <v>1</v>
      </c>
      <c r="G44" s="63">
        <f t="shared" si="11"/>
        <v>1</v>
      </c>
      <c r="H44" s="63">
        <f t="shared" si="11"/>
        <v>1</v>
      </c>
      <c r="I44" s="63">
        <f t="shared" si="11"/>
        <v>1</v>
      </c>
      <c r="J44" s="63">
        <f t="shared" si="11"/>
        <v>1</v>
      </c>
    </row>
    <row r="45" spans="1:10" x14ac:dyDescent="0.2">
      <c r="E45" s="1"/>
      <c r="F45" s="1"/>
      <c r="G45" s="1"/>
      <c r="H45" s="1"/>
    </row>
    <row r="46" spans="1:10" x14ac:dyDescent="0.2">
      <c r="D46" s="38"/>
      <c r="E46" s="104"/>
      <c r="F46" s="104"/>
      <c r="G46" s="38"/>
      <c r="H46" s="38"/>
    </row>
    <row r="47" spans="1:10" x14ac:dyDescent="0.2">
      <c r="B47" s="83"/>
      <c r="E47" s="1"/>
      <c r="F47" s="1"/>
      <c r="H47" s="103"/>
    </row>
    <row r="48" spans="1:10" x14ac:dyDescent="0.2">
      <c r="B48" s="75" t="s">
        <v>49</v>
      </c>
      <c r="E48" s="1"/>
      <c r="F48" s="1"/>
      <c r="H48" s="103"/>
    </row>
    <row r="49" spans="2:8" x14ac:dyDescent="0.2">
      <c r="B49" s="190" t="s">
        <v>721</v>
      </c>
      <c r="E49" s="1"/>
      <c r="F49" s="1"/>
      <c r="H49" s="103"/>
    </row>
    <row r="50" spans="2:8" x14ac:dyDescent="0.2">
      <c r="E50" s="1"/>
      <c r="F50" s="1"/>
      <c r="H50" s="103"/>
    </row>
    <row r="51" spans="2:8" x14ac:dyDescent="0.2">
      <c r="H51" s="103"/>
    </row>
    <row r="52" spans="2:8" x14ac:dyDescent="0.2">
      <c r="H52" s="103"/>
    </row>
    <row r="53" spans="2:8" x14ac:dyDescent="0.2">
      <c r="H53" s="103"/>
    </row>
    <row r="54" spans="2:8" x14ac:dyDescent="0.2">
      <c r="H54" s="103"/>
    </row>
    <row r="55" spans="2:8" x14ac:dyDescent="0.2">
      <c r="H55" s="103"/>
    </row>
    <row r="56" spans="2:8" x14ac:dyDescent="0.2">
      <c r="H56" s="103"/>
    </row>
    <row r="57" spans="2:8" x14ac:dyDescent="0.2">
      <c r="H57" s="103"/>
    </row>
    <row r="58" spans="2:8" x14ac:dyDescent="0.2">
      <c r="H58" s="103"/>
    </row>
    <row r="59" spans="2:8" x14ac:dyDescent="0.2">
      <c r="H59" s="103"/>
    </row>
    <row r="60" spans="2:8" x14ac:dyDescent="0.2">
      <c r="H60" s="103"/>
    </row>
    <row r="61" spans="2:8" x14ac:dyDescent="0.2">
      <c r="H61" s="103"/>
    </row>
    <row r="62" spans="2:8" x14ac:dyDescent="0.2">
      <c r="H62" s="103"/>
    </row>
    <row r="63" spans="2:8" x14ac:dyDescent="0.2">
      <c r="H63" s="103"/>
    </row>
    <row r="64" spans="2:8" x14ac:dyDescent="0.2">
      <c r="H64" s="103"/>
    </row>
    <row r="65" spans="8:8" x14ac:dyDescent="0.2">
      <c r="H65" s="103"/>
    </row>
    <row r="66" spans="8:8" x14ac:dyDescent="0.2">
      <c r="H66" s="103"/>
    </row>
    <row r="67" spans="8:8" x14ac:dyDescent="0.2">
      <c r="H67" s="103"/>
    </row>
    <row r="68" spans="8:8" x14ac:dyDescent="0.2">
      <c r="H68" s="103"/>
    </row>
    <row r="69" spans="8:8" x14ac:dyDescent="0.2">
      <c r="H69" s="103"/>
    </row>
    <row r="70" spans="8:8" x14ac:dyDescent="0.2">
      <c r="H70" s="103"/>
    </row>
    <row r="71" spans="8:8" x14ac:dyDescent="0.2">
      <c r="H71" s="103"/>
    </row>
    <row r="72" spans="8:8" x14ac:dyDescent="0.2">
      <c r="H72" s="103"/>
    </row>
    <row r="73" spans="8:8" x14ac:dyDescent="0.2">
      <c r="H73" s="103"/>
    </row>
    <row r="74" spans="8:8" x14ac:dyDescent="0.2">
      <c r="H74" s="103"/>
    </row>
    <row r="75" spans="8:8" x14ac:dyDescent="0.2">
      <c r="H75" s="103"/>
    </row>
    <row r="76" spans="8:8" x14ac:dyDescent="0.2">
      <c r="H76" s="103"/>
    </row>
    <row r="77" spans="8:8" x14ac:dyDescent="0.2">
      <c r="H77" s="103"/>
    </row>
    <row r="78" spans="8:8" x14ac:dyDescent="0.2">
      <c r="H78" s="103"/>
    </row>
  </sheetData>
  <mergeCells count="4">
    <mergeCell ref="B9:C9"/>
    <mergeCell ref="A1:J1"/>
    <mergeCell ref="A5:J5"/>
    <mergeCell ref="A6:J6"/>
  </mergeCells>
  <pageMargins left="0.7" right="0.7" top="0.75" bottom="0.75" header="0.3" footer="0.3"/>
  <pageSetup scale="7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L76"/>
  <sheetViews>
    <sheetView view="pageLayout" topLeftCell="A28" zoomScaleNormal="100" zoomScaleSheetLayoutView="80" workbookViewId="0">
      <selection activeCell="H14" sqref="H14"/>
    </sheetView>
  </sheetViews>
  <sheetFormatPr defaultColWidth="11" defaultRowHeight="15" x14ac:dyDescent="0.2"/>
  <cols>
    <col min="1" max="1" width="9.5" style="233" bestFit="1" customWidth="1"/>
    <col min="2" max="2" width="7.625" style="231" customWidth="1"/>
    <col min="3" max="3" width="54.75" style="231" customWidth="1"/>
    <col min="4" max="4" width="15.75" style="231" bestFit="1" customWidth="1"/>
    <col min="5" max="5" width="11.25" style="232" bestFit="1" customWidth="1"/>
    <col min="6" max="6" width="14.125" style="231" bestFit="1" customWidth="1"/>
    <col min="7" max="7" width="11" style="231"/>
    <col min="8" max="9" width="18.25" style="231" bestFit="1" customWidth="1"/>
    <col min="10" max="10" width="12.5" style="231" bestFit="1" customWidth="1"/>
    <col min="11" max="11" width="11" style="231"/>
    <col min="12" max="12" width="18.25" style="231" bestFit="1" customWidth="1"/>
    <col min="13" max="16384" width="11" style="231"/>
  </cols>
  <sheetData>
    <row r="1" spans="1:6" ht="26.25" x14ac:dyDescent="0.4">
      <c r="A1" s="329" t="str">
        <f>'MPG-2 (ROR)'!A1:G1</f>
        <v>Duke Energy Indiana, LLC</v>
      </c>
      <c r="B1" s="329"/>
      <c r="C1" s="329"/>
      <c r="D1" s="329"/>
      <c r="E1" s="329"/>
      <c r="F1" s="329"/>
    </row>
    <row r="5" spans="1:6" ht="20.25" x14ac:dyDescent="0.3">
      <c r="A5" s="330" t="s">
        <v>723</v>
      </c>
      <c r="B5" s="330"/>
      <c r="C5" s="330"/>
      <c r="D5" s="330"/>
      <c r="E5" s="330"/>
      <c r="F5" s="330"/>
    </row>
    <row r="6" spans="1:6" ht="18" x14ac:dyDescent="0.25">
      <c r="A6" s="331" t="s">
        <v>724</v>
      </c>
      <c r="B6" s="331"/>
      <c r="C6" s="331"/>
      <c r="D6" s="331"/>
      <c r="E6" s="331"/>
      <c r="F6" s="331"/>
    </row>
    <row r="7" spans="1:6" x14ac:dyDescent="0.2">
      <c r="A7" s="234"/>
    </row>
    <row r="8" spans="1:6" x14ac:dyDescent="0.2">
      <c r="A8" s="234"/>
    </row>
    <row r="9" spans="1:6" s="237" customFormat="1" ht="15.75" x14ac:dyDescent="0.25">
      <c r="A9" s="235"/>
      <c r="B9" s="236"/>
      <c r="C9" s="236"/>
      <c r="D9" s="236"/>
      <c r="E9" s="238"/>
      <c r="F9" s="238" t="s">
        <v>635</v>
      </c>
    </row>
    <row r="10" spans="1:6" s="237" customFormat="1" ht="15.75" x14ac:dyDescent="0.25">
      <c r="A10" s="235"/>
      <c r="B10" s="236"/>
      <c r="C10" s="236"/>
      <c r="D10" s="238" t="s">
        <v>34</v>
      </c>
      <c r="E10" s="238" t="s">
        <v>87</v>
      </c>
      <c r="F10" s="238" t="s">
        <v>636</v>
      </c>
    </row>
    <row r="11" spans="1:6" s="237" customFormat="1" ht="15.75" x14ac:dyDescent="0.25">
      <c r="A11" s="239" t="s">
        <v>1</v>
      </c>
      <c r="B11" s="328" t="s">
        <v>637</v>
      </c>
      <c r="C11" s="328"/>
      <c r="D11" s="240" t="s">
        <v>638</v>
      </c>
      <c r="E11" s="240" t="s">
        <v>639</v>
      </c>
      <c r="F11" s="240" t="s">
        <v>640</v>
      </c>
    </row>
    <row r="12" spans="1:6" ht="15.75" x14ac:dyDescent="0.25">
      <c r="A12" s="234"/>
      <c r="B12" s="241"/>
      <c r="C12" s="241"/>
      <c r="D12" s="242">
        <f>+B12-1</f>
        <v>-1</v>
      </c>
      <c r="E12" s="242">
        <f>+D12-1</f>
        <v>-2</v>
      </c>
      <c r="F12" s="242">
        <f>+E12-1</f>
        <v>-3</v>
      </c>
    </row>
    <row r="13" spans="1:6" ht="15.75" x14ac:dyDescent="0.25">
      <c r="A13" s="243"/>
    </row>
    <row r="14" spans="1:6" ht="15.75" x14ac:dyDescent="0.25">
      <c r="B14" s="244" t="s">
        <v>644</v>
      </c>
      <c r="C14" s="244"/>
      <c r="D14" s="245"/>
      <c r="E14" s="246"/>
    </row>
    <row r="15" spans="1:6" s="245" customFormat="1" x14ac:dyDescent="0.2">
      <c r="A15" s="233">
        <v>1</v>
      </c>
      <c r="B15" s="247" t="s">
        <v>645</v>
      </c>
      <c r="C15" s="247"/>
      <c r="D15" s="248">
        <v>53055000</v>
      </c>
      <c r="E15" s="249">
        <v>8.8499999999999995E-2</v>
      </c>
      <c r="F15" s="248">
        <f t="shared" ref="F15:F23" si="0">ROUND(+D15*E15,0)</f>
        <v>4695368</v>
      </c>
    </row>
    <row r="16" spans="1:6" s="245" customFormat="1" x14ac:dyDescent="0.2">
      <c r="A16" s="233">
        <f>A15+1</f>
        <v>2</v>
      </c>
      <c r="B16" s="247" t="s">
        <v>646</v>
      </c>
      <c r="C16" s="247"/>
      <c r="D16" s="250">
        <v>38000000</v>
      </c>
      <c r="E16" s="249">
        <v>8.3099999999999993E-2</v>
      </c>
      <c r="F16" s="250">
        <f t="shared" si="0"/>
        <v>3157800</v>
      </c>
    </row>
    <row r="17" spans="1:12" s="245" customFormat="1" x14ac:dyDescent="0.2">
      <c r="A17" s="233">
        <f t="shared" ref="A17:A24" si="1">A16+1</f>
        <v>3</v>
      </c>
      <c r="B17" s="247" t="s">
        <v>647</v>
      </c>
      <c r="C17" s="247"/>
      <c r="D17" s="250">
        <v>500000000</v>
      </c>
      <c r="E17" s="249">
        <v>6.3500000000000001E-2</v>
      </c>
      <c r="F17" s="250">
        <f t="shared" si="0"/>
        <v>31750000</v>
      </c>
    </row>
    <row r="18" spans="1:12" s="245" customFormat="1" x14ac:dyDescent="0.2">
      <c r="A18" s="233">
        <f t="shared" si="1"/>
        <v>4</v>
      </c>
      <c r="B18" s="247" t="s">
        <v>648</v>
      </c>
      <c r="C18" s="247"/>
      <c r="D18" s="250">
        <v>450000000</v>
      </c>
      <c r="E18" s="249">
        <v>6.4500000000000002E-2</v>
      </c>
      <c r="F18" s="250">
        <f t="shared" si="0"/>
        <v>29025000</v>
      </c>
    </row>
    <row r="19" spans="1:12" s="245" customFormat="1" x14ac:dyDescent="0.2">
      <c r="A19" s="233">
        <f t="shared" si="1"/>
        <v>5</v>
      </c>
      <c r="B19" s="247" t="s">
        <v>649</v>
      </c>
      <c r="C19" s="247"/>
      <c r="D19" s="250">
        <v>250000000</v>
      </c>
      <c r="E19" s="249">
        <v>4.2000000000000003E-2</v>
      </c>
      <c r="F19" s="250">
        <f t="shared" si="0"/>
        <v>10500000</v>
      </c>
    </row>
    <row r="20" spans="1:12" s="245" customFormat="1" x14ac:dyDescent="0.2">
      <c r="A20" s="233">
        <f t="shared" si="1"/>
        <v>6</v>
      </c>
      <c r="B20" s="247" t="s">
        <v>650</v>
      </c>
      <c r="C20" s="247"/>
      <c r="D20" s="250">
        <v>500000000</v>
      </c>
      <c r="E20" s="249">
        <v>3.7499999999999999E-2</v>
      </c>
      <c r="F20" s="250">
        <f t="shared" si="0"/>
        <v>18750000</v>
      </c>
    </row>
    <row r="21" spans="1:12" s="245" customFormat="1" x14ac:dyDescent="0.2">
      <c r="A21" s="233">
        <f t="shared" si="1"/>
        <v>7</v>
      </c>
      <c r="B21" s="247" t="s">
        <v>651</v>
      </c>
      <c r="C21" s="247"/>
      <c r="D21" s="250">
        <v>350000000</v>
      </c>
      <c r="E21" s="249">
        <v>4.9000000000000002E-2</v>
      </c>
      <c r="F21" s="250">
        <f t="shared" si="0"/>
        <v>17150000</v>
      </c>
    </row>
    <row r="22" spans="1:12" s="245" customFormat="1" x14ac:dyDescent="0.2">
      <c r="A22" s="233">
        <f t="shared" si="1"/>
        <v>8</v>
      </c>
      <c r="B22" s="251" t="s">
        <v>652</v>
      </c>
      <c r="C22" s="251"/>
      <c r="D22" s="252">
        <v>500000000</v>
      </c>
      <c r="E22" s="253">
        <v>3.2500000000000001E-2</v>
      </c>
      <c r="F22" s="252">
        <f t="shared" si="0"/>
        <v>16250000</v>
      </c>
    </row>
    <row r="23" spans="1:12" s="245" customFormat="1" x14ac:dyDescent="0.2">
      <c r="A23" s="233">
        <f t="shared" si="1"/>
        <v>9</v>
      </c>
      <c r="B23" s="251" t="s">
        <v>653</v>
      </c>
      <c r="C23" s="251"/>
      <c r="D23" s="254">
        <f>500000000+100000000</f>
        <v>600000000</v>
      </c>
      <c r="E23" s="253">
        <v>3.2500000000000001E-2</v>
      </c>
      <c r="F23" s="254">
        <f t="shared" si="0"/>
        <v>19500000</v>
      </c>
    </row>
    <row r="24" spans="1:12" s="245" customFormat="1" ht="15.75" x14ac:dyDescent="0.25">
      <c r="A24" s="233">
        <f t="shared" si="1"/>
        <v>10</v>
      </c>
      <c r="B24" s="255" t="s">
        <v>654</v>
      </c>
      <c r="C24" s="255"/>
      <c r="D24" s="250">
        <f>SUM(D15:D23)</f>
        <v>3241055000</v>
      </c>
      <c r="E24" s="249"/>
      <c r="F24" s="250">
        <f>SUM(F15:F23)</f>
        <v>150778168</v>
      </c>
    </row>
    <row r="25" spans="1:12" s="245" customFormat="1" x14ac:dyDescent="0.2">
      <c r="A25" s="233"/>
      <c r="E25" s="256"/>
    </row>
    <row r="26" spans="1:12" s="245" customFormat="1" ht="15.75" x14ac:dyDescent="0.25">
      <c r="A26" s="233"/>
      <c r="B26" s="257" t="s">
        <v>655</v>
      </c>
      <c r="C26" s="257"/>
      <c r="E26" s="256"/>
    </row>
    <row r="27" spans="1:12" s="245" customFormat="1" x14ac:dyDescent="0.2">
      <c r="A27" s="233">
        <f>A24+1</f>
        <v>11</v>
      </c>
      <c r="B27" s="247" t="s">
        <v>656</v>
      </c>
      <c r="C27" s="247"/>
      <c r="D27" s="258">
        <v>40250000</v>
      </c>
      <c r="E27" s="259">
        <v>1.9089999999999999E-2</v>
      </c>
      <c r="F27" s="250">
        <f>ROUND(D27*E27,0)</f>
        <v>768373</v>
      </c>
    </row>
    <row r="28" spans="1:12" s="245" customFormat="1" x14ac:dyDescent="0.2">
      <c r="A28" s="233">
        <f>A27+1</f>
        <v>12</v>
      </c>
      <c r="B28" s="247" t="s">
        <v>657</v>
      </c>
      <c r="C28" s="247"/>
      <c r="D28" s="258">
        <v>40250000</v>
      </c>
      <c r="E28" s="259">
        <v>1.9349999999999999E-2</v>
      </c>
      <c r="F28" s="250">
        <f>ROUND(D28*E28,0)</f>
        <v>778838</v>
      </c>
    </row>
    <row r="29" spans="1:12" s="245" customFormat="1" x14ac:dyDescent="0.2">
      <c r="A29" s="233">
        <f t="shared" ref="A29:A37" si="2">A28+1</f>
        <v>13</v>
      </c>
      <c r="B29" s="247" t="s">
        <v>658</v>
      </c>
      <c r="C29" s="247"/>
      <c r="D29" s="258">
        <v>45850000</v>
      </c>
      <c r="E29" s="259">
        <v>4.4999999999999998E-2</v>
      </c>
      <c r="F29" s="250">
        <f>ROUND(D29*E29,0)</f>
        <v>2063250</v>
      </c>
    </row>
    <row r="30" spans="1:12" s="245" customFormat="1" x14ac:dyDescent="0.2">
      <c r="A30" s="233">
        <f t="shared" si="2"/>
        <v>14</v>
      </c>
      <c r="B30" s="247" t="s">
        <v>659</v>
      </c>
      <c r="C30" s="247"/>
      <c r="D30" s="258">
        <v>44025000</v>
      </c>
      <c r="E30" s="259">
        <v>3.4329999999999999E-2</v>
      </c>
      <c r="F30" s="250">
        <f>ROUND(D30*E30,0)</f>
        <v>1511378</v>
      </c>
      <c r="L30" s="260"/>
    </row>
    <row r="31" spans="1:12" s="245" customFormat="1" x14ac:dyDescent="0.2">
      <c r="A31" s="233">
        <f t="shared" si="2"/>
        <v>15</v>
      </c>
      <c r="B31" s="247" t="s">
        <v>660</v>
      </c>
      <c r="C31" s="247"/>
      <c r="D31" s="258">
        <v>23000000</v>
      </c>
      <c r="E31" s="259">
        <v>3.4329999999999999E-2</v>
      </c>
      <c r="F31" s="250">
        <f>ROUND(+D31*E31,0)</f>
        <v>789590</v>
      </c>
      <c r="L31" s="260"/>
    </row>
    <row r="32" spans="1:12" s="245" customFormat="1" x14ac:dyDescent="0.2">
      <c r="A32" s="233">
        <f t="shared" si="2"/>
        <v>16</v>
      </c>
      <c r="B32" s="247" t="s">
        <v>661</v>
      </c>
      <c r="C32" s="247"/>
      <c r="D32" s="258">
        <v>77125000</v>
      </c>
      <c r="E32" s="259">
        <v>1.6140000000000002E-2</v>
      </c>
      <c r="F32" s="250">
        <f>ROUND(+D32*E32,0)</f>
        <v>1244798</v>
      </c>
      <c r="L32" s="260"/>
    </row>
    <row r="33" spans="1:12" s="245" customFormat="1" x14ac:dyDescent="0.2">
      <c r="A33" s="233">
        <f t="shared" si="2"/>
        <v>17</v>
      </c>
      <c r="B33" s="247" t="s">
        <v>662</v>
      </c>
      <c r="C33" s="247"/>
      <c r="D33" s="258">
        <v>77125000</v>
      </c>
      <c r="E33" s="259">
        <v>1.6899999999999998E-2</v>
      </c>
      <c r="F33" s="250">
        <f>ROUND(+D33*E33,0)</f>
        <v>1303413</v>
      </c>
      <c r="L33" s="260"/>
    </row>
    <row r="34" spans="1:12" s="245" customFormat="1" x14ac:dyDescent="0.2">
      <c r="A34" s="233">
        <f t="shared" si="2"/>
        <v>18</v>
      </c>
      <c r="B34" s="247" t="s">
        <v>663</v>
      </c>
      <c r="C34" s="247"/>
      <c r="D34" s="258">
        <v>50000000</v>
      </c>
      <c r="E34" s="259">
        <v>1.4930000000000001E-2</v>
      </c>
      <c r="F34" s="250">
        <f>ROUND(+D34*E34,0)</f>
        <v>746500</v>
      </c>
      <c r="L34" s="260"/>
    </row>
    <row r="35" spans="1:12" s="245" customFormat="1" x14ac:dyDescent="0.2">
      <c r="A35" s="233">
        <f t="shared" si="2"/>
        <v>19</v>
      </c>
      <c r="B35" s="261" t="s">
        <v>664</v>
      </c>
      <c r="C35" s="261"/>
      <c r="D35" s="258">
        <v>50000000</v>
      </c>
      <c r="E35" s="259">
        <v>4.9500000000000002E-2</v>
      </c>
      <c r="F35" s="250">
        <f>ROUND(D35*E35,0)</f>
        <v>2475000</v>
      </c>
    </row>
    <row r="36" spans="1:12" s="245" customFormat="1" x14ac:dyDescent="0.2">
      <c r="A36" s="233">
        <f t="shared" si="2"/>
        <v>20</v>
      </c>
      <c r="B36" s="261" t="s">
        <v>665</v>
      </c>
      <c r="C36" s="261"/>
      <c r="D36" s="262">
        <v>10000000</v>
      </c>
      <c r="E36" s="259">
        <v>3.7499999999999999E-2</v>
      </c>
      <c r="F36" s="263">
        <f>ROUND(D36*E36,0)</f>
        <v>375000</v>
      </c>
    </row>
    <row r="37" spans="1:12" s="245" customFormat="1" ht="15.75" x14ac:dyDescent="0.25">
      <c r="A37" s="233">
        <f t="shared" si="2"/>
        <v>21</v>
      </c>
      <c r="B37" s="255" t="s">
        <v>666</v>
      </c>
      <c r="C37" s="255"/>
      <c r="D37" s="258">
        <f>SUM(D27:D36)</f>
        <v>457625000</v>
      </c>
      <c r="E37" s="259"/>
      <c r="F37" s="258">
        <f>SUM(F27:F36)</f>
        <v>12056140</v>
      </c>
      <c r="I37" s="260"/>
    </row>
    <row r="38" spans="1:12" s="245" customFormat="1" x14ac:dyDescent="0.2">
      <c r="A38" s="233"/>
      <c r="D38" s="250"/>
      <c r="E38" s="249"/>
      <c r="F38" s="250"/>
      <c r="I38" s="260"/>
    </row>
    <row r="39" spans="1:12" s="245" customFormat="1" ht="15.75" x14ac:dyDescent="0.25">
      <c r="A39" s="233"/>
      <c r="B39" s="257" t="s">
        <v>667</v>
      </c>
      <c r="C39" s="257"/>
      <c r="D39" s="250"/>
      <c r="E39" s="249"/>
      <c r="F39" s="250"/>
      <c r="I39" s="260"/>
    </row>
    <row r="40" spans="1:12" s="245" customFormat="1" x14ac:dyDescent="0.2">
      <c r="A40" s="233">
        <f>A37+1</f>
        <v>22</v>
      </c>
      <c r="B40" s="247" t="s">
        <v>668</v>
      </c>
      <c r="C40" s="247"/>
      <c r="D40" s="250">
        <v>28000000</v>
      </c>
      <c r="E40" s="249"/>
      <c r="F40" s="250">
        <v>2299900</v>
      </c>
      <c r="I40" s="260"/>
    </row>
    <row r="41" spans="1:12" s="245" customFormat="1" x14ac:dyDescent="0.2">
      <c r="A41" s="233"/>
      <c r="E41" s="256"/>
      <c r="I41" s="260"/>
    </row>
    <row r="42" spans="1:12" s="245" customFormat="1" ht="15.75" x14ac:dyDescent="0.25">
      <c r="A42" s="233"/>
      <c r="B42" s="257" t="s">
        <v>669</v>
      </c>
      <c r="C42" s="257"/>
      <c r="D42" s="250"/>
      <c r="E42" s="249"/>
      <c r="F42" s="250"/>
    </row>
    <row r="43" spans="1:12" s="245" customFormat="1" x14ac:dyDescent="0.2">
      <c r="A43" s="233">
        <f>A40+1</f>
        <v>23</v>
      </c>
      <c r="B43" s="247" t="s">
        <v>670</v>
      </c>
      <c r="C43" s="247"/>
      <c r="D43" s="258">
        <v>2658000</v>
      </c>
      <c r="E43" s="259">
        <v>7.2499999999999995E-2</v>
      </c>
      <c r="F43" s="250">
        <f>ROUND(+D43*E43,0)</f>
        <v>192705</v>
      </c>
    </row>
    <row r="44" spans="1:12" s="245" customFormat="1" x14ac:dyDescent="0.2">
      <c r="A44" s="233"/>
      <c r="B44" s="247"/>
      <c r="C44" s="247"/>
      <c r="D44" s="258"/>
      <c r="E44" s="259"/>
      <c r="F44" s="250"/>
    </row>
    <row r="45" spans="1:12" s="245" customFormat="1" ht="15.75" x14ac:dyDescent="0.25">
      <c r="A45" s="233"/>
      <c r="B45" s="257" t="s">
        <v>671</v>
      </c>
      <c r="C45" s="257"/>
      <c r="D45" s="250"/>
      <c r="E45" s="249"/>
      <c r="F45" s="250"/>
    </row>
    <row r="46" spans="1:12" s="245" customFormat="1" x14ac:dyDescent="0.2">
      <c r="A46" s="233">
        <f>A43+1</f>
        <v>24</v>
      </c>
      <c r="B46" s="247" t="s">
        <v>672</v>
      </c>
      <c r="C46" s="247"/>
      <c r="D46" s="264">
        <v>350000000</v>
      </c>
      <c r="E46" s="259">
        <v>6.1199999999999997E-2</v>
      </c>
      <c r="F46" s="250">
        <f>ROUND(+D46*E46,0)</f>
        <v>21420000</v>
      </c>
    </row>
    <row r="47" spans="1:12" s="245" customFormat="1" x14ac:dyDescent="0.2">
      <c r="A47" s="233"/>
      <c r="E47" s="256"/>
    </row>
    <row r="48" spans="1:12" s="245" customFormat="1" ht="15.75" x14ac:dyDescent="0.25">
      <c r="A48" s="233"/>
      <c r="B48" s="257" t="s">
        <v>673</v>
      </c>
      <c r="C48" s="257"/>
      <c r="D48" s="250"/>
      <c r="E48" s="249"/>
      <c r="F48" s="250"/>
    </row>
    <row r="49" spans="1:8" s="245" customFormat="1" x14ac:dyDescent="0.2">
      <c r="A49" s="233">
        <f>A46+1</f>
        <v>25</v>
      </c>
      <c r="B49" s="247" t="s">
        <v>674</v>
      </c>
      <c r="C49" s="247"/>
      <c r="D49" s="262">
        <v>150000000</v>
      </c>
      <c r="E49" s="259">
        <v>2.512E-2</v>
      </c>
      <c r="F49" s="263">
        <f>ROUND(+D49*E49,0)</f>
        <v>3768000</v>
      </c>
    </row>
    <row r="50" spans="1:8" s="245" customFormat="1" ht="15.75" x14ac:dyDescent="0.25">
      <c r="A50" s="233">
        <f>A49+1</f>
        <v>26</v>
      </c>
      <c r="B50" s="255" t="s">
        <v>79</v>
      </c>
      <c r="C50" s="255"/>
      <c r="D50" s="258">
        <f>SUM(D39:D49)+D37+D24</f>
        <v>4229338000</v>
      </c>
      <c r="E50" s="259"/>
      <c r="F50" s="258">
        <f>SUM(F39:F49)+F37+F24</f>
        <v>190514913</v>
      </c>
      <c r="H50" s="260"/>
    </row>
    <row r="51" spans="1:8" s="245" customFormat="1" x14ac:dyDescent="0.2">
      <c r="A51" s="233"/>
      <c r="E51" s="256"/>
    </row>
    <row r="52" spans="1:8" s="245" customFormat="1" x14ac:dyDescent="0.2">
      <c r="A52" s="233"/>
      <c r="E52" s="256"/>
    </row>
    <row r="53" spans="1:8" s="237" customFormat="1" ht="16.5" customHeight="1" x14ac:dyDescent="0.25">
      <c r="A53" s="235"/>
      <c r="B53" s="236"/>
      <c r="C53" s="236"/>
      <c r="D53" s="236"/>
      <c r="E53" s="238"/>
      <c r="F53" s="238" t="s">
        <v>635</v>
      </c>
    </row>
    <row r="54" spans="1:8" s="237" customFormat="1" ht="15.75" x14ac:dyDescent="0.25">
      <c r="A54" s="235"/>
      <c r="B54" s="236"/>
      <c r="C54" s="236"/>
      <c r="D54" s="238" t="s">
        <v>34</v>
      </c>
      <c r="E54" s="238" t="s">
        <v>87</v>
      </c>
      <c r="F54" s="238" t="s">
        <v>636</v>
      </c>
    </row>
    <row r="55" spans="1:8" s="237" customFormat="1" ht="15.75" x14ac:dyDescent="0.25">
      <c r="A55" s="239" t="s">
        <v>1</v>
      </c>
      <c r="B55" s="328" t="s">
        <v>637</v>
      </c>
      <c r="C55" s="328"/>
      <c r="D55" s="240" t="s">
        <v>638</v>
      </c>
      <c r="E55" s="240" t="s">
        <v>639</v>
      </c>
      <c r="F55" s="240" t="s">
        <v>640</v>
      </c>
    </row>
    <row r="56" spans="1:8" s="237" customFormat="1" ht="15.75" x14ac:dyDescent="0.25">
      <c r="A56" s="235"/>
      <c r="B56" s="265"/>
      <c r="C56" s="265"/>
      <c r="D56" s="266" t="s">
        <v>641</v>
      </c>
      <c r="E56" s="266" t="s">
        <v>642</v>
      </c>
      <c r="F56" s="266" t="s">
        <v>643</v>
      </c>
    </row>
    <row r="57" spans="1:8" ht="15.75" x14ac:dyDescent="0.25">
      <c r="A57" s="243"/>
    </row>
    <row r="58" spans="1:8" x14ac:dyDescent="0.2">
      <c r="A58" s="233">
        <f>A50+1</f>
        <v>27</v>
      </c>
      <c r="B58" s="231" t="s">
        <v>675</v>
      </c>
      <c r="D58" s="267">
        <v>-5115142</v>
      </c>
      <c r="E58" s="268"/>
      <c r="F58" s="269"/>
    </row>
    <row r="59" spans="1:8" x14ac:dyDescent="0.2">
      <c r="A59" s="233">
        <f>A58+1</f>
        <v>28</v>
      </c>
      <c r="B59" s="231" t="s">
        <v>676</v>
      </c>
      <c r="D59" s="267">
        <v>-18899013</v>
      </c>
      <c r="E59" s="268"/>
      <c r="F59" s="269"/>
    </row>
    <row r="60" spans="1:8" x14ac:dyDescent="0.2">
      <c r="A60" s="233">
        <f>A59+1</f>
        <v>29</v>
      </c>
      <c r="B60" s="231" t="s">
        <v>677</v>
      </c>
      <c r="D60" s="270">
        <v>-6892710</v>
      </c>
      <c r="E60" s="271"/>
      <c r="F60" s="269"/>
    </row>
    <row r="61" spans="1:8" ht="15.75" x14ac:dyDescent="0.25">
      <c r="A61" s="243"/>
    </row>
    <row r="62" spans="1:8" x14ac:dyDescent="0.2">
      <c r="A62" s="233">
        <f>A60+1</f>
        <v>30</v>
      </c>
      <c r="B62" s="231" t="s">
        <v>678</v>
      </c>
      <c r="E62" s="272"/>
    </row>
    <row r="63" spans="1:8" x14ac:dyDescent="0.2">
      <c r="B63" s="231" t="s">
        <v>679</v>
      </c>
      <c r="E63" s="272"/>
      <c r="F63" s="273">
        <v>3259056</v>
      </c>
    </row>
    <row r="64" spans="1:8" x14ac:dyDescent="0.2">
      <c r="B64" s="231" t="s">
        <v>680</v>
      </c>
      <c r="D64" s="245"/>
      <c r="E64" s="272"/>
    </row>
    <row r="65" spans="1:6" ht="16.5" thickBot="1" x14ac:dyDescent="0.3">
      <c r="A65" s="233">
        <f>A62+1</f>
        <v>31</v>
      </c>
      <c r="B65" s="231" t="s">
        <v>681</v>
      </c>
      <c r="C65" s="237"/>
      <c r="D65" s="274">
        <f>SUM(D50:D60)</f>
        <v>4198431135</v>
      </c>
      <c r="E65" s="275"/>
      <c r="F65" s="276">
        <f>SUM(F50:F63)</f>
        <v>193773969</v>
      </c>
    </row>
    <row r="66" spans="1:6" ht="15.75" thickTop="1" x14ac:dyDescent="0.2">
      <c r="D66" s="250" t="s">
        <v>109</v>
      </c>
      <c r="E66" s="278"/>
      <c r="F66" s="279"/>
    </row>
    <row r="67" spans="1:6" x14ac:dyDescent="0.2">
      <c r="A67" s="233">
        <f>A65+1</f>
        <v>32</v>
      </c>
      <c r="B67" s="231" t="s">
        <v>682</v>
      </c>
      <c r="D67" s="267">
        <f>D59*-1</f>
        <v>18899013</v>
      </c>
      <c r="E67" s="268"/>
    </row>
    <row r="68" spans="1:6" ht="17.25" x14ac:dyDescent="0.35">
      <c r="A68" s="233">
        <f t="shared" ref="A68:A69" si="3">A67+1</f>
        <v>33</v>
      </c>
      <c r="B68" s="231" t="s">
        <v>683</v>
      </c>
      <c r="D68" s="270">
        <f>-D60</f>
        <v>6892710</v>
      </c>
      <c r="E68" s="280"/>
    </row>
    <row r="69" spans="1:6" ht="18" thickBot="1" x14ac:dyDescent="0.4">
      <c r="A69" s="233">
        <f t="shared" si="3"/>
        <v>34</v>
      </c>
      <c r="B69" s="231" t="s">
        <v>684</v>
      </c>
      <c r="D69" s="284">
        <f>SUM(D65:D68)</f>
        <v>4224222858</v>
      </c>
      <c r="E69" s="281"/>
    </row>
    <row r="70" spans="1:6" ht="18" thickTop="1" x14ac:dyDescent="0.35">
      <c r="D70" s="281"/>
      <c r="E70" s="281"/>
    </row>
    <row r="71" spans="1:6" ht="18" thickBot="1" x14ac:dyDescent="0.4">
      <c r="A71" s="233">
        <f>A69+1</f>
        <v>35</v>
      </c>
      <c r="B71" s="237" t="s">
        <v>725</v>
      </c>
      <c r="C71" s="237"/>
      <c r="D71" s="277">
        <f>ROUND(F65/D65,4)</f>
        <v>4.6199999999999998E-2</v>
      </c>
      <c r="E71" s="281"/>
    </row>
    <row r="72" spans="1:6" ht="18" thickTop="1" x14ac:dyDescent="0.35">
      <c r="D72" s="281"/>
      <c r="E72" s="281"/>
    </row>
    <row r="74" spans="1:6" x14ac:dyDescent="0.2">
      <c r="B74" s="282"/>
      <c r="D74" s="283"/>
    </row>
    <row r="75" spans="1:6" x14ac:dyDescent="0.2">
      <c r="B75" s="231" t="s">
        <v>49</v>
      </c>
      <c r="D75" s="283"/>
    </row>
    <row r="76" spans="1:6" x14ac:dyDescent="0.2">
      <c r="B76" s="231" t="s">
        <v>722</v>
      </c>
    </row>
  </sheetData>
  <mergeCells count="5">
    <mergeCell ref="B55:C55"/>
    <mergeCell ref="A1:F1"/>
    <mergeCell ref="A5:F5"/>
    <mergeCell ref="A6:F6"/>
    <mergeCell ref="B11:C11"/>
  </mergeCells>
  <printOptions horizontalCentered="1"/>
  <pageMargins left="0.25" right="0.25" top="1" bottom="0.5" header="0.3" footer="0.25"/>
  <pageSetup scale="58" orientation="portrait" r:id="rId1"/>
  <headerFooter alignWithMargins="0">
    <oddHeader>&amp;R&amp;16Attachment MPG-22</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ItemNumber xmlns="621b3311-adc9-44a7-af0e-36067350c19c" xsi:nil="true"/>
    <ItemId xmlns="621b3311-adc9-44a7-af0e-36067350c19c" xsi:nil="true"/>
    <ItemDate xmlns="621b3311-adc9-44a7-af0e-36067350c19c" xsi:nil="true"/>
    <Filename xmlns="621b3311-adc9-44a7-af0e-36067350c19c" xsi:nil="true"/>
    <ObjectId xmlns="621b3311-adc9-44a7-af0e-36067350c19c" xsi:nil="true"/>
    <TaxCatchAll xmlns="ddb5066c-6899-482b-9ea0-5145f9da9989" xsi:nil="true"/>
    <lcf76f155ced4ddcb4097134ff3c332f xmlns="f5536f26-5d7e-4d2b-a510-6667eeb1ad7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7F62C1BAB7D1B4998D0BFFEC59B8AD2" ma:contentTypeVersion="25" ma:contentTypeDescription="Create a new document." ma:contentTypeScope="" ma:versionID="a29347074beb70bca29eaea2ad55900a">
  <xsd:schema xmlns:xsd="http://www.w3.org/2001/XMLSchema" xmlns:xs="http://www.w3.org/2001/XMLSchema" xmlns:p="http://schemas.microsoft.com/office/2006/metadata/properties" xmlns:ns1="http://schemas.microsoft.com/sharepoint/v3" xmlns:ns2="621b3311-adc9-44a7-af0e-36067350c19c" xmlns:ns3="99180bc4-2f7d-45e7-9e22-353907fb92c6" xmlns:ns4="f5536f26-5d7e-4d2b-a510-6667eeb1ad7c" xmlns:ns5="ddb5066c-6899-482b-9ea0-5145f9da9989" targetNamespace="http://schemas.microsoft.com/office/2006/metadata/properties" ma:root="true" ma:fieldsID="dd44e1d3607186ede97e4754c9758a79" ns1:_="" ns2:_="" ns3:_="" ns4:_="" ns5:_="">
    <xsd:import namespace="http://schemas.microsoft.com/sharepoint/v3"/>
    <xsd:import namespace="621b3311-adc9-44a7-af0e-36067350c19c"/>
    <xsd:import namespace="99180bc4-2f7d-45e7-9e22-353907fb92c6"/>
    <xsd:import namespace="f5536f26-5d7e-4d2b-a510-6667eeb1ad7c"/>
    <xsd:import namespace="ddb5066c-6899-482b-9ea0-5145f9da9989"/>
    <xsd:element name="properties">
      <xsd:complexType>
        <xsd:sequence>
          <xsd:element name="documentManagement">
            <xsd:complexType>
              <xsd:all>
                <xsd:element ref="ns2:ObjectId" minOccurs="0"/>
                <xsd:element ref="ns2:ItemId" minOccurs="0"/>
                <xsd:element ref="ns2:ItemNumber" minOccurs="0"/>
                <xsd:element ref="ns2:ItemDate" minOccurs="0"/>
                <xsd:element ref="ns2:Filename" minOccurs="0"/>
                <xsd:element ref="ns3:SharedWithUsers" minOccurs="0"/>
                <xsd:element ref="ns3:SharedWithDetails" minOccurs="0"/>
                <xsd:element ref="ns4:MediaServiceMetadata" minOccurs="0"/>
                <xsd:element ref="ns4:MediaServiceFastMetadata" minOccurs="0"/>
                <xsd:element ref="ns4:MediaServiceDateTaken" minOccurs="0"/>
                <xsd:element ref="ns4:MediaServiceAutoTags" minOccurs="0"/>
                <xsd:element ref="ns4:MediaServiceOCR" minOccurs="0"/>
                <xsd:element ref="ns1:_ip_UnifiedCompliancePolicyProperties" minOccurs="0"/>
                <xsd:element ref="ns1:_ip_UnifiedCompliancePolicyUIAction" minOccurs="0"/>
                <xsd:element ref="ns4:MediaServiceGenerationTime" minOccurs="0"/>
                <xsd:element ref="ns4:MediaServiceEventHashCode" minOccurs="0"/>
                <xsd:element ref="ns4:lcf76f155ced4ddcb4097134ff3c332f" minOccurs="0"/>
                <xsd:element ref="ns5:TaxCatchAll"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1b3311-adc9-44a7-af0e-36067350c19c" elementFormDefault="qualified">
    <xsd:import namespace="http://schemas.microsoft.com/office/2006/documentManagement/types"/>
    <xsd:import namespace="http://schemas.microsoft.com/office/infopath/2007/PartnerControls"/>
    <xsd:element name="ObjectId" ma:index="2" nillable="true" ma:displayName="ObjectId" ma:internalName="ObjectId">
      <xsd:simpleType>
        <xsd:restriction base="dms:Text">
          <xsd:maxLength value="255"/>
        </xsd:restriction>
      </xsd:simpleType>
    </xsd:element>
    <xsd:element name="ItemId" ma:index="3" nillable="true" ma:displayName="ItemId" ma:indexed="true" ma:internalName="ItemId">
      <xsd:simpleType>
        <xsd:restriction base="dms:Text">
          <xsd:maxLength value="255"/>
        </xsd:restriction>
      </xsd:simpleType>
    </xsd:element>
    <xsd:element name="ItemNumber" ma:index="4" nillable="true" ma:displayName="ItemNumber" ma:indexed="true" ma:internalName="ItemNumber">
      <xsd:simpleType>
        <xsd:restriction base="dms:Text">
          <xsd:maxLength value="255"/>
        </xsd:restriction>
      </xsd:simpleType>
    </xsd:element>
    <xsd:element name="ItemDate" ma:index="5" nillable="true" ma:displayName="ItemDate" ma:format="DateOnly" ma:indexed="true" ma:internalName="ItemDate">
      <xsd:simpleType>
        <xsd:restriction base="dms:DateTime"/>
      </xsd:simpleType>
    </xsd:element>
    <xsd:element name="Filename" ma:index="6" nillable="true" ma:displayName="Filename" ma:internalName="Filenam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9180bc4-2f7d-45e7-9e22-353907fb92c6" elementFormDefault="qualified">
    <xsd:import namespace="http://schemas.microsoft.com/office/2006/documentManagement/types"/>
    <xsd:import namespace="http://schemas.microsoft.com/office/infopath/2007/PartnerControls"/>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5536f26-5d7e-4d2b-a510-6667eeb1ad7c" elementFormDefault="qualified">
    <xsd:import namespace="http://schemas.microsoft.com/office/2006/documentManagement/types"/>
    <xsd:import namespace="http://schemas.microsoft.com/office/infopath/2007/PartnerControls"/>
    <xsd:element name="MediaServiceMetadata" ma:index="17" nillable="true" ma:displayName="MediaServiceMetadata" ma:description="" ma:hidden="true" ma:internalName="MediaServiceMetadata" ma:readOnly="true">
      <xsd:simpleType>
        <xsd:restriction base="dms:Note"/>
      </xsd:simpleType>
    </xsd:element>
    <xsd:element name="MediaServiceFastMetadata" ma:index="18" nillable="true" ma:displayName="MediaServiceFastMetadata" ma:description="" ma:hidden="true" ma:internalName="MediaServiceFastMetadata" ma:readOnly="true">
      <xsd:simpleType>
        <xsd:restriction base="dms:Note"/>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Tags" ma:index="20" nillable="true" ma:displayName="MediaServiceAutoTags" ma:internalName="MediaServiceAutoTags" ma:readOnly="true">
      <xsd:simpleType>
        <xsd:restriction base="dms:Text"/>
      </xsd:simpleType>
    </xsd:element>
    <xsd:element name="MediaServiceOCR" ma:index="21" nillable="true" ma:displayName="MediaServiceOCR"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db5066c-6899-482b-9ea0-5145f9da998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a6e7e882-9704-4d77-9765-cf8fe4d68a88}" ma:internalName="TaxCatchAll" ma:showField="CatchAllData" ma:web="fe36f78b-f2f5-469e-9861-ee46cd4ffe6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B22C92-8997-46A5-87E3-2A349622CB75}">
  <ds:schemaRefs>
    <ds:schemaRef ds:uri="http://schemas.microsoft.com/sharepoint/v3/contenttype/forms"/>
  </ds:schemaRefs>
</ds:datastoreItem>
</file>

<file path=customXml/itemProps2.xml><?xml version="1.0" encoding="utf-8"?>
<ds:datastoreItem xmlns:ds="http://schemas.openxmlformats.org/officeDocument/2006/customXml" ds:itemID="{CB35A5B4-6E6F-4AB5-B201-A756CB1ED5D4}">
  <ds:schemaRefs>
    <ds:schemaRef ds:uri="http://schemas.microsoft.com/office/2006/documentManagement/types"/>
    <ds:schemaRef ds:uri="http://schemas.openxmlformats.org/package/2006/metadata/core-properties"/>
    <ds:schemaRef ds:uri="http://purl.org/dc/elements/1.1/"/>
    <ds:schemaRef ds:uri="http://www.w3.org/XML/1998/namespace"/>
    <ds:schemaRef ds:uri="http://schemas.microsoft.com/office/2006/metadata/properties"/>
    <ds:schemaRef ds:uri="http://schemas.microsoft.com/office/infopath/2007/PartnerControls"/>
    <ds:schemaRef ds:uri="http://purl.org/dc/terms/"/>
    <ds:schemaRef ds:uri="http://schemas.microsoft.com/sharepoint/v3"/>
    <ds:schemaRef ds:uri="7558938a-8a22-4524-afb0-58b165029303"/>
    <ds:schemaRef ds:uri="99180bc4-2f7d-45e7-9e22-353907fb92c6"/>
    <ds:schemaRef ds:uri="http://purl.org/dc/dcmitype/"/>
  </ds:schemaRefs>
</ds:datastoreItem>
</file>

<file path=customXml/itemProps3.xml><?xml version="1.0" encoding="utf-8"?>
<ds:datastoreItem xmlns:ds="http://schemas.openxmlformats.org/officeDocument/2006/customXml" ds:itemID="{B962DD6D-F426-49CF-B9CC-4199F3D4E90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12</vt:i4>
      </vt:variant>
    </vt:vector>
  </HeadingPairs>
  <TitlesOfParts>
    <vt:vector size="28" baseType="lpstr">
      <vt:lpstr>Cover Sheet</vt:lpstr>
      <vt:lpstr>MPG-2 (ROR)</vt:lpstr>
      <vt:lpstr>MPG-3 (Impact)</vt:lpstr>
      <vt:lpstr>MPG-38.1 (Metrics)</vt:lpstr>
      <vt:lpstr>MPG-38.2 (Pre-Tax ROR)</vt:lpstr>
      <vt:lpstr>MPG-38.3 (Adj. Debt)</vt:lpstr>
      <vt:lpstr>MPG-38.4</vt:lpstr>
      <vt:lpstr>Hist. Cap. Str</vt:lpstr>
      <vt:lpstr>MPG-22 (CoD)</vt:lpstr>
      <vt:lpstr>Table 14, Proposed Cap St.</vt:lpstr>
      <vt:lpstr>BS -FF1</vt:lpstr>
      <vt:lpstr>S&amp;P - Ratios</vt:lpstr>
      <vt:lpstr>S&amp;P - IS</vt:lpstr>
      <vt:lpstr>S&amp;P - BS</vt:lpstr>
      <vt:lpstr>S&amp;P - CF</vt:lpstr>
      <vt:lpstr>S&amp;P - Cap. Structure</vt:lpstr>
      <vt:lpstr>'Hist. Cap. Str'!Print_Area</vt:lpstr>
      <vt:lpstr>'MPG-2 (ROR)'!Print_Area</vt:lpstr>
      <vt:lpstr>'MPG-22 (CoD)'!Print_Area</vt:lpstr>
      <vt:lpstr>'MPG-3 (Impact)'!Print_Area</vt:lpstr>
      <vt:lpstr>'MPG-38.1 (Metrics)'!Print_Area</vt:lpstr>
      <vt:lpstr>'MPG-38.2 (Pre-Tax ROR)'!Print_Area</vt:lpstr>
      <vt:lpstr>'MPG-38.3 (Adj. Debt)'!Print_Area</vt:lpstr>
      <vt:lpstr>'S&amp;P - BS'!Print_Titles</vt:lpstr>
      <vt:lpstr>'S&amp;P - Cap. Structure'!Print_Titles</vt:lpstr>
      <vt:lpstr>'S&amp;P - CF'!Print_Titles</vt:lpstr>
      <vt:lpstr>'S&amp;P - IS'!Print_Titles</vt:lpstr>
      <vt:lpstr>'S&amp;P - Ratios'!Print_Titles</vt:lpstr>
    </vt:vector>
  </TitlesOfParts>
  <Company>Brubaker &amp; Associates,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Walters</dc:creator>
  <cp:lastModifiedBy>Horn, Taylor</cp:lastModifiedBy>
  <cp:lastPrinted>2019-11-04T14:32:43Z</cp:lastPrinted>
  <dcterms:created xsi:type="dcterms:W3CDTF">2014-09-26T13:33:14Z</dcterms:created>
  <dcterms:modified xsi:type="dcterms:W3CDTF">2019-11-04T14:33:04Z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{1B807DF1-C695-4C0E-8CCA-074664A465FB}</vt:lpwstr>
  </property>
  <property fmtid="{D5CDD505-2E9C-101B-9397-08002B2CF9AE}" pid="3" name="ContentTypeId">
    <vt:lpwstr>0x01010017F62C1BAB7D1B4998D0BFFEC59B8AD2</vt:lpwstr>
  </property>
</Properties>
</file>